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showInkAnnotation="0" defaultThemeVersion="124226"/>
  <mc:AlternateContent xmlns:mc="http://schemas.openxmlformats.org/markup-compatibility/2006">
    <mc:Choice Requires="x15">
      <x15ac:absPath xmlns:x15ac="http://schemas.microsoft.com/office/spreadsheetml/2010/11/ac" url="\\SERV1\docs\Рабочие документы\Экономическая служба\Кротиков Л.М\корректировка ИП\2024\Выложить\"/>
    </mc:Choice>
  </mc:AlternateContent>
  <xr:revisionPtr revIDLastSave="0" documentId="13_ncr:1_{E2F86CA4-01CA-479A-951B-C326A9DCCC2D}" xr6:coauthVersionLast="47" xr6:coauthVersionMax="47" xr10:uidLastSave="{00000000-0000-0000-0000-000000000000}"/>
  <bookViews>
    <workbookView xWindow="-120" yWindow="-120" windowWidth="29040" windowHeight="15840" tabRatio="724" firstSheet="1" activeTab="1" xr2:uid="{00000000-000D-0000-FFFF-FFFF00000000}"/>
  </bookViews>
  <sheets>
    <sheet name="1-2019" sheetId="194" state="hidden" r:id="rId1"/>
    <sheet name="1-2020" sheetId="195" r:id="rId2"/>
    <sheet name="1-2021" sheetId="196" r:id="rId3"/>
    <sheet name="1-2022" sheetId="197" r:id="rId4"/>
    <sheet name="1-2023" sheetId="198" r:id="rId5"/>
    <sheet name="1-2024" sheetId="199" r:id="rId6"/>
    <sheet name="1" sheetId="151" state="hidden" r:id="rId7"/>
    <sheet name="2" sheetId="12" r:id="rId8"/>
    <sheet name="3" sheetId="115" r:id="rId9"/>
    <sheet name="4" sheetId="125" r:id="rId10"/>
    <sheet name="5.20" sheetId="126" r:id="rId11"/>
    <sheet name="5.21" sheetId="190" r:id="rId12"/>
    <sheet name="5.22" sheetId="191" r:id="rId13"/>
    <sheet name="5.23" sheetId="192" r:id="rId14"/>
    <sheet name="5.24" sheetId="193" r:id="rId15"/>
    <sheet name="6" sheetId="119" r:id="rId16"/>
    <sheet name="7" sheetId="120" r:id="rId17"/>
    <sheet name="8" sheetId="122" r:id="rId18"/>
    <sheet name="9" sheetId="123" r:id="rId19"/>
    <sheet name="10" sheetId="117" r:id="rId20"/>
    <sheet name="11.1" sheetId="128" r:id="rId21"/>
    <sheet name="11.2" sheetId="187" r:id="rId22"/>
    <sheet name="11.3" sheetId="188" r:id="rId23"/>
    <sheet name="12" sheetId="127" r:id="rId24"/>
    <sheet name="13" sheetId="116" r:id="rId25"/>
    <sheet name="14" sheetId="165" r:id="rId26"/>
    <sheet name="15" sheetId="184" r:id="rId27"/>
    <sheet name="16" sheetId="185" r:id="rId28"/>
    <sheet name="17" sheetId="158" r:id="rId29"/>
    <sheet name="18" sheetId="124" r:id="rId30"/>
    <sheet name="19" sheetId="159" r:id="rId31"/>
    <sheet name="Источники" sheetId="200" r:id="rId32"/>
  </sheets>
  <definedNames>
    <definedName name="_xlnm._FilterDatabase" localSheetId="29" hidden="1">'18'!#REF!</definedName>
    <definedName name="_xlnm._FilterDatabase" localSheetId="7" hidden="1">'2'!$C$1:$C$154</definedName>
    <definedName name="_xlnm._FilterDatabase" localSheetId="8" hidden="1">'3'!$H$21:$AE$89</definedName>
    <definedName name="_xlnm._FilterDatabase" localSheetId="9" hidden="1">'4'!#REF!</definedName>
    <definedName name="_xlnm._FilterDatabase" localSheetId="10" hidden="1">'5.20'!#REF!</definedName>
    <definedName name="_xlnm._FilterDatabase" localSheetId="11" hidden="1">'5.21'!#REF!</definedName>
    <definedName name="_xlnm._FilterDatabase" localSheetId="12" hidden="1">'5.22'!#REF!</definedName>
    <definedName name="_xlnm._FilterDatabase" localSheetId="13" hidden="1">'5.23'!#REF!</definedName>
    <definedName name="_xlnm._FilterDatabase" localSheetId="14" hidden="1">'5.24'!#REF!</definedName>
    <definedName name="_xlnm._FilterDatabase" localSheetId="15" hidden="1">'6'!$A$21:$AY$21</definedName>
    <definedName name="_xlnm._FilterDatabase" localSheetId="16" hidden="1">'7'!$A$15:$DL$20</definedName>
    <definedName name="_xlnm._FilterDatabase" localSheetId="17" hidden="1">'8'!#REF!</definedName>
    <definedName name="_xlnm._FilterDatabase" localSheetId="18" hidden="1">'9'!#REF!</definedName>
    <definedName name="_xlnm.Print_Titles" localSheetId="6">'1'!$17:$21</definedName>
    <definedName name="_xlnm.Print_Titles" localSheetId="21">'11.2'!$17:$17</definedName>
    <definedName name="_xlnm.Print_Titles" localSheetId="22">'11.3'!$14:$14</definedName>
    <definedName name="_xlnm.Print_Area" localSheetId="6">'1'!$A$1:$AS$114</definedName>
    <definedName name="_xlnm.Print_Area" localSheetId="19">'10'!$A$1:$R$126</definedName>
    <definedName name="_xlnm.Print_Area" localSheetId="20">'11.1'!$A$1:$AH$17</definedName>
    <definedName name="_xlnm.Print_Area" localSheetId="21">'11.2'!$A$5:$O$162</definedName>
    <definedName name="_xlnm.Print_Area" localSheetId="22">'11.3'!$A$5:$I$37</definedName>
    <definedName name="_xlnm.Print_Area" localSheetId="23">'12'!$A$1:$AE$131</definedName>
    <definedName name="_xlnm.Print_Area" localSheetId="26">'15'!$A$1:$Y$42</definedName>
    <definedName name="_xlnm.Print_Area" localSheetId="27">'16'!$A$1:$X$15</definedName>
    <definedName name="_xlnm.Print_Area" localSheetId="28">'17'!$A$1:$J$18</definedName>
    <definedName name="_xlnm.Print_Area" localSheetId="29">'18'!$A$1:$G$19</definedName>
    <definedName name="_xlnm.Print_Area" localSheetId="7">'2'!$A$1:$CQ$135</definedName>
    <definedName name="_xlnm.Print_Area" localSheetId="8">'3'!$A$1:$AO$135</definedName>
    <definedName name="_xlnm.Print_Area" localSheetId="9">'4'!$A$1:$DA$165</definedName>
    <definedName name="_xlnm.Print_Area" localSheetId="10">'5.20'!$A$1:$AL$79</definedName>
    <definedName name="_xlnm.Print_Area" localSheetId="11">'5.21'!$A$1:$AL$86</definedName>
    <definedName name="_xlnm.Print_Area" localSheetId="12">'5.22'!$A$1:$AL$91</definedName>
    <definedName name="_xlnm.Print_Area" localSheetId="13">'5.23'!$A$1:$AL$94</definedName>
    <definedName name="_xlnm.Print_Area" localSheetId="14">'5.24'!$A$1:$AL$96</definedName>
    <definedName name="_xlnm.Print_Area" localSheetId="15">'6'!$A$1:$BX$156</definedName>
    <definedName name="_xlnm.Print_Area" localSheetId="16">'7'!$A$1:$DL$155</definedName>
    <definedName name="_xlnm.Print_Area" localSheetId="17">'8'!$A$1:$AM$66</definedName>
    <definedName name="_xlnm.Print_Area" localSheetId="18">'9'!$A$1:$K$135</definedName>
    <definedName name="_xlnm.Print_Area" localSheetId="31">Источники!$A$1:$J$57</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H30" i="200" l="1"/>
  <c r="H21" i="200"/>
  <c r="H19" i="200"/>
  <c r="G19" i="200"/>
  <c r="H20" i="200"/>
  <c r="E21" i="200"/>
  <c r="F19" i="200"/>
  <c r="F20" i="200"/>
  <c r="G20" i="200"/>
  <c r="F21" i="200"/>
  <c r="G21" i="200"/>
  <c r="E19" i="200"/>
  <c r="E20" i="200"/>
  <c r="V23" i="198" l="1"/>
  <c r="V76" i="198"/>
  <c r="V27" i="198" s="1"/>
  <c r="V61" i="198"/>
  <c r="V60" i="198" s="1"/>
  <c r="L23" i="198"/>
  <c r="L45" i="198"/>
  <c r="L33" i="198"/>
  <c r="L32" i="198"/>
  <c r="L24" i="198" s="1"/>
  <c r="V25" i="198" l="1"/>
  <c r="V41" i="198"/>
  <c r="I57" i="200"/>
  <c r="I56" i="200"/>
  <c r="I55" i="200"/>
  <c r="I50" i="200"/>
  <c r="I49" i="200"/>
  <c r="I48" i="200"/>
  <c r="I47" i="200"/>
  <c r="I46" i="200"/>
  <c r="I45" i="200"/>
  <c r="I44" i="200"/>
  <c r="I43" i="200"/>
  <c r="I42" i="200"/>
  <c r="I41" i="200"/>
  <c r="I40" i="200"/>
  <c r="I39" i="200"/>
  <c r="I38" i="200"/>
  <c r="I37" i="200"/>
  <c r="I36" i="200"/>
  <c r="I35" i="200"/>
  <c r="I34" i="200"/>
  <c r="I33" i="200"/>
  <c r="I32" i="200"/>
  <c r="I31" i="200"/>
  <c r="I30" i="200"/>
  <c r="I29" i="200"/>
  <c r="I28" i="200"/>
  <c r="I27" i="200"/>
  <c r="I26" i="200"/>
  <c r="I25" i="200"/>
  <c r="I24" i="200"/>
  <c r="I23" i="200"/>
  <c r="I22" i="200"/>
  <c r="G57" i="200"/>
  <c r="G22" i="200"/>
  <c r="BM24" i="119"/>
  <c r="BN24" i="119"/>
  <c r="BO24" i="119"/>
  <c r="BP24" i="119"/>
  <c r="BM25" i="119"/>
  <c r="BN25" i="119"/>
  <c r="BO25" i="119"/>
  <c r="BP25" i="119"/>
  <c r="BM26" i="119"/>
  <c r="BN26" i="119"/>
  <c r="BO26" i="119"/>
  <c r="BP26" i="119"/>
  <c r="BM27" i="119"/>
  <c r="BN27" i="119"/>
  <c r="BO27" i="119"/>
  <c r="BP27" i="119"/>
  <c r="BM28" i="119"/>
  <c r="BN28" i="119"/>
  <c r="BO28" i="119"/>
  <c r="BP28" i="119"/>
  <c r="BM29" i="119"/>
  <c r="BN29" i="119"/>
  <c r="BO29" i="119"/>
  <c r="BP29" i="119"/>
  <c r="BM30" i="119"/>
  <c r="BN30" i="119"/>
  <c r="BO30" i="119"/>
  <c r="BP30" i="119"/>
  <c r="BM31" i="119"/>
  <c r="BN31" i="119"/>
  <c r="BO31" i="119"/>
  <c r="BP31" i="119"/>
  <c r="BM32" i="119"/>
  <c r="BN32" i="119"/>
  <c r="BO32" i="119"/>
  <c r="BP32" i="119"/>
  <c r="BM33" i="119"/>
  <c r="BN33" i="119"/>
  <c r="BO33" i="119"/>
  <c r="BP33" i="119"/>
  <c r="BM34" i="119"/>
  <c r="BN34" i="119"/>
  <c r="BO34" i="119"/>
  <c r="BP34" i="119"/>
  <c r="BM35" i="119"/>
  <c r="BN35" i="119"/>
  <c r="BO35" i="119"/>
  <c r="BP35" i="119"/>
  <c r="BM36" i="119"/>
  <c r="BN36" i="119"/>
  <c r="BO36" i="119"/>
  <c r="BP36" i="119"/>
  <c r="BM37" i="119"/>
  <c r="BN37" i="119"/>
  <c r="BO37" i="119"/>
  <c r="BP37" i="119"/>
  <c r="BM38" i="119"/>
  <c r="BN38" i="119"/>
  <c r="BO38" i="119"/>
  <c r="BP38" i="119"/>
  <c r="BM39" i="119"/>
  <c r="BN39" i="119"/>
  <c r="BO39" i="119"/>
  <c r="BP39" i="119"/>
  <c r="BM40" i="119"/>
  <c r="BN40" i="119"/>
  <c r="BO40" i="119"/>
  <c r="BP40" i="119"/>
  <c r="BM41" i="119"/>
  <c r="BN41" i="119"/>
  <c r="BO41" i="119"/>
  <c r="BP41" i="119"/>
  <c r="BM42" i="119"/>
  <c r="BN42" i="119"/>
  <c r="BO42" i="119"/>
  <c r="BP42" i="119"/>
  <c r="BM43" i="119"/>
  <c r="BN43" i="119"/>
  <c r="BO43" i="119"/>
  <c r="BP43" i="119"/>
  <c r="BM44" i="119"/>
  <c r="BN44" i="119"/>
  <c r="BO44" i="119"/>
  <c r="BP44" i="119"/>
  <c r="BM45" i="119"/>
  <c r="BN45" i="119"/>
  <c r="BO45" i="119"/>
  <c r="BP45" i="119"/>
  <c r="BM46" i="119"/>
  <c r="BN46" i="119"/>
  <c r="BO46" i="119"/>
  <c r="BP46" i="119"/>
  <c r="BM47" i="119"/>
  <c r="BN47" i="119"/>
  <c r="BO47" i="119"/>
  <c r="BP47" i="119"/>
  <c r="BM48" i="119"/>
  <c r="BN48" i="119"/>
  <c r="BO48" i="119"/>
  <c r="BP48" i="119"/>
  <c r="BM49" i="119"/>
  <c r="BN49" i="119"/>
  <c r="BO49" i="119"/>
  <c r="BP49" i="119"/>
  <c r="BM50" i="119"/>
  <c r="BN50" i="119"/>
  <c r="BO50" i="119"/>
  <c r="BP50" i="119"/>
  <c r="BM51" i="119"/>
  <c r="BN51" i="119"/>
  <c r="BO51" i="119"/>
  <c r="BP51" i="119"/>
  <c r="BM52" i="119"/>
  <c r="BN52" i="119"/>
  <c r="BO52" i="119"/>
  <c r="BP52" i="119"/>
  <c r="BM53" i="119"/>
  <c r="BN53" i="119"/>
  <c r="BO53" i="119"/>
  <c r="BP53" i="119"/>
  <c r="BM54" i="119"/>
  <c r="BN54" i="119"/>
  <c r="BO54" i="119"/>
  <c r="BP54" i="119"/>
  <c r="BM55" i="119"/>
  <c r="BN55" i="119"/>
  <c r="BO55" i="119"/>
  <c r="BP55" i="119"/>
  <c r="BM56" i="119"/>
  <c r="BN56" i="119"/>
  <c r="BO56" i="119"/>
  <c r="BP56" i="119"/>
  <c r="BM57" i="119"/>
  <c r="BN57" i="119"/>
  <c r="BO57" i="119"/>
  <c r="BP57" i="119"/>
  <c r="BM58" i="119"/>
  <c r="BN58" i="119"/>
  <c r="BO58" i="119"/>
  <c r="BP58" i="119"/>
  <c r="BM59" i="119"/>
  <c r="BN59" i="119"/>
  <c r="BO59" i="119"/>
  <c r="BP59" i="119"/>
  <c r="BM60" i="119"/>
  <c r="BN60" i="119"/>
  <c r="BO60" i="119"/>
  <c r="BP60" i="119"/>
  <c r="BM61" i="119"/>
  <c r="BN61" i="119"/>
  <c r="BO61" i="119"/>
  <c r="BP61" i="119"/>
  <c r="BM62" i="119"/>
  <c r="BN62" i="119"/>
  <c r="BO62" i="119"/>
  <c r="BP62" i="119"/>
  <c r="BM63" i="119"/>
  <c r="BN63" i="119"/>
  <c r="BO63" i="119"/>
  <c r="BP63" i="119"/>
  <c r="BM64" i="119"/>
  <c r="BN64" i="119"/>
  <c r="BO64" i="119"/>
  <c r="BP64" i="119"/>
  <c r="BM65" i="119"/>
  <c r="BN65" i="119"/>
  <c r="BO65" i="119"/>
  <c r="BP65" i="119"/>
  <c r="BM66" i="119"/>
  <c r="BN66" i="119"/>
  <c r="BO66" i="119"/>
  <c r="BP66" i="119"/>
  <c r="BM67" i="119"/>
  <c r="BN67" i="119"/>
  <c r="BO67" i="119"/>
  <c r="BP67" i="119"/>
  <c r="BM68" i="119"/>
  <c r="BN68" i="119"/>
  <c r="BO68" i="119"/>
  <c r="BP68" i="119"/>
  <c r="BM69" i="119"/>
  <c r="BN69" i="119"/>
  <c r="BO69" i="119"/>
  <c r="BP69" i="119"/>
  <c r="BM70" i="119"/>
  <c r="BN70" i="119"/>
  <c r="BO70" i="119"/>
  <c r="BP70" i="119"/>
  <c r="BM71" i="119"/>
  <c r="BN71" i="119"/>
  <c r="BO71" i="119"/>
  <c r="BP71" i="119"/>
  <c r="BM72" i="119"/>
  <c r="BN72" i="119"/>
  <c r="BO72" i="119"/>
  <c r="BP72" i="119"/>
  <c r="BM73" i="119"/>
  <c r="BN73" i="119"/>
  <c r="BO73" i="119"/>
  <c r="BP73" i="119"/>
  <c r="BM74" i="119"/>
  <c r="BN74" i="119"/>
  <c r="BO74" i="119"/>
  <c r="BP74" i="119"/>
  <c r="BM75" i="119"/>
  <c r="BN75" i="119"/>
  <c r="BO75" i="119"/>
  <c r="BP75" i="119"/>
  <c r="BM76" i="119"/>
  <c r="BN76" i="119"/>
  <c r="BO76" i="119"/>
  <c r="BP76" i="119"/>
  <c r="BM77" i="119"/>
  <c r="BN77" i="119"/>
  <c r="BO77" i="119"/>
  <c r="BP77" i="119"/>
  <c r="BM78" i="119"/>
  <c r="BN78" i="119"/>
  <c r="BO78" i="119"/>
  <c r="BP78" i="119"/>
  <c r="BM79" i="119"/>
  <c r="BN79" i="119"/>
  <c r="BO79" i="119"/>
  <c r="BP79" i="119"/>
  <c r="BM80" i="119"/>
  <c r="BN80" i="119"/>
  <c r="BO80" i="119"/>
  <c r="BP80" i="119"/>
  <c r="BM81" i="119"/>
  <c r="BN81" i="119"/>
  <c r="BO81" i="119"/>
  <c r="BP81" i="119"/>
  <c r="BM82" i="119"/>
  <c r="BN82" i="119"/>
  <c r="BO82" i="119"/>
  <c r="BP82" i="119"/>
  <c r="BM83" i="119"/>
  <c r="BN83" i="119"/>
  <c r="BO83" i="119"/>
  <c r="BP83" i="119"/>
  <c r="BM84" i="119"/>
  <c r="BN84" i="119"/>
  <c r="BO84" i="119"/>
  <c r="BP84" i="119"/>
  <c r="BM85" i="119"/>
  <c r="BN85" i="119"/>
  <c r="BO85" i="119"/>
  <c r="BP85" i="119"/>
  <c r="BM86" i="119"/>
  <c r="BN86" i="119"/>
  <c r="BO86" i="119"/>
  <c r="BP86" i="119"/>
  <c r="BM87" i="119"/>
  <c r="BN87" i="119"/>
  <c r="BO87" i="119"/>
  <c r="BP87" i="119"/>
  <c r="BM88" i="119"/>
  <c r="BN88" i="119"/>
  <c r="BO88" i="119"/>
  <c r="BP88" i="119"/>
  <c r="BM89" i="119"/>
  <c r="BN89" i="119"/>
  <c r="BO89" i="119"/>
  <c r="BP89" i="119"/>
  <c r="BM90" i="119"/>
  <c r="BN90" i="119"/>
  <c r="BO90" i="119"/>
  <c r="BP90" i="119"/>
  <c r="BM91" i="119"/>
  <c r="BN91" i="119"/>
  <c r="BO91" i="119"/>
  <c r="BP91" i="119"/>
  <c r="BM92" i="119"/>
  <c r="BN92" i="119"/>
  <c r="BO92" i="119"/>
  <c r="BP92" i="119"/>
  <c r="BM93" i="119"/>
  <c r="BN93" i="119"/>
  <c r="BO93" i="119"/>
  <c r="BP93" i="119"/>
  <c r="BM94" i="119"/>
  <c r="BN94" i="119"/>
  <c r="BO94" i="119"/>
  <c r="BP94" i="119"/>
  <c r="BM95" i="119"/>
  <c r="BN95" i="119"/>
  <c r="BO95" i="119"/>
  <c r="BP95" i="119"/>
  <c r="BM96" i="119"/>
  <c r="BN96" i="119"/>
  <c r="BO96" i="119"/>
  <c r="BP96" i="119"/>
  <c r="BM97" i="119"/>
  <c r="BN97" i="119"/>
  <c r="BO97" i="119"/>
  <c r="BP97" i="119"/>
  <c r="BM98" i="119"/>
  <c r="BN98" i="119"/>
  <c r="BO98" i="119"/>
  <c r="BP98" i="119"/>
  <c r="BM99" i="119"/>
  <c r="BN99" i="119"/>
  <c r="BO99" i="119"/>
  <c r="BP99" i="119"/>
  <c r="BM100" i="119"/>
  <c r="BN100" i="119"/>
  <c r="BO100" i="119"/>
  <c r="BP100" i="119"/>
  <c r="BM101" i="119"/>
  <c r="BN101" i="119"/>
  <c r="BO101" i="119"/>
  <c r="BP101" i="119"/>
  <c r="BM102" i="119"/>
  <c r="BN102" i="119"/>
  <c r="BO102" i="119"/>
  <c r="BP102" i="119"/>
  <c r="BM103" i="119"/>
  <c r="BN103" i="119"/>
  <c r="BO103" i="119"/>
  <c r="BP103" i="119"/>
  <c r="BM104" i="119"/>
  <c r="BN104" i="119"/>
  <c r="BO104" i="119"/>
  <c r="BP104" i="119"/>
  <c r="BM105" i="119"/>
  <c r="BN105" i="119"/>
  <c r="BO105" i="119"/>
  <c r="BP105" i="119"/>
  <c r="BM106" i="119"/>
  <c r="BN106" i="119"/>
  <c r="BO106" i="119"/>
  <c r="BP106" i="119"/>
  <c r="BM107" i="119"/>
  <c r="BN107" i="119"/>
  <c r="BO107" i="119"/>
  <c r="BP107" i="119"/>
  <c r="BM108" i="119"/>
  <c r="BN108" i="119"/>
  <c r="BO108" i="119"/>
  <c r="BP108" i="119"/>
  <c r="BM109" i="119"/>
  <c r="BN109" i="119"/>
  <c r="BO109" i="119"/>
  <c r="BP109" i="119"/>
  <c r="BM110" i="119"/>
  <c r="BN110" i="119"/>
  <c r="BO110" i="119"/>
  <c r="BP110" i="119"/>
  <c r="BM111" i="119"/>
  <c r="BN111" i="119"/>
  <c r="BO111" i="119"/>
  <c r="BP111" i="119"/>
  <c r="BM112" i="119"/>
  <c r="BN112" i="119"/>
  <c r="BO112" i="119"/>
  <c r="BP112" i="119"/>
  <c r="BM113" i="119"/>
  <c r="BN113" i="119"/>
  <c r="BO113" i="119"/>
  <c r="BP113" i="119"/>
  <c r="BM114" i="119"/>
  <c r="BN114" i="119"/>
  <c r="BO114" i="119"/>
  <c r="BP114" i="119"/>
  <c r="BM115" i="119"/>
  <c r="BN115" i="119"/>
  <c r="BO115" i="119"/>
  <c r="BP115" i="119"/>
  <c r="BM116" i="119"/>
  <c r="BN116" i="119"/>
  <c r="BO116" i="119"/>
  <c r="BP116" i="119"/>
  <c r="BM117" i="119"/>
  <c r="BN117" i="119"/>
  <c r="BO117" i="119"/>
  <c r="BP117" i="119"/>
  <c r="BM118" i="119"/>
  <c r="BN118" i="119"/>
  <c r="BO118" i="119"/>
  <c r="BP118" i="119"/>
  <c r="BM119" i="119"/>
  <c r="BN119" i="119"/>
  <c r="BO119" i="119"/>
  <c r="BP119" i="119"/>
  <c r="BM120" i="119"/>
  <c r="BN120" i="119"/>
  <c r="BO120" i="119"/>
  <c r="BP120" i="119"/>
  <c r="BM121" i="119"/>
  <c r="BN121" i="119"/>
  <c r="BO121" i="119"/>
  <c r="BP121" i="119"/>
  <c r="BM122" i="119"/>
  <c r="BN122" i="119"/>
  <c r="BO122" i="119"/>
  <c r="BP122" i="119"/>
  <c r="BM123" i="119"/>
  <c r="BN123" i="119"/>
  <c r="BO123" i="119"/>
  <c r="BP123" i="119"/>
  <c r="BM124" i="119"/>
  <c r="BN124" i="119"/>
  <c r="BO124" i="119"/>
  <c r="BP124" i="119"/>
  <c r="BM125" i="119"/>
  <c r="BN125" i="119"/>
  <c r="BO125" i="119"/>
  <c r="BP125" i="119"/>
  <c r="BM126" i="119"/>
  <c r="BN126" i="119"/>
  <c r="BO126" i="119"/>
  <c r="BP126" i="119"/>
  <c r="BM127" i="119"/>
  <c r="BN127" i="119"/>
  <c r="BO127" i="119"/>
  <c r="BP127" i="119"/>
  <c r="BM128" i="119"/>
  <c r="BN128" i="119"/>
  <c r="BO128" i="119"/>
  <c r="BP128" i="119"/>
  <c r="BM129" i="119"/>
  <c r="BN129" i="119"/>
  <c r="BO129" i="119"/>
  <c r="BP129" i="119"/>
  <c r="BM130" i="119"/>
  <c r="BN130" i="119"/>
  <c r="BO130" i="119"/>
  <c r="BP130" i="119"/>
  <c r="BM131" i="119"/>
  <c r="BN131" i="119"/>
  <c r="BO131" i="119"/>
  <c r="BP131" i="119"/>
  <c r="BM132" i="119"/>
  <c r="BN132" i="119"/>
  <c r="BO132" i="119"/>
  <c r="BP132" i="119"/>
  <c r="BM133" i="119"/>
  <c r="BN133" i="119"/>
  <c r="BO133" i="119"/>
  <c r="BP133" i="119"/>
  <c r="BM134" i="119"/>
  <c r="BN134" i="119"/>
  <c r="BO134" i="119"/>
  <c r="BP134" i="119"/>
  <c r="BM135" i="119"/>
  <c r="BN135" i="119"/>
  <c r="BO135" i="119"/>
  <c r="BP135" i="119"/>
  <c r="BM136" i="119"/>
  <c r="BN136" i="119"/>
  <c r="BO136" i="119"/>
  <c r="BP136" i="119"/>
  <c r="BN23" i="119"/>
  <c r="BO23" i="119"/>
  <c r="BP23" i="119"/>
  <c r="BA24" i="119"/>
  <c r="BB24" i="119"/>
  <c r="BC24" i="119"/>
  <c r="BD24" i="119"/>
  <c r="BB25" i="119"/>
  <c r="BD25" i="119"/>
  <c r="BA26" i="119"/>
  <c r="BB26" i="119"/>
  <c r="BC26" i="119"/>
  <c r="BD26" i="119"/>
  <c r="BA27" i="119"/>
  <c r="BB27" i="119"/>
  <c r="BD27" i="119"/>
  <c r="BA28" i="119"/>
  <c r="BB28" i="119"/>
  <c r="BC28" i="119"/>
  <c r="BD28" i="119"/>
  <c r="BA29" i="119"/>
  <c r="BB29" i="119"/>
  <c r="BC29" i="119"/>
  <c r="BD29" i="119"/>
  <c r="BA30" i="119"/>
  <c r="BB30" i="119"/>
  <c r="BC30" i="119"/>
  <c r="BD30" i="119"/>
  <c r="BA31" i="119"/>
  <c r="BB31" i="119"/>
  <c r="BC31" i="119"/>
  <c r="BD31" i="119"/>
  <c r="BA32" i="119"/>
  <c r="BB32" i="119"/>
  <c r="BC32" i="119"/>
  <c r="BD32" i="119"/>
  <c r="BA33" i="119"/>
  <c r="BB33" i="119"/>
  <c r="BC33" i="119"/>
  <c r="BD33" i="119"/>
  <c r="BA34" i="119"/>
  <c r="BB34" i="119"/>
  <c r="BC34" i="119"/>
  <c r="BD34" i="119"/>
  <c r="BA35" i="119"/>
  <c r="BB35" i="119"/>
  <c r="BC35" i="119"/>
  <c r="BD35" i="119"/>
  <c r="BA36" i="119"/>
  <c r="BB36" i="119"/>
  <c r="BC36" i="119"/>
  <c r="BD36" i="119"/>
  <c r="BA37" i="119"/>
  <c r="BB37" i="119"/>
  <c r="BC37" i="119"/>
  <c r="BD37" i="119"/>
  <c r="BA38" i="119"/>
  <c r="BB38" i="119"/>
  <c r="BC38" i="119"/>
  <c r="BD38" i="119"/>
  <c r="BA39" i="119"/>
  <c r="BB39" i="119"/>
  <c r="BC39" i="119"/>
  <c r="BD39" i="119"/>
  <c r="BA40" i="119"/>
  <c r="BB40" i="119"/>
  <c r="BC40" i="119"/>
  <c r="BD40" i="119"/>
  <c r="BB41" i="119"/>
  <c r="BD41" i="119"/>
  <c r="BB42" i="119"/>
  <c r="BC42" i="119"/>
  <c r="BD42" i="119"/>
  <c r="BA43" i="119"/>
  <c r="BB43" i="119"/>
  <c r="BC43" i="119"/>
  <c r="BD43" i="119"/>
  <c r="BB44" i="119"/>
  <c r="BC44" i="119"/>
  <c r="BD44" i="119"/>
  <c r="BA45" i="119"/>
  <c r="BB45" i="119"/>
  <c r="BC45" i="119"/>
  <c r="BD45" i="119"/>
  <c r="BA46" i="119"/>
  <c r="BB46" i="119"/>
  <c r="BC46" i="119"/>
  <c r="BD46" i="119"/>
  <c r="BA47" i="119"/>
  <c r="BB47" i="119"/>
  <c r="BC47" i="119"/>
  <c r="BD47" i="119"/>
  <c r="BA48" i="119"/>
  <c r="BB48" i="119"/>
  <c r="BC48" i="119"/>
  <c r="BD48" i="119"/>
  <c r="BA49" i="119"/>
  <c r="BB49" i="119"/>
  <c r="BC49" i="119"/>
  <c r="BD49" i="119"/>
  <c r="BA50" i="119"/>
  <c r="BB50" i="119"/>
  <c r="BC50" i="119"/>
  <c r="BD50" i="119"/>
  <c r="BA51" i="119"/>
  <c r="BB51" i="119"/>
  <c r="BC51" i="119"/>
  <c r="BD51" i="119"/>
  <c r="BA52" i="119"/>
  <c r="BB52" i="119"/>
  <c r="BC52" i="119"/>
  <c r="BD52" i="119"/>
  <c r="BA53" i="119"/>
  <c r="BB53" i="119"/>
  <c r="BC53" i="119"/>
  <c r="BD53" i="119"/>
  <c r="BA54" i="119"/>
  <c r="BB54" i="119"/>
  <c r="BC54" i="119"/>
  <c r="BD54" i="119"/>
  <c r="BA55" i="119"/>
  <c r="BB55" i="119"/>
  <c r="BC55" i="119"/>
  <c r="BD55" i="119"/>
  <c r="BA56" i="119"/>
  <c r="BB56" i="119"/>
  <c r="BC56" i="119"/>
  <c r="BD56" i="119"/>
  <c r="BA57" i="119"/>
  <c r="BB57" i="119"/>
  <c r="BC57" i="119"/>
  <c r="BD57" i="119"/>
  <c r="BA58" i="119"/>
  <c r="BB58" i="119"/>
  <c r="BC58" i="119"/>
  <c r="BD58" i="119"/>
  <c r="BA59" i="119"/>
  <c r="BB59" i="119"/>
  <c r="BC59" i="119"/>
  <c r="BD59" i="119"/>
  <c r="BA60" i="119"/>
  <c r="BB60" i="119"/>
  <c r="BC60" i="119"/>
  <c r="BD60" i="119"/>
  <c r="BA61" i="119"/>
  <c r="BB61" i="119"/>
  <c r="BC61" i="119"/>
  <c r="BD61" i="119"/>
  <c r="BA62" i="119"/>
  <c r="BB62" i="119"/>
  <c r="BC62" i="119"/>
  <c r="BD62" i="119"/>
  <c r="BA63" i="119"/>
  <c r="BB63" i="119"/>
  <c r="BC63" i="119"/>
  <c r="BD63" i="119"/>
  <c r="BA64" i="119"/>
  <c r="BB64" i="119"/>
  <c r="BC64" i="119"/>
  <c r="BD64" i="119"/>
  <c r="BA65" i="119"/>
  <c r="BB65" i="119"/>
  <c r="BC65" i="119"/>
  <c r="BD65" i="119"/>
  <c r="BA66" i="119"/>
  <c r="BB66" i="119"/>
  <c r="BC66" i="119"/>
  <c r="BD66" i="119"/>
  <c r="BA67" i="119"/>
  <c r="BB67" i="119"/>
  <c r="BC67" i="119"/>
  <c r="BD67" i="119"/>
  <c r="BA68" i="119"/>
  <c r="BB68" i="119"/>
  <c r="BC68" i="119"/>
  <c r="BD68" i="119"/>
  <c r="BA69" i="119"/>
  <c r="BB69" i="119"/>
  <c r="BC69" i="119"/>
  <c r="BD69" i="119"/>
  <c r="BA70" i="119"/>
  <c r="BB70" i="119"/>
  <c r="BC70" i="119"/>
  <c r="BD70" i="119"/>
  <c r="BA71" i="119"/>
  <c r="BB71" i="119"/>
  <c r="BC71" i="119"/>
  <c r="BD71" i="119"/>
  <c r="BA72" i="119"/>
  <c r="BB72" i="119"/>
  <c r="BC72" i="119"/>
  <c r="BD72" i="119"/>
  <c r="BA73" i="119"/>
  <c r="BB73" i="119"/>
  <c r="BC73" i="119"/>
  <c r="BD73" i="119"/>
  <c r="BA74" i="119"/>
  <c r="BB74" i="119"/>
  <c r="BC74" i="119"/>
  <c r="BD74" i="119"/>
  <c r="BA75" i="119"/>
  <c r="BB75" i="119"/>
  <c r="BC75" i="119"/>
  <c r="BD75" i="119"/>
  <c r="BA76" i="119"/>
  <c r="BB76" i="119"/>
  <c r="BC76" i="119"/>
  <c r="BD76" i="119"/>
  <c r="BA77" i="119"/>
  <c r="BB77" i="119"/>
  <c r="BC77" i="119"/>
  <c r="BD77" i="119"/>
  <c r="BA78" i="119"/>
  <c r="BB78" i="119"/>
  <c r="BC78" i="119"/>
  <c r="BD78" i="119"/>
  <c r="BA79" i="119"/>
  <c r="BB79" i="119"/>
  <c r="BC79" i="119"/>
  <c r="BD79" i="119"/>
  <c r="BA80" i="119"/>
  <c r="BB80" i="119"/>
  <c r="BC80" i="119"/>
  <c r="BD80" i="119"/>
  <c r="BA81" i="119"/>
  <c r="BB81" i="119"/>
  <c r="BC81" i="119"/>
  <c r="BD81" i="119"/>
  <c r="BA82" i="119"/>
  <c r="BB82" i="119"/>
  <c r="BC82" i="119"/>
  <c r="BD82" i="119"/>
  <c r="BA83" i="119"/>
  <c r="BB83" i="119"/>
  <c r="BC83" i="119"/>
  <c r="BD83" i="119"/>
  <c r="BA84" i="119"/>
  <c r="BB84" i="119"/>
  <c r="BC84" i="119"/>
  <c r="BD84" i="119"/>
  <c r="BA85" i="119"/>
  <c r="BB85" i="119"/>
  <c r="BC85" i="119"/>
  <c r="BD85" i="119"/>
  <c r="BA86" i="119"/>
  <c r="BB86" i="119"/>
  <c r="BC86" i="119"/>
  <c r="BD86" i="119"/>
  <c r="BA87" i="119"/>
  <c r="BB87" i="119"/>
  <c r="BC87" i="119"/>
  <c r="BD87" i="119"/>
  <c r="BA88" i="119"/>
  <c r="BB88" i="119"/>
  <c r="BC88" i="119"/>
  <c r="BD88" i="119"/>
  <c r="BA89" i="119"/>
  <c r="BB89" i="119"/>
  <c r="BC89" i="119"/>
  <c r="BD89" i="119"/>
  <c r="BA90" i="119"/>
  <c r="BB90" i="119"/>
  <c r="BC90" i="119"/>
  <c r="BD90" i="119"/>
  <c r="BB91" i="119"/>
  <c r="BC91" i="119"/>
  <c r="BD91" i="119"/>
  <c r="BA92" i="119"/>
  <c r="BB92" i="119"/>
  <c r="BC92" i="119"/>
  <c r="BD92" i="119"/>
  <c r="BA93" i="119"/>
  <c r="BB93" i="119"/>
  <c r="BD93" i="119"/>
  <c r="BA94" i="119"/>
  <c r="BB94" i="119"/>
  <c r="BD94" i="119"/>
  <c r="BA95" i="119"/>
  <c r="BB95" i="119"/>
  <c r="BC95" i="119"/>
  <c r="BD95" i="119"/>
  <c r="BA96" i="119"/>
  <c r="BB96" i="119"/>
  <c r="BC96" i="119"/>
  <c r="BD96" i="119"/>
  <c r="BA97" i="119"/>
  <c r="BB97" i="119"/>
  <c r="BC97" i="119"/>
  <c r="BD97" i="119"/>
  <c r="BA98" i="119"/>
  <c r="BB98" i="119"/>
  <c r="BD98" i="119"/>
  <c r="BA99" i="119"/>
  <c r="BB99" i="119"/>
  <c r="BC99" i="119"/>
  <c r="BD99" i="119"/>
  <c r="BA100" i="119"/>
  <c r="BB100" i="119"/>
  <c r="BC100" i="119"/>
  <c r="BD100" i="119"/>
  <c r="BA101" i="119"/>
  <c r="BB101" i="119"/>
  <c r="BC101" i="119"/>
  <c r="BD101" i="119"/>
  <c r="BA102" i="119"/>
  <c r="BB102" i="119"/>
  <c r="BC102" i="119"/>
  <c r="BD102" i="119"/>
  <c r="BA103" i="119"/>
  <c r="BB103" i="119"/>
  <c r="BC103" i="119"/>
  <c r="BD103" i="119"/>
  <c r="BA104" i="119"/>
  <c r="BB104" i="119"/>
  <c r="BC104" i="119"/>
  <c r="BD104" i="119"/>
  <c r="BA105" i="119"/>
  <c r="BB105" i="119"/>
  <c r="BC105" i="119"/>
  <c r="BD105" i="119"/>
  <c r="BA106" i="119"/>
  <c r="BB106" i="119"/>
  <c r="BC106" i="119"/>
  <c r="BD106" i="119"/>
  <c r="BA107" i="119"/>
  <c r="BB107" i="119"/>
  <c r="BC107" i="119"/>
  <c r="BD107" i="119"/>
  <c r="BA108" i="119"/>
  <c r="BB108" i="119"/>
  <c r="BC108" i="119"/>
  <c r="BD108" i="119"/>
  <c r="BA109" i="119"/>
  <c r="BB109" i="119"/>
  <c r="BC109" i="119"/>
  <c r="BD109" i="119"/>
  <c r="BA110" i="119"/>
  <c r="BB110" i="119"/>
  <c r="BC110" i="119"/>
  <c r="BD110" i="119"/>
  <c r="BA111" i="119"/>
  <c r="BB111" i="119"/>
  <c r="BC111" i="119"/>
  <c r="BD111" i="119"/>
  <c r="BA112" i="119"/>
  <c r="BB112" i="119"/>
  <c r="BC112" i="119"/>
  <c r="BD112" i="119"/>
  <c r="BA113" i="119"/>
  <c r="BB113" i="119"/>
  <c r="BC113" i="119"/>
  <c r="BD113" i="119"/>
  <c r="BA114" i="119"/>
  <c r="BB114" i="119"/>
  <c r="BC114" i="119"/>
  <c r="BD114" i="119"/>
  <c r="BA115" i="119"/>
  <c r="BB115" i="119"/>
  <c r="BC115" i="119"/>
  <c r="BD115" i="119"/>
  <c r="BA116" i="119"/>
  <c r="BB116" i="119"/>
  <c r="BC116" i="119"/>
  <c r="BD116" i="119"/>
  <c r="BA117" i="119"/>
  <c r="BB117" i="119"/>
  <c r="BC117" i="119"/>
  <c r="BD117" i="119"/>
  <c r="BA118" i="119"/>
  <c r="BB118" i="119"/>
  <c r="BC118" i="119"/>
  <c r="BD118" i="119"/>
  <c r="BA119" i="119"/>
  <c r="BB119" i="119"/>
  <c r="BC119" i="119"/>
  <c r="BD119" i="119"/>
  <c r="BA120" i="119"/>
  <c r="BB120" i="119"/>
  <c r="BC120" i="119"/>
  <c r="BD120" i="119"/>
  <c r="BA121" i="119"/>
  <c r="BB121" i="119"/>
  <c r="BC121" i="119"/>
  <c r="BD121" i="119"/>
  <c r="BA122" i="119"/>
  <c r="BB122" i="119"/>
  <c r="BC122" i="119"/>
  <c r="BD122" i="119"/>
  <c r="BA123" i="119"/>
  <c r="BB123" i="119"/>
  <c r="BC123" i="119"/>
  <c r="BD123" i="119"/>
  <c r="BA124" i="119"/>
  <c r="BB124" i="119"/>
  <c r="BC124" i="119"/>
  <c r="BD124" i="119"/>
  <c r="BA125" i="119"/>
  <c r="BB125" i="119"/>
  <c r="BC125" i="119"/>
  <c r="BD125" i="119"/>
  <c r="BA126" i="119"/>
  <c r="BB126" i="119"/>
  <c r="BD126" i="119"/>
  <c r="BA127" i="119"/>
  <c r="BB127" i="119"/>
  <c r="BC127" i="119"/>
  <c r="BD127" i="119"/>
  <c r="BA128" i="119"/>
  <c r="BB128" i="119"/>
  <c r="BC128" i="119"/>
  <c r="BD128" i="119"/>
  <c r="BA129" i="119"/>
  <c r="BB129" i="119"/>
  <c r="BC129" i="119"/>
  <c r="BD129" i="119"/>
  <c r="BA130" i="119"/>
  <c r="BB130" i="119"/>
  <c r="BC130" i="119"/>
  <c r="BD130" i="119"/>
  <c r="BA131" i="119"/>
  <c r="BB131" i="119"/>
  <c r="BC131" i="119"/>
  <c r="BD131" i="119"/>
  <c r="BA132" i="119"/>
  <c r="BB132" i="119"/>
  <c r="BD132" i="119"/>
  <c r="BA133" i="119"/>
  <c r="BB133" i="119"/>
  <c r="BD133" i="119"/>
  <c r="BA134" i="119"/>
  <c r="BB134" i="119"/>
  <c r="BD134" i="119"/>
  <c r="BA135" i="119"/>
  <c r="BB135" i="119"/>
  <c r="BC135" i="119"/>
  <c r="BD135" i="119"/>
  <c r="BA136" i="119"/>
  <c r="BB136" i="119"/>
  <c r="BC136" i="119"/>
  <c r="BD136" i="119"/>
  <c r="BB23" i="119"/>
  <c r="BD23" i="119"/>
  <c r="BM23" i="119"/>
  <c r="AO24" i="119"/>
  <c r="AO25" i="119"/>
  <c r="AO26" i="119"/>
  <c r="AO27" i="119"/>
  <c r="AO28" i="119"/>
  <c r="AO29" i="119"/>
  <c r="AO30" i="119"/>
  <c r="AO31" i="119"/>
  <c r="AO32" i="119"/>
  <c r="AO33" i="119"/>
  <c r="AO34" i="119"/>
  <c r="AO35" i="119"/>
  <c r="AO36" i="119"/>
  <c r="AO37" i="119"/>
  <c r="AO38" i="119"/>
  <c r="AO39" i="119"/>
  <c r="AO40" i="119"/>
  <c r="AO41" i="119"/>
  <c r="AO42" i="119"/>
  <c r="AO43" i="119"/>
  <c r="AO44" i="119"/>
  <c r="AO45" i="119"/>
  <c r="AO46" i="119"/>
  <c r="AO47" i="119"/>
  <c r="AO48" i="119"/>
  <c r="AO49" i="119"/>
  <c r="AO50" i="119"/>
  <c r="AO51" i="119"/>
  <c r="AO52" i="119"/>
  <c r="AO53" i="119"/>
  <c r="AO54" i="119"/>
  <c r="AO55" i="119"/>
  <c r="AO56" i="119"/>
  <c r="AO57" i="119"/>
  <c r="AO58" i="119"/>
  <c r="AO59" i="119"/>
  <c r="AO60" i="119"/>
  <c r="AO61" i="119"/>
  <c r="AO62" i="119"/>
  <c r="AO63" i="119"/>
  <c r="AO64" i="119"/>
  <c r="AO65" i="119"/>
  <c r="AO66" i="119"/>
  <c r="AO67" i="119"/>
  <c r="AO68" i="119"/>
  <c r="AO69" i="119"/>
  <c r="AO70" i="119"/>
  <c r="AO71" i="119"/>
  <c r="AO72" i="119"/>
  <c r="AO73" i="119"/>
  <c r="AO74" i="119"/>
  <c r="AO75" i="119"/>
  <c r="AO76" i="119"/>
  <c r="AO77" i="119"/>
  <c r="AO78" i="119"/>
  <c r="AO79" i="119"/>
  <c r="AO80" i="119"/>
  <c r="AO81" i="119"/>
  <c r="AO82" i="119"/>
  <c r="AO83" i="119"/>
  <c r="AO84" i="119"/>
  <c r="AO85" i="119"/>
  <c r="AO86" i="119"/>
  <c r="AO87" i="119"/>
  <c r="AO88" i="119"/>
  <c r="AO89" i="119"/>
  <c r="AO90" i="119"/>
  <c r="AO91" i="119"/>
  <c r="AO92" i="119"/>
  <c r="AO93" i="119"/>
  <c r="AO94" i="119"/>
  <c r="AO95" i="119"/>
  <c r="AO96" i="119"/>
  <c r="AO97" i="119"/>
  <c r="AO98" i="119"/>
  <c r="AO99" i="119"/>
  <c r="AO100" i="119"/>
  <c r="AO101" i="119"/>
  <c r="AO102" i="119"/>
  <c r="AO103" i="119"/>
  <c r="AO104" i="119"/>
  <c r="AO105" i="119"/>
  <c r="AO106" i="119"/>
  <c r="AO107" i="119"/>
  <c r="AO108" i="119"/>
  <c r="AO109" i="119"/>
  <c r="AO110" i="119"/>
  <c r="AO111" i="119"/>
  <c r="AO112" i="119"/>
  <c r="AO113" i="119"/>
  <c r="AO114" i="119"/>
  <c r="AO115" i="119"/>
  <c r="AO116" i="119"/>
  <c r="AO117" i="119"/>
  <c r="AO118" i="119"/>
  <c r="AO119" i="119"/>
  <c r="AO120" i="119"/>
  <c r="AO121" i="119"/>
  <c r="AO122" i="119"/>
  <c r="AO123" i="119"/>
  <c r="AO124" i="119"/>
  <c r="AO125" i="119"/>
  <c r="AO126" i="119"/>
  <c r="AO127" i="119"/>
  <c r="AO128" i="119"/>
  <c r="AO129" i="119"/>
  <c r="AO130" i="119"/>
  <c r="AO131" i="119"/>
  <c r="AO132" i="119"/>
  <c r="AO133" i="119"/>
  <c r="AO134" i="119"/>
  <c r="AO135" i="119"/>
  <c r="AO136" i="119"/>
  <c r="AO23" i="119"/>
  <c r="AU41" i="119"/>
  <c r="AY44" i="125"/>
  <c r="AG23" i="191" l="1"/>
  <c r="L29" i="191"/>
  <c r="L40" i="191"/>
  <c r="S40" i="191"/>
  <c r="Z40" i="191"/>
  <c r="AG29" i="191"/>
  <c r="AG40" i="191"/>
  <c r="Z44" i="191"/>
  <c r="Z46" i="191"/>
  <c r="Z47" i="191"/>
  <c r="Z48" i="191"/>
  <c r="Z49" i="191"/>
  <c r="Z45" i="191"/>
  <c r="AX91" i="125"/>
  <c r="AX42" i="125" s="1"/>
  <c r="AX41" i="125" s="1"/>
  <c r="AX44" i="125"/>
  <c r="AX29" i="125"/>
  <c r="AX65" i="125"/>
  <c r="AX66" i="125"/>
  <c r="AX67" i="125"/>
  <c r="AX68" i="125"/>
  <c r="AX69" i="125"/>
  <c r="AX24" i="125"/>
  <c r="BL25" i="125"/>
  <c r="BZ25" i="125"/>
  <c r="BZ23" i="125" s="1"/>
  <c r="BL23" i="125"/>
  <c r="BL29" i="125"/>
  <c r="BL24" i="125"/>
  <c r="CC94" i="125"/>
  <c r="CJ94" i="125"/>
  <c r="CC99" i="125"/>
  <c r="BZ101" i="125"/>
  <c r="BZ102" i="125"/>
  <c r="BZ103" i="125"/>
  <c r="BZ104" i="125"/>
  <c r="BZ100" i="125"/>
  <c r="BZ99" i="125"/>
  <c r="BZ91" i="125"/>
  <c r="BZ90" i="125"/>
  <c r="BZ89" i="125"/>
  <c r="BZ88" i="125"/>
  <c r="BZ87" i="125"/>
  <c r="BZ86" i="125"/>
  <c r="BZ85" i="125"/>
  <c r="BZ84" i="125"/>
  <c r="BZ83" i="125"/>
  <c r="BZ82" i="125"/>
  <c r="BZ38" i="125"/>
  <c r="BZ39" i="125"/>
  <c r="BZ40" i="125"/>
  <c r="BZ30" i="125"/>
  <c r="BZ31" i="125"/>
  <c r="BZ32" i="125"/>
  <c r="BZ33" i="125"/>
  <c r="BZ34" i="125"/>
  <c r="BZ35" i="125"/>
  <c r="BZ36" i="125"/>
  <c r="BZ26" i="125"/>
  <c r="BZ27" i="125"/>
  <c r="BZ28" i="125"/>
  <c r="BZ29" i="125"/>
  <c r="BZ24" i="125"/>
  <c r="AK97" i="115"/>
  <c r="AI21" i="115"/>
  <c r="AI39" i="115"/>
  <c r="CE21" i="12"/>
  <c r="CB21" i="12"/>
  <c r="BZ21" i="12"/>
  <c r="BW21" i="12"/>
  <c r="BP21" i="12"/>
  <c r="CE39" i="12"/>
  <c r="CB39" i="12"/>
  <c r="BZ39" i="12"/>
  <c r="BW39" i="12"/>
  <c r="BP39" i="12"/>
  <c r="BP23" i="12" s="1"/>
  <c r="BP25" i="12"/>
  <c r="BP27" i="12"/>
  <c r="BP31" i="12"/>
  <c r="BP30" i="12" s="1"/>
  <c r="BM33" i="12"/>
  <c r="BW31" i="12"/>
  <c r="BZ31" i="12"/>
  <c r="CB31" i="12"/>
  <c r="CE31" i="12"/>
  <c r="AK30" i="115"/>
  <c r="CB27" i="12"/>
  <c r="BZ27" i="12"/>
  <c r="BW27" i="12"/>
  <c r="AL27" i="115"/>
  <c r="AK27" i="115"/>
  <c r="AI27" i="115"/>
  <c r="BM27" i="12"/>
  <c r="BU31" i="12"/>
  <c r="BU30" i="12"/>
  <c r="BR31" i="12"/>
  <c r="AI31" i="115"/>
  <c r="AI133" i="115"/>
  <c r="AI96" i="115"/>
  <c r="AI30" i="115"/>
  <c r="AI22" i="115" s="1"/>
  <c r="AK31" i="115"/>
  <c r="O30" i="115"/>
  <c r="K30" i="115"/>
  <c r="AK22" i="115"/>
  <c r="AN116" i="115"/>
  <c r="P116" i="115" s="1"/>
  <c r="T116" i="115" s="1"/>
  <c r="AN101" i="115"/>
  <c r="AN100" i="115"/>
  <c r="P100" i="115"/>
  <c r="T100" i="115"/>
  <c r="H75" i="115"/>
  <c r="H76" i="115"/>
  <c r="H77" i="115"/>
  <c r="AI77" i="115" s="1"/>
  <c r="AI75" i="115"/>
  <c r="AI76" i="115"/>
  <c r="K67" i="115"/>
  <c r="AG61" i="115"/>
  <c r="AG62" i="115"/>
  <c r="AG63" i="115"/>
  <c r="AG64" i="115"/>
  <c r="AG65" i="115"/>
  <c r="AG66" i="115"/>
  <c r="K61" i="115"/>
  <c r="K62" i="115"/>
  <c r="K63" i="115"/>
  <c r="K64" i="115"/>
  <c r="K65" i="115"/>
  <c r="K66" i="115"/>
  <c r="K59" i="115"/>
  <c r="K60" i="115"/>
  <c r="K58" i="115"/>
  <c r="K55" i="115"/>
  <c r="AG30" i="115"/>
  <c r="AG33" i="115"/>
  <c r="AG32" i="115"/>
  <c r="AG22" i="115"/>
  <c r="BW135" i="12"/>
  <c r="BW134" i="12"/>
  <c r="BW122" i="12"/>
  <c r="BW121" i="12"/>
  <c r="BW101" i="12"/>
  <c r="BW100" i="12"/>
  <c r="BW99" i="12" s="1"/>
  <c r="BZ101" i="12"/>
  <c r="BZ100" i="12" s="1"/>
  <c r="BZ99" i="12" s="1"/>
  <c r="BW102" i="12"/>
  <c r="BW97" i="12"/>
  <c r="BW87" i="12"/>
  <c r="BW88" i="12"/>
  <c r="BW89" i="12"/>
  <c r="BW79" i="12"/>
  <c r="BW80" i="12"/>
  <c r="BW81" i="12"/>
  <c r="BW82" i="12"/>
  <c r="BW83" i="12"/>
  <c r="BW84" i="12"/>
  <c r="BW85" i="12"/>
  <c r="BW86" i="12"/>
  <c r="BW78" i="12"/>
  <c r="BZ30" i="12"/>
  <c r="BW30" i="12"/>
  <c r="BW22" i="12" s="1"/>
  <c r="BZ22" i="12" s="1"/>
  <c r="BW33" i="12"/>
  <c r="BW34" i="12"/>
  <c r="BW32" i="12"/>
  <c r="BU119" i="12"/>
  <c r="BM131" i="12"/>
  <c r="BM132" i="12"/>
  <c r="BM133" i="12"/>
  <c r="BM134" i="12"/>
  <c r="BM135" i="12"/>
  <c r="BM130" i="12"/>
  <c r="BM120" i="12"/>
  <c r="BM119" i="12"/>
  <c r="BM101" i="12"/>
  <c r="BM102" i="12"/>
  <c r="BP101" i="12"/>
  <c r="BP100" i="12" s="1"/>
  <c r="BM96" i="12"/>
  <c r="BM89" i="12"/>
  <c r="BM77" i="12"/>
  <c r="BM69" i="12"/>
  <c r="BM70" i="12"/>
  <c r="BM71" i="12"/>
  <c r="BM72" i="12"/>
  <c r="BM73" i="12"/>
  <c r="BM74" i="12"/>
  <c r="BM75" i="12"/>
  <c r="BM76" i="12"/>
  <c r="BM68" i="12"/>
  <c r="BM32" i="12"/>
  <c r="BM34" i="12"/>
  <c r="BM39" i="12" s="1"/>
  <c r="BM23" i="12" s="1"/>
  <c r="BH117" i="12"/>
  <c r="BH22" i="12"/>
  <c r="BC108" i="12"/>
  <c r="BC109" i="12"/>
  <c r="BC110" i="12"/>
  <c r="BC111" i="12"/>
  <c r="BC112" i="12"/>
  <c r="BC113" i="12"/>
  <c r="BC114" i="12"/>
  <c r="BC115" i="12"/>
  <c r="BC116" i="12"/>
  <c r="BC117" i="12"/>
  <c r="BC118" i="12"/>
  <c r="BC119" i="12"/>
  <c r="BC120" i="12"/>
  <c r="BC121" i="12"/>
  <c r="BC122" i="12"/>
  <c r="BC107" i="12"/>
  <c r="BC102" i="12"/>
  <c r="BF101" i="12"/>
  <c r="BF100" i="12" s="1"/>
  <c r="BF99" i="12" s="1"/>
  <c r="BC99" i="12" s="1"/>
  <c r="BC64" i="12"/>
  <c r="BC65" i="12"/>
  <c r="BC66" i="12"/>
  <c r="BC67" i="12"/>
  <c r="BC68" i="12"/>
  <c r="BC69" i="12"/>
  <c r="BC70" i="12"/>
  <c r="BC71" i="12"/>
  <c r="BC72" i="12"/>
  <c r="BC73" i="12"/>
  <c r="BC74" i="12"/>
  <c r="BC75" i="12"/>
  <c r="BC76" i="12"/>
  <c r="BC77" i="12"/>
  <c r="BC78" i="12"/>
  <c r="BC79" i="12"/>
  <c r="BC80" i="12"/>
  <c r="BC81" i="12"/>
  <c r="BC82" i="12"/>
  <c r="BC83" i="12"/>
  <c r="BC84" i="12"/>
  <c r="BC85" i="12"/>
  <c r="BC86" i="12"/>
  <c r="BC87" i="12"/>
  <c r="BC88" i="12"/>
  <c r="BC89" i="12"/>
  <c r="BC90" i="12"/>
  <c r="BC91" i="12"/>
  <c r="BC92" i="12"/>
  <c r="BC93" i="12"/>
  <c r="BC94" i="12"/>
  <c r="BC95" i="12"/>
  <c r="BC96" i="12"/>
  <c r="BC58" i="12"/>
  <c r="BC59" i="12"/>
  <c r="BC60" i="12"/>
  <c r="BC61" i="12"/>
  <c r="BC62" i="12"/>
  <c r="BC63" i="12"/>
  <c r="BC57" i="12"/>
  <c r="BC55" i="12"/>
  <c r="BC54" i="12"/>
  <c r="BF31" i="12"/>
  <c r="BC31" i="12" s="1"/>
  <c r="BC30" i="12" s="1"/>
  <c r="BC22" i="12" s="1"/>
  <c r="BC33" i="12"/>
  <c r="BC32" i="12"/>
  <c r="Z43" i="191" l="1"/>
  <c r="AG31" i="115"/>
  <c r="BM31" i="12"/>
  <c r="BM30" i="12" s="1"/>
  <c r="BM22" i="12" s="1"/>
  <c r="BF30" i="12"/>
  <c r="BF22" i="12" s="1"/>
  <c r="BC101" i="12"/>
  <c r="BC100" i="12"/>
  <c r="BC106" i="12"/>
  <c r="BM21" i="12" l="1"/>
  <c r="BP22" i="12"/>
  <c r="V72" i="199" l="1"/>
  <c r="V27" i="199" s="1"/>
  <c r="V59" i="199"/>
  <c r="V58" i="199" s="1"/>
  <c r="BM42" i="12"/>
  <c r="BM40" i="12" s="1"/>
  <c r="BN42" i="12"/>
  <c r="BN40" i="12" s="1"/>
  <c r="BO42" i="12"/>
  <c r="BO40" i="12" s="1"/>
  <c r="BP42" i="12"/>
  <c r="BP40" i="12" s="1"/>
  <c r="BQ42" i="12"/>
  <c r="BQ40" i="12" s="1"/>
  <c r="BM92" i="12"/>
  <c r="BM91" i="12" s="1"/>
  <c r="BN92" i="12"/>
  <c r="BN91" i="12" s="1"/>
  <c r="BO92" i="12"/>
  <c r="BO91" i="12" s="1"/>
  <c r="BP92" i="12"/>
  <c r="BP91" i="12" s="1"/>
  <c r="BQ92" i="12"/>
  <c r="BQ91" i="12" s="1"/>
  <c r="BP99" i="12"/>
  <c r="BM100" i="12"/>
  <c r="BM99" i="12" s="1"/>
  <c r="BM106" i="12"/>
  <c r="BM104" i="12" s="1"/>
  <c r="BN106" i="12"/>
  <c r="BN104" i="12" s="1"/>
  <c r="BO106" i="12"/>
  <c r="BO104" i="12" s="1"/>
  <c r="BQ106" i="12"/>
  <c r="BQ104" i="12" s="1"/>
  <c r="BP106" i="12"/>
  <c r="BP104" i="12" s="1"/>
  <c r="BM125" i="12"/>
  <c r="BM25" i="12" s="1"/>
  <c r="BN125" i="12"/>
  <c r="BN25" i="12" s="1"/>
  <c r="BO125" i="12"/>
  <c r="BO25" i="12" s="1"/>
  <c r="BP125" i="12"/>
  <c r="BQ125" i="12"/>
  <c r="BQ25" i="12" s="1"/>
  <c r="L45" i="199"/>
  <c r="L25" i="199" s="1"/>
  <c r="L33" i="199"/>
  <c r="L32" i="199" s="1"/>
  <c r="L24" i="199" s="1"/>
  <c r="L23" i="199" s="1"/>
  <c r="L27" i="199"/>
  <c r="V41" i="199" l="1"/>
  <c r="V25" i="199"/>
  <c r="V23" i="199" s="1"/>
  <c r="BQ39" i="12"/>
  <c r="BQ23" i="12" s="1"/>
  <c r="BQ21" i="12" s="1"/>
  <c r="BN39" i="12"/>
  <c r="BN23" i="12" s="1"/>
  <c r="BN21" i="12" s="1"/>
  <c r="BO39" i="12"/>
  <c r="BO23" i="12" s="1"/>
  <c r="BO21" i="12" s="1"/>
  <c r="B69" i="191" l="1"/>
  <c r="B116" i="12"/>
  <c r="L103" i="12" l="1"/>
  <c r="L67" i="12"/>
  <c r="L66" i="12"/>
  <c r="L65" i="12"/>
  <c r="L64" i="12"/>
  <c r="X129" i="127" l="1"/>
  <c r="W129" i="127"/>
  <c r="W128" i="127"/>
  <c r="W127" i="127"/>
  <c r="X127" i="127"/>
  <c r="X126" i="127"/>
  <c r="W126" i="127"/>
  <c r="X125" i="127"/>
  <c r="W125" i="127"/>
  <c r="X124" i="127"/>
  <c r="W124" i="127"/>
  <c r="X123" i="127"/>
  <c r="W123" i="127"/>
  <c r="X122" i="127"/>
  <c r="W122" i="127"/>
  <c r="W121" i="127"/>
  <c r="X121" i="127"/>
  <c r="W120" i="127"/>
  <c r="X120" i="127"/>
  <c r="X119" i="127"/>
  <c r="U119" i="127"/>
  <c r="W119" i="127" s="1"/>
  <c r="X118" i="127"/>
  <c r="W118" i="127"/>
  <c r="X117" i="127"/>
  <c r="W117" i="127"/>
  <c r="W116" i="127"/>
  <c r="X116" i="127"/>
  <c r="W115" i="127"/>
  <c r="X115" i="127"/>
  <c r="X114" i="127"/>
  <c r="W114" i="127"/>
  <c r="W113" i="127"/>
  <c r="X113" i="127"/>
  <c r="W112" i="127"/>
  <c r="X112" i="127"/>
  <c r="W111" i="127"/>
  <c r="X111" i="127"/>
  <c r="W110" i="127"/>
  <c r="X110" i="127"/>
  <c r="X109" i="127"/>
  <c r="W109" i="127"/>
  <c r="X108" i="127"/>
  <c r="W108" i="127"/>
  <c r="W107" i="127"/>
  <c r="X107" i="127"/>
  <c r="W106" i="127"/>
  <c r="X106" i="127"/>
  <c r="X105" i="127"/>
  <c r="W105" i="127"/>
  <c r="X104" i="127"/>
  <c r="W104" i="127"/>
  <c r="W103" i="127"/>
  <c r="X103" i="127"/>
  <c r="W102" i="127"/>
  <c r="X102" i="127"/>
  <c r="W101" i="127"/>
  <c r="X101" i="127"/>
  <c r="X100" i="127"/>
  <c r="W100" i="127"/>
  <c r="W99" i="127"/>
  <c r="X99" i="127"/>
  <c r="W98" i="127"/>
  <c r="X98" i="127"/>
  <c r="X95" i="127"/>
  <c r="W95" i="127"/>
  <c r="W94" i="127"/>
  <c r="X94" i="127"/>
  <c r="W93" i="127"/>
  <c r="X93" i="127"/>
  <c r="W92" i="127"/>
  <c r="X92" i="127"/>
  <c r="X91" i="127"/>
  <c r="W91" i="127"/>
  <c r="W90" i="127"/>
  <c r="X90" i="127"/>
  <c r="X89" i="127"/>
  <c r="W89" i="127"/>
  <c r="X88" i="127"/>
  <c r="W88" i="127"/>
  <c r="W87" i="127"/>
  <c r="X87" i="127"/>
  <c r="W86" i="127"/>
  <c r="X86" i="127"/>
  <c r="W85" i="127"/>
  <c r="X85" i="127"/>
  <c r="X84" i="127"/>
  <c r="W84" i="127"/>
  <c r="X83" i="127"/>
  <c r="W83" i="127"/>
  <c r="W80" i="127"/>
  <c r="W79" i="127"/>
  <c r="W78" i="127"/>
  <c r="W77" i="127"/>
  <c r="W73" i="127"/>
  <c r="X73" i="127"/>
  <c r="X69" i="127"/>
  <c r="W69" i="127"/>
  <c r="W68" i="127"/>
  <c r="X68" i="127"/>
  <c r="W67" i="127"/>
  <c r="X67" i="127"/>
  <c r="W65" i="127"/>
  <c r="W63" i="127"/>
  <c r="X63" i="127"/>
  <c r="X62" i="127"/>
  <c r="W62" i="127"/>
  <c r="W56" i="127"/>
  <c r="W55" i="127"/>
  <c r="W53" i="127"/>
  <c r="W51" i="127"/>
  <c r="X49" i="127"/>
  <c r="W49" i="127"/>
  <c r="W48" i="127"/>
  <c r="X48" i="127"/>
  <c r="W47" i="127"/>
  <c r="X47" i="127"/>
  <c r="X46" i="127"/>
  <c r="W46" i="127"/>
  <c r="W45" i="127"/>
  <c r="X45" i="127"/>
  <c r="Q45" i="127"/>
  <c r="Q36" i="127" s="1"/>
  <c r="Q34" i="127" s="1"/>
  <c r="Q33" i="127" s="1"/>
  <c r="Q17" i="127" s="1"/>
  <c r="Q15" i="127" s="1"/>
  <c r="W44" i="127"/>
  <c r="X44" i="127"/>
  <c r="W43" i="127"/>
  <c r="X43" i="127"/>
  <c r="W42" i="127"/>
  <c r="X42" i="127"/>
  <c r="X41" i="127"/>
  <c r="W41" i="127"/>
  <c r="W40" i="127"/>
  <c r="X40" i="127"/>
  <c r="W39" i="127"/>
  <c r="X39" i="127"/>
  <c r="X38" i="127"/>
  <c r="W38" i="127"/>
  <c r="W37" i="127"/>
  <c r="V36" i="127"/>
  <c r="X36" i="127" s="1"/>
  <c r="U36" i="127"/>
  <c r="U33" i="127" s="1"/>
  <c r="X35" i="127"/>
  <c r="W35" i="127"/>
  <c r="U34" i="127"/>
  <c r="W34" i="127" s="1"/>
  <c r="W32" i="127"/>
  <c r="X32" i="127"/>
  <c r="W31" i="127"/>
  <c r="X31" i="127"/>
  <c r="W30" i="127"/>
  <c r="X30" i="127"/>
  <c r="W29" i="127"/>
  <c r="X29" i="127"/>
  <c r="X28" i="127"/>
  <c r="W28" i="127"/>
  <c r="W25" i="127"/>
  <c r="X25" i="127"/>
  <c r="W24" i="127"/>
  <c r="X24" i="127"/>
  <c r="W23" i="127"/>
  <c r="X23" i="127"/>
  <c r="W22" i="127"/>
  <c r="X22" i="127"/>
  <c r="W21" i="127"/>
  <c r="X21" i="127"/>
  <c r="X20" i="127"/>
  <c r="W20" i="127"/>
  <c r="X19" i="127"/>
  <c r="W18" i="127"/>
  <c r="X18" i="127"/>
  <c r="W16" i="127"/>
  <c r="X16" i="127"/>
  <c r="X37" i="127" l="1"/>
  <c r="W36" i="127"/>
  <c r="U17" i="127"/>
  <c r="W33" i="127"/>
  <c r="V34" i="127"/>
  <c r="U19" i="127"/>
  <c r="W19" i="127" s="1"/>
  <c r="V33" i="127" l="1"/>
  <c r="X34" i="127"/>
  <c r="U15" i="127"/>
  <c r="W15" i="127" s="1"/>
  <c r="W17" i="127"/>
  <c r="X33" i="127" l="1"/>
  <c r="V17" i="127"/>
  <c r="V15" i="127" l="1"/>
  <c r="X15" i="127" s="1"/>
  <c r="X17" i="127"/>
  <c r="H32" i="200" l="1"/>
  <c r="C76" i="165"/>
  <c r="C65" i="165"/>
  <c r="R65" i="165"/>
  <c r="C66" i="165"/>
  <c r="C75" i="123"/>
  <c r="C68" i="117" s="1"/>
  <c r="C76" i="123"/>
  <c r="C69" i="117" s="1"/>
  <c r="C85" i="122"/>
  <c r="C87" i="123" s="1"/>
  <c r="C80" i="117" s="1"/>
  <c r="AF89" i="120"/>
  <c r="BA89" i="120"/>
  <c r="CJ89" i="120"/>
  <c r="CY89" i="120"/>
  <c r="CZ89" i="120"/>
  <c r="DA89" i="120"/>
  <c r="DC89" i="120"/>
  <c r="DF89" i="120"/>
  <c r="DG89" i="120"/>
  <c r="DH89" i="120"/>
  <c r="DJ89" i="120"/>
  <c r="C77" i="120"/>
  <c r="BO77" i="120"/>
  <c r="BU77" i="120"/>
  <c r="CC77" i="120"/>
  <c r="DF77" i="120"/>
  <c r="DG77" i="120"/>
  <c r="DH77" i="120"/>
  <c r="DJ77" i="120"/>
  <c r="C78" i="120"/>
  <c r="BO78" i="120"/>
  <c r="BU78" i="120"/>
  <c r="CC78" i="120"/>
  <c r="CG78" i="120"/>
  <c r="DF78" i="120"/>
  <c r="DG78" i="120"/>
  <c r="DH78" i="120"/>
  <c r="DJ78" i="120"/>
  <c r="U90" i="119"/>
  <c r="AL89" i="120" s="1"/>
  <c r="W90" i="119"/>
  <c r="AN89" i="120" s="1"/>
  <c r="AC90" i="119"/>
  <c r="AT89" i="120" s="1"/>
  <c r="AE90" i="119"/>
  <c r="AX89" i="120" s="1"/>
  <c r="AI90" i="119"/>
  <c r="AK90" i="119"/>
  <c r="BE89" i="120" s="1"/>
  <c r="BH89" i="120"/>
  <c r="AS90" i="119"/>
  <c r="BN89" i="120" s="1"/>
  <c r="AU90" i="119"/>
  <c r="BO89" i="120" s="1"/>
  <c r="AW90" i="119"/>
  <c r="BS89" i="120" s="1"/>
  <c r="BV89" i="120"/>
  <c r="BZ89" i="120"/>
  <c r="BE90" i="119"/>
  <c r="CB89" i="120" s="1"/>
  <c r="BG90" i="119"/>
  <c r="CC89" i="120" s="1"/>
  <c r="BI90" i="119"/>
  <c r="CG89" i="120" s="1"/>
  <c r="CN89" i="120"/>
  <c r="BQ90" i="119"/>
  <c r="CP89" i="120" s="1"/>
  <c r="BS90" i="119"/>
  <c r="CQ89" i="120" s="1"/>
  <c r="BU90" i="119"/>
  <c r="CU89" i="120" s="1"/>
  <c r="AI78" i="119"/>
  <c r="BA77" i="120" s="1"/>
  <c r="AK78" i="119"/>
  <c r="BE77" i="120" s="1"/>
  <c r="BI78" i="119"/>
  <c r="CG77" i="120" s="1"/>
  <c r="BS78" i="119"/>
  <c r="CQ77" i="120" s="1"/>
  <c r="BU78" i="119"/>
  <c r="CU77" i="120" s="1"/>
  <c r="DI77" i="120" s="1"/>
  <c r="AI79" i="119"/>
  <c r="BA78" i="120" s="1"/>
  <c r="AK79" i="119"/>
  <c r="BE78" i="120" s="1"/>
  <c r="BI79" i="119"/>
  <c r="BU79" i="119"/>
  <c r="CU78" i="120" s="1"/>
  <c r="DI89" i="120" l="1"/>
  <c r="DE89" i="120"/>
  <c r="DI78" i="120"/>
  <c r="DB89" i="120"/>
  <c r="CX89" i="120"/>
  <c r="DE77" i="120"/>
  <c r="AH51" i="193"/>
  <c r="AI51" i="193"/>
  <c r="AJ51" i="193"/>
  <c r="AK51" i="193"/>
  <c r="AL51" i="193"/>
  <c r="AH49" i="192"/>
  <c r="AI49" i="192"/>
  <c r="AJ49" i="192"/>
  <c r="AK49" i="192"/>
  <c r="AL49" i="192"/>
  <c r="AH50" i="192"/>
  <c r="AI50" i="192"/>
  <c r="AJ50" i="192"/>
  <c r="AK50" i="192"/>
  <c r="AL50" i="192"/>
  <c r="CZ90" i="125"/>
  <c r="CY90" i="125"/>
  <c r="CX90" i="125"/>
  <c r="T76" i="165" s="1"/>
  <c r="CW90" i="125"/>
  <c r="CV90" i="125"/>
  <c r="R76" i="165" s="1"/>
  <c r="CS90" i="125"/>
  <c r="CR90" i="125"/>
  <c r="CQ90" i="125"/>
  <c r="CP90" i="125"/>
  <c r="CO90" i="125"/>
  <c r="BE90" i="125"/>
  <c r="AY90" i="119" s="1"/>
  <c r="BU89" i="120" s="1"/>
  <c r="AJ90" i="125"/>
  <c r="AG90" i="119" s="1"/>
  <c r="AZ89" i="120" s="1"/>
  <c r="DD89" i="120" s="1"/>
  <c r="AC90" i="125"/>
  <c r="AA90" i="119" s="1"/>
  <c r="AS89" i="120" s="1"/>
  <c r="CZ79" i="125"/>
  <c r="CY79" i="125"/>
  <c r="CX79" i="125"/>
  <c r="CW79" i="125"/>
  <c r="CV79" i="125"/>
  <c r="CS79" i="125"/>
  <c r="CR79" i="125"/>
  <c r="CQ79" i="125"/>
  <c r="CP79" i="125"/>
  <c r="CO79" i="125"/>
  <c r="CG79" i="125"/>
  <c r="BT79" i="125"/>
  <c r="BE79" i="125"/>
  <c r="AJ79" i="125"/>
  <c r="AC79" i="125"/>
  <c r="D79" i="125"/>
  <c r="CN79" i="125" s="1"/>
  <c r="CZ78" i="125"/>
  <c r="CY78" i="125"/>
  <c r="CX78" i="125"/>
  <c r="CW78" i="125"/>
  <c r="CS78" i="125"/>
  <c r="CR78" i="125"/>
  <c r="CQ78" i="125"/>
  <c r="CP78" i="125"/>
  <c r="CO78" i="125"/>
  <c r="BT78" i="125"/>
  <c r="CV78" i="125" s="1"/>
  <c r="BE78" i="125"/>
  <c r="AJ78" i="125"/>
  <c r="D78" i="125"/>
  <c r="CN78" i="125" s="1"/>
  <c r="AF88" i="115"/>
  <c r="AM90" i="119" s="1"/>
  <c r="BG89" i="120" s="1"/>
  <c r="V88" i="115"/>
  <c r="J88" i="115"/>
  <c r="H88" i="115"/>
  <c r="AK88" i="115" s="1"/>
  <c r="AM88" i="115" s="1"/>
  <c r="AM77" i="115"/>
  <c r="AL77" i="115"/>
  <c r="AF77" i="115"/>
  <c r="AM79" i="119" s="1"/>
  <c r="BG78" i="120" s="1"/>
  <c r="V77" i="115"/>
  <c r="J77" i="115"/>
  <c r="F77" i="115"/>
  <c r="E77" i="115"/>
  <c r="C77" i="115"/>
  <c r="AM76" i="115"/>
  <c r="AL76" i="115"/>
  <c r="CG78" i="125" s="1"/>
  <c r="AF76" i="115"/>
  <c r="AM78" i="119" s="1"/>
  <c r="BG77" i="120" s="1"/>
  <c r="V76" i="115"/>
  <c r="J76" i="115"/>
  <c r="AC78" i="125" s="1"/>
  <c r="F76" i="115"/>
  <c r="E76" i="115"/>
  <c r="C76" i="115"/>
  <c r="CB88" i="12"/>
  <c r="CJ88" i="12"/>
  <c r="CG88" i="12" s="1"/>
  <c r="I88" i="12" s="1"/>
  <c r="T88" i="12" s="1"/>
  <c r="BR88" i="12"/>
  <c r="BU88" i="12" s="1"/>
  <c r="CO88" i="12" s="1"/>
  <c r="L88" i="12" s="1"/>
  <c r="AB88" i="12"/>
  <c r="O88" i="12"/>
  <c r="B88" i="12"/>
  <c r="B88" i="115" s="1"/>
  <c r="BR77" i="12"/>
  <c r="AJ77" i="115" s="1"/>
  <c r="BR76" i="12"/>
  <c r="AJ76" i="115" s="1"/>
  <c r="BS78" i="125" s="1"/>
  <c r="CJ77" i="12"/>
  <c r="CG77" i="12" s="1"/>
  <c r="BH77" i="12"/>
  <c r="BK77" i="12" s="1"/>
  <c r="CJ76" i="12"/>
  <c r="CG76" i="12" s="1"/>
  <c r="BH76" i="12"/>
  <c r="BK76" i="12" s="1"/>
  <c r="B76" i="12"/>
  <c r="B65" i="165" s="1"/>
  <c r="B77" i="12"/>
  <c r="B66" i="165" s="1"/>
  <c r="CO76" i="12" l="1"/>
  <c r="L76" i="12" s="1"/>
  <c r="X77" i="115"/>
  <c r="X76" i="115"/>
  <c r="CO77" i="12"/>
  <c r="L77" i="12" s="1"/>
  <c r="B90" i="119"/>
  <c r="B89" i="120" s="1"/>
  <c r="B51" i="193"/>
  <c r="B77" i="115"/>
  <c r="B50" i="192" s="1"/>
  <c r="X88" i="115"/>
  <c r="B76" i="115"/>
  <c r="B49" i="192" s="1"/>
  <c r="AQ79" i="125"/>
  <c r="D90" i="125"/>
  <c r="AJ88" i="115"/>
  <c r="AQ90" i="125"/>
  <c r="B90" i="125"/>
  <c r="B78" i="125"/>
  <c r="B78" i="119" s="1"/>
  <c r="B77" i="120" s="1"/>
  <c r="AQ78" i="125"/>
  <c r="B79" i="125"/>
  <c r="B79" i="119" s="1"/>
  <c r="B78" i="120" s="1"/>
  <c r="U88" i="12"/>
  <c r="X88" i="12" s="1"/>
  <c r="AL88" i="115"/>
  <c r="CG90" i="125" s="1"/>
  <c r="BK78" i="119"/>
  <c r="CI77" i="120" s="1"/>
  <c r="Z49" i="192"/>
  <c r="AG49" i="192" s="1"/>
  <c r="AN77" i="115"/>
  <c r="P77" i="115" s="1"/>
  <c r="Q77" i="115" s="1"/>
  <c r="BS79" i="125"/>
  <c r="CL88" i="12"/>
  <c r="I76" i="165"/>
  <c r="D76" i="165" s="1"/>
  <c r="CL76" i="12"/>
  <c r="I65" i="165"/>
  <c r="D65" i="165" s="1"/>
  <c r="CL77" i="12"/>
  <c r="I66" i="165"/>
  <c r="D66" i="165" s="1"/>
  <c r="CU78" i="125"/>
  <c r="CN90" i="125"/>
  <c r="AA88" i="115"/>
  <c r="AN76" i="115"/>
  <c r="P76" i="115" s="1"/>
  <c r="Q76" i="115" s="1"/>
  <c r="W88" i="12"/>
  <c r="V88" i="12"/>
  <c r="B27" i="165"/>
  <c r="B26" i="165"/>
  <c r="BS90" i="125" l="1"/>
  <c r="BK90" i="119" s="1"/>
  <c r="CI89" i="120" s="1"/>
  <c r="Z76" i="115"/>
  <c r="I77" i="115"/>
  <c r="CU90" i="125"/>
  <c r="K76" i="165" s="1"/>
  <c r="AB77" i="115"/>
  <c r="E79" i="125" s="1"/>
  <c r="K66" i="165" s="1"/>
  <c r="Z77" i="115"/>
  <c r="B73" i="122"/>
  <c r="B75" i="123" s="1"/>
  <c r="B68" i="117" s="1"/>
  <c r="B69" i="116"/>
  <c r="B74" i="122"/>
  <c r="B76" i="123" s="1"/>
  <c r="B69" i="117" s="1"/>
  <c r="B70" i="116"/>
  <c r="B81" i="116"/>
  <c r="B85" i="122"/>
  <c r="B87" i="123" s="1"/>
  <c r="B80" i="117" s="1"/>
  <c r="I76" i="115"/>
  <c r="BK79" i="119"/>
  <c r="CI78" i="120" s="1"/>
  <c r="DK78" i="120" s="1"/>
  <c r="Z50" i="192"/>
  <c r="AG50" i="192" s="1"/>
  <c r="BW90" i="119"/>
  <c r="CW89" i="120" s="1"/>
  <c r="Z51" i="193"/>
  <c r="AG51" i="193" s="1"/>
  <c r="CU79" i="125"/>
  <c r="AN88" i="115"/>
  <c r="P88" i="115" s="1"/>
  <c r="AB76" i="115"/>
  <c r="E78" i="125" s="1"/>
  <c r="K65" i="165" s="1"/>
  <c r="DK89" i="120" l="1"/>
  <c r="Z88" i="115"/>
  <c r="AB88" i="115"/>
  <c r="E90" i="125" s="1"/>
  <c r="I88" i="115"/>
  <c r="CY102" i="120" l="1"/>
  <c r="CZ102" i="120"/>
  <c r="DA102" i="120"/>
  <c r="DC102" i="120"/>
  <c r="DF102" i="120"/>
  <c r="DG102" i="120"/>
  <c r="DH102" i="120"/>
  <c r="DJ102" i="120"/>
  <c r="AF65" i="120"/>
  <c r="BH65" i="120"/>
  <c r="BV65" i="120"/>
  <c r="BZ65" i="120"/>
  <c r="CJ65" i="120"/>
  <c r="CN65" i="120"/>
  <c r="CY65" i="120"/>
  <c r="CZ65" i="120"/>
  <c r="DA65" i="120"/>
  <c r="DC65" i="120"/>
  <c r="DF65" i="120"/>
  <c r="DG65" i="120"/>
  <c r="DH65" i="120"/>
  <c r="DJ65" i="120"/>
  <c r="AF66" i="120"/>
  <c r="BH66" i="120"/>
  <c r="BV66" i="120"/>
  <c r="BZ66" i="120"/>
  <c r="CJ66" i="120"/>
  <c r="CN66" i="120"/>
  <c r="CY66" i="120"/>
  <c r="CZ66" i="120"/>
  <c r="DA66" i="120"/>
  <c r="DC66" i="120"/>
  <c r="DF66" i="120"/>
  <c r="DG66" i="120"/>
  <c r="DH66" i="120"/>
  <c r="DJ66" i="120"/>
  <c r="AF67" i="120"/>
  <c r="BH67" i="120"/>
  <c r="BV67" i="120"/>
  <c r="BZ67" i="120"/>
  <c r="CJ67" i="120"/>
  <c r="CN67" i="120"/>
  <c r="CY67" i="120"/>
  <c r="CZ67" i="120"/>
  <c r="DA67" i="120"/>
  <c r="DC67" i="120"/>
  <c r="DF67" i="120"/>
  <c r="DG67" i="120"/>
  <c r="DH67" i="120"/>
  <c r="DJ67" i="120"/>
  <c r="AF68" i="120"/>
  <c r="BH68" i="120"/>
  <c r="BV68" i="120"/>
  <c r="BZ68" i="120"/>
  <c r="CJ68" i="120"/>
  <c r="CN68" i="120"/>
  <c r="CY68" i="120"/>
  <c r="CZ68" i="120"/>
  <c r="DA68" i="120"/>
  <c r="DC68" i="120"/>
  <c r="DF68" i="120"/>
  <c r="DG68" i="120"/>
  <c r="DH68" i="120"/>
  <c r="DJ68" i="120"/>
  <c r="CY33" i="120"/>
  <c r="CZ33" i="120"/>
  <c r="DA33" i="120"/>
  <c r="DC33" i="120"/>
  <c r="DF33" i="120"/>
  <c r="DG33" i="120"/>
  <c r="DH33" i="120"/>
  <c r="DJ33" i="120"/>
  <c r="CY34" i="120"/>
  <c r="CZ34" i="120"/>
  <c r="DA34" i="120"/>
  <c r="DC34" i="120"/>
  <c r="DF34" i="120"/>
  <c r="DG34" i="120"/>
  <c r="DH34" i="120"/>
  <c r="DJ34" i="120"/>
  <c r="C31" i="122"/>
  <c r="C29" i="122"/>
  <c r="C30" i="122"/>
  <c r="B30" i="122"/>
  <c r="B29" i="122"/>
  <c r="C100" i="123"/>
  <c r="C98" i="122" s="1"/>
  <c r="B100" i="123"/>
  <c r="B98" i="122" s="1"/>
  <c r="C79" i="117"/>
  <c r="C86" i="123" s="1"/>
  <c r="C84" i="122" s="1"/>
  <c r="C72" i="117"/>
  <c r="C79" i="123" s="1"/>
  <c r="C77" i="122" s="1"/>
  <c r="C73" i="117"/>
  <c r="C80" i="123" s="1"/>
  <c r="C78" i="122" s="1"/>
  <c r="C74" i="117"/>
  <c r="C81" i="123" s="1"/>
  <c r="C79" i="122" s="1"/>
  <c r="C75" i="117"/>
  <c r="C82" i="123" s="1"/>
  <c r="C80" i="122" s="1"/>
  <c r="C76" i="117"/>
  <c r="C83" i="123" s="1"/>
  <c r="C81" i="122" s="1"/>
  <c r="C77" i="117"/>
  <c r="C84" i="123" s="1"/>
  <c r="C82" i="122" s="1"/>
  <c r="C78" i="117"/>
  <c r="C85" i="123" s="1"/>
  <c r="C83" i="122" s="1"/>
  <c r="C63" i="117"/>
  <c r="C70" i="123" s="1"/>
  <c r="C68" i="122" s="1"/>
  <c r="C64" i="117"/>
  <c r="C71" i="123" s="1"/>
  <c r="C69" i="122" s="1"/>
  <c r="C65" i="117"/>
  <c r="C72" i="123" s="1"/>
  <c r="C70" i="122" s="1"/>
  <c r="B66" i="117"/>
  <c r="B73" i="123" s="1"/>
  <c r="B71" i="122" s="1"/>
  <c r="C66" i="117"/>
  <c r="C73" i="123" s="1"/>
  <c r="C71" i="122" s="1"/>
  <c r="C67" i="117"/>
  <c r="C74" i="123" s="1"/>
  <c r="C72" i="122" s="1"/>
  <c r="C70" i="117"/>
  <c r="C77" i="123" s="1"/>
  <c r="C75" i="122" s="1"/>
  <c r="C71" i="117"/>
  <c r="C78" i="123" s="1"/>
  <c r="C76" i="122" s="1"/>
  <c r="C55" i="117"/>
  <c r="C62" i="123" s="1"/>
  <c r="C60" i="122" s="1"/>
  <c r="B56" i="117"/>
  <c r="B63" i="123" s="1"/>
  <c r="B61" i="122" s="1"/>
  <c r="C56" i="117"/>
  <c r="C63" i="123" s="1"/>
  <c r="C61" i="122" s="1"/>
  <c r="B57" i="117"/>
  <c r="B64" i="123" s="1"/>
  <c r="B62" i="122" s="1"/>
  <c r="C57" i="117"/>
  <c r="C64" i="123" s="1"/>
  <c r="C62" i="122" s="1"/>
  <c r="B58" i="117"/>
  <c r="B65" i="123" s="1"/>
  <c r="B63" i="122" s="1"/>
  <c r="C58" i="117"/>
  <c r="C65" i="123" s="1"/>
  <c r="C63" i="122" s="1"/>
  <c r="B59" i="117"/>
  <c r="B66" i="123" s="1"/>
  <c r="B64" i="122" s="1"/>
  <c r="C59" i="117"/>
  <c r="C66" i="123" s="1"/>
  <c r="C64" i="122" s="1"/>
  <c r="C60" i="117"/>
  <c r="C67" i="123" s="1"/>
  <c r="C65" i="122" s="1"/>
  <c r="C61" i="117"/>
  <c r="C68" i="123" s="1"/>
  <c r="C66" i="122" s="1"/>
  <c r="C62" i="117"/>
  <c r="C69" i="123" s="1"/>
  <c r="C67" i="122" s="1"/>
  <c r="C48" i="117"/>
  <c r="C55" i="123" s="1"/>
  <c r="C53" i="122" s="1"/>
  <c r="C49" i="117"/>
  <c r="C56" i="123" s="1"/>
  <c r="C54" i="122" s="1"/>
  <c r="C50" i="117"/>
  <c r="C57" i="123" s="1"/>
  <c r="C55" i="122" s="1"/>
  <c r="C51" i="117"/>
  <c r="C58" i="123" s="1"/>
  <c r="C56" i="122" s="1"/>
  <c r="B52" i="117"/>
  <c r="B59" i="123" s="1"/>
  <c r="B57" i="122" s="1"/>
  <c r="C52" i="117"/>
  <c r="C59" i="123" s="1"/>
  <c r="C57" i="122" s="1"/>
  <c r="B53" i="117"/>
  <c r="B60" i="123" s="1"/>
  <c r="B58" i="122" s="1"/>
  <c r="C53" i="117"/>
  <c r="C60" i="123" s="1"/>
  <c r="C58" i="122" s="1"/>
  <c r="C54" i="117"/>
  <c r="C61" i="123" s="1"/>
  <c r="C59" i="122" s="1"/>
  <c r="B41" i="117"/>
  <c r="B48" i="123" s="1"/>
  <c r="B46" i="122" s="1"/>
  <c r="C41" i="117"/>
  <c r="C48" i="123" s="1"/>
  <c r="C46" i="122" s="1"/>
  <c r="B42" i="117"/>
  <c r="B49" i="123" s="1"/>
  <c r="B47" i="122" s="1"/>
  <c r="C42" i="117"/>
  <c r="C49" i="123" s="1"/>
  <c r="C47" i="122" s="1"/>
  <c r="B43" i="117"/>
  <c r="B50" i="123" s="1"/>
  <c r="B48" i="122" s="1"/>
  <c r="C43" i="117"/>
  <c r="C50" i="123" s="1"/>
  <c r="C48" i="122" s="1"/>
  <c r="B44" i="117"/>
  <c r="B51" i="123" s="1"/>
  <c r="B49" i="122" s="1"/>
  <c r="C44" i="117"/>
  <c r="C51" i="123" s="1"/>
  <c r="C49" i="122" s="1"/>
  <c r="B45" i="117"/>
  <c r="B52" i="123" s="1"/>
  <c r="B50" i="122" s="1"/>
  <c r="C45" i="117"/>
  <c r="C52" i="123" s="1"/>
  <c r="C50" i="122" s="1"/>
  <c r="C46" i="117"/>
  <c r="C53" i="123" s="1"/>
  <c r="C51" i="122" s="1"/>
  <c r="C47" i="117"/>
  <c r="C54" i="123" s="1"/>
  <c r="C52" i="122" s="1"/>
  <c r="B36" i="117"/>
  <c r="B43" i="123" s="1"/>
  <c r="B41" i="122" s="1"/>
  <c r="C36" i="117"/>
  <c r="C43" i="123" s="1"/>
  <c r="C41" i="122" s="1"/>
  <c r="B37" i="117"/>
  <c r="B44" i="123" s="1"/>
  <c r="B42" i="122" s="1"/>
  <c r="C37" i="117"/>
  <c r="C44" i="123" s="1"/>
  <c r="C42" i="122" s="1"/>
  <c r="B38" i="117"/>
  <c r="B45" i="123" s="1"/>
  <c r="B43" i="122" s="1"/>
  <c r="C38" i="117"/>
  <c r="C45" i="123" s="1"/>
  <c r="C43" i="122" s="1"/>
  <c r="B39" i="117"/>
  <c r="B46" i="123" s="1"/>
  <c r="B44" i="122" s="1"/>
  <c r="C39" i="117"/>
  <c r="C46" i="123" s="1"/>
  <c r="C44" i="122" s="1"/>
  <c r="B40" i="117"/>
  <c r="B47" i="123" s="1"/>
  <c r="B45" i="122" s="1"/>
  <c r="C40" i="117"/>
  <c r="C47" i="123" s="1"/>
  <c r="C45" i="122" s="1"/>
  <c r="C35" i="117"/>
  <c r="C42" i="123" s="1"/>
  <c r="C40" i="122" s="1"/>
  <c r="B35" i="117"/>
  <c r="B42" i="123" s="1"/>
  <c r="B40" i="122" s="1"/>
  <c r="C25" i="116"/>
  <c r="C26" i="116"/>
  <c r="BU103" i="119" l="1"/>
  <c r="CU102" i="120" s="1"/>
  <c r="BS103" i="119"/>
  <c r="CQ102" i="120" s="1"/>
  <c r="CN102" i="120"/>
  <c r="CJ102" i="120"/>
  <c r="BI103" i="119"/>
  <c r="CG102" i="120" s="1"/>
  <c r="BG103" i="119"/>
  <c r="CC102" i="120" s="1"/>
  <c r="BE103" i="119"/>
  <c r="CB102" i="120" s="1"/>
  <c r="BZ102" i="120"/>
  <c r="BV102" i="120"/>
  <c r="AW103" i="119"/>
  <c r="BS102" i="120" s="1"/>
  <c r="AU103" i="119"/>
  <c r="BO102" i="120" s="1"/>
  <c r="BH102" i="120"/>
  <c r="AK103" i="119"/>
  <c r="BE102" i="120" s="1"/>
  <c r="AI103" i="119"/>
  <c r="BA102" i="120" s="1"/>
  <c r="AG103" i="119"/>
  <c r="AZ102" i="120" s="1"/>
  <c r="AE103" i="119"/>
  <c r="AX102" i="120" s="1"/>
  <c r="AC103" i="119"/>
  <c r="AT102" i="120" s="1"/>
  <c r="W103" i="119"/>
  <c r="AN102" i="120" s="1"/>
  <c r="AF102" i="120"/>
  <c r="C103" i="119"/>
  <c r="B103" i="119"/>
  <c r="BU69" i="119"/>
  <c r="CU68" i="120" s="1"/>
  <c r="BS69" i="119"/>
  <c r="CQ68" i="120" s="1"/>
  <c r="BQ69" i="119"/>
  <c r="CP68" i="120" s="1"/>
  <c r="BI69" i="119"/>
  <c r="CG68" i="120" s="1"/>
  <c r="BG69" i="119"/>
  <c r="CC68" i="120" s="1"/>
  <c r="BE69" i="119"/>
  <c r="CB68" i="120" s="1"/>
  <c r="AW69" i="119"/>
  <c r="BS68" i="120" s="1"/>
  <c r="AU69" i="119"/>
  <c r="BO68" i="120" s="1"/>
  <c r="AK69" i="119"/>
  <c r="BE68" i="120" s="1"/>
  <c r="AI69" i="119"/>
  <c r="BA68" i="120" s="1"/>
  <c r="AE69" i="119"/>
  <c r="AX68" i="120" s="1"/>
  <c r="DB68" i="120" s="1"/>
  <c r="AC69" i="119"/>
  <c r="AT68" i="120" s="1"/>
  <c r="W69" i="119"/>
  <c r="AN68" i="120" s="1"/>
  <c r="U69" i="119"/>
  <c r="AL68" i="120" s="1"/>
  <c r="BU68" i="119"/>
  <c r="CU67" i="120" s="1"/>
  <c r="BS68" i="119"/>
  <c r="CQ67" i="120" s="1"/>
  <c r="BQ68" i="119"/>
  <c r="CP67" i="120" s="1"/>
  <c r="BI68" i="119"/>
  <c r="CG67" i="120" s="1"/>
  <c r="BG68" i="119"/>
  <c r="CC67" i="120" s="1"/>
  <c r="BE68" i="119"/>
  <c r="CB67" i="120" s="1"/>
  <c r="AW68" i="119"/>
  <c r="BS67" i="120" s="1"/>
  <c r="AU68" i="119"/>
  <c r="BO67" i="120" s="1"/>
  <c r="AS68" i="119"/>
  <c r="BN67" i="120" s="1"/>
  <c r="AK68" i="119"/>
  <c r="BE67" i="120" s="1"/>
  <c r="AI68" i="119"/>
  <c r="BA67" i="120" s="1"/>
  <c r="AE68" i="119"/>
  <c r="AX67" i="120" s="1"/>
  <c r="DB67" i="120" s="1"/>
  <c r="AC68" i="119"/>
  <c r="AT67" i="120" s="1"/>
  <c r="W68" i="119"/>
  <c r="AN67" i="120" s="1"/>
  <c r="U68" i="119"/>
  <c r="AL67" i="120" s="1"/>
  <c r="BU67" i="119"/>
  <c r="CU66" i="120" s="1"/>
  <c r="BS67" i="119"/>
  <c r="CQ66" i="120" s="1"/>
  <c r="BQ67" i="119"/>
  <c r="CP66" i="120" s="1"/>
  <c r="BI67" i="119"/>
  <c r="CG66" i="120" s="1"/>
  <c r="BG67" i="119"/>
  <c r="CC66" i="120" s="1"/>
  <c r="BE67" i="119"/>
  <c r="CB66" i="120" s="1"/>
  <c r="AW67" i="119"/>
  <c r="BS66" i="120" s="1"/>
  <c r="AU67" i="119"/>
  <c r="BO66" i="120" s="1"/>
  <c r="AS67" i="119"/>
  <c r="BN66" i="120" s="1"/>
  <c r="AK67" i="119"/>
  <c r="BE66" i="120" s="1"/>
  <c r="AI67" i="119"/>
  <c r="BA66" i="120" s="1"/>
  <c r="AE67" i="119"/>
  <c r="AX66" i="120" s="1"/>
  <c r="DB66" i="120" s="1"/>
  <c r="AC67" i="119"/>
  <c r="AT66" i="120" s="1"/>
  <c r="CX66" i="120" s="1"/>
  <c r="W67" i="119"/>
  <c r="AN66" i="120" s="1"/>
  <c r="U67" i="119"/>
  <c r="AL66" i="120" s="1"/>
  <c r="BU66" i="119"/>
  <c r="CU65" i="120" s="1"/>
  <c r="BS66" i="119"/>
  <c r="CQ65" i="120" s="1"/>
  <c r="BQ66" i="119"/>
  <c r="CP65" i="120" s="1"/>
  <c r="BI66" i="119"/>
  <c r="CG65" i="120" s="1"/>
  <c r="BG66" i="119"/>
  <c r="CC65" i="120" s="1"/>
  <c r="BE66" i="119"/>
  <c r="CB65" i="120" s="1"/>
  <c r="AW66" i="119"/>
  <c r="BS65" i="120" s="1"/>
  <c r="AU66" i="119"/>
  <c r="BO65" i="120" s="1"/>
  <c r="AS66" i="119"/>
  <c r="BN65" i="120" s="1"/>
  <c r="AK66" i="119"/>
  <c r="BE65" i="120" s="1"/>
  <c r="AI66" i="119"/>
  <c r="BA65" i="120" s="1"/>
  <c r="AE66" i="119"/>
  <c r="AX65" i="120" s="1"/>
  <c r="DB65" i="120" s="1"/>
  <c r="AC66" i="119"/>
  <c r="AT65" i="120" s="1"/>
  <c r="CX65" i="120" s="1"/>
  <c r="W66" i="119"/>
  <c r="AN65" i="120" s="1"/>
  <c r="U66" i="119"/>
  <c r="AL65" i="120" s="1"/>
  <c r="C66" i="119"/>
  <c r="C67" i="119"/>
  <c r="C68" i="119"/>
  <c r="C69" i="119"/>
  <c r="B67" i="119"/>
  <c r="B68" i="119"/>
  <c r="B69" i="119"/>
  <c r="B66" i="119"/>
  <c r="T24" i="119"/>
  <c r="V24" i="119"/>
  <c r="X24" i="119"/>
  <c r="Y24" i="119"/>
  <c r="Z24" i="119"/>
  <c r="AB24" i="119"/>
  <c r="AD24" i="119"/>
  <c r="AF24" i="119"/>
  <c r="AH24" i="119"/>
  <c r="AJ24" i="119"/>
  <c r="AL24" i="119"/>
  <c r="AN24" i="119"/>
  <c r="AR24" i="119"/>
  <c r="AT24" i="119"/>
  <c r="AV24" i="119"/>
  <c r="AX24" i="119"/>
  <c r="AZ24" i="119"/>
  <c r="BF24" i="119"/>
  <c r="BH24" i="119"/>
  <c r="BJ24" i="119"/>
  <c r="BL24" i="119"/>
  <c r="BR24" i="119"/>
  <c r="BT24" i="119"/>
  <c r="BV24" i="119"/>
  <c r="P24" i="119"/>
  <c r="BU35" i="119"/>
  <c r="CU34" i="120" s="1"/>
  <c r="BQ35" i="119"/>
  <c r="CP34" i="120" s="1"/>
  <c r="CN34" i="120"/>
  <c r="CJ34" i="120"/>
  <c r="BI35" i="119"/>
  <c r="CG34" i="120" s="1"/>
  <c r="CB34" i="120"/>
  <c r="BZ34" i="120"/>
  <c r="BV34" i="120"/>
  <c r="AW35" i="119"/>
  <c r="BS34" i="120" s="1"/>
  <c r="AS35" i="119"/>
  <c r="BN34" i="120" s="1"/>
  <c r="BH34" i="120"/>
  <c r="AK35" i="119"/>
  <c r="BE34" i="120" s="1"/>
  <c r="AG35" i="119"/>
  <c r="AZ34" i="120" s="1"/>
  <c r="AE35" i="119"/>
  <c r="AX34" i="120" s="1"/>
  <c r="AC35" i="119"/>
  <c r="AT34" i="120" s="1"/>
  <c r="AA35" i="119"/>
  <c r="AS34" i="120" s="1"/>
  <c r="W35" i="119"/>
  <c r="AN34" i="120" s="1"/>
  <c r="U35" i="119"/>
  <c r="AL34" i="120" s="1"/>
  <c r="AF34" i="120"/>
  <c r="BU34" i="119"/>
  <c r="CU33" i="120" s="1"/>
  <c r="BQ34" i="119"/>
  <c r="CP33" i="120" s="1"/>
  <c r="CN33" i="120"/>
  <c r="CJ33" i="120"/>
  <c r="BI34" i="119"/>
  <c r="CG33" i="120" s="1"/>
  <c r="CB33" i="120"/>
  <c r="BZ33" i="120"/>
  <c r="BV33" i="120"/>
  <c r="AW34" i="119"/>
  <c r="BS33" i="120" s="1"/>
  <c r="AS34" i="119"/>
  <c r="BN33" i="120" s="1"/>
  <c r="BH33" i="120"/>
  <c r="AK34" i="119"/>
  <c r="BE33" i="120" s="1"/>
  <c r="AG34" i="119"/>
  <c r="AZ33" i="120" s="1"/>
  <c r="AE34" i="119"/>
  <c r="AX33" i="120" s="1"/>
  <c r="AC34" i="119"/>
  <c r="AT33" i="120" s="1"/>
  <c r="AA34" i="119"/>
  <c r="AS33" i="120" s="1"/>
  <c r="W34" i="119"/>
  <c r="AN33" i="120" s="1"/>
  <c r="U34" i="119"/>
  <c r="AL33" i="120" s="1"/>
  <c r="AF33" i="120"/>
  <c r="B35" i="119"/>
  <c r="B26" i="116" s="1"/>
  <c r="B34" i="119"/>
  <c r="B25" i="116" s="1"/>
  <c r="M23" i="193"/>
  <c r="N23" i="193"/>
  <c r="O23" i="193"/>
  <c r="P23" i="193"/>
  <c r="Q23" i="193"/>
  <c r="R23" i="193"/>
  <c r="U24" i="193"/>
  <c r="X24" i="193"/>
  <c r="Y24" i="193"/>
  <c r="AB24" i="193"/>
  <c r="P41" i="193"/>
  <c r="Q41" i="193"/>
  <c r="R41" i="193"/>
  <c r="AF41" i="193"/>
  <c r="AL59" i="193"/>
  <c r="AK59" i="193"/>
  <c r="AJ59" i="193"/>
  <c r="AI59" i="193"/>
  <c r="AH59" i="193"/>
  <c r="S59" i="193"/>
  <c r="S58" i="193" s="1"/>
  <c r="L59" i="193"/>
  <c r="AL58" i="193"/>
  <c r="AK58" i="193"/>
  <c r="AJ58" i="193"/>
  <c r="AI58" i="193"/>
  <c r="AH58" i="193"/>
  <c r="L58" i="193"/>
  <c r="AL57" i="193"/>
  <c r="AK57" i="193"/>
  <c r="AJ57" i="193"/>
  <c r="AI57" i="193"/>
  <c r="AH57" i="193"/>
  <c r="AG57" i="193"/>
  <c r="AF57" i="193"/>
  <c r="AE57" i="193"/>
  <c r="AE41" i="193" s="1"/>
  <c r="AD57" i="193"/>
  <c r="AD41" i="193" s="1"/>
  <c r="AC57" i="193"/>
  <c r="AC41" i="193" s="1"/>
  <c r="AB57" i="193"/>
  <c r="AB41" i="193" s="1"/>
  <c r="AA57" i="193"/>
  <c r="Z57" i="193"/>
  <c r="Y57" i="193"/>
  <c r="Y41" i="193" s="1"/>
  <c r="X57" i="193"/>
  <c r="X41" i="193" s="1"/>
  <c r="W57" i="193"/>
  <c r="V57" i="193"/>
  <c r="U57" i="193"/>
  <c r="T57" i="193"/>
  <c r="S57" i="193"/>
  <c r="R57" i="193"/>
  <c r="Q57" i="193"/>
  <c r="P57" i="193"/>
  <c r="O57" i="193"/>
  <c r="O41" i="193" s="1"/>
  <c r="N57" i="193"/>
  <c r="N41" i="193" s="1"/>
  <c r="M57" i="193"/>
  <c r="M41" i="193" s="1"/>
  <c r="L57" i="193"/>
  <c r="L41" i="193" s="1"/>
  <c r="U33" i="193"/>
  <c r="U32" i="193" s="1"/>
  <c r="V33" i="193"/>
  <c r="V32" i="193" s="1"/>
  <c r="V24" i="193" s="1"/>
  <c r="W33" i="193"/>
  <c r="W32" i="193" s="1"/>
  <c r="W24" i="193" s="1"/>
  <c r="X33" i="193"/>
  <c r="X32" i="193" s="1"/>
  <c r="Y33" i="193"/>
  <c r="Y32" i="193" s="1"/>
  <c r="Z33" i="193"/>
  <c r="Z32" i="193" s="1"/>
  <c r="Z24" i="193" s="1"/>
  <c r="AA33" i="193"/>
  <c r="AA32" i="193" s="1"/>
  <c r="AA24" i="193" s="1"/>
  <c r="AB33" i="193"/>
  <c r="AB32" i="193" s="1"/>
  <c r="AC33" i="193"/>
  <c r="AC32" i="193" s="1"/>
  <c r="AC24" i="193" s="1"/>
  <c r="AD33" i="193"/>
  <c r="AD32" i="193" s="1"/>
  <c r="AD24" i="193" s="1"/>
  <c r="AE33" i="193"/>
  <c r="AE32" i="193" s="1"/>
  <c r="AE24" i="193" s="1"/>
  <c r="AF33" i="193"/>
  <c r="AF32" i="193" s="1"/>
  <c r="AF24" i="193" s="1"/>
  <c r="AF23" i="193" s="1"/>
  <c r="T36" i="193"/>
  <c r="AH36" i="193" s="1"/>
  <c r="AH33" i="193" s="1"/>
  <c r="AH32" i="193" s="1"/>
  <c r="AI36" i="193"/>
  <c r="AI33" i="193" s="1"/>
  <c r="AI32" i="193" s="1"/>
  <c r="AJ36" i="193"/>
  <c r="AJ33" i="193" s="1"/>
  <c r="AJ32" i="193" s="1"/>
  <c r="AK36" i="193"/>
  <c r="AK33" i="193" s="1"/>
  <c r="AK32" i="193" s="1"/>
  <c r="AL36" i="193"/>
  <c r="AL33" i="193" s="1"/>
  <c r="AL32" i="193" s="1"/>
  <c r="M24" i="192"/>
  <c r="M23" i="192" s="1"/>
  <c r="N24" i="192"/>
  <c r="N23" i="192" s="1"/>
  <c r="O24" i="192"/>
  <c r="O23" i="192" s="1"/>
  <c r="P24" i="192"/>
  <c r="P23" i="192" s="1"/>
  <c r="Q24" i="192"/>
  <c r="Q23" i="192" s="1"/>
  <c r="R24" i="192"/>
  <c r="R23" i="192" s="1"/>
  <c r="L24" i="192"/>
  <c r="AL25" i="192"/>
  <c r="CX34" i="120" l="1"/>
  <c r="DI34" i="120"/>
  <c r="CX33" i="120"/>
  <c r="CX102" i="120"/>
  <c r="DD33" i="120"/>
  <c r="DI33" i="120"/>
  <c r="DB102" i="120"/>
  <c r="DB34" i="120"/>
  <c r="DI66" i="120"/>
  <c r="DD34" i="120"/>
  <c r="DE65" i="120"/>
  <c r="DE68" i="120"/>
  <c r="DE66" i="120"/>
  <c r="DE67" i="120"/>
  <c r="DI102" i="120"/>
  <c r="DB33" i="120"/>
  <c r="DI68" i="120"/>
  <c r="DI67" i="120"/>
  <c r="DI65" i="120"/>
  <c r="CX68" i="120"/>
  <c r="CX67" i="120"/>
  <c r="DE102" i="120"/>
  <c r="Z59" i="193"/>
  <c r="Z58" i="193" s="1"/>
  <c r="AG58" i="193" s="1"/>
  <c r="T33" i="193"/>
  <c r="T32" i="193" s="1"/>
  <c r="T24" i="193" s="1"/>
  <c r="AG59" i="193" l="1"/>
  <c r="AL56" i="192"/>
  <c r="AK56" i="192"/>
  <c r="AJ56" i="192"/>
  <c r="AI56" i="192"/>
  <c r="AH56" i="192"/>
  <c r="AG56" i="192"/>
  <c r="AF56" i="192"/>
  <c r="AF41" i="192" s="1"/>
  <c r="AE56" i="192"/>
  <c r="AE41" i="192" s="1"/>
  <c r="AD56" i="192"/>
  <c r="AD41" i="192" s="1"/>
  <c r="AD25" i="192" s="1"/>
  <c r="AC56" i="192"/>
  <c r="AC41" i="192" s="1"/>
  <c r="AC25" i="192" s="1"/>
  <c r="AB56" i="192"/>
  <c r="AB41" i="192" s="1"/>
  <c r="AB25" i="192" s="1"/>
  <c r="AA56" i="192"/>
  <c r="Z56" i="192"/>
  <c r="Y56" i="192"/>
  <c r="Y41" i="192" s="1"/>
  <c r="Y25" i="192" s="1"/>
  <c r="X56" i="192"/>
  <c r="X41" i="192" s="1"/>
  <c r="W56" i="192"/>
  <c r="W41" i="192" s="1"/>
  <c r="W25" i="192" s="1"/>
  <c r="V56" i="192"/>
  <c r="U56" i="192"/>
  <c r="U41" i="192" s="1"/>
  <c r="U25" i="192" s="1"/>
  <c r="T56" i="192"/>
  <c r="S56" i="192"/>
  <c r="R56" i="192"/>
  <c r="R41" i="192" s="1"/>
  <c r="Q56" i="192"/>
  <c r="Q41" i="192" s="1"/>
  <c r="P56" i="192"/>
  <c r="P41" i="192" s="1"/>
  <c r="O56" i="192"/>
  <c r="O41" i="192" s="1"/>
  <c r="N56" i="192"/>
  <c r="N41" i="192" s="1"/>
  <c r="M56" i="192"/>
  <c r="M41" i="192" s="1"/>
  <c r="L56" i="192"/>
  <c r="AM32" i="192"/>
  <c r="U33" i="192"/>
  <c r="V33" i="192"/>
  <c r="W33" i="192"/>
  <c r="X33" i="192"/>
  <c r="Y33" i="192"/>
  <c r="Z33" i="192"/>
  <c r="AA33" i="192"/>
  <c r="AB33" i="192"/>
  <c r="AC33" i="192"/>
  <c r="AD33" i="192"/>
  <c r="AE33" i="192"/>
  <c r="AF33" i="192"/>
  <c r="AF40" i="191"/>
  <c r="AF25" i="191" s="1"/>
  <c r="S24" i="191"/>
  <c r="T24" i="191"/>
  <c r="AE24" i="191"/>
  <c r="AF24" i="191"/>
  <c r="M59" i="191"/>
  <c r="M40" i="191" s="1"/>
  <c r="M25" i="191" s="1"/>
  <c r="M23" i="191" s="1"/>
  <c r="N59" i="191"/>
  <c r="N40" i="191" s="1"/>
  <c r="N25" i="191" s="1"/>
  <c r="N23" i="191" s="1"/>
  <c r="O59" i="191"/>
  <c r="O40" i="191" s="1"/>
  <c r="O25" i="191" s="1"/>
  <c r="P59" i="191"/>
  <c r="P40" i="191" s="1"/>
  <c r="P25" i="191" s="1"/>
  <c r="Q59" i="191"/>
  <c r="Q40" i="191" s="1"/>
  <c r="Q25" i="191" s="1"/>
  <c r="R59" i="191"/>
  <c r="R40" i="191" s="1"/>
  <c r="R25" i="191" s="1"/>
  <c r="S59" i="191"/>
  <c r="T59" i="191"/>
  <c r="U59" i="191"/>
  <c r="U40" i="191" s="1"/>
  <c r="U25" i="191" s="1"/>
  <c r="V59" i="191"/>
  <c r="W59" i="191"/>
  <c r="W40" i="191" s="1"/>
  <c r="W25" i="191" s="1"/>
  <c r="X59" i="191"/>
  <c r="X40" i="191" s="1"/>
  <c r="X25" i="191" s="1"/>
  <c r="Y59" i="191"/>
  <c r="Y40" i="191" s="1"/>
  <c r="Y25" i="191" s="1"/>
  <c r="Y23" i="191" s="1"/>
  <c r="Z59" i="191"/>
  <c r="AA59" i="191"/>
  <c r="AB59" i="191"/>
  <c r="AB40" i="191" s="1"/>
  <c r="AB25" i="191" s="1"/>
  <c r="AC59" i="191"/>
  <c r="AC40" i="191" s="1"/>
  <c r="AC25" i="191" s="1"/>
  <c r="AD59" i="191"/>
  <c r="AD40" i="191" s="1"/>
  <c r="AD25" i="191" s="1"/>
  <c r="AE59" i="191"/>
  <c r="AE40" i="191" s="1"/>
  <c r="AE25" i="191" s="1"/>
  <c r="AE23" i="191" s="1"/>
  <c r="AF59" i="191"/>
  <c r="AG59" i="191"/>
  <c r="AH59" i="191"/>
  <c r="AI59" i="191"/>
  <c r="AJ59" i="191"/>
  <c r="AK59" i="191"/>
  <c r="AL59" i="191"/>
  <c r="L59" i="191"/>
  <c r="L43" i="191"/>
  <c r="L41" i="191" s="1"/>
  <c r="V32" i="191"/>
  <c r="V24" i="191" s="1"/>
  <c r="AL32" i="191"/>
  <c r="AL24" i="191" s="1"/>
  <c r="E33" i="191"/>
  <c r="E32" i="191" s="1"/>
  <c r="F33" i="191"/>
  <c r="F32" i="191" s="1"/>
  <c r="G33" i="191"/>
  <c r="G32" i="191" s="1"/>
  <c r="H33" i="191"/>
  <c r="H32" i="191" s="1"/>
  <c r="I33" i="191"/>
  <c r="I32" i="191" s="1"/>
  <c r="J33" i="191"/>
  <c r="J32" i="191" s="1"/>
  <c r="K33" i="191"/>
  <c r="K32" i="191" s="1"/>
  <c r="L33" i="191"/>
  <c r="L32" i="191" s="1"/>
  <c r="L24" i="191" s="1"/>
  <c r="M33" i="191"/>
  <c r="M32" i="191" s="1"/>
  <c r="M24" i="191" s="1"/>
  <c r="N33" i="191"/>
  <c r="N32" i="191" s="1"/>
  <c r="N24" i="191" s="1"/>
  <c r="O33" i="191"/>
  <c r="O32" i="191" s="1"/>
  <c r="O24" i="191" s="1"/>
  <c r="P33" i="191"/>
  <c r="P32" i="191" s="1"/>
  <c r="P24" i="191" s="1"/>
  <c r="Q33" i="191"/>
  <c r="Q32" i="191" s="1"/>
  <c r="Q24" i="191" s="1"/>
  <c r="R33" i="191"/>
  <c r="R32" i="191" s="1"/>
  <c r="R24" i="191" s="1"/>
  <c r="S33" i="191"/>
  <c r="S32" i="191" s="1"/>
  <c r="T33" i="191"/>
  <c r="T32" i="191" s="1"/>
  <c r="U33" i="191"/>
  <c r="U32" i="191" s="1"/>
  <c r="U24" i="191" s="1"/>
  <c r="V33" i="191"/>
  <c r="W33" i="191"/>
  <c r="W32" i="191" s="1"/>
  <c r="W24" i="191" s="1"/>
  <c r="X33" i="191"/>
  <c r="X32" i="191" s="1"/>
  <c r="X24" i="191" s="1"/>
  <c r="Y33" i="191"/>
  <c r="Y32" i="191" s="1"/>
  <c r="Y24" i="191" s="1"/>
  <c r="Z33" i="191"/>
  <c r="Z32" i="191" s="1"/>
  <c r="Z24" i="191" s="1"/>
  <c r="AA33" i="191"/>
  <c r="AA32" i="191" s="1"/>
  <c r="AA24" i="191" s="1"/>
  <c r="AB33" i="191"/>
  <c r="AB32" i="191" s="1"/>
  <c r="AB24" i="191" s="1"/>
  <c r="AC33" i="191"/>
  <c r="AC32" i="191" s="1"/>
  <c r="AC24" i="191" s="1"/>
  <c r="AD33" i="191"/>
  <c r="AD32" i="191" s="1"/>
  <c r="AD24" i="191" s="1"/>
  <c r="AE33" i="191"/>
  <c r="AE32" i="191" s="1"/>
  <c r="AF33" i="191"/>
  <c r="AF32" i="191" s="1"/>
  <c r="AG33" i="191"/>
  <c r="AG32" i="191" s="1"/>
  <c r="AG24" i="191" s="1"/>
  <c r="AH33" i="191"/>
  <c r="AH32" i="191" s="1"/>
  <c r="AH24" i="191" s="1"/>
  <c r="AI33" i="191"/>
  <c r="AI32" i="191" s="1"/>
  <c r="AI24" i="191" s="1"/>
  <c r="AJ33" i="191"/>
  <c r="AJ32" i="191" s="1"/>
  <c r="AJ24" i="191" s="1"/>
  <c r="AK33" i="191"/>
  <c r="AK32" i="191" s="1"/>
  <c r="AK24" i="191" s="1"/>
  <c r="AL33" i="191"/>
  <c r="D33" i="191"/>
  <c r="D32" i="191" s="1"/>
  <c r="B35" i="191"/>
  <c r="B34" i="191"/>
  <c r="K42" i="115"/>
  <c r="H54" i="115"/>
  <c r="W23" i="191" l="1"/>
  <c r="X23" i="191"/>
  <c r="AD23" i="191"/>
  <c r="R23" i="191"/>
  <c r="Q23" i="191"/>
  <c r="U23" i="191"/>
  <c r="P23" i="191"/>
  <c r="AC23" i="191"/>
  <c r="AB23" i="191"/>
  <c r="O23" i="191"/>
  <c r="AF23" i="191"/>
  <c r="Y32" i="192"/>
  <c r="Y24" i="192"/>
  <c r="X32" i="192"/>
  <c r="X24" i="192"/>
  <c r="X23" i="192" s="1"/>
  <c r="W32" i="192"/>
  <c r="W24" i="192"/>
  <c r="V32" i="192"/>
  <c r="V24" i="192"/>
  <c r="AI25" i="192"/>
  <c r="U32" i="192"/>
  <c r="U24" i="192"/>
  <c r="AF32" i="192"/>
  <c r="AF24" i="192"/>
  <c r="AF23" i="192" s="1"/>
  <c r="AK25" i="192"/>
  <c r="AE32" i="192"/>
  <c r="AE24" i="192"/>
  <c r="AE23" i="192" s="1"/>
  <c r="AD32" i="192"/>
  <c r="AD24" i="192"/>
  <c r="AD23" i="192" s="1"/>
  <c r="Y23" i="192"/>
  <c r="AC32" i="192"/>
  <c r="AC24" i="192"/>
  <c r="AA32" i="192"/>
  <c r="AA24" i="192"/>
  <c r="Z32" i="192"/>
  <c r="Z24" i="192"/>
  <c r="AB32" i="192"/>
  <c r="AB24" i="192"/>
  <c r="AJ23" i="125"/>
  <c r="AJ24" i="125"/>
  <c r="CN24" i="125" s="1"/>
  <c r="CO24" i="125"/>
  <c r="CP24" i="125"/>
  <c r="CQ24" i="125"/>
  <c r="CR24" i="125"/>
  <c r="CS24" i="125"/>
  <c r="CW24" i="125"/>
  <c r="CX24" i="125"/>
  <c r="CY24" i="125"/>
  <c r="CZ24" i="125"/>
  <c r="AJ26" i="125"/>
  <c r="CN26" i="125" s="1"/>
  <c r="BE26" i="125"/>
  <c r="CO26" i="125"/>
  <c r="CP26" i="125"/>
  <c r="CQ26" i="125"/>
  <c r="CR26" i="125"/>
  <c r="CS26" i="125"/>
  <c r="CV26" i="125"/>
  <c r="CW26" i="125"/>
  <c r="CX26" i="125"/>
  <c r="CY26" i="125"/>
  <c r="CZ26" i="125"/>
  <c r="AJ28" i="125"/>
  <c r="BE28" i="125"/>
  <c r="CO28" i="125"/>
  <c r="CP28" i="125"/>
  <c r="CQ28" i="125"/>
  <c r="CR28" i="125"/>
  <c r="CS28" i="125"/>
  <c r="CV28" i="125"/>
  <c r="CW28" i="125"/>
  <c r="CX28" i="125"/>
  <c r="CY28" i="125"/>
  <c r="CZ28" i="125"/>
  <c r="AJ29" i="125"/>
  <c r="BE29" i="125"/>
  <c r="CN29" i="125"/>
  <c r="CO29" i="125"/>
  <c r="CP29" i="125"/>
  <c r="CQ29" i="125"/>
  <c r="CR29" i="125"/>
  <c r="CS29" i="125"/>
  <c r="CV29" i="125"/>
  <c r="CW29" i="125"/>
  <c r="CX29" i="125"/>
  <c r="CY29" i="125"/>
  <c r="CZ29" i="125"/>
  <c r="AJ30" i="125"/>
  <c r="BE30" i="125"/>
  <c r="CO30" i="125"/>
  <c r="CP30" i="125"/>
  <c r="CQ30" i="125"/>
  <c r="CR30" i="125"/>
  <c r="CS30" i="125"/>
  <c r="CV30" i="125"/>
  <c r="CW30" i="125"/>
  <c r="CX30" i="125"/>
  <c r="CY30" i="125"/>
  <c r="CZ30" i="125"/>
  <c r="AJ31" i="125"/>
  <c r="CN31" i="125" s="1"/>
  <c r="BE31" i="125"/>
  <c r="CO31" i="125"/>
  <c r="CP31" i="125"/>
  <c r="CQ31" i="125"/>
  <c r="CR31" i="125"/>
  <c r="CS31" i="125"/>
  <c r="CV31" i="125"/>
  <c r="CW31" i="125"/>
  <c r="CX31" i="125"/>
  <c r="CY31" i="125"/>
  <c r="CZ31" i="125"/>
  <c r="AJ32" i="125"/>
  <c r="CN32" i="125"/>
  <c r="CO32" i="125"/>
  <c r="CP32" i="125"/>
  <c r="CQ32" i="125"/>
  <c r="CR32" i="125"/>
  <c r="CS32" i="125"/>
  <c r="CW32" i="125"/>
  <c r="CX32" i="125"/>
  <c r="CY32" i="125"/>
  <c r="CZ32" i="125"/>
  <c r="AJ33" i="125"/>
  <c r="BF33" i="125"/>
  <c r="BF32" i="125" s="1"/>
  <c r="BT33" i="125"/>
  <c r="CV33" i="125" s="1"/>
  <c r="CH33" i="125"/>
  <c r="CH32" i="125" s="1"/>
  <c r="CH24" i="125" s="1"/>
  <c r="CN33" i="125"/>
  <c r="CO33" i="125"/>
  <c r="CP33" i="125"/>
  <c r="CQ33" i="125"/>
  <c r="CR33" i="125"/>
  <c r="CS33" i="125"/>
  <c r="CW33" i="125"/>
  <c r="CX33" i="125"/>
  <c r="CY33" i="125"/>
  <c r="CZ33" i="125"/>
  <c r="BF34" i="125"/>
  <c r="CV34" i="125" s="1"/>
  <c r="R26" i="165" s="1"/>
  <c r="BT34" i="125"/>
  <c r="BG34" i="119" s="1"/>
  <c r="CC33" i="120" s="1"/>
  <c r="CH34" i="125"/>
  <c r="BS34" i="119" s="1"/>
  <c r="CQ33" i="120" s="1"/>
  <c r="CN34" i="125"/>
  <c r="CO34" i="125"/>
  <c r="CP34" i="125"/>
  <c r="CQ34" i="125"/>
  <c r="CR34" i="125"/>
  <c r="CS34" i="125"/>
  <c r="CW34" i="125"/>
  <c r="CX34" i="125"/>
  <c r="T26" i="165" s="1"/>
  <c r="CY34" i="125"/>
  <c r="CZ34" i="125"/>
  <c r="BF35" i="125"/>
  <c r="BT35" i="125"/>
  <c r="CH35" i="125"/>
  <c r="BS35" i="119" s="1"/>
  <c r="CQ34" i="120" s="1"/>
  <c r="CN35" i="125"/>
  <c r="CO35" i="125"/>
  <c r="CP35" i="125"/>
  <c r="CQ35" i="125"/>
  <c r="CR35" i="125"/>
  <c r="CS35" i="125"/>
  <c r="CW35" i="125"/>
  <c r="CX35" i="125"/>
  <c r="T27" i="165" s="1"/>
  <c r="CY35" i="125"/>
  <c r="CZ35" i="125"/>
  <c r="BE36" i="125"/>
  <c r="CV36" i="125"/>
  <c r="CW36" i="125"/>
  <c r="CX36" i="125"/>
  <c r="CY36" i="125"/>
  <c r="CZ36" i="125"/>
  <c r="AJ38" i="125"/>
  <c r="CN38" i="125" s="1"/>
  <c r="BE38" i="125"/>
  <c r="CO38" i="125"/>
  <c r="CP38" i="125"/>
  <c r="CQ38" i="125"/>
  <c r="CR38" i="125"/>
  <c r="CS38" i="125"/>
  <c r="CV38" i="125"/>
  <c r="CW38" i="125"/>
  <c r="CX38" i="125"/>
  <c r="CY38" i="125"/>
  <c r="CZ38" i="125"/>
  <c r="AJ39" i="125"/>
  <c r="CN39" i="125" s="1"/>
  <c r="BE39" i="125"/>
  <c r="CO39" i="125"/>
  <c r="CP39" i="125"/>
  <c r="CQ39" i="125"/>
  <c r="CR39" i="125"/>
  <c r="CS39" i="125"/>
  <c r="CV39" i="125"/>
  <c r="CW39" i="125"/>
  <c r="CX39" i="125"/>
  <c r="CY39" i="125"/>
  <c r="CZ39" i="125"/>
  <c r="AJ40" i="125"/>
  <c r="BE40" i="125"/>
  <c r="CO40" i="125"/>
  <c r="CP40" i="125"/>
  <c r="CQ40" i="125"/>
  <c r="CR40" i="125"/>
  <c r="CS40" i="125"/>
  <c r="CV40" i="125"/>
  <c r="CW40" i="125"/>
  <c r="CX40" i="125"/>
  <c r="CY40" i="125"/>
  <c r="CZ40" i="125"/>
  <c r="AD42" i="125"/>
  <c r="AJ43" i="125"/>
  <c r="BE43" i="125"/>
  <c r="CO43" i="125"/>
  <c r="CP43" i="125"/>
  <c r="CQ43" i="125"/>
  <c r="CR43" i="125"/>
  <c r="CS43" i="125"/>
  <c r="CV43" i="125"/>
  <c r="CW43" i="125"/>
  <c r="CX43" i="125"/>
  <c r="CY43" i="125"/>
  <c r="CZ43" i="125"/>
  <c r="W44" i="125"/>
  <c r="W42" i="125" s="1"/>
  <c r="X44" i="125"/>
  <c r="Y44" i="125"/>
  <c r="Y42" i="125" s="1"/>
  <c r="Z44" i="125"/>
  <c r="AA44" i="125"/>
  <c r="AA42" i="125" s="1"/>
  <c r="AB44" i="125"/>
  <c r="AB42" i="125" s="1"/>
  <c r="AE44" i="125"/>
  <c r="AE42" i="125" s="1"/>
  <c r="AF44" i="125"/>
  <c r="AF42" i="125" s="1"/>
  <c r="AG44" i="125"/>
  <c r="AG42" i="125" s="1"/>
  <c r="AH44" i="125"/>
  <c r="AH42" i="125" s="1"/>
  <c r="AL44" i="125"/>
  <c r="AM44" i="125"/>
  <c r="AM42" i="125" s="1"/>
  <c r="AN44" i="125"/>
  <c r="AN42" i="125" s="1"/>
  <c r="AO44" i="125"/>
  <c r="AO42" i="125" s="1"/>
  <c r="AP44" i="125"/>
  <c r="AP42" i="125" s="1"/>
  <c r="AS44" i="125"/>
  <c r="AS42" i="125" s="1"/>
  <c r="AT44" i="125"/>
  <c r="AT42" i="125" s="1"/>
  <c r="AU44" i="125"/>
  <c r="AU42" i="125" s="1"/>
  <c r="AV44" i="125"/>
  <c r="AV42" i="125" s="1"/>
  <c r="AZ44" i="125"/>
  <c r="AZ42" i="125" s="1"/>
  <c r="BA44" i="125"/>
  <c r="BA42" i="125" s="1"/>
  <c r="BB44" i="125"/>
  <c r="BB42" i="125" s="1"/>
  <c r="BC44" i="125"/>
  <c r="BC42" i="125" s="1"/>
  <c r="BD44" i="125"/>
  <c r="BD42" i="125" s="1"/>
  <c r="BG44" i="125"/>
  <c r="BG42" i="125" s="1"/>
  <c r="BH44" i="125"/>
  <c r="BH42" i="125" s="1"/>
  <c r="BI44" i="125"/>
  <c r="BI42" i="125" s="1"/>
  <c r="BJ44" i="125"/>
  <c r="BJ42" i="125" s="1"/>
  <c r="BN44" i="125"/>
  <c r="BN42" i="125" s="1"/>
  <c r="BO44" i="125"/>
  <c r="BO42" i="125" s="1"/>
  <c r="BP44" i="125"/>
  <c r="BP42" i="125" s="1"/>
  <c r="BQ44" i="125"/>
  <c r="BQ42" i="125" s="1"/>
  <c r="BU44" i="125"/>
  <c r="BU42" i="125" s="1"/>
  <c r="BV44" i="125"/>
  <c r="BV42" i="125" s="1"/>
  <c r="BW44" i="125"/>
  <c r="BW42" i="125" s="1"/>
  <c r="BX44" i="125"/>
  <c r="BX42" i="125" s="1"/>
  <c r="CB44" i="125"/>
  <c r="CB42" i="125" s="1"/>
  <c r="CC44" i="125"/>
  <c r="CC42" i="125" s="1"/>
  <c r="CD44" i="125"/>
  <c r="CD42" i="125" s="1"/>
  <c r="CE44" i="125"/>
  <c r="CE42" i="125" s="1"/>
  <c r="CI44" i="125"/>
  <c r="CI42" i="125" s="1"/>
  <c r="CJ44" i="125"/>
  <c r="CJ42" i="125" s="1"/>
  <c r="CK44" i="125"/>
  <c r="CK42" i="125" s="1"/>
  <c r="CL44" i="125"/>
  <c r="CL42" i="125" s="1"/>
  <c r="CV45" i="125"/>
  <c r="AJ45" i="125"/>
  <c r="BE45" i="125"/>
  <c r="CP45" i="125"/>
  <c r="CQ45" i="125"/>
  <c r="CR45" i="125"/>
  <c r="CS45" i="125"/>
  <c r="CW45" i="125"/>
  <c r="CX45" i="125"/>
  <c r="CY45" i="125"/>
  <c r="CZ45" i="125"/>
  <c r="AJ46" i="125"/>
  <c r="BE46" i="125"/>
  <c r="CP46" i="125"/>
  <c r="CQ46" i="125"/>
  <c r="CR46" i="125"/>
  <c r="CS46" i="125"/>
  <c r="CW46" i="125"/>
  <c r="CX46" i="125"/>
  <c r="CY46" i="125"/>
  <c r="CZ46" i="125"/>
  <c r="CO47" i="125"/>
  <c r="AJ47" i="125"/>
  <c r="BE47" i="125"/>
  <c r="CP47" i="125"/>
  <c r="CQ47" i="125"/>
  <c r="CR47" i="125"/>
  <c r="CS47" i="125"/>
  <c r="CW47" i="125"/>
  <c r="CX47" i="125"/>
  <c r="CY47" i="125"/>
  <c r="CZ47" i="125"/>
  <c r="CO48" i="125"/>
  <c r="AJ48" i="125"/>
  <c r="BE48" i="125"/>
  <c r="CP48" i="125"/>
  <c r="CQ48" i="125"/>
  <c r="CR48" i="125"/>
  <c r="CS48" i="125"/>
  <c r="CW48" i="125"/>
  <c r="CX48" i="125"/>
  <c r="CY48" i="125"/>
  <c r="CZ48" i="125"/>
  <c r="CO49" i="125"/>
  <c r="AJ49" i="125"/>
  <c r="BE49" i="125"/>
  <c r="CP49" i="125"/>
  <c r="CQ49" i="125"/>
  <c r="CR49" i="125"/>
  <c r="CS49" i="125"/>
  <c r="CW49" i="125"/>
  <c r="CX49" i="125"/>
  <c r="CY49" i="125"/>
  <c r="CZ49" i="125"/>
  <c r="CO50" i="125"/>
  <c r="AJ50" i="125"/>
  <c r="BE50" i="125"/>
  <c r="CP50" i="125"/>
  <c r="CQ50" i="125"/>
  <c r="CR50" i="125"/>
  <c r="CS50" i="125"/>
  <c r="CW50" i="125"/>
  <c r="CX50" i="125"/>
  <c r="CY50" i="125"/>
  <c r="CZ50" i="125"/>
  <c r="AJ51" i="125"/>
  <c r="CN51" i="125" s="1"/>
  <c r="AK51" i="125"/>
  <c r="AR51" i="125"/>
  <c r="BE51" i="125"/>
  <c r="CP51" i="125"/>
  <c r="CQ51" i="125"/>
  <c r="CR51" i="125"/>
  <c r="CS51" i="125"/>
  <c r="CW51" i="125"/>
  <c r="CX51" i="125"/>
  <c r="CY51" i="125"/>
  <c r="CZ51" i="125"/>
  <c r="AJ52" i="125"/>
  <c r="AK52" i="125"/>
  <c r="CO52" i="125" s="1"/>
  <c r="AR52" i="125"/>
  <c r="BE52" i="125"/>
  <c r="CP52" i="125"/>
  <c r="CQ52" i="125"/>
  <c r="CR52" i="125"/>
  <c r="CS52" i="125"/>
  <c r="CW52" i="125"/>
  <c r="CX52" i="125"/>
  <c r="CY52" i="125"/>
  <c r="CZ52" i="125"/>
  <c r="AJ53" i="125"/>
  <c r="AK53" i="125"/>
  <c r="AR53" i="125"/>
  <c r="BE53" i="125"/>
  <c r="CN53" i="125"/>
  <c r="CP53" i="125"/>
  <c r="CQ53" i="125"/>
  <c r="CR53" i="125"/>
  <c r="CS53" i="125"/>
  <c r="CW53" i="125"/>
  <c r="CX53" i="125"/>
  <c r="CY53" i="125"/>
  <c r="CZ53" i="125"/>
  <c r="AJ54" i="125"/>
  <c r="AK54" i="125"/>
  <c r="CO54" i="125" s="1"/>
  <c r="AR54" i="125"/>
  <c r="BE54" i="125"/>
  <c r="CP54" i="125"/>
  <c r="CQ54" i="125"/>
  <c r="CR54" i="125"/>
  <c r="CS54" i="125"/>
  <c r="CW54" i="125"/>
  <c r="CX54" i="125"/>
  <c r="CY54" i="125"/>
  <c r="CZ54" i="125"/>
  <c r="AJ55" i="125"/>
  <c r="CN55" i="125" s="1"/>
  <c r="AK55" i="125"/>
  <c r="AR55" i="125"/>
  <c r="BE55" i="125"/>
  <c r="CP55" i="125"/>
  <c r="CQ55" i="125"/>
  <c r="CR55" i="125"/>
  <c r="CS55" i="125"/>
  <c r="CW55" i="125"/>
  <c r="CX55" i="125"/>
  <c r="CY55" i="125"/>
  <c r="CZ55" i="125"/>
  <c r="D56" i="125"/>
  <c r="AX56" i="125" s="1"/>
  <c r="AJ56" i="125"/>
  <c r="CO56" i="125"/>
  <c r="BF56" i="125"/>
  <c r="CP56" i="125"/>
  <c r="CQ56" i="125"/>
  <c r="CR56" i="125"/>
  <c r="CS56" i="125"/>
  <c r="CW56" i="125"/>
  <c r="CX56" i="125"/>
  <c r="CY56" i="125"/>
  <c r="CZ56" i="125"/>
  <c r="AJ57" i="125"/>
  <c r="CO57" i="125"/>
  <c r="BF57" i="125"/>
  <c r="CV57" i="125" s="1"/>
  <c r="CP57" i="125"/>
  <c r="CQ57" i="125"/>
  <c r="CR57" i="125"/>
  <c r="CS57" i="125"/>
  <c r="CW57" i="125"/>
  <c r="CX57" i="125"/>
  <c r="CY57" i="125"/>
  <c r="CZ57" i="125"/>
  <c r="AJ58" i="125"/>
  <c r="CO58" i="125"/>
  <c r="BF58" i="125"/>
  <c r="CV58" i="125" s="1"/>
  <c r="CP58" i="125"/>
  <c r="CQ58" i="125"/>
  <c r="CR58" i="125"/>
  <c r="CS58" i="125"/>
  <c r="CW58" i="125"/>
  <c r="CX58" i="125"/>
  <c r="CY58" i="125"/>
  <c r="CZ58" i="125"/>
  <c r="AJ59" i="125"/>
  <c r="CO59" i="125"/>
  <c r="BF59" i="125"/>
  <c r="CV59" i="125" s="1"/>
  <c r="CP59" i="125"/>
  <c r="CQ59" i="125"/>
  <c r="CR59" i="125"/>
  <c r="CS59" i="125"/>
  <c r="CW59" i="125"/>
  <c r="CX59" i="125"/>
  <c r="CY59" i="125"/>
  <c r="CZ59" i="125"/>
  <c r="AJ60" i="125"/>
  <c r="CO60" i="125"/>
  <c r="BF60" i="125"/>
  <c r="CV60" i="125" s="1"/>
  <c r="CP60" i="125"/>
  <c r="CQ60" i="125"/>
  <c r="CR60" i="125"/>
  <c r="CS60" i="125"/>
  <c r="CW60" i="125"/>
  <c r="CX60" i="125"/>
  <c r="CY60" i="125"/>
  <c r="CZ60" i="125"/>
  <c r="AJ61" i="125"/>
  <c r="CO61" i="125"/>
  <c r="CP61" i="125"/>
  <c r="CQ61" i="125"/>
  <c r="CR61" i="125"/>
  <c r="CS61" i="125"/>
  <c r="CV61" i="125"/>
  <c r="CW61" i="125"/>
  <c r="CX61" i="125"/>
  <c r="CY61" i="125"/>
  <c r="CZ61" i="125"/>
  <c r="AJ62" i="125"/>
  <c r="CO62" i="125"/>
  <c r="CP62" i="125"/>
  <c r="CQ62" i="125"/>
  <c r="CR62" i="125"/>
  <c r="CS62" i="125"/>
  <c r="CV62" i="125"/>
  <c r="CW62" i="125"/>
  <c r="CX62" i="125"/>
  <c r="CY62" i="125"/>
  <c r="CZ62" i="125"/>
  <c r="AJ63" i="125"/>
  <c r="CO63" i="125"/>
  <c r="CP63" i="125"/>
  <c r="CQ63" i="125"/>
  <c r="CR63" i="125"/>
  <c r="CS63" i="125"/>
  <c r="CV63" i="125"/>
  <c r="CW63" i="125"/>
  <c r="CX63" i="125"/>
  <c r="CY63" i="125"/>
  <c r="CZ63" i="125"/>
  <c r="AJ64" i="125"/>
  <c r="CO64" i="125"/>
  <c r="CP64" i="125"/>
  <c r="CQ64" i="125"/>
  <c r="CR64" i="125"/>
  <c r="CS64" i="125"/>
  <c r="CV64" i="125"/>
  <c r="CW64" i="125"/>
  <c r="CX64" i="125"/>
  <c r="CY64" i="125"/>
  <c r="CZ64" i="125"/>
  <c r="AC65" i="125"/>
  <c r="AJ65" i="125"/>
  <c r="CN65" i="125" s="1"/>
  <c r="CO65" i="125"/>
  <c r="CP65" i="125"/>
  <c r="CQ65" i="125"/>
  <c r="CR65" i="125"/>
  <c r="CS65" i="125"/>
  <c r="CV65" i="125"/>
  <c r="CW65" i="125"/>
  <c r="CX65" i="125"/>
  <c r="CY65" i="125"/>
  <c r="CZ65" i="125"/>
  <c r="AC66" i="125"/>
  <c r="AA66" i="119" s="1"/>
  <c r="AS65" i="120" s="1"/>
  <c r="AJ66" i="125"/>
  <c r="CO66" i="125"/>
  <c r="CP66" i="125"/>
  <c r="CQ66" i="125"/>
  <c r="CR66" i="125"/>
  <c r="CS66" i="125"/>
  <c r="CV66" i="125"/>
  <c r="CW66" i="125"/>
  <c r="CX66" i="125"/>
  <c r="CY66" i="125"/>
  <c r="CZ66" i="125"/>
  <c r="AC67" i="125"/>
  <c r="AA67" i="119" s="1"/>
  <c r="AS66" i="120" s="1"/>
  <c r="AJ67" i="125"/>
  <c r="CO67" i="125"/>
  <c r="CP67" i="125"/>
  <c r="CQ67" i="125"/>
  <c r="CR67" i="125"/>
  <c r="CS67" i="125"/>
  <c r="CV67" i="125"/>
  <c r="CW67" i="125"/>
  <c r="CX67" i="125"/>
  <c r="CY67" i="125"/>
  <c r="CZ67" i="125"/>
  <c r="AC68" i="125"/>
  <c r="AA68" i="119" s="1"/>
  <c r="AS67" i="120" s="1"/>
  <c r="AJ68" i="125"/>
  <c r="CO68" i="125"/>
  <c r="CP68" i="125"/>
  <c r="CQ68" i="125"/>
  <c r="CR68" i="125"/>
  <c r="CS68" i="125"/>
  <c r="CV68" i="125"/>
  <c r="CW68" i="125"/>
  <c r="CX68" i="125"/>
  <c r="CY68" i="125"/>
  <c r="CZ68" i="125"/>
  <c r="AC69" i="125"/>
  <c r="AA69" i="119" s="1"/>
  <c r="AS68" i="120" s="1"/>
  <c r="AJ69" i="125"/>
  <c r="AG69" i="119" s="1"/>
  <c r="AZ68" i="120" s="1"/>
  <c r="CO69" i="125"/>
  <c r="CP69" i="125"/>
  <c r="CQ69" i="125"/>
  <c r="CR69" i="125"/>
  <c r="CS69" i="125"/>
  <c r="CV69" i="125"/>
  <c r="CW69" i="125"/>
  <c r="CX69" i="125"/>
  <c r="CY69" i="125"/>
  <c r="CZ69" i="125"/>
  <c r="AJ70" i="125"/>
  <c r="BE70" i="125"/>
  <c r="BM70" i="125"/>
  <c r="BT70" i="125"/>
  <c r="CV70" i="125" s="1"/>
  <c r="CP70" i="125"/>
  <c r="CQ70" i="125"/>
  <c r="CR70" i="125"/>
  <c r="CS70" i="125"/>
  <c r="CW70" i="125"/>
  <c r="CX70" i="125"/>
  <c r="CY70" i="125"/>
  <c r="CZ70" i="125"/>
  <c r="BE71" i="125"/>
  <c r="BT71" i="125"/>
  <c r="CV71" i="125" s="1"/>
  <c r="CW71" i="125"/>
  <c r="CX71" i="125"/>
  <c r="CY71" i="125"/>
  <c r="CZ71" i="125"/>
  <c r="B72" i="125"/>
  <c r="AJ72" i="125"/>
  <c r="BE72" i="125"/>
  <c r="CO72" i="125"/>
  <c r="CP72" i="125"/>
  <c r="CQ72" i="125"/>
  <c r="CR72" i="125"/>
  <c r="CS72" i="125"/>
  <c r="CV72" i="125"/>
  <c r="CW72" i="125"/>
  <c r="CX72" i="125"/>
  <c r="CY72" i="125"/>
  <c r="CZ72" i="125"/>
  <c r="B73" i="125"/>
  <c r="AJ73" i="125"/>
  <c r="BE73" i="125"/>
  <c r="CO73" i="125"/>
  <c r="BT73" i="125"/>
  <c r="CV73" i="125" s="1"/>
  <c r="CP73" i="125"/>
  <c r="CQ73" i="125"/>
  <c r="CR73" i="125"/>
  <c r="CS73" i="125"/>
  <c r="CW73" i="125"/>
  <c r="CX73" i="125"/>
  <c r="CY73" i="125"/>
  <c r="CZ73" i="125"/>
  <c r="B74" i="125"/>
  <c r="AJ74" i="125"/>
  <c r="BE74" i="125"/>
  <c r="CO74" i="125"/>
  <c r="BT74" i="125"/>
  <c r="CV74" i="125" s="1"/>
  <c r="CP74" i="125"/>
  <c r="CQ74" i="125"/>
  <c r="CR74" i="125"/>
  <c r="CS74" i="125"/>
  <c r="CW74" i="125"/>
  <c r="CX74" i="125"/>
  <c r="CY74" i="125"/>
  <c r="CZ74" i="125"/>
  <c r="B75" i="125"/>
  <c r="AJ75" i="125"/>
  <c r="BE75" i="125"/>
  <c r="CO75" i="125"/>
  <c r="BT75" i="125"/>
  <c r="CV75" i="125" s="1"/>
  <c r="CP75" i="125"/>
  <c r="CQ75" i="125"/>
  <c r="CR75" i="125"/>
  <c r="CS75" i="125"/>
  <c r="CW75" i="125"/>
  <c r="CX75" i="125"/>
  <c r="CY75" i="125"/>
  <c r="CZ75" i="125"/>
  <c r="B76" i="125"/>
  <c r="B76" i="119" s="1"/>
  <c r="AJ76" i="125"/>
  <c r="BE76" i="125"/>
  <c r="CO76" i="125"/>
  <c r="BT76" i="125"/>
  <c r="CV76" i="125" s="1"/>
  <c r="CP76" i="125"/>
  <c r="CQ76" i="125"/>
  <c r="CR76" i="125"/>
  <c r="CS76" i="125"/>
  <c r="CW76" i="125"/>
  <c r="CX76" i="125"/>
  <c r="CY76" i="125"/>
  <c r="CZ76" i="125"/>
  <c r="D77" i="125"/>
  <c r="CN77" i="125" s="1"/>
  <c r="AJ77" i="125"/>
  <c r="BE77" i="125"/>
  <c r="BT77" i="125"/>
  <c r="CV77" i="125" s="1"/>
  <c r="CO77" i="125"/>
  <c r="CP77" i="125"/>
  <c r="CQ77" i="125"/>
  <c r="CR77" i="125"/>
  <c r="CS77" i="125"/>
  <c r="CW77" i="125"/>
  <c r="CX77" i="125"/>
  <c r="CY77" i="125"/>
  <c r="CZ77" i="125"/>
  <c r="AJ80" i="125"/>
  <c r="BE80" i="125"/>
  <c r="CH80" i="125"/>
  <c r="CV80" i="125" s="1"/>
  <c r="CO80" i="125"/>
  <c r="CP80" i="125"/>
  <c r="CQ80" i="125"/>
  <c r="CR80" i="125"/>
  <c r="CS80" i="125"/>
  <c r="CW80" i="125"/>
  <c r="CX80" i="125"/>
  <c r="CY80" i="125"/>
  <c r="CZ80" i="125"/>
  <c r="B81" i="125"/>
  <c r="AJ81" i="125"/>
  <c r="AQ81" i="125"/>
  <c r="BE81" i="125"/>
  <c r="BS81" i="125"/>
  <c r="CG81" i="125"/>
  <c r="BW78" i="119" s="1"/>
  <c r="CW77" i="120" s="1"/>
  <c r="DK77" i="120" s="1"/>
  <c r="CO81" i="125"/>
  <c r="CP81" i="125"/>
  <c r="CQ81" i="125"/>
  <c r="CR81" i="125"/>
  <c r="CS81" i="125"/>
  <c r="CW81" i="125"/>
  <c r="CX81" i="125"/>
  <c r="T65" i="165" s="1"/>
  <c r="CY81" i="125"/>
  <c r="CZ81" i="125"/>
  <c r="AJ82" i="125"/>
  <c r="CN82" i="125" s="1"/>
  <c r="BE82" i="125"/>
  <c r="CH82" i="125"/>
  <c r="CO82" i="125"/>
  <c r="CP82" i="125"/>
  <c r="CQ82" i="125"/>
  <c r="CR82" i="125"/>
  <c r="CS82" i="125"/>
  <c r="CW82" i="125"/>
  <c r="CX82" i="125"/>
  <c r="T66" i="165" s="1"/>
  <c r="CY82" i="125"/>
  <c r="CZ82" i="125"/>
  <c r="AJ83" i="125"/>
  <c r="CN83" i="125" s="1"/>
  <c r="BE83" i="125"/>
  <c r="CH83" i="125"/>
  <c r="CV83" i="125" s="1"/>
  <c r="CO83" i="125"/>
  <c r="CP83" i="125"/>
  <c r="CQ83" i="125"/>
  <c r="CR83" i="125"/>
  <c r="CS83" i="125"/>
  <c r="CW83" i="125"/>
  <c r="CX83" i="125"/>
  <c r="CY83" i="125"/>
  <c r="CZ83" i="125"/>
  <c r="AJ84" i="125"/>
  <c r="BE84" i="125"/>
  <c r="CH84" i="125"/>
  <c r="CV84" i="125" s="1"/>
  <c r="CO84" i="125"/>
  <c r="CP84" i="125"/>
  <c r="CQ84" i="125"/>
  <c r="CR84" i="125"/>
  <c r="CS84" i="125"/>
  <c r="CW84" i="125"/>
  <c r="CX84" i="125"/>
  <c r="CY84" i="125"/>
  <c r="CZ84" i="125"/>
  <c r="AJ85" i="125"/>
  <c r="CN85" i="125" s="1"/>
  <c r="BE85" i="125"/>
  <c r="CH85" i="125"/>
  <c r="CV85" i="125" s="1"/>
  <c r="CO85" i="125"/>
  <c r="CP85" i="125"/>
  <c r="CQ85" i="125"/>
  <c r="CR85" i="125"/>
  <c r="CS85" i="125"/>
  <c r="CW85" i="125"/>
  <c r="CX85" i="125"/>
  <c r="CY85" i="125"/>
  <c r="CZ85" i="125"/>
  <c r="BE86" i="125"/>
  <c r="CH86" i="125"/>
  <c r="CV86" i="125" s="1"/>
  <c r="CO86" i="125"/>
  <c r="CP86" i="125"/>
  <c r="CQ86" i="125"/>
  <c r="CR86" i="125"/>
  <c r="CS86" i="125"/>
  <c r="CW86" i="125"/>
  <c r="CX86" i="125"/>
  <c r="CY86" i="125"/>
  <c r="CZ86" i="125"/>
  <c r="BE87" i="125"/>
  <c r="CH87" i="125"/>
  <c r="CV87" i="125" s="1"/>
  <c r="CO87" i="125"/>
  <c r="CP87" i="125"/>
  <c r="CQ87" i="125"/>
  <c r="CR87" i="125"/>
  <c r="CS87" i="125"/>
  <c r="CW87" i="125"/>
  <c r="CX87" i="125"/>
  <c r="CY87" i="125"/>
  <c r="CZ87" i="125"/>
  <c r="BE88" i="125"/>
  <c r="CH88" i="125"/>
  <c r="CV88" i="125" s="1"/>
  <c r="CO88" i="125"/>
  <c r="CP88" i="125"/>
  <c r="CQ88" i="125"/>
  <c r="CR88" i="125"/>
  <c r="CS88" i="125"/>
  <c r="CW88" i="125"/>
  <c r="CX88" i="125"/>
  <c r="CY88" i="125"/>
  <c r="CZ88" i="125"/>
  <c r="AJ89" i="125"/>
  <c r="CN89" i="125" s="1"/>
  <c r="BE89" i="125"/>
  <c r="CO89" i="125"/>
  <c r="CP89" i="125"/>
  <c r="CQ89" i="125"/>
  <c r="CR89" i="125"/>
  <c r="CS89" i="125"/>
  <c r="CV89" i="125"/>
  <c r="CW89" i="125"/>
  <c r="CX89" i="125"/>
  <c r="CY89" i="125"/>
  <c r="CZ89" i="125"/>
  <c r="AJ91" i="125"/>
  <c r="AK91" i="125"/>
  <c r="AR91" i="125"/>
  <c r="BF91" i="125"/>
  <c r="CA44" i="125"/>
  <c r="CA42" i="125" s="1"/>
  <c r="CH91" i="125"/>
  <c r="CP91" i="125"/>
  <c r="CQ91" i="125"/>
  <c r="CR91" i="125"/>
  <c r="CS91" i="125"/>
  <c r="CW91" i="125"/>
  <c r="CX91" i="125"/>
  <c r="CY91" i="125"/>
  <c r="CZ91" i="125"/>
  <c r="AQ92" i="125"/>
  <c r="BE92" i="125"/>
  <c r="BS92" i="125"/>
  <c r="CG92" i="125"/>
  <c r="CN92" i="125"/>
  <c r="CO92" i="125"/>
  <c r="CP92" i="125"/>
  <c r="CQ92" i="125"/>
  <c r="CR92" i="125"/>
  <c r="CS92" i="125"/>
  <c r="CV92" i="125"/>
  <c r="CW92" i="125"/>
  <c r="CX92" i="125"/>
  <c r="CY92" i="125"/>
  <c r="CZ92" i="125"/>
  <c r="V93" i="125"/>
  <c r="AD93" i="125"/>
  <c r="AE93" i="125"/>
  <c r="AK93" i="125"/>
  <c r="BL93" i="125"/>
  <c r="BY93" i="125"/>
  <c r="U94" i="125"/>
  <c r="U93" i="125" s="1"/>
  <c r="V94" i="125"/>
  <c r="W94" i="125"/>
  <c r="W93" i="125" s="1"/>
  <c r="X94" i="125"/>
  <c r="X93" i="125" s="1"/>
  <c r="Y94" i="125"/>
  <c r="Y93" i="125" s="1"/>
  <c r="Z94" i="125"/>
  <c r="Z93" i="125" s="1"/>
  <c r="AA94" i="125"/>
  <c r="AA93" i="125" s="1"/>
  <c r="AB94" i="125"/>
  <c r="AB93" i="125" s="1"/>
  <c r="AC94" i="125"/>
  <c r="AC93" i="125" s="1"/>
  <c r="AD94" i="125"/>
  <c r="AE94" i="125"/>
  <c r="AF94" i="125"/>
  <c r="AF93" i="125" s="1"/>
  <c r="AG94" i="125"/>
  <c r="AG93" i="125" s="1"/>
  <c r="AH94" i="125"/>
  <c r="AH93" i="125" s="1"/>
  <c r="AI94" i="125"/>
  <c r="AI93" i="125" s="1"/>
  <c r="AJ94" i="125"/>
  <c r="AK94" i="125"/>
  <c r="AL94" i="125"/>
  <c r="AL93" i="125" s="1"/>
  <c r="AN94" i="125"/>
  <c r="AO94" i="125"/>
  <c r="AO93" i="125" s="1"/>
  <c r="AP94" i="125"/>
  <c r="AP93" i="125" s="1"/>
  <c r="AR94" i="125"/>
  <c r="AR93" i="125" s="1"/>
  <c r="AS94" i="125"/>
  <c r="AS93" i="125" s="1"/>
  <c r="AU94" i="125"/>
  <c r="AU93" i="125" s="1"/>
  <c r="AV94" i="125"/>
  <c r="AV93" i="125" s="1"/>
  <c r="AW94" i="125"/>
  <c r="AW93" i="125" s="1"/>
  <c r="AW41" i="125" s="1"/>
  <c r="AW25" i="125" s="1"/>
  <c r="AX94" i="125"/>
  <c r="AX93" i="125" s="1"/>
  <c r="AY94" i="125"/>
  <c r="AY93" i="125" s="1"/>
  <c r="AZ94" i="125"/>
  <c r="AZ93" i="125" s="1"/>
  <c r="BA94" i="125"/>
  <c r="BA93" i="125" s="1"/>
  <c r="BB94" i="125"/>
  <c r="BB93" i="125" s="1"/>
  <c r="BC94" i="125"/>
  <c r="BC93" i="125" s="1"/>
  <c r="BD94" i="125"/>
  <c r="BD93" i="125" s="1"/>
  <c r="BF94" i="125"/>
  <c r="BF93" i="125" s="1"/>
  <c r="BG94" i="125"/>
  <c r="BG93" i="125" s="1"/>
  <c r="BH94" i="125"/>
  <c r="BH93" i="125" s="1"/>
  <c r="BI94" i="125"/>
  <c r="BI93" i="125" s="1"/>
  <c r="BJ94" i="125"/>
  <c r="BJ93" i="125" s="1"/>
  <c r="BK94" i="125"/>
  <c r="BK93" i="125" s="1"/>
  <c r="BL94" i="125"/>
  <c r="BM94" i="125"/>
  <c r="BM93" i="125" s="1"/>
  <c r="BN94" i="125"/>
  <c r="BN93" i="125" s="1"/>
  <c r="BO94" i="125"/>
  <c r="BO93" i="125" s="1"/>
  <c r="BP94" i="125"/>
  <c r="BP93" i="125" s="1"/>
  <c r="BQ94" i="125"/>
  <c r="BQ93" i="125" s="1"/>
  <c r="BT94" i="125"/>
  <c r="BT93" i="125" s="1"/>
  <c r="BU94" i="125"/>
  <c r="BW94" i="125"/>
  <c r="BW93" i="125" s="1"/>
  <c r="BX94" i="125"/>
  <c r="BX93" i="125" s="1"/>
  <c r="BY94" i="125"/>
  <c r="BZ94" i="125"/>
  <c r="BZ93" i="125" s="1"/>
  <c r="CA94" i="125"/>
  <c r="CA93" i="125" s="1"/>
  <c r="CB94" i="125"/>
  <c r="CB93" i="125" s="1"/>
  <c r="CC93" i="125"/>
  <c r="CD94" i="125"/>
  <c r="CD93" i="125" s="1"/>
  <c r="CE94" i="125"/>
  <c r="CE93" i="125" s="1"/>
  <c r="CH94" i="125"/>
  <c r="CH93" i="125" s="1"/>
  <c r="CI94" i="125"/>
  <c r="CI93" i="125" s="1"/>
  <c r="CK94" i="125"/>
  <c r="CK93" i="125" s="1"/>
  <c r="CL94" i="125"/>
  <c r="CL93" i="125" s="1"/>
  <c r="CM94" i="125"/>
  <c r="CM93" i="125" s="1"/>
  <c r="CT94" i="125"/>
  <c r="D95" i="125"/>
  <c r="E95" i="125"/>
  <c r="AM95" i="125"/>
  <c r="CX95" i="125" s="1"/>
  <c r="AT95" i="125"/>
  <c r="BE95" i="125"/>
  <c r="CN95" i="125"/>
  <c r="CO95" i="125"/>
  <c r="CP95" i="125"/>
  <c r="CR95" i="125"/>
  <c r="CS95" i="125"/>
  <c r="CV95" i="125"/>
  <c r="CW95" i="125"/>
  <c r="CY95" i="125"/>
  <c r="CZ95" i="125"/>
  <c r="D96" i="125"/>
  <c r="E96" i="125"/>
  <c r="AM96" i="125"/>
  <c r="AT96" i="125"/>
  <c r="BE96" i="125"/>
  <c r="CN96" i="125"/>
  <c r="CO96" i="125"/>
  <c r="CP96" i="125"/>
  <c r="CR96" i="125"/>
  <c r="CS96" i="125"/>
  <c r="CV96" i="125"/>
  <c r="CW96" i="125"/>
  <c r="CY96" i="125"/>
  <c r="CZ96" i="125"/>
  <c r="D97" i="125"/>
  <c r="E97" i="125"/>
  <c r="AM97" i="125"/>
  <c r="AT97" i="125"/>
  <c r="BE97" i="125"/>
  <c r="CN97" i="125"/>
  <c r="CO97" i="125"/>
  <c r="CP97" i="125"/>
  <c r="CR97" i="125"/>
  <c r="CS97" i="125"/>
  <c r="CV97" i="125"/>
  <c r="CW97" i="125"/>
  <c r="CY97" i="125"/>
  <c r="CZ97" i="125"/>
  <c r="BE98" i="125"/>
  <c r="CN98" i="125"/>
  <c r="CO98" i="125"/>
  <c r="CP98" i="125"/>
  <c r="CQ98" i="125"/>
  <c r="CR98" i="125"/>
  <c r="CS98" i="125"/>
  <c r="CV98" i="125"/>
  <c r="CW98" i="125"/>
  <c r="CY98" i="125"/>
  <c r="CZ98" i="125"/>
  <c r="BE99" i="125"/>
  <c r="CN99" i="125"/>
  <c r="CO99" i="125"/>
  <c r="CP99" i="125"/>
  <c r="CQ99" i="125"/>
  <c r="CR99" i="125"/>
  <c r="CS99" i="125"/>
  <c r="CV99" i="125"/>
  <c r="CW99" i="125"/>
  <c r="CY99" i="125"/>
  <c r="CZ99" i="125"/>
  <c r="D100" i="125"/>
  <c r="BE100" i="125"/>
  <c r="CN100" i="125"/>
  <c r="CO100" i="125"/>
  <c r="CP100" i="125"/>
  <c r="CQ100" i="125"/>
  <c r="CR100" i="125"/>
  <c r="CS100" i="125"/>
  <c r="CV100" i="125"/>
  <c r="CW100" i="125"/>
  <c r="CX100" i="125"/>
  <c r="CY100" i="125"/>
  <c r="CZ100" i="125"/>
  <c r="AH101" i="125"/>
  <c r="BJ101" i="125"/>
  <c r="BX101" i="125"/>
  <c r="CL101" i="125"/>
  <c r="CZ101" i="125" s="1"/>
  <c r="CO101" i="125"/>
  <c r="CP101" i="125"/>
  <c r="CQ101" i="125"/>
  <c r="CR101" i="125"/>
  <c r="CS101" i="125"/>
  <c r="CV101" i="125"/>
  <c r="CW101" i="125"/>
  <c r="CX101" i="125"/>
  <c r="CY101" i="125"/>
  <c r="U101" i="125"/>
  <c r="AH102" i="125"/>
  <c r="CO102" i="125"/>
  <c r="CP102" i="125"/>
  <c r="CQ102" i="125"/>
  <c r="CR102" i="125"/>
  <c r="CS102" i="125"/>
  <c r="CV102" i="125"/>
  <c r="CW102" i="125"/>
  <c r="CX102" i="125"/>
  <c r="CY102" i="125"/>
  <c r="CZ102" i="125"/>
  <c r="U103" i="119"/>
  <c r="AL102" i="120" s="1"/>
  <c r="AX103" i="125"/>
  <c r="AS103" i="119" s="1"/>
  <c r="BN102" i="120" s="1"/>
  <c r="BE103" i="125"/>
  <c r="BQ103" i="119"/>
  <c r="CP102" i="120" s="1"/>
  <c r="CO103" i="125"/>
  <c r="CP103" i="125"/>
  <c r="CQ103" i="125"/>
  <c r="CR103" i="125"/>
  <c r="CS103" i="125"/>
  <c r="CV103" i="125"/>
  <c r="CW103" i="125"/>
  <c r="CX103" i="125"/>
  <c r="CY103" i="125"/>
  <c r="CZ103" i="125"/>
  <c r="AX104" i="125"/>
  <c r="BL104" i="125" s="1"/>
  <c r="BE104" i="125"/>
  <c r="CO104" i="125"/>
  <c r="CP104" i="125"/>
  <c r="CQ104" i="125"/>
  <c r="CR104" i="125"/>
  <c r="CS104" i="125"/>
  <c r="CV104" i="125"/>
  <c r="CW104" i="125"/>
  <c r="CX104" i="125"/>
  <c r="CY104" i="125"/>
  <c r="CZ104" i="125"/>
  <c r="F106" i="125"/>
  <c r="G106" i="125"/>
  <c r="H106" i="125"/>
  <c r="I106" i="125"/>
  <c r="J106" i="125"/>
  <c r="K106" i="125"/>
  <c r="L106" i="125"/>
  <c r="M106" i="125"/>
  <c r="N106" i="125"/>
  <c r="O106" i="125"/>
  <c r="P106" i="125"/>
  <c r="Q106" i="125"/>
  <c r="R106" i="125"/>
  <c r="S106" i="125"/>
  <c r="T106" i="125"/>
  <c r="W106" i="125"/>
  <c r="AA106" i="125"/>
  <c r="AI106" i="125"/>
  <c r="AL106" i="125"/>
  <c r="AY106" i="125"/>
  <c r="BF106" i="125"/>
  <c r="BK106" i="125"/>
  <c r="BN106" i="125"/>
  <c r="CA106" i="125"/>
  <c r="CE106" i="125"/>
  <c r="CJ106" i="125"/>
  <c r="CT106" i="125"/>
  <c r="CT41" i="125" s="1"/>
  <c r="CT25" i="125" s="1"/>
  <c r="CT23" i="125" s="1"/>
  <c r="BE107" i="125"/>
  <c r="CN107" i="125"/>
  <c r="CO107" i="125"/>
  <c r="CP107" i="125"/>
  <c r="CQ107" i="125"/>
  <c r="CR107" i="125"/>
  <c r="CS107" i="125"/>
  <c r="CV107" i="125"/>
  <c r="CW107" i="125"/>
  <c r="CX107" i="125"/>
  <c r="CY107" i="125"/>
  <c r="CZ107" i="125"/>
  <c r="V108" i="125"/>
  <c r="V106" i="125" s="1"/>
  <c r="CO106" i="125" s="1"/>
  <c r="W108" i="125"/>
  <c r="X108" i="125"/>
  <c r="Y108" i="125"/>
  <c r="Y106" i="125" s="1"/>
  <c r="Z108" i="125"/>
  <c r="Z106" i="125" s="1"/>
  <c r="AA108" i="125"/>
  <c r="AB108" i="125"/>
  <c r="AB106" i="125" s="1"/>
  <c r="AD108" i="125"/>
  <c r="AD106" i="125" s="1"/>
  <c r="AE108" i="125"/>
  <c r="AE106" i="125" s="1"/>
  <c r="AF108" i="125"/>
  <c r="AF106" i="125" s="1"/>
  <c r="AG108" i="125"/>
  <c r="AG106" i="125" s="1"/>
  <c r="AH108" i="125"/>
  <c r="AH106" i="125" s="1"/>
  <c r="AI108" i="125"/>
  <c r="AK108" i="125"/>
  <c r="AK106" i="125" s="1"/>
  <c r="AL108" i="125"/>
  <c r="AM108" i="125"/>
  <c r="AM106" i="125" s="1"/>
  <c r="AN108" i="125"/>
  <c r="AN106" i="125" s="1"/>
  <c r="AO108" i="125"/>
  <c r="AO106" i="125" s="1"/>
  <c r="AP108" i="125"/>
  <c r="AP106" i="125" s="1"/>
  <c r="AR108" i="125"/>
  <c r="AR106" i="125" s="1"/>
  <c r="AS108" i="125"/>
  <c r="AS106" i="125" s="1"/>
  <c r="AT108" i="125"/>
  <c r="AT106" i="125" s="1"/>
  <c r="AU108" i="125"/>
  <c r="AU106" i="125" s="1"/>
  <c r="AV108" i="125"/>
  <c r="AV106" i="125" s="1"/>
  <c r="AW108" i="125"/>
  <c r="AW106" i="125" s="1"/>
  <c r="AY108" i="125"/>
  <c r="AZ108" i="125"/>
  <c r="AZ106" i="125" s="1"/>
  <c r="BA108" i="125"/>
  <c r="BA106" i="125" s="1"/>
  <c r="BB108" i="125"/>
  <c r="BB106" i="125" s="1"/>
  <c r="BC108" i="125"/>
  <c r="BC106" i="125" s="1"/>
  <c r="BD108" i="125"/>
  <c r="BD106" i="125" s="1"/>
  <c r="BF108" i="125"/>
  <c r="BG108" i="125"/>
  <c r="BG106" i="125" s="1"/>
  <c r="CW106" i="125" s="1"/>
  <c r="BH108" i="125"/>
  <c r="BH106" i="125" s="1"/>
  <c r="BI108" i="125"/>
  <c r="BI106" i="125" s="1"/>
  <c r="BJ108" i="125"/>
  <c r="BJ106" i="125" s="1"/>
  <c r="BK108" i="125"/>
  <c r="BM108" i="125"/>
  <c r="BM106" i="125" s="1"/>
  <c r="BN108" i="125"/>
  <c r="BO108" i="125"/>
  <c r="BO106" i="125" s="1"/>
  <c r="BP108" i="125"/>
  <c r="BP106" i="125" s="1"/>
  <c r="BQ108" i="125"/>
  <c r="BQ106" i="125" s="1"/>
  <c r="BT108" i="125"/>
  <c r="BT106" i="125" s="1"/>
  <c r="BU108" i="125"/>
  <c r="BU106" i="125" s="1"/>
  <c r="BV108" i="125"/>
  <c r="BV106" i="125" s="1"/>
  <c r="BW108" i="125"/>
  <c r="BW106" i="125" s="1"/>
  <c r="BX108" i="125"/>
  <c r="BX106" i="125" s="1"/>
  <c r="BY108" i="125"/>
  <c r="BY106" i="125" s="1"/>
  <c r="CA108" i="125"/>
  <c r="CB108" i="125"/>
  <c r="CB106" i="125" s="1"/>
  <c r="CC108" i="125"/>
  <c r="CC106" i="125" s="1"/>
  <c r="CD108" i="125"/>
  <c r="CD106" i="125" s="1"/>
  <c r="CE108" i="125"/>
  <c r="CH108" i="125"/>
  <c r="CH106" i="125" s="1"/>
  <c r="CI108" i="125"/>
  <c r="CI106" i="125" s="1"/>
  <c r="CJ108" i="125"/>
  <c r="CK108" i="125"/>
  <c r="CK106" i="125" s="1"/>
  <c r="CL108" i="125"/>
  <c r="CL106" i="125" s="1"/>
  <c r="CM108" i="125"/>
  <c r="CM106" i="125" s="1"/>
  <c r="CO108" i="125"/>
  <c r="AJ109" i="125"/>
  <c r="BE109" i="125"/>
  <c r="CO109" i="125"/>
  <c r="CP109" i="125"/>
  <c r="CQ109" i="125"/>
  <c r="CR109" i="125"/>
  <c r="CS109" i="125"/>
  <c r="CV109" i="125"/>
  <c r="CW109" i="125"/>
  <c r="CX109" i="125"/>
  <c r="CY109" i="125"/>
  <c r="CZ109" i="125"/>
  <c r="AJ110" i="125"/>
  <c r="BE110" i="125"/>
  <c r="CO110" i="125"/>
  <c r="CP110" i="125"/>
  <c r="CQ110" i="125"/>
  <c r="CR110" i="125"/>
  <c r="CS110" i="125"/>
  <c r="CV110" i="125"/>
  <c r="CW110" i="125"/>
  <c r="CX110" i="125"/>
  <c r="CY110" i="125"/>
  <c r="CZ110" i="125"/>
  <c r="AJ111" i="125"/>
  <c r="BE111" i="125"/>
  <c r="CO111" i="125"/>
  <c r="CP111" i="125"/>
  <c r="CQ111" i="125"/>
  <c r="CR111" i="125"/>
  <c r="CS111" i="125"/>
  <c r="CV111" i="125"/>
  <c r="CW111" i="125"/>
  <c r="CX111" i="125"/>
  <c r="CY111" i="125"/>
  <c r="CZ111" i="125"/>
  <c r="AJ112" i="125"/>
  <c r="BE112" i="125"/>
  <c r="CO112" i="125"/>
  <c r="CP112" i="125"/>
  <c r="CQ112" i="125"/>
  <c r="CR112" i="125"/>
  <c r="CS112" i="125"/>
  <c r="CV112" i="125"/>
  <c r="CW112" i="125"/>
  <c r="CX112" i="125"/>
  <c r="CY112" i="125"/>
  <c r="CZ112" i="125"/>
  <c r="AJ113" i="125"/>
  <c r="CN113" i="125" s="1"/>
  <c r="BE113" i="125"/>
  <c r="CO113" i="125"/>
  <c r="CP113" i="125"/>
  <c r="CQ113" i="125"/>
  <c r="CR113" i="125"/>
  <c r="CS113" i="125"/>
  <c r="CV113" i="125"/>
  <c r="CW113" i="125"/>
  <c r="CX113" i="125"/>
  <c r="CY113" i="125"/>
  <c r="CZ113" i="125"/>
  <c r="AJ114" i="125"/>
  <c r="BE114" i="125"/>
  <c r="CO114" i="125"/>
  <c r="CP114" i="125"/>
  <c r="CQ114" i="125"/>
  <c r="CR114" i="125"/>
  <c r="CS114" i="125"/>
  <c r="CV114" i="125"/>
  <c r="CW114" i="125"/>
  <c r="CX114" i="125"/>
  <c r="CY114" i="125"/>
  <c r="CZ114" i="125"/>
  <c r="AJ115" i="125"/>
  <c r="CN115" i="125" s="1"/>
  <c r="BE115" i="125"/>
  <c r="CO115" i="125"/>
  <c r="CP115" i="125"/>
  <c r="CQ115" i="125"/>
  <c r="CR115" i="125"/>
  <c r="CS115" i="125"/>
  <c r="CV115" i="125"/>
  <c r="CW115" i="125"/>
  <c r="CX115" i="125"/>
  <c r="CY115" i="125"/>
  <c r="CZ115" i="125"/>
  <c r="AJ116" i="125"/>
  <c r="CN116" i="125" s="1"/>
  <c r="BE116" i="125"/>
  <c r="CO116" i="125"/>
  <c r="CP116" i="125"/>
  <c r="CQ116" i="125"/>
  <c r="CR116" i="125"/>
  <c r="CS116" i="125"/>
  <c r="CV116" i="125"/>
  <c r="CW116" i="125"/>
  <c r="CX116" i="125"/>
  <c r="CY116" i="125"/>
  <c r="CZ116" i="125"/>
  <c r="BE117" i="125"/>
  <c r="CO117" i="125"/>
  <c r="CP117" i="125"/>
  <c r="CQ117" i="125"/>
  <c r="CR117" i="125"/>
  <c r="CS117" i="125"/>
  <c r="CV117" i="125"/>
  <c r="CW117" i="125"/>
  <c r="CX117" i="125"/>
  <c r="CY117" i="125"/>
  <c r="CZ117" i="125"/>
  <c r="CO118" i="125"/>
  <c r="CP118" i="125"/>
  <c r="CQ118" i="125"/>
  <c r="CR118" i="125"/>
  <c r="CS118" i="125"/>
  <c r="CV118" i="125"/>
  <c r="CW118" i="125"/>
  <c r="CX118" i="125"/>
  <c r="CY118" i="125"/>
  <c r="CZ118" i="125"/>
  <c r="CO119" i="125"/>
  <c r="CP119" i="125"/>
  <c r="CQ119" i="125"/>
  <c r="CR119" i="125"/>
  <c r="CS119" i="125"/>
  <c r="CV119" i="125"/>
  <c r="CW119" i="125"/>
  <c r="CX119" i="125"/>
  <c r="CY119" i="125"/>
  <c r="CZ119" i="125"/>
  <c r="BE120" i="125"/>
  <c r="CO120" i="125"/>
  <c r="CP120" i="125"/>
  <c r="CQ120" i="125"/>
  <c r="CR120" i="125"/>
  <c r="CS120" i="125"/>
  <c r="CV120" i="125"/>
  <c r="CW120" i="125"/>
  <c r="CX120" i="125"/>
  <c r="CY120" i="125"/>
  <c r="CZ120" i="125"/>
  <c r="BE121" i="125"/>
  <c r="CO121" i="125"/>
  <c r="CP121" i="125"/>
  <c r="CQ121" i="125"/>
  <c r="CR121" i="125"/>
  <c r="CS121" i="125"/>
  <c r="CV121" i="125"/>
  <c r="CW121" i="125"/>
  <c r="CX121" i="125"/>
  <c r="CY121" i="125"/>
  <c r="CZ121" i="125"/>
  <c r="BE122" i="125"/>
  <c r="CO122" i="125"/>
  <c r="CP122" i="125"/>
  <c r="CQ122" i="125"/>
  <c r="CR122" i="125"/>
  <c r="CS122" i="125"/>
  <c r="CV122" i="125"/>
  <c r="CW122" i="125"/>
  <c r="CX122" i="125"/>
  <c r="CY122" i="125"/>
  <c r="CZ122" i="125"/>
  <c r="BE123" i="125"/>
  <c r="CO123" i="125"/>
  <c r="CP123" i="125"/>
  <c r="CQ123" i="125"/>
  <c r="CR123" i="125"/>
  <c r="CS123" i="125"/>
  <c r="CV123" i="125"/>
  <c r="CW123" i="125"/>
  <c r="CX123" i="125"/>
  <c r="CY123" i="125"/>
  <c r="CZ123" i="125"/>
  <c r="BE124" i="125"/>
  <c r="CO124" i="125"/>
  <c r="CP124" i="125"/>
  <c r="CQ124" i="125"/>
  <c r="CR124" i="125"/>
  <c r="CS124" i="125"/>
  <c r="CV124" i="125"/>
  <c r="CW124" i="125"/>
  <c r="CX124" i="125"/>
  <c r="CY124" i="125"/>
  <c r="CZ124" i="125"/>
  <c r="BE125" i="125"/>
  <c r="CN125" i="125"/>
  <c r="CO125" i="125"/>
  <c r="CP125" i="125"/>
  <c r="CQ125" i="125"/>
  <c r="CR125" i="125"/>
  <c r="CS125" i="125"/>
  <c r="CV125" i="125"/>
  <c r="CW125" i="125"/>
  <c r="CX125" i="125"/>
  <c r="CY125" i="125"/>
  <c r="CZ125" i="125"/>
  <c r="E126" i="125"/>
  <c r="BE126" i="125"/>
  <c r="CN126" i="125"/>
  <c r="CO126" i="125"/>
  <c r="CP126" i="125"/>
  <c r="CQ126" i="125"/>
  <c r="CR126" i="125"/>
  <c r="CS126" i="125"/>
  <c r="CV126" i="125"/>
  <c r="CW126" i="125"/>
  <c r="CX126" i="125"/>
  <c r="CY126" i="125"/>
  <c r="CZ126" i="125"/>
  <c r="U127" i="125"/>
  <c r="V127" i="125"/>
  <c r="W127" i="125"/>
  <c r="W27" i="125" s="1"/>
  <c r="X127" i="125"/>
  <c r="X27" i="125" s="1"/>
  <c r="Y127" i="125"/>
  <c r="Z127" i="125"/>
  <c r="AA127" i="125"/>
  <c r="AA27" i="125" s="1"/>
  <c r="AB127" i="125"/>
  <c r="AB27" i="125" s="1"/>
  <c r="AC127" i="125"/>
  <c r="AD127" i="125"/>
  <c r="AD27" i="125" s="1"/>
  <c r="AE127" i="125"/>
  <c r="AE27" i="125" s="1"/>
  <c r="AF127" i="125"/>
  <c r="AF27" i="125" s="1"/>
  <c r="AG127" i="125"/>
  <c r="AG27" i="125" s="1"/>
  <c r="AH127" i="125"/>
  <c r="AH27" i="125" s="1"/>
  <c r="AI127" i="125"/>
  <c r="AL127" i="125"/>
  <c r="AL27" i="125" s="1"/>
  <c r="AN127" i="125"/>
  <c r="AN27" i="125" s="1"/>
  <c r="AO127" i="125"/>
  <c r="AO27" i="125" s="1"/>
  <c r="AP127" i="125"/>
  <c r="AP27" i="125" s="1"/>
  <c r="AS127" i="125"/>
  <c r="AS27" i="125" s="1"/>
  <c r="AU127" i="125"/>
  <c r="AU27" i="125" s="1"/>
  <c r="AV127" i="125"/>
  <c r="AV27" i="125" s="1"/>
  <c r="AW127" i="125"/>
  <c r="AX127" i="125"/>
  <c r="AX27" i="125" s="1"/>
  <c r="AY127" i="125"/>
  <c r="AY27" i="125" s="1"/>
  <c r="AZ127" i="125"/>
  <c r="AZ27" i="125" s="1"/>
  <c r="BA127" i="125"/>
  <c r="BA27" i="125" s="1"/>
  <c r="BB127" i="125"/>
  <c r="BB27" i="125" s="1"/>
  <c r="BC127" i="125"/>
  <c r="BC27" i="125" s="1"/>
  <c r="BD127" i="125"/>
  <c r="BD27" i="125" s="1"/>
  <c r="BF127" i="125"/>
  <c r="BF27" i="125" s="1"/>
  <c r="BG127" i="125"/>
  <c r="BG27" i="125" s="1"/>
  <c r="BH127" i="125"/>
  <c r="BH27" i="125" s="1"/>
  <c r="BI127" i="125"/>
  <c r="BI27" i="125" s="1"/>
  <c r="BJ127" i="125"/>
  <c r="BJ27" i="125" s="1"/>
  <c r="BK127" i="125"/>
  <c r="BM127" i="125"/>
  <c r="BM27" i="125" s="1"/>
  <c r="BN127" i="125"/>
  <c r="BN27" i="125" s="1"/>
  <c r="BP127" i="125"/>
  <c r="BP27" i="125" s="1"/>
  <c r="BQ127" i="125"/>
  <c r="BQ27" i="125" s="1"/>
  <c r="BU127" i="125"/>
  <c r="BU27" i="125" s="1"/>
  <c r="BW127" i="125"/>
  <c r="BW27" i="125" s="1"/>
  <c r="BX127" i="125"/>
  <c r="BX27" i="125" s="1"/>
  <c r="BY127" i="125"/>
  <c r="CA127" i="125"/>
  <c r="CA27" i="125" s="1"/>
  <c r="CB127" i="125"/>
  <c r="CB27" i="125" s="1"/>
  <c r="CD127" i="125"/>
  <c r="CD27" i="125" s="1"/>
  <c r="CE127" i="125"/>
  <c r="CE27" i="125" s="1"/>
  <c r="CH127" i="125"/>
  <c r="CH27" i="125" s="1"/>
  <c r="CI127" i="125"/>
  <c r="CI27" i="125" s="1"/>
  <c r="CK127" i="125"/>
  <c r="CK27" i="125" s="1"/>
  <c r="CL127" i="125"/>
  <c r="CL27" i="125" s="1"/>
  <c r="CM127" i="125"/>
  <c r="B128" i="125"/>
  <c r="AJ128" i="125"/>
  <c r="CN128" i="125" s="1"/>
  <c r="AM128" i="125"/>
  <c r="CX128" i="125" s="1"/>
  <c r="AT128" i="125"/>
  <c r="BE128" i="125"/>
  <c r="CO128" i="125"/>
  <c r="CP128" i="125"/>
  <c r="CR128" i="125"/>
  <c r="CS128" i="125"/>
  <c r="CV128" i="125"/>
  <c r="CW128" i="125"/>
  <c r="CY128" i="125"/>
  <c r="CZ128" i="125"/>
  <c r="B129" i="125"/>
  <c r="AJ129" i="125"/>
  <c r="AM129" i="125"/>
  <c r="CX129" i="125" s="1"/>
  <c r="AT129" i="125"/>
  <c r="BE129" i="125"/>
  <c r="CN129" i="125"/>
  <c r="CO129" i="125"/>
  <c r="CP129" i="125"/>
  <c r="CR129" i="125"/>
  <c r="CS129" i="125"/>
  <c r="CV129" i="125"/>
  <c r="CW129" i="125"/>
  <c r="CY129" i="125"/>
  <c r="CZ129" i="125"/>
  <c r="B130" i="125"/>
  <c r="AJ130" i="125"/>
  <c r="CN130" i="125" s="1"/>
  <c r="CV130" i="125"/>
  <c r="BE130" i="125"/>
  <c r="CP130" i="125"/>
  <c r="CQ130" i="125"/>
  <c r="CR130" i="125"/>
  <c r="CS130" i="125"/>
  <c r="CW130" i="125"/>
  <c r="CX130" i="125"/>
  <c r="CY130" i="125"/>
  <c r="CZ130" i="125"/>
  <c r="B131" i="125"/>
  <c r="AJ131" i="125"/>
  <c r="AM131" i="125"/>
  <c r="CQ131" i="125" s="1"/>
  <c r="AT131" i="125"/>
  <c r="BE131" i="125"/>
  <c r="CN131" i="125"/>
  <c r="CO131" i="125"/>
  <c r="CP131" i="125"/>
  <c r="CR131" i="125"/>
  <c r="CS131" i="125"/>
  <c r="CV131" i="125"/>
  <c r="CW131" i="125"/>
  <c r="CY131" i="125"/>
  <c r="CZ131" i="125"/>
  <c r="B132" i="125"/>
  <c r="BE132" i="125"/>
  <c r="BT132" i="125"/>
  <c r="CO132" i="125"/>
  <c r="CP132" i="125"/>
  <c r="CR132" i="125"/>
  <c r="CS132" i="125"/>
  <c r="CW132" i="125"/>
  <c r="CX132" i="125"/>
  <c r="CY132" i="125"/>
  <c r="CZ132" i="125"/>
  <c r="B133" i="125"/>
  <c r="BE133" i="125"/>
  <c r="CQ133" i="125"/>
  <c r="CO133" i="125"/>
  <c r="CP133" i="125"/>
  <c r="CR133" i="125"/>
  <c r="CS133" i="125"/>
  <c r="CV133" i="125"/>
  <c r="CW133" i="125"/>
  <c r="CY133" i="125"/>
  <c r="CZ133" i="125"/>
  <c r="B134" i="125"/>
  <c r="BE134" i="125"/>
  <c r="CQ134" i="125"/>
  <c r="CO134" i="125"/>
  <c r="CP134" i="125"/>
  <c r="CR134" i="125"/>
  <c r="CS134" i="125"/>
  <c r="CV134" i="125"/>
  <c r="CW134" i="125"/>
  <c r="CY134" i="125"/>
  <c r="CZ134" i="125"/>
  <c r="B135" i="125"/>
  <c r="BE135" i="125"/>
  <c r="CQ135" i="125"/>
  <c r="CO135" i="125"/>
  <c r="CP135" i="125"/>
  <c r="CR135" i="125"/>
  <c r="CS135" i="125"/>
  <c r="CV135" i="125"/>
  <c r="CW135" i="125"/>
  <c r="CY135" i="125"/>
  <c r="CZ135" i="125"/>
  <c r="B136" i="125"/>
  <c r="BE136" i="125"/>
  <c r="CC136" i="125"/>
  <c r="CJ136" i="125"/>
  <c r="CX136" i="125" s="1"/>
  <c r="CO136" i="125"/>
  <c r="CP136" i="125"/>
  <c r="CR136" i="125"/>
  <c r="CS136" i="125"/>
  <c r="CV136" i="125"/>
  <c r="CW136" i="125"/>
  <c r="CY136" i="125"/>
  <c r="CZ136" i="125"/>
  <c r="B137" i="125"/>
  <c r="BE137" i="125"/>
  <c r="CQ137" i="125"/>
  <c r="CJ137" i="125"/>
  <c r="CX137" i="125" s="1"/>
  <c r="CO137" i="125"/>
  <c r="CP137" i="125"/>
  <c r="CR137" i="125"/>
  <c r="CS137" i="125"/>
  <c r="CV137" i="125"/>
  <c r="CW137" i="125"/>
  <c r="CY137" i="125"/>
  <c r="CZ137" i="125"/>
  <c r="CS106" i="125" l="1"/>
  <c r="CV82" i="125"/>
  <c r="R66" i="165" s="1"/>
  <c r="BS79" i="119"/>
  <c r="CQ78" i="120" s="1"/>
  <c r="DE78" i="120" s="1"/>
  <c r="CY108" i="125"/>
  <c r="CV52" i="125"/>
  <c r="CS108" i="125"/>
  <c r="CP94" i="125"/>
  <c r="CW94" i="125"/>
  <c r="CZ127" i="125"/>
  <c r="CW127" i="125"/>
  <c r="BW41" i="125"/>
  <c r="BW25" i="125" s="1"/>
  <c r="BW23" i="125" s="1"/>
  <c r="AM94" i="125"/>
  <c r="AM93" i="125" s="1"/>
  <c r="AM41" i="125" s="1"/>
  <c r="AM25" i="125" s="1"/>
  <c r="CR44" i="125"/>
  <c r="DD102" i="120"/>
  <c r="BF44" i="125"/>
  <c r="BF42" i="125" s="1"/>
  <c r="BF41" i="125" s="1"/>
  <c r="BF25" i="125" s="1"/>
  <c r="CV54" i="125"/>
  <c r="CX131" i="125"/>
  <c r="CQ129" i="125"/>
  <c r="CQ96" i="125"/>
  <c r="CQ95" i="125"/>
  <c r="CV35" i="125"/>
  <c r="R27" i="165" s="1"/>
  <c r="BG35" i="119"/>
  <c r="CC34" i="120" s="1"/>
  <c r="CV49" i="125"/>
  <c r="AU34" i="119"/>
  <c r="BO33" i="120" s="1"/>
  <c r="DE33" i="120" s="1"/>
  <c r="AI34" i="119"/>
  <c r="BA33" i="120" s="1"/>
  <c r="AT127" i="125"/>
  <c r="AT27" i="125" s="1"/>
  <c r="CN103" i="125"/>
  <c r="AT94" i="125"/>
  <c r="AT93" i="125" s="1"/>
  <c r="AT41" i="125" s="1"/>
  <c r="AT25" i="125" s="1"/>
  <c r="AU35" i="119"/>
  <c r="BO34" i="120" s="1"/>
  <c r="DE34" i="120" s="1"/>
  <c r="AI35" i="119"/>
  <c r="BA34" i="120" s="1"/>
  <c r="CN68" i="125"/>
  <c r="AG68" i="119"/>
  <c r="AZ67" i="120" s="1"/>
  <c r="DD67" i="120" s="1"/>
  <c r="CN66" i="125"/>
  <c r="AG66" i="119"/>
  <c r="AZ65" i="120" s="1"/>
  <c r="DD65" i="120" s="1"/>
  <c r="CU92" i="125"/>
  <c r="CN67" i="125"/>
  <c r="AG67" i="119"/>
  <c r="AZ66" i="120" s="1"/>
  <c r="DD66" i="120" s="1"/>
  <c r="CN56" i="125"/>
  <c r="CV50" i="125"/>
  <c r="CV47" i="125"/>
  <c r="CV48" i="125"/>
  <c r="CO130" i="125"/>
  <c r="AK127" i="125"/>
  <c r="AK27" i="125" s="1"/>
  <c r="CO45" i="125"/>
  <c r="AN93" i="125"/>
  <c r="CY93" i="125" s="1"/>
  <c r="CY94" i="125"/>
  <c r="BY41" i="125"/>
  <c r="BY25" i="125" s="1"/>
  <c r="BY23" i="125" s="1"/>
  <c r="BT127" i="125"/>
  <c r="BT27" i="125" s="1"/>
  <c r="CV132" i="125"/>
  <c r="CZ108" i="125"/>
  <c r="CV108" i="125"/>
  <c r="CQ97" i="125"/>
  <c r="CX97" i="125"/>
  <c r="CI41" i="125"/>
  <c r="CI25" i="125" s="1"/>
  <c r="CI23" i="125" s="1"/>
  <c r="BU93" i="125"/>
  <c r="CW93" i="125" s="1"/>
  <c r="CZ93" i="125"/>
  <c r="CS93" i="125"/>
  <c r="CN84" i="125"/>
  <c r="Z27" i="125"/>
  <c r="CS127" i="125"/>
  <c r="V27" i="125"/>
  <c r="CP108" i="125"/>
  <c r="CZ106" i="125"/>
  <c r="CV106" i="125"/>
  <c r="CY106" i="125"/>
  <c r="CR106" i="125"/>
  <c r="CP106" i="125"/>
  <c r="CO94" i="125"/>
  <c r="CR94" i="125"/>
  <c r="CN94" i="125"/>
  <c r="CM41" i="125"/>
  <c r="CM25" i="125" s="1"/>
  <c r="CM23" i="125" s="1"/>
  <c r="BK41" i="125"/>
  <c r="BK25" i="125" s="1"/>
  <c r="BK23" i="125" s="1"/>
  <c r="CV94" i="125"/>
  <c r="AG41" i="125"/>
  <c r="AG25" i="125" s="1"/>
  <c r="AG23" i="125" s="1"/>
  <c r="CV93" i="125"/>
  <c r="CO93" i="125"/>
  <c r="CO91" i="125"/>
  <c r="BX41" i="125"/>
  <c r="BX25" i="125" s="1"/>
  <c r="BX23" i="125" s="1"/>
  <c r="BO41" i="125"/>
  <c r="BO25" i="125" s="1"/>
  <c r="CW108" i="125"/>
  <c r="AI41" i="125"/>
  <c r="AI25" i="125" s="1"/>
  <c r="BA41" i="125"/>
  <c r="BA25" i="125" s="1"/>
  <c r="BA23" i="125" s="1"/>
  <c r="CJ127" i="125"/>
  <c r="CJ27" i="125" s="1"/>
  <c r="CQ136" i="125"/>
  <c r="CC127" i="125"/>
  <c r="CC27" i="125" s="1"/>
  <c r="AM127" i="125"/>
  <c r="CQ128" i="125"/>
  <c r="CR127" i="125"/>
  <c r="Y27" i="125"/>
  <c r="CY127" i="125"/>
  <c r="U27" i="125"/>
  <c r="CN114" i="125"/>
  <c r="X106" i="125"/>
  <c r="CQ108" i="125"/>
  <c r="CX108" i="125"/>
  <c r="CS94" i="125"/>
  <c r="CZ94" i="125"/>
  <c r="AJ93" i="125"/>
  <c r="CN93" i="125" s="1"/>
  <c r="CQ93" i="125"/>
  <c r="CP93" i="125"/>
  <c r="V44" i="125"/>
  <c r="CO46" i="125"/>
  <c r="CV46" i="125"/>
  <c r="CA41" i="125"/>
  <c r="CA25" i="125" s="1"/>
  <c r="CA23" i="125" s="1"/>
  <c r="CO55" i="125"/>
  <c r="CV55" i="125"/>
  <c r="CB41" i="125"/>
  <c r="CB25" i="125" s="1"/>
  <c r="CB23" i="125" s="1"/>
  <c r="BP41" i="125"/>
  <c r="BP25" i="125" s="1"/>
  <c r="BP23" i="125" s="1"/>
  <c r="BI41" i="125"/>
  <c r="BI25" i="125" s="1"/>
  <c r="BI23" i="125" s="1"/>
  <c r="BJ41" i="125"/>
  <c r="BJ25" i="125" s="1"/>
  <c r="BJ23" i="125" s="1"/>
  <c r="D19" i="124" s="1"/>
  <c r="AS41" i="125"/>
  <c r="AS25" i="125" s="1"/>
  <c r="AS23" i="125" s="1"/>
  <c r="AD41" i="125"/>
  <c r="AD25" i="125" s="1"/>
  <c r="AD23" i="125" s="1"/>
  <c r="CN30" i="125"/>
  <c r="CP127" i="125"/>
  <c r="CR108" i="125"/>
  <c r="CX96" i="125"/>
  <c r="AY42" i="125"/>
  <c r="AY41" i="125" s="1"/>
  <c r="AY25" i="125" s="1"/>
  <c r="AY23" i="125" s="1"/>
  <c r="CK41" i="125"/>
  <c r="CK25" i="125" s="1"/>
  <c r="CK23" i="125" s="1"/>
  <c r="BU41" i="125"/>
  <c r="BU25" i="125" s="1"/>
  <c r="BU23" i="125" s="1"/>
  <c r="AB41" i="125"/>
  <c r="AB25" i="125" s="1"/>
  <c r="AB23" i="125" s="1"/>
  <c r="CX44" i="125"/>
  <c r="X42" i="125"/>
  <c r="CQ44" i="125"/>
  <c r="CE41" i="125"/>
  <c r="CE25" i="125" s="1"/>
  <c r="CE23" i="125" s="1"/>
  <c r="BH41" i="125"/>
  <c r="BH25" i="125" s="1"/>
  <c r="BH23" i="125" s="1"/>
  <c r="BB41" i="125"/>
  <c r="BB25" i="125" s="1"/>
  <c r="BB23" i="125" s="1"/>
  <c r="CN28" i="125"/>
  <c r="CP27" i="125"/>
  <c r="CW27" i="125"/>
  <c r="CN104" i="125"/>
  <c r="CU81" i="125"/>
  <c r="CH44" i="125"/>
  <c r="CH42" i="125" s="1"/>
  <c r="CH41" i="125" s="1"/>
  <c r="CH25" i="125" s="1"/>
  <c r="CH23" i="125" s="1"/>
  <c r="F17" i="124" s="1"/>
  <c r="BM44" i="125"/>
  <c r="BM42" i="125" s="1"/>
  <c r="BM41" i="125" s="1"/>
  <c r="BM25" i="125" s="1"/>
  <c r="BM23" i="125" s="1"/>
  <c r="CO70" i="125"/>
  <c r="AR44" i="125"/>
  <c r="AR42" i="125" s="1"/>
  <c r="AR41" i="125" s="1"/>
  <c r="AR25" i="125" s="1"/>
  <c r="BN41" i="125"/>
  <c r="BN25" i="125" s="1"/>
  <c r="BN23" i="125" s="1"/>
  <c r="AP41" i="125"/>
  <c r="AP25" i="125" s="1"/>
  <c r="AP23" i="125" s="1"/>
  <c r="AL42" i="125"/>
  <c r="AL41" i="125" s="1"/>
  <c r="AL25" i="125" s="1"/>
  <c r="AL23" i="125" s="1"/>
  <c r="CW44" i="125"/>
  <c r="CP44" i="125"/>
  <c r="CL41" i="125"/>
  <c r="CL25" i="125" s="1"/>
  <c r="CL23" i="125" s="1"/>
  <c r="BQ41" i="125"/>
  <c r="BQ25" i="125" s="1"/>
  <c r="BQ23" i="125" s="1"/>
  <c r="AZ41" i="125"/>
  <c r="AZ25" i="125" s="1"/>
  <c r="AZ23" i="125" s="1"/>
  <c r="AO41" i="125"/>
  <c r="AO25" i="125" s="1"/>
  <c r="AO23" i="125" s="1"/>
  <c r="Y41" i="125"/>
  <c r="CN40" i="125"/>
  <c r="BF24" i="125"/>
  <c r="CN54" i="125"/>
  <c r="CV53" i="125"/>
  <c r="CO53" i="125"/>
  <c r="CY44" i="125"/>
  <c r="CD41" i="125"/>
  <c r="CD25" i="125" s="1"/>
  <c r="CD23" i="125" s="1"/>
  <c r="BC41" i="125"/>
  <c r="BC25" i="125" s="1"/>
  <c r="BC23" i="125" s="1"/>
  <c r="AE41" i="125"/>
  <c r="AE25" i="125" s="1"/>
  <c r="AE23" i="125" s="1"/>
  <c r="Z42" i="125"/>
  <c r="CS44" i="125"/>
  <c r="CZ44" i="125"/>
  <c r="CC41" i="125"/>
  <c r="CC25" i="125" s="1"/>
  <c r="AH41" i="125"/>
  <c r="AH25" i="125" s="1"/>
  <c r="AH23" i="125" s="1"/>
  <c r="CN52" i="125"/>
  <c r="CO51" i="125"/>
  <c r="AK44" i="125"/>
  <c r="AK42" i="125" s="1"/>
  <c r="AK41" i="125" s="1"/>
  <c r="AK25" i="125" s="1"/>
  <c r="CV51" i="125"/>
  <c r="BG41" i="125"/>
  <c r="BG25" i="125" s="1"/>
  <c r="BG23" i="125" s="1"/>
  <c r="AV41" i="125"/>
  <c r="AV25" i="125" s="1"/>
  <c r="AV23" i="125" s="1"/>
  <c r="AN41" i="125"/>
  <c r="AN25" i="125" s="1"/>
  <c r="AN23" i="125" s="1"/>
  <c r="CN43" i="125"/>
  <c r="BD41" i="125"/>
  <c r="BD25" i="125" s="1"/>
  <c r="BD23" i="125" s="1"/>
  <c r="AU41" i="125"/>
  <c r="AU25" i="125" s="1"/>
  <c r="AU23" i="125" s="1"/>
  <c r="AF41" i="125"/>
  <c r="AF25" i="125" s="1"/>
  <c r="AF23" i="125" s="1"/>
  <c r="CY42" i="125"/>
  <c r="CR42" i="125"/>
  <c r="BT32" i="125"/>
  <c r="BT24" i="125" s="1"/>
  <c r="CV56" i="125"/>
  <c r="AA41" i="125"/>
  <c r="AA25" i="125" s="1"/>
  <c r="AA23" i="125" s="1"/>
  <c r="W41" i="125"/>
  <c r="CW42" i="125"/>
  <c r="CP42" i="125"/>
  <c r="AT23" i="125" l="1"/>
  <c r="BF23" i="125"/>
  <c r="D17" i="124" s="1"/>
  <c r="AK23" i="125"/>
  <c r="CC23" i="125"/>
  <c r="CQ94" i="125"/>
  <c r="CO127" i="125"/>
  <c r="CO27" i="125"/>
  <c r="CV27" i="125"/>
  <c r="CP41" i="125"/>
  <c r="CP25" i="125" s="1"/>
  <c r="CV32" i="125"/>
  <c r="CY41" i="125"/>
  <c r="Y25" i="125"/>
  <c r="X41" i="125"/>
  <c r="CQ42" i="125"/>
  <c r="CQ41" i="125" s="1"/>
  <c r="CQ25" i="125" s="1"/>
  <c r="CX42" i="125"/>
  <c r="CO44" i="125"/>
  <c r="V42" i="125"/>
  <c r="AM27" i="125"/>
  <c r="CR93" i="125"/>
  <c r="CR41" i="125" s="1"/>
  <c r="CR25" i="125" s="1"/>
  <c r="CS27" i="125"/>
  <c r="CZ27" i="125"/>
  <c r="AM23" i="125"/>
  <c r="CX106" i="125"/>
  <c r="CQ106" i="125"/>
  <c r="CW41" i="125"/>
  <c r="W25" i="125"/>
  <c r="Z41" i="125"/>
  <c r="CZ42" i="125"/>
  <c r="CS42" i="125"/>
  <c r="CS41" i="125" s="1"/>
  <c r="CS25" i="125" s="1"/>
  <c r="CV24" i="125"/>
  <c r="CY27" i="125"/>
  <c r="CR27" i="125"/>
  <c r="CV127" i="125"/>
  <c r="Y23" i="125" l="1"/>
  <c r="CY25" i="125"/>
  <c r="W23" i="125"/>
  <c r="CW25" i="125"/>
  <c r="Z25" i="125"/>
  <c r="CZ41" i="125"/>
  <c r="V41" i="125"/>
  <c r="V25" i="125" s="1"/>
  <c r="V23" i="125" s="1"/>
  <c r="CO23" i="125" s="1"/>
  <c r="CO42" i="125"/>
  <c r="CO41" i="125" s="1"/>
  <c r="CO25" i="125" s="1"/>
  <c r="X25" i="125"/>
  <c r="X23" i="125" l="1"/>
  <c r="CP23" i="125"/>
  <c r="CW23" i="125"/>
  <c r="CZ25" i="125"/>
  <c r="Z23" i="125"/>
  <c r="CY23" i="125"/>
  <c r="CR23" i="125"/>
  <c r="CZ23" i="125" l="1"/>
  <c r="CS23" i="125"/>
  <c r="J43" i="115" l="1"/>
  <c r="H133" i="115"/>
  <c r="J133" i="115"/>
  <c r="H34" i="115"/>
  <c r="J34" i="115"/>
  <c r="T62" i="115"/>
  <c r="S62" i="115"/>
  <c r="R62" i="115"/>
  <c r="Q62" i="115"/>
  <c r="T61" i="115"/>
  <c r="S61" i="115"/>
  <c r="R61" i="115"/>
  <c r="Q61" i="115"/>
  <c r="Q31" i="115"/>
  <c r="R31" i="115"/>
  <c r="S31" i="115"/>
  <c r="AA133" i="115" l="1"/>
  <c r="D135" i="125"/>
  <c r="BL135" i="125" s="1"/>
  <c r="CN135" i="125" s="1"/>
  <c r="H43" i="115"/>
  <c r="D45" i="125" s="1"/>
  <c r="U45" i="125" s="1"/>
  <c r="CN45" i="125" s="1"/>
  <c r="AC45" i="125"/>
  <c r="AM102" i="115"/>
  <c r="AF102" i="115"/>
  <c r="AQ104" i="125" s="1"/>
  <c r="V102" i="115"/>
  <c r="J102" i="115"/>
  <c r="AC104" i="125" s="1"/>
  <c r="H102" i="115"/>
  <c r="AA102" i="115" l="1"/>
  <c r="D104" i="125"/>
  <c r="X102" i="115"/>
  <c r="CJ79" i="12"/>
  <c r="CG79" i="12" s="1"/>
  <c r="I79" i="12" s="1"/>
  <c r="T79" i="12" s="1"/>
  <c r="CB79" i="12"/>
  <c r="BU79" i="12"/>
  <c r="O79" i="12"/>
  <c r="W79" i="12" l="1"/>
  <c r="V79" i="12"/>
  <c r="AL67" i="115" l="1"/>
  <c r="CG69" i="125" s="1"/>
  <c r="BW69" i="119" s="1"/>
  <c r="CW68" i="120" s="1"/>
  <c r="AJ67" i="115"/>
  <c r="BS69" i="125" s="1"/>
  <c r="BK69" i="119" s="1"/>
  <c r="CI68" i="120" s="1"/>
  <c r="AF67" i="115"/>
  <c r="V67" i="115"/>
  <c r="H67" i="115"/>
  <c r="AM66" i="115"/>
  <c r="AL66" i="115"/>
  <c r="CG68" i="125" s="1"/>
  <c r="BW68" i="119" s="1"/>
  <c r="CW67" i="120" s="1"/>
  <c r="AJ66" i="115"/>
  <c r="BS68" i="125" s="1"/>
  <c r="AF66" i="115"/>
  <c r="V66" i="115"/>
  <c r="H66" i="115"/>
  <c r="D68" i="125" s="1"/>
  <c r="AM65" i="115"/>
  <c r="AL65" i="115"/>
  <c r="CG67" i="125" s="1"/>
  <c r="BW67" i="119" s="1"/>
  <c r="CW66" i="120" s="1"/>
  <c r="AJ65" i="115"/>
  <c r="BS67" i="125" s="1"/>
  <c r="BK67" i="119" s="1"/>
  <c r="CI66" i="120" s="1"/>
  <c r="AF65" i="115"/>
  <c r="V65" i="115"/>
  <c r="H65" i="115"/>
  <c r="D67" i="125" s="1"/>
  <c r="AM64" i="115"/>
  <c r="AL64" i="115"/>
  <c r="CG66" i="125" s="1"/>
  <c r="BW66" i="119" s="1"/>
  <c r="CW65" i="120" s="1"/>
  <c r="AJ64" i="115"/>
  <c r="BS66" i="125" s="1"/>
  <c r="BK66" i="119" s="1"/>
  <c r="CI65" i="120" s="1"/>
  <c r="AF64" i="115"/>
  <c r="V64" i="115"/>
  <c r="H64" i="115"/>
  <c r="D66" i="125" s="1"/>
  <c r="B65" i="115"/>
  <c r="B66" i="115"/>
  <c r="B67" i="115"/>
  <c r="B64" i="115"/>
  <c r="H69" i="115"/>
  <c r="J69" i="115"/>
  <c r="V69" i="115"/>
  <c r="AF69" i="115"/>
  <c r="AQ71" i="125" s="1"/>
  <c r="AK33" i="115"/>
  <c r="AF33" i="115"/>
  <c r="AM35" i="119" s="1"/>
  <c r="BG34" i="120" s="1"/>
  <c r="V33" i="115"/>
  <c r="J33" i="115"/>
  <c r="H33" i="115"/>
  <c r="AA33" i="115" s="1"/>
  <c r="AF32" i="115"/>
  <c r="AM34" i="119" s="1"/>
  <c r="BG33" i="120" s="1"/>
  <c r="V32" i="115"/>
  <c r="J32" i="115"/>
  <c r="H32" i="115"/>
  <c r="AA32" i="115" s="1"/>
  <c r="CB102" i="12"/>
  <c r="CB33" i="12"/>
  <c r="AL33" i="115" s="1"/>
  <c r="CG35" i="125" s="1"/>
  <c r="BW35" i="119" s="1"/>
  <c r="CW34" i="120" s="1"/>
  <c r="BU101" i="12"/>
  <c r="BU100" i="12" s="1"/>
  <c r="BR33" i="12"/>
  <c r="AJ33" i="115" s="1"/>
  <c r="BS35" i="125" s="1"/>
  <c r="BK35" i="119" s="1"/>
  <c r="CI34" i="120" s="1"/>
  <c r="BR32" i="12"/>
  <c r="AJ32" i="115" s="1"/>
  <c r="BS34" i="125" s="1"/>
  <c r="T69" i="12"/>
  <c r="V69" i="12" s="1"/>
  <c r="CJ69" i="12"/>
  <c r="CG69" i="12" s="1"/>
  <c r="CB69" i="12"/>
  <c r="AL69" i="115" s="1"/>
  <c r="CG71" i="125" s="1"/>
  <c r="BH69" i="12"/>
  <c r="BK69" i="12" s="1"/>
  <c r="CP21" i="12"/>
  <c r="BH102" i="12"/>
  <c r="T102" i="12"/>
  <c r="V102" i="12" s="1"/>
  <c r="O102" i="12"/>
  <c r="T33" i="12"/>
  <c r="O33" i="12"/>
  <c r="T32" i="12"/>
  <c r="V32" i="12" s="1"/>
  <c r="O32" i="12"/>
  <c r="AH65" i="115"/>
  <c r="BE67" i="125" s="1"/>
  <c r="AH66" i="115"/>
  <c r="BE68" i="125" s="1"/>
  <c r="AY68" i="119" s="1"/>
  <c r="BU67" i="120" s="1"/>
  <c r="BH67" i="12"/>
  <c r="U67" i="12" s="1"/>
  <c r="AH64" i="115"/>
  <c r="BE66" i="125" s="1"/>
  <c r="O64" i="12"/>
  <c r="T64" i="12"/>
  <c r="V64" i="12" s="1"/>
  <c r="O65" i="12"/>
  <c r="T65" i="12"/>
  <c r="O66" i="12"/>
  <c r="T66" i="12"/>
  <c r="V66" i="12" s="1"/>
  <c r="O67" i="12"/>
  <c r="T67" i="12"/>
  <c r="V67" i="12" s="1"/>
  <c r="B33" i="12"/>
  <c r="B32" i="12"/>
  <c r="B66" i="198"/>
  <c r="B65" i="198"/>
  <c r="D69" i="125" l="1"/>
  <c r="AS69" i="119" s="1"/>
  <c r="BN68" i="120" s="1"/>
  <c r="DD68" i="120" s="1"/>
  <c r="AG67" i="115"/>
  <c r="AM67" i="115" s="1"/>
  <c r="W102" i="12"/>
  <c r="AI69" i="115"/>
  <c r="AM69" i="115" s="1"/>
  <c r="D71" i="125"/>
  <c r="BH65" i="12"/>
  <c r="U65" i="12" s="1"/>
  <c r="BH66" i="12"/>
  <c r="U66" i="12" s="1"/>
  <c r="AY67" i="119"/>
  <c r="BU66" i="120" s="1"/>
  <c r="DK66" i="120" s="1"/>
  <c r="CU67" i="125"/>
  <c r="BK34" i="119"/>
  <c r="CI33" i="120" s="1"/>
  <c r="AM66" i="119"/>
  <c r="BG65" i="120" s="1"/>
  <c r="AQ66" i="125"/>
  <c r="CU68" i="125"/>
  <c r="BK68" i="119"/>
  <c r="CI67" i="120" s="1"/>
  <c r="DK67" i="120" s="1"/>
  <c r="AH67" i="115"/>
  <c r="AM68" i="119"/>
  <c r="BG67" i="120" s="1"/>
  <c r="AQ68" i="125"/>
  <c r="AY66" i="119"/>
  <c r="BU65" i="120" s="1"/>
  <c r="DK65" i="120" s="1"/>
  <c r="CU66" i="125"/>
  <c r="BH32" i="12"/>
  <c r="AH32" i="115"/>
  <c r="BE34" i="125" s="1"/>
  <c r="AY34" i="119" s="1"/>
  <c r="BU33" i="120" s="1"/>
  <c r="BH33" i="12"/>
  <c r="AH33" i="115"/>
  <c r="BE35" i="125" s="1"/>
  <c r="CB101" i="12"/>
  <c r="CB100" i="12" s="1"/>
  <c r="AL102" i="115"/>
  <c r="CG104" i="125" s="1"/>
  <c r="AM67" i="119"/>
  <c r="BG66" i="120" s="1"/>
  <c r="AQ67" i="125"/>
  <c r="AM69" i="119"/>
  <c r="BG68" i="120" s="1"/>
  <c r="AQ69" i="125"/>
  <c r="CN69" i="125"/>
  <c r="X64" i="115"/>
  <c r="AM32" i="115"/>
  <c r="X66" i="115"/>
  <c r="AN65" i="115"/>
  <c r="P65" i="115" s="1"/>
  <c r="AN64" i="115"/>
  <c r="P64" i="115" s="1"/>
  <c r="I64" i="115" s="1"/>
  <c r="X67" i="115"/>
  <c r="BH64" i="12"/>
  <c r="U64" i="12" s="1"/>
  <c r="X64" i="12" s="1"/>
  <c r="AN66" i="115"/>
  <c r="P66" i="115" s="1"/>
  <c r="CE101" i="12"/>
  <c r="CE100" i="12" s="1"/>
  <c r="CO32" i="12"/>
  <c r="L32" i="12" s="1"/>
  <c r="BR102" i="12"/>
  <c r="X65" i="115"/>
  <c r="X32" i="115"/>
  <c r="AM33" i="115"/>
  <c r="X69" i="115"/>
  <c r="AA69" i="115"/>
  <c r="X33" i="115"/>
  <c r="CO102" i="12"/>
  <c r="B34" i="198"/>
  <c r="B34" i="199" s="1"/>
  <c r="CO33" i="12"/>
  <c r="L33" i="12" s="1"/>
  <c r="U33" i="12" s="1"/>
  <c r="X33" i="12" s="1"/>
  <c r="CB32" i="12"/>
  <c r="AL32" i="115" s="1"/>
  <c r="BK101" i="12"/>
  <c r="BH101" i="12" s="1"/>
  <c r="BH100" i="12" s="1"/>
  <c r="W69" i="12"/>
  <c r="W66" i="12"/>
  <c r="X65" i="12"/>
  <c r="W65" i="12"/>
  <c r="BK31" i="12"/>
  <c r="X67" i="12"/>
  <c r="X66" i="12"/>
  <c r="V65" i="12"/>
  <c r="W33" i="12"/>
  <c r="W32" i="12"/>
  <c r="V33" i="12"/>
  <c r="W67" i="12"/>
  <c r="W64" i="12"/>
  <c r="B35" i="198"/>
  <c r="B35" i="199" s="1"/>
  <c r="E23" i="200"/>
  <c r="U32" i="12" l="1"/>
  <c r="X32" i="12" s="1"/>
  <c r="CL102" i="12"/>
  <c r="L102" i="12"/>
  <c r="U102" i="12" s="1"/>
  <c r="X102" i="12" s="1"/>
  <c r="CL33" i="12"/>
  <c r="I27" i="165"/>
  <c r="D27" i="165" s="1"/>
  <c r="AN32" i="115"/>
  <c r="P32" i="115" s="1"/>
  <c r="T32" i="115" s="1"/>
  <c r="CG34" i="125"/>
  <c r="AN33" i="115"/>
  <c r="P33" i="115" s="1"/>
  <c r="Z33" i="115" s="1"/>
  <c r="BK30" i="12"/>
  <c r="AH31" i="115"/>
  <c r="BE33" i="125" s="1"/>
  <c r="BR101" i="12"/>
  <c r="BR100" i="12" s="1"/>
  <c r="AJ102" i="115"/>
  <c r="AY35" i="119"/>
  <c r="BU34" i="120" s="1"/>
  <c r="DK34" i="120" s="1"/>
  <c r="CU35" i="125"/>
  <c r="K27" i="165" s="1"/>
  <c r="AN67" i="115"/>
  <c r="P67" i="115" s="1"/>
  <c r="BE69" i="125"/>
  <c r="BH31" i="12"/>
  <c r="BH30" i="12" s="1"/>
  <c r="CL32" i="12"/>
  <c r="I26" i="165"/>
  <c r="D26" i="165" s="1"/>
  <c r="Z64" i="115"/>
  <c r="Q64" i="115"/>
  <c r="I66" i="115"/>
  <c r="Q66" i="115"/>
  <c r="I65" i="115"/>
  <c r="Q65" i="115"/>
  <c r="AB65" i="115"/>
  <c r="E67" i="125" s="1"/>
  <c r="AB64" i="115"/>
  <c r="E66" i="125" s="1"/>
  <c r="Z66" i="115"/>
  <c r="Z65" i="115"/>
  <c r="AB66" i="115"/>
  <c r="E68" i="125" s="1"/>
  <c r="BK100" i="12"/>
  <c r="I33" i="115" l="1"/>
  <c r="T33" i="115"/>
  <c r="AB33" i="115"/>
  <c r="Z32" i="115"/>
  <c r="AN102" i="115"/>
  <c r="P102" i="115" s="1"/>
  <c r="BS104" i="125"/>
  <c r="CU104" i="125" s="1"/>
  <c r="AB32" i="115"/>
  <c r="I32" i="115"/>
  <c r="BW34" i="119"/>
  <c r="CW33" i="120" s="1"/>
  <c r="DK33" i="120" s="1"/>
  <c r="CU34" i="125"/>
  <c r="K26" i="165" s="1"/>
  <c r="BK22" i="12"/>
  <c r="AH30" i="115"/>
  <c r="BE32" i="125" s="1"/>
  <c r="AY69" i="119"/>
  <c r="BU68" i="120" s="1"/>
  <c r="DK68" i="120" s="1"/>
  <c r="CU69" i="125"/>
  <c r="Q67" i="115"/>
  <c r="AB67" i="115"/>
  <c r="E69" i="125" s="1"/>
  <c r="Z67" i="115"/>
  <c r="I67" i="115"/>
  <c r="H57" i="200"/>
  <c r="F57" i="200"/>
  <c r="J56" i="200"/>
  <c r="J55" i="200" s="1"/>
  <c r="D55" i="200"/>
  <c r="G55" i="200"/>
  <c r="H55" i="200"/>
  <c r="C55" i="200"/>
  <c r="E56" i="200"/>
  <c r="E55" i="200" s="1"/>
  <c r="J57" i="200" l="1"/>
  <c r="I102" i="115"/>
  <c r="Z102" i="115"/>
  <c r="AB102" i="115"/>
  <c r="E104" i="125" s="1"/>
  <c r="T102" i="115"/>
  <c r="F55" i="200"/>
  <c r="B80" i="116" l="1"/>
  <c r="B79" i="117" s="1"/>
  <c r="B86" i="123" s="1"/>
  <c r="B84" i="122" s="1"/>
  <c r="B66" i="116"/>
  <c r="B65" i="117" s="1"/>
  <c r="B72" i="123" s="1"/>
  <c r="B70" i="122" s="1"/>
  <c r="B63" i="116"/>
  <c r="B62" i="117" s="1"/>
  <c r="B69" i="123" s="1"/>
  <c r="B67" i="122" s="1"/>
  <c r="B64" i="116"/>
  <c r="B63" i="117" s="1"/>
  <c r="B70" i="123" s="1"/>
  <c r="B68" i="122" s="1"/>
  <c r="B65" i="116"/>
  <c r="B64" i="117" s="1"/>
  <c r="B71" i="123" s="1"/>
  <c r="B69" i="122" s="1"/>
  <c r="B48" i="116"/>
  <c r="B47" i="117" s="1"/>
  <c r="B54" i="123" s="1"/>
  <c r="B52" i="122" s="1"/>
  <c r="B49" i="116"/>
  <c r="B48" i="117" s="1"/>
  <c r="B55" i="123" s="1"/>
  <c r="B53" i="122" s="1"/>
  <c r="B50" i="116"/>
  <c r="B49" i="117" s="1"/>
  <c r="B56" i="123" s="1"/>
  <c r="B54" i="122" s="1"/>
  <c r="B51" i="116"/>
  <c r="B50" i="117" s="1"/>
  <c r="B57" i="123" s="1"/>
  <c r="B55" i="122" s="1"/>
  <c r="B52" i="116"/>
  <c r="B51" i="117" s="1"/>
  <c r="B58" i="123" s="1"/>
  <c r="B56" i="122" s="1"/>
  <c r="B61" i="116"/>
  <c r="B60" i="117" s="1"/>
  <c r="B67" i="123" s="1"/>
  <c r="B65" i="122" s="1"/>
  <c r="B47" i="116"/>
  <c r="B46" i="117" s="1"/>
  <c r="B53" i="123" s="1"/>
  <c r="B51" i="122" s="1"/>
  <c r="AK71" i="193"/>
  <c r="AL71" i="193"/>
  <c r="AK72" i="193"/>
  <c r="AL72" i="193"/>
  <c r="AL56" i="193"/>
  <c r="AH72" i="192"/>
  <c r="AI72" i="192"/>
  <c r="AK72" i="192"/>
  <c r="AL72" i="192"/>
  <c r="AH55" i="192"/>
  <c r="AI55" i="192"/>
  <c r="AK55" i="192"/>
  <c r="AL55" i="192"/>
  <c r="AA49" i="191"/>
  <c r="M43" i="197"/>
  <c r="AI44" i="191"/>
  <c r="AJ44" i="191"/>
  <c r="AK44" i="191"/>
  <c r="AL44" i="191"/>
  <c r="AI45" i="191"/>
  <c r="AJ45" i="191"/>
  <c r="AK45" i="191"/>
  <c r="AL45" i="191"/>
  <c r="AI46" i="191"/>
  <c r="AJ46" i="191"/>
  <c r="AK46" i="191"/>
  <c r="AL46" i="191"/>
  <c r="AH47" i="191"/>
  <c r="AI47" i="191"/>
  <c r="AJ47" i="191"/>
  <c r="AK47" i="191"/>
  <c r="AL47" i="191"/>
  <c r="AH48" i="191"/>
  <c r="AI48" i="191"/>
  <c r="AJ48" i="191"/>
  <c r="AK48" i="191"/>
  <c r="AL48" i="191"/>
  <c r="AI49" i="191"/>
  <c r="AJ49" i="191"/>
  <c r="AK49" i="191"/>
  <c r="AL49" i="191"/>
  <c r="H84" i="115" l="1"/>
  <c r="J84" i="115"/>
  <c r="H85" i="115"/>
  <c r="J85" i="115"/>
  <c r="H86" i="115"/>
  <c r="J86" i="115"/>
  <c r="J75" i="115"/>
  <c r="AC77" i="125" s="1"/>
  <c r="C64" i="165"/>
  <c r="DJ76" i="120"/>
  <c r="DH76" i="120"/>
  <c r="DG76" i="120"/>
  <c r="DF76" i="120"/>
  <c r="CC76" i="120"/>
  <c r="BU76" i="120"/>
  <c r="BO76" i="120"/>
  <c r="C76" i="120"/>
  <c r="BU77" i="119"/>
  <c r="CU76" i="120" s="1"/>
  <c r="BI77" i="119"/>
  <c r="CG76" i="120" s="1"/>
  <c r="AK77" i="119"/>
  <c r="BE76" i="120" s="1"/>
  <c r="AI77" i="119"/>
  <c r="BA76" i="120" s="1"/>
  <c r="AL48" i="192"/>
  <c r="AK48" i="192"/>
  <c r="AJ48" i="192"/>
  <c r="AI48" i="192"/>
  <c r="D87" i="125" l="1"/>
  <c r="CN87" i="125" s="1"/>
  <c r="AK85" i="115"/>
  <c r="D88" i="125"/>
  <c r="CN88" i="125" s="1"/>
  <c r="AK86" i="115"/>
  <c r="D86" i="125"/>
  <c r="CN86" i="125" s="1"/>
  <c r="AK84" i="115"/>
  <c r="DI76" i="120"/>
  <c r="B71" i="119"/>
  <c r="AM75" i="115"/>
  <c r="AL75" i="115"/>
  <c r="CG77" i="125" s="1"/>
  <c r="AF75" i="115"/>
  <c r="V75" i="115"/>
  <c r="F75" i="115"/>
  <c r="E75" i="115"/>
  <c r="C75" i="115"/>
  <c r="O75" i="12"/>
  <c r="BH75" i="12"/>
  <c r="BK75" i="12" s="1"/>
  <c r="CJ75" i="12"/>
  <c r="CG75" i="12" s="1"/>
  <c r="I75" i="12" s="1"/>
  <c r="T75" i="12" s="1"/>
  <c r="AM77" i="119" l="1"/>
  <c r="BG76" i="120" s="1"/>
  <c r="AQ77" i="125"/>
  <c r="X75" i="115"/>
  <c r="V75" i="12"/>
  <c r="W75" i="12"/>
  <c r="DF23" i="120" l="1"/>
  <c r="DG23" i="120"/>
  <c r="DH23" i="120"/>
  <c r="DJ23" i="120"/>
  <c r="DF24" i="120"/>
  <c r="DG24" i="120"/>
  <c r="DH24" i="120"/>
  <c r="DJ24" i="120"/>
  <c r="DF25" i="120"/>
  <c r="DG25" i="120"/>
  <c r="DH25" i="120"/>
  <c r="DJ25" i="120"/>
  <c r="DF26" i="120"/>
  <c r="DG26" i="120"/>
  <c r="DH26" i="120"/>
  <c r="DJ26" i="120"/>
  <c r="DF27" i="120"/>
  <c r="DG27" i="120"/>
  <c r="DH27" i="120"/>
  <c r="DJ27" i="120"/>
  <c r="DF28" i="120"/>
  <c r="DG28" i="120"/>
  <c r="DH28" i="120"/>
  <c r="DJ28" i="120"/>
  <c r="DF29" i="120"/>
  <c r="DG29" i="120"/>
  <c r="DH29" i="120"/>
  <c r="DJ29" i="120"/>
  <c r="DF30" i="120"/>
  <c r="DG30" i="120"/>
  <c r="DH30" i="120"/>
  <c r="DJ30" i="120"/>
  <c r="DF31" i="120"/>
  <c r="DG31" i="120"/>
  <c r="DH31" i="120"/>
  <c r="DJ31" i="120"/>
  <c r="DF32" i="120"/>
  <c r="DG32" i="120"/>
  <c r="DH32" i="120"/>
  <c r="DJ32" i="120"/>
  <c r="DF35" i="120"/>
  <c r="DG35" i="120"/>
  <c r="DH35" i="120"/>
  <c r="DJ35" i="120"/>
  <c r="DF36" i="120"/>
  <c r="DG36" i="120"/>
  <c r="DH36" i="120"/>
  <c r="DJ36" i="120"/>
  <c r="DF37" i="120"/>
  <c r="DG37" i="120"/>
  <c r="DH37" i="120"/>
  <c r="DJ37" i="120"/>
  <c r="DF38" i="120"/>
  <c r="DG38" i="120"/>
  <c r="DH38" i="120"/>
  <c r="DJ38" i="120"/>
  <c r="DF39" i="120"/>
  <c r="DG39" i="120"/>
  <c r="DH39" i="120"/>
  <c r="DJ39" i="120"/>
  <c r="DF40" i="120"/>
  <c r="DG40" i="120"/>
  <c r="DH40" i="120"/>
  <c r="DJ40" i="120"/>
  <c r="DF41" i="120"/>
  <c r="DG41" i="120"/>
  <c r="DH41" i="120"/>
  <c r="DJ41" i="120"/>
  <c r="DF42" i="120"/>
  <c r="DG42" i="120"/>
  <c r="DH42" i="120"/>
  <c r="DJ42" i="120"/>
  <c r="DF43" i="120"/>
  <c r="DG43" i="120"/>
  <c r="DH43" i="120"/>
  <c r="DJ43" i="120"/>
  <c r="DF44" i="120"/>
  <c r="DG44" i="120"/>
  <c r="DH44" i="120"/>
  <c r="DJ44" i="120"/>
  <c r="DF45" i="120"/>
  <c r="DG45" i="120"/>
  <c r="DH45" i="120"/>
  <c r="DJ45" i="120"/>
  <c r="DF46" i="120"/>
  <c r="DG46" i="120"/>
  <c r="DH46" i="120"/>
  <c r="DJ46" i="120"/>
  <c r="DF47" i="120"/>
  <c r="DG47" i="120"/>
  <c r="DH47" i="120"/>
  <c r="DJ47" i="120"/>
  <c r="DF48" i="120"/>
  <c r="DG48" i="120"/>
  <c r="DH48" i="120"/>
  <c r="DJ48" i="120"/>
  <c r="DF49" i="120"/>
  <c r="DG49" i="120"/>
  <c r="DH49" i="120"/>
  <c r="DJ49" i="120"/>
  <c r="DF50" i="120"/>
  <c r="DG50" i="120"/>
  <c r="DH50" i="120"/>
  <c r="DJ50" i="120"/>
  <c r="DF51" i="120"/>
  <c r="DG51" i="120"/>
  <c r="DH51" i="120"/>
  <c r="DJ51" i="120"/>
  <c r="DF52" i="120"/>
  <c r="DG52" i="120"/>
  <c r="DH52" i="120"/>
  <c r="DJ52" i="120"/>
  <c r="DF53" i="120"/>
  <c r="DG53" i="120"/>
  <c r="DH53" i="120"/>
  <c r="DJ53" i="120"/>
  <c r="DF54" i="120"/>
  <c r="DG54" i="120"/>
  <c r="DH54" i="120"/>
  <c r="DJ54" i="120"/>
  <c r="DF55" i="120"/>
  <c r="DG55" i="120"/>
  <c r="DH55" i="120"/>
  <c r="DJ55" i="120"/>
  <c r="DF56" i="120"/>
  <c r="DG56" i="120"/>
  <c r="DH56" i="120"/>
  <c r="DJ56" i="120"/>
  <c r="DF57" i="120"/>
  <c r="DG57" i="120"/>
  <c r="DH57" i="120"/>
  <c r="DJ57" i="120"/>
  <c r="DF58" i="120"/>
  <c r="DG58" i="120"/>
  <c r="DH58" i="120"/>
  <c r="DJ58" i="120"/>
  <c r="DF59" i="120"/>
  <c r="DG59" i="120"/>
  <c r="DH59" i="120"/>
  <c r="DJ59" i="120"/>
  <c r="DF60" i="120"/>
  <c r="DG60" i="120"/>
  <c r="DH60" i="120"/>
  <c r="DJ60" i="120"/>
  <c r="DF61" i="120"/>
  <c r="DG61" i="120"/>
  <c r="DH61" i="120"/>
  <c r="DJ61" i="120"/>
  <c r="DF62" i="120"/>
  <c r="DG62" i="120"/>
  <c r="DH62" i="120"/>
  <c r="DJ62" i="120"/>
  <c r="DF63" i="120"/>
  <c r="DG63" i="120"/>
  <c r="DH63" i="120"/>
  <c r="DJ63" i="120"/>
  <c r="DF64" i="120"/>
  <c r="DG64" i="120"/>
  <c r="DH64" i="120"/>
  <c r="DJ64" i="120"/>
  <c r="DF69" i="120"/>
  <c r="DG69" i="120"/>
  <c r="DH69" i="120"/>
  <c r="DJ69" i="120"/>
  <c r="DF70" i="120"/>
  <c r="DG70" i="120"/>
  <c r="DH70" i="120"/>
  <c r="DJ70" i="120"/>
  <c r="DF71" i="120"/>
  <c r="DG71" i="120"/>
  <c r="DH71" i="120"/>
  <c r="DJ71" i="120"/>
  <c r="DF72" i="120"/>
  <c r="DG72" i="120"/>
  <c r="DH72" i="120"/>
  <c r="DJ72" i="120"/>
  <c r="DF73" i="120"/>
  <c r="DG73" i="120"/>
  <c r="DH73" i="120"/>
  <c r="DJ73" i="120"/>
  <c r="DF74" i="120"/>
  <c r="DG74" i="120"/>
  <c r="DH74" i="120"/>
  <c r="DJ74" i="120"/>
  <c r="DF75" i="120"/>
  <c r="DG75" i="120"/>
  <c r="DH75" i="120"/>
  <c r="DJ75" i="120"/>
  <c r="DF79" i="120"/>
  <c r="DG79" i="120"/>
  <c r="DH79" i="120"/>
  <c r="DJ79" i="120"/>
  <c r="DF80" i="120"/>
  <c r="DG80" i="120"/>
  <c r="DH80" i="120"/>
  <c r="DJ80" i="120"/>
  <c r="DF81" i="120"/>
  <c r="DG81" i="120"/>
  <c r="DH81" i="120"/>
  <c r="DJ81" i="120"/>
  <c r="DF82" i="120"/>
  <c r="DG82" i="120"/>
  <c r="DH82" i="120"/>
  <c r="DJ82" i="120"/>
  <c r="DF83" i="120"/>
  <c r="DG83" i="120"/>
  <c r="DH83" i="120"/>
  <c r="DJ83" i="120"/>
  <c r="DF84" i="120"/>
  <c r="DG84" i="120"/>
  <c r="DH84" i="120"/>
  <c r="DJ84" i="120"/>
  <c r="DF85" i="120"/>
  <c r="DG85" i="120"/>
  <c r="DH85" i="120"/>
  <c r="DJ85" i="120"/>
  <c r="DF86" i="120"/>
  <c r="DG86" i="120"/>
  <c r="DH86" i="120"/>
  <c r="DJ86" i="120"/>
  <c r="DF87" i="120"/>
  <c r="DG87" i="120"/>
  <c r="DH87" i="120"/>
  <c r="DJ87" i="120"/>
  <c r="DF88" i="120"/>
  <c r="DG88" i="120"/>
  <c r="DH88" i="120"/>
  <c r="DJ88" i="120"/>
  <c r="DF90" i="120"/>
  <c r="DG90" i="120"/>
  <c r="DH90" i="120"/>
  <c r="DJ90" i="120"/>
  <c r="DF91" i="120"/>
  <c r="DG91" i="120"/>
  <c r="DH91" i="120"/>
  <c r="DJ91" i="120"/>
  <c r="DF92" i="120"/>
  <c r="DG92" i="120"/>
  <c r="DH92" i="120"/>
  <c r="DJ92" i="120"/>
  <c r="DF93" i="120"/>
  <c r="DG93" i="120"/>
  <c r="DH93" i="120"/>
  <c r="DJ93" i="120"/>
  <c r="DF94" i="120"/>
  <c r="DG94" i="120"/>
  <c r="DH94" i="120"/>
  <c r="DJ94" i="120"/>
  <c r="DF95" i="120"/>
  <c r="DG95" i="120"/>
  <c r="DH95" i="120"/>
  <c r="DJ95" i="120"/>
  <c r="DF96" i="120"/>
  <c r="DG96" i="120"/>
  <c r="DH96" i="120"/>
  <c r="DJ96" i="120"/>
  <c r="DF97" i="120"/>
  <c r="DG97" i="120"/>
  <c r="DH97" i="120"/>
  <c r="DJ97" i="120"/>
  <c r="DF98" i="120"/>
  <c r="DG98" i="120"/>
  <c r="DH98" i="120"/>
  <c r="DJ98" i="120"/>
  <c r="DF99" i="120"/>
  <c r="DG99" i="120"/>
  <c r="DH99" i="120"/>
  <c r="DJ99" i="120"/>
  <c r="DF100" i="120"/>
  <c r="DG100" i="120"/>
  <c r="DH100" i="120"/>
  <c r="DJ100" i="120"/>
  <c r="DF101" i="120"/>
  <c r="DG101" i="120"/>
  <c r="DH101" i="120"/>
  <c r="DJ101" i="120"/>
  <c r="DF104" i="120"/>
  <c r="DG104" i="120"/>
  <c r="DH104" i="120"/>
  <c r="DJ104" i="120"/>
  <c r="DF105" i="120"/>
  <c r="DG105" i="120"/>
  <c r="DH105" i="120"/>
  <c r="DJ105" i="120"/>
  <c r="DF106" i="120"/>
  <c r="DG106" i="120"/>
  <c r="DH106" i="120"/>
  <c r="DJ106" i="120"/>
  <c r="DF107" i="120"/>
  <c r="DG107" i="120"/>
  <c r="DH107" i="120"/>
  <c r="DJ107" i="120"/>
  <c r="DF108" i="120"/>
  <c r="DG108" i="120"/>
  <c r="DH108" i="120"/>
  <c r="DJ108" i="120"/>
  <c r="DF109" i="120"/>
  <c r="DG109" i="120"/>
  <c r="DH109" i="120"/>
  <c r="DJ109" i="120"/>
  <c r="DF110" i="120"/>
  <c r="DG110" i="120"/>
  <c r="DH110" i="120"/>
  <c r="DJ110" i="120"/>
  <c r="DF111" i="120"/>
  <c r="DG111" i="120"/>
  <c r="DH111" i="120"/>
  <c r="DJ111" i="120"/>
  <c r="DF112" i="120"/>
  <c r="DG112" i="120"/>
  <c r="DH112" i="120"/>
  <c r="DJ112" i="120"/>
  <c r="DF113" i="120"/>
  <c r="DG113" i="120"/>
  <c r="DH113" i="120"/>
  <c r="DJ113" i="120"/>
  <c r="DF114" i="120"/>
  <c r="DG114" i="120"/>
  <c r="DH114" i="120"/>
  <c r="DJ114" i="120"/>
  <c r="DF115" i="120"/>
  <c r="DG115" i="120"/>
  <c r="DH115" i="120"/>
  <c r="DJ115" i="120"/>
  <c r="DF116" i="120"/>
  <c r="DG116" i="120"/>
  <c r="DH116" i="120"/>
  <c r="DJ116" i="120"/>
  <c r="DF117" i="120"/>
  <c r="DG117" i="120"/>
  <c r="DH117" i="120"/>
  <c r="DJ117" i="120"/>
  <c r="DF118" i="120"/>
  <c r="DG118" i="120"/>
  <c r="DH118" i="120"/>
  <c r="DJ118" i="120"/>
  <c r="DF119" i="120"/>
  <c r="DG119" i="120"/>
  <c r="DH119" i="120"/>
  <c r="DJ119" i="120"/>
  <c r="DF120" i="120"/>
  <c r="DG120" i="120"/>
  <c r="DH120" i="120"/>
  <c r="DJ120" i="120"/>
  <c r="DF121" i="120"/>
  <c r="DG121" i="120"/>
  <c r="DH121" i="120"/>
  <c r="DJ121" i="120"/>
  <c r="DF122" i="120"/>
  <c r="DG122" i="120"/>
  <c r="DH122" i="120"/>
  <c r="DJ122" i="120"/>
  <c r="DF123" i="120"/>
  <c r="DG123" i="120"/>
  <c r="DH123" i="120"/>
  <c r="DJ123" i="120"/>
  <c r="DF124" i="120"/>
  <c r="DG124" i="120"/>
  <c r="DH124" i="120"/>
  <c r="DJ124" i="120"/>
  <c r="DF125" i="120"/>
  <c r="DG125" i="120"/>
  <c r="DH125" i="120"/>
  <c r="DJ125" i="120"/>
  <c r="DF126" i="120"/>
  <c r="DG126" i="120"/>
  <c r="DH126" i="120"/>
  <c r="DJ126" i="120"/>
  <c r="DF127" i="120"/>
  <c r="DG127" i="120"/>
  <c r="DH127" i="120"/>
  <c r="DJ127" i="120"/>
  <c r="DF128" i="120"/>
  <c r="DG128" i="120"/>
  <c r="DH128" i="120"/>
  <c r="DJ128" i="120"/>
  <c r="DF129" i="120"/>
  <c r="DG129" i="120"/>
  <c r="DH129" i="120"/>
  <c r="DJ129" i="120"/>
  <c r="DF130" i="120"/>
  <c r="DG130" i="120"/>
  <c r="DH130" i="120"/>
  <c r="DJ130" i="120"/>
  <c r="DF131" i="120"/>
  <c r="DG131" i="120"/>
  <c r="DH131" i="120"/>
  <c r="DJ131" i="120"/>
  <c r="DF132" i="120"/>
  <c r="DG132" i="120"/>
  <c r="DH132" i="120"/>
  <c r="DJ132" i="120"/>
  <c r="DF133" i="120"/>
  <c r="DG133" i="120"/>
  <c r="DH133" i="120"/>
  <c r="DJ133" i="120"/>
  <c r="DF134" i="120"/>
  <c r="DG134" i="120"/>
  <c r="DH134" i="120"/>
  <c r="DJ134" i="120"/>
  <c r="DF135" i="120"/>
  <c r="DG135" i="120"/>
  <c r="DH135" i="120"/>
  <c r="DJ135" i="120"/>
  <c r="DF22" i="120"/>
  <c r="DG22" i="120"/>
  <c r="DH22" i="120"/>
  <c r="DJ22" i="120"/>
  <c r="BO35" i="120"/>
  <c r="BO36" i="120"/>
  <c r="BO70" i="120"/>
  <c r="BO85" i="120"/>
  <c r="BO86" i="120"/>
  <c r="BO87" i="120"/>
  <c r="BO130" i="120"/>
  <c r="BO133" i="120"/>
  <c r="BO134" i="120"/>
  <c r="BU134" i="120"/>
  <c r="BU133" i="120"/>
  <c r="BU130" i="120"/>
  <c r="BU87" i="120"/>
  <c r="BU86" i="120"/>
  <c r="BU85" i="120"/>
  <c r="BU70" i="120"/>
  <c r="BU36" i="120"/>
  <c r="BU35" i="120"/>
  <c r="AK136" i="119"/>
  <c r="BE135" i="120" s="1"/>
  <c r="AK135" i="119"/>
  <c r="BE134" i="120" s="1"/>
  <c r="AK134" i="119"/>
  <c r="BE133" i="120" s="1"/>
  <c r="AK133" i="119"/>
  <c r="BE132" i="120" s="1"/>
  <c r="AK132" i="119"/>
  <c r="BE131" i="120" s="1"/>
  <c r="AK131" i="119"/>
  <c r="BE130" i="120" s="1"/>
  <c r="AK129" i="119"/>
  <c r="BE128" i="120" s="1"/>
  <c r="AK125" i="119"/>
  <c r="BE124" i="120" s="1"/>
  <c r="AK124" i="119"/>
  <c r="BE123" i="120" s="1"/>
  <c r="AK123" i="119"/>
  <c r="BE122" i="120" s="1"/>
  <c r="AK122" i="119"/>
  <c r="BE121" i="120" s="1"/>
  <c r="AK121" i="119"/>
  <c r="BE120" i="120" s="1"/>
  <c r="AK120" i="119"/>
  <c r="BE119" i="120" s="1"/>
  <c r="AK119" i="119"/>
  <c r="BE118" i="120" s="1"/>
  <c r="AK118" i="119"/>
  <c r="BE117" i="120" s="1"/>
  <c r="AK117" i="119"/>
  <c r="BE116" i="120" s="1"/>
  <c r="AK116" i="119"/>
  <c r="BE115" i="120" s="1"/>
  <c r="AK115" i="119"/>
  <c r="BE114" i="120" s="1"/>
  <c r="AK114" i="119"/>
  <c r="BE113" i="120" s="1"/>
  <c r="AK113" i="119"/>
  <c r="BE112" i="120" s="1"/>
  <c r="AK112" i="119"/>
  <c r="BE111" i="120" s="1"/>
  <c r="AK111" i="119"/>
  <c r="BE110" i="120" s="1"/>
  <c r="AK110" i="119"/>
  <c r="BE109" i="120" s="1"/>
  <c r="AK109" i="119"/>
  <c r="BE108" i="120" s="1"/>
  <c r="AK108" i="119"/>
  <c r="BE107" i="120" s="1"/>
  <c r="AK106" i="119"/>
  <c r="BE105" i="120" s="1"/>
  <c r="AK102" i="119"/>
  <c r="BE101" i="120" s="1"/>
  <c r="AK101" i="119"/>
  <c r="BE100" i="120" s="1"/>
  <c r="AK100" i="119"/>
  <c r="BE99" i="120" s="1"/>
  <c r="AK99" i="119"/>
  <c r="BE98" i="120" s="1"/>
  <c r="AK98" i="119"/>
  <c r="BE97" i="120" s="1"/>
  <c r="AK92" i="119"/>
  <c r="BE91" i="120" s="1"/>
  <c r="AK91" i="119"/>
  <c r="BE90" i="120" s="1"/>
  <c r="AK89" i="119"/>
  <c r="BE88" i="120" s="1"/>
  <c r="AK88" i="119"/>
  <c r="BE87" i="120" s="1"/>
  <c r="AK87" i="119"/>
  <c r="BE86" i="120" s="1"/>
  <c r="AK86" i="119"/>
  <c r="BE85" i="120" s="1"/>
  <c r="AK85" i="119"/>
  <c r="BE84" i="120" s="1"/>
  <c r="AK84" i="119"/>
  <c r="BE83" i="120" s="1"/>
  <c r="AK83" i="119"/>
  <c r="BE82" i="120" s="1"/>
  <c r="AK82" i="119"/>
  <c r="BE81" i="120" s="1"/>
  <c r="AK81" i="119"/>
  <c r="BE80" i="120" s="1"/>
  <c r="AK80" i="119"/>
  <c r="BE79" i="120" s="1"/>
  <c r="AK76" i="119"/>
  <c r="BE75" i="120" s="1"/>
  <c r="AK75" i="119"/>
  <c r="BE74" i="120" s="1"/>
  <c r="AK74" i="119"/>
  <c r="BE73" i="120" s="1"/>
  <c r="AK73" i="119"/>
  <c r="BE72" i="120" s="1"/>
  <c r="AK72" i="119"/>
  <c r="BE71" i="120" s="1"/>
  <c r="AK71" i="119"/>
  <c r="BE70" i="120" s="1"/>
  <c r="AK70" i="119"/>
  <c r="BE69" i="120" s="1"/>
  <c r="AK65" i="119"/>
  <c r="BE64" i="120" s="1"/>
  <c r="AK64" i="119"/>
  <c r="BE63" i="120" s="1"/>
  <c r="AK63" i="119"/>
  <c r="BE62" i="120" s="1"/>
  <c r="AK62" i="119"/>
  <c r="BE61" i="120" s="1"/>
  <c r="AK61" i="119"/>
  <c r="BE60" i="120" s="1"/>
  <c r="AK60" i="119"/>
  <c r="BE59" i="120" s="1"/>
  <c r="AK59" i="119"/>
  <c r="BE58" i="120" s="1"/>
  <c r="AK58" i="119"/>
  <c r="BE57" i="120" s="1"/>
  <c r="AK57" i="119"/>
  <c r="BE56" i="120" s="1"/>
  <c r="AK56" i="119"/>
  <c r="BE55" i="120" s="1"/>
  <c r="AK55" i="119"/>
  <c r="BE54" i="120" s="1"/>
  <c r="AK54" i="119"/>
  <c r="BE53" i="120" s="1"/>
  <c r="AK53" i="119"/>
  <c r="BE52" i="120" s="1"/>
  <c r="AK52" i="119"/>
  <c r="BE51" i="120" s="1"/>
  <c r="AK51" i="119"/>
  <c r="BE50" i="120" s="1"/>
  <c r="AK50" i="119"/>
  <c r="BE49" i="120" s="1"/>
  <c r="AK49" i="119"/>
  <c r="BE48" i="120" s="1"/>
  <c r="AK48" i="119"/>
  <c r="BE47" i="120" s="1"/>
  <c r="AK47" i="119"/>
  <c r="BE46" i="120" s="1"/>
  <c r="AK46" i="119"/>
  <c r="BE45" i="120" s="1"/>
  <c r="AK45" i="119"/>
  <c r="BE44" i="120" s="1"/>
  <c r="AK43" i="119"/>
  <c r="BE42" i="120" s="1"/>
  <c r="AK40" i="119"/>
  <c r="BE39" i="120" s="1"/>
  <c r="AK39" i="119"/>
  <c r="BE38" i="120" s="1"/>
  <c r="AK38" i="119"/>
  <c r="BE37" i="120" s="1"/>
  <c r="AK37" i="119"/>
  <c r="BE36" i="120" s="1"/>
  <c r="AK36" i="119"/>
  <c r="BE35" i="120" s="1"/>
  <c r="AK33" i="119"/>
  <c r="BE32" i="120" s="1"/>
  <c r="AK32" i="119"/>
  <c r="AK31" i="119"/>
  <c r="BE30" i="120" s="1"/>
  <c r="AK30" i="119"/>
  <c r="BE29" i="120" s="1"/>
  <c r="AK29" i="119"/>
  <c r="BE28" i="120" s="1"/>
  <c r="AK28" i="119"/>
  <c r="BE27" i="120" s="1"/>
  <c r="AK26" i="119"/>
  <c r="BE25" i="120" s="1"/>
  <c r="C133" i="120"/>
  <c r="C134" i="120"/>
  <c r="C135" i="120"/>
  <c r="C131" i="120"/>
  <c r="C132" i="120"/>
  <c r="C130" i="120"/>
  <c r="CY105" i="120"/>
  <c r="CZ105" i="120"/>
  <c r="DA105" i="120"/>
  <c r="DC105" i="120"/>
  <c r="C97" i="120"/>
  <c r="C98" i="120"/>
  <c r="B82" i="120"/>
  <c r="B74" i="116" s="1"/>
  <c r="B73" i="117" s="1"/>
  <c r="B80" i="123" s="1"/>
  <c r="B78" i="122" s="1"/>
  <c r="B83" i="120"/>
  <c r="B75" i="116" s="1"/>
  <c r="B74" i="117" s="1"/>
  <c r="B81" i="123" s="1"/>
  <c r="B79" i="122" s="1"/>
  <c r="B79" i="120"/>
  <c r="B71" i="116" s="1"/>
  <c r="B70" i="117" s="1"/>
  <c r="B77" i="123" s="1"/>
  <c r="B75" i="122" s="1"/>
  <c r="C89" i="116"/>
  <c r="C90" i="116"/>
  <c r="B121" i="165"/>
  <c r="B127" i="116" s="1"/>
  <c r="B120" i="165"/>
  <c r="B126" i="116" s="1"/>
  <c r="B117" i="165"/>
  <c r="B123" i="116" s="1"/>
  <c r="C117" i="165"/>
  <c r="B118" i="165"/>
  <c r="B124" i="116" s="1"/>
  <c r="C118" i="165"/>
  <c r="B119" i="165"/>
  <c r="B125" i="116" s="1"/>
  <c r="C119" i="165"/>
  <c r="C116" i="165"/>
  <c r="C122" i="116" s="1"/>
  <c r="B116" i="165"/>
  <c r="B122" i="116" s="1"/>
  <c r="B90" i="165"/>
  <c r="B88" i="165"/>
  <c r="B87" i="165"/>
  <c r="C72" i="165"/>
  <c r="C73" i="165"/>
  <c r="C74" i="165"/>
  <c r="C69" i="165"/>
  <c r="C70" i="165"/>
  <c r="C71" i="165"/>
  <c r="C75" i="165"/>
  <c r="B67" i="165"/>
  <c r="C67" i="165"/>
  <c r="C68" i="165"/>
  <c r="BS136" i="119"/>
  <c r="CQ135" i="120" s="1"/>
  <c r="BS135" i="119"/>
  <c r="CQ134" i="120" s="1"/>
  <c r="BU134" i="119"/>
  <c r="CU133" i="120" s="1"/>
  <c r="BS134" i="119"/>
  <c r="CQ133" i="120" s="1"/>
  <c r="BU133" i="119"/>
  <c r="CU132" i="120" s="1"/>
  <c r="BS133" i="119"/>
  <c r="CQ132" i="120" s="1"/>
  <c r="BU132" i="119"/>
  <c r="CU131" i="120" s="1"/>
  <c r="BS132" i="119"/>
  <c r="CQ131" i="120" s="1"/>
  <c r="BU131" i="119"/>
  <c r="CU130" i="120" s="1"/>
  <c r="BS131" i="119"/>
  <c r="CQ130" i="120" s="1"/>
  <c r="BU130" i="119"/>
  <c r="CU129" i="120" s="1"/>
  <c r="BS130" i="119"/>
  <c r="CQ129" i="120" s="1"/>
  <c r="BU129" i="119"/>
  <c r="CU128" i="120" s="1"/>
  <c r="BS129" i="119"/>
  <c r="CQ128" i="120" s="1"/>
  <c r="BU128" i="119"/>
  <c r="CU127" i="120" s="1"/>
  <c r="BS128" i="119"/>
  <c r="CQ127" i="120" s="1"/>
  <c r="BU127" i="119"/>
  <c r="CU126" i="120" s="1"/>
  <c r="BS127" i="119"/>
  <c r="CQ126" i="120" s="1"/>
  <c r="BU125" i="119"/>
  <c r="CU124" i="120" s="1"/>
  <c r="BS125" i="119"/>
  <c r="CQ124" i="120" s="1"/>
  <c r="BU124" i="119"/>
  <c r="CU123" i="120" s="1"/>
  <c r="BS124" i="119"/>
  <c r="CQ123" i="120" s="1"/>
  <c r="BU123" i="119"/>
  <c r="CU122" i="120" s="1"/>
  <c r="BS123" i="119"/>
  <c r="CQ122" i="120" s="1"/>
  <c r="BU122" i="119"/>
  <c r="CU121" i="120" s="1"/>
  <c r="BS122" i="119"/>
  <c r="CQ121" i="120" s="1"/>
  <c r="BU121" i="119"/>
  <c r="CU120" i="120" s="1"/>
  <c r="BS121" i="119"/>
  <c r="CQ120" i="120" s="1"/>
  <c r="BU120" i="119"/>
  <c r="CU119" i="120" s="1"/>
  <c r="BS120" i="119"/>
  <c r="CQ119" i="120" s="1"/>
  <c r="BU119" i="119"/>
  <c r="CU118" i="120" s="1"/>
  <c r="BS119" i="119"/>
  <c r="CQ118" i="120" s="1"/>
  <c r="BU118" i="119"/>
  <c r="CU117" i="120" s="1"/>
  <c r="BS118" i="119"/>
  <c r="CQ117" i="120" s="1"/>
  <c r="BU117" i="119"/>
  <c r="CU116" i="120" s="1"/>
  <c r="BS117" i="119"/>
  <c r="CQ116" i="120" s="1"/>
  <c r="BU116" i="119"/>
  <c r="CU115" i="120" s="1"/>
  <c r="BS116" i="119"/>
  <c r="CQ115" i="120" s="1"/>
  <c r="BU115" i="119"/>
  <c r="CU114" i="120" s="1"/>
  <c r="BS115" i="119"/>
  <c r="CQ114" i="120" s="1"/>
  <c r="BU114" i="119"/>
  <c r="CU113" i="120" s="1"/>
  <c r="BS114" i="119"/>
  <c r="CQ113" i="120" s="1"/>
  <c r="BU113" i="119"/>
  <c r="CU112" i="120" s="1"/>
  <c r="BS113" i="119"/>
  <c r="CQ112" i="120" s="1"/>
  <c r="BU112" i="119"/>
  <c r="CU111" i="120" s="1"/>
  <c r="BS112" i="119"/>
  <c r="CQ111" i="120" s="1"/>
  <c r="BU111" i="119"/>
  <c r="CU110" i="120" s="1"/>
  <c r="BS111" i="119"/>
  <c r="CQ110" i="120" s="1"/>
  <c r="BU110" i="119"/>
  <c r="CU109" i="120" s="1"/>
  <c r="BS110" i="119"/>
  <c r="CQ109" i="120" s="1"/>
  <c r="BU109" i="119"/>
  <c r="CU108" i="120" s="1"/>
  <c r="BS109" i="119"/>
  <c r="CQ108" i="120" s="1"/>
  <c r="BU108" i="119"/>
  <c r="CU107" i="120" s="1"/>
  <c r="BS108" i="119"/>
  <c r="CQ107" i="120" s="1"/>
  <c r="BU106" i="119"/>
  <c r="CU105" i="120" s="1"/>
  <c r="BS106" i="119"/>
  <c r="CQ105" i="120" s="1"/>
  <c r="BU102" i="119"/>
  <c r="CU101" i="120" s="1"/>
  <c r="BS102" i="119"/>
  <c r="CQ101" i="120" s="1"/>
  <c r="BU101" i="119"/>
  <c r="CU100" i="120" s="1"/>
  <c r="BS101" i="119"/>
  <c r="CQ100" i="120" s="1"/>
  <c r="BU100" i="119"/>
  <c r="CU99" i="120" s="1"/>
  <c r="BS100" i="119"/>
  <c r="CQ99" i="120" s="1"/>
  <c r="BS99" i="119"/>
  <c r="CQ98" i="120" s="1"/>
  <c r="BU98" i="119"/>
  <c r="CU97" i="120" s="1"/>
  <c r="BS98" i="119"/>
  <c r="CQ97" i="120" s="1"/>
  <c r="BU97" i="119"/>
  <c r="CU96" i="120" s="1"/>
  <c r="BS97" i="119"/>
  <c r="CQ96" i="120" s="1"/>
  <c r="BU96" i="119"/>
  <c r="CU95" i="120" s="1"/>
  <c r="BS96" i="119"/>
  <c r="CQ95" i="120" s="1"/>
  <c r="BU95" i="119"/>
  <c r="CU94" i="120" s="1"/>
  <c r="BS95" i="119"/>
  <c r="CQ94" i="120" s="1"/>
  <c r="BU92" i="119"/>
  <c r="CU91" i="120" s="1"/>
  <c r="BS92" i="119"/>
  <c r="CQ91" i="120" s="1"/>
  <c r="BU91" i="119"/>
  <c r="CU90" i="120" s="1"/>
  <c r="BU89" i="119"/>
  <c r="CU88" i="120" s="1"/>
  <c r="BS89" i="119"/>
  <c r="CQ88" i="120" s="1"/>
  <c r="BU88" i="119"/>
  <c r="CU87" i="120" s="1"/>
  <c r="BU87" i="119"/>
  <c r="CU86" i="120" s="1"/>
  <c r="BU86" i="119"/>
  <c r="CU85" i="120" s="1"/>
  <c r="BU85" i="119"/>
  <c r="CU84" i="120" s="1"/>
  <c r="BU84" i="119"/>
  <c r="CU83" i="120" s="1"/>
  <c r="BU83" i="119"/>
  <c r="CU82" i="120" s="1"/>
  <c r="BU82" i="119"/>
  <c r="CU81" i="120" s="1"/>
  <c r="BU81" i="119"/>
  <c r="CU80" i="120" s="1"/>
  <c r="BU80" i="119"/>
  <c r="CU79" i="120" s="1"/>
  <c r="BU76" i="119"/>
  <c r="CU75" i="120" s="1"/>
  <c r="BS76" i="119"/>
  <c r="CQ75" i="120" s="1"/>
  <c r="BU75" i="119"/>
  <c r="CU74" i="120" s="1"/>
  <c r="BS75" i="119"/>
  <c r="CQ74" i="120" s="1"/>
  <c r="BU74" i="119"/>
  <c r="CU73" i="120" s="1"/>
  <c r="BS74" i="119"/>
  <c r="CQ73" i="120" s="1"/>
  <c r="BU73" i="119"/>
  <c r="CU72" i="120" s="1"/>
  <c r="BS73" i="119"/>
  <c r="CQ72" i="120" s="1"/>
  <c r="BU72" i="119"/>
  <c r="CU71" i="120" s="1"/>
  <c r="BS72" i="119"/>
  <c r="CQ71" i="120" s="1"/>
  <c r="BU71" i="119"/>
  <c r="CU70" i="120" s="1"/>
  <c r="BS71" i="119"/>
  <c r="CQ70" i="120" s="1"/>
  <c r="BU70" i="119"/>
  <c r="CU69" i="120" s="1"/>
  <c r="BS70" i="119"/>
  <c r="CQ69" i="120" s="1"/>
  <c r="BU65" i="119"/>
  <c r="CU64" i="120" s="1"/>
  <c r="BS65" i="119"/>
  <c r="CQ64" i="120" s="1"/>
  <c r="BU64" i="119"/>
  <c r="CU63" i="120" s="1"/>
  <c r="BS64" i="119"/>
  <c r="CQ63" i="120" s="1"/>
  <c r="BU63" i="119"/>
  <c r="CU62" i="120" s="1"/>
  <c r="BS63" i="119"/>
  <c r="CQ62" i="120" s="1"/>
  <c r="BU62" i="119"/>
  <c r="CU61" i="120" s="1"/>
  <c r="BS62" i="119"/>
  <c r="CQ61" i="120" s="1"/>
  <c r="BU61" i="119"/>
  <c r="CU60" i="120" s="1"/>
  <c r="BS61" i="119"/>
  <c r="CQ60" i="120" s="1"/>
  <c r="BU60" i="119"/>
  <c r="CU59" i="120" s="1"/>
  <c r="BS60" i="119"/>
  <c r="CQ59" i="120" s="1"/>
  <c r="BU59" i="119"/>
  <c r="CU58" i="120" s="1"/>
  <c r="BS59" i="119"/>
  <c r="CQ58" i="120" s="1"/>
  <c r="BU58" i="119"/>
  <c r="CU57" i="120" s="1"/>
  <c r="BS58" i="119"/>
  <c r="CQ57" i="120" s="1"/>
  <c r="BU57" i="119"/>
  <c r="CU56" i="120" s="1"/>
  <c r="BS57" i="119"/>
  <c r="CQ56" i="120" s="1"/>
  <c r="BU56" i="119"/>
  <c r="CU55" i="120" s="1"/>
  <c r="BS56" i="119"/>
  <c r="CQ55" i="120" s="1"/>
  <c r="BU55" i="119"/>
  <c r="CU54" i="120" s="1"/>
  <c r="BS55" i="119"/>
  <c r="CQ54" i="120" s="1"/>
  <c r="BU54" i="119"/>
  <c r="CU53" i="120" s="1"/>
  <c r="BS54" i="119"/>
  <c r="CQ53" i="120" s="1"/>
  <c r="BU53" i="119"/>
  <c r="CU52" i="120" s="1"/>
  <c r="BS53" i="119"/>
  <c r="CQ52" i="120" s="1"/>
  <c r="BU52" i="119"/>
  <c r="CU51" i="120" s="1"/>
  <c r="BS52" i="119"/>
  <c r="CQ51" i="120" s="1"/>
  <c r="BU51" i="119"/>
  <c r="CU50" i="120" s="1"/>
  <c r="BS51" i="119"/>
  <c r="CQ50" i="120" s="1"/>
  <c r="BU50" i="119"/>
  <c r="CU49" i="120" s="1"/>
  <c r="BS50" i="119"/>
  <c r="CQ49" i="120" s="1"/>
  <c r="BU49" i="119"/>
  <c r="CU48" i="120" s="1"/>
  <c r="BS49" i="119"/>
  <c r="CQ48" i="120" s="1"/>
  <c r="BU48" i="119"/>
  <c r="CU47" i="120" s="1"/>
  <c r="BS48" i="119"/>
  <c r="CQ47" i="120" s="1"/>
  <c r="BU47" i="119"/>
  <c r="CU46" i="120" s="1"/>
  <c r="BS47" i="119"/>
  <c r="CQ46" i="120" s="1"/>
  <c r="BU46" i="119"/>
  <c r="CU45" i="120" s="1"/>
  <c r="BS46" i="119"/>
  <c r="CQ45" i="120" s="1"/>
  <c r="BU45" i="119"/>
  <c r="CU44" i="120" s="1"/>
  <c r="BS45" i="119"/>
  <c r="CQ44" i="120" s="1"/>
  <c r="BU43" i="119"/>
  <c r="CU42" i="120" s="1"/>
  <c r="BS43" i="119"/>
  <c r="CQ42" i="120" s="1"/>
  <c r="BU40" i="119"/>
  <c r="CU39" i="120" s="1"/>
  <c r="BS40" i="119"/>
  <c r="CQ39" i="120" s="1"/>
  <c r="BU39" i="119"/>
  <c r="CU38" i="120" s="1"/>
  <c r="BS39" i="119"/>
  <c r="CQ38" i="120" s="1"/>
  <c r="BU38" i="119"/>
  <c r="CU37" i="120" s="1"/>
  <c r="BS38" i="119"/>
  <c r="CQ37" i="120" s="1"/>
  <c r="BU37" i="119"/>
  <c r="CU36" i="120" s="1"/>
  <c r="BS37" i="119"/>
  <c r="CQ36" i="120" s="1"/>
  <c r="BU36" i="119"/>
  <c r="CU35" i="120" s="1"/>
  <c r="BS36" i="119"/>
  <c r="CQ35" i="120" s="1"/>
  <c r="BU33" i="119"/>
  <c r="CU32" i="120" s="1"/>
  <c r="BU32" i="119"/>
  <c r="BU31" i="119"/>
  <c r="CU30" i="120" s="1"/>
  <c r="BS31" i="119"/>
  <c r="CQ30" i="120" s="1"/>
  <c r="BU30" i="119"/>
  <c r="CU29" i="120" s="1"/>
  <c r="BS30" i="119"/>
  <c r="CQ29" i="120" s="1"/>
  <c r="BU29" i="119"/>
  <c r="CU28" i="120" s="1"/>
  <c r="BS29" i="119"/>
  <c r="CQ28" i="120" s="1"/>
  <c r="BU28" i="119"/>
  <c r="CU27" i="120" s="1"/>
  <c r="BS28" i="119"/>
  <c r="CQ27" i="120" s="1"/>
  <c r="BU26" i="119"/>
  <c r="CU25" i="120" s="1"/>
  <c r="BS26" i="119"/>
  <c r="CQ25" i="120" s="1"/>
  <c r="BI136" i="119"/>
  <c r="CG135" i="120" s="1"/>
  <c r="BG136" i="119"/>
  <c r="CC135" i="120" s="1"/>
  <c r="BI135" i="119"/>
  <c r="CG134" i="120" s="1"/>
  <c r="BG135" i="119"/>
  <c r="CC134" i="120" s="1"/>
  <c r="BG134" i="119"/>
  <c r="CC133" i="120" s="1"/>
  <c r="BG133" i="119"/>
  <c r="CC132" i="120" s="1"/>
  <c r="BG132" i="119"/>
  <c r="CC131" i="120" s="1"/>
  <c r="BI131" i="119"/>
  <c r="CG130" i="120" s="1"/>
  <c r="BI130" i="119"/>
  <c r="CG129" i="120" s="1"/>
  <c r="BG130" i="119"/>
  <c r="CC129" i="120" s="1"/>
  <c r="BI129" i="119"/>
  <c r="CG128" i="120" s="1"/>
  <c r="BG129" i="119"/>
  <c r="CC128" i="120" s="1"/>
  <c r="BI128" i="119"/>
  <c r="CG127" i="120" s="1"/>
  <c r="BG128" i="119"/>
  <c r="CC127" i="120" s="1"/>
  <c r="BI127" i="119"/>
  <c r="CG126" i="120" s="1"/>
  <c r="BG127" i="119"/>
  <c r="CC126" i="120" s="1"/>
  <c r="BI125" i="119"/>
  <c r="CG124" i="120" s="1"/>
  <c r="BG125" i="119"/>
  <c r="CC124" i="120" s="1"/>
  <c r="BI124" i="119"/>
  <c r="CG123" i="120" s="1"/>
  <c r="BG124" i="119"/>
  <c r="CC123" i="120" s="1"/>
  <c r="BI123" i="119"/>
  <c r="CG122" i="120" s="1"/>
  <c r="BG123" i="119"/>
  <c r="CC122" i="120" s="1"/>
  <c r="BI122" i="119"/>
  <c r="CG121" i="120" s="1"/>
  <c r="BG122" i="119"/>
  <c r="CC121" i="120" s="1"/>
  <c r="BI121" i="119"/>
  <c r="CG120" i="120" s="1"/>
  <c r="BG121" i="119"/>
  <c r="CC120" i="120" s="1"/>
  <c r="BI120" i="119"/>
  <c r="CG119" i="120" s="1"/>
  <c r="BG120" i="119"/>
  <c r="CC119" i="120" s="1"/>
  <c r="BI119" i="119"/>
  <c r="CG118" i="120" s="1"/>
  <c r="BG119" i="119"/>
  <c r="CC118" i="120" s="1"/>
  <c r="BI118" i="119"/>
  <c r="CG117" i="120" s="1"/>
  <c r="BG118" i="119"/>
  <c r="CC117" i="120" s="1"/>
  <c r="BI117" i="119"/>
  <c r="CG116" i="120" s="1"/>
  <c r="BG117" i="119"/>
  <c r="CC116" i="120" s="1"/>
  <c r="BI116" i="119"/>
  <c r="CG115" i="120" s="1"/>
  <c r="BG116" i="119"/>
  <c r="CC115" i="120" s="1"/>
  <c r="BI115" i="119"/>
  <c r="CG114" i="120" s="1"/>
  <c r="BG115" i="119"/>
  <c r="CC114" i="120" s="1"/>
  <c r="BI114" i="119"/>
  <c r="CG113" i="120" s="1"/>
  <c r="BG114" i="119"/>
  <c r="CC113" i="120" s="1"/>
  <c r="BI113" i="119"/>
  <c r="CG112" i="120" s="1"/>
  <c r="BG113" i="119"/>
  <c r="CC112" i="120" s="1"/>
  <c r="BI112" i="119"/>
  <c r="CG111" i="120" s="1"/>
  <c r="BG112" i="119"/>
  <c r="CC111" i="120" s="1"/>
  <c r="BI111" i="119"/>
  <c r="CG110" i="120" s="1"/>
  <c r="BG111" i="119"/>
  <c r="CC110" i="120" s="1"/>
  <c r="BI110" i="119"/>
  <c r="CG109" i="120" s="1"/>
  <c r="BG110" i="119"/>
  <c r="CC109" i="120" s="1"/>
  <c r="BI109" i="119"/>
  <c r="CG108" i="120" s="1"/>
  <c r="BG109" i="119"/>
  <c r="CC108" i="120" s="1"/>
  <c r="BI108" i="119"/>
  <c r="CG107" i="120" s="1"/>
  <c r="BG108" i="119"/>
  <c r="CC107" i="120" s="1"/>
  <c r="BI106" i="119"/>
  <c r="CG105" i="120" s="1"/>
  <c r="BG106" i="119"/>
  <c r="CC105" i="120" s="1"/>
  <c r="BI102" i="119"/>
  <c r="CG101" i="120" s="1"/>
  <c r="BG102" i="119"/>
  <c r="CC101" i="120" s="1"/>
  <c r="BI101" i="119"/>
  <c r="CG100" i="120" s="1"/>
  <c r="BG101" i="119"/>
  <c r="CC100" i="120" s="1"/>
  <c r="BI100" i="119"/>
  <c r="CG99" i="120" s="1"/>
  <c r="BG100" i="119"/>
  <c r="CC99" i="120" s="1"/>
  <c r="BI99" i="119"/>
  <c r="CG98" i="120" s="1"/>
  <c r="BG99" i="119"/>
  <c r="CC98" i="120" s="1"/>
  <c r="BG98" i="119"/>
  <c r="CC97" i="120" s="1"/>
  <c r="BI97" i="119"/>
  <c r="CG96" i="120" s="1"/>
  <c r="BG97" i="119"/>
  <c r="CC96" i="120" s="1"/>
  <c r="BI96" i="119"/>
  <c r="CG95" i="120" s="1"/>
  <c r="BG96" i="119"/>
  <c r="CC95" i="120" s="1"/>
  <c r="BI95" i="119"/>
  <c r="CG94" i="120" s="1"/>
  <c r="BG95" i="119"/>
  <c r="CC94" i="120" s="1"/>
  <c r="BI92" i="119"/>
  <c r="CG91" i="120" s="1"/>
  <c r="BG92" i="119"/>
  <c r="CC91" i="120" s="1"/>
  <c r="BI91" i="119"/>
  <c r="CG90" i="120" s="1"/>
  <c r="BI89" i="119"/>
  <c r="CG88" i="120" s="1"/>
  <c r="BG89" i="119"/>
  <c r="CC88" i="120" s="1"/>
  <c r="BI88" i="119"/>
  <c r="CG87" i="120" s="1"/>
  <c r="BG88" i="119"/>
  <c r="CC87" i="120" s="1"/>
  <c r="BI87" i="119"/>
  <c r="CG86" i="120" s="1"/>
  <c r="BG87" i="119"/>
  <c r="CC86" i="120" s="1"/>
  <c r="BI86" i="119"/>
  <c r="CG85" i="120" s="1"/>
  <c r="BG86" i="119"/>
  <c r="CC85" i="120" s="1"/>
  <c r="BI85" i="119"/>
  <c r="CG84" i="120" s="1"/>
  <c r="BG85" i="119"/>
  <c r="CC84" i="120" s="1"/>
  <c r="BI84" i="119"/>
  <c r="CG83" i="120" s="1"/>
  <c r="BG84" i="119"/>
  <c r="CC83" i="120" s="1"/>
  <c r="BI83" i="119"/>
  <c r="CG82" i="120" s="1"/>
  <c r="BG83" i="119"/>
  <c r="CC82" i="120" s="1"/>
  <c r="BI82" i="119"/>
  <c r="CG81" i="120" s="1"/>
  <c r="BG82" i="119"/>
  <c r="CC81" i="120" s="1"/>
  <c r="BI81" i="119"/>
  <c r="CG80" i="120" s="1"/>
  <c r="BG81" i="119"/>
  <c r="CC80" i="120" s="1"/>
  <c r="BI80" i="119"/>
  <c r="CG79" i="120" s="1"/>
  <c r="BG80" i="119"/>
  <c r="CC79" i="120" s="1"/>
  <c r="BI76" i="119"/>
  <c r="CG75" i="120" s="1"/>
  <c r="BI75" i="119"/>
  <c r="CG74" i="120" s="1"/>
  <c r="BI74" i="119"/>
  <c r="CG73" i="120" s="1"/>
  <c r="BI73" i="119"/>
  <c r="CG72" i="120" s="1"/>
  <c r="BI72" i="119"/>
  <c r="CG71" i="120" s="1"/>
  <c r="BG72" i="119"/>
  <c r="CC71" i="120" s="1"/>
  <c r="BI71" i="119"/>
  <c r="CG70" i="120" s="1"/>
  <c r="BI70" i="119"/>
  <c r="CG69" i="120" s="1"/>
  <c r="BI65" i="119"/>
  <c r="CG64" i="120" s="1"/>
  <c r="BG65" i="119"/>
  <c r="CC64" i="120" s="1"/>
  <c r="BI64" i="119"/>
  <c r="CG63" i="120" s="1"/>
  <c r="BG64" i="119"/>
  <c r="CC63" i="120" s="1"/>
  <c r="BI63" i="119"/>
  <c r="CG62" i="120" s="1"/>
  <c r="BG63" i="119"/>
  <c r="CC62" i="120" s="1"/>
  <c r="BI62" i="119"/>
  <c r="CG61" i="120" s="1"/>
  <c r="BG62" i="119"/>
  <c r="CC61" i="120" s="1"/>
  <c r="BI61" i="119"/>
  <c r="CG60" i="120" s="1"/>
  <c r="BG61" i="119"/>
  <c r="CC60" i="120" s="1"/>
  <c r="BI60" i="119"/>
  <c r="CG59" i="120" s="1"/>
  <c r="BG60" i="119"/>
  <c r="CC59" i="120" s="1"/>
  <c r="BI59" i="119"/>
  <c r="CG58" i="120" s="1"/>
  <c r="BG59" i="119"/>
  <c r="CC58" i="120" s="1"/>
  <c r="BI58" i="119"/>
  <c r="CG57" i="120" s="1"/>
  <c r="BG58" i="119"/>
  <c r="CC57" i="120" s="1"/>
  <c r="BI57" i="119"/>
  <c r="CG56" i="120" s="1"/>
  <c r="BG57" i="119"/>
  <c r="CC56" i="120" s="1"/>
  <c r="BI56" i="119"/>
  <c r="CG55" i="120" s="1"/>
  <c r="BG56" i="119"/>
  <c r="CC55" i="120" s="1"/>
  <c r="BI55" i="119"/>
  <c r="CG54" i="120" s="1"/>
  <c r="BG55" i="119"/>
  <c r="CC54" i="120" s="1"/>
  <c r="BI54" i="119"/>
  <c r="CG53" i="120" s="1"/>
  <c r="BG54" i="119"/>
  <c r="CC53" i="120" s="1"/>
  <c r="BI53" i="119"/>
  <c r="CG52" i="120" s="1"/>
  <c r="BG53" i="119"/>
  <c r="CC52" i="120" s="1"/>
  <c r="BI52" i="119"/>
  <c r="CG51" i="120" s="1"/>
  <c r="BG52" i="119"/>
  <c r="CC51" i="120" s="1"/>
  <c r="BI51" i="119"/>
  <c r="CG50" i="120" s="1"/>
  <c r="BG51" i="119"/>
  <c r="CC50" i="120" s="1"/>
  <c r="BI50" i="119"/>
  <c r="CG49" i="120" s="1"/>
  <c r="BG50" i="119"/>
  <c r="CC49" i="120" s="1"/>
  <c r="BI49" i="119"/>
  <c r="CG48" i="120" s="1"/>
  <c r="BG49" i="119"/>
  <c r="CC48" i="120" s="1"/>
  <c r="BI48" i="119"/>
  <c r="CG47" i="120" s="1"/>
  <c r="BG48" i="119"/>
  <c r="CC47" i="120" s="1"/>
  <c r="BI47" i="119"/>
  <c r="CG46" i="120" s="1"/>
  <c r="BG47" i="119"/>
  <c r="CC46" i="120" s="1"/>
  <c r="BI46" i="119"/>
  <c r="CG45" i="120" s="1"/>
  <c r="BG46" i="119"/>
  <c r="CC45" i="120" s="1"/>
  <c r="BI45" i="119"/>
  <c r="CG44" i="120" s="1"/>
  <c r="BG45" i="119"/>
  <c r="CC44" i="120" s="1"/>
  <c r="BI43" i="119"/>
  <c r="CG42" i="120" s="1"/>
  <c r="BG43" i="119"/>
  <c r="CC42" i="120" s="1"/>
  <c r="BI40" i="119"/>
  <c r="CG39" i="120" s="1"/>
  <c r="BG40" i="119"/>
  <c r="CC39" i="120" s="1"/>
  <c r="BI39" i="119"/>
  <c r="CG38" i="120" s="1"/>
  <c r="BG39" i="119"/>
  <c r="CC38" i="120" s="1"/>
  <c r="BI38" i="119"/>
  <c r="CG37" i="120" s="1"/>
  <c r="BG38" i="119"/>
  <c r="CC37" i="120" s="1"/>
  <c r="BI37" i="119"/>
  <c r="CG36" i="120" s="1"/>
  <c r="BG37" i="119"/>
  <c r="CC36" i="120" s="1"/>
  <c r="BI36" i="119"/>
  <c r="CG35" i="120" s="1"/>
  <c r="BG36" i="119"/>
  <c r="CC35" i="120" s="1"/>
  <c r="BI33" i="119"/>
  <c r="CG32" i="120" s="1"/>
  <c r="BI32" i="119"/>
  <c r="BI31" i="119"/>
  <c r="CG30" i="120" s="1"/>
  <c r="BG31" i="119"/>
  <c r="CC30" i="120" s="1"/>
  <c r="BI30" i="119"/>
  <c r="CG29" i="120" s="1"/>
  <c r="BG30" i="119"/>
  <c r="CC29" i="120" s="1"/>
  <c r="BI29" i="119"/>
  <c r="CG28" i="120" s="1"/>
  <c r="BG29" i="119"/>
  <c r="CC28" i="120" s="1"/>
  <c r="BI28" i="119"/>
  <c r="CG27" i="120" s="1"/>
  <c r="BG28" i="119"/>
  <c r="CC27" i="120" s="1"/>
  <c r="BI26" i="119"/>
  <c r="CG25" i="120" s="1"/>
  <c r="BG26" i="119"/>
  <c r="CC25" i="120" s="1"/>
  <c r="AI136" i="119"/>
  <c r="BA135" i="120" s="1"/>
  <c r="AI135" i="119"/>
  <c r="BA134" i="120" s="1"/>
  <c r="AI134" i="119"/>
  <c r="BA133" i="120" s="1"/>
  <c r="AI133" i="119"/>
  <c r="BA132" i="120" s="1"/>
  <c r="AI132" i="119"/>
  <c r="BA131" i="120" s="1"/>
  <c r="AI131" i="119"/>
  <c r="BA130" i="120" s="1"/>
  <c r="AI130" i="119"/>
  <c r="BA129" i="120" s="1"/>
  <c r="AI129" i="119"/>
  <c r="BA128" i="120" s="1"/>
  <c r="AI128" i="119"/>
  <c r="BA127" i="120" s="1"/>
  <c r="AI127" i="119"/>
  <c r="BA126" i="120" s="1"/>
  <c r="AI125" i="119"/>
  <c r="BA124" i="120" s="1"/>
  <c r="AI124" i="119"/>
  <c r="BA123" i="120" s="1"/>
  <c r="AI123" i="119"/>
  <c r="BA122" i="120" s="1"/>
  <c r="AI122" i="119"/>
  <c r="BA121" i="120" s="1"/>
  <c r="AI121" i="119"/>
  <c r="BA120" i="120" s="1"/>
  <c r="AI120" i="119"/>
  <c r="BA119" i="120" s="1"/>
  <c r="AI119" i="119"/>
  <c r="BA118" i="120" s="1"/>
  <c r="AI118" i="119"/>
  <c r="BA117" i="120" s="1"/>
  <c r="AI117" i="119"/>
  <c r="BA116" i="120" s="1"/>
  <c r="AI116" i="119"/>
  <c r="BA115" i="120" s="1"/>
  <c r="AI115" i="119"/>
  <c r="BA114" i="120" s="1"/>
  <c r="AI114" i="119"/>
  <c r="BA113" i="120" s="1"/>
  <c r="AI113" i="119"/>
  <c r="BA112" i="120" s="1"/>
  <c r="AI112" i="119"/>
  <c r="BA111" i="120" s="1"/>
  <c r="AI111" i="119"/>
  <c r="BA110" i="120" s="1"/>
  <c r="AI110" i="119"/>
  <c r="BA109" i="120" s="1"/>
  <c r="AI109" i="119"/>
  <c r="BA108" i="120" s="1"/>
  <c r="AI108" i="119"/>
  <c r="BA107" i="120" s="1"/>
  <c r="AI106" i="119"/>
  <c r="BA105" i="120" s="1"/>
  <c r="AI102" i="119"/>
  <c r="BA101" i="120" s="1"/>
  <c r="AI101" i="119"/>
  <c r="BA100" i="120" s="1"/>
  <c r="AI100" i="119"/>
  <c r="BA99" i="120" s="1"/>
  <c r="AI99" i="119"/>
  <c r="BA98" i="120" s="1"/>
  <c r="AI98" i="119"/>
  <c r="BA97" i="120" s="1"/>
  <c r="AI97" i="119"/>
  <c r="BA96" i="120" s="1"/>
  <c r="AI96" i="119"/>
  <c r="BA95" i="120" s="1"/>
  <c r="AI95" i="119"/>
  <c r="BA94" i="120" s="1"/>
  <c r="AI92" i="119"/>
  <c r="BA91" i="120" s="1"/>
  <c r="AI89" i="119"/>
  <c r="BA88" i="120" s="1"/>
  <c r="AI88" i="119"/>
  <c r="BA87" i="120" s="1"/>
  <c r="AI87" i="119"/>
  <c r="BA86" i="120" s="1"/>
  <c r="AI86" i="119"/>
  <c r="BA85" i="120" s="1"/>
  <c r="AI85" i="119"/>
  <c r="BA84" i="120" s="1"/>
  <c r="AI84" i="119"/>
  <c r="BA83" i="120" s="1"/>
  <c r="AI83" i="119"/>
  <c r="BA82" i="120" s="1"/>
  <c r="AI82" i="119"/>
  <c r="BA81" i="120" s="1"/>
  <c r="AI81" i="119"/>
  <c r="BA80" i="120" s="1"/>
  <c r="AI80" i="119"/>
  <c r="BA79" i="120" s="1"/>
  <c r="AI76" i="119"/>
  <c r="BA75" i="120" s="1"/>
  <c r="AI75" i="119"/>
  <c r="BA74" i="120" s="1"/>
  <c r="AI74" i="119"/>
  <c r="BA73" i="120" s="1"/>
  <c r="AI73" i="119"/>
  <c r="BA72" i="120" s="1"/>
  <c r="AI72" i="119"/>
  <c r="BA71" i="120" s="1"/>
  <c r="AI71" i="119"/>
  <c r="BA70" i="120" s="1"/>
  <c r="AI70" i="119"/>
  <c r="BA69" i="120" s="1"/>
  <c r="AI55" i="119"/>
  <c r="BA54" i="120" s="1"/>
  <c r="AI54" i="119"/>
  <c r="BA53" i="120" s="1"/>
  <c r="AI53" i="119"/>
  <c r="BA52" i="120" s="1"/>
  <c r="AI52" i="119"/>
  <c r="BA51" i="120" s="1"/>
  <c r="AI51" i="119"/>
  <c r="BA50" i="120" s="1"/>
  <c r="AI50" i="119"/>
  <c r="BA49" i="120" s="1"/>
  <c r="AI49" i="119"/>
  <c r="BA48" i="120" s="1"/>
  <c r="AI48" i="119"/>
  <c r="BA47" i="120" s="1"/>
  <c r="AI47" i="119"/>
  <c r="BA46" i="120" s="1"/>
  <c r="AI46" i="119"/>
  <c r="BA45" i="120" s="1"/>
  <c r="AI45" i="119"/>
  <c r="BA44" i="120" s="1"/>
  <c r="AI43" i="119"/>
  <c r="BA42" i="120" s="1"/>
  <c r="AI40" i="119"/>
  <c r="BA39" i="120" s="1"/>
  <c r="AI39" i="119"/>
  <c r="BA38" i="120" s="1"/>
  <c r="AI38" i="119"/>
  <c r="BA37" i="120" s="1"/>
  <c r="AI37" i="119"/>
  <c r="BA36" i="120" s="1"/>
  <c r="AI36" i="119"/>
  <c r="BA35" i="120" s="1"/>
  <c r="AI31" i="119"/>
  <c r="BA30" i="120" s="1"/>
  <c r="AI30" i="119"/>
  <c r="BA29" i="120" s="1"/>
  <c r="AI29" i="119"/>
  <c r="BA28" i="120" s="1"/>
  <c r="AI28" i="119"/>
  <c r="BA27" i="120" s="1"/>
  <c r="AI26" i="119"/>
  <c r="BA25" i="120" s="1"/>
  <c r="A14" i="193"/>
  <c r="AI49" i="193"/>
  <c r="AJ49" i="193"/>
  <c r="AK49" i="193"/>
  <c r="AL49" i="193"/>
  <c r="AI50" i="193"/>
  <c r="AJ50" i="193"/>
  <c r="AK50" i="193"/>
  <c r="AL50" i="193"/>
  <c r="AI45" i="193"/>
  <c r="AJ45" i="193"/>
  <c r="AK45" i="193"/>
  <c r="AL45" i="193"/>
  <c r="AI46" i="193"/>
  <c r="AJ46" i="193"/>
  <c r="AK46" i="193"/>
  <c r="AL46" i="193"/>
  <c r="AI47" i="193"/>
  <c r="AJ47" i="193"/>
  <c r="AK47" i="193"/>
  <c r="AL47" i="193"/>
  <c r="AI48" i="193"/>
  <c r="AJ48" i="193"/>
  <c r="AK48" i="193"/>
  <c r="AL48" i="193"/>
  <c r="B46" i="193"/>
  <c r="T56" i="193"/>
  <c r="U56" i="193"/>
  <c r="W56" i="193"/>
  <c r="AH71" i="193"/>
  <c r="AI71" i="193"/>
  <c r="AH72" i="193"/>
  <c r="AI72" i="193"/>
  <c r="AI36" i="192"/>
  <c r="AI33" i="192" s="1"/>
  <c r="AJ36" i="192"/>
  <c r="AJ33" i="192" s="1"/>
  <c r="AK36" i="192"/>
  <c r="AK33" i="192" s="1"/>
  <c r="AL36" i="192"/>
  <c r="AL33" i="192" s="1"/>
  <c r="T36" i="192"/>
  <c r="B44" i="191"/>
  <c r="B45" i="191"/>
  <c r="B46" i="191"/>
  <c r="B47" i="191"/>
  <c r="B48" i="191"/>
  <c r="AL32" i="192" l="1"/>
  <c r="AL24" i="192"/>
  <c r="AK32" i="192"/>
  <c r="AK24" i="192"/>
  <c r="AJ32" i="192"/>
  <c r="AJ24" i="192"/>
  <c r="AI32" i="192"/>
  <c r="AI24" i="192"/>
  <c r="B56" i="116"/>
  <c r="B55" i="117" s="1"/>
  <c r="B62" i="123" s="1"/>
  <c r="B60" i="122" s="1"/>
  <c r="B55" i="116"/>
  <c r="B54" i="117" s="1"/>
  <c r="B61" i="123" s="1"/>
  <c r="B59" i="122" s="1"/>
  <c r="CU31" i="120"/>
  <c r="BU24" i="119"/>
  <c r="CU23" i="120" s="1"/>
  <c r="CG31" i="120"/>
  <c r="BI24" i="119"/>
  <c r="CG23" i="120" s="1"/>
  <c r="BE31" i="120"/>
  <c r="AK24" i="119"/>
  <c r="BE23" i="120" s="1"/>
  <c r="T33" i="192"/>
  <c r="U55" i="193"/>
  <c r="U54" i="193" s="1"/>
  <c r="U41" i="193" s="1"/>
  <c r="AI56" i="193"/>
  <c r="T55" i="193"/>
  <c r="T54" i="193" s="1"/>
  <c r="AH56" i="193"/>
  <c r="W55" i="193"/>
  <c r="W54" i="193" s="1"/>
  <c r="W41" i="193" s="1"/>
  <c r="AK56" i="193"/>
  <c r="F32" i="200"/>
  <c r="DI130" i="120"/>
  <c r="DI85" i="120"/>
  <c r="DI87" i="120"/>
  <c r="DI86" i="120"/>
  <c r="AH36" i="192"/>
  <c r="AH33" i="192" s="1"/>
  <c r="DE133" i="120"/>
  <c r="DI35" i="120"/>
  <c r="DI70" i="120"/>
  <c r="DE35" i="120"/>
  <c r="S72" i="191"/>
  <c r="R121" i="165"/>
  <c r="R120" i="165"/>
  <c r="R119" i="165"/>
  <c r="R118" i="165"/>
  <c r="R117" i="165"/>
  <c r="T116" i="165"/>
  <c r="R115" i="165"/>
  <c r="T114" i="165"/>
  <c r="R113" i="165"/>
  <c r="R112" i="165"/>
  <c r="T110" i="165"/>
  <c r="T109" i="165"/>
  <c r="T108" i="165"/>
  <c r="T107" i="165"/>
  <c r="T106" i="165"/>
  <c r="T105" i="165"/>
  <c r="T104" i="165"/>
  <c r="T103" i="165"/>
  <c r="T102" i="165"/>
  <c r="T101" i="165"/>
  <c r="T100" i="165"/>
  <c r="T99" i="165"/>
  <c r="T98" i="165"/>
  <c r="T97" i="165"/>
  <c r="T96" i="165"/>
  <c r="T95" i="165"/>
  <c r="T94" i="165"/>
  <c r="T93" i="165"/>
  <c r="T91" i="165"/>
  <c r="T89" i="165"/>
  <c r="T88" i="165"/>
  <c r="T87" i="165"/>
  <c r="T86" i="165"/>
  <c r="T78" i="165"/>
  <c r="T77" i="165"/>
  <c r="T75" i="165"/>
  <c r="T74" i="165"/>
  <c r="T73" i="165"/>
  <c r="T72" i="165"/>
  <c r="T71" i="165"/>
  <c r="T70" i="165"/>
  <c r="T69" i="165"/>
  <c r="T68" i="165"/>
  <c r="T63" i="165"/>
  <c r="T62" i="165"/>
  <c r="T61" i="165"/>
  <c r="T60" i="165"/>
  <c r="T59" i="165"/>
  <c r="T58" i="165"/>
  <c r="T57" i="165"/>
  <c r="T56" i="165"/>
  <c r="T55" i="165"/>
  <c r="T54" i="165"/>
  <c r="T53" i="165"/>
  <c r="T52" i="165"/>
  <c r="T51" i="165"/>
  <c r="T50" i="165"/>
  <c r="T49" i="165"/>
  <c r="T48" i="165"/>
  <c r="T47" i="165"/>
  <c r="T46" i="165"/>
  <c r="T45" i="165"/>
  <c r="T44" i="165"/>
  <c r="T43" i="165"/>
  <c r="T42" i="165"/>
  <c r="T41" i="165"/>
  <c r="T40" i="165"/>
  <c r="T39" i="165"/>
  <c r="T38" i="165"/>
  <c r="T37" i="165"/>
  <c r="T35" i="165"/>
  <c r="T32" i="165"/>
  <c r="T31" i="165"/>
  <c r="T30" i="165"/>
  <c r="T29" i="165"/>
  <c r="T28" i="165"/>
  <c r="T25" i="165"/>
  <c r="T24" i="165"/>
  <c r="T23" i="165"/>
  <c r="T22" i="165"/>
  <c r="T21" i="165"/>
  <c r="T20" i="165"/>
  <c r="T18" i="165"/>
  <c r="T16" i="165"/>
  <c r="T121" i="165"/>
  <c r="BU135" i="119"/>
  <c r="CU134" i="120" s="1"/>
  <c r="BS83" i="119"/>
  <c r="CQ82" i="120" s="1"/>
  <c r="R116" i="165"/>
  <c r="BG73" i="119"/>
  <c r="CC72" i="120" s="1"/>
  <c r="BG74" i="119"/>
  <c r="CC73" i="120" s="1"/>
  <c r="BG75" i="119"/>
  <c r="CC74" i="120" s="1"/>
  <c r="BG76" i="119"/>
  <c r="CC75" i="120" s="1"/>
  <c r="BG70" i="119"/>
  <c r="CC69" i="120" s="1"/>
  <c r="BG107" i="119"/>
  <c r="CC106" i="120" s="1"/>
  <c r="BS126" i="119"/>
  <c r="CQ125" i="120" s="1"/>
  <c r="BS94" i="119"/>
  <c r="CQ93" i="120" s="1"/>
  <c r="BU44" i="119"/>
  <c r="CU43" i="120" s="1"/>
  <c r="AI91" i="119"/>
  <c r="BA90" i="120" s="1"/>
  <c r="AK130" i="119"/>
  <c r="BE129" i="120" s="1"/>
  <c r="AK128" i="119"/>
  <c r="BE127" i="120" s="1"/>
  <c r="T115" i="165"/>
  <c r="T113" i="165"/>
  <c r="T112" i="165"/>
  <c r="AK96" i="119"/>
  <c r="BE95" i="120" s="1"/>
  <c r="AK97" i="119"/>
  <c r="BE96" i="120" s="1"/>
  <c r="AK95" i="119"/>
  <c r="BE94" i="120" s="1"/>
  <c r="T82" i="165"/>
  <c r="T83" i="165"/>
  <c r="T81" i="165"/>
  <c r="BA125" i="12"/>
  <c r="AH32" i="192" l="1"/>
  <c r="AH24" i="192"/>
  <c r="T32" i="192"/>
  <c r="T24" i="192"/>
  <c r="BS27" i="119"/>
  <c r="CQ26" i="120" s="1"/>
  <c r="T67" i="165"/>
  <c r="T64" i="165"/>
  <c r="BS80" i="119"/>
  <c r="CQ79" i="120" s="1"/>
  <c r="BS77" i="119"/>
  <c r="CQ76" i="120" s="1"/>
  <c r="DE76" i="120" s="1"/>
  <c r="BS93" i="119"/>
  <c r="CQ92" i="120" s="1"/>
  <c r="BG71" i="119"/>
  <c r="CC70" i="120" s="1"/>
  <c r="DE70" i="120" s="1"/>
  <c r="AK105" i="119"/>
  <c r="BE104" i="120" s="1"/>
  <c r="AK107" i="119"/>
  <c r="BE106" i="120" s="1"/>
  <c r="BU105" i="119"/>
  <c r="CU104" i="120" s="1"/>
  <c r="BU107" i="119"/>
  <c r="CU106" i="120" s="1"/>
  <c r="BG93" i="119"/>
  <c r="CC92" i="120" s="1"/>
  <c r="BG94" i="119"/>
  <c r="CC93" i="120" s="1"/>
  <c r="R87" i="165"/>
  <c r="R91" i="165"/>
  <c r="R95" i="165"/>
  <c r="R99" i="165"/>
  <c r="R103" i="165"/>
  <c r="R107" i="165"/>
  <c r="BG33" i="119"/>
  <c r="CC32" i="120" s="1"/>
  <c r="BG105" i="119"/>
  <c r="CC104" i="120" s="1"/>
  <c r="R88" i="165"/>
  <c r="R96" i="165"/>
  <c r="R100" i="165"/>
  <c r="R104" i="165"/>
  <c r="R108" i="165"/>
  <c r="BS33" i="119"/>
  <c r="CQ32" i="120" s="1"/>
  <c r="BS105" i="119"/>
  <c r="CQ104" i="120" s="1"/>
  <c r="BS107" i="119"/>
  <c r="CQ106" i="120" s="1"/>
  <c r="BI105" i="119"/>
  <c r="CG104" i="120" s="1"/>
  <c r="BI107" i="119"/>
  <c r="CG106" i="120" s="1"/>
  <c r="R89" i="165"/>
  <c r="R93" i="165"/>
  <c r="R97" i="165"/>
  <c r="R101" i="165"/>
  <c r="R105" i="165"/>
  <c r="R109" i="165"/>
  <c r="BU42" i="119"/>
  <c r="CU41" i="120" s="1"/>
  <c r="R81" i="165"/>
  <c r="R82" i="165"/>
  <c r="R83" i="165"/>
  <c r="R84" i="165"/>
  <c r="R85" i="165"/>
  <c r="R86" i="165"/>
  <c r="R94" i="165"/>
  <c r="R98" i="165"/>
  <c r="R102" i="165"/>
  <c r="R106" i="165"/>
  <c r="R110" i="165"/>
  <c r="BI42" i="119"/>
  <c r="CG41" i="120" s="1"/>
  <c r="BI44" i="119"/>
  <c r="CG43" i="120" s="1"/>
  <c r="AK42" i="119"/>
  <c r="BE41" i="120" s="1"/>
  <c r="AK44" i="119"/>
  <c r="BE43" i="120" s="1"/>
  <c r="R46" i="165"/>
  <c r="R43" i="165"/>
  <c r="R44" i="165"/>
  <c r="R57" i="165"/>
  <c r="R47" i="165"/>
  <c r="R49" i="165"/>
  <c r="AI58" i="119"/>
  <c r="BA57" i="120" s="1"/>
  <c r="R28" i="165"/>
  <c r="R32" i="165"/>
  <c r="AI61" i="119"/>
  <c r="BA60" i="120" s="1"/>
  <c r="R29" i="165"/>
  <c r="AK127" i="119"/>
  <c r="BE126" i="120" s="1"/>
  <c r="AI63" i="119"/>
  <c r="BA62" i="120" s="1"/>
  <c r="AA46" i="191"/>
  <c r="AH46" i="191" s="1"/>
  <c r="AI60" i="119"/>
  <c r="BA59" i="120" s="1"/>
  <c r="R18" i="165"/>
  <c r="R20" i="165"/>
  <c r="R30" i="165"/>
  <c r="R69" i="165"/>
  <c r="R78" i="165"/>
  <c r="T120" i="165"/>
  <c r="AH49" i="191"/>
  <c r="AI65" i="119"/>
  <c r="BA64" i="120" s="1"/>
  <c r="R22" i="165"/>
  <c r="R35" i="165"/>
  <c r="R48" i="165"/>
  <c r="R52" i="165"/>
  <c r="R55" i="165"/>
  <c r="R59" i="165"/>
  <c r="AI64" i="119"/>
  <c r="BA63" i="120" s="1"/>
  <c r="AA44" i="191"/>
  <c r="AH44" i="191" s="1"/>
  <c r="AI57" i="119"/>
  <c r="BA56" i="120" s="1"/>
  <c r="R23" i="165"/>
  <c r="R45" i="165"/>
  <c r="R75" i="165"/>
  <c r="AI56" i="119"/>
  <c r="BA55" i="120" s="1"/>
  <c r="AI62" i="119"/>
  <c r="BA61" i="120" s="1"/>
  <c r="AI59" i="119"/>
  <c r="BA58" i="120" s="1"/>
  <c r="AA45" i="191"/>
  <c r="AH45" i="191" s="1"/>
  <c r="R21" i="165"/>
  <c r="R31" i="165"/>
  <c r="B71" i="192"/>
  <c r="B132" i="119"/>
  <c r="B73" i="192"/>
  <c r="B134" i="119"/>
  <c r="B133" i="120" s="1"/>
  <c r="B136" i="119"/>
  <c r="B135" i="120" s="1"/>
  <c r="B72" i="193"/>
  <c r="B71" i="193"/>
  <c r="B135" i="119"/>
  <c r="B134" i="120" s="1"/>
  <c r="B131" i="119"/>
  <c r="B70" i="192"/>
  <c r="B72" i="192"/>
  <c r="B133" i="119"/>
  <c r="B132" i="120" s="1"/>
  <c r="R74" i="165"/>
  <c r="BS86" i="119"/>
  <c r="CQ85" i="120" s="1"/>
  <c r="DE85" i="120" s="1"/>
  <c r="AA48" i="193"/>
  <c r="AH48" i="193" s="1"/>
  <c r="R73" i="165"/>
  <c r="AA49" i="193"/>
  <c r="AH49" i="193" s="1"/>
  <c r="BS87" i="119"/>
  <c r="CQ86" i="120" s="1"/>
  <c r="DE86" i="120" s="1"/>
  <c r="AA47" i="193"/>
  <c r="AH47" i="193" s="1"/>
  <c r="BS85" i="119"/>
  <c r="CQ84" i="120" s="1"/>
  <c r="BS81" i="119"/>
  <c r="CQ80" i="120" s="1"/>
  <c r="R70" i="165"/>
  <c r="BS84" i="119"/>
  <c r="CQ83" i="120" s="1"/>
  <c r="AA46" i="193"/>
  <c r="AH46" i="193" s="1"/>
  <c r="T52" i="193"/>
  <c r="BS91" i="119"/>
  <c r="CQ90" i="120" s="1"/>
  <c r="BU136" i="119"/>
  <c r="CU135" i="120" s="1"/>
  <c r="AA50" i="193"/>
  <c r="AH50" i="193" s="1"/>
  <c r="BS88" i="119"/>
  <c r="CQ87" i="120" s="1"/>
  <c r="DE87" i="120" s="1"/>
  <c r="AA45" i="193"/>
  <c r="BS82" i="119"/>
  <c r="CQ81" i="120" s="1"/>
  <c r="T70" i="192"/>
  <c r="BG131" i="119"/>
  <c r="CC130" i="120" s="1"/>
  <c r="DE130" i="120" s="1"/>
  <c r="AF135" i="115"/>
  <c r="AQ137" i="125" s="1"/>
  <c r="AF134" i="115"/>
  <c r="AQ136" i="125" s="1"/>
  <c r="AF133" i="115"/>
  <c r="AQ135" i="125" s="1"/>
  <c r="AF132" i="115"/>
  <c r="AQ134" i="125" s="1"/>
  <c r="AF131" i="115"/>
  <c r="AQ133" i="125" s="1"/>
  <c r="AF130" i="115"/>
  <c r="AQ132" i="125" s="1"/>
  <c r="AF129" i="115"/>
  <c r="AQ131" i="125" s="1"/>
  <c r="AF128" i="115"/>
  <c r="AQ130" i="125" s="1"/>
  <c r="AF127" i="115"/>
  <c r="AQ129" i="125" s="1"/>
  <c r="AF126" i="115"/>
  <c r="AQ128" i="125" s="1"/>
  <c r="AF125" i="115"/>
  <c r="AM126" i="119" s="1"/>
  <c r="BG125" i="120" s="1"/>
  <c r="AF124" i="115"/>
  <c r="AQ126" i="125" s="1"/>
  <c r="AF123" i="115"/>
  <c r="AQ125" i="125" s="1"/>
  <c r="AF122" i="115"/>
  <c r="AQ124" i="125" s="1"/>
  <c r="AF121" i="115"/>
  <c r="AQ123" i="125" s="1"/>
  <c r="AF120" i="115"/>
  <c r="AQ122" i="125" s="1"/>
  <c r="AF119" i="115"/>
  <c r="AQ121" i="125" s="1"/>
  <c r="AF118" i="115"/>
  <c r="AQ120" i="125" s="1"/>
  <c r="AF117" i="115"/>
  <c r="AQ119" i="125" s="1"/>
  <c r="AF116" i="115"/>
  <c r="AQ118" i="125" s="1"/>
  <c r="AF115" i="115"/>
  <c r="AQ117" i="125" s="1"/>
  <c r="AF110" i="115"/>
  <c r="AQ112" i="125" s="1"/>
  <c r="AF109" i="115"/>
  <c r="AQ111" i="125" s="1"/>
  <c r="AF108" i="115"/>
  <c r="AQ110" i="125" s="1"/>
  <c r="AF107" i="115"/>
  <c r="AQ109" i="125" s="1"/>
  <c r="AF105" i="115"/>
  <c r="AQ107" i="125" s="1"/>
  <c r="AF101" i="115"/>
  <c r="AF100" i="115"/>
  <c r="AQ102" i="125" s="1"/>
  <c r="AF99" i="115"/>
  <c r="AQ101" i="125" s="1"/>
  <c r="AF98" i="115"/>
  <c r="AQ100" i="125" s="1"/>
  <c r="AF97" i="115"/>
  <c r="AQ99" i="125" s="1"/>
  <c r="AF96" i="115"/>
  <c r="AQ98" i="125" s="1"/>
  <c r="AF95" i="115"/>
  <c r="AQ97" i="125" s="1"/>
  <c r="AF94" i="115"/>
  <c r="AQ96" i="125" s="1"/>
  <c r="AF93" i="115"/>
  <c r="AQ95" i="125" s="1"/>
  <c r="AF89" i="115"/>
  <c r="AQ91" i="125" s="1"/>
  <c r="AF87" i="115"/>
  <c r="AQ89" i="125" s="1"/>
  <c r="AF86" i="115"/>
  <c r="AQ88" i="125" s="1"/>
  <c r="AF85" i="115"/>
  <c r="AQ87" i="125" s="1"/>
  <c r="AF84" i="115"/>
  <c r="AQ86" i="125" s="1"/>
  <c r="AF83" i="115"/>
  <c r="AQ85" i="125" s="1"/>
  <c r="AF82" i="115"/>
  <c r="AQ84" i="125" s="1"/>
  <c r="AF81" i="115"/>
  <c r="AQ83" i="125" s="1"/>
  <c r="AF80" i="115"/>
  <c r="AQ82" i="125" s="1"/>
  <c r="AF78" i="115"/>
  <c r="AQ80" i="125" s="1"/>
  <c r="AF74" i="115"/>
  <c r="AQ76" i="125" s="1"/>
  <c r="AF73" i="115"/>
  <c r="AQ75" i="125" s="1"/>
  <c r="AF72" i="115"/>
  <c r="AQ74" i="125" s="1"/>
  <c r="AF71" i="115"/>
  <c r="AQ73" i="125" s="1"/>
  <c r="AF70" i="115"/>
  <c r="AQ72" i="125" s="1"/>
  <c r="AF68" i="115"/>
  <c r="AQ70" i="125" s="1"/>
  <c r="AF63" i="115"/>
  <c r="AQ65" i="125" s="1"/>
  <c r="AF62" i="115"/>
  <c r="AQ64" i="125" s="1"/>
  <c r="AF61" i="115"/>
  <c r="AQ63" i="125" s="1"/>
  <c r="AF60" i="115"/>
  <c r="AQ62" i="125" s="1"/>
  <c r="AF59" i="115"/>
  <c r="AQ61" i="125" s="1"/>
  <c r="AF58" i="115"/>
  <c r="AQ60" i="125" s="1"/>
  <c r="AF57" i="115"/>
  <c r="AQ59" i="125" s="1"/>
  <c r="AF56" i="115"/>
  <c r="AQ58" i="125" s="1"/>
  <c r="AF55" i="115"/>
  <c r="AQ57" i="125" s="1"/>
  <c r="AF54" i="115"/>
  <c r="AQ56" i="125" s="1"/>
  <c r="AF53" i="115"/>
  <c r="AQ55" i="125" s="1"/>
  <c r="AF52" i="115"/>
  <c r="AQ54" i="125" s="1"/>
  <c r="AF51" i="115"/>
  <c r="AQ53" i="125" s="1"/>
  <c r="AF50" i="115"/>
  <c r="AQ52" i="125" s="1"/>
  <c r="AF49" i="115"/>
  <c r="AQ51" i="125" s="1"/>
  <c r="AF48" i="115"/>
  <c r="AQ50" i="125" s="1"/>
  <c r="AF47" i="115"/>
  <c r="AQ49" i="125" s="1"/>
  <c r="AF46" i="115"/>
  <c r="AQ48" i="125" s="1"/>
  <c r="AF45" i="115"/>
  <c r="AQ47" i="125" s="1"/>
  <c r="AF44" i="115"/>
  <c r="AQ46" i="125" s="1"/>
  <c r="AF43" i="115"/>
  <c r="AQ45" i="125" s="1"/>
  <c r="AF41" i="115"/>
  <c r="AQ43" i="125" s="1"/>
  <c r="AF38" i="115"/>
  <c r="AQ40" i="125" s="1"/>
  <c r="AF37" i="115"/>
  <c r="AQ39" i="125" s="1"/>
  <c r="AF36" i="115"/>
  <c r="AQ38" i="125" s="1"/>
  <c r="AF34" i="115"/>
  <c r="AQ36" i="125" s="1"/>
  <c r="AF31" i="115"/>
  <c r="AQ33" i="125" s="1"/>
  <c r="AF30" i="115"/>
  <c r="AQ32" i="125" s="1"/>
  <c r="AF29" i="115"/>
  <c r="AQ31" i="125" s="1"/>
  <c r="AF28" i="115"/>
  <c r="AQ30" i="125" s="1"/>
  <c r="AF27" i="115"/>
  <c r="AQ29" i="125" s="1"/>
  <c r="AF26" i="115"/>
  <c r="AQ28" i="125" s="1"/>
  <c r="AF24" i="115"/>
  <c r="AQ26" i="125" s="1"/>
  <c r="AF22" i="115"/>
  <c r="AQ24" i="125" s="1"/>
  <c r="AH45" i="193" l="1"/>
  <c r="AA44" i="193"/>
  <c r="AA42" i="193" s="1"/>
  <c r="AM103" i="119"/>
  <c r="BG102" i="120" s="1"/>
  <c r="AQ103" i="125"/>
  <c r="AQ127" i="125"/>
  <c r="B130" i="120"/>
  <c r="B131" i="120"/>
  <c r="R67" i="165"/>
  <c r="R64" i="165"/>
  <c r="BG126" i="119"/>
  <c r="CC125" i="120" s="1"/>
  <c r="R58" i="165"/>
  <c r="BG32" i="119"/>
  <c r="BS32" i="119"/>
  <c r="E19" i="124"/>
  <c r="F19" i="124"/>
  <c r="AK27" i="119"/>
  <c r="BE26" i="120" s="1"/>
  <c r="AK126" i="119"/>
  <c r="BE125" i="120" s="1"/>
  <c r="AA43" i="191"/>
  <c r="AK94" i="119"/>
  <c r="BE93" i="120" s="1"/>
  <c r="R54" i="165"/>
  <c r="R56" i="165"/>
  <c r="R51" i="165"/>
  <c r="R50" i="165"/>
  <c r="R53" i="165"/>
  <c r="AM26" i="119"/>
  <c r="BG25" i="120" s="1"/>
  <c r="AM36" i="119"/>
  <c r="BG35" i="120" s="1"/>
  <c r="AM52" i="119"/>
  <c r="BG51" i="120" s="1"/>
  <c r="AM60" i="119"/>
  <c r="BG59" i="120" s="1"/>
  <c r="AM71" i="119"/>
  <c r="BG70" i="120" s="1"/>
  <c r="AM81" i="119"/>
  <c r="BG80" i="120" s="1"/>
  <c r="AM87" i="119"/>
  <c r="BG86" i="120" s="1"/>
  <c r="AM92" i="119"/>
  <c r="BG91" i="120" s="1"/>
  <c r="AM100" i="119"/>
  <c r="BG99" i="120" s="1"/>
  <c r="AM121" i="119"/>
  <c r="BG120" i="120" s="1"/>
  <c r="AM129" i="119"/>
  <c r="BG128" i="120" s="1"/>
  <c r="AM136" i="119"/>
  <c r="BG135" i="120" s="1"/>
  <c r="AM37" i="119"/>
  <c r="BG36" i="120" s="1"/>
  <c r="AM45" i="119"/>
  <c r="BG44" i="120" s="1"/>
  <c r="AM53" i="119"/>
  <c r="BG52" i="120" s="1"/>
  <c r="AM61" i="119"/>
  <c r="BG60" i="120" s="1"/>
  <c r="AM72" i="119"/>
  <c r="BG71" i="120" s="1"/>
  <c r="AM82" i="119"/>
  <c r="BG81" i="120" s="1"/>
  <c r="AM88" i="119"/>
  <c r="BG87" i="120" s="1"/>
  <c r="AM97" i="119"/>
  <c r="BG96" i="120" s="1"/>
  <c r="AM106" i="119"/>
  <c r="BG105" i="120" s="1"/>
  <c r="AM28" i="119"/>
  <c r="BG27" i="120" s="1"/>
  <c r="AM32" i="119"/>
  <c r="AM38" i="119"/>
  <c r="BG37" i="120" s="1"/>
  <c r="AM46" i="119"/>
  <c r="BG45" i="120" s="1"/>
  <c r="AM50" i="119"/>
  <c r="BG49" i="120" s="1"/>
  <c r="AM54" i="119"/>
  <c r="BG53" i="120" s="1"/>
  <c r="AM58" i="119"/>
  <c r="BG57" i="120" s="1"/>
  <c r="AM65" i="119"/>
  <c r="BG64" i="120" s="1"/>
  <c r="AM73" i="119"/>
  <c r="BG72" i="120" s="1"/>
  <c r="AM83" i="119"/>
  <c r="BG82" i="120" s="1"/>
  <c r="AM89" i="119"/>
  <c r="BG88" i="120" s="1"/>
  <c r="AM98" i="119"/>
  <c r="BG97" i="120" s="1"/>
  <c r="AM102" i="119"/>
  <c r="BG101" i="120" s="1"/>
  <c r="AM111" i="119"/>
  <c r="BG110" i="120" s="1"/>
  <c r="AM119" i="119"/>
  <c r="BG118" i="120" s="1"/>
  <c r="AM123" i="119"/>
  <c r="BG122" i="120" s="1"/>
  <c r="AM127" i="119"/>
  <c r="BG126" i="120" s="1"/>
  <c r="AM131" i="119"/>
  <c r="BG130" i="120" s="1"/>
  <c r="AM134" i="119"/>
  <c r="BG133" i="120" s="1"/>
  <c r="AM30" i="119"/>
  <c r="BG29" i="120" s="1"/>
  <c r="AM40" i="119"/>
  <c r="BG39" i="120" s="1"/>
  <c r="AM48" i="119"/>
  <c r="BG47" i="120" s="1"/>
  <c r="AM56" i="119"/>
  <c r="BG55" i="120" s="1"/>
  <c r="AM63" i="119"/>
  <c r="BG62" i="120" s="1"/>
  <c r="AM75" i="119"/>
  <c r="BG74" i="120" s="1"/>
  <c r="AM85" i="119"/>
  <c r="BG84" i="120" s="1"/>
  <c r="AM96" i="119"/>
  <c r="BG95" i="120" s="1"/>
  <c r="AM109" i="119"/>
  <c r="BG108" i="120" s="1"/>
  <c r="AM117" i="119"/>
  <c r="BG116" i="120" s="1"/>
  <c r="AM125" i="119"/>
  <c r="BG124" i="120" s="1"/>
  <c r="AM133" i="119"/>
  <c r="BG132" i="120" s="1"/>
  <c r="AM31" i="119"/>
  <c r="BG30" i="120" s="1"/>
  <c r="AM49" i="119"/>
  <c r="BG48" i="120" s="1"/>
  <c r="AM57" i="119"/>
  <c r="BG56" i="120" s="1"/>
  <c r="AM64" i="119"/>
  <c r="BG63" i="120" s="1"/>
  <c r="AM76" i="119"/>
  <c r="BG75" i="120" s="1"/>
  <c r="AM86" i="119"/>
  <c r="BG85" i="120" s="1"/>
  <c r="AM101" i="119"/>
  <c r="BG100" i="120" s="1"/>
  <c r="AM110" i="119"/>
  <c r="BG109" i="120" s="1"/>
  <c r="AM118" i="119"/>
  <c r="BG117" i="120" s="1"/>
  <c r="AM122" i="119"/>
  <c r="BG121" i="120" s="1"/>
  <c r="AM130" i="119"/>
  <c r="BG129" i="120" s="1"/>
  <c r="AM29" i="119"/>
  <c r="BG28" i="120" s="1"/>
  <c r="AM33" i="119"/>
  <c r="BG32" i="120" s="1"/>
  <c r="AM39" i="119"/>
  <c r="BG38" i="120" s="1"/>
  <c r="AM43" i="119"/>
  <c r="BG42" i="120" s="1"/>
  <c r="AM47" i="119"/>
  <c r="BG46" i="120" s="1"/>
  <c r="AM51" i="119"/>
  <c r="BG50" i="120" s="1"/>
  <c r="AM55" i="119"/>
  <c r="BG54" i="120" s="1"/>
  <c r="AM59" i="119"/>
  <c r="BG58" i="120" s="1"/>
  <c r="AM62" i="119"/>
  <c r="BG61" i="120" s="1"/>
  <c r="AM70" i="119"/>
  <c r="BG69" i="120" s="1"/>
  <c r="AM74" i="119"/>
  <c r="BG73" i="120" s="1"/>
  <c r="AM80" i="119"/>
  <c r="BG79" i="120" s="1"/>
  <c r="AM84" i="119"/>
  <c r="BG83" i="120" s="1"/>
  <c r="AM91" i="119"/>
  <c r="BG90" i="120" s="1"/>
  <c r="AM95" i="119"/>
  <c r="BG94" i="120" s="1"/>
  <c r="AM99" i="119"/>
  <c r="BG98" i="120" s="1"/>
  <c r="AM108" i="119"/>
  <c r="BG107" i="120" s="1"/>
  <c r="AM116" i="119"/>
  <c r="BG115" i="120" s="1"/>
  <c r="AM120" i="119"/>
  <c r="BG119" i="120" s="1"/>
  <c r="AM124" i="119"/>
  <c r="BG123" i="120" s="1"/>
  <c r="AM128" i="119"/>
  <c r="BG127" i="120" s="1"/>
  <c r="AM132" i="119"/>
  <c r="BG131" i="120" s="1"/>
  <c r="AM135" i="119"/>
  <c r="BG134" i="120" s="1"/>
  <c r="R68" i="165"/>
  <c r="R71" i="165"/>
  <c r="R72" i="165"/>
  <c r="BU27" i="119"/>
  <c r="CU26" i="120" s="1"/>
  <c r="BU126" i="119"/>
  <c r="CU125" i="120" s="1"/>
  <c r="BS44" i="119"/>
  <c r="CQ43" i="120" s="1"/>
  <c r="R60" i="165"/>
  <c r="R61" i="165"/>
  <c r="R62" i="165"/>
  <c r="BG27" i="119"/>
  <c r="CC26" i="120" s="1"/>
  <c r="R63" i="165"/>
  <c r="V135" i="115"/>
  <c r="X135" i="115" s="1"/>
  <c r="V134" i="115"/>
  <c r="X134" i="115" s="1"/>
  <c r="V133" i="115"/>
  <c r="X133" i="115" s="1"/>
  <c r="V132" i="115"/>
  <c r="X132" i="115" s="1"/>
  <c r="V131" i="115"/>
  <c r="X131" i="115" s="1"/>
  <c r="V130" i="115"/>
  <c r="X130" i="115" s="1"/>
  <c r="V129" i="115"/>
  <c r="X129" i="115" s="1"/>
  <c r="V128" i="115"/>
  <c r="X128" i="115" s="1"/>
  <c r="V127" i="115"/>
  <c r="X127" i="115" s="1"/>
  <c r="V126" i="115"/>
  <c r="X126" i="115" s="1"/>
  <c r="V124" i="115"/>
  <c r="X124" i="115" s="1"/>
  <c r="V123" i="115"/>
  <c r="X123" i="115" s="1"/>
  <c r="V122" i="115"/>
  <c r="X122" i="115" s="1"/>
  <c r="V121" i="115"/>
  <c r="X121" i="115" s="1"/>
  <c r="V120" i="115"/>
  <c r="X120" i="115" s="1"/>
  <c r="V119" i="115"/>
  <c r="X119" i="115" s="1"/>
  <c r="V118" i="115"/>
  <c r="X118" i="115" s="1"/>
  <c r="V117" i="115"/>
  <c r="X117" i="115" s="1"/>
  <c r="V116" i="115"/>
  <c r="X116" i="115" s="1"/>
  <c r="V115" i="115"/>
  <c r="X115" i="115" s="1"/>
  <c r="V114" i="115"/>
  <c r="V113" i="115"/>
  <c r="V112" i="115"/>
  <c r="V111" i="115"/>
  <c r="V109" i="115"/>
  <c r="X109" i="115" s="1"/>
  <c r="V108" i="115"/>
  <c r="X108" i="115" s="1"/>
  <c r="V107" i="115"/>
  <c r="X107" i="115" s="1"/>
  <c r="V105" i="115"/>
  <c r="X105" i="115" s="1"/>
  <c r="V101" i="115"/>
  <c r="X101" i="115" s="1"/>
  <c r="V100" i="115"/>
  <c r="X100" i="115" s="1"/>
  <c r="V98" i="115"/>
  <c r="X98" i="115" s="1"/>
  <c r="V97" i="115"/>
  <c r="X97" i="115" s="1"/>
  <c r="V96" i="115"/>
  <c r="X96" i="115" s="1"/>
  <c r="V95" i="115"/>
  <c r="X95" i="115" s="1"/>
  <c r="V94" i="115"/>
  <c r="X94" i="115" s="1"/>
  <c r="V93" i="115"/>
  <c r="X93" i="115" s="1"/>
  <c r="V89" i="115"/>
  <c r="X89" i="115" s="1"/>
  <c r="V87" i="115"/>
  <c r="X87" i="115" s="1"/>
  <c r="V86" i="115"/>
  <c r="X86" i="115" s="1"/>
  <c r="V85" i="115"/>
  <c r="X85" i="115" s="1"/>
  <c r="V84" i="115"/>
  <c r="X84" i="115" s="1"/>
  <c r="V83" i="115"/>
  <c r="X83" i="115" s="1"/>
  <c r="V82" i="115"/>
  <c r="X82" i="115" s="1"/>
  <c r="V81" i="115"/>
  <c r="X81" i="115" s="1"/>
  <c r="V80" i="115"/>
  <c r="X80" i="115" s="1"/>
  <c r="V79" i="115"/>
  <c r="X79" i="115" s="1"/>
  <c r="V78" i="115"/>
  <c r="X78" i="115" s="1"/>
  <c r="V74" i="115"/>
  <c r="X74" i="115" s="1"/>
  <c r="V73" i="115"/>
  <c r="X73" i="115" s="1"/>
  <c r="V72" i="115"/>
  <c r="X72" i="115" s="1"/>
  <c r="V71" i="115"/>
  <c r="X71" i="115" s="1"/>
  <c r="V70" i="115"/>
  <c r="X70" i="115" s="1"/>
  <c r="V68" i="115"/>
  <c r="X68" i="115" s="1"/>
  <c r="V63" i="115"/>
  <c r="X63" i="115" s="1"/>
  <c r="V62" i="115"/>
  <c r="X62" i="115" s="1"/>
  <c r="V61" i="115"/>
  <c r="X61" i="115" s="1"/>
  <c r="V60" i="115"/>
  <c r="X60" i="115" s="1"/>
  <c r="V59" i="115"/>
  <c r="X59" i="115" s="1"/>
  <c r="V58" i="115"/>
  <c r="X58" i="115" s="1"/>
  <c r="V57" i="115"/>
  <c r="X57" i="115" s="1"/>
  <c r="V56" i="115"/>
  <c r="X56" i="115" s="1"/>
  <c r="V55" i="115"/>
  <c r="X55" i="115" s="1"/>
  <c r="V54" i="115"/>
  <c r="X54" i="115" s="1"/>
  <c r="V53" i="115"/>
  <c r="X53" i="115" s="1"/>
  <c r="V52" i="115"/>
  <c r="X52" i="115" s="1"/>
  <c r="V51" i="115"/>
  <c r="X51" i="115" s="1"/>
  <c r="V50" i="115"/>
  <c r="X50" i="115" s="1"/>
  <c r="V49" i="115"/>
  <c r="X49" i="115" s="1"/>
  <c r="V48" i="115"/>
  <c r="X48" i="115" s="1"/>
  <c r="V47" i="115"/>
  <c r="X47" i="115" s="1"/>
  <c r="V46" i="115"/>
  <c r="X46" i="115" s="1"/>
  <c r="V45" i="115"/>
  <c r="X45" i="115" s="1"/>
  <c r="V44" i="115"/>
  <c r="X44" i="115" s="1"/>
  <c r="V43" i="115"/>
  <c r="X43" i="115" s="1"/>
  <c r="V41" i="115"/>
  <c r="X41" i="115" s="1"/>
  <c r="V38" i="115"/>
  <c r="X38" i="115" s="1"/>
  <c r="V37" i="115"/>
  <c r="X37" i="115" s="1"/>
  <c r="V36" i="115"/>
  <c r="X36" i="115" s="1"/>
  <c r="V34" i="115"/>
  <c r="X34" i="115" s="1"/>
  <c r="V31" i="115"/>
  <c r="X31" i="115" s="1"/>
  <c r="V30" i="115"/>
  <c r="X30" i="115" s="1"/>
  <c r="V29" i="115"/>
  <c r="X29" i="115" s="1"/>
  <c r="V28" i="115"/>
  <c r="X28" i="115" s="1"/>
  <c r="V27" i="115"/>
  <c r="X27" i="115" s="1"/>
  <c r="V26" i="115"/>
  <c r="X26" i="115" s="1"/>
  <c r="V24" i="115"/>
  <c r="X24" i="115" s="1"/>
  <c r="V22" i="115"/>
  <c r="X22" i="115" s="1"/>
  <c r="AM133" i="115"/>
  <c r="AM129" i="115"/>
  <c r="AM128" i="115"/>
  <c r="AM127" i="115"/>
  <c r="AM126" i="115"/>
  <c r="AM124" i="115"/>
  <c r="AM123" i="115"/>
  <c r="AM114" i="115"/>
  <c r="AM113" i="115"/>
  <c r="AM112" i="115"/>
  <c r="AM111" i="115"/>
  <c r="AM105" i="115"/>
  <c r="AM101" i="115"/>
  <c r="AM98" i="115"/>
  <c r="AM97" i="115"/>
  <c r="AM96" i="115"/>
  <c r="AM95" i="115"/>
  <c r="AM94" i="115"/>
  <c r="AM93" i="115"/>
  <c r="AM86" i="115"/>
  <c r="AM85" i="115"/>
  <c r="AM84" i="115"/>
  <c r="AM63" i="115"/>
  <c r="AM53" i="115"/>
  <c r="AM52" i="115"/>
  <c r="AM51" i="115"/>
  <c r="AM50" i="115"/>
  <c r="AM49" i="115"/>
  <c r="AM41" i="115"/>
  <c r="AM38" i="115"/>
  <c r="AM37" i="115"/>
  <c r="AM36" i="115"/>
  <c r="AM34" i="115"/>
  <c r="AM30" i="115"/>
  <c r="AM29" i="115"/>
  <c r="AM28" i="115"/>
  <c r="AM27" i="115"/>
  <c r="AM26" i="115"/>
  <c r="AM24" i="115"/>
  <c r="AM22" i="115"/>
  <c r="AL124" i="115"/>
  <c r="AL123" i="115"/>
  <c r="AL105" i="115"/>
  <c r="AL101" i="115"/>
  <c r="CG103" i="125" s="1"/>
  <c r="BW103" i="119" s="1"/>
  <c r="CW102" i="120" s="1"/>
  <c r="AL98" i="115"/>
  <c r="AL95" i="115"/>
  <c r="AL94" i="115"/>
  <c r="AL93" i="115"/>
  <c r="BW92" i="119"/>
  <c r="CW91" i="120" s="1"/>
  <c r="AL41" i="115"/>
  <c r="AJ124" i="115"/>
  <c r="BS126" i="125" s="1"/>
  <c r="AJ123" i="115"/>
  <c r="BS125" i="125" s="1"/>
  <c r="AJ105" i="115"/>
  <c r="BS107" i="125" s="1"/>
  <c r="AJ101" i="115"/>
  <c r="BS103" i="125" s="1"/>
  <c r="AJ98" i="115"/>
  <c r="BS100" i="125" s="1"/>
  <c r="AJ97" i="115"/>
  <c r="AJ95" i="115"/>
  <c r="BS97" i="125" s="1"/>
  <c r="AJ94" i="115"/>
  <c r="BS96" i="125" s="1"/>
  <c r="AJ93" i="115"/>
  <c r="BS95" i="125" s="1"/>
  <c r="AJ41" i="115"/>
  <c r="BS43" i="125" s="1"/>
  <c r="AH117" i="115"/>
  <c r="BE119" i="125" s="1"/>
  <c r="C97" i="115"/>
  <c r="E97" i="115"/>
  <c r="F97" i="115"/>
  <c r="E96" i="115"/>
  <c r="F96" i="115"/>
  <c r="C96" i="115"/>
  <c r="AH56" i="115"/>
  <c r="BE58" i="125" s="1"/>
  <c r="AH92" i="115"/>
  <c r="BE94" i="125" s="1"/>
  <c r="AH125" i="115"/>
  <c r="BE127" i="125" s="1"/>
  <c r="O135" i="12"/>
  <c r="O134" i="12"/>
  <c r="O133" i="12"/>
  <c r="O132" i="12"/>
  <c r="O131" i="12"/>
  <c r="O130" i="12"/>
  <c r="O124" i="12"/>
  <c r="O123" i="12"/>
  <c r="O122" i="12"/>
  <c r="O121" i="12"/>
  <c r="O120" i="12"/>
  <c r="O119" i="12"/>
  <c r="O118" i="12"/>
  <c r="O117" i="12"/>
  <c r="O116" i="12"/>
  <c r="O115" i="12"/>
  <c r="O110" i="12"/>
  <c r="O109" i="12"/>
  <c r="O108" i="12"/>
  <c r="O107" i="12"/>
  <c r="O105" i="12"/>
  <c r="O101" i="12"/>
  <c r="O100" i="12"/>
  <c r="O99" i="12"/>
  <c r="O98" i="12"/>
  <c r="O97" i="12"/>
  <c r="O96" i="12"/>
  <c r="O90" i="12"/>
  <c r="O87" i="12"/>
  <c r="O86" i="12"/>
  <c r="O85" i="12"/>
  <c r="O84" i="12"/>
  <c r="O83" i="12"/>
  <c r="O82" i="12"/>
  <c r="O81" i="12"/>
  <c r="O80" i="12"/>
  <c r="O78" i="12"/>
  <c r="O74" i="12"/>
  <c r="O73" i="12"/>
  <c r="O72" i="12"/>
  <c r="O71" i="12"/>
  <c r="O70" i="12"/>
  <c r="O68" i="12"/>
  <c r="O63" i="12"/>
  <c r="O62" i="12"/>
  <c r="O61" i="12"/>
  <c r="O60" i="12"/>
  <c r="O59" i="12"/>
  <c r="O58" i="12"/>
  <c r="O57" i="12"/>
  <c r="O56" i="12"/>
  <c r="O55" i="12"/>
  <c r="O54" i="12"/>
  <c r="O48" i="12"/>
  <c r="O47" i="12"/>
  <c r="O46" i="12"/>
  <c r="O45" i="12"/>
  <c r="O44" i="12"/>
  <c r="O43" i="12"/>
  <c r="O41" i="12"/>
  <c r="O38" i="12"/>
  <c r="O37" i="12"/>
  <c r="O36" i="12"/>
  <c r="O35" i="12"/>
  <c r="O34" i="12"/>
  <c r="O31" i="12"/>
  <c r="O30" i="12"/>
  <c r="O29" i="12"/>
  <c r="O28" i="12"/>
  <c r="O27" i="12"/>
  <c r="O26" i="12"/>
  <c r="O24" i="12"/>
  <c r="O22" i="12"/>
  <c r="I98" i="12"/>
  <c r="T98" i="12" s="1"/>
  <c r="I41" i="12"/>
  <c r="T41" i="12" s="1"/>
  <c r="I34" i="12"/>
  <c r="T34" i="12" s="1"/>
  <c r="CJ43" i="12"/>
  <c r="CG43" i="12" s="1"/>
  <c r="I43" i="12" s="1"/>
  <c r="T43" i="12" s="1"/>
  <c r="V43" i="12" s="1"/>
  <c r="BS99" i="125" l="1"/>
  <c r="BK99" i="119" s="1"/>
  <c r="CI98" i="120" s="1"/>
  <c r="CG107" i="125"/>
  <c r="CU107" i="125" s="1"/>
  <c r="CG100" i="125"/>
  <c r="BW100" i="119" s="1"/>
  <c r="CW99" i="120" s="1"/>
  <c r="CG126" i="125"/>
  <c r="CU126" i="125" s="1"/>
  <c r="K110" i="165" s="1"/>
  <c r="CG95" i="125"/>
  <c r="BW95" i="119" s="1"/>
  <c r="CW94" i="120" s="1"/>
  <c r="CG96" i="125"/>
  <c r="CU96" i="125" s="1"/>
  <c r="BK103" i="119"/>
  <c r="CI102" i="120" s="1"/>
  <c r="CU103" i="125"/>
  <c r="CG43" i="125"/>
  <c r="CU43" i="125" s="1"/>
  <c r="CG97" i="125"/>
  <c r="CU97" i="125" s="1"/>
  <c r="K83" i="165" s="1"/>
  <c r="CG125" i="125"/>
  <c r="CU125" i="125" s="1"/>
  <c r="K109" i="165" s="1"/>
  <c r="BG31" i="120"/>
  <c r="AM24" i="119"/>
  <c r="BG23" i="120" s="1"/>
  <c r="CQ31" i="120"/>
  <c r="BS24" i="119"/>
  <c r="CQ23" i="120" s="1"/>
  <c r="CC31" i="120"/>
  <c r="BG24" i="119"/>
  <c r="CC23" i="120" s="1"/>
  <c r="AH22" i="115"/>
  <c r="BE24" i="125" s="1"/>
  <c r="AK93" i="119"/>
  <c r="BE92" i="120" s="1"/>
  <c r="AN41" i="115"/>
  <c r="P41" i="115" s="1"/>
  <c r="T41" i="115" s="1"/>
  <c r="V98" i="12"/>
  <c r="W98" i="12"/>
  <c r="W43" i="12"/>
  <c r="AN95" i="115"/>
  <c r="P95" i="115" s="1"/>
  <c r="T95" i="115" s="1"/>
  <c r="W34" i="12"/>
  <c r="V34" i="12"/>
  <c r="W41" i="12"/>
  <c r="V41" i="12"/>
  <c r="AH25" i="115"/>
  <c r="BE27" i="125" s="1"/>
  <c r="AH91" i="115"/>
  <c r="BE93" i="125" s="1"/>
  <c r="AN105" i="115"/>
  <c r="P105" i="115" s="1"/>
  <c r="AN98" i="115"/>
  <c r="P98" i="115" s="1"/>
  <c r="AN94" i="115"/>
  <c r="P94" i="115" s="1"/>
  <c r="BK97" i="119"/>
  <c r="CI96" i="120" s="1"/>
  <c r="BK92" i="119"/>
  <c r="CI91" i="120" s="1"/>
  <c r="K78" i="165"/>
  <c r="K89" i="165"/>
  <c r="BK124" i="119"/>
  <c r="CI123" i="120" s="1"/>
  <c r="AN93" i="115"/>
  <c r="P93" i="115" s="1"/>
  <c r="P101" i="115"/>
  <c r="AN123" i="115"/>
  <c r="P123" i="115" s="1"/>
  <c r="BK43" i="119"/>
  <c r="CI42" i="120" s="1"/>
  <c r="BK95" i="119"/>
  <c r="CI94" i="120" s="1"/>
  <c r="BK100" i="119"/>
  <c r="CI99" i="120" s="1"/>
  <c r="BK125" i="119"/>
  <c r="CI124" i="120" s="1"/>
  <c r="AN124" i="115"/>
  <c r="P124" i="115" s="1"/>
  <c r="BS42" i="119"/>
  <c r="CQ41" i="120" s="1"/>
  <c r="CL123" i="12"/>
  <c r="CO105" i="12"/>
  <c r="CO117" i="12"/>
  <c r="CO123" i="12"/>
  <c r="CO124" i="12"/>
  <c r="CO90" i="12"/>
  <c r="CO98" i="12"/>
  <c r="CO101" i="12"/>
  <c r="CO56" i="12"/>
  <c r="CJ86" i="12"/>
  <c r="CG86" i="12" s="1"/>
  <c r="I86" i="12" s="1"/>
  <c r="T86" i="12" s="1"/>
  <c r="BR86" i="12"/>
  <c r="CJ85" i="12"/>
  <c r="CG85" i="12" s="1"/>
  <c r="I85" i="12" s="1"/>
  <c r="BR85" i="12"/>
  <c r="CJ84" i="12"/>
  <c r="CG84" i="12" s="1"/>
  <c r="I84" i="12" s="1"/>
  <c r="T84" i="12" s="1"/>
  <c r="BR84" i="12"/>
  <c r="B82" i="12"/>
  <c r="B82" i="115" s="1"/>
  <c r="B97" i="115"/>
  <c r="B99" i="125" s="1"/>
  <c r="CE122" i="12"/>
  <c r="CB122" i="12" s="1"/>
  <c r="AL122" i="115" s="1"/>
  <c r="CB133" i="12"/>
  <c r="AL133" i="115" s="1"/>
  <c r="CB132" i="12"/>
  <c r="AL132" i="115" s="1"/>
  <c r="CB131" i="12"/>
  <c r="AL131" i="115" s="1"/>
  <c r="CB130" i="12"/>
  <c r="AL130" i="115" s="1"/>
  <c r="CB129" i="12"/>
  <c r="CB128" i="12"/>
  <c r="CB127" i="12"/>
  <c r="CB126" i="12"/>
  <c r="CF125" i="12"/>
  <c r="CF25" i="12" s="1"/>
  <c r="CD125" i="12"/>
  <c r="CD25" i="12" s="1"/>
  <c r="CC125" i="12"/>
  <c r="CC25" i="12" s="1"/>
  <c r="CB120" i="12"/>
  <c r="CB119" i="12"/>
  <c r="AL119" i="115" s="1"/>
  <c r="CE118" i="12"/>
  <c r="CB118" i="12" s="1"/>
  <c r="AL118" i="115" s="1"/>
  <c r="CB117" i="12"/>
  <c r="AL117" i="115" s="1"/>
  <c r="CB116" i="12"/>
  <c r="AL116" i="115" s="1"/>
  <c r="CB115" i="12"/>
  <c r="CB114" i="12"/>
  <c r="CB113" i="12"/>
  <c r="CB112" i="12"/>
  <c r="CB111" i="12"/>
  <c r="CB110" i="12"/>
  <c r="CB109" i="12"/>
  <c r="CB108" i="12"/>
  <c r="CB107" i="12"/>
  <c r="CF106" i="12"/>
  <c r="CF104" i="12" s="1"/>
  <c r="CD106" i="12"/>
  <c r="CD104" i="12" s="1"/>
  <c r="CC106" i="12"/>
  <c r="CC104" i="12" s="1"/>
  <c r="AL100" i="115"/>
  <c r="CE99" i="12"/>
  <c r="CB96" i="12"/>
  <c r="AL96" i="115" s="1"/>
  <c r="CE95" i="12"/>
  <c r="CE94" i="12"/>
  <c r="CE93" i="12"/>
  <c r="CF92" i="12"/>
  <c r="CF91" i="12" s="1"/>
  <c r="CD92" i="12"/>
  <c r="CD91" i="12" s="1"/>
  <c r="CC92" i="12"/>
  <c r="CC91" i="12" s="1"/>
  <c r="CB87" i="12"/>
  <c r="CB78" i="12"/>
  <c r="CB74" i="12"/>
  <c r="AL74" i="115" s="1"/>
  <c r="CB73" i="12"/>
  <c r="CB72" i="12"/>
  <c r="CB71" i="12"/>
  <c r="CB70" i="12"/>
  <c r="BW71" i="119"/>
  <c r="CW70" i="120" s="1"/>
  <c r="CB68" i="12"/>
  <c r="AL68" i="115" s="1"/>
  <c r="CB63" i="12"/>
  <c r="AL63" i="115" s="1"/>
  <c r="CB62" i="12"/>
  <c r="AL62" i="115" s="1"/>
  <c r="CB61" i="12"/>
  <c r="AL61" i="115" s="1"/>
  <c r="CB60" i="12"/>
  <c r="AL60" i="115" s="1"/>
  <c r="CB59" i="12"/>
  <c r="AL59" i="115" s="1"/>
  <c r="CB58" i="12"/>
  <c r="AL58" i="115" s="1"/>
  <c r="CB57" i="12"/>
  <c r="AL57" i="115" s="1"/>
  <c r="CB56" i="12"/>
  <c r="AL56" i="115" s="1"/>
  <c r="CB55" i="12"/>
  <c r="AL55" i="115" s="1"/>
  <c r="CB54" i="12"/>
  <c r="AL54" i="115" s="1"/>
  <c r="CB53" i="12"/>
  <c r="CB52" i="12"/>
  <c r="CB51" i="12"/>
  <c r="CB50" i="12"/>
  <c r="CB49" i="12"/>
  <c r="CB48" i="12"/>
  <c r="CB47" i="12"/>
  <c r="CB46" i="12"/>
  <c r="CB45" i="12"/>
  <c r="CB44" i="12"/>
  <c r="CB43" i="12"/>
  <c r="AL43" i="115" s="1"/>
  <c r="CF42" i="12"/>
  <c r="CF40" i="12" s="1"/>
  <c r="CD42" i="12"/>
  <c r="CD40" i="12" s="1"/>
  <c r="CC42" i="12"/>
  <c r="CC40" i="12" s="1"/>
  <c r="CB38" i="12"/>
  <c r="CB37" i="12"/>
  <c r="CB36" i="12"/>
  <c r="CB35" i="12"/>
  <c r="BW37" i="119" s="1"/>
  <c r="CW36" i="120" s="1"/>
  <c r="CB29" i="12"/>
  <c r="CB28" i="12"/>
  <c r="CB26" i="12"/>
  <c r="CB24" i="12"/>
  <c r="BR119" i="12"/>
  <c r="BK99" i="12"/>
  <c r="CJ133" i="12"/>
  <c r="CG133" i="12" s="1"/>
  <c r="I133" i="12" s="1"/>
  <c r="T133" i="12" s="1"/>
  <c r="BU118" i="12"/>
  <c r="BR118" i="12" s="1"/>
  <c r="AJ118" i="115" s="1"/>
  <c r="BS120" i="125" s="1"/>
  <c r="B118" i="12"/>
  <c r="BH96" i="12"/>
  <c r="CJ96" i="12"/>
  <c r="CG96" i="12" s="1"/>
  <c r="I96" i="12" s="1"/>
  <c r="T96" i="12" s="1"/>
  <c r="B96" i="115"/>
  <c r="B98" i="125" s="1"/>
  <c r="BR135" i="12"/>
  <c r="BR134" i="12"/>
  <c r="BR129" i="12"/>
  <c r="BR128" i="12"/>
  <c r="BR127" i="12"/>
  <c r="BR126" i="12"/>
  <c r="BV125" i="12"/>
  <c r="BV25" i="12" s="1"/>
  <c r="BT125" i="12"/>
  <c r="BT25" i="12" s="1"/>
  <c r="BS125" i="12"/>
  <c r="BS25" i="12" s="1"/>
  <c r="BR122" i="12"/>
  <c r="BR121" i="12"/>
  <c r="BR120" i="12"/>
  <c r="BR117" i="12"/>
  <c r="BR116" i="12"/>
  <c r="AJ116" i="115" s="1"/>
  <c r="BR115" i="12"/>
  <c r="BR114" i="12"/>
  <c r="BR113" i="12"/>
  <c r="BR112" i="12"/>
  <c r="BR111" i="12"/>
  <c r="BR110" i="12"/>
  <c r="BR109" i="12"/>
  <c r="BR108" i="12"/>
  <c r="BR107" i="12"/>
  <c r="BV106" i="12"/>
  <c r="BV104" i="12" s="1"/>
  <c r="BT106" i="12"/>
  <c r="BT104" i="12" s="1"/>
  <c r="BS106" i="12"/>
  <c r="BS104" i="12" s="1"/>
  <c r="BU95" i="12"/>
  <c r="BU94" i="12"/>
  <c r="BU93" i="12"/>
  <c r="BV92" i="12"/>
  <c r="BV91" i="12" s="1"/>
  <c r="BT92" i="12"/>
  <c r="BT91" i="12" s="1"/>
  <c r="BS92" i="12"/>
  <c r="BS91" i="12" s="1"/>
  <c r="BR87" i="12"/>
  <c r="BR83" i="12"/>
  <c r="BR82" i="12"/>
  <c r="BR81" i="12"/>
  <c r="BR80" i="12"/>
  <c r="BR78" i="12"/>
  <c r="BR73" i="12"/>
  <c r="BU73" i="12" s="1"/>
  <c r="BR72" i="12"/>
  <c r="BU72" i="12" s="1"/>
  <c r="BR71" i="12"/>
  <c r="BU71" i="12" s="1"/>
  <c r="BR70" i="12"/>
  <c r="BU70" i="12" s="1"/>
  <c r="BR63" i="12"/>
  <c r="AJ63" i="115" s="1"/>
  <c r="BR62" i="12"/>
  <c r="AJ62" i="115" s="1"/>
  <c r="BR61" i="12"/>
  <c r="AJ61" i="115" s="1"/>
  <c r="BR60" i="12"/>
  <c r="AJ60" i="115" s="1"/>
  <c r="BR59" i="12"/>
  <c r="AJ59" i="115" s="1"/>
  <c r="BR58" i="12"/>
  <c r="AJ58" i="115" s="1"/>
  <c r="BR57" i="12"/>
  <c r="AJ57" i="115" s="1"/>
  <c r="BR56" i="12"/>
  <c r="AJ56" i="115" s="1"/>
  <c r="BS58" i="125" s="1"/>
  <c r="BR55" i="12"/>
  <c r="AJ55" i="115" s="1"/>
  <c r="BR54" i="12"/>
  <c r="AJ54" i="115" s="1"/>
  <c r="BR53" i="12"/>
  <c r="BR52" i="12"/>
  <c r="BR51" i="12"/>
  <c r="BR50" i="12"/>
  <c r="BR49" i="12"/>
  <c r="BR48" i="12"/>
  <c r="BR47" i="12"/>
  <c r="BR46" i="12"/>
  <c r="BR45" i="12"/>
  <c r="BR44" i="12"/>
  <c r="BR43" i="12"/>
  <c r="BV42" i="12"/>
  <c r="BV40" i="12" s="1"/>
  <c r="BT42" i="12"/>
  <c r="BT40" i="12" s="1"/>
  <c r="BS42" i="12"/>
  <c r="BS40" i="12" s="1"/>
  <c r="BR38" i="12"/>
  <c r="BR37" i="12"/>
  <c r="BR36" i="12"/>
  <c r="BR35" i="12"/>
  <c r="BR29" i="12"/>
  <c r="BR28" i="12"/>
  <c r="BR26" i="12"/>
  <c r="BR24" i="12"/>
  <c r="BH89" i="12"/>
  <c r="AH89" i="115" s="1"/>
  <c r="BE91" i="125" s="1"/>
  <c r="B70" i="125"/>
  <c r="CO54" i="12"/>
  <c r="L54" i="12" s="1"/>
  <c r="AJ119" i="115" l="1"/>
  <c r="BS121" i="125" s="1"/>
  <c r="I50" i="165"/>
  <c r="D50" i="165" s="1"/>
  <c r="L56" i="12"/>
  <c r="I89" i="165"/>
  <c r="D89" i="165" s="1"/>
  <c r="L101" i="12"/>
  <c r="I86" i="165"/>
  <c r="D86" i="165" s="1"/>
  <c r="L98" i="12"/>
  <c r="I78" i="165"/>
  <c r="D78" i="165" s="1"/>
  <c r="L90" i="12"/>
  <c r="I110" i="165"/>
  <c r="D110" i="165" s="1"/>
  <c r="L124" i="12"/>
  <c r="I109" i="165"/>
  <c r="D109" i="165" s="1"/>
  <c r="L123" i="12"/>
  <c r="U123" i="12" s="1"/>
  <c r="I103" i="165"/>
  <c r="D103" i="165" s="1"/>
  <c r="L117" i="12"/>
  <c r="I91" i="165"/>
  <c r="D91" i="165" s="1"/>
  <c r="L105" i="12"/>
  <c r="CU100" i="125"/>
  <c r="K86" i="165" s="1"/>
  <c r="BW124" i="119"/>
  <c r="CW123" i="120" s="1"/>
  <c r="BW43" i="119"/>
  <c r="CW42" i="120" s="1"/>
  <c r="BW96" i="119"/>
  <c r="CW95" i="120" s="1"/>
  <c r="BS60" i="125"/>
  <c r="BK60" i="119" s="1"/>
  <c r="CI59" i="120" s="1"/>
  <c r="CG45" i="125"/>
  <c r="BW45" i="119" s="1"/>
  <c r="CW44" i="120" s="1"/>
  <c r="CG61" i="125"/>
  <c r="BW61" i="119" s="1"/>
  <c r="CW60" i="120" s="1"/>
  <c r="CG98" i="125"/>
  <c r="BW98" i="119" s="1"/>
  <c r="CW97" i="120" s="1"/>
  <c r="BS57" i="125"/>
  <c r="BK57" i="119" s="1"/>
  <c r="CI56" i="120" s="1"/>
  <c r="BS61" i="125"/>
  <c r="BK61" i="119" s="1"/>
  <c r="CI60" i="120" s="1"/>
  <c r="BS65" i="125"/>
  <c r="BK65" i="119" s="1"/>
  <c r="CI64" i="120" s="1"/>
  <c r="CG62" i="125"/>
  <c r="BW62" i="119" s="1"/>
  <c r="CW61" i="120" s="1"/>
  <c r="BW97" i="119"/>
  <c r="CW96" i="120" s="1"/>
  <c r="BW106" i="119"/>
  <c r="CW105" i="120" s="1"/>
  <c r="BS59" i="125"/>
  <c r="BK59" i="119" s="1"/>
  <c r="CI58" i="120" s="1"/>
  <c r="BS63" i="125"/>
  <c r="BK63" i="119" s="1"/>
  <c r="CI62" i="120" s="1"/>
  <c r="BS118" i="125"/>
  <c r="BK117" i="119" s="1"/>
  <c r="CI116" i="120" s="1"/>
  <c r="CG56" i="125"/>
  <c r="BW56" i="119" s="1"/>
  <c r="CW55" i="120" s="1"/>
  <c r="CG60" i="125"/>
  <c r="BW60" i="119" s="1"/>
  <c r="CW59" i="120" s="1"/>
  <c r="CG64" i="125"/>
  <c r="BW64" i="119" s="1"/>
  <c r="CW63" i="120" s="1"/>
  <c r="CG76" i="125"/>
  <c r="BW76" i="119" s="1"/>
  <c r="CW75" i="120" s="1"/>
  <c r="CG118" i="125"/>
  <c r="BW117" i="119" s="1"/>
  <c r="CW116" i="120" s="1"/>
  <c r="CG132" i="125"/>
  <c r="BW131" i="119" s="1"/>
  <c r="CW130" i="120" s="1"/>
  <c r="CG124" i="125"/>
  <c r="S66" i="193" s="1"/>
  <c r="CU95" i="125"/>
  <c r="K81" i="165" s="1"/>
  <c r="BS56" i="125"/>
  <c r="BK56" i="119" s="1"/>
  <c r="CI55" i="120" s="1"/>
  <c r="BS64" i="125"/>
  <c r="BK64" i="119" s="1"/>
  <c r="CI63" i="120" s="1"/>
  <c r="CG57" i="125"/>
  <c r="BW57" i="119" s="1"/>
  <c r="CW56" i="120" s="1"/>
  <c r="CG65" i="125"/>
  <c r="BW65" i="119" s="1"/>
  <c r="CW64" i="120" s="1"/>
  <c r="CG119" i="125"/>
  <c r="BW118" i="119" s="1"/>
  <c r="CW117" i="120" s="1"/>
  <c r="CG133" i="125"/>
  <c r="BW132" i="119" s="1"/>
  <c r="CW131" i="120" s="1"/>
  <c r="CG58" i="125"/>
  <c r="CU58" i="125" s="1"/>
  <c r="CG70" i="125"/>
  <c r="BW70" i="119" s="1"/>
  <c r="CW69" i="120" s="1"/>
  <c r="CG120" i="125"/>
  <c r="BW119" i="119" s="1"/>
  <c r="CW118" i="120" s="1"/>
  <c r="CG134" i="125"/>
  <c r="BW133" i="119" s="1"/>
  <c r="CW132" i="120" s="1"/>
  <c r="BS62" i="125"/>
  <c r="BK62" i="119" s="1"/>
  <c r="CI61" i="120" s="1"/>
  <c r="CG59" i="125"/>
  <c r="BW59" i="119" s="1"/>
  <c r="CW58" i="120" s="1"/>
  <c r="CG63" i="125"/>
  <c r="BW63" i="119" s="1"/>
  <c r="CW62" i="120" s="1"/>
  <c r="CW101" i="120"/>
  <c r="CG102" i="125"/>
  <c r="CG121" i="125"/>
  <c r="BW120" i="119" s="1"/>
  <c r="CW119" i="120" s="1"/>
  <c r="CG135" i="125"/>
  <c r="BW134" i="119" s="1"/>
  <c r="CW133" i="120" s="1"/>
  <c r="BW125" i="119"/>
  <c r="CW124" i="120" s="1"/>
  <c r="AN118" i="115"/>
  <c r="P118" i="115" s="1"/>
  <c r="T118" i="115" s="1"/>
  <c r="Z41" i="115"/>
  <c r="AH100" i="115"/>
  <c r="BE102" i="125" s="1"/>
  <c r="AK41" i="119"/>
  <c r="BE40" i="120" s="1"/>
  <c r="BW123" i="119"/>
  <c r="CW122" i="120" s="1"/>
  <c r="X123" i="12"/>
  <c r="CR123" i="12"/>
  <c r="T85" i="12"/>
  <c r="U117" i="12"/>
  <c r="AJ117" i="115"/>
  <c r="BS119" i="125" s="1"/>
  <c r="W133" i="12"/>
  <c r="V133" i="12"/>
  <c r="V86" i="12"/>
  <c r="W86" i="12"/>
  <c r="CL117" i="12"/>
  <c r="BR99" i="12"/>
  <c r="AJ99" i="115" s="1"/>
  <c r="AJ100" i="115"/>
  <c r="AN119" i="115"/>
  <c r="P119" i="115" s="1"/>
  <c r="CB99" i="12"/>
  <c r="AL99" i="115" s="1"/>
  <c r="W84" i="12"/>
  <c r="V84" i="12"/>
  <c r="CL124" i="12"/>
  <c r="W96" i="12"/>
  <c r="V96" i="12"/>
  <c r="CL101" i="12"/>
  <c r="Z95" i="115"/>
  <c r="BU37" i="12"/>
  <c r="AJ37" i="115"/>
  <c r="BU50" i="12"/>
  <c r="AJ50" i="115"/>
  <c r="BK81" i="119"/>
  <c r="CI80" i="120" s="1"/>
  <c r="BU109" i="12"/>
  <c r="AJ109" i="115"/>
  <c r="BU127" i="12"/>
  <c r="AJ127" i="115"/>
  <c r="BU135" i="12"/>
  <c r="AJ135" i="115"/>
  <c r="CE27" i="12"/>
  <c r="CE36" i="12"/>
  <c r="AL36" i="115"/>
  <c r="CE45" i="12"/>
  <c r="AL45" i="115"/>
  <c r="CE49" i="12"/>
  <c r="AL49" i="115"/>
  <c r="CE53" i="12"/>
  <c r="AL53" i="115"/>
  <c r="CE72" i="12"/>
  <c r="AL72" i="115"/>
  <c r="CE78" i="12"/>
  <c r="AL78" i="115"/>
  <c r="CG80" i="125" s="1"/>
  <c r="CE109" i="12"/>
  <c r="AL109" i="115"/>
  <c r="CE113" i="12"/>
  <c r="AL113" i="115"/>
  <c r="CE127" i="12"/>
  <c r="AL127" i="115"/>
  <c r="CL90" i="12"/>
  <c r="CL98" i="12"/>
  <c r="Z93" i="115"/>
  <c r="T93" i="115"/>
  <c r="BU29" i="12"/>
  <c r="AJ29" i="115"/>
  <c r="BU38" i="12"/>
  <c r="AJ38" i="115"/>
  <c r="BU43" i="12"/>
  <c r="AJ43" i="115"/>
  <c r="BU47" i="12"/>
  <c r="AJ47" i="115"/>
  <c r="BU51" i="12"/>
  <c r="AJ51" i="115"/>
  <c r="AJ72" i="115"/>
  <c r="BU80" i="12"/>
  <c r="AJ80" i="115"/>
  <c r="BU87" i="12"/>
  <c r="AJ87" i="115"/>
  <c r="BU110" i="12"/>
  <c r="AJ110" i="115"/>
  <c r="BU114" i="12"/>
  <c r="AJ114" i="115"/>
  <c r="BU120" i="12"/>
  <c r="AJ120" i="115"/>
  <c r="BU128" i="12"/>
  <c r="AJ128" i="115"/>
  <c r="B102" i="165"/>
  <c r="B108" i="116" s="1"/>
  <c r="B116" i="115"/>
  <c r="CE24" i="12"/>
  <c r="AL24" i="115"/>
  <c r="CE28" i="12"/>
  <c r="AL28" i="115"/>
  <c r="CE37" i="12"/>
  <c r="AL37" i="115"/>
  <c r="CE46" i="12"/>
  <c r="AL46" i="115"/>
  <c r="CE50" i="12"/>
  <c r="AL50" i="115"/>
  <c r="CE73" i="12"/>
  <c r="AL73" i="115"/>
  <c r="CE87" i="12"/>
  <c r="AL87" i="115"/>
  <c r="CE110" i="12"/>
  <c r="AL110" i="115"/>
  <c r="CE114" i="12"/>
  <c r="AL114" i="115"/>
  <c r="CE128" i="12"/>
  <c r="AL128" i="115"/>
  <c r="BU84" i="12"/>
  <c r="AJ84" i="115"/>
  <c r="Z94" i="115"/>
  <c r="T94" i="115"/>
  <c r="T98" i="115"/>
  <c r="Z98" i="115"/>
  <c r="BU24" i="12"/>
  <c r="AJ24" i="115"/>
  <c r="BU28" i="12"/>
  <c r="AJ28" i="115"/>
  <c r="BU46" i="12"/>
  <c r="AJ46" i="115"/>
  <c r="AJ71" i="115"/>
  <c r="BU83" i="12"/>
  <c r="AJ83" i="115"/>
  <c r="BU113" i="12"/>
  <c r="AJ113" i="115"/>
  <c r="BU26" i="12"/>
  <c r="AJ26" i="115"/>
  <c r="BU35" i="12"/>
  <c r="BU44" i="12"/>
  <c r="AJ44" i="115"/>
  <c r="BU48" i="12"/>
  <c r="AJ48" i="115"/>
  <c r="BU52" i="12"/>
  <c r="AJ52" i="115"/>
  <c r="BK58" i="119"/>
  <c r="CI57" i="120" s="1"/>
  <c r="AN56" i="115"/>
  <c r="P56" i="115" s="1"/>
  <c r="Z56" i="115" s="1"/>
  <c r="AJ73" i="115"/>
  <c r="BU81" i="12"/>
  <c r="AJ81" i="115"/>
  <c r="BU107" i="12"/>
  <c r="AJ107" i="115"/>
  <c r="BU111" i="12"/>
  <c r="AJ111" i="115"/>
  <c r="BU115" i="12"/>
  <c r="AJ115" i="115"/>
  <c r="BU121" i="12"/>
  <c r="AJ121" i="115"/>
  <c r="BU129" i="12"/>
  <c r="AJ129" i="115"/>
  <c r="CE29" i="12"/>
  <c r="AL29" i="115"/>
  <c r="CE38" i="12"/>
  <c r="AL38" i="115"/>
  <c r="CE47" i="12"/>
  <c r="AL47" i="115"/>
  <c r="CE51" i="12"/>
  <c r="AL51" i="115"/>
  <c r="CE70" i="12"/>
  <c r="AL70" i="115"/>
  <c r="CE107" i="12"/>
  <c r="AL107" i="115"/>
  <c r="CE111" i="12"/>
  <c r="AL111" i="115"/>
  <c r="CE115" i="12"/>
  <c r="AL115" i="115"/>
  <c r="CE129" i="12"/>
  <c r="AL129" i="115"/>
  <c r="BU86" i="12"/>
  <c r="AJ86" i="115"/>
  <c r="CL56" i="12"/>
  <c r="CL105" i="12"/>
  <c r="T124" i="115"/>
  <c r="Z124" i="115"/>
  <c r="Z123" i="115"/>
  <c r="T123" i="115"/>
  <c r="BK96" i="119"/>
  <c r="CI95" i="120" s="1"/>
  <c r="K82" i="165"/>
  <c r="Z105" i="115"/>
  <c r="T105" i="115"/>
  <c r="BU36" i="12"/>
  <c r="AJ36" i="115"/>
  <c r="BU45" i="12"/>
  <c r="AJ45" i="115"/>
  <c r="BU49" i="12"/>
  <c r="AJ49" i="115"/>
  <c r="BU53" i="12"/>
  <c r="AJ53" i="115"/>
  <c r="AJ70" i="115"/>
  <c r="BU78" i="12"/>
  <c r="AJ78" i="115"/>
  <c r="BU82" i="12"/>
  <c r="AJ82" i="115"/>
  <c r="BU108" i="12"/>
  <c r="AJ108" i="115"/>
  <c r="BU112" i="12"/>
  <c r="AJ112" i="115"/>
  <c r="BU122" i="12"/>
  <c r="AJ122" i="115"/>
  <c r="BU126" i="12"/>
  <c r="AJ126" i="115"/>
  <c r="BU134" i="12"/>
  <c r="AJ134" i="115"/>
  <c r="CE26" i="12"/>
  <c r="AL26" i="115"/>
  <c r="CE44" i="12"/>
  <c r="AL44" i="115"/>
  <c r="CE48" i="12"/>
  <c r="AL48" i="115"/>
  <c r="CE52" i="12"/>
  <c r="AL52" i="115"/>
  <c r="CE71" i="12"/>
  <c r="AL71" i="115"/>
  <c r="CE108" i="12"/>
  <c r="AL108" i="115"/>
  <c r="CE112" i="12"/>
  <c r="AL112" i="115"/>
  <c r="CE120" i="12"/>
  <c r="AL120" i="115"/>
  <c r="CE126" i="12"/>
  <c r="AL126" i="115"/>
  <c r="BU85" i="12"/>
  <c r="AJ85" i="115"/>
  <c r="T101" i="115"/>
  <c r="Z101" i="115"/>
  <c r="BK106" i="119"/>
  <c r="CI105" i="120" s="1"/>
  <c r="K91" i="165"/>
  <c r="BS41" i="119"/>
  <c r="CQ40" i="120" s="1"/>
  <c r="I48" i="165"/>
  <c r="D48" i="165" s="1"/>
  <c r="CL54" i="12"/>
  <c r="B28" i="165"/>
  <c r="B27" i="116" s="1"/>
  <c r="B34" i="115"/>
  <c r="B36" i="125" s="1"/>
  <c r="BH54" i="12"/>
  <c r="U54" i="12" s="1"/>
  <c r="X54" i="12" s="1"/>
  <c r="AH54" i="115"/>
  <c r="BE56" i="125" s="1"/>
  <c r="B70" i="120"/>
  <c r="B84" i="165"/>
  <c r="B89" i="116" s="1"/>
  <c r="B98" i="119"/>
  <c r="B55" i="192"/>
  <c r="B85" i="165"/>
  <c r="B90" i="116" s="1"/>
  <c r="B56" i="193"/>
  <c r="B99" i="119"/>
  <c r="CO100" i="12"/>
  <c r="L100" i="12" s="1"/>
  <c r="CF39" i="12"/>
  <c r="CF23" i="12" s="1"/>
  <c r="CF21" i="12" s="1"/>
  <c r="CC39" i="12"/>
  <c r="CC23" i="12" s="1"/>
  <c r="CC21" i="12" s="1"/>
  <c r="CD39" i="12"/>
  <c r="CD23" i="12" s="1"/>
  <c r="CD21" i="12" s="1"/>
  <c r="CE43" i="12"/>
  <c r="BV39" i="12"/>
  <c r="BV23" i="12" s="1"/>
  <c r="BV21" i="12" s="1"/>
  <c r="BS39" i="12"/>
  <c r="BS23" i="12" s="1"/>
  <c r="BS21" i="12" s="1"/>
  <c r="BT39" i="12"/>
  <c r="BT23" i="12" s="1"/>
  <c r="BT21" i="12" s="1"/>
  <c r="BU99" i="12"/>
  <c r="CO99" i="12" s="1"/>
  <c r="L99" i="12" s="1"/>
  <c r="AX127" i="12"/>
  <c r="O127" i="12" s="1"/>
  <c r="AX128" i="12"/>
  <c r="O128" i="12" s="1"/>
  <c r="AX129" i="12"/>
  <c r="O129" i="12" s="1"/>
  <c r="AX126" i="12"/>
  <c r="O126" i="12" s="1"/>
  <c r="BA113" i="12"/>
  <c r="AF113" i="115" s="1"/>
  <c r="AQ115" i="125" s="1"/>
  <c r="BA114" i="12"/>
  <c r="AF114" i="115" s="1"/>
  <c r="AQ116" i="125" s="1"/>
  <c r="BA111" i="12"/>
  <c r="AF111" i="115" s="1"/>
  <c r="AQ113" i="125" s="1"/>
  <c r="BA112" i="12"/>
  <c r="AX113" i="12"/>
  <c r="O113" i="12" s="1"/>
  <c r="AX114" i="12"/>
  <c r="O114" i="12" s="1"/>
  <c r="AX50" i="12"/>
  <c r="O50" i="12" s="1"/>
  <c r="AX51" i="12"/>
  <c r="O51" i="12" s="1"/>
  <c r="AX52" i="12"/>
  <c r="O52" i="12" s="1"/>
  <c r="AX53" i="12"/>
  <c r="O53" i="12" s="1"/>
  <c r="AX49" i="12"/>
  <c r="O49" i="12" s="1"/>
  <c r="AX89" i="12"/>
  <c r="O89" i="12" s="1"/>
  <c r="AX94" i="12"/>
  <c r="O94" i="12" s="1"/>
  <c r="AX95" i="12"/>
  <c r="O95" i="12" s="1"/>
  <c r="AX93" i="12"/>
  <c r="O93" i="12" s="1"/>
  <c r="BB125" i="12"/>
  <c r="BB25" i="12" s="1"/>
  <c r="AZ125" i="12"/>
  <c r="AZ25" i="12" s="1"/>
  <c r="AY125" i="12"/>
  <c r="AY25" i="12" s="1"/>
  <c r="BB106" i="12"/>
  <c r="BB104" i="12" s="1"/>
  <c r="AZ106" i="12"/>
  <c r="AZ104" i="12" s="1"/>
  <c r="AY106" i="12"/>
  <c r="AY104" i="12" s="1"/>
  <c r="BB92" i="12"/>
  <c r="BB91" i="12" s="1"/>
  <c r="BA92" i="12"/>
  <c r="AZ92" i="12"/>
  <c r="AZ91" i="12" s="1"/>
  <c r="AY92" i="12"/>
  <c r="AY91" i="12" s="1"/>
  <c r="BB42" i="12"/>
  <c r="BB40" i="12" s="1"/>
  <c r="BA42" i="12"/>
  <c r="AZ42" i="12"/>
  <c r="AZ40" i="12" s="1"/>
  <c r="AY42" i="12"/>
  <c r="AY40" i="12" s="1"/>
  <c r="V65" i="196"/>
  <c r="V50" i="196"/>
  <c r="V49" i="196"/>
  <c r="V27" i="196"/>
  <c r="V25" i="196"/>
  <c r="V23" i="196" s="1"/>
  <c r="L65" i="196"/>
  <c r="L27" i="196" s="1"/>
  <c r="L41" i="196"/>
  <c r="L38" i="196" s="1"/>
  <c r="L25" i="196" s="1"/>
  <c r="L37" i="196"/>
  <c r="M41" i="195"/>
  <c r="M38" i="195" s="1"/>
  <c r="M37" i="195" s="1"/>
  <c r="M25" i="195" s="1"/>
  <c r="M23" i="195" s="1"/>
  <c r="BS53" i="125" l="1"/>
  <c r="BS54" i="125"/>
  <c r="BS130" i="125"/>
  <c r="BS74" i="125"/>
  <c r="BS80" i="125"/>
  <c r="BS50" i="125"/>
  <c r="BS48" i="125"/>
  <c r="BS122" i="125"/>
  <c r="BS113" i="125"/>
  <c r="BS49" i="125"/>
  <c r="BS111" i="125"/>
  <c r="BK110" i="119" s="1"/>
  <c r="CI109" i="120" s="1"/>
  <c r="BS128" i="125"/>
  <c r="BS72" i="125"/>
  <c r="BS46" i="125"/>
  <c r="BS30" i="125"/>
  <c r="BS116" i="125"/>
  <c r="BS55" i="125"/>
  <c r="BS109" i="125"/>
  <c r="BS45" i="125"/>
  <c r="CU45" i="125" s="1"/>
  <c r="BS124" i="125"/>
  <c r="BS26" i="125"/>
  <c r="BS112" i="125"/>
  <c r="BS52" i="125"/>
  <c r="BS117" i="125"/>
  <c r="BS51" i="125"/>
  <c r="BS28" i="125"/>
  <c r="BS40" i="125"/>
  <c r="BS73" i="125"/>
  <c r="BS114" i="125"/>
  <c r="BS89" i="125"/>
  <c r="BS39" i="125"/>
  <c r="BS129" i="125"/>
  <c r="BS47" i="125"/>
  <c r="BS131" i="125"/>
  <c r="BS75" i="125"/>
  <c r="BK75" i="119" s="1"/>
  <c r="BS115" i="125"/>
  <c r="BS31" i="125"/>
  <c r="BS110" i="125"/>
  <c r="BS38" i="125"/>
  <c r="L23" i="196"/>
  <c r="CU120" i="125"/>
  <c r="K104" i="165" s="1"/>
  <c r="CU119" i="125"/>
  <c r="BW58" i="119"/>
  <c r="CW57" i="120" s="1"/>
  <c r="CG73" i="125"/>
  <c r="BW73" i="119" s="1"/>
  <c r="CW72" i="120" s="1"/>
  <c r="BS86" i="125"/>
  <c r="BK86" i="119" s="1"/>
  <c r="CI85" i="120" s="1"/>
  <c r="CG89" i="125"/>
  <c r="BW89" i="119" s="1"/>
  <c r="CW88" i="120" s="1"/>
  <c r="CG39" i="125"/>
  <c r="BW39" i="119" s="1"/>
  <c r="CW38" i="120" s="1"/>
  <c r="BS101" i="125"/>
  <c r="BK101" i="119" s="1"/>
  <c r="CI100" i="120" s="1"/>
  <c r="CG109" i="125"/>
  <c r="BW108" i="119" s="1"/>
  <c r="CW107" i="120" s="1"/>
  <c r="CG115" i="125"/>
  <c r="BW114" i="119" s="1"/>
  <c r="CW113" i="120" s="1"/>
  <c r="CU56" i="125"/>
  <c r="CG131" i="125"/>
  <c r="CG113" i="125"/>
  <c r="BW112" i="119" s="1"/>
  <c r="CW111" i="120" s="1"/>
  <c r="CG72" i="125"/>
  <c r="CU72" i="125" s="1"/>
  <c r="CG49" i="125"/>
  <c r="BW49" i="119" s="1"/>
  <c r="CW48" i="120" s="1"/>
  <c r="CG31" i="125"/>
  <c r="CU31" i="125" s="1"/>
  <c r="BS123" i="125"/>
  <c r="BK122" i="119" s="1"/>
  <c r="CI121" i="120" s="1"/>
  <c r="BS83" i="125"/>
  <c r="BS85" i="125"/>
  <c r="BK85" i="119" s="1"/>
  <c r="CI84" i="120" s="1"/>
  <c r="CG129" i="125"/>
  <c r="BW128" i="119" s="1"/>
  <c r="CW127" i="120" s="1"/>
  <c r="CG111" i="125"/>
  <c r="BW110" i="119" s="1"/>
  <c r="CW109" i="120" s="1"/>
  <c r="CG74" i="125"/>
  <c r="BW74" i="119" s="1"/>
  <c r="CW73" i="120" s="1"/>
  <c r="CG51" i="125"/>
  <c r="CU51" i="125" s="1"/>
  <c r="CG38" i="125"/>
  <c r="BW38" i="119" s="1"/>
  <c r="CW37" i="120" s="1"/>
  <c r="BS137" i="125"/>
  <c r="BK136" i="119" s="1"/>
  <c r="CI135" i="120" s="1"/>
  <c r="CI101" i="120"/>
  <c r="BS102" i="125"/>
  <c r="CU102" i="125" s="1"/>
  <c r="CG128" i="125"/>
  <c r="BW127" i="119" s="1"/>
  <c r="CW126" i="120" s="1"/>
  <c r="CG114" i="125"/>
  <c r="BW113" i="119" s="1"/>
  <c r="CW112" i="120" s="1"/>
  <c r="CG50" i="125"/>
  <c r="CG28" i="125"/>
  <c r="BW28" i="119" s="1"/>
  <c r="CW27" i="120" s="1"/>
  <c r="BS84" i="125"/>
  <c r="BK84" i="119" s="1"/>
  <c r="CI83" i="120" s="1"/>
  <c r="CG116" i="125"/>
  <c r="CU116" i="125" s="1"/>
  <c r="CG52" i="125"/>
  <c r="BW52" i="119" s="1"/>
  <c r="CW51" i="120" s="1"/>
  <c r="CG26" i="125"/>
  <c r="BW26" i="119" s="1"/>
  <c r="CW25" i="120" s="1"/>
  <c r="CU121" i="125"/>
  <c r="K105" i="165" s="1"/>
  <c r="BS88" i="125"/>
  <c r="CG117" i="125"/>
  <c r="CU117" i="125" s="1"/>
  <c r="CG53" i="125"/>
  <c r="BW53" i="119" s="1"/>
  <c r="CW52" i="120" s="1"/>
  <c r="CG40" i="125"/>
  <c r="BW40" i="119" s="1"/>
  <c r="CW39" i="120" s="1"/>
  <c r="CG55" i="125"/>
  <c r="CG47" i="125"/>
  <c r="BW47" i="119" s="1"/>
  <c r="CW46" i="120" s="1"/>
  <c r="CG29" i="125"/>
  <c r="CG101" i="125"/>
  <c r="BW101" i="119" s="1"/>
  <c r="CW100" i="120" s="1"/>
  <c r="BS87" i="125"/>
  <c r="BK87" i="119" s="1"/>
  <c r="CI86" i="120" s="1"/>
  <c r="CG122" i="125"/>
  <c r="CG110" i="125"/>
  <c r="BW109" i="119" s="1"/>
  <c r="CW108" i="120" s="1"/>
  <c r="CG54" i="125"/>
  <c r="CU54" i="125" s="1"/>
  <c r="CG46" i="125"/>
  <c r="BS136" i="125"/>
  <c r="BK135" i="119" s="1"/>
  <c r="CI134" i="120" s="1"/>
  <c r="CU124" i="125"/>
  <c r="CU80" i="125"/>
  <c r="CG130" i="125"/>
  <c r="BW129" i="119" s="1"/>
  <c r="CW128" i="120" s="1"/>
  <c r="CG112" i="125"/>
  <c r="BW111" i="119" s="1"/>
  <c r="CW110" i="120" s="1"/>
  <c r="CG75" i="125"/>
  <c r="CG48" i="125"/>
  <c r="CG30" i="125"/>
  <c r="BW30" i="119" s="1"/>
  <c r="CW29" i="120" s="1"/>
  <c r="B118" i="125"/>
  <c r="BS82" i="125"/>
  <c r="BK82" i="119" s="1"/>
  <c r="CI81" i="120" s="1"/>
  <c r="B62" i="116"/>
  <c r="B61" i="117" s="1"/>
  <c r="B68" i="123" s="1"/>
  <c r="B66" i="122" s="1"/>
  <c r="B70" i="119"/>
  <c r="BH99" i="12"/>
  <c r="U99" i="12" s="1"/>
  <c r="X99" i="12" s="1"/>
  <c r="AX111" i="12"/>
  <c r="O111" i="12" s="1"/>
  <c r="L64" i="192"/>
  <c r="Z118" i="115"/>
  <c r="BW80" i="119"/>
  <c r="CW79" i="120" s="1"/>
  <c r="BW77" i="119"/>
  <c r="CW76" i="120" s="1"/>
  <c r="U100" i="12"/>
  <c r="X100" i="12" s="1"/>
  <c r="B97" i="120"/>
  <c r="B98" i="120"/>
  <c r="CR54" i="12"/>
  <c r="AK25" i="119"/>
  <c r="BE24" i="120" s="1"/>
  <c r="BK119" i="119"/>
  <c r="CI118" i="120" s="1"/>
  <c r="X117" i="12"/>
  <c r="CR117" i="12"/>
  <c r="CL99" i="12"/>
  <c r="I87" i="165"/>
  <c r="D87" i="165" s="1"/>
  <c r="X113" i="115"/>
  <c r="AM114" i="119"/>
  <c r="BG113" i="120" s="1"/>
  <c r="BU106" i="12"/>
  <c r="BR106" i="12" s="1"/>
  <c r="BR27" i="12" s="1"/>
  <c r="AN117" i="115"/>
  <c r="P117" i="115" s="1"/>
  <c r="BA91" i="12"/>
  <c r="AF91" i="115" s="1"/>
  <c r="AQ93" i="125" s="1"/>
  <c r="AF92" i="115"/>
  <c r="AQ94" i="125" s="1"/>
  <c r="AX112" i="12"/>
  <c r="O112" i="12" s="1"/>
  <c r="AF112" i="115"/>
  <c r="AQ114" i="125" s="1"/>
  <c r="T119" i="115"/>
  <c r="Z119" i="115"/>
  <c r="AM112" i="119"/>
  <c r="BG111" i="120" s="1"/>
  <c r="X111" i="115"/>
  <c r="BK120" i="119"/>
  <c r="CI119" i="120" s="1"/>
  <c r="L65" i="192"/>
  <c r="X114" i="115"/>
  <c r="AM115" i="119"/>
  <c r="BG114" i="120" s="1"/>
  <c r="W85" i="12"/>
  <c r="V85" i="12"/>
  <c r="BA40" i="12"/>
  <c r="AF40" i="115" s="1"/>
  <c r="AQ42" i="125" s="1"/>
  <c r="AF42" i="115"/>
  <c r="AQ44" i="125" s="1"/>
  <c r="AN49" i="115"/>
  <c r="P49" i="115" s="1"/>
  <c r="AN128" i="115"/>
  <c r="P128" i="115" s="1"/>
  <c r="AN87" i="115"/>
  <c r="P87" i="115" s="1"/>
  <c r="AN38" i="115"/>
  <c r="P38" i="115" s="1"/>
  <c r="AN50" i="115"/>
  <c r="P50" i="115" s="1"/>
  <c r="AN111" i="115"/>
  <c r="P111" i="115" s="1"/>
  <c r="AN113" i="115"/>
  <c r="P113" i="115" s="1"/>
  <c r="BK73" i="119"/>
  <c r="AN71" i="115"/>
  <c r="P71" i="115" s="1"/>
  <c r="AN28" i="115"/>
  <c r="P28" i="115" s="1"/>
  <c r="AN122" i="115"/>
  <c r="P122" i="115" s="1"/>
  <c r="BK109" i="119"/>
  <c r="CI108" i="120" s="1"/>
  <c r="AN78" i="115"/>
  <c r="P78" i="115" s="1"/>
  <c r="AN53" i="115"/>
  <c r="P53" i="115" s="1"/>
  <c r="AN120" i="115"/>
  <c r="P120" i="115" s="1"/>
  <c r="BK111" i="119"/>
  <c r="CI110" i="120" s="1"/>
  <c r="AN51" i="115"/>
  <c r="P51" i="115" s="1"/>
  <c r="AN29" i="115"/>
  <c r="P29" i="115" s="1"/>
  <c r="AN127" i="115"/>
  <c r="P127" i="115" s="1"/>
  <c r="AN37" i="115"/>
  <c r="P37" i="115" s="1"/>
  <c r="AN126" i="115"/>
  <c r="P126" i="115" s="1"/>
  <c r="AN112" i="115"/>
  <c r="P112" i="115" s="1"/>
  <c r="BK72" i="119"/>
  <c r="AN70" i="115"/>
  <c r="AN36" i="115"/>
  <c r="P36" i="115" s="1"/>
  <c r="AN114" i="115"/>
  <c r="P114" i="115" s="1"/>
  <c r="BK74" i="119"/>
  <c r="AN72" i="115"/>
  <c r="P72" i="115" s="1"/>
  <c r="AN129" i="115"/>
  <c r="P129" i="115" s="1"/>
  <c r="AN115" i="115"/>
  <c r="P115" i="115" s="1"/>
  <c r="BK108" i="119"/>
  <c r="CI107" i="120" s="1"/>
  <c r="AN73" i="115"/>
  <c r="P73" i="115" s="1"/>
  <c r="AN52" i="115"/>
  <c r="P52" i="115" s="1"/>
  <c r="AN26" i="115"/>
  <c r="P26" i="115" s="1"/>
  <c r="AN24" i="115"/>
  <c r="P24" i="115" s="1"/>
  <c r="BS25" i="119"/>
  <c r="CQ24" i="120" s="1"/>
  <c r="I88" i="165"/>
  <c r="D88" i="165" s="1"/>
  <c r="CL100" i="12"/>
  <c r="B36" i="192"/>
  <c r="B36" i="193" s="1"/>
  <c r="B36" i="119"/>
  <c r="AN54" i="115"/>
  <c r="P54" i="115" s="1"/>
  <c r="Z54" i="115" s="1"/>
  <c r="AH99" i="115"/>
  <c r="BE101" i="125" s="1"/>
  <c r="AX125" i="12"/>
  <c r="BA106" i="12"/>
  <c r="AZ39" i="12"/>
  <c r="AZ23" i="12" s="1"/>
  <c r="AZ21" i="12" s="1"/>
  <c r="BB39" i="12"/>
  <c r="BB23" i="12" s="1"/>
  <c r="BB21" i="12" s="1"/>
  <c r="AX92" i="12"/>
  <c r="AX42" i="12"/>
  <c r="AY39" i="12"/>
  <c r="AY23" i="12" s="1"/>
  <c r="AY21" i="12" s="1"/>
  <c r="W59" i="199"/>
  <c r="W58" i="199" s="1"/>
  <c r="W41" i="199" s="1"/>
  <c r="CJ99" i="125" s="1"/>
  <c r="W72" i="199"/>
  <c r="W27" i="199" s="1"/>
  <c r="M27" i="199"/>
  <c r="M45" i="199"/>
  <c r="M25" i="199" s="1"/>
  <c r="B85" i="12"/>
  <c r="B86" i="12"/>
  <c r="B84" i="12"/>
  <c r="B80" i="12"/>
  <c r="B83" i="12"/>
  <c r="B36" i="199"/>
  <c r="M76" i="198"/>
  <c r="M27" i="198" s="1"/>
  <c r="CU131" i="125" l="1"/>
  <c r="CU122" i="125"/>
  <c r="BU27" i="12"/>
  <c r="AJ27" i="115"/>
  <c r="CU75" i="125"/>
  <c r="CU55" i="125"/>
  <c r="AJ106" i="115"/>
  <c r="BS108" i="125" s="1"/>
  <c r="BK107" i="119" s="1"/>
  <c r="CI106" i="120" s="1"/>
  <c r="CX99" i="125"/>
  <c r="CJ93" i="125"/>
  <c r="CJ41" i="125" s="1"/>
  <c r="CJ25" i="125" s="1"/>
  <c r="CJ23" i="125" s="1"/>
  <c r="B117" i="119"/>
  <c r="B116" i="120" s="1"/>
  <c r="B68" i="191"/>
  <c r="CU38" i="125"/>
  <c r="CU39" i="125"/>
  <c r="CU74" i="125"/>
  <c r="CU52" i="125"/>
  <c r="BW72" i="119"/>
  <c r="CW71" i="120" s="1"/>
  <c r="BW116" i="119"/>
  <c r="CW115" i="120" s="1"/>
  <c r="CU130" i="125"/>
  <c r="CU30" i="125"/>
  <c r="CU114" i="125"/>
  <c r="CU26" i="125"/>
  <c r="BW75" i="119"/>
  <c r="CW74" i="120" s="1"/>
  <c r="CU28" i="125"/>
  <c r="BW31" i="119"/>
  <c r="CW30" i="120" s="1"/>
  <c r="BW46" i="119"/>
  <c r="CW45" i="120" s="1"/>
  <c r="BW55" i="119"/>
  <c r="CW54" i="120" s="1"/>
  <c r="CU40" i="125"/>
  <c r="CU129" i="125"/>
  <c r="CU89" i="125"/>
  <c r="BW29" i="119"/>
  <c r="CW28" i="120" s="1"/>
  <c r="CU73" i="125"/>
  <c r="BW130" i="119"/>
  <c r="CW129" i="120" s="1"/>
  <c r="BW48" i="119"/>
  <c r="CW47" i="120" s="1"/>
  <c r="CU113" i="125"/>
  <c r="CU53" i="125"/>
  <c r="CU115" i="125"/>
  <c r="CU128" i="125"/>
  <c r="BW115" i="119"/>
  <c r="CW114" i="120" s="1"/>
  <c r="BW50" i="119"/>
  <c r="CW49" i="120" s="1"/>
  <c r="BW51" i="119"/>
  <c r="CW50" i="120" s="1"/>
  <c r="CU101" i="125"/>
  <c r="BW54" i="119"/>
  <c r="CW53" i="120" s="1"/>
  <c r="BW121" i="119"/>
  <c r="CW120" i="120" s="1"/>
  <c r="BK88" i="119"/>
  <c r="CI87" i="120" s="1"/>
  <c r="BK83" i="119"/>
  <c r="CI82" i="120" s="1"/>
  <c r="P70" i="115"/>
  <c r="AB70" i="115" s="1"/>
  <c r="E72" i="125" s="1"/>
  <c r="AX106" i="12"/>
  <c r="BU104" i="12"/>
  <c r="BR104" i="12" s="1"/>
  <c r="CR100" i="12"/>
  <c r="CR99" i="12"/>
  <c r="AK23" i="119"/>
  <c r="BE22" i="120" s="1"/>
  <c r="AX91" i="12"/>
  <c r="O91" i="12" s="1"/>
  <c r="O92" i="12"/>
  <c r="AX25" i="12"/>
  <c r="O125" i="12"/>
  <c r="AM113" i="119"/>
  <c r="BG112" i="120" s="1"/>
  <c r="X112" i="115"/>
  <c r="T117" i="115"/>
  <c r="Z117" i="115"/>
  <c r="BK118" i="119"/>
  <c r="CI117" i="120" s="1"/>
  <c r="K103" i="165"/>
  <c r="AM94" i="119"/>
  <c r="BG93" i="120" s="1"/>
  <c r="AX104" i="12"/>
  <c r="O104" i="12" s="1"/>
  <c r="O106" i="12"/>
  <c r="BA104" i="12"/>
  <c r="AF106" i="115"/>
  <c r="AQ108" i="125" s="1"/>
  <c r="AM93" i="119"/>
  <c r="BG92" i="120" s="1"/>
  <c r="AM44" i="119"/>
  <c r="BG43" i="120" s="1"/>
  <c r="AM42" i="119"/>
  <c r="BG41" i="120" s="1"/>
  <c r="BK26" i="119"/>
  <c r="CI25" i="120" s="1"/>
  <c r="BK28" i="119"/>
  <c r="CI27" i="120" s="1"/>
  <c r="BK54" i="119"/>
  <c r="CI53" i="120" s="1"/>
  <c r="BK130" i="119"/>
  <c r="CI129" i="120" s="1"/>
  <c r="T114" i="115"/>
  <c r="Z114" i="115"/>
  <c r="Z126" i="115"/>
  <c r="Z113" i="115"/>
  <c r="T113" i="115"/>
  <c r="BK40" i="119"/>
  <c r="CI39" i="120" s="1"/>
  <c r="BK51" i="119"/>
  <c r="CI50" i="120" s="1"/>
  <c r="T115" i="115"/>
  <c r="Z115" i="115"/>
  <c r="CI71" i="120"/>
  <c r="BK55" i="119"/>
  <c r="CI54" i="120" s="1"/>
  <c r="BK30" i="119"/>
  <c r="CI29" i="120" s="1"/>
  <c r="BK50" i="119"/>
  <c r="CI49" i="120" s="1"/>
  <c r="Z128" i="115"/>
  <c r="BK48" i="119"/>
  <c r="CI47" i="120" s="1"/>
  <c r="BK46" i="119"/>
  <c r="CI45" i="120" s="1"/>
  <c r="CI74" i="120"/>
  <c r="BK116" i="119"/>
  <c r="CI115" i="120" s="1"/>
  <c r="K101" i="165"/>
  <c r="T72" i="115"/>
  <c r="Z72" i="115"/>
  <c r="Z36" i="115"/>
  <c r="T112" i="115"/>
  <c r="Z112" i="115"/>
  <c r="Z37" i="115"/>
  <c r="Z29" i="115"/>
  <c r="Z51" i="115"/>
  <c r="T120" i="115"/>
  <c r="Z120" i="115"/>
  <c r="T78" i="115"/>
  <c r="Z78" i="115"/>
  <c r="T122" i="115"/>
  <c r="Z122" i="115"/>
  <c r="Z71" i="115"/>
  <c r="T71" i="115"/>
  <c r="Z111" i="115"/>
  <c r="T111" i="115"/>
  <c r="BK52" i="119"/>
  <c r="CI51" i="120" s="1"/>
  <c r="BK49" i="119"/>
  <c r="CI48" i="120" s="1"/>
  <c r="BK129" i="119"/>
  <c r="CI128" i="120" s="1"/>
  <c r="Z127" i="115"/>
  <c r="Z53" i="115"/>
  <c r="Z28" i="115"/>
  <c r="BK89" i="119"/>
  <c r="CI88" i="120" s="1"/>
  <c r="AX40" i="12"/>
  <c r="O40" i="12" s="1"/>
  <c r="O42" i="12"/>
  <c r="Z73" i="115"/>
  <c r="T73" i="115"/>
  <c r="BK115" i="119"/>
  <c r="CI114" i="120" s="1"/>
  <c r="BK127" i="119"/>
  <c r="CI126" i="120" s="1"/>
  <c r="BK128" i="119"/>
  <c r="CI127" i="120" s="1"/>
  <c r="BK45" i="119"/>
  <c r="CI44" i="120" s="1"/>
  <c r="BK114" i="119"/>
  <c r="CI113" i="120" s="1"/>
  <c r="Z50" i="115"/>
  <c r="Z24" i="115"/>
  <c r="Z26" i="115"/>
  <c r="Z52" i="115"/>
  <c r="Z129" i="115"/>
  <c r="CI73" i="120"/>
  <c r="BK38" i="119"/>
  <c r="CI37" i="120" s="1"/>
  <c r="BK113" i="119"/>
  <c r="CI112" i="120" s="1"/>
  <c r="BK39" i="119"/>
  <c r="CI38" i="120" s="1"/>
  <c r="BK31" i="119"/>
  <c r="CI30" i="120" s="1"/>
  <c r="BK53" i="119"/>
  <c r="CI52" i="120" s="1"/>
  <c r="BK121" i="119"/>
  <c r="CI120" i="120" s="1"/>
  <c r="L66" i="192"/>
  <c r="L63" i="192" s="1"/>
  <c r="L61" i="192" s="1"/>
  <c r="L41" i="192" s="1"/>
  <c r="L25" i="192" s="1"/>
  <c r="K106" i="165"/>
  <c r="BK47" i="119"/>
  <c r="CI46" i="120" s="1"/>
  <c r="BK80" i="119"/>
  <c r="CI79" i="120" s="1"/>
  <c r="BK123" i="119"/>
  <c r="CI122" i="120" s="1"/>
  <c r="K108" i="165"/>
  <c r="CI72" i="120"/>
  <c r="BK37" i="119"/>
  <c r="CI36" i="120" s="1"/>
  <c r="BK112" i="119"/>
  <c r="CI111" i="120" s="1"/>
  <c r="Z38" i="115"/>
  <c r="T87" i="115"/>
  <c r="Z87" i="115"/>
  <c r="Z49" i="115"/>
  <c r="BU99" i="119"/>
  <c r="CU98" i="120" s="1"/>
  <c r="V56" i="193"/>
  <c r="T85" i="165"/>
  <c r="W25" i="199"/>
  <c r="W23" i="199" s="1"/>
  <c r="BS23" i="119"/>
  <c r="CQ22" i="120" s="1"/>
  <c r="B71" i="165"/>
  <c r="B83" i="115"/>
  <c r="B85" i="125" s="1"/>
  <c r="B74" i="165"/>
  <c r="B86" i="115"/>
  <c r="B88" i="125" s="1"/>
  <c r="B68" i="165"/>
  <c r="B80" i="115"/>
  <c r="B82" i="125" s="1"/>
  <c r="B73" i="165"/>
  <c r="B85" i="115"/>
  <c r="B87" i="125" s="1"/>
  <c r="B72" i="165"/>
  <c r="B84" i="115"/>
  <c r="B86" i="125" s="1"/>
  <c r="BS29" i="125" l="1"/>
  <c r="AN27" i="115"/>
  <c r="P27" i="115" s="1"/>
  <c r="Z27" i="115" s="1"/>
  <c r="AJ104" i="115"/>
  <c r="Z70" i="115"/>
  <c r="T70" i="115"/>
  <c r="BS106" i="125"/>
  <c r="BK105" i="119" s="1"/>
  <c r="CI104" i="120" s="1"/>
  <c r="V55" i="193"/>
  <c r="V54" i="193" s="1"/>
  <c r="V41" i="193" s="1"/>
  <c r="AJ56" i="193"/>
  <c r="AM107" i="119"/>
  <c r="BG106" i="120" s="1"/>
  <c r="AX39" i="12"/>
  <c r="AX23" i="12" s="1"/>
  <c r="BA39" i="12"/>
  <c r="AF104" i="115"/>
  <c r="AQ106" i="125" s="1"/>
  <c r="BA25" i="12"/>
  <c r="AF25" i="115" s="1"/>
  <c r="AQ27" i="125" s="1"/>
  <c r="O25" i="12"/>
  <c r="BU94" i="119"/>
  <c r="CU93" i="120" s="1"/>
  <c r="B85" i="119"/>
  <c r="B47" i="193"/>
  <c r="B81" i="119"/>
  <c r="B87" i="119"/>
  <c r="B49" i="193"/>
  <c r="B50" i="193"/>
  <c r="B88" i="119"/>
  <c r="B82" i="119"/>
  <c r="B45" i="193"/>
  <c r="B86" i="119"/>
  <c r="B48" i="193"/>
  <c r="BK29" i="119" l="1"/>
  <c r="CI28" i="120" s="1"/>
  <c r="CU29" i="125"/>
  <c r="O39" i="12"/>
  <c r="B87" i="120"/>
  <c r="B79" i="116" s="1"/>
  <c r="B78" i="117" s="1"/>
  <c r="B85" i="123" s="1"/>
  <c r="B83" i="122" s="1"/>
  <c r="B81" i="120"/>
  <c r="B73" i="116" s="1"/>
  <c r="B72" i="117" s="1"/>
  <c r="B79" i="123" s="1"/>
  <c r="B77" i="122" s="1"/>
  <c r="B80" i="120"/>
  <c r="B72" i="116" s="1"/>
  <c r="B71" i="117" s="1"/>
  <c r="B78" i="123" s="1"/>
  <c r="B76" i="122" s="1"/>
  <c r="B86" i="120"/>
  <c r="B78" i="116" s="1"/>
  <c r="B77" i="117" s="1"/>
  <c r="B84" i="123" s="1"/>
  <c r="B82" i="122" s="1"/>
  <c r="B85" i="120"/>
  <c r="B77" i="116" s="1"/>
  <c r="B76" i="117" s="1"/>
  <c r="B83" i="123" s="1"/>
  <c r="B81" i="122" s="1"/>
  <c r="B84" i="120"/>
  <c r="B76" i="116" s="1"/>
  <c r="B75" i="117" s="1"/>
  <c r="B82" i="123" s="1"/>
  <c r="B80" i="122" s="1"/>
  <c r="AM27" i="119"/>
  <c r="BG26" i="120" s="1"/>
  <c r="AM105" i="119"/>
  <c r="BG104" i="120" s="1"/>
  <c r="AF39" i="115"/>
  <c r="AQ41" i="125" s="1"/>
  <c r="BA23" i="12"/>
  <c r="AX21" i="12"/>
  <c r="O21" i="12" s="1"/>
  <c r="O23" i="12"/>
  <c r="BU93" i="119"/>
  <c r="CU92" i="120" s="1"/>
  <c r="AM41" i="119" l="1"/>
  <c r="BG40" i="120" s="1"/>
  <c r="AF23" i="115"/>
  <c r="AQ25" i="125" s="1"/>
  <c r="BA21" i="12"/>
  <c r="AF21" i="115" s="1"/>
  <c r="AQ23" i="125" s="1"/>
  <c r="BU41" i="119"/>
  <c r="CU40" i="120" s="1"/>
  <c r="AM25" i="119" l="1"/>
  <c r="BG24" i="120" s="1"/>
  <c r="AM23" i="119"/>
  <c r="BG22" i="120" s="1"/>
  <c r="BU25" i="119"/>
  <c r="CU24" i="120" s="1"/>
  <c r="BU23" i="119" l="1"/>
  <c r="CU22" i="120" s="1"/>
  <c r="F18" i="124"/>
  <c r="AA70" i="193" l="1"/>
  <c r="AA27" i="193" s="1"/>
  <c r="V70" i="193"/>
  <c r="S70" i="193"/>
  <c r="S27" i="193" s="1"/>
  <c r="X70" i="193"/>
  <c r="U70" i="193"/>
  <c r="T70" i="193"/>
  <c r="AE70" i="193"/>
  <c r="AE27" i="193" s="1"/>
  <c r="AE23" i="193" s="1"/>
  <c r="AD70" i="193"/>
  <c r="AD27" i="193" s="1"/>
  <c r="AB70" i="193"/>
  <c r="AB27" i="193" s="1"/>
  <c r="Y70" i="193"/>
  <c r="Y27" i="193" s="1"/>
  <c r="W70" i="193"/>
  <c r="AL69" i="193"/>
  <c r="AK69" i="193"/>
  <c r="AJ69" i="193"/>
  <c r="AI69" i="193"/>
  <c r="AH69" i="193"/>
  <c r="AG69" i="193"/>
  <c r="AL66" i="193"/>
  <c r="AK66" i="193"/>
  <c r="AJ66" i="193"/>
  <c r="AI66" i="193"/>
  <c r="AH66" i="193"/>
  <c r="AG66" i="193"/>
  <c r="AL65" i="193"/>
  <c r="AK65" i="193"/>
  <c r="AJ65" i="193"/>
  <c r="AI65" i="193"/>
  <c r="AH65" i="193"/>
  <c r="AL64" i="193"/>
  <c r="AK64" i="193"/>
  <c r="AJ64" i="193"/>
  <c r="AI64" i="193"/>
  <c r="AH64" i="193"/>
  <c r="AL63" i="193"/>
  <c r="AK63" i="193"/>
  <c r="AJ63" i="193"/>
  <c r="AI63" i="193"/>
  <c r="AH63" i="193"/>
  <c r="AG63" i="193"/>
  <c r="AL62" i="193"/>
  <c r="AK62" i="193"/>
  <c r="AJ62" i="193"/>
  <c r="AI62" i="193"/>
  <c r="AH62" i="193"/>
  <c r="L25" i="193"/>
  <c r="L23" i="193" s="1"/>
  <c r="AL55" i="193"/>
  <c r="AK55" i="193"/>
  <c r="AJ55" i="193"/>
  <c r="AI55" i="193"/>
  <c r="AH55" i="193"/>
  <c r="AL54" i="193"/>
  <c r="AK54" i="193"/>
  <c r="AJ54" i="193"/>
  <c r="AI54" i="193"/>
  <c r="AH54" i="193"/>
  <c r="AL53" i="193"/>
  <c r="AK53" i="193"/>
  <c r="AJ53" i="193"/>
  <c r="AI53" i="193"/>
  <c r="AH53" i="193"/>
  <c r="AG53" i="193"/>
  <c r="AL52" i="193"/>
  <c r="AK52" i="193"/>
  <c r="AJ52" i="193"/>
  <c r="AI52" i="193"/>
  <c r="AH52" i="193"/>
  <c r="AL44" i="193"/>
  <c r="AK44" i="193"/>
  <c r="AJ44" i="193"/>
  <c r="AI44" i="193"/>
  <c r="AL43" i="193"/>
  <c r="AK43" i="193"/>
  <c r="AJ43" i="193"/>
  <c r="AI43" i="193"/>
  <c r="AH43" i="193"/>
  <c r="AG43" i="193"/>
  <c r="AL42" i="193"/>
  <c r="AK42" i="193"/>
  <c r="AJ42" i="193"/>
  <c r="AI42" i="193"/>
  <c r="AD25" i="193"/>
  <c r="AD23" i="193" s="1"/>
  <c r="AC25" i="193"/>
  <c r="AB25" i="193"/>
  <c r="W25" i="193"/>
  <c r="V25" i="193"/>
  <c r="U25" i="193"/>
  <c r="J41" i="193"/>
  <c r="I41" i="193"/>
  <c r="H41" i="193"/>
  <c r="G41" i="193"/>
  <c r="F41" i="193"/>
  <c r="AL40" i="193"/>
  <c r="AK40" i="193"/>
  <c r="AJ40" i="193"/>
  <c r="AI40" i="193"/>
  <c r="AH40" i="193"/>
  <c r="AG40" i="193"/>
  <c r="AL39" i="193"/>
  <c r="AK39" i="193"/>
  <c r="AJ39" i="193"/>
  <c r="AI39" i="193"/>
  <c r="AH39" i="193"/>
  <c r="AG39" i="193"/>
  <c r="AL38" i="193"/>
  <c r="AK38" i="193"/>
  <c r="AJ38" i="193"/>
  <c r="AI38" i="193"/>
  <c r="AH38" i="193"/>
  <c r="AG38" i="193"/>
  <c r="AL31" i="193"/>
  <c r="AK31" i="193"/>
  <c r="AJ31" i="193"/>
  <c r="AI31" i="193"/>
  <c r="AH31" i="193"/>
  <c r="AG31" i="193"/>
  <c r="AL30" i="193"/>
  <c r="AK30" i="193"/>
  <c r="AJ30" i="193"/>
  <c r="AI30" i="193"/>
  <c r="AH30" i="193"/>
  <c r="AG30" i="193"/>
  <c r="AL29" i="193"/>
  <c r="AK29" i="193"/>
  <c r="AJ29" i="193"/>
  <c r="AI29" i="193"/>
  <c r="AH29" i="193"/>
  <c r="AG29" i="193"/>
  <c r="AL28" i="193"/>
  <c r="AK28" i="193"/>
  <c r="AJ28" i="193"/>
  <c r="AI28" i="193"/>
  <c r="AH28" i="193"/>
  <c r="AG28" i="193"/>
  <c r="L27" i="193"/>
  <c r="E27" i="193"/>
  <c r="AL26" i="193"/>
  <c r="AK26" i="193"/>
  <c r="AJ26" i="193"/>
  <c r="AI26" i="193"/>
  <c r="AH26" i="193"/>
  <c r="AG26" i="193"/>
  <c r="AL25" i="193"/>
  <c r="Y25" i="193"/>
  <c r="Y23" i="193" s="1"/>
  <c r="AL24" i="193"/>
  <c r="AK24" i="193"/>
  <c r="AJ24" i="193"/>
  <c r="AI24" i="193"/>
  <c r="AH24" i="193"/>
  <c r="AL73" i="192"/>
  <c r="AK73" i="192"/>
  <c r="AH73" i="192"/>
  <c r="AI73" i="192"/>
  <c r="AL71" i="192"/>
  <c r="AK71" i="192"/>
  <c r="AI71" i="192"/>
  <c r="AH71" i="192"/>
  <c r="AL70" i="192"/>
  <c r="AK70" i="192"/>
  <c r="AH70" i="192"/>
  <c r="AE69" i="192"/>
  <c r="AD69" i="192"/>
  <c r="AC69" i="192"/>
  <c r="AC27" i="192" s="1"/>
  <c r="AC23" i="192" s="1"/>
  <c r="AB69" i="192"/>
  <c r="AB27" i="192" s="1"/>
  <c r="AB23" i="192" s="1"/>
  <c r="X69" i="192"/>
  <c r="AL69" i="192" s="1"/>
  <c r="W69" i="192"/>
  <c r="W27" i="192" s="1"/>
  <c r="AL68" i="192"/>
  <c r="AK68" i="192"/>
  <c r="AJ68" i="192"/>
  <c r="AI68" i="192"/>
  <c r="AH68" i="192"/>
  <c r="AG68" i="192"/>
  <c r="AL66" i="192"/>
  <c r="AK66" i="192"/>
  <c r="AJ66" i="192"/>
  <c r="AI66" i="192"/>
  <c r="AH66" i="192"/>
  <c r="AG66" i="192"/>
  <c r="AL65" i="192"/>
  <c r="AK65" i="192"/>
  <c r="AJ65" i="192"/>
  <c r="AI65" i="192"/>
  <c r="AH65" i="192"/>
  <c r="AG65" i="192"/>
  <c r="AL64" i="192"/>
  <c r="AK64" i="192"/>
  <c r="AJ64" i="192"/>
  <c r="AI64" i="192"/>
  <c r="AH64" i="192"/>
  <c r="AG64" i="192"/>
  <c r="AL63" i="192"/>
  <c r="AK63" i="192"/>
  <c r="AJ63" i="192"/>
  <c r="AI63" i="192"/>
  <c r="AH63" i="192"/>
  <c r="AL62" i="192"/>
  <c r="AK62" i="192"/>
  <c r="AJ62" i="192"/>
  <c r="AI62" i="192"/>
  <c r="AH62" i="192"/>
  <c r="AG62" i="192"/>
  <c r="AL61" i="192"/>
  <c r="AK61" i="192"/>
  <c r="AJ61" i="192"/>
  <c r="AI61" i="192"/>
  <c r="AH61" i="192"/>
  <c r="AL58" i="192"/>
  <c r="AK58" i="192"/>
  <c r="AJ58" i="192"/>
  <c r="AI58" i="192"/>
  <c r="AH58" i="192"/>
  <c r="E57" i="192"/>
  <c r="E41" i="192" s="1"/>
  <c r="E25" i="192" s="1"/>
  <c r="AL57" i="192"/>
  <c r="AK57" i="192"/>
  <c r="AJ57" i="192"/>
  <c r="AI57" i="192"/>
  <c r="AH57" i="192"/>
  <c r="AL54" i="192"/>
  <c r="AK54" i="192"/>
  <c r="AI54" i="192"/>
  <c r="AH54" i="192"/>
  <c r="AL53" i="192"/>
  <c r="AK53" i="192"/>
  <c r="AI53" i="192"/>
  <c r="AH53" i="192"/>
  <c r="AL52" i="192"/>
  <c r="AK52" i="192"/>
  <c r="AJ52" i="192"/>
  <c r="AI52" i="192"/>
  <c r="AH52" i="192"/>
  <c r="AG52" i="192"/>
  <c r="AL51" i="192"/>
  <c r="AK51" i="192"/>
  <c r="AJ51" i="192"/>
  <c r="AI51" i="192"/>
  <c r="AL47" i="192"/>
  <c r="AK47" i="192"/>
  <c r="AJ47" i="192"/>
  <c r="AI47" i="192"/>
  <c r="AH47" i="192"/>
  <c r="AL46" i="192"/>
  <c r="AK46" i="192"/>
  <c r="AJ46" i="192"/>
  <c r="AI46" i="192"/>
  <c r="AH46" i="192"/>
  <c r="AL45" i="192"/>
  <c r="AK45" i="192"/>
  <c r="AJ45" i="192"/>
  <c r="AI45" i="192"/>
  <c r="AL44" i="192"/>
  <c r="AK44" i="192"/>
  <c r="AJ44" i="192"/>
  <c r="AI44" i="192"/>
  <c r="AL43" i="192"/>
  <c r="AK43" i="192"/>
  <c r="AJ43" i="192"/>
  <c r="AI43" i="192"/>
  <c r="AH43" i="192"/>
  <c r="AG43" i="192"/>
  <c r="AL42" i="192"/>
  <c r="AL41" i="192" s="1"/>
  <c r="AK42" i="192"/>
  <c r="AJ42" i="192"/>
  <c r="AI42" i="192"/>
  <c r="J41" i="192"/>
  <c r="I41" i="192"/>
  <c r="H41" i="192"/>
  <c r="G41" i="192"/>
  <c r="F41" i="192"/>
  <c r="AL40" i="192"/>
  <c r="AK40" i="192"/>
  <c r="AJ40" i="192"/>
  <c r="AI40" i="192"/>
  <c r="AH40" i="192"/>
  <c r="AG40" i="192"/>
  <c r="AL39" i="192"/>
  <c r="AK39" i="192"/>
  <c r="AJ39" i="192"/>
  <c r="AI39" i="192"/>
  <c r="AH39" i="192"/>
  <c r="AG39" i="192"/>
  <c r="AL38" i="192"/>
  <c r="AK38" i="192"/>
  <c r="AJ38" i="192"/>
  <c r="AI38" i="192"/>
  <c r="AH38" i="192"/>
  <c r="AG38" i="192"/>
  <c r="AL31" i="192"/>
  <c r="AK31" i="192"/>
  <c r="AJ31" i="192"/>
  <c r="AI31" i="192"/>
  <c r="AH31" i="192"/>
  <c r="AG31" i="192"/>
  <c r="AL30" i="192"/>
  <c r="AK30" i="192"/>
  <c r="AJ30" i="192"/>
  <c r="AI30" i="192"/>
  <c r="AH30" i="192"/>
  <c r="AG30" i="192"/>
  <c r="AL29" i="192"/>
  <c r="AK29" i="192"/>
  <c r="AJ29" i="192"/>
  <c r="AI29" i="192"/>
  <c r="AH29" i="192"/>
  <c r="AG29" i="192"/>
  <c r="AL28" i="192"/>
  <c r="AK28" i="192"/>
  <c r="AJ28" i="192"/>
  <c r="AI28" i="192"/>
  <c r="AH28" i="192"/>
  <c r="AG28" i="192"/>
  <c r="AL27" i="192"/>
  <c r="AL23" i="192" s="1"/>
  <c r="L27" i="192"/>
  <c r="L23" i="192" s="1"/>
  <c r="E27" i="192"/>
  <c r="AL26" i="192"/>
  <c r="AK26" i="192"/>
  <c r="AJ26" i="192"/>
  <c r="AI26" i="192"/>
  <c r="AH26" i="192"/>
  <c r="AG26" i="192"/>
  <c r="AL70" i="190"/>
  <c r="AK70" i="190"/>
  <c r="AJ70" i="190"/>
  <c r="AI70" i="190"/>
  <c r="AH70" i="190"/>
  <c r="AG70" i="190"/>
  <c r="AL69" i="190"/>
  <c r="AK69" i="190"/>
  <c r="AJ69" i="190"/>
  <c r="AI69" i="190"/>
  <c r="AH69" i="190"/>
  <c r="AG69" i="190"/>
  <c r="AL68" i="190"/>
  <c r="AK68" i="190"/>
  <c r="AI68" i="190"/>
  <c r="AH68" i="190"/>
  <c r="AJ68" i="190"/>
  <c r="AG68" i="190"/>
  <c r="AL67" i="190"/>
  <c r="AK67" i="190"/>
  <c r="AI67" i="190"/>
  <c r="AH67" i="190"/>
  <c r="AG67" i="190"/>
  <c r="X66" i="190"/>
  <c r="AL66" i="190" s="1"/>
  <c r="W66" i="190"/>
  <c r="U66" i="190"/>
  <c r="AI66" i="190" s="1"/>
  <c r="T66" i="190"/>
  <c r="AH66" i="190" s="1"/>
  <c r="AL63" i="190"/>
  <c r="AK63" i="190"/>
  <c r="AJ63" i="190"/>
  <c r="AI63" i="190"/>
  <c r="AH63" i="190"/>
  <c r="AG63" i="190"/>
  <c r="AL62" i="190"/>
  <c r="AK62" i="190"/>
  <c r="AJ62" i="190"/>
  <c r="AI62" i="190"/>
  <c r="AH62" i="190"/>
  <c r="AG62" i="190"/>
  <c r="AL61" i="190"/>
  <c r="AK61" i="190"/>
  <c r="AJ61" i="190"/>
  <c r="AI61" i="190"/>
  <c r="AH61" i="190"/>
  <c r="AL60" i="190"/>
  <c r="AK60" i="190"/>
  <c r="AJ60" i="190"/>
  <c r="AI60" i="190"/>
  <c r="AH60" i="190"/>
  <c r="AG60" i="190"/>
  <c r="AL59" i="190"/>
  <c r="AK59" i="190"/>
  <c r="AJ59" i="190"/>
  <c r="AI59" i="190"/>
  <c r="AH59" i="190"/>
  <c r="AL58" i="190"/>
  <c r="AK58" i="190"/>
  <c r="AJ58" i="190"/>
  <c r="AI58" i="190"/>
  <c r="AH58" i="190"/>
  <c r="AG58" i="190"/>
  <c r="AL57" i="190"/>
  <c r="AK57" i="190"/>
  <c r="AJ57" i="190"/>
  <c r="AI57" i="190"/>
  <c r="AH57" i="190"/>
  <c r="AL56" i="190"/>
  <c r="AK56" i="190"/>
  <c r="AJ56" i="190"/>
  <c r="AI56" i="190"/>
  <c r="AH56" i="190"/>
  <c r="AG56" i="190"/>
  <c r="AL55" i="190"/>
  <c r="AK55" i="190"/>
  <c r="AJ55" i="190"/>
  <c r="AI55" i="190"/>
  <c r="AH55" i="190"/>
  <c r="AG55" i="190"/>
  <c r="AL54" i="190"/>
  <c r="AK54" i="190"/>
  <c r="AJ54" i="190"/>
  <c r="AI54" i="190"/>
  <c r="AH54" i="190"/>
  <c r="AG54" i="190"/>
  <c r="AL53" i="190"/>
  <c r="AK53" i="190"/>
  <c r="AJ53" i="190"/>
  <c r="AI53" i="190"/>
  <c r="AH53" i="190"/>
  <c r="AG53" i="190"/>
  <c r="AL52" i="190"/>
  <c r="AK52" i="190"/>
  <c r="AJ52" i="190"/>
  <c r="AI52" i="190"/>
  <c r="AH52" i="190"/>
  <c r="AG52" i="190"/>
  <c r="AL51" i="190"/>
  <c r="AK51" i="190"/>
  <c r="AJ51" i="190"/>
  <c r="AI51" i="190"/>
  <c r="AH51" i="190"/>
  <c r="AG51" i="190"/>
  <c r="AL49" i="190"/>
  <c r="AK49" i="190"/>
  <c r="AJ49" i="190"/>
  <c r="AI49" i="190"/>
  <c r="AH49" i="190"/>
  <c r="AG49" i="190"/>
  <c r="AL48" i="190"/>
  <c r="AK48" i="190"/>
  <c r="AJ48" i="190"/>
  <c r="AI48" i="190"/>
  <c r="AH48" i="190"/>
  <c r="AG48" i="190"/>
  <c r="AL47" i="190"/>
  <c r="AK47" i="190"/>
  <c r="AJ47" i="190"/>
  <c r="AI47" i="190"/>
  <c r="AG47" i="190"/>
  <c r="AL46" i="190"/>
  <c r="AK46" i="190"/>
  <c r="AJ46" i="190"/>
  <c r="AI46" i="190"/>
  <c r="AH46" i="190"/>
  <c r="AL45" i="190"/>
  <c r="AK45" i="190"/>
  <c r="AJ45" i="190"/>
  <c r="AI45" i="190"/>
  <c r="AH45" i="190"/>
  <c r="AG45" i="190"/>
  <c r="AL44" i="190"/>
  <c r="AK44" i="190"/>
  <c r="AJ44" i="190"/>
  <c r="AI44" i="190"/>
  <c r="AH44" i="190"/>
  <c r="AG44" i="190"/>
  <c r="AL43" i="190"/>
  <c r="AK43" i="190"/>
  <c r="AJ43" i="190"/>
  <c r="AI43" i="190"/>
  <c r="AH43" i="190"/>
  <c r="AG43" i="190"/>
  <c r="AL42" i="190"/>
  <c r="AK42" i="190"/>
  <c r="AJ42" i="190"/>
  <c r="AI42" i="190"/>
  <c r="AH42" i="190"/>
  <c r="AL41" i="190"/>
  <c r="AK41" i="190"/>
  <c r="AJ41" i="190"/>
  <c r="AI41" i="190"/>
  <c r="AH41" i="190"/>
  <c r="AG41" i="190"/>
  <c r="AL40" i="190"/>
  <c r="AK40" i="190"/>
  <c r="AJ40" i="190"/>
  <c r="AI40" i="190"/>
  <c r="AA40" i="190"/>
  <c r="AA38" i="190" s="1"/>
  <c r="AA37" i="190" s="1"/>
  <c r="AA23" i="190" s="1"/>
  <c r="AL39" i="190"/>
  <c r="AK39" i="190"/>
  <c r="AJ39" i="190"/>
  <c r="AI39" i="190"/>
  <c r="AH39" i="190"/>
  <c r="AG39" i="190"/>
  <c r="AL38" i="190"/>
  <c r="AK38" i="190"/>
  <c r="AJ38" i="190"/>
  <c r="AI38" i="190"/>
  <c r="AE37" i="190"/>
  <c r="AD37" i="190"/>
  <c r="AC37" i="190"/>
  <c r="AB37" i="190"/>
  <c r="X37" i="190"/>
  <c r="W37" i="190"/>
  <c r="W25" i="190" s="1"/>
  <c r="V37" i="190"/>
  <c r="V25" i="190" s="1"/>
  <c r="U37" i="190"/>
  <c r="U25" i="190" s="1"/>
  <c r="Q37" i="190"/>
  <c r="P37" i="190"/>
  <c r="O37" i="190"/>
  <c r="N37" i="190"/>
  <c r="M37" i="190"/>
  <c r="J37" i="190"/>
  <c r="I37" i="190"/>
  <c r="H37" i="190"/>
  <c r="G37" i="190"/>
  <c r="AI37" i="190" s="1"/>
  <c r="F37" i="190"/>
  <c r="E37" i="190"/>
  <c r="E25" i="190" s="1"/>
  <c r="AL36" i="190"/>
  <c r="AK36" i="190"/>
  <c r="AJ36" i="190"/>
  <c r="AI36" i="190"/>
  <c r="AH36" i="190"/>
  <c r="AG36" i="190"/>
  <c r="AL35" i="190"/>
  <c r="AK35" i="190"/>
  <c r="AJ35" i="190"/>
  <c r="AI35" i="190"/>
  <c r="AH35" i="190"/>
  <c r="AG35" i="190"/>
  <c r="AL34" i="190"/>
  <c r="AK34" i="190"/>
  <c r="AJ34" i="190"/>
  <c r="AI34" i="190"/>
  <c r="AH34" i="190"/>
  <c r="AG34" i="190"/>
  <c r="AL33" i="190"/>
  <c r="AK33" i="190"/>
  <c r="AJ33" i="190"/>
  <c r="AI33" i="190"/>
  <c r="AH33" i="190"/>
  <c r="AG33" i="190"/>
  <c r="AL32" i="190"/>
  <c r="AK32" i="190"/>
  <c r="AJ32" i="190"/>
  <c r="AI32" i="190"/>
  <c r="AH32" i="190"/>
  <c r="AG32" i="190"/>
  <c r="AL31" i="190"/>
  <c r="AK31" i="190"/>
  <c r="AJ31" i="190"/>
  <c r="AI31" i="190"/>
  <c r="AH31" i="190"/>
  <c r="AG31" i="190"/>
  <c r="AL30" i="190"/>
  <c r="AK30" i="190"/>
  <c r="AJ30" i="190"/>
  <c r="AI30" i="190"/>
  <c r="AH30" i="190"/>
  <c r="AG30" i="190"/>
  <c r="AL29" i="190"/>
  <c r="AK29" i="190"/>
  <c r="AJ29" i="190"/>
  <c r="AI29" i="190"/>
  <c r="AH29" i="190"/>
  <c r="AG29" i="190"/>
  <c r="AL28" i="190"/>
  <c r="AK28" i="190"/>
  <c r="AJ28" i="190"/>
  <c r="AI28" i="190"/>
  <c r="AH28" i="190"/>
  <c r="AG28" i="190"/>
  <c r="Z27" i="190"/>
  <c r="X27" i="190"/>
  <c r="AL27" i="190" s="1"/>
  <c r="T27" i="190"/>
  <c r="AH27" i="190" s="1"/>
  <c r="L27" i="190"/>
  <c r="E27" i="190"/>
  <c r="AL26" i="190"/>
  <c r="AK26" i="190"/>
  <c r="AJ26" i="190"/>
  <c r="AI26" i="190"/>
  <c r="AH26" i="190"/>
  <c r="AG26" i="190"/>
  <c r="AL25" i="190"/>
  <c r="AL24" i="190"/>
  <c r="AK24" i="190"/>
  <c r="AJ24" i="190"/>
  <c r="AI24" i="190"/>
  <c r="AH24" i="190"/>
  <c r="AG24" i="190"/>
  <c r="AL23" i="190"/>
  <c r="AL62" i="126"/>
  <c r="AK62" i="126"/>
  <c r="AJ62" i="126"/>
  <c r="AI62" i="126"/>
  <c r="AH62" i="126"/>
  <c r="AG62" i="126"/>
  <c r="AL61" i="126"/>
  <c r="AK61" i="126"/>
  <c r="AJ61" i="126"/>
  <c r="AI61" i="126"/>
  <c r="AH61" i="126"/>
  <c r="AG61" i="126"/>
  <c r="AL60" i="126"/>
  <c r="AK60" i="126"/>
  <c r="AJ60" i="126"/>
  <c r="AI60" i="126"/>
  <c r="AH60" i="126"/>
  <c r="AG60" i="126"/>
  <c r="AL59" i="126"/>
  <c r="AK59" i="126"/>
  <c r="AJ59" i="126"/>
  <c r="AI59" i="126"/>
  <c r="AH59" i="126"/>
  <c r="AG59" i="126"/>
  <c r="AL58" i="126"/>
  <c r="AK58" i="126"/>
  <c r="AJ58" i="126"/>
  <c r="AI58" i="126"/>
  <c r="AH58" i="126"/>
  <c r="AG58" i="126"/>
  <c r="AL57" i="126"/>
  <c r="AK57" i="126"/>
  <c r="AJ57" i="126"/>
  <c r="AI57" i="126"/>
  <c r="AH57" i="126"/>
  <c r="AG57" i="126"/>
  <c r="AL56" i="126"/>
  <c r="AK56" i="126"/>
  <c r="AJ56" i="126"/>
  <c r="AI56" i="126"/>
  <c r="AH56" i="126"/>
  <c r="AL55" i="126"/>
  <c r="AK55" i="126"/>
  <c r="AJ55" i="126"/>
  <c r="AI55" i="126"/>
  <c r="AH55" i="126"/>
  <c r="AG55" i="126"/>
  <c r="AL54" i="126"/>
  <c r="AK54" i="126"/>
  <c r="AJ54" i="126"/>
  <c r="AI54" i="126"/>
  <c r="AH54" i="126"/>
  <c r="AL53" i="126"/>
  <c r="AK53" i="126"/>
  <c r="AJ53" i="126"/>
  <c r="AI53" i="126"/>
  <c r="AH53" i="126"/>
  <c r="L53" i="126"/>
  <c r="L52" i="126" s="1"/>
  <c r="L37" i="126" s="1"/>
  <c r="L25" i="126" s="1"/>
  <c r="AL52" i="126"/>
  <c r="AK52" i="126"/>
  <c r="AJ52" i="126"/>
  <c r="AI52" i="126"/>
  <c r="AH52" i="126"/>
  <c r="AL51" i="126"/>
  <c r="AK51" i="126"/>
  <c r="AJ51" i="126"/>
  <c r="AI51" i="126"/>
  <c r="AH51" i="126"/>
  <c r="AG51" i="126"/>
  <c r="AL50" i="126"/>
  <c r="AK50" i="126"/>
  <c r="AJ50" i="126"/>
  <c r="AI50" i="126"/>
  <c r="AH50" i="126"/>
  <c r="AG50" i="126"/>
  <c r="AL49" i="126"/>
  <c r="AK49" i="126"/>
  <c r="AJ49" i="126"/>
  <c r="AI49" i="126"/>
  <c r="AH49" i="126"/>
  <c r="AG49" i="126"/>
  <c r="AL48" i="126"/>
  <c r="AK48" i="126"/>
  <c r="AJ48" i="126"/>
  <c r="AI48" i="126"/>
  <c r="AH48" i="126"/>
  <c r="AG48" i="126"/>
  <c r="AL47" i="126"/>
  <c r="AK47" i="126"/>
  <c r="AJ47" i="126"/>
  <c r="AI47" i="126"/>
  <c r="AH47" i="126"/>
  <c r="AG47" i="126"/>
  <c r="AL46" i="126"/>
  <c r="AK46" i="126"/>
  <c r="AJ46" i="126"/>
  <c r="AI46" i="126"/>
  <c r="AH46" i="126"/>
  <c r="AG46" i="126"/>
  <c r="AL45" i="126"/>
  <c r="AK45" i="126"/>
  <c r="AJ45" i="126"/>
  <c r="AI45" i="126"/>
  <c r="AH45" i="126"/>
  <c r="AG45" i="126"/>
  <c r="AL44" i="126"/>
  <c r="AK44" i="126"/>
  <c r="AJ44" i="126"/>
  <c r="AI44" i="126"/>
  <c r="AH44" i="126"/>
  <c r="AG44" i="126"/>
  <c r="AL43" i="126"/>
  <c r="AK43" i="126"/>
  <c r="AJ43" i="126"/>
  <c r="AI43" i="126"/>
  <c r="AH43" i="126"/>
  <c r="AG43" i="126"/>
  <c r="AL42" i="126"/>
  <c r="AK42" i="126"/>
  <c r="AJ42" i="126"/>
  <c r="AI42" i="126"/>
  <c r="AH42" i="126"/>
  <c r="AL41" i="126"/>
  <c r="AK41" i="126"/>
  <c r="AJ41" i="126"/>
  <c r="AI41" i="126"/>
  <c r="AH41" i="126"/>
  <c r="AG41" i="126"/>
  <c r="AL40" i="126"/>
  <c r="AK40" i="126"/>
  <c r="AJ40" i="126"/>
  <c r="AI40" i="126"/>
  <c r="AL39" i="126"/>
  <c r="AK39" i="126"/>
  <c r="AJ39" i="126"/>
  <c r="AI39" i="126"/>
  <c r="AH39" i="126"/>
  <c r="AG39" i="126"/>
  <c r="AL38" i="126"/>
  <c r="AK38" i="126"/>
  <c r="AJ38" i="126"/>
  <c r="AI38" i="126"/>
  <c r="AE37" i="126"/>
  <c r="AD37" i="126"/>
  <c r="AD25" i="126" s="1"/>
  <c r="AC37" i="126"/>
  <c r="AC25" i="126" s="1"/>
  <c r="AB37" i="126"/>
  <c r="AB25" i="126" s="1"/>
  <c r="X37" i="126"/>
  <c r="X25" i="126" s="1"/>
  <c r="AL25" i="126" s="1"/>
  <c r="W37" i="126"/>
  <c r="V37" i="126"/>
  <c r="U37" i="126"/>
  <c r="U25" i="126" s="1"/>
  <c r="AI25" i="126" s="1"/>
  <c r="Q37" i="126"/>
  <c r="P37" i="126"/>
  <c r="O37" i="126"/>
  <c r="N37" i="126"/>
  <c r="M37" i="126"/>
  <c r="J37" i="126"/>
  <c r="I37" i="126"/>
  <c r="H37" i="126"/>
  <c r="G37" i="126"/>
  <c r="AI37" i="126" s="1"/>
  <c r="F37" i="126"/>
  <c r="AL36" i="126"/>
  <c r="AK36" i="126"/>
  <c r="AJ36" i="126"/>
  <c r="AI36" i="126"/>
  <c r="AH36" i="126"/>
  <c r="AG36" i="126"/>
  <c r="AL35" i="126"/>
  <c r="AK35" i="126"/>
  <c r="AJ35" i="126"/>
  <c r="AI35" i="126"/>
  <c r="AH35" i="126"/>
  <c r="AG35" i="126"/>
  <c r="AL34" i="126"/>
  <c r="AK34" i="126"/>
  <c r="AJ34" i="126"/>
  <c r="AI34" i="126"/>
  <c r="AH34" i="126"/>
  <c r="AG34" i="126"/>
  <c r="AL33" i="126"/>
  <c r="AK33" i="126"/>
  <c r="AJ33" i="126"/>
  <c r="AI33" i="126"/>
  <c r="AH33" i="126"/>
  <c r="AG33" i="126"/>
  <c r="AL32" i="126"/>
  <c r="AK32" i="126"/>
  <c r="AJ32" i="126"/>
  <c r="AI32" i="126"/>
  <c r="AH32" i="126"/>
  <c r="AG32" i="126"/>
  <c r="AL31" i="126"/>
  <c r="AK31" i="126"/>
  <c r="AJ31" i="126"/>
  <c r="AI31" i="126"/>
  <c r="AH31" i="126"/>
  <c r="AG31" i="126"/>
  <c r="AL30" i="126"/>
  <c r="AK30" i="126"/>
  <c r="AJ30" i="126"/>
  <c r="AI30" i="126"/>
  <c r="AH30" i="126"/>
  <c r="AG30" i="126"/>
  <c r="AL29" i="126"/>
  <c r="AK29" i="126"/>
  <c r="AJ29" i="126"/>
  <c r="AI29" i="126"/>
  <c r="AH29" i="126"/>
  <c r="AG29" i="126"/>
  <c r="AL28" i="126"/>
  <c r="AK28" i="126"/>
  <c r="AJ28" i="126"/>
  <c r="AI28" i="126"/>
  <c r="AH28" i="126"/>
  <c r="AG28" i="126"/>
  <c r="AL27" i="126"/>
  <c r="AK27" i="126"/>
  <c r="AJ27" i="126"/>
  <c r="AI27" i="126"/>
  <c r="AH27" i="126"/>
  <c r="Z27" i="126"/>
  <c r="S27" i="126"/>
  <c r="L27" i="126"/>
  <c r="E27" i="126"/>
  <c r="AG27" i="126" s="1"/>
  <c r="AL26" i="126"/>
  <c r="AK26" i="126"/>
  <c r="AJ26" i="126"/>
  <c r="AI26" i="126"/>
  <c r="AH26" i="126"/>
  <c r="AG26" i="126"/>
  <c r="Y25" i="126"/>
  <c r="W25" i="126"/>
  <c r="V25" i="126"/>
  <c r="AJ25" i="126" s="1"/>
  <c r="AL24" i="126"/>
  <c r="AK24" i="126"/>
  <c r="AJ24" i="126"/>
  <c r="AI24" i="126"/>
  <c r="AH24" i="126"/>
  <c r="AG24" i="126"/>
  <c r="AK23" i="126"/>
  <c r="AJ23" i="126"/>
  <c r="AI23" i="126"/>
  <c r="AK27" i="192" l="1"/>
  <c r="AK23" i="192" s="1"/>
  <c r="W23" i="192"/>
  <c r="AB23" i="193"/>
  <c r="AJ37" i="126"/>
  <c r="AK41" i="193"/>
  <c r="AI41" i="193"/>
  <c r="AL41" i="193"/>
  <c r="AJ41" i="193"/>
  <c r="AI41" i="192"/>
  <c r="AK41" i="192"/>
  <c r="AI25" i="193"/>
  <c r="AK70" i="193"/>
  <c r="E52" i="126"/>
  <c r="E37" i="126" s="1"/>
  <c r="E25" i="126" s="1"/>
  <c r="E23" i="126" s="1"/>
  <c r="E23" i="192"/>
  <c r="T69" i="192"/>
  <c r="T27" i="192" s="1"/>
  <c r="U69" i="192"/>
  <c r="U27" i="192" s="1"/>
  <c r="AA40" i="126"/>
  <c r="AA38" i="126" s="1"/>
  <c r="AA37" i="126" s="1"/>
  <c r="AA23" i="126" s="1"/>
  <c r="S53" i="126"/>
  <c r="S52" i="126" s="1"/>
  <c r="L58" i="192"/>
  <c r="L57" i="192" s="1"/>
  <c r="S59" i="190"/>
  <c r="AG59" i="190" s="1"/>
  <c r="AG42" i="126"/>
  <c r="Z40" i="126"/>
  <c r="Z38" i="126" s="1"/>
  <c r="S40" i="190"/>
  <c r="S38" i="190" s="1"/>
  <c r="AK66" i="190"/>
  <c r="W27" i="190"/>
  <c r="AK27" i="190" s="1"/>
  <c r="X23" i="126"/>
  <c r="AL23" i="126" s="1"/>
  <c r="AK25" i="126"/>
  <c r="L25" i="190"/>
  <c r="L23" i="190" s="1"/>
  <c r="U27" i="190"/>
  <c r="AI27" i="190" s="1"/>
  <c r="L37" i="190"/>
  <c r="T40" i="126"/>
  <c r="L23" i="126"/>
  <c r="AJ37" i="190"/>
  <c r="AJ67" i="190"/>
  <c r="V66" i="190"/>
  <c r="AL37" i="126"/>
  <c r="E23" i="190"/>
  <c r="AK37" i="190"/>
  <c r="AH47" i="190"/>
  <c r="T40" i="190"/>
  <c r="E41" i="193"/>
  <c r="E25" i="193" s="1"/>
  <c r="E23" i="193" s="1"/>
  <c r="AK37" i="126"/>
  <c r="AL37" i="190"/>
  <c r="Z40" i="190"/>
  <c r="Z38" i="190" s="1"/>
  <c r="Z37" i="190" s="1"/>
  <c r="Z25" i="190" s="1"/>
  <c r="Z23" i="190" s="1"/>
  <c r="AJ25" i="193"/>
  <c r="AH70" i="193"/>
  <c r="T27" i="193"/>
  <c r="AH27" i="193" s="1"/>
  <c r="AL70" i="193"/>
  <c r="X27" i="193"/>
  <c r="V27" i="193"/>
  <c r="V23" i="193" s="1"/>
  <c r="AK25" i="193"/>
  <c r="AI70" i="193"/>
  <c r="U27" i="193"/>
  <c r="AI27" i="193" s="1"/>
  <c r="W27" i="193"/>
  <c r="AK27" i="193" s="1"/>
  <c r="T44" i="193"/>
  <c r="AI70" i="192"/>
  <c r="AJ70" i="192"/>
  <c r="S63" i="192"/>
  <c r="Z69" i="192"/>
  <c r="Z27" i="192" s="1"/>
  <c r="AK69" i="192"/>
  <c r="AA69" i="192"/>
  <c r="AA27" i="192" s="1"/>
  <c r="W23" i="190"/>
  <c r="AK23" i="190" s="1"/>
  <c r="AK25" i="190"/>
  <c r="AJ25" i="190"/>
  <c r="AG42" i="190"/>
  <c r="AI25" i="190"/>
  <c r="AG61" i="190"/>
  <c r="S66" i="190"/>
  <c r="AG46" i="190"/>
  <c r="S56" i="126"/>
  <c r="S40" i="126"/>
  <c r="J106" i="12"/>
  <c r="K106" i="12"/>
  <c r="M106" i="12"/>
  <c r="N106" i="12"/>
  <c r="P106" i="12"/>
  <c r="Q106" i="12"/>
  <c r="R106" i="12"/>
  <c r="S106" i="12"/>
  <c r="Y106" i="12"/>
  <c r="Z106" i="12"/>
  <c r="AA106" i="12"/>
  <c r="AB106" i="12"/>
  <c r="AC106" i="12"/>
  <c r="AD106" i="12"/>
  <c r="AE106" i="12"/>
  <c r="AF106" i="12"/>
  <c r="AG106" i="12"/>
  <c r="AH106" i="12"/>
  <c r="AI106" i="12"/>
  <c r="AJ106" i="12"/>
  <c r="AK106" i="12"/>
  <c r="AL106" i="12"/>
  <c r="AM106" i="12"/>
  <c r="AS106" i="12"/>
  <c r="AT106" i="12"/>
  <c r="AU106" i="12"/>
  <c r="AV106" i="12"/>
  <c r="AW106" i="12"/>
  <c r="BD106" i="12"/>
  <c r="BE106" i="12"/>
  <c r="BF106" i="12"/>
  <c r="BG106" i="12"/>
  <c r="BI106" i="12"/>
  <c r="BJ106" i="12"/>
  <c r="BL106" i="12"/>
  <c r="BW106" i="12"/>
  <c r="BX106" i="12"/>
  <c r="BY106" i="12"/>
  <c r="BZ106" i="12"/>
  <c r="CA106" i="12"/>
  <c r="CH106" i="12"/>
  <c r="CI106" i="12"/>
  <c r="CK106" i="12"/>
  <c r="CM106" i="12"/>
  <c r="CN106" i="12"/>
  <c r="J92" i="12"/>
  <c r="J91" i="12" s="1"/>
  <c r="K92" i="12"/>
  <c r="K91" i="12" s="1"/>
  <c r="M92" i="12"/>
  <c r="M91" i="12" s="1"/>
  <c r="N92" i="12"/>
  <c r="N91" i="12" s="1"/>
  <c r="P92" i="12"/>
  <c r="P91" i="12" s="1"/>
  <c r="Q92" i="12"/>
  <c r="Q91" i="12" s="1"/>
  <c r="R92" i="12"/>
  <c r="R91" i="12" s="1"/>
  <c r="S92" i="12"/>
  <c r="S91" i="12" s="1"/>
  <c r="Y92" i="12"/>
  <c r="Y91" i="12" s="1"/>
  <c r="Z92" i="12"/>
  <c r="Z91" i="12" s="1"/>
  <c r="AA92" i="12"/>
  <c r="AA91" i="12" s="1"/>
  <c r="AC92" i="12"/>
  <c r="AC91" i="12" s="1"/>
  <c r="AD92" i="12"/>
  <c r="AD91" i="12" s="1"/>
  <c r="AE92" i="12"/>
  <c r="AE91" i="12" s="1"/>
  <c r="AF92" i="12"/>
  <c r="AF91" i="12" s="1"/>
  <c r="AG92" i="12"/>
  <c r="AG91" i="12" s="1"/>
  <c r="AH92" i="12"/>
  <c r="AH91" i="12" s="1"/>
  <c r="AI92" i="12"/>
  <c r="AI91" i="12" s="1"/>
  <c r="AJ92" i="12"/>
  <c r="AJ91" i="12" s="1"/>
  <c r="AK92" i="12"/>
  <c r="AK91" i="12" s="1"/>
  <c r="AL92" i="12"/>
  <c r="AM92" i="12"/>
  <c r="AM91" i="12" s="1"/>
  <c r="AS92" i="12"/>
  <c r="AS91" i="12" s="1"/>
  <c r="AT92" i="12"/>
  <c r="AT91" i="12" s="1"/>
  <c r="AU92" i="12"/>
  <c r="AU91" i="12" s="1"/>
  <c r="AV92" i="12"/>
  <c r="AV91" i="12" s="1"/>
  <c r="AW92" i="12"/>
  <c r="AW91" i="12" s="1"/>
  <c r="BD92" i="12"/>
  <c r="BD91" i="12" s="1"/>
  <c r="BE92" i="12"/>
  <c r="BE91" i="12" s="1"/>
  <c r="BG92" i="12"/>
  <c r="BG91" i="12" s="1"/>
  <c r="BI92" i="12"/>
  <c r="BI91" i="12" s="1"/>
  <c r="BJ92" i="12"/>
  <c r="BJ91" i="12" s="1"/>
  <c r="BL92" i="12"/>
  <c r="BL91" i="12" s="1"/>
  <c r="BW92" i="12"/>
  <c r="BW91" i="12" s="1"/>
  <c r="BX92" i="12"/>
  <c r="BX91" i="12" s="1"/>
  <c r="BY92" i="12"/>
  <c r="BY91" i="12" s="1"/>
  <c r="BZ92" i="12"/>
  <c r="BZ91" i="12" s="1"/>
  <c r="CA92" i="12"/>
  <c r="CA91" i="12" s="1"/>
  <c r="CH92" i="12"/>
  <c r="CH91" i="12" s="1"/>
  <c r="CI92" i="12"/>
  <c r="CI91" i="12" s="1"/>
  <c r="CK92" i="12"/>
  <c r="CK91" i="12" s="1"/>
  <c r="CM92" i="12"/>
  <c r="CM91" i="12" s="1"/>
  <c r="CN92" i="12"/>
  <c r="CN91" i="12" s="1"/>
  <c r="J42" i="12"/>
  <c r="J40" i="12" s="1"/>
  <c r="K42" i="12"/>
  <c r="K40" i="12" s="1"/>
  <c r="M42" i="12"/>
  <c r="M40" i="12" s="1"/>
  <c r="N42" i="12"/>
  <c r="N40" i="12" s="1"/>
  <c r="P42" i="12"/>
  <c r="P40" i="12" s="1"/>
  <c r="Q42" i="12"/>
  <c r="Q40" i="12" s="1"/>
  <c r="R42" i="12"/>
  <c r="R40" i="12" s="1"/>
  <c r="S42" i="12"/>
  <c r="S40" i="12" s="1"/>
  <c r="Y42" i="12"/>
  <c r="Y40" i="12" s="1"/>
  <c r="Z42" i="12"/>
  <c r="Z40" i="12" s="1"/>
  <c r="AA42" i="12"/>
  <c r="AA40" i="12" s="1"/>
  <c r="AC42" i="12"/>
  <c r="AC40" i="12" s="1"/>
  <c r="AD42" i="12"/>
  <c r="AD40" i="12" s="1"/>
  <c r="AE42" i="12"/>
  <c r="AE40" i="12" s="1"/>
  <c r="AF42" i="12"/>
  <c r="AF40" i="12" s="1"/>
  <c r="AG42" i="12"/>
  <c r="AG40" i="12" s="1"/>
  <c r="AH42" i="12"/>
  <c r="AH40" i="12" s="1"/>
  <c r="AI42" i="12"/>
  <c r="AI40" i="12" s="1"/>
  <c r="AJ42" i="12"/>
  <c r="AJ40" i="12" s="1"/>
  <c r="AK42" i="12"/>
  <c r="AK40" i="12" s="1"/>
  <c r="AL42" i="12"/>
  <c r="AL40" i="12" s="1"/>
  <c r="AM42" i="12"/>
  <c r="AM40" i="12" s="1"/>
  <c r="AS42" i="12"/>
  <c r="AS40" i="12" s="1"/>
  <c r="AT42" i="12"/>
  <c r="AT40" i="12" s="1"/>
  <c r="AU42" i="12"/>
  <c r="AU40" i="12" s="1"/>
  <c r="AV42" i="12"/>
  <c r="AV40" i="12" s="1"/>
  <c r="AW42" i="12"/>
  <c r="AW40" i="12" s="1"/>
  <c r="BC42" i="12"/>
  <c r="BD42" i="12"/>
  <c r="BD40" i="12" s="1"/>
  <c r="BE42" i="12"/>
  <c r="BE40" i="12" s="1"/>
  <c r="BF42" i="12"/>
  <c r="BG42" i="12"/>
  <c r="BG40" i="12" s="1"/>
  <c r="BI42" i="12"/>
  <c r="BI40" i="12" s="1"/>
  <c r="BJ42" i="12"/>
  <c r="BJ40" i="12" s="1"/>
  <c r="BL42" i="12"/>
  <c r="BL40" i="12" s="1"/>
  <c r="BW42" i="12"/>
  <c r="BW40" i="12" s="1"/>
  <c r="BX42" i="12"/>
  <c r="BX40" i="12" s="1"/>
  <c r="BY42" i="12"/>
  <c r="BY40" i="12" s="1"/>
  <c r="BZ42" i="12"/>
  <c r="BZ40" i="12" s="1"/>
  <c r="CA42" i="12"/>
  <c r="CA40" i="12" s="1"/>
  <c r="CH42" i="12"/>
  <c r="CH40" i="12" s="1"/>
  <c r="CI42" i="12"/>
  <c r="CI40" i="12" s="1"/>
  <c r="CK42" i="12"/>
  <c r="CK40" i="12" s="1"/>
  <c r="CM42" i="12"/>
  <c r="CM40" i="12" s="1"/>
  <c r="CN42" i="12"/>
  <c r="CN40" i="12" s="1"/>
  <c r="AB24" i="12"/>
  <c r="CJ24" i="12"/>
  <c r="CG24" i="12" s="1"/>
  <c r="I24" i="12" s="1"/>
  <c r="L42" i="115"/>
  <c r="L40" i="115" s="1"/>
  <c r="M42" i="115"/>
  <c r="M40" i="115" s="1"/>
  <c r="N42" i="115"/>
  <c r="N40" i="115" s="1"/>
  <c r="O42" i="115"/>
  <c r="O40" i="115" s="1"/>
  <c r="U42" i="115"/>
  <c r="U40" i="115" s="1"/>
  <c r="W42" i="115"/>
  <c r="W40" i="115" s="1"/>
  <c r="W39" i="115" s="1"/>
  <c r="W23" i="115" s="1"/>
  <c r="Y42" i="115"/>
  <c r="Y40" i="115" s="1"/>
  <c r="Y39" i="115" s="1"/>
  <c r="Y23" i="115" s="1"/>
  <c r="AD42" i="115"/>
  <c r="AD40" i="115" s="1"/>
  <c r="AE42" i="115"/>
  <c r="L92" i="115"/>
  <c r="M92" i="115"/>
  <c r="N92" i="115"/>
  <c r="O92" i="115"/>
  <c r="U92" i="115"/>
  <c r="W92" i="115"/>
  <c r="Y92" i="115"/>
  <c r="AC92" i="115"/>
  <c r="AD92" i="115"/>
  <c r="AE92" i="115"/>
  <c r="AG92" i="115"/>
  <c r="AI92" i="115"/>
  <c r="AK92" i="115"/>
  <c r="K92" i="115"/>
  <c r="V92" i="115" s="1"/>
  <c r="X92" i="115" s="1"/>
  <c r="L106" i="115"/>
  <c r="M106" i="115"/>
  <c r="N106" i="115"/>
  <c r="O106" i="115"/>
  <c r="Q104" i="115"/>
  <c r="R106" i="115"/>
  <c r="R104" i="115" s="1"/>
  <c r="S106" i="115"/>
  <c r="S104" i="115" s="1"/>
  <c r="U106" i="115"/>
  <c r="W106" i="115"/>
  <c r="Y106" i="115"/>
  <c r="AE106" i="115"/>
  <c r="AJ108" i="125" s="1"/>
  <c r="AJ106" i="125" s="1"/>
  <c r="K106" i="115"/>
  <c r="L125" i="115"/>
  <c r="L25" i="115" s="1"/>
  <c r="M125" i="115"/>
  <c r="M25" i="115" s="1"/>
  <c r="N125" i="115"/>
  <c r="N25" i="115" s="1"/>
  <c r="O125" i="115"/>
  <c r="O25" i="115" s="1"/>
  <c r="U125" i="115"/>
  <c r="U25" i="115" s="1"/>
  <c r="W125" i="115"/>
  <c r="W25" i="115" s="1"/>
  <c r="Y125" i="115"/>
  <c r="Y25" i="115" s="1"/>
  <c r="AC125" i="115"/>
  <c r="AD125" i="115"/>
  <c r="AD25" i="115" s="1"/>
  <c r="AE125" i="115"/>
  <c r="AG125" i="115"/>
  <c r="K125" i="115"/>
  <c r="CO41" i="12"/>
  <c r="L41" i="12" s="1"/>
  <c r="J125" i="12"/>
  <c r="J25" i="12" s="1"/>
  <c r="K125" i="12"/>
  <c r="K25" i="12" s="1"/>
  <c r="M125" i="12"/>
  <c r="M25" i="12" s="1"/>
  <c r="N125" i="12"/>
  <c r="N25" i="12" s="1"/>
  <c r="P125" i="12"/>
  <c r="P25" i="12" s="1"/>
  <c r="Q125" i="12"/>
  <c r="Q25" i="12" s="1"/>
  <c r="R125" i="12"/>
  <c r="R25" i="12" s="1"/>
  <c r="S125" i="12"/>
  <c r="S25" i="12" s="1"/>
  <c r="Y125" i="12"/>
  <c r="Y25" i="12" s="1"/>
  <c r="Z125" i="12"/>
  <c r="Z25" i="12" s="1"/>
  <c r="AA125" i="12"/>
  <c r="AA25" i="12" s="1"/>
  <c r="AC125" i="12"/>
  <c r="AC25" i="12" s="1"/>
  <c r="AD125" i="12"/>
  <c r="AD25" i="12" s="1"/>
  <c r="AE125" i="12"/>
  <c r="AE25" i="12" s="1"/>
  <c r="AF125" i="12"/>
  <c r="AF25" i="12" s="1"/>
  <c r="AG125" i="12"/>
  <c r="AG25" i="12" s="1"/>
  <c r="AH125" i="12"/>
  <c r="AH25" i="12" s="1"/>
  <c r="AI125" i="12"/>
  <c r="AI25" i="12" s="1"/>
  <c r="AJ125" i="12"/>
  <c r="AJ25" i="12" s="1"/>
  <c r="AK125" i="12"/>
  <c r="AK25" i="12" s="1"/>
  <c r="AL125" i="12"/>
  <c r="AL25" i="12" s="1"/>
  <c r="AM125" i="12"/>
  <c r="AM25" i="12" s="1"/>
  <c r="AS125" i="12"/>
  <c r="AS25" i="12" s="1"/>
  <c r="AT125" i="12"/>
  <c r="AT25" i="12" s="1"/>
  <c r="AU125" i="12"/>
  <c r="AU25" i="12" s="1"/>
  <c r="AV125" i="12"/>
  <c r="AV25" i="12" s="1"/>
  <c r="AW125" i="12"/>
  <c r="AW25" i="12" s="1"/>
  <c r="BC125" i="12"/>
  <c r="BC25" i="12" s="1"/>
  <c r="BD125" i="12"/>
  <c r="BD25" i="12" s="1"/>
  <c r="BE125" i="12"/>
  <c r="BE25" i="12" s="1"/>
  <c r="BF125" i="12"/>
  <c r="BF25" i="12" s="1"/>
  <c r="BG125" i="12"/>
  <c r="BG25" i="12" s="1"/>
  <c r="BI125" i="12"/>
  <c r="BI25" i="12" s="1"/>
  <c r="BJ125" i="12"/>
  <c r="BJ25" i="12" s="1"/>
  <c r="BL125" i="12"/>
  <c r="BL25" i="12" s="1"/>
  <c r="BW125" i="12"/>
  <c r="BW25" i="12" s="1"/>
  <c r="BZ25" i="12" s="1"/>
  <c r="BX125" i="12"/>
  <c r="BX25" i="12" s="1"/>
  <c r="BY125" i="12"/>
  <c r="BY25" i="12" s="1"/>
  <c r="BZ125" i="12"/>
  <c r="CA125" i="12"/>
  <c r="CA25" i="12" s="1"/>
  <c r="CH125" i="12"/>
  <c r="CH25" i="12" s="1"/>
  <c r="CI125" i="12"/>
  <c r="CI25" i="12" s="1"/>
  <c r="CK125" i="12"/>
  <c r="CK25" i="12" s="1"/>
  <c r="CM125" i="12"/>
  <c r="CM25" i="12" s="1"/>
  <c r="CN125" i="12"/>
  <c r="CN25" i="12" s="1"/>
  <c r="U124" i="12"/>
  <c r="U105" i="12"/>
  <c r="U101" i="12"/>
  <c r="U90" i="12"/>
  <c r="Q30" i="115"/>
  <c r="R30" i="115"/>
  <c r="S30" i="115"/>
  <c r="BF40" i="12" l="1"/>
  <c r="BC40" i="12"/>
  <c r="U23" i="190"/>
  <c r="AI23" i="190" s="1"/>
  <c r="AE25" i="115"/>
  <c r="AJ27" i="125" s="1"/>
  <c r="AJ127" i="125"/>
  <c r="AK23" i="193"/>
  <c r="AL27" i="193"/>
  <c r="AL23" i="193" s="1"/>
  <c r="X23" i="193"/>
  <c r="U23" i="193"/>
  <c r="W23" i="193"/>
  <c r="S57" i="190"/>
  <c r="AG57" i="190" s="1"/>
  <c r="AI23" i="193"/>
  <c r="AI27" i="192"/>
  <c r="AI23" i="192" s="1"/>
  <c r="U23" i="192"/>
  <c r="AE40" i="115"/>
  <c r="AJ42" i="125" s="1"/>
  <c r="AJ41" i="125" s="1"/>
  <c r="AJ25" i="125" s="1"/>
  <c r="AJ44" i="125"/>
  <c r="AA41" i="193"/>
  <c r="AA25" i="193" s="1"/>
  <c r="AA23" i="193" s="1"/>
  <c r="S58" i="192"/>
  <c r="S57" i="192" s="1"/>
  <c r="AI69" i="192"/>
  <c r="AG40" i="190"/>
  <c r="T50" i="115"/>
  <c r="X90" i="12"/>
  <c r="CR90" i="12"/>
  <c r="Z53" i="126"/>
  <c r="Z52" i="126" s="1"/>
  <c r="Z37" i="126" s="1"/>
  <c r="Z25" i="126" s="1"/>
  <c r="Z23" i="126" s="1"/>
  <c r="X101" i="12"/>
  <c r="CR101" i="12"/>
  <c r="X105" i="12"/>
  <c r="CR105" i="12"/>
  <c r="X124" i="12"/>
  <c r="CR124" i="12"/>
  <c r="K25" i="115"/>
  <c r="V25" i="115" s="1"/>
  <c r="X25" i="115" s="1"/>
  <c r="V125" i="115"/>
  <c r="X125" i="115" s="1"/>
  <c r="AC25" i="115"/>
  <c r="K40" i="115"/>
  <c r="V40" i="115" s="1"/>
  <c r="X40" i="115" s="1"/>
  <c r="V42" i="115"/>
  <c r="X42" i="115" s="1"/>
  <c r="T51" i="115"/>
  <c r="T52" i="115"/>
  <c r="T53" i="115"/>
  <c r="T49" i="115"/>
  <c r="AL91" i="12"/>
  <c r="I35" i="165"/>
  <c r="D35" i="165" s="1"/>
  <c r="CL41" i="12"/>
  <c r="T24" i="12"/>
  <c r="AM92" i="115"/>
  <c r="AG25" i="115"/>
  <c r="AH27" i="192"/>
  <c r="AH69" i="192"/>
  <c r="U41" i="12"/>
  <c r="X41" i="12" s="1"/>
  <c r="U98" i="12"/>
  <c r="AA25" i="126"/>
  <c r="CM39" i="12"/>
  <c r="CM23" i="12" s="1"/>
  <c r="CM21" i="12" s="1"/>
  <c r="J39" i="12"/>
  <c r="J23" i="12" s="1"/>
  <c r="J21" i="12" s="1"/>
  <c r="K39" i="12"/>
  <c r="K23" i="12" s="1"/>
  <c r="K21" i="12" s="1"/>
  <c r="CI39" i="12"/>
  <c r="CI23" i="12" s="1"/>
  <c r="CI21" i="12" s="1"/>
  <c r="CH39" i="12"/>
  <c r="CH23" i="12" s="1"/>
  <c r="CH21" i="12" s="1"/>
  <c r="CN39" i="12"/>
  <c r="CN23" i="12" s="1"/>
  <c r="CN21" i="12" s="1"/>
  <c r="AJ66" i="190"/>
  <c r="V27" i="190"/>
  <c r="AH40" i="126"/>
  <c r="T38" i="126"/>
  <c r="CK39" i="12"/>
  <c r="CK23" i="12" s="1"/>
  <c r="CK21" i="12" s="1"/>
  <c r="AH40" i="190"/>
  <c r="T38" i="190"/>
  <c r="AH44" i="193"/>
  <c r="T42" i="193"/>
  <c r="T41" i="193" s="1"/>
  <c r="AG63" i="192"/>
  <c r="S61" i="192"/>
  <c r="AG61" i="192" s="1"/>
  <c r="S27" i="190"/>
  <c r="AG27" i="190" s="1"/>
  <c r="AG66" i="190"/>
  <c r="AG38" i="190"/>
  <c r="S37" i="190"/>
  <c r="S25" i="190" s="1"/>
  <c r="AG40" i="126"/>
  <c r="S38" i="126"/>
  <c r="S54" i="126"/>
  <c r="AG54" i="126" s="1"/>
  <c r="AG56" i="126"/>
  <c r="H70" i="115"/>
  <c r="J70" i="115"/>
  <c r="AC72" i="125" s="1"/>
  <c r="H71" i="115"/>
  <c r="J71" i="115"/>
  <c r="AC73" i="125" s="1"/>
  <c r="H72" i="115"/>
  <c r="J72" i="115"/>
  <c r="AC74" i="125" s="1"/>
  <c r="H73" i="115"/>
  <c r="J73" i="115"/>
  <c r="AC75" i="125" s="1"/>
  <c r="H74" i="115"/>
  <c r="J74" i="115"/>
  <c r="AC76" i="125" s="1"/>
  <c r="H78" i="115"/>
  <c r="J78" i="115"/>
  <c r="AC80" i="125" s="1"/>
  <c r="H79" i="115"/>
  <c r="J79" i="115"/>
  <c r="AC81" i="125" s="1"/>
  <c r="H80" i="115"/>
  <c r="J80" i="115"/>
  <c r="AC82" i="125" s="1"/>
  <c r="H81" i="115"/>
  <c r="J81" i="115"/>
  <c r="AC83" i="125" s="1"/>
  <c r="H82" i="115"/>
  <c r="J82" i="115"/>
  <c r="AC84" i="125" s="1"/>
  <c r="H83" i="115"/>
  <c r="J83" i="115"/>
  <c r="AC85" i="125" s="1"/>
  <c r="AK82" i="115" l="1"/>
  <c r="AM82" i="115" s="1"/>
  <c r="D84" i="125"/>
  <c r="AK80" i="115"/>
  <c r="AM80" i="115" s="1"/>
  <c r="D82" i="125"/>
  <c r="AI73" i="115"/>
  <c r="AM73" i="115" s="1"/>
  <c r="D75" i="125"/>
  <c r="BL75" i="125" s="1"/>
  <c r="CN75" i="125" s="1"/>
  <c r="AI71" i="115"/>
  <c r="AM71" i="115" s="1"/>
  <c r="D73" i="125"/>
  <c r="BL73" i="125" s="1"/>
  <c r="CN73" i="125" s="1"/>
  <c r="AK78" i="115"/>
  <c r="AM78" i="115" s="1"/>
  <c r="D80" i="125"/>
  <c r="BZ80" i="125" s="1"/>
  <c r="AK83" i="115"/>
  <c r="AM83" i="115" s="1"/>
  <c r="D85" i="125"/>
  <c r="AK81" i="115"/>
  <c r="AM81" i="115" s="1"/>
  <c r="D83" i="125"/>
  <c r="AK79" i="115"/>
  <c r="AM79" i="115" s="1"/>
  <c r="D81" i="125"/>
  <c r="BZ81" i="125" s="1"/>
  <c r="CN81" i="125" s="1"/>
  <c r="AI72" i="115"/>
  <c r="AM72" i="115" s="1"/>
  <c r="D74" i="125"/>
  <c r="BL74" i="125" s="1"/>
  <c r="CN74" i="125" s="1"/>
  <c r="AI70" i="115"/>
  <c r="AM70" i="115" s="1"/>
  <c r="D72" i="125"/>
  <c r="BL72" i="125" s="1"/>
  <c r="CN72" i="125" s="1"/>
  <c r="Z58" i="192"/>
  <c r="Z57" i="192" s="1"/>
  <c r="AG57" i="192" s="1"/>
  <c r="AI74" i="115"/>
  <c r="AM74" i="115" s="1"/>
  <c r="D76" i="125"/>
  <c r="BL76" i="125" s="1"/>
  <c r="AG52" i="126"/>
  <c r="AG53" i="126"/>
  <c r="CR41" i="12"/>
  <c r="X98" i="12"/>
  <c r="CR98" i="12"/>
  <c r="W24" i="12"/>
  <c r="V24" i="12"/>
  <c r="AJ27" i="190"/>
  <c r="V23" i="190"/>
  <c r="AJ23" i="190" s="1"/>
  <c r="T37" i="190"/>
  <c r="AH38" i="190"/>
  <c r="AH38" i="126"/>
  <c r="T37" i="126"/>
  <c r="AH42" i="193"/>
  <c r="AH41" i="193" s="1"/>
  <c r="AG37" i="190"/>
  <c r="AG38" i="126"/>
  <c r="S37" i="126"/>
  <c r="AA79" i="115"/>
  <c r="AA78" i="115"/>
  <c r="AA74" i="115"/>
  <c r="AA73" i="115"/>
  <c r="AA72" i="115"/>
  <c r="AA71" i="115"/>
  <c r="AA70" i="115"/>
  <c r="AA83" i="115"/>
  <c r="AA82" i="115"/>
  <c r="AA81" i="115"/>
  <c r="AA80" i="115"/>
  <c r="AG58" i="192" l="1"/>
  <c r="CN80" i="125"/>
  <c r="BZ44" i="125"/>
  <c r="BZ42" i="125" s="1"/>
  <c r="CN76" i="125"/>
  <c r="AH37" i="126"/>
  <c r="T23" i="126"/>
  <c r="AH23" i="126" s="1"/>
  <c r="T25" i="126"/>
  <c r="AH25" i="126" s="1"/>
  <c r="T25" i="190"/>
  <c r="AH37" i="190"/>
  <c r="T25" i="193"/>
  <c r="T23" i="193" s="1"/>
  <c r="S23" i="190"/>
  <c r="AG23" i="190" s="1"/>
  <c r="AG25" i="190"/>
  <c r="S25" i="126"/>
  <c r="AG37" i="126"/>
  <c r="AH25" i="190" l="1"/>
  <c r="T23" i="190"/>
  <c r="AH23" i="190" s="1"/>
  <c r="AH25" i="193"/>
  <c r="AH23" i="193" s="1"/>
  <c r="S23" i="126"/>
  <c r="AG23" i="126" s="1"/>
  <c r="AG25" i="126"/>
  <c r="V56" i="191" l="1"/>
  <c r="AW132" i="119" l="1"/>
  <c r="BS131" i="120" s="1"/>
  <c r="AW133" i="119"/>
  <c r="BS132" i="120" s="1"/>
  <c r="BS134" i="120"/>
  <c r="AW136" i="119"/>
  <c r="BS135" i="120" s="1"/>
  <c r="AW123" i="119"/>
  <c r="BS122" i="120" s="1"/>
  <c r="AW124" i="119"/>
  <c r="BS123" i="120" s="1"/>
  <c r="AW125" i="119"/>
  <c r="BS124" i="120" s="1"/>
  <c r="AW127" i="119"/>
  <c r="BS126" i="120" s="1"/>
  <c r="AW128" i="119"/>
  <c r="BS127" i="120" s="1"/>
  <c r="AW129" i="119"/>
  <c r="BS128" i="120" s="1"/>
  <c r="AW130" i="119"/>
  <c r="BS129" i="120" s="1"/>
  <c r="AW116" i="119"/>
  <c r="BS115" i="120" s="1"/>
  <c r="AW117" i="119"/>
  <c r="BS116" i="120" s="1"/>
  <c r="AW118" i="119"/>
  <c r="BS117" i="120" s="1"/>
  <c r="AW119" i="119"/>
  <c r="BS118" i="120" s="1"/>
  <c r="AW120" i="119"/>
  <c r="BS119" i="120" s="1"/>
  <c r="AW121" i="119"/>
  <c r="BS120" i="120" s="1"/>
  <c r="AW122" i="119"/>
  <c r="BS121" i="120" s="1"/>
  <c r="AW110" i="119"/>
  <c r="BS109" i="120" s="1"/>
  <c r="AW111" i="119"/>
  <c r="BS110" i="120" s="1"/>
  <c r="AW112" i="119"/>
  <c r="BS111" i="120" s="1"/>
  <c r="AW113" i="119"/>
  <c r="BS112" i="120" s="1"/>
  <c r="AW114" i="119"/>
  <c r="BS113" i="120" s="1"/>
  <c r="AW115" i="119"/>
  <c r="BS114" i="120" s="1"/>
  <c r="AW100" i="119"/>
  <c r="BS99" i="120" s="1"/>
  <c r="AW101" i="119"/>
  <c r="BS100" i="120" s="1"/>
  <c r="AW102" i="119"/>
  <c r="BS101" i="120" s="1"/>
  <c r="AW106" i="119"/>
  <c r="BS105" i="120" s="1"/>
  <c r="AW108" i="119"/>
  <c r="BS107" i="120" s="1"/>
  <c r="AW109" i="119"/>
  <c r="BS108" i="120" s="1"/>
  <c r="AW40" i="119"/>
  <c r="BS39" i="120" s="1"/>
  <c r="AW43" i="119"/>
  <c r="BS42" i="120" s="1"/>
  <c r="AW45" i="119"/>
  <c r="BS44" i="120" s="1"/>
  <c r="AW46" i="119"/>
  <c r="BS45" i="120" s="1"/>
  <c r="AW47" i="119"/>
  <c r="BS46" i="120" s="1"/>
  <c r="AW48" i="119"/>
  <c r="BS47" i="120" s="1"/>
  <c r="AW49" i="119"/>
  <c r="BS48" i="120" s="1"/>
  <c r="AW50" i="119"/>
  <c r="BS49" i="120" s="1"/>
  <c r="AW51" i="119"/>
  <c r="BS50" i="120" s="1"/>
  <c r="AW52" i="119"/>
  <c r="BS51" i="120" s="1"/>
  <c r="AW53" i="119"/>
  <c r="BS52" i="120" s="1"/>
  <c r="AW54" i="119"/>
  <c r="BS53" i="120" s="1"/>
  <c r="AW55" i="119"/>
  <c r="BS54" i="120" s="1"/>
  <c r="AW56" i="119"/>
  <c r="BS55" i="120" s="1"/>
  <c r="AW57" i="119"/>
  <c r="BS56" i="120" s="1"/>
  <c r="AW58" i="119"/>
  <c r="BS57" i="120" s="1"/>
  <c r="AW59" i="119"/>
  <c r="BS58" i="120" s="1"/>
  <c r="AW60" i="119"/>
  <c r="BS59" i="120" s="1"/>
  <c r="AW61" i="119"/>
  <c r="BS60" i="120" s="1"/>
  <c r="AW62" i="119"/>
  <c r="BS61" i="120" s="1"/>
  <c r="AW63" i="119"/>
  <c r="BS62" i="120" s="1"/>
  <c r="AW64" i="119"/>
  <c r="BS63" i="120" s="1"/>
  <c r="AW65" i="119"/>
  <c r="BS64" i="120" s="1"/>
  <c r="AW70" i="119"/>
  <c r="BS69" i="120" s="1"/>
  <c r="AW72" i="119"/>
  <c r="BS71" i="120" s="1"/>
  <c r="AW73" i="119"/>
  <c r="BS72" i="120" s="1"/>
  <c r="AW74" i="119"/>
  <c r="BS73" i="120" s="1"/>
  <c r="AW75" i="119"/>
  <c r="BS74" i="120" s="1"/>
  <c r="AW76" i="119"/>
  <c r="BS75" i="120" s="1"/>
  <c r="AW80" i="119"/>
  <c r="BS79" i="120" s="1"/>
  <c r="AW81" i="119"/>
  <c r="BS80" i="120" s="1"/>
  <c r="AW82" i="119"/>
  <c r="BS81" i="120" s="1"/>
  <c r="AW83" i="119"/>
  <c r="BS82" i="120" s="1"/>
  <c r="AW84" i="119"/>
  <c r="BS83" i="120" s="1"/>
  <c r="AW85" i="119"/>
  <c r="BS84" i="120" s="1"/>
  <c r="AW89" i="119"/>
  <c r="BS88" i="120" s="1"/>
  <c r="AW91" i="119"/>
  <c r="BS90" i="120" s="1"/>
  <c r="AW92" i="119"/>
  <c r="BS91" i="120" s="1"/>
  <c r="AW95" i="119"/>
  <c r="BS94" i="120" s="1"/>
  <c r="AW96" i="119"/>
  <c r="BS95" i="120" s="1"/>
  <c r="AW97" i="119"/>
  <c r="BS96" i="120" s="1"/>
  <c r="AW30" i="119"/>
  <c r="BS29" i="120" s="1"/>
  <c r="AW31" i="119"/>
  <c r="BS30" i="120" s="1"/>
  <c r="AW32" i="119"/>
  <c r="AW33" i="119"/>
  <c r="BS32" i="120" s="1"/>
  <c r="BS36" i="120"/>
  <c r="AW38" i="119"/>
  <c r="BS37" i="120" s="1"/>
  <c r="AW39" i="119"/>
  <c r="BS38" i="120" s="1"/>
  <c r="AW26" i="119"/>
  <c r="BS25" i="120" s="1"/>
  <c r="AW28" i="119"/>
  <c r="BS27" i="120" s="1"/>
  <c r="AW29" i="119"/>
  <c r="BS28" i="120" s="1"/>
  <c r="W27" i="197"/>
  <c r="W50" i="196"/>
  <c r="W65" i="196"/>
  <c r="W27" i="196" s="1"/>
  <c r="W49" i="196"/>
  <c r="W25" i="196" s="1"/>
  <c r="BS31" i="120" l="1"/>
  <c r="AW24" i="119"/>
  <c r="BS23" i="120" s="1"/>
  <c r="V27" i="191"/>
  <c r="AW99" i="119"/>
  <c r="BS98" i="120" s="1"/>
  <c r="AW98" i="119"/>
  <c r="BS97" i="120" s="1"/>
  <c r="W57" i="197"/>
  <c r="W25" i="197" s="1"/>
  <c r="W23" i="197" s="1"/>
  <c r="W23" i="196"/>
  <c r="M32" i="197"/>
  <c r="AI33" i="119" l="1"/>
  <c r="BA32" i="120" s="1"/>
  <c r="V43" i="191"/>
  <c r="V41" i="191" s="1"/>
  <c r="V40" i="191" s="1"/>
  <c r="V25" i="191" s="1"/>
  <c r="V23" i="191" s="1"/>
  <c r="CY130" i="120"/>
  <c r="CZ130" i="120"/>
  <c r="DA130" i="120"/>
  <c r="DC130" i="120"/>
  <c r="R25" i="165" l="1"/>
  <c r="AI32" i="119"/>
  <c r="DD130" i="120"/>
  <c r="DB130" i="120"/>
  <c r="CX130" i="120"/>
  <c r="BA31" i="120" l="1"/>
  <c r="AI24" i="119"/>
  <c r="BA23" i="120" s="1"/>
  <c r="R24" i="165"/>
  <c r="CA104" i="12"/>
  <c r="CA39" i="12" s="1"/>
  <c r="CA23" i="12" s="1"/>
  <c r="CA21" i="12" s="1"/>
  <c r="BZ104" i="12"/>
  <c r="BZ23" i="12" s="1"/>
  <c r="BY104" i="12"/>
  <c r="BY39" i="12" s="1"/>
  <c r="BY23" i="12" s="1"/>
  <c r="BY21" i="12" s="1"/>
  <c r="BX104" i="12"/>
  <c r="BX39" i="12" s="1"/>
  <c r="BX23" i="12" s="1"/>
  <c r="BX21" i="12" s="1"/>
  <c r="BW104" i="12"/>
  <c r="BW23" i="12" s="1"/>
  <c r="BL104" i="12"/>
  <c r="BL39" i="12" s="1"/>
  <c r="BL23" i="12" s="1"/>
  <c r="BL21" i="12" s="1"/>
  <c r="BJ104" i="12"/>
  <c r="BJ39" i="12" s="1"/>
  <c r="BJ23" i="12" s="1"/>
  <c r="BJ21" i="12" s="1"/>
  <c r="BI104" i="12"/>
  <c r="BI39" i="12" s="1"/>
  <c r="BI23" i="12" s="1"/>
  <c r="BI21" i="12" s="1"/>
  <c r="BG104" i="12"/>
  <c r="BG39" i="12" s="1"/>
  <c r="BG23" i="12" s="1"/>
  <c r="BG21" i="12" s="1"/>
  <c r="BF104" i="12"/>
  <c r="BF39" i="12" s="1"/>
  <c r="BE104" i="12"/>
  <c r="BE39" i="12" s="1"/>
  <c r="BE23" i="12" s="1"/>
  <c r="BE21" i="12" s="1"/>
  <c r="BD104" i="12"/>
  <c r="BD39" i="12" s="1"/>
  <c r="BD23" i="12" s="1"/>
  <c r="BD21" i="12" s="1"/>
  <c r="BC104" i="12"/>
  <c r="AW104" i="12"/>
  <c r="AW39" i="12" s="1"/>
  <c r="AW23" i="12" s="1"/>
  <c r="AW21" i="12" s="1"/>
  <c r="AV104" i="12"/>
  <c r="AV39" i="12" s="1"/>
  <c r="AV23" i="12" s="1"/>
  <c r="AV21" i="12" s="1"/>
  <c r="AU104" i="12"/>
  <c r="AU39" i="12" s="1"/>
  <c r="AU23" i="12" s="1"/>
  <c r="AU21" i="12" s="1"/>
  <c r="AT104" i="12"/>
  <c r="AT39" i="12" s="1"/>
  <c r="AT23" i="12" s="1"/>
  <c r="AT21" i="12" s="1"/>
  <c r="AS104" i="12"/>
  <c r="AS39" i="12" s="1"/>
  <c r="AS23" i="12" s="1"/>
  <c r="AS21" i="12" s="1"/>
  <c r="AM104" i="12"/>
  <c r="AM39" i="12" s="1"/>
  <c r="AM23" i="12" s="1"/>
  <c r="AM21" i="12" s="1"/>
  <c r="AL104" i="12"/>
  <c r="AL39" i="12" s="1"/>
  <c r="AL23" i="12" s="1"/>
  <c r="AL21" i="12" s="1"/>
  <c r="AK104" i="12"/>
  <c r="AK39" i="12" s="1"/>
  <c r="AK23" i="12" s="1"/>
  <c r="AK21" i="12" s="1"/>
  <c r="AJ104" i="12"/>
  <c r="AJ39" i="12" s="1"/>
  <c r="AJ23" i="12" s="1"/>
  <c r="AJ21" i="12" s="1"/>
  <c r="AI104" i="12"/>
  <c r="AI39" i="12" s="1"/>
  <c r="AI23" i="12" s="1"/>
  <c r="AI21" i="12" s="1"/>
  <c r="AH104" i="12"/>
  <c r="AH39" i="12" s="1"/>
  <c r="AH23" i="12" s="1"/>
  <c r="AH21" i="12" s="1"/>
  <c r="AG104" i="12"/>
  <c r="AG39" i="12" s="1"/>
  <c r="AG23" i="12" s="1"/>
  <c r="AG21" i="12" s="1"/>
  <c r="AF104" i="12"/>
  <c r="AF39" i="12" s="1"/>
  <c r="AF23" i="12" s="1"/>
  <c r="AF21" i="12" s="1"/>
  <c r="AE104" i="12"/>
  <c r="AE39" i="12" s="1"/>
  <c r="AE23" i="12" s="1"/>
  <c r="AE21" i="12" s="1"/>
  <c r="AD104" i="12"/>
  <c r="AD39" i="12" s="1"/>
  <c r="AD23" i="12" s="1"/>
  <c r="AD21" i="12" s="1"/>
  <c r="AC104" i="12"/>
  <c r="AC39" i="12" s="1"/>
  <c r="AC23" i="12" s="1"/>
  <c r="AC21" i="12" s="1"/>
  <c r="AA104" i="12"/>
  <c r="AA39" i="12" s="1"/>
  <c r="AA23" i="12" s="1"/>
  <c r="AA21" i="12" s="1"/>
  <c r="Z104" i="12"/>
  <c r="Z39" i="12" s="1"/>
  <c r="Z23" i="12" s="1"/>
  <c r="Z21" i="12" s="1"/>
  <c r="Y104" i="12"/>
  <c r="Y39" i="12" s="1"/>
  <c r="Y23" i="12" s="1"/>
  <c r="Y21" i="12" s="1"/>
  <c r="S104" i="12"/>
  <c r="S39" i="12" s="1"/>
  <c r="S23" i="12" s="1"/>
  <c r="S21" i="12" s="1"/>
  <c r="R104" i="12"/>
  <c r="R39" i="12" s="1"/>
  <c r="R23" i="12" s="1"/>
  <c r="R21" i="12" s="1"/>
  <c r="Q104" i="12"/>
  <c r="Q39" i="12" s="1"/>
  <c r="Q23" i="12" s="1"/>
  <c r="Q21" i="12" s="1"/>
  <c r="P104" i="12"/>
  <c r="P39" i="12" s="1"/>
  <c r="P23" i="12" s="1"/>
  <c r="P21" i="12" s="1"/>
  <c r="N104" i="12"/>
  <c r="N39" i="12" s="1"/>
  <c r="N23" i="12" s="1"/>
  <c r="N21" i="12" s="1"/>
  <c r="M104" i="12"/>
  <c r="M39" i="12" s="1"/>
  <c r="M23" i="12" s="1"/>
  <c r="M21" i="12" s="1"/>
  <c r="BC39" i="12" l="1"/>
  <c r="BF23" i="12"/>
  <c r="BC23" i="12"/>
  <c r="R16" i="165"/>
  <c r="CY23" i="120"/>
  <c r="CZ23" i="120"/>
  <c r="DA23" i="120"/>
  <c r="DC23" i="120"/>
  <c r="CY24" i="120"/>
  <c r="CZ24" i="120"/>
  <c r="DA24" i="120"/>
  <c r="DC24" i="120"/>
  <c r="CY25" i="120"/>
  <c r="CZ25" i="120"/>
  <c r="DA25" i="120"/>
  <c r="DC25" i="120"/>
  <c r="CY26" i="120"/>
  <c r="CZ26" i="120"/>
  <c r="DA26" i="120"/>
  <c r="DC26" i="120"/>
  <c r="CY27" i="120"/>
  <c r="CZ27" i="120"/>
  <c r="DA27" i="120"/>
  <c r="DC27" i="120"/>
  <c r="CY28" i="120"/>
  <c r="CZ28" i="120"/>
  <c r="DA28" i="120"/>
  <c r="DC28" i="120"/>
  <c r="CY29" i="120"/>
  <c r="CZ29" i="120"/>
  <c r="DA29" i="120"/>
  <c r="DC29" i="120"/>
  <c r="CY30" i="120"/>
  <c r="CZ30" i="120"/>
  <c r="DA30" i="120"/>
  <c r="DC30" i="120"/>
  <c r="CY31" i="120"/>
  <c r="CZ31" i="120"/>
  <c r="DA31" i="120"/>
  <c r="DC31" i="120"/>
  <c r="CY32" i="120"/>
  <c r="CZ32" i="120"/>
  <c r="DA32" i="120"/>
  <c r="DC32" i="120"/>
  <c r="CY36" i="120"/>
  <c r="CZ36" i="120"/>
  <c r="DA36" i="120"/>
  <c r="DC36" i="120"/>
  <c r="CY37" i="120"/>
  <c r="CZ37" i="120"/>
  <c r="DA37" i="120"/>
  <c r="DC37" i="120"/>
  <c r="CY38" i="120"/>
  <c r="CZ38" i="120"/>
  <c r="DA38" i="120"/>
  <c r="DC38" i="120"/>
  <c r="CY39" i="120"/>
  <c r="CZ39" i="120"/>
  <c r="DA39" i="120"/>
  <c r="DC39" i="120"/>
  <c r="CY40" i="120"/>
  <c r="CZ40" i="120"/>
  <c r="DA40" i="120"/>
  <c r="DC40" i="120"/>
  <c r="CY41" i="120"/>
  <c r="CZ41" i="120"/>
  <c r="DA41" i="120"/>
  <c r="DC41" i="120"/>
  <c r="CY42" i="120"/>
  <c r="CZ42" i="120"/>
  <c r="DA42" i="120"/>
  <c r="DC42" i="120"/>
  <c r="CY43" i="120"/>
  <c r="CZ43" i="120"/>
  <c r="DA43" i="120"/>
  <c r="DC43" i="120"/>
  <c r="CY44" i="120"/>
  <c r="CZ44" i="120"/>
  <c r="DA44" i="120"/>
  <c r="DC44" i="120"/>
  <c r="CY45" i="120"/>
  <c r="CZ45" i="120"/>
  <c r="DA45" i="120"/>
  <c r="DC45" i="120"/>
  <c r="CY46" i="120"/>
  <c r="CZ46" i="120"/>
  <c r="DA46" i="120"/>
  <c r="DC46" i="120"/>
  <c r="CY47" i="120"/>
  <c r="CZ47" i="120"/>
  <c r="DA47" i="120"/>
  <c r="DC47" i="120"/>
  <c r="CY48" i="120"/>
  <c r="CZ48" i="120"/>
  <c r="DA48" i="120"/>
  <c r="DC48" i="120"/>
  <c r="CY49" i="120"/>
  <c r="CZ49" i="120"/>
  <c r="DA49" i="120"/>
  <c r="DC49" i="120"/>
  <c r="CY50" i="120"/>
  <c r="CZ50" i="120"/>
  <c r="DA50" i="120"/>
  <c r="DC50" i="120"/>
  <c r="CY51" i="120"/>
  <c r="CZ51" i="120"/>
  <c r="DA51" i="120"/>
  <c r="DC51" i="120"/>
  <c r="CY52" i="120"/>
  <c r="CZ52" i="120"/>
  <c r="DA52" i="120"/>
  <c r="DC52" i="120"/>
  <c r="CY53" i="120"/>
  <c r="CZ53" i="120"/>
  <c r="DA53" i="120"/>
  <c r="DC53" i="120"/>
  <c r="CY54" i="120"/>
  <c r="CZ54" i="120"/>
  <c r="DA54" i="120"/>
  <c r="DC54" i="120"/>
  <c r="CY55" i="120"/>
  <c r="CZ55" i="120"/>
  <c r="DA55" i="120"/>
  <c r="DC55" i="120"/>
  <c r="CY56" i="120"/>
  <c r="CZ56" i="120"/>
  <c r="DA56" i="120"/>
  <c r="DC56" i="120"/>
  <c r="CY57" i="120"/>
  <c r="CZ57" i="120"/>
  <c r="DA57" i="120"/>
  <c r="DC57" i="120"/>
  <c r="CY58" i="120"/>
  <c r="CZ58" i="120"/>
  <c r="DA58" i="120"/>
  <c r="DC58" i="120"/>
  <c r="CY59" i="120"/>
  <c r="CZ59" i="120"/>
  <c r="DA59" i="120"/>
  <c r="DC59" i="120"/>
  <c r="CY60" i="120"/>
  <c r="CZ60" i="120"/>
  <c r="DA60" i="120"/>
  <c r="DC60" i="120"/>
  <c r="CY61" i="120"/>
  <c r="CZ61" i="120"/>
  <c r="DA61" i="120"/>
  <c r="DC61" i="120"/>
  <c r="CY62" i="120"/>
  <c r="CZ62" i="120"/>
  <c r="DA62" i="120"/>
  <c r="DC62" i="120"/>
  <c r="CY63" i="120"/>
  <c r="CZ63" i="120"/>
  <c r="DA63" i="120"/>
  <c r="DC63" i="120"/>
  <c r="CY64" i="120"/>
  <c r="CZ64" i="120"/>
  <c r="DA64" i="120"/>
  <c r="DC64" i="120"/>
  <c r="CY69" i="120"/>
  <c r="CZ69" i="120"/>
  <c r="DA69" i="120"/>
  <c r="DC69" i="120"/>
  <c r="CY71" i="120"/>
  <c r="CZ71" i="120"/>
  <c r="DA71" i="120"/>
  <c r="DC71" i="120"/>
  <c r="CY72" i="120"/>
  <c r="CZ72" i="120"/>
  <c r="DA72" i="120"/>
  <c r="DC72" i="120"/>
  <c r="CY73" i="120"/>
  <c r="CZ73" i="120"/>
  <c r="DA73" i="120"/>
  <c r="DC73" i="120"/>
  <c r="CY74" i="120"/>
  <c r="CZ74" i="120"/>
  <c r="DA74" i="120"/>
  <c r="DC74" i="120"/>
  <c r="CY75" i="120"/>
  <c r="CZ75" i="120"/>
  <c r="DA75" i="120"/>
  <c r="DC75" i="120"/>
  <c r="CY79" i="120"/>
  <c r="CZ79" i="120"/>
  <c r="DA79" i="120"/>
  <c r="DC79" i="120"/>
  <c r="CY80" i="120"/>
  <c r="CZ80" i="120"/>
  <c r="DA80" i="120"/>
  <c r="DC80" i="120"/>
  <c r="CY81" i="120"/>
  <c r="CZ81" i="120"/>
  <c r="DA81" i="120"/>
  <c r="DC81" i="120"/>
  <c r="CY82" i="120"/>
  <c r="CZ82" i="120"/>
  <c r="DA82" i="120"/>
  <c r="DC82" i="120"/>
  <c r="CY83" i="120"/>
  <c r="CZ83" i="120"/>
  <c r="DA83" i="120"/>
  <c r="DC83" i="120"/>
  <c r="CY84" i="120"/>
  <c r="CZ84" i="120"/>
  <c r="DA84" i="120"/>
  <c r="DC84" i="120"/>
  <c r="CY88" i="120"/>
  <c r="CZ88" i="120"/>
  <c r="DA88" i="120"/>
  <c r="DC88" i="120"/>
  <c r="CY90" i="120"/>
  <c r="CZ90" i="120"/>
  <c r="DA90" i="120"/>
  <c r="DC90" i="120"/>
  <c r="CY91" i="120"/>
  <c r="CZ91" i="120"/>
  <c r="DA91" i="120"/>
  <c r="DC91" i="120"/>
  <c r="CY92" i="120"/>
  <c r="CZ92" i="120"/>
  <c r="DA92" i="120"/>
  <c r="DC92" i="120"/>
  <c r="CY93" i="120"/>
  <c r="CZ93" i="120"/>
  <c r="DA93" i="120"/>
  <c r="DC93" i="120"/>
  <c r="CY94" i="120"/>
  <c r="CZ94" i="120"/>
  <c r="DA94" i="120"/>
  <c r="DC94" i="120"/>
  <c r="CY95" i="120"/>
  <c r="CZ95" i="120"/>
  <c r="DA95" i="120"/>
  <c r="DC95" i="120"/>
  <c r="CY96" i="120"/>
  <c r="CZ96" i="120"/>
  <c r="DA96" i="120"/>
  <c r="DC96" i="120"/>
  <c r="CY97" i="120"/>
  <c r="CZ97" i="120"/>
  <c r="DA97" i="120"/>
  <c r="DC97" i="120"/>
  <c r="CY98" i="120"/>
  <c r="CZ98" i="120"/>
  <c r="DA98" i="120"/>
  <c r="DC98" i="120"/>
  <c r="CY99" i="120"/>
  <c r="CZ99" i="120"/>
  <c r="DA99" i="120"/>
  <c r="DC99" i="120"/>
  <c r="CY100" i="120"/>
  <c r="CZ100" i="120"/>
  <c r="DA100" i="120"/>
  <c r="DC100" i="120"/>
  <c r="CY101" i="120"/>
  <c r="CZ101" i="120"/>
  <c r="DA101" i="120"/>
  <c r="DC101" i="120"/>
  <c r="CY104" i="120"/>
  <c r="CZ104" i="120"/>
  <c r="DA104" i="120"/>
  <c r="DC104" i="120"/>
  <c r="CY106" i="120"/>
  <c r="CZ106" i="120"/>
  <c r="DA106" i="120"/>
  <c r="DC106" i="120"/>
  <c r="CY107" i="120"/>
  <c r="CZ107" i="120"/>
  <c r="DA107" i="120"/>
  <c r="DC107" i="120"/>
  <c r="CY108" i="120"/>
  <c r="CZ108" i="120"/>
  <c r="DA108" i="120"/>
  <c r="DC108" i="120"/>
  <c r="CY109" i="120"/>
  <c r="CZ109" i="120"/>
  <c r="DA109" i="120"/>
  <c r="DC109" i="120"/>
  <c r="CY110" i="120"/>
  <c r="CZ110" i="120"/>
  <c r="DA110" i="120"/>
  <c r="DC110" i="120"/>
  <c r="CY111" i="120"/>
  <c r="CZ111" i="120"/>
  <c r="DA111" i="120"/>
  <c r="DC111" i="120"/>
  <c r="CY112" i="120"/>
  <c r="CZ112" i="120"/>
  <c r="DA112" i="120"/>
  <c r="DC112" i="120"/>
  <c r="CY113" i="120"/>
  <c r="CZ113" i="120"/>
  <c r="DA113" i="120"/>
  <c r="DC113" i="120"/>
  <c r="CY114" i="120"/>
  <c r="CZ114" i="120"/>
  <c r="DA114" i="120"/>
  <c r="DC114" i="120"/>
  <c r="CY115" i="120"/>
  <c r="CZ115" i="120"/>
  <c r="DA115" i="120"/>
  <c r="DC115" i="120"/>
  <c r="CY116" i="120"/>
  <c r="CZ116" i="120"/>
  <c r="DA116" i="120"/>
  <c r="DC116" i="120"/>
  <c r="CY117" i="120"/>
  <c r="CZ117" i="120"/>
  <c r="DA117" i="120"/>
  <c r="DC117" i="120"/>
  <c r="CY118" i="120"/>
  <c r="CZ118" i="120"/>
  <c r="DA118" i="120"/>
  <c r="DC118" i="120"/>
  <c r="CY119" i="120"/>
  <c r="CZ119" i="120"/>
  <c r="DA119" i="120"/>
  <c r="DC119" i="120"/>
  <c r="CY120" i="120"/>
  <c r="CZ120" i="120"/>
  <c r="DA120" i="120"/>
  <c r="DC120" i="120"/>
  <c r="CY121" i="120"/>
  <c r="CZ121" i="120"/>
  <c r="DA121" i="120"/>
  <c r="DC121" i="120"/>
  <c r="CY122" i="120"/>
  <c r="CZ122" i="120"/>
  <c r="DA122" i="120"/>
  <c r="DC122" i="120"/>
  <c r="CY123" i="120"/>
  <c r="CZ123" i="120"/>
  <c r="DA123" i="120"/>
  <c r="DC123" i="120"/>
  <c r="CY124" i="120"/>
  <c r="CZ124" i="120"/>
  <c r="DA124" i="120"/>
  <c r="DC124" i="120"/>
  <c r="CY125" i="120"/>
  <c r="CZ125" i="120"/>
  <c r="DA125" i="120"/>
  <c r="DC125" i="120"/>
  <c r="CY126" i="120"/>
  <c r="CZ126" i="120"/>
  <c r="DA126" i="120"/>
  <c r="DC126" i="120"/>
  <c r="CY127" i="120"/>
  <c r="CZ127" i="120"/>
  <c r="DA127" i="120"/>
  <c r="DC127" i="120"/>
  <c r="CY128" i="120"/>
  <c r="CZ128" i="120"/>
  <c r="DA128" i="120"/>
  <c r="DC128" i="120"/>
  <c r="CY129" i="120"/>
  <c r="CZ129" i="120"/>
  <c r="DA129" i="120"/>
  <c r="DC129" i="120"/>
  <c r="CY131" i="120"/>
  <c r="CZ131" i="120"/>
  <c r="DA131" i="120"/>
  <c r="DC131" i="120"/>
  <c r="CY132" i="120"/>
  <c r="CZ132" i="120"/>
  <c r="DA132" i="120"/>
  <c r="DC132" i="120"/>
  <c r="CY134" i="120"/>
  <c r="CZ134" i="120"/>
  <c r="DA134" i="120"/>
  <c r="DC134" i="120"/>
  <c r="CY135" i="120"/>
  <c r="CZ135" i="120"/>
  <c r="DA135" i="120"/>
  <c r="DC135" i="120"/>
  <c r="CY22" i="120"/>
  <c r="CZ22" i="120"/>
  <c r="DA22" i="120"/>
  <c r="DC22" i="120"/>
  <c r="BH36" i="120"/>
  <c r="BV36" i="120"/>
  <c r="BZ36" i="120"/>
  <c r="CB36" i="120"/>
  <c r="CJ36" i="120"/>
  <c r="CN36" i="120"/>
  <c r="BH64" i="120"/>
  <c r="BV64" i="120"/>
  <c r="BZ64" i="120"/>
  <c r="CJ64" i="120"/>
  <c r="CN64" i="120"/>
  <c r="BH97" i="120"/>
  <c r="BV97" i="120"/>
  <c r="CJ97" i="120"/>
  <c r="CN97" i="120"/>
  <c r="BH98" i="120"/>
  <c r="BV98" i="120"/>
  <c r="BZ98" i="120"/>
  <c r="CJ98" i="120"/>
  <c r="CN98" i="120"/>
  <c r="BH113" i="120"/>
  <c r="BV113" i="120"/>
  <c r="BZ113" i="120"/>
  <c r="CJ113" i="120"/>
  <c r="CN113" i="120"/>
  <c r="BH114" i="120"/>
  <c r="BV114" i="120"/>
  <c r="BZ114" i="120"/>
  <c r="CJ114" i="120"/>
  <c r="CN114" i="120"/>
  <c r="BH129" i="120"/>
  <c r="BV129" i="120"/>
  <c r="BZ129" i="120"/>
  <c r="CJ129" i="120"/>
  <c r="CN129" i="120"/>
  <c r="AF36" i="120"/>
  <c r="AF64" i="120"/>
  <c r="AF97" i="120"/>
  <c r="AF98" i="120"/>
  <c r="AF113" i="120"/>
  <c r="AF114" i="120"/>
  <c r="AF129" i="120"/>
  <c r="BF21" i="12" l="1"/>
  <c r="BC21" i="12"/>
  <c r="AI94" i="119"/>
  <c r="BA93" i="120" s="1"/>
  <c r="AW94" i="119"/>
  <c r="BS93" i="120" s="1"/>
  <c r="J24" i="200"/>
  <c r="J26" i="200"/>
  <c r="J27" i="200"/>
  <c r="J28" i="200"/>
  <c r="J29" i="200"/>
  <c r="J30" i="200"/>
  <c r="J33" i="200"/>
  <c r="J34" i="200"/>
  <c r="J35" i="200"/>
  <c r="J37" i="200"/>
  <c r="J38" i="200"/>
  <c r="J39" i="200"/>
  <c r="J40" i="200"/>
  <c r="J41" i="200"/>
  <c r="J42" i="200"/>
  <c r="J43" i="200"/>
  <c r="J44" i="200"/>
  <c r="J45" i="200"/>
  <c r="J46" i="200"/>
  <c r="J47" i="200"/>
  <c r="J48" i="200"/>
  <c r="J49" i="200"/>
  <c r="J50" i="200"/>
  <c r="R80" i="165" l="1"/>
  <c r="BQ26" i="119"/>
  <c r="CP25" i="120" s="1"/>
  <c r="BQ28" i="119"/>
  <c r="CP27" i="120" s="1"/>
  <c r="BQ29" i="119"/>
  <c r="CP28" i="120" s="1"/>
  <c r="BQ30" i="119"/>
  <c r="CP29" i="120" s="1"/>
  <c r="BQ31" i="119"/>
  <c r="CP30" i="120" s="1"/>
  <c r="BQ32" i="119"/>
  <c r="BQ33" i="119"/>
  <c r="CP32" i="120" s="1"/>
  <c r="CP36" i="120"/>
  <c r="BQ38" i="119"/>
  <c r="CP37" i="120" s="1"/>
  <c r="BQ39" i="119"/>
  <c r="CP38" i="120" s="1"/>
  <c r="BQ40" i="119"/>
  <c r="CP39" i="120" s="1"/>
  <c r="BQ43" i="119"/>
  <c r="CP42" i="120" s="1"/>
  <c r="BQ45" i="119"/>
  <c r="CP44" i="120" s="1"/>
  <c r="BQ46" i="119"/>
  <c r="CP45" i="120" s="1"/>
  <c r="BQ47" i="119"/>
  <c r="CP46" i="120" s="1"/>
  <c r="BQ48" i="119"/>
  <c r="CP47" i="120" s="1"/>
  <c r="BQ49" i="119"/>
  <c r="CP48" i="120" s="1"/>
  <c r="BQ50" i="119"/>
  <c r="CP49" i="120" s="1"/>
  <c r="BQ51" i="119"/>
  <c r="CP50" i="120" s="1"/>
  <c r="BQ52" i="119"/>
  <c r="CP51" i="120" s="1"/>
  <c r="BQ53" i="119"/>
  <c r="CP52" i="120" s="1"/>
  <c r="BQ54" i="119"/>
  <c r="CP53" i="120" s="1"/>
  <c r="BQ55" i="119"/>
  <c r="CP54" i="120" s="1"/>
  <c r="BQ56" i="119"/>
  <c r="CP55" i="120" s="1"/>
  <c r="BQ57" i="119"/>
  <c r="CP56" i="120" s="1"/>
  <c r="BQ58" i="119"/>
  <c r="CP57" i="120" s="1"/>
  <c r="BQ59" i="119"/>
  <c r="CP58" i="120" s="1"/>
  <c r="BQ60" i="119"/>
  <c r="CP59" i="120" s="1"/>
  <c r="BQ61" i="119"/>
  <c r="CP60" i="120" s="1"/>
  <c r="BQ62" i="119"/>
  <c r="CP61" i="120" s="1"/>
  <c r="BQ63" i="119"/>
  <c r="CP62" i="120" s="1"/>
  <c r="BQ64" i="119"/>
  <c r="CP63" i="120" s="1"/>
  <c r="BQ65" i="119"/>
  <c r="CP64" i="120" s="1"/>
  <c r="BQ70" i="119"/>
  <c r="CP69" i="120" s="1"/>
  <c r="BQ72" i="119"/>
  <c r="CP71" i="120" s="1"/>
  <c r="BQ73" i="119"/>
  <c r="CP72" i="120" s="1"/>
  <c r="BQ74" i="119"/>
  <c r="CP73" i="120" s="1"/>
  <c r="BQ75" i="119"/>
  <c r="CP74" i="120" s="1"/>
  <c r="BQ76" i="119"/>
  <c r="CP75" i="120" s="1"/>
  <c r="BQ82" i="119"/>
  <c r="CP81" i="120" s="1"/>
  <c r="BQ83" i="119"/>
  <c r="CP82" i="120" s="1"/>
  <c r="BQ84" i="119"/>
  <c r="CP83" i="120" s="1"/>
  <c r="BQ85" i="119"/>
  <c r="CP84" i="120" s="1"/>
  <c r="BQ89" i="119"/>
  <c r="CP88" i="120" s="1"/>
  <c r="BQ92" i="119"/>
  <c r="CP91" i="120" s="1"/>
  <c r="BQ94" i="119"/>
  <c r="CP93" i="120" s="1"/>
  <c r="BQ95" i="119"/>
  <c r="CP94" i="120" s="1"/>
  <c r="BQ96" i="119"/>
  <c r="CP95" i="120" s="1"/>
  <c r="BQ97" i="119"/>
  <c r="CP96" i="120" s="1"/>
  <c r="BQ98" i="119"/>
  <c r="CP97" i="120" s="1"/>
  <c r="BQ99" i="119"/>
  <c r="CP98" i="120" s="1"/>
  <c r="BQ100" i="119"/>
  <c r="CP99" i="120" s="1"/>
  <c r="BQ106" i="119"/>
  <c r="CP105" i="120" s="1"/>
  <c r="BQ108" i="119"/>
  <c r="CP107" i="120" s="1"/>
  <c r="BQ109" i="119"/>
  <c r="CP108" i="120" s="1"/>
  <c r="BQ110" i="119"/>
  <c r="CP109" i="120" s="1"/>
  <c r="BQ111" i="119"/>
  <c r="CP110" i="120" s="1"/>
  <c r="BQ112" i="119"/>
  <c r="CP111" i="120" s="1"/>
  <c r="BQ113" i="119"/>
  <c r="CP112" i="120" s="1"/>
  <c r="BQ114" i="119"/>
  <c r="CP113" i="120" s="1"/>
  <c r="BQ115" i="119"/>
  <c r="CP114" i="120" s="1"/>
  <c r="BQ116" i="119"/>
  <c r="CP115" i="120" s="1"/>
  <c r="BQ117" i="119"/>
  <c r="CP116" i="120" s="1"/>
  <c r="BQ118" i="119"/>
  <c r="CP117" i="120" s="1"/>
  <c r="BQ119" i="119"/>
  <c r="CP118" i="120" s="1"/>
  <c r="BQ120" i="119"/>
  <c r="CP119" i="120" s="1"/>
  <c r="BQ121" i="119"/>
  <c r="CP120" i="120" s="1"/>
  <c r="BQ124" i="119"/>
  <c r="CP123" i="120" s="1"/>
  <c r="BQ125" i="119"/>
  <c r="CP124" i="120" s="1"/>
  <c r="BQ127" i="119"/>
  <c r="CP126" i="120" s="1"/>
  <c r="BQ128" i="119"/>
  <c r="CP127" i="120" s="1"/>
  <c r="BQ129" i="119"/>
  <c r="CP128" i="120" s="1"/>
  <c r="BQ130" i="119"/>
  <c r="CP129" i="120" s="1"/>
  <c r="BQ132" i="119"/>
  <c r="CP131" i="120" s="1"/>
  <c r="BQ133" i="119"/>
  <c r="CP132" i="120" s="1"/>
  <c r="AY26" i="119"/>
  <c r="BU25" i="120" s="1"/>
  <c r="AY28" i="119"/>
  <c r="BU27" i="120" s="1"/>
  <c r="AY29" i="119"/>
  <c r="BU28" i="120" s="1"/>
  <c r="AY30" i="119"/>
  <c r="BU29" i="120" s="1"/>
  <c r="AY31" i="119"/>
  <c r="BU30" i="120" s="1"/>
  <c r="AY38" i="119"/>
  <c r="BU37" i="120" s="1"/>
  <c r="AY39" i="119"/>
  <c r="BU38" i="120" s="1"/>
  <c r="AY40" i="119"/>
  <c r="BU39" i="120" s="1"/>
  <c r="AY43" i="119"/>
  <c r="BU42" i="120" s="1"/>
  <c r="AY45" i="119"/>
  <c r="BU44" i="120" s="1"/>
  <c r="AY46" i="119"/>
  <c r="BU45" i="120" s="1"/>
  <c r="AY47" i="119"/>
  <c r="BU46" i="120" s="1"/>
  <c r="AY48" i="119"/>
  <c r="BU47" i="120" s="1"/>
  <c r="AY49" i="119"/>
  <c r="BU48" i="120" s="1"/>
  <c r="AY50" i="119"/>
  <c r="BU49" i="120" s="1"/>
  <c r="AY51" i="119"/>
  <c r="BU50" i="120" s="1"/>
  <c r="AY52" i="119"/>
  <c r="BU51" i="120" s="1"/>
  <c r="AY53" i="119"/>
  <c r="BU52" i="120" s="1"/>
  <c r="AY54" i="119"/>
  <c r="BU53" i="120" s="1"/>
  <c r="AY55" i="119"/>
  <c r="BU54" i="120" s="1"/>
  <c r="AY70" i="119"/>
  <c r="BU69" i="120" s="1"/>
  <c r="AY72" i="119"/>
  <c r="BU71" i="120" s="1"/>
  <c r="AY73" i="119"/>
  <c r="BU72" i="120" s="1"/>
  <c r="AY74" i="119"/>
  <c r="BU73" i="120" s="1"/>
  <c r="AY75" i="119"/>
  <c r="BU74" i="120" s="1"/>
  <c r="AY76" i="119"/>
  <c r="BU75" i="120" s="1"/>
  <c r="AY80" i="119"/>
  <c r="BU79" i="120" s="1"/>
  <c r="AY81" i="119"/>
  <c r="BU80" i="120" s="1"/>
  <c r="AY82" i="119"/>
  <c r="BU81" i="120" s="1"/>
  <c r="AY83" i="119"/>
  <c r="BU82" i="120" s="1"/>
  <c r="AY84" i="119"/>
  <c r="BU83" i="120" s="1"/>
  <c r="AY85" i="119"/>
  <c r="BU84" i="120" s="1"/>
  <c r="AY89" i="119"/>
  <c r="BU88" i="120" s="1"/>
  <c r="AY92" i="119"/>
  <c r="BU91" i="120" s="1"/>
  <c r="AY95" i="119"/>
  <c r="BU94" i="120" s="1"/>
  <c r="AY96" i="119"/>
  <c r="BU95" i="120" s="1"/>
  <c r="AY97" i="119"/>
  <c r="BU96" i="120" s="1"/>
  <c r="AY100" i="119"/>
  <c r="BU99" i="120" s="1"/>
  <c r="AY101" i="119"/>
  <c r="BU101" i="120"/>
  <c r="AY106" i="119"/>
  <c r="BU105" i="120" s="1"/>
  <c r="AY108" i="119"/>
  <c r="BU107" i="120" s="1"/>
  <c r="AY109" i="119"/>
  <c r="BU108" i="120" s="1"/>
  <c r="AY110" i="119"/>
  <c r="BU109" i="120" s="1"/>
  <c r="AY111" i="119"/>
  <c r="BU110" i="120" s="1"/>
  <c r="AY112" i="119"/>
  <c r="BU111" i="120" s="1"/>
  <c r="AY113" i="119"/>
  <c r="BU112" i="120" s="1"/>
  <c r="AY114" i="119"/>
  <c r="BU113" i="120" s="1"/>
  <c r="AY115" i="119"/>
  <c r="BU114" i="120" s="1"/>
  <c r="AY119" i="119"/>
  <c r="BU118" i="120" s="1"/>
  <c r="AY120" i="119"/>
  <c r="BU119" i="120" s="1"/>
  <c r="AY121" i="119"/>
  <c r="BU120" i="120" s="1"/>
  <c r="AY122" i="119"/>
  <c r="BU121" i="120" s="1"/>
  <c r="AY123" i="119"/>
  <c r="BU122" i="120" s="1"/>
  <c r="AY124" i="119"/>
  <c r="BU123" i="120" s="1"/>
  <c r="AY125" i="119"/>
  <c r="BU124" i="120" s="1"/>
  <c r="AY127" i="119"/>
  <c r="BU126" i="120" s="1"/>
  <c r="AY128" i="119"/>
  <c r="BU127" i="120" s="1"/>
  <c r="AY129" i="119"/>
  <c r="BU128" i="120" s="1"/>
  <c r="AY130" i="119"/>
  <c r="BU129" i="120" s="1"/>
  <c r="AY132" i="119"/>
  <c r="BU131" i="120" s="1"/>
  <c r="AY133" i="119"/>
  <c r="BU132" i="120" s="1"/>
  <c r="AY136" i="119"/>
  <c r="BU135" i="120" s="1"/>
  <c r="AS26" i="119"/>
  <c r="BN25" i="120" s="1"/>
  <c r="AS28" i="119"/>
  <c r="BN27" i="120" s="1"/>
  <c r="AS29" i="119"/>
  <c r="BN28" i="120" s="1"/>
  <c r="AS30" i="119"/>
  <c r="BN29" i="120" s="1"/>
  <c r="AS31" i="119"/>
  <c r="BN30" i="120" s="1"/>
  <c r="AS32" i="119"/>
  <c r="AS33" i="119"/>
  <c r="BN32" i="120" s="1"/>
  <c r="BN36" i="120"/>
  <c r="AS38" i="119"/>
  <c r="BN37" i="120" s="1"/>
  <c r="AS39" i="119"/>
  <c r="BN38" i="120" s="1"/>
  <c r="AS40" i="119"/>
  <c r="BN39" i="120" s="1"/>
  <c r="AS43" i="119"/>
  <c r="BN42" i="120" s="1"/>
  <c r="AS45" i="119"/>
  <c r="BN44" i="120" s="1"/>
  <c r="AS46" i="119"/>
  <c r="BN45" i="120" s="1"/>
  <c r="AS47" i="119"/>
  <c r="BN46" i="120" s="1"/>
  <c r="AS48" i="119"/>
  <c r="BN47" i="120" s="1"/>
  <c r="AS49" i="119"/>
  <c r="BN48" i="120" s="1"/>
  <c r="AS50" i="119"/>
  <c r="BN49" i="120" s="1"/>
  <c r="AS51" i="119"/>
  <c r="BN50" i="120" s="1"/>
  <c r="AS52" i="119"/>
  <c r="BN51" i="120" s="1"/>
  <c r="AS53" i="119"/>
  <c r="BN52" i="120" s="1"/>
  <c r="AS54" i="119"/>
  <c r="BN53" i="120" s="1"/>
  <c r="AS55" i="119"/>
  <c r="BN54" i="120" s="1"/>
  <c r="AS65" i="119"/>
  <c r="BN64" i="120" s="1"/>
  <c r="AS70" i="119"/>
  <c r="BN69" i="120" s="1"/>
  <c r="AS72" i="119"/>
  <c r="BN71" i="120" s="1"/>
  <c r="AS73" i="119"/>
  <c r="BN72" i="120" s="1"/>
  <c r="AS74" i="119"/>
  <c r="BN73" i="120" s="1"/>
  <c r="AS75" i="119"/>
  <c r="BN74" i="120" s="1"/>
  <c r="AS76" i="119"/>
  <c r="BN75" i="120" s="1"/>
  <c r="AS80" i="119"/>
  <c r="BN79" i="120" s="1"/>
  <c r="AS81" i="119"/>
  <c r="BN80" i="120" s="1"/>
  <c r="AS82" i="119"/>
  <c r="BN81" i="120" s="1"/>
  <c r="AS83" i="119"/>
  <c r="BN82" i="120" s="1"/>
  <c r="AS84" i="119"/>
  <c r="BN83" i="120" s="1"/>
  <c r="AS85" i="119"/>
  <c r="BN84" i="120" s="1"/>
  <c r="AS89" i="119"/>
  <c r="BN88" i="120" s="1"/>
  <c r="AS92" i="119"/>
  <c r="BN91" i="120" s="1"/>
  <c r="AS94" i="119"/>
  <c r="BN93" i="120" s="1"/>
  <c r="AS95" i="119"/>
  <c r="BN94" i="120" s="1"/>
  <c r="AS96" i="119"/>
  <c r="BN95" i="120" s="1"/>
  <c r="AS97" i="119"/>
  <c r="BN96" i="120" s="1"/>
  <c r="AS98" i="119"/>
  <c r="BN97" i="120" s="1"/>
  <c r="AS99" i="119"/>
  <c r="BN98" i="120" s="1"/>
  <c r="AS100" i="119"/>
  <c r="BN99" i="120" s="1"/>
  <c r="AS106" i="119"/>
  <c r="BN105" i="120" s="1"/>
  <c r="AS108" i="119"/>
  <c r="BN107" i="120" s="1"/>
  <c r="AS109" i="119"/>
  <c r="BN108" i="120" s="1"/>
  <c r="AS110" i="119"/>
  <c r="BN109" i="120" s="1"/>
  <c r="AS111" i="119"/>
  <c r="BN110" i="120" s="1"/>
  <c r="AS112" i="119"/>
  <c r="BN111" i="120" s="1"/>
  <c r="AS113" i="119"/>
  <c r="BN112" i="120" s="1"/>
  <c r="AS114" i="119"/>
  <c r="BN113" i="120" s="1"/>
  <c r="AS115" i="119"/>
  <c r="BN114" i="120" s="1"/>
  <c r="AS119" i="119"/>
  <c r="BN118" i="120" s="1"/>
  <c r="AS120" i="119"/>
  <c r="BN119" i="120" s="1"/>
  <c r="AS121" i="119"/>
  <c r="BN120" i="120" s="1"/>
  <c r="AS122" i="119"/>
  <c r="BN121" i="120" s="1"/>
  <c r="AS123" i="119"/>
  <c r="BN122" i="120" s="1"/>
  <c r="AS124" i="119"/>
  <c r="BN123" i="120" s="1"/>
  <c r="AS125" i="119"/>
  <c r="BN124" i="120" s="1"/>
  <c r="AS127" i="119"/>
  <c r="BN126" i="120" s="1"/>
  <c r="AS128" i="119"/>
  <c r="BN127" i="120" s="1"/>
  <c r="AS129" i="119"/>
  <c r="BN128" i="120" s="1"/>
  <c r="AS130" i="119"/>
  <c r="BN129" i="120" s="1"/>
  <c r="AS132" i="119"/>
  <c r="BN131" i="120" s="1"/>
  <c r="AS133" i="119"/>
  <c r="BN132" i="120" s="1"/>
  <c r="BN134" i="120"/>
  <c r="AS136" i="119"/>
  <c r="BN135" i="120" s="1"/>
  <c r="AG44" i="119"/>
  <c r="AZ43" i="120" s="1"/>
  <c r="AG92" i="119"/>
  <c r="AZ91" i="120" s="1"/>
  <c r="AG94" i="119"/>
  <c r="AZ93" i="120" s="1"/>
  <c r="AG95" i="119"/>
  <c r="AZ94" i="120" s="1"/>
  <c r="AG96" i="119"/>
  <c r="AZ95" i="120" s="1"/>
  <c r="AG97" i="119"/>
  <c r="AZ96" i="120" s="1"/>
  <c r="AG98" i="119"/>
  <c r="AZ97" i="120" s="1"/>
  <c r="AG99" i="119"/>
  <c r="AZ98" i="120" s="1"/>
  <c r="AG100" i="119"/>
  <c r="AZ99" i="120" s="1"/>
  <c r="AG101" i="119"/>
  <c r="AZ100" i="120" s="1"/>
  <c r="AG102" i="119"/>
  <c r="AZ101" i="120" s="1"/>
  <c r="AG106" i="119"/>
  <c r="AZ105" i="120" s="1"/>
  <c r="AG116" i="119"/>
  <c r="AZ115" i="120" s="1"/>
  <c r="AG117" i="119"/>
  <c r="AZ116" i="120" s="1"/>
  <c r="AG118" i="119"/>
  <c r="AZ117" i="120" s="1"/>
  <c r="AG119" i="119"/>
  <c r="AZ118" i="120" s="1"/>
  <c r="AG120" i="119"/>
  <c r="AZ119" i="120" s="1"/>
  <c r="AG121" i="119"/>
  <c r="AZ120" i="120" s="1"/>
  <c r="AG122" i="119"/>
  <c r="AZ121" i="120" s="1"/>
  <c r="AG123" i="119"/>
  <c r="AZ122" i="120" s="1"/>
  <c r="AG124" i="119"/>
  <c r="AZ123" i="120" s="1"/>
  <c r="AG125" i="119"/>
  <c r="AZ124" i="120" s="1"/>
  <c r="AG132" i="119"/>
  <c r="AZ131" i="120" s="1"/>
  <c r="AG133" i="119"/>
  <c r="AZ132" i="120" s="1"/>
  <c r="AZ134" i="120"/>
  <c r="AG136" i="119"/>
  <c r="AZ135" i="120" s="1"/>
  <c r="AA92" i="119"/>
  <c r="AS91" i="120" s="1"/>
  <c r="AA94" i="119"/>
  <c r="AS93" i="120" s="1"/>
  <c r="AA95" i="119"/>
  <c r="AS94" i="120" s="1"/>
  <c r="AA96" i="119"/>
  <c r="AS95" i="120" s="1"/>
  <c r="AA97" i="119"/>
  <c r="AS96" i="120" s="1"/>
  <c r="AA98" i="119"/>
  <c r="AS97" i="120" s="1"/>
  <c r="AA99" i="119"/>
  <c r="AS98" i="120" s="1"/>
  <c r="AA100" i="119"/>
  <c r="AS99" i="120" s="1"/>
  <c r="AA112" i="119"/>
  <c r="AS111" i="120" s="1"/>
  <c r="AA113" i="119"/>
  <c r="AS112" i="120" s="1"/>
  <c r="AA114" i="119"/>
  <c r="AS113" i="120" s="1"/>
  <c r="AA115" i="119"/>
  <c r="AS114" i="120" s="1"/>
  <c r="AA116" i="119"/>
  <c r="AS115" i="120" s="1"/>
  <c r="AA117" i="119"/>
  <c r="AS116" i="120" s="1"/>
  <c r="AA118" i="119"/>
  <c r="AS117" i="120" s="1"/>
  <c r="AA119" i="119"/>
  <c r="AS118" i="120" s="1"/>
  <c r="AA120" i="119"/>
  <c r="AS119" i="120" s="1"/>
  <c r="AA121" i="119"/>
  <c r="AS120" i="120" s="1"/>
  <c r="AA122" i="119"/>
  <c r="AS121" i="120" s="1"/>
  <c r="AA123" i="119"/>
  <c r="AS122" i="120" s="1"/>
  <c r="AA124" i="119"/>
  <c r="AS123" i="120" s="1"/>
  <c r="AA125" i="119"/>
  <c r="AS124" i="120" s="1"/>
  <c r="AA127" i="119"/>
  <c r="AS126" i="120" s="1"/>
  <c r="AA128" i="119"/>
  <c r="AS127" i="120" s="1"/>
  <c r="AA129" i="119"/>
  <c r="AS128" i="120" s="1"/>
  <c r="AA130" i="119"/>
  <c r="AS129" i="120" s="1"/>
  <c r="AA132" i="119"/>
  <c r="AS131" i="120" s="1"/>
  <c r="AA133" i="119"/>
  <c r="AS132" i="120" s="1"/>
  <c r="AS134" i="120"/>
  <c r="AA136" i="119"/>
  <c r="AS135" i="120" s="1"/>
  <c r="AL134" i="120"/>
  <c r="U133" i="119"/>
  <c r="AL132" i="120" s="1"/>
  <c r="U132" i="119"/>
  <c r="AL131" i="120" s="1"/>
  <c r="U130" i="119"/>
  <c r="AL129" i="120" s="1"/>
  <c r="U129" i="119"/>
  <c r="AL128" i="120" s="1"/>
  <c r="U128" i="119"/>
  <c r="AL127" i="120" s="1"/>
  <c r="U127" i="119"/>
  <c r="AL126" i="120" s="1"/>
  <c r="U125" i="119"/>
  <c r="AL124" i="120" s="1"/>
  <c r="U124" i="119"/>
  <c r="AL123" i="120" s="1"/>
  <c r="U123" i="119"/>
  <c r="AL122" i="120" s="1"/>
  <c r="U122" i="119"/>
  <c r="AL121" i="120" s="1"/>
  <c r="U121" i="119"/>
  <c r="AL120" i="120" s="1"/>
  <c r="U120" i="119"/>
  <c r="AL119" i="120" s="1"/>
  <c r="U119" i="119"/>
  <c r="AL118" i="120" s="1"/>
  <c r="U118" i="119"/>
  <c r="AL117" i="120" s="1"/>
  <c r="U117" i="119"/>
  <c r="AL116" i="120" s="1"/>
  <c r="U116" i="119"/>
  <c r="AL115" i="120" s="1"/>
  <c r="U115" i="119"/>
  <c r="AL114" i="120" s="1"/>
  <c r="U114" i="119"/>
  <c r="AL113" i="120" s="1"/>
  <c r="U113" i="119"/>
  <c r="AL112" i="120" s="1"/>
  <c r="U112" i="119"/>
  <c r="AL111" i="120" s="1"/>
  <c r="U106" i="119"/>
  <c r="AL105" i="120" s="1"/>
  <c r="U100" i="119"/>
  <c r="AL99" i="120" s="1"/>
  <c r="U99" i="119"/>
  <c r="AL98" i="120" s="1"/>
  <c r="U98" i="119"/>
  <c r="AL97" i="120" s="1"/>
  <c r="U97" i="119"/>
  <c r="AL96" i="120" s="1"/>
  <c r="U96" i="119"/>
  <c r="AL95" i="120" s="1"/>
  <c r="U95" i="119"/>
  <c r="AL94" i="120" s="1"/>
  <c r="U94" i="119"/>
  <c r="AL93" i="120" s="1"/>
  <c r="U92" i="119"/>
  <c r="AL91" i="120" s="1"/>
  <c r="U89" i="119"/>
  <c r="AL88" i="120" s="1"/>
  <c r="U85" i="119"/>
  <c r="AL84" i="120" s="1"/>
  <c r="U84" i="119"/>
  <c r="AL83" i="120" s="1"/>
  <c r="U83" i="119"/>
  <c r="AL82" i="120" s="1"/>
  <c r="U82" i="119"/>
  <c r="AL81" i="120" s="1"/>
  <c r="U81" i="119"/>
  <c r="AL80" i="120" s="1"/>
  <c r="U80" i="119"/>
  <c r="AL79" i="120" s="1"/>
  <c r="U76" i="119"/>
  <c r="AL75" i="120" s="1"/>
  <c r="U75" i="119"/>
  <c r="AL74" i="120" s="1"/>
  <c r="U74" i="119"/>
  <c r="AL73" i="120" s="1"/>
  <c r="U73" i="119"/>
  <c r="AL72" i="120" s="1"/>
  <c r="U72" i="119"/>
  <c r="AL71" i="120" s="1"/>
  <c r="U70" i="119"/>
  <c r="AL69" i="120" s="1"/>
  <c r="U65" i="119"/>
  <c r="AL64" i="120" s="1"/>
  <c r="U64" i="119"/>
  <c r="AL63" i="120" s="1"/>
  <c r="U63" i="119"/>
  <c r="AL62" i="120" s="1"/>
  <c r="U62" i="119"/>
  <c r="AL61" i="120" s="1"/>
  <c r="U61" i="119"/>
  <c r="AL60" i="120" s="1"/>
  <c r="U60" i="119"/>
  <c r="AL59" i="120" s="1"/>
  <c r="U59" i="119"/>
  <c r="AL58" i="120" s="1"/>
  <c r="U58" i="119"/>
  <c r="AL57" i="120" s="1"/>
  <c r="U57" i="119"/>
  <c r="AL56" i="120" s="1"/>
  <c r="U56" i="119"/>
  <c r="AL55" i="120" s="1"/>
  <c r="U55" i="119"/>
  <c r="AL54" i="120" s="1"/>
  <c r="U54" i="119"/>
  <c r="AL53" i="120" s="1"/>
  <c r="U53" i="119"/>
  <c r="AL52" i="120" s="1"/>
  <c r="U52" i="119"/>
  <c r="AL51" i="120" s="1"/>
  <c r="U51" i="119"/>
  <c r="AL50" i="120" s="1"/>
  <c r="U43" i="119"/>
  <c r="AL42" i="120" s="1"/>
  <c r="U40" i="119"/>
  <c r="AL39" i="120" s="1"/>
  <c r="U39" i="119"/>
  <c r="AL38" i="120" s="1"/>
  <c r="U38" i="119"/>
  <c r="AL37" i="120" s="1"/>
  <c r="AL36" i="120"/>
  <c r="U33" i="119"/>
  <c r="AL32" i="120" s="1"/>
  <c r="U32" i="119"/>
  <c r="U31" i="119"/>
  <c r="AL30" i="120" s="1"/>
  <c r="U30" i="119"/>
  <c r="AL29" i="120" s="1"/>
  <c r="U29" i="119"/>
  <c r="AL28" i="120" s="1"/>
  <c r="U28" i="119"/>
  <c r="AL27" i="120" s="1"/>
  <c r="U26" i="119"/>
  <c r="AL25" i="120" s="1"/>
  <c r="BE46" i="119"/>
  <c r="CB45" i="120" s="1"/>
  <c r="BE47" i="119"/>
  <c r="CB46" i="120" s="1"/>
  <c r="BE48" i="119"/>
  <c r="CB47" i="120" s="1"/>
  <c r="BE49" i="119"/>
  <c r="CB48" i="120" s="1"/>
  <c r="BE50" i="119"/>
  <c r="CB49" i="120" s="1"/>
  <c r="BE51" i="119"/>
  <c r="CB50" i="120" s="1"/>
  <c r="BE52" i="119"/>
  <c r="CB51" i="120" s="1"/>
  <c r="BE53" i="119"/>
  <c r="CB52" i="120" s="1"/>
  <c r="BE54" i="119"/>
  <c r="CB53" i="120" s="1"/>
  <c r="BE55" i="119"/>
  <c r="CB54" i="120" s="1"/>
  <c r="BE56" i="119"/>
  <c r="CB55" i="120" s="1"/>
  <c r="BE57" i="119"/>
  <c r="CB56" i="120" s="1"/>
  <c r="BE58" i="119"/>
  <c r="CB57" i="120" s="1"/>
  <c r="BE59" i="119"/>
  <c r="CB58" i="120" s="1"/>
  <c r="BE60" i="119"/>
  <c r="CB59" i="120" s="1"/>
  <c r="BE61" i="119"/>
  <c r="CB60" i="120" s="1"/>
  <c r="BE62" i="119"/>
  <c r="CB61" i="120" s="1"/>
  <c r="BE63" i="119"/>
  <c r="CB62" i="120" s="1"/>
  <c r="BE64" i="119"/>
  <c r="CB63" i="120" s="1"/>
  <c r="BE65" i="119"/>
  <c r="CB64" i="120" s="1"/>
  <c r="BE80" i="119"/>
  <c r="CB79" i="120" s="1"/>
  <c r="BE81" i="119"/>
  <c r="CB80" i="120" s="1"/>
  <c r="BE82" i="119"/>
  <c r="CB81" i="120" s="1"/>
  <c r="BE83" i="119"/>
  <c r="CB82" i="120" s="1"/>
  <c r="BE84" i="119"/>
  <c r="CB83" i="120" s="1"/>
  <c r="BE85" i="119"/>
  <c r="CB84" i="120" s="1"/>
  <c r="BE89" i="119"/>
  <c r="CB88" i="120" s="1"/>
  <c r="BE92" i="119"/>
  <c r="CB91" i="120" s="1"/>
  <c r="BE94" i="119"/>
  <c r="CB93" i="120" s="1"/>
  <c r="BE95" i="119"/>
  <c r="CB94" i="120" s="1"/>
  <c r="BE96" i="119"/>
  <c r="CB95" i="120" s="1"/>
  <c r="BE97" i="119"/>
  <c r="CB96" i="120" s="1"/>
  <c r="BE98" i="119"/>
  <c r="CB97" i="120" s="1"/>
  <c r="BE99" i="119"/>
  <c r="CB98" i="120" s="1"/>
  <c r="BE100" i="119"/>
  <c r="CB99" i="120" s="1"/>
  <c r="BE106" i="119"/>
  <c r="CB105" i="120" s="1"/>
  <c r="BE108" i="119"/>
  <c r="CB107" i="120" s="1"/>
  <c r="BE109" i="119"/>
  <c r="CB108" i="120" s="1"/>
  <c r="BE110" i="119"/>
  <c r="CB109" i="120" s="1"/>
  <c r="BE111" i="119"/>
  <c r="CB110" i="120" s="1"/>
  <c r="BE112" i="119"/>
  <c r="CB111" i="120" s="1"/>
  <c r="BE113" i="119"/>
  <c r="CB112" i="120" s="1"/>
  <c r="BE114" i="119"/>
  <c r="CB113" i="120" s="1"/>
  <c r="BE115" i="119"/>
  <c r="CB114" i="120" s="1"/>
  <c r="BE116" i="119"/>
  <c r="CB115" i="120" s="1"/>
  <c r="BE117" i="119"/>
  <c r="CB116" i="120" s="1"/>
  <c r="BE118" i="119"/>
  <c r="CB117" i="120" s="1"/>
  <c r="BE122" i="119"/>
  <c r="CB121" i="120" s="1"/>
  <c r="BE123" i="119"/>
  <c r="CB122" i="120" s="1"/>
  <c r="BE124" i="119"/>
  <c r="CB123" i="120" s="1"/>
  <c r="BE125" i="119"/>
  <c r="CB124" i="120" s="1"/>
  <c r="BE127" i="119"/>
  <c r="CB126" i="120" s="1"/>
  <c r="BE128" i="119"/>
  <c r="CB127" i="120" s="1"/>
  <c r="BE129" i="119"/>
  <c r="CB128" i="120" s="1"/>
  <c r="BE130" i="119"/>
  <c r="CB129" i="120" s="1"/>
  <c r="CB134" i="120"/>
  <c r="BE136" i="119"/>
  <c r="CB135" i="120" s="1"/>
  <c r="BE45" i="119"/>
  <c r="CB44" i="120" s="1"/>
  <c r="BU100" i="120" l="1"/>
  <c r="AY103" i="119"/>
  <c r="BU102" i="120" s="1"/>
  <c r="DK102" i="120" s="1"/>
  <c r="BN31" i="120"/>
  <c r="AS24" i="119"/>
  <c r="BN23" i="120" s="1"/>
  <c r="AL31" i="120"/>
  <c r="U24" i="119"/>
  <c r="AL23" i="120" s="1"/>
  <c r="CP31" i="120"/>
  <c r="BQ24" i="119"/>
  <c r="CP23" i="120" s="1"/>
  <c r="DK99" i="120"/>
  <c r="DK95" i="120"/>
  <c r="DK94" i="120"/>
  <c r="DD105" i="120"/>
  <c r="DK105" i="120"/>
  <c r="DK118" i="120"/>
  <c r="DK122" i="120"/>
  <c r="DK91" i="120"/>
  <c r="DK96" i="120"/>
  <c r="DK119" i="120"/>
  <c r="DK123" i="120"/>
  <c r="DK120" i="120"/>
  <c r="DK124" i="120"/>
  <c r="DD91" i="120"/>
  <c r="DD96" i="120"/>
  <c r="DD93" i="120"/>
  <c r="DD97" i="120"/>
  <c r="DD124" i="120"/>
  <c r="DD95" i="120"/>
  <c r="DD99" i="120"/>
  <c r="DD123" i="120"/>
  <c r="DD94" i="120"/>
  <c r="DD98" i="120"/>
  <c r="AU136" i="119"/>
  <c r="BO135" i="120" s="1"/>
  <c r="AU133" i="119"/>
  <c r="BO132" i="120" s="1"/>
  <c r="AU132" i="119"/>
  <c r="BO131" i="120" s="1"/>
  <c r="AU130" i="119"/>
  <c r="BO129" i="120" s="1"/>
  <c r="AU129" i="119"/>
  <c r="BO128" i="120" s="1"/>
  <c r="AU128" i="119"/>
  <c r="BO127" i="120" s="1"/>
  <c r="AU127" i="119"/>
  <c r="BO126" i="120" s="1"/>
  <c r="AU125" i="119"/>
  <c r="BO124" i="120" s="1"/>
  <c r="AU124" i="119"/>
  <c r="BO123" i="120" s="1"/>
  <c r="AU123" i="119"/>
  <c r="BO122" i="120" s="1"/>
  <c r="AU122" i="119"/>
  <c r="BO121" i="120" s="1"/>
  <c r="AU121" i="119"/>
  <c r="BO120" i="120" s="1"/>
  <c r="AU120" i="119"/>
  <c r="BO119" i="120" s="1"/>
  <c r="AU119" i="119"/>
  <c r="BO118" i="120" s="1"/>
  <c r="AU118" i="119"/>
  <c r="BO117" i="120" s="1"/>
  <c r="AU117" i="119"/>
  <c r="BO116" i="120" s="1"/>
  <c r="AU116" i="119"/>
  <c r="BO115" i="120" s="1"/>
  <c r="AU115" i="119"/>
  <c r="BO114" i="120" s="1"/>
  <c r="AU114" i="119"/>
  <c r="BO113" i="120" s="1"/>
  <c r="AU113" i="119"/>
  <c r="BO112" i="120" s="1"/>
  <c r="AU112" i="119"/>
  <c r="BO111" i="120" s="1"/>
  <c r="AU111" i="119"/>
  <c r="BO110" i="120" s="1"/>
  <c r="AU110" i="119"/>
  <c r="BO109" i="120" s="1"/>
  <c r="AU109" i="119"/>
  <c r="BO108" i="120" s="1"/>
  <c r="AU108" i="119"/>
  <c r="BO107" i="120" s="1"/>
  <c r="AU106" i="119"/>
  <c r="BO105" i="120" s="1"/>
  <c r="AU102" i="119"/>
  <c r="BO101" i="120" s="1"/>
  <c r="AU101" i="119"/>
  <c r="BO100" i="120" s="1"/>
  <c r="AU100" i="119"/>
  <c r="BO99" i="120" s="1"/>
  <c r="AU99" i="119"/>
  <c r="BO98" i="120" s="1"/>
  <c r="AU98" i="119"/>
  <c r="BO97" i="120" s="1"/>
  <c r="AU97" i="119"/>
  <c r="BO96" i="120" s="1"/>
  <c r="AU96" i="119"/>
  <c r="BO95" i="120" s="1"/>
  <c r="AU95" i="119"/>
  <c r="BO94" i="120" s="1"/>
  <c r="AU94" i="119"/>
  <c r="BO93" i="120" s="1"/>
  <c r="AU92" i="119"/>
  <c r="BO91" i="120" s="1"/>
  <c r="AU89" i="119"/>
  <c r="BO88" i="120" s="1"/>
  <c r="AU85" i="119"/>
  <c r="BO84" i="120" s="1"/>
  <c r="AU84" i="119"/>
  <c r="BO83" i="120" s="1"/>
  <c r="AU83" i="119"/>
  <c r="BO82" i="120" s="1"/>
  <c r="AU82" i="119"/>
  <c r="BO81" i="120" s="1"/>
  <c r="AU81" i="119"/>
  <c r="BO80" i="120" s="1"/>
  <c r="AU80" i="119"/>
  <c r="BO79" i="120" s="1"/>
  <c r="AU76" i="119"/>
  <c r="BO75" i="120" s="1"/>
  <c r="AU75" i="119"/>
  <c r="BO74" i="120" s="1"/>
  <c r="AU74" i="119"/>
  <c r="BO73" i="120" s="1"/>
  <c r="AU73" i="119"/>
  <c r="BO72" i="120" s="1"/>
  <c r="AU72" i="119"/>
  <c r="BO71" i="120" s="1"/>
  <c r="AU70" i="119"/>
  <c r="BO69" i="120" s="1"/>
  <c r="AU55" i="119"/>
  <c r="BO54" i="120" s="1"/>
  <c r="AU54" i="119"/>
  <c r="BO53" i="120" s="1"/>
  <c r="AU53" i="119"/>
  <c r="BO52" i="120" s="1"/>
  <c r="AU52" i="119"/>
  <c r="BO51" i="120" s="1"/>
  <c r="AU51" i="119"/>
  <c r="BO50" i="120" s="1"/>
  <c r="AU50" i="119"/>
  <c r="BO49" i="120" s="1"/>
  <c r="AU49" i="119"/>
  <c r="BO48" i="120" s="1"/>
  <c r="AU48" i="119"/>
  <c r="BO47" i="120" s="1"/>
  <c r="AU47" i="119"/>
  <c r="BO46" i="120" s="1"/>
  <c r="AU46" i="119"/>
  <c r="BO45" i="120" s="1"/>
  <c r="AU45" i="119"/>
  <c r="BO44" i="120" s="1"/>
  <c r="AU43" i="119"/>
  <c r="BO42" i="120" s="1"/>
  <c r="AU40" i="119"/>
  <c r="BO39" i="120" s="1"/>
  <c r="AU39" i="119"/>
  <c r="BO38" i="120" s="1"/>
  <c r="AU38" i="119"/>
  <c r="BO37" i="120" s="1"/>
  <c r="AU33" i="119"/>
  <c r="BO32" i="120" s="1"/>
  <c r="AU32" i="119"/>
  <c r="AU31" i="119"/>
  <c r="BO30" i="120" s="1"/>
  <c r="AU30" i="119"/>
  <c r="BO29" i="120" s="1"/>
  <c r="AU29" i="119"/>
  <c r="BO28" i="120" s="1"/>
  <c r="AU28" i="119"/>
  <c r="BO27" i="120" s="1"/>
  <c r="AU26" i="119"/>
  <c r="BO25" i="120" s="1"/>
  <c r="AE136" i="119"/>
  <c r="AX135" i="120" s="1"/>
  <c r="DI135" i="120" s="1"/>
  <c r="AX134" i="120"/>
  <c r="DI134" i="120" s="1"/>
  <c r="AE133" i="119"/>
  <c r="AX132" i="120" s="1"/>
  <c r="AE132" i="119"/>
  <c r="AX131" i="120" s="1"/>
  <c r="AE130" i="119"/>
  <c r="AX129" i="120" s="1"/>
  <c r="DI129" i="120" s="1"/>
  <c r="AE129" i="119"/>
  <c r="AX128" i="120" s="1"/>
  <c r="DI128" i="120" s="1"/>
  <c r="AE125" i="119"/>
  <c r="AX124" i="120" s="1"/>
  <c r="DI124" i="120" s="1"/>
  <c r="AE124" i="119"/>
  <c r="AX123" i="120" s="1"/>
  <c r="DI123" i="120" s="1"/>
  <c r="AE123" i="119"/>
  <c r="AX122" i="120" s="1"/>
  <c r="DI122" i="120" s="1"/>
  <c r="AE122" i="119"/>
  <c r="AX121" i="120" s="1"/>
  <c r="DI121" i="120" s="1"/>
  <c r="AE121" i="119"/>
  <c r="AX120" i="120" s="1"/>
  <c r="DI120" i="120" s="1"/>
  <c r="AE120" i="119"/>
  <c r="AX119" i="120" s="1"/>
  <c r="DI119" i="120" s="1"/>
  <c r="AE119" i="119"/>
  <c r="AX118" i="120" s="1"/>
  <c r="DI118" i="120" s="1"/>
  <c r="AE118" i="119"/>
  <c r="AX117" i="120" s="1"/>
  <c r="DI117" i="120" s="1"/>
  <c r="AE117" i="119"/>
  <c r="AX116" i="120" s="1"/>
  <c r="DI116" i="120" s="1"/>
  <c r="AE116" i="119"/>
  <c r="AX115" i="120" s="1"/>
  <c r="DI115" i="120" s="1"/>
  <c r="AE115" i="119"/>
  <c r="AX114" i="120" s="1"/>
  <c r="DI114" i="120" s="1"/>
  <c r="AE114" i="119"/>
  <c r="AX113" i="120" s="1"/>
  <c r="DI113" i="120" s="1"/>
  <c r="AE113" i="119"/>
  <c r="AX112" i="120" s="1"/>
  <c r="DI112" i="120" s="1"/>
  <c r="AE112" i="119"/>
  <c r="AX111" i="120" s="1"/>
  <c r="DI111" i="120" s="1"/>
  <c r="AE111" i="119"/>
  <c r="AX110" i="120" s="1"/>
  <c r="DI110" i="120" s="1"/>
  <c r="AE110" i="119"/>
  <c r="AX109" i="120" s="1"/>
  <c r="DI109" i="120" s="1"/>
  <c r="AE109" i="119"/>
  <c r="AX108" i="120" s="1"/>
  <c r="DI108" i="120" s="1"/>
  <c r="AE108" i="119"/>
  <c r="AX107" i="120" s="1"/>
  <c r="DI107" i="120" s="1"/>
  <c r="AE106" i="119"/>
  <c r="AX105" i="120" s="1"/>
  <c r="AE102" i="119"/>
  <c r="AX101" i="120" s="1"/>
  <c r="DI101" i="120" s="1"/>
  <c r="AE101" i="119"/>
  <c r="AX100" i="120" s="1"/>
  <c r="DI100" i="120" s="1"/>
  <c r="AE100" i="119"/>
  <c r="AX99" i="120" s="1"/>
  <c r="DI99" i="120" s="1"/>
  <c r="AE99" i="119"/>
  <c r="AX98" i="120" s="1"/>
  <c r="DI98" i="120" s="1"/>
  <c r="AE98" i="119"/>
  <c r="AX97" i="120" s="1"/>
  <c r="AE97" i="119"/>
  <c r="AX96" i="120" s="1"/>
  <c r="DI96" i="120" s="1"/>
  <c r="AE96" i="119"/>
  <c r="AX95" i="120" s="1"/>
  <c r="DI95" i="120" s="1"/>
  <c r="AE95" i="119"/>
  <c r="AX94" i="120" s="1"/>
  <c r="DI94" i="120" s="1"/>
  <c r="AE94" i="119"/>
  <c r="AX93" i="120" s="1"/>
  <c r="AE92" i="119"/>
  <c r="AX91" i="120" s="1"/>
  <c r="DI91" i="120" s="1"/>
  <c r="AE91" i="119"/>
  <c r="AX90" i="120" s="1"/>
  <c r="DI90" i="120" s="1"/>
  <c r="AE89" i="119"/>
  <c r="AX88" i="120" s="1"/>
  <c r="DI88" i="120" s="1"/>
  <c r="AE85" i="119"/>
  <c r="AX84" i="120" s="1"/>
  <c r="DI84" i="120" s="1"/>
  <c r="AE84" i="119"/>
  <c r="AX83" i="120" s="1"/>
  <c r="DI83" i="120" s="1"/>
  <c r="AE83" i="119"/>
  <c r="AX82" i="120" s="1"/>
  <c r="DI82" i="120" s="1"/>
  <c r="AE82" i="119"/>
  <c r="AX81" i="120" s="1"/>
  <c r="DI81" i="120" s="1"/>
  <c r="AE81" i="119"/>
  <c r="AX80" i="120" s="1"/>
  <c r="DI80" i="120" s="1"/>
  <c r="AE80" i="119"/>
  <c r="AX79" i="120" s="1"/>
  <c r="DI79" i="120" s="1"/>
  <c r="AE76" i="119"/>
  <c r="AX75" i="120" s="1"/>
  <c r="DI75" i="120" s="1"/>
  <c r="AE75" i="119"/>
  <c r="AX74" i="120" s="1"/>
  <c r="DI74" i="120" s="1"/>
  <c r="AE74" i="119"/>
  <c r="AX73" i="120" s="1"/>
  <c r="DI73" i="120" s="1"/>
  <c r="AE73" i="119"/>
  <c r="AX72" i="120" s="1"/>
  <c r="DI72" i="120" s="1"/>
  <c r="AE72" i="119"/>
  <c r="AX71" i="120" s="1"/>
  <c r="DI71" i="120" s="1"/>
  <c r="AE70" i="119"/>
  <c r="AX69" i="120" s="1"/>
  <c r="DI69" i="120" s="1"/>
  <c r="AE65" i="119"/>
  <c r="AX64" i="120" s="1"/>
  <c r="DI64" i="120" s="1"/>
  <c r="AE64" i="119"/>
  <c r="AX63" i="120" s="1"/>
  <c r="DI63" i="120" s="1"/>
  <c r="AE63" i="119"/>
  <c r="AX62" i="120" s="1"/>
  <c r="DI62" i="120" s="1"/>
  <c r="AE62" i="119"/>
  <c r="AX61" i="120" s="1"/>
  <c r="DI61" i="120" s="1"/>
  <c r="AE61" i="119"/>
  <c r="AX60" i="120" s="1"/>
  <c r="DI60" i="120" s="1"/>
  <c r="AE60" i="119"/>
  <c r="AX59" i="120" s="1"/>
  <c r="DI59" i="120" s="1"/>
  <c r="AE59" i="119"/>
  <c r="AX58" i="120" s="1"/>
  <c r="DI58" i="120" s="1"/>
  <c r="AE58" i="119"/>
  <c r="AX57" i="120" s="1"/>
  <c r="DI57" i="120" s="1"/>
  <c r="AE57" i="119"/>
  <c r="AX56" i="120" s="1"/>
  <c r="DI56" i="120" s="1"/>
  <c r="AE56" i="119"/>
  <c r="AX55" i="120" s="1"/>
  <c r="DI55" i="120" s="1"/>
  <c r="AE55" i="119"/>
  <c r="AX54" i="120" s="1"/>
  <c r="DI54" i="120" s="1"/>
  <c r="AE54" i="119"/>
  <c r="AX53" i="120" s="1"/>
  <c r="DI53" i="120" s="1"/>
  <c r="AE53" i="119"/>
  <c r="AX52" i="120" s="1"/>
  <c r="DI52" i="120" s="1"/>
  <c r="AE52" i="119"/>
  <c r="AX51" i="120" s="1"/>
  <c r="DI51" i="120" s="1"/>
  <c r="AE51" i="119"/>
  <c r="AX50" i="120" s="1"/>
  <c r="DI50" i="120" s="1"/>
  <c r="AE50" i="119"/>
  <c r="AX49" i="120" s="1"/>
  <c r="DI49" i="120" s="1"/>
  <c r="AE49" i="119"/>
  <c r="AX48" i="120" s="1"/>
  <c r="DI48" i="120" s="1"/>
  <c r="AE48" i="119"/>
  <c r="AX47" i="120" s="1"/>
  <c r="DI47" i="120" s="1"/>
  <c r="AE47" i="119"/>
  <c r="AX46" i="120" s="1"/>
  <c r="DI46" i="120" s="1"/>
  <c r="AE46" i="119"/>
  <c r="AX45" i="120" s="1"/>
  <c r="DI45" i="120" s="1"/>
  <c r="AE45" i="119"/>
  <c r="AX44" i="120" s="1"/>
  <c r="DI44" i="120" s="1"/>
  <c r="AE43" i="119"/>
  <c r="AX42" i="120" s="1"/>
  <c r="DI42" i="120" s="1"/>
  <c r="AE40" i="119"/>
  <c r="AX39" i="120" s="1"/>
  <c r="DI39" i="120" s="1"/>
  <c r="AE39" i="119"/>
  <c r="AX38" i="120" s="1"/>
  <c r="DI38" i="120" s="1"/>
  <c r="AE38" i="119"/>
  <c r="AX37" i="120" s="1"/>
  <c r="DI37" i="120" s="1"/>
  <c r="AX36" i="120"/>
  <c r="DI36" i="120" s="1"/>
  <c r="AE33" i="119"/>
  <c r="AX32" i="120" s="1"/>
  <c r="DI32" i="120" s="1"/>
  <c r="AE32" i="119"/>
  <c r="AE31" i="119"/>
  <c r="AX30" i="120" s="1"/>
  <c r="DI30" i="120" s="1"/>
  <c r="AE30" i="119"/>
  <c r="AX29" i="120" s="1"/>
  <c r="DI29" i="120" s="1"/>
  <c r="AE29" i="119"/>
  <c r="AX28" i="120" s="1"/>
  <c r="DI28" i="120" s="1"/>
  <c r="AE28" i="119"/>
  <c r="AX27" i="120" s="1"/>
  <c r="DI27" i="120" s="1"/>
  <c r="AE26" i="119"/>
  <c r="AX25" i="120" s="1"/>
  <c r="DI25" i="120" s="1"/>
  <c r="AC136" i="119"/>
  <c r="AT135" i="120" s="1"/>
  <c r="AT134" i="120"/>
  <c r="AC133" i="119"/>
  <c r="AT132" i="120" s="1"/>
  <c r="AC132" i="119"/>
  <c r="AT131" i="120" s="1"/>
  <c r="AC130" i="119"/>
  <c r="AT129" i="120" s="1"/>
  <c r="AC128" i="119"/>
  <c r="AT127" i="120" s="1"/>
  <c r="AC127" i="119"/>
  <c r="AT126" i="120" s="1"/>
  <c r="AC125" i="119"/>
  <c r="AT124" i="120" s="1"/>
  <c r="AC124" i="119"/>
  <c r="AT123" i="120" s="1"/>
  <c r="AC123" i="119"/>
  <c r="AT122" i="120" s="1"/>
  <c r="AC122" i="119"/>
  <c r="AT121" i="120" s="1"/>
  <c r="AC121" i="119"/>
  <c r="AT120" i="120" s="1"/>
  <c r="AC120" i="119"/>
  <c r="AT119" i="120" s="1"/>
  <c r="AC119" i="119"/>
  <c r="AT118" i="120" s="1"/>
  <c r="AC118" i="119"/>
  <c r="AT117" i="120" s="1"/>
  <c r="AC117" i="119"/>
  <c r="AT116" i="120" s="1"/>
  <c r="AC116" i="119"/>
  <c r="AT115" i="120" s="1"/>
  <c r="AC115" i="119"/>
  <c r="AT114" i="120" s="1"/>
  <c r="AC114" i="119"/>
  <c r="AT113" i="120" s="1"/>
  <c r="AC113" i="119"/>
  <c r="AT112" i="120" s="1"/>
  <c r="AC112" i="119"/>
  <c r="AT111" i="120" s="1"/>
  <c r="AC111" i="119"/>
  <c r="AT110" i="120" s="1"/>
  <c r="AC110" i="119"/>
  <c r="AT109" i="120" s="1"/>
  <c r="AC109" i="119"/>
  <c r="AT108" i="120" s="1"/>
  <c r="AC108" i="119"/>
  <c r="AT107" i="120" s="1"/>
  <c r="AC106" i="119"/>
  <c r="AT105" i="120" s="1"/>
  <c r="AC102" i="119"/>
  <c r="AT101" i="120" s="1"/>
  <c r="AC101" i="119"/>
  <c r="AT100" i="120" s="1"/>
  <c r="AC100" i="119"/>
  <c r="AT99" i="120" s="1"/>
  <c r="AC99" i="119"/>
  <c r="AT98" i="120" s="1"/>
  <c r="AC98" i="119"/>
  <c r="AT97" i="120" s="1"/>
  <c r="AC97" i="119"/>
  <c r="AT96" i="120" s="1"/>
  <c r="AC96" i="119"/>
  <c r="AT95" i="120" s="1"/>
  <c r="AC95" i="119"/>
  <c r="AT94" i="120" s="1"/>
  <c r="AC94" i="119"/>
  <c r="AT93" i="120" s="1"/>
  <c r="AC92" i="119"/>
  <c r="AT91" i="120" s="1"/>
  <c r="AC89" i="119"/>
  <c r="AT88" i="120" s="1"/>
  <c r="AC85" i="119"/>
  <c r="AT84" i="120" s="1"/>
  <c r="AC84" i="119"/>
  <c r="AT83" i="120" s="1"/>
  <c r="AC83" i="119"/>
  <c r="AT82" i="120" s="1"/>
  <c r="AC82" i="119"/>
  <c r="AT81" i="120" s="1"/>
  <c r="AC81" i="119"/>
  <c r="AT80" i="120" s="1"/>
  <c r="AC80" i="119"/>
  <c r="AT79" i="120" s="1"/>
  <c r="AC76" i="119"/>
  <c r="AT75" i="120" s="1"/>
  <c r="AC75" i="119"/>
  <c r="AT74" i="120" s="1"/>
  <c r="AC74" i="119"/>
  <c r="AT73" i="120" s="1"/>
  <c r="AC73" i="119"/>
  <c r="AT72" i="120" s="1"/>
  <c r="AC72" i="119"/>
  <c r="AT71" i="120" s="1"/>
  <c r="AC70" i="119"/>
  <c r="AT69" i="120" s="1"/>
  <c r="AC65" i="119"/>
  <c r="AT64" i="120" s="1"/>
  <c r="AC64" i="119"/>
  <c r="AT63" i="120" s="1"/>
  <c r="AC63" i="119"/>
  <c r="AT62" i="120" s="1"/>
  <c r="AC62" i="119"/>
  <c r="AT61" i="120" s="1"/>
  <c r="AC61" i="119"/>
  <c r="AT60" i="120" s="1"/>
  <c r="AC60" i="119"/>
  <c r="AT59" i="120" s="1"/>
  <c r="AC59" i="119"/>
  <c r="AT58" i="120" s="1"/>
  <c r="AC58" i="119"/>
  <c r="AT57" i="120" s="1"/>
  <c r="AC57" i="119"/>
  <c r="AT56" i="120" s="1"/>
  <c r="AC56" i="119"/>
  <c r="AT55" i="120" s="1"/>
  <c r="AC50" i="119"/>
  <c r="AT49" i="120" s="1"/>
  <c r="AC49" i="119"/>
  <c r="AT48" i="120" s="1"/>
  <c r="AC48" i="119"/>
  <c r="AT47" i="120" s="1"/>
  <c r="AC47" i="119"/>
  <c r="AT46" i="120" s="1"/>
  <c r="AC46" i="119"/>
  <c r="AT45" i="120" s="1"/>
  <c r="AC45" i="119"/>
  <c r="AT44" i="120" s="1"/>
  <c r="AC43" i="119"/>
  <c r="AT42" i="120" s="1"/>
  <c r="AC40" i="119"/>
  <c r="AT39" i="120" s="1"/>
  <c r="AC39" i="119"/>
  <c r="AT38" i="120" s="1"/>
  <c r="AC38" i="119"/>
  <c r="AT37" i="120" s="1"/>
  <c r="AT36" i="120"/>
  <c r="DE36" i="120" s="1"/>
  <c r="AC33" i="119"/>
  <c r="AT32" i="120" s="1"/>
  <c r="AC32" i="119"/>
  <c r="AC31" i="119"/>
  <c r="AT30" i="120" s="1"/>
  <c r="AC30" i="119"/>
  <c r="AT29" i="120" s="1"/>
  <c r="AC29" i="119"/>
  <c r="AT28" i="120" s="1"/>
  <c r="AC28" i="119"/>
  <c r="AT27" i="120" s="1"/>
  <c r="AC26" i="119"/>
  <c r="AT25" i="120" s="1"/>
  <c r="W136" i="119"/>
  <c r="AN135" i="120" s="1"/>
  <c r="AN134" i="120"/>
  <c r="W133" i="119"/>
  <c r="AN132" i="120" s="1"/>
  <c r="W132" i="119"/>
  <c r="AN131" i="120" s="1"/>
  <c r="W130" i="119"/>
  <c r="AN129" i="120" s="1"/>
  <c r="W129" i="119"/>
  <c r="AN128" i="120" s="1"/>
  <c r="W128" i="119"/>
  <c r="AN127" i="120" s="1"/>
  <c r="W127" i="119"/>
  <c r="AN126" i="120" s="1"/>
  <c r="W125" i="119"/>
  <c r="AN124" i="120" s="1"/>
  <c r="W124" i="119"/>
  <c r="AN123" i="120" s="1"/>
  <c r="W123" i="119"/>
  <c r="AN122" i="120" s="1"/>
  <c r="W122" i="119"/>
  <c r="AN121" i="120" s="1"/>
  <c r="W121" i="119"/>
  <c r="AN120" i="120" s="1"/>
  <c r="W120" i="119"/>
  <c r="AN119" i="120" s="1"/>
  <c r="W119" i="119"/>
  <c r="AN118" i="120" s="1"/>
  <c r="W118" i="119"/>
  <c r="AN117" i="120" s="1"/>
  <c r="W117" i="119"/>
  <c r="AN116" i="120" s="1"/>
  <c r="W116" i="119"/>
  <c r="AN115" i="120" s="1"/>
  <c r="W115" i="119"/>
  <c r="AN114" i="120" s="1"/>
  <c r="W114" i="119"/>
  <c r="AN113" i="120" s="1"/>
  <c r="W113" i="119"/>
  <c r="AN112" i="120" s="1"/>
  <c r="W112" i="119"/>
  <c r="AN111" i="120" s="1"/>
  <c r="W111" i="119"/>
  <c r="AN110" i="120" s="1"/>
  <c r="W110" i="119"/>
  <c r="AN109" i="120" s="1"/>
  <c r="W109" i="119"/>
  <c r="AN108" i="120" s="1"/>
  <c r="W108" i="119"/>
  <c r="AN107" i="120" s="1"/>
  <c r="W106" i="119"/>
  <c r="AN105" i="120" s="1"/>
  <c r="W102" i="119"/>
  <c r="AN101" i="120" s="1"/>
  <c r="W101" i="119"/>
  <c r="AN100" i="120" s="1"/>
  <c r="W100" i="119"/>
  <c r="AN99" i="120" s="1"/>
  <c r="W99" i="119"/>
  <c r="AN98" i="120" s="1"/>
  <c r="W98" i="119"/>
  <c r="AN97" i="120" s="1"/>
  <c r="W97" i="119"/>
  <c r="AN96" i="120" s="1"/>
  <c r="W96" i="119"/>
  <c r="AN95" i="120" s="1"/>
  <c r="W95" i="119"/>
  <c r="AN94" i="120" s="1"/>
  <c r="W94" i="119"/>
  <c r="AN93" i="120" s="1"/>
  <c r="W92" i="119"/>
  <c r="AN91" i="120" s="1"/>
  <c r="W91" i="119"/>
  <c r="AN90" i="120" s="1"/>
  <c r="W89" i="119"/>
  <c r="AN88" i="120" s="1"/>
  <c r="W85" i="119"/>
  <c r="AN84" i="120" s="1"/>
  <c r="W84" i="119"/>
  <c r="AN83" i="120" s="1"/>
  <c r="W83" i="119"/>
  <c r="AN82" i="120" s="1"/>
  <c r="W82" i="119"/>
  <c r="AN81" i="120" s="1"/>
  <c r="W81" i="119"/>
  <c r="AN80" i="120" s="1"/>
  <c r="W80" i="119"/>
  <c r="AN79" i="120" s="1"/>
  <c r="W76" i="119"/>
  <c r="AN75" i="120" s="1"/>
  <c r="W75" i="119"/>
  <c r="AN74" i="120" s="1"/>
  <c r="W74" i="119"/>
  <c r="AN73" i="120" s="1"/>
  <c r="W73" i="119"/>
  <c r="AN72" i="120" s="1"/>
  <c r="W72" i="119"/>
  <c r="AN71" i="120" s="1"/>
  <c r="W70" i="119"/>
  <c r="AN69" i="120" s="1"/>
  <c r="W65" i="119"/>
  <c r="AN64" i="120" s="1"/>
  <c r="W64" i="119"/>
  <c r="AN63" i="120" s="1"/>
  <c r="W63" i="119"/>
  <c r="AN62" i="120" s="1"/>
  <c r="W62" i="119"/>
  <c r="AN61" i="120" s="1"/>
  <c r="W61" i="119"/>
  <c r="AN60" i="120" s="1"/>
  <c r="W60" i="119"/>
  <c r="AN59" i="120" s="1"/>
  <c r="W59" i="119"/>
  <c r="AN58" i="120" s="1"/>
  <c r="W58" i="119"/>
  <c r="AN57" i="120" s="1"/>
  <c r="W57" i="119"/>
  <c r="AN56" i="120" s="1"/>
  <c r="W56" i="119"/>
  <c r="AN55" i="120" s="1"/>
  <c r="W55" i="119"/>
  <c r="AN54" i="120" s="1"/>
  <c r="W54" i="119"/>
  <c r="AN53" i="120" s="1"/>
  <c r="W53" i="119"/>
  <c r="AN52" i="120" s="1"/>
  <c r="W52" i="119"/>
  <c r="AN51" i="120" s="1"/>
  <c r="W51" i="119"/>
  <c r="AN50" i="120" s="1"/>
  <c r="W50" i="119"/>
  <c r="AN49" i="120" s="1"/>
  <c r="W49" i="119"/>
  <c r="AN48" i="120" s="1"/>
  <c r="W48" i="119"/>
  <c r="AN47" i="120" s="1"/>
  <c r="W47" i="119"/>
  <c r="AN46" i="120" s="1"/>
  <c r="W46" i="119"/>
  <c r="AN45" i="120" s="1"/>
  <c r="W45" i="119"/>
  <c r="AN44" i="120" s="1"/>
  <c r="W44" i="119"/>
  <c r="AN43" i="120" s="1"/>
  <c r="W43" i="119"/>
  <c r="AN42" i="120" s="1"/>
  <c r="W40" i="119"/>
  <c r="AN39" i="120" s="1"/>
  <c r="W39" i="119"/>
  <c r="AN38" i="120" s="1"/>
  <c r="W38" i="119"/>
  <c r="AN37" i="120" s="1"/>
  <c r="AN36" i="120"/>
  <c r="W33" i="119"/>
  <c r="AN32" i="120" s="1"/>
  <c r="W32" i="119"/>
  <c r="W31" i="119"/>
  <c r="AN30" i="120" s="1"/>
  <c r="W30" i="119"/>
  <c r="AN29" i="120" s="1"/>
  <c r="W29" i="119"/>
  <c r="AN28" i="120" s="1"/>
  <c r="W28" i="119"/>
  <c r="AN27" i="120" s="1"/>
  <c r="W26" i="119"/>
  <c r="AN25" i="120" s="1"/>
  <c r="H36" i="200"/>
  <c r="F36" i="200"/>
  <c r="H25" i="200"/>
  <c r="F25" i="200"/>
  <c r="E25" i="200"/>
  <c r="D32" i="200"/>
  <c r="D25" i="200"/>
  <c r="D22" i="200"/>
  <c r="D23" i="200" s="1"/>
  <c r="CN88" i="120"/>
  <c r="CJ88" i="120"/>
  <c r="BZ88" i="120"/>
  <c r="BV88" i="120"/>
  <c r="BH88" i="120"/>
  <c r="AF88" i="120"/>
  <c r="CN84" i="120"/>
  <c r="CJ84" i="120"/>
  <c r="BZ84" i="120"/>
  <c r="BV84" i="120"/>
  <c r="BH84" i="120"/>
  <c r="AF84" i="120"/>
  <c r="CN83" i="120"/>
  <c r="CJ83" i="120"/>
  <c r="BZ83" i="120"/>
  <c r="BV83" i="120"/>
  <c r="BH83" i="120"/>
  <c r="AF83" i="120"/>
  <c r="CN82" i="120"/>
  <c r="CJ82" i="120"/>
  <c r="BZ82" i="120"/>
  <c r="BV82" i="120"/>
  <c r="BH82" i="120"/>
  <c r="AF82" i="120"/>
  <c r="CN81" i="120"/>
  <c r="CJ81" i="120"/>
  <c r="BZ81" i="120"/>
  <c r="BV81" i="120"/>
  <c r="BH81" i="120"/>
  <c r="AF81" i="120"/>
  <c r="BO31" i="120" l="1"/>
  <c r="AU24" i="119"/>
  <c r="BO23" i="120" s="1"/>
  <c r="AN31" i="120"/>
  <c r="W24" i="119"/>
  <c r="AN23" i="120" s="1"/>
  <c r="AT31" i="120"/>
  <c r="AC24" i="119"/>
  <c r="AT23" i="120" s="1"/>
  <c r="AX31" i="120"/>
  <c r="DI31" i="120" s="1"/>
  <c r="AE24" i="119"/>
  <c r="AX23" i="120" s="1"/>
  <c r="DI23" i="120" s="1"/>
  <c r="DE83" i="120"/>
  <c r="DE97" i="120"/>
  <c r="DE113" i="120"/>
  <c r="DE98" i="120"/>
  <c r="DE114" i="120"/>
  <c r="DE129" i="120"/>
  <c r="DI105" i="120"/>
  <c r="DE81" i="120"/>
  <c r="DE82" i="120"/>
  <c r="DE84" i="120"/>
  <c r="DE88" i="120"/>
  <c r="DB82" i="120"/>
  <c r="DB83" i="120"/>
  <c r="DB88" i="120"/>
  <c r="DB113" i="120"/>
  <c r="DB81" i="120"/>
  <c r="DB84" i="120"/>
  <c r="CX64" i="120"/>
  <c r="DB36" i="120"/>
  <c r="DB64" i="120"/>
  <c r="DB98" i="120"/>
  <c r="DB114" i="120"/>
  <c r="CX97" i="120"/>
  <c r="CX113" i="120"/>
  <c r="CX98" i="120"/>
  <c r="CX114" i="120"/>
  <c r="CX36" i="120"/>
  <c r="CX129" i="120"/>
  <c r="DB129" i="120"/>
  <c r="CX83" i="120"/>
  <c r="CX84" i="120"/>
  <c r="CX88" i="120"/>
  <c r="CX81" i="120"/>
  <c r="CX82" i="120"/>
  <c r="D20" i="200"/>
  <c r="D19" i="200" s="1"/>
  <c r="AF94" i="120" l="1"/>
  <c r="DE94" i="120" s="1"/>
  <c r="BH94" i="120"/>
  <c r="BV94" i="120"/>
  <c r="BZ94" i="120"/>
  <c r="CJ94" i="120"/>
  <c r="CN94" i="120"/>
  <c r="AF95" i="120"/>
  <c r="DE95" i="120" s="1"/>
  <c r="BH95" i="120"/>
  <c r="BV95" i="120"/>
  <c r="BZ95" i="120"/>
  <c r="CJ95" i="120"/>
  <c r="CN95" i="120"/>
  <c r="AF96" i="120"/>
  <c r="DE96" i="120" s="1"/>
  <c r="BH96" i="120"/>
  <c r="BV96" i="120"/>
  <c r="BZ96" i="120"/>
  <c r="CJ96" i="120"/>
  <c r="CN96" i="120"/>
  <c r="DB96" i="120" l="1"/>
  <c r="DB95" i="120"/>
  <c r="DB94" i="120"/>
  <c r="CX96" i="120"/>
  <c r="CX95" i="120"/>
  <c r="CX94" i="120"/>
  <c r="T54" i="191"/>
  <c r="AG69" i="191"/>
  <c r="AG36" i="191"/>
  <c r="AH36" i="191"/>
  <c r="AI36" i="191"/>
  <c r="AJ36" i="191"/>
  <c r="AK36" i="191"/>
  <c r="AL36" i="191"/>
  <c r="AG37" i="191"/>
  <c r="AH37" i="191"/>
  <c r="AI37" i="191"/>
  <c r="AJ37" i="191"/>
  <c r="AK37" i="191"/>
  <c r="AL37" i="191"/>
  <c r="AG38" i="191"/>
  <c r="AH38" i="191"/>
  <c r="AI38" i="191"/>
  <c r="AJ38" i="191"/>
  <c r="AK38" i="191"/>
  <c r="AL38" i="191"/>
  <c r="AG39" i="191"/>
  <c r="AH39" i="191"/>
  <c r="AI39" i="191"/>
  <c r="AJ39" i="191"/>
  <c r="AK39" i="191"/>
  <c r="AL39" i="191"/>
  <c r="AI41" i="191"/>
  <c r="AJ41" i="191"/>
  <c r="AK41" i="191"/>
  <c r="AL41" i="191"/>
  <c r="AL40" i="191" s="1"/>
  <c r="AL25" i="191" s="1"/>
  <c r="AG42" i="191"/>
  <c r="AH42" i="191"/>
  <c r="AI42" i="191"/>
  <c r="AJ42" i="191"/>
  <c r="AK42" i="191"/>
  <c r="AL42" i="191"/>
  <c r="AI43" i="191"/>
  <c r="AJ43" i="191"/>
  <c r="AK43" i="191"/>
  <c r="AL43" i="191"/>
  <c r="AI54" i="191"/>
  <c r="AJ54" i="191"/>
  <c r="AK54" i="191"/>
  <c r="AL54" i="191"/>
  <c r="AG55" i="191"/>
  <c r="AH55" i="191"/>
  <c r="AI55" i="191"/>
  <c r="AJ55" i="191"/>
  <c r="AK55" i="191"/>
  <c r="AL55" i="191"/>
  <c r="AH56" i="191"/>
  <c r="AI56" i="191"/>
  <c r="AJ56" i="191"/>
  <c r="AK56" i="191"/>
  <c r="AL56" i="191"/>
  <c r="AH57" i="191"/>
  <c r="AI57" i="191"/>
  <c r="AJ57" i="191"/>
  <c r="AK57" i="191"/>
  <c r="AL57" i="191"/>
  <c r="AG58" i="191"/>
  <c r="AH58" i="191"/>
  <c r="AI58" i="191"/>
  <c r="AJ58" i="191"/>
  <c r="AK58" i="191"/>
  <c r="AL58" i="191"/>
  <c r="AH60" i="191"/>
  <c r="AI60" i="191"/>
  <c r="AJ60" i="191"/>
  <c r="AK60" i="191"/>
  <c r="AL60" i="191"/>
  <c r="AH61" i="191"/>
  <c r="AI61" i="191"/>
  <c r="AJ61" i="191"/>
  <c r="AK61" i="191"/>
  <c r="AL61" i="191"/>
  <c r="AH64" i="191"/>
  <c r="AI64" i="191"/>
  <c r="AJ64" i="191"/>
  <c r="AK64" i="191"/>
  <c r="AL64" i="191"/>
  <c r="AG65" i="191"/>
  <c r="AH65" i="191"/>
  <c r="AI65" i="191"/>
  <c r="AJ65" i="191"/>
  <c r="AK65" i="191"/>
  <c r="AL65" i="191"/>
  <c r="AH66" i="191"/>
  <c r="AI66" i="191"/>
  <c r="AJ66" i="191"/>
  <c r="AK66" i="191"/>
  <c r="AL66" i="191"/>
  <c r="AH67" i="191"/>
  <c r="AI67" i="191"/>
  <c r="AJ67" i="191"/>
  <c r="AK67" i="191"/>
  <c r="AL67" i="191"/>
  <c r="AH68" i="191"/>
  <c r="AI68" i="191"/>
  <c r="AJ68" i="191"/>
  <c r="AK68" i="191"/>
  <c r="AL68" i="191"/>
  <c r="AH69" i="191"/>
  <c r="AI69" i="191"/>
  <c r="AJ69" i="191"/>
  <c r="AK69" i="191"/>
  <c r="AL69" i="191"/>
  <c r="AG70" i="191"/>
  <c r="AH70" i="191"/>
  <c r="AI70" i="191"/>
  <c r="AJ70" i="191"/>
  <c r="AK70" i="191"/>
  <c r="AL70" i="191"/>
  <c r="AG71" i="191"/>
  <c r="AH71" i="191"/>
  <c r="AI71" i="191"/>
  <c r="AJ71" i="191"/>
  <c r="AK71" i="191"/>
  <c r="AL71" i="191"/>
  <c r="AG72" i="191"/>
  <c r="AH72" i="191"/>
  <c r="AI72" i="191"/>
  <c r="AJ72" i="191"/>
  <c r="AK72" i="191"/>
  <c r="AL72" i="191"/>
  <c r="AJ40" i="191" l="1"/>
  <c r="AJ25" i="191" s="1"/>
  <c r="AI40" i="191"/>
  <c r="AI25" i="191" s="1"/>
  <c r="AK40" i="191"/>
  <c r="AK25" i="191" s="1"/>
  <c r="AH54" i="191"/>
  <c r="T43" i="191"/>
  <c r="AU91" i="119" l="1"/>
  <c r="BO90" i="120" s="1"/>
  <c r="AY91" i="119"/>
  <c r="BU90" i="120" s="1"/>
  <c r="AY58" i="119"/>
  <c r="BU57" i="120" s="1"/>
  <c r="AY56" i="119"/>
  <c r="BU55" i="120" s="1"/>
  <c r="CJ95" i="12"/>
  <c r="CG95" i="12" s="1"/>
  <c r="I95" i="12" s="1"/>
  <c r="BK95" i="12"/>
  <c r="CO95" i="12" s="1"/>
  <c r="L95" i="12" s="1"/>
  <c r="U95" i="12" s="1"/>
  <c r="X95" i="12" s="1"/>
  <c r="CJ94" i="12"/>
  <c r="CG94" i="12" s="1"/>
  <c r="I94" i="12" s="1"/>
  <c r="CJ93" i="12"/>
  <c r="O91" i="115"/>
  <c r="O39" i="115" s="1"/>
  <c r="O23" i="115" s="1"/>
  <c r="N91" i="115"/>
  <c r="N39" i="115" s="1"/>
  <c r="N23" i="115" s="1"/>
  <c r="M91" i="115"/>
  <c r="M39" i="115" s="1"/>
  <c r="M23" i="115" s="1"/>
  <c r="L91" i="115"/>
  <c r="L39" i="115" s="1"/>
  <c r="L23" i="115" s="1"/>
  <c r="K91" i="115"/>
  <c r="K115" i="165"/>
  <c r="K114" i="165"/>
  <c r="K113" i="165"/>
  <c r="K112" i="165"/>
  <c r="K100" i="165"/>
  <c r="K99" i="165"/>
  <c r="K98" i="165"/>
  <c r="K97" i="165"/>
  <c r="AG111" i="119"/>
  <c r="AZ110" i="120" s="1"/>
  <c r="AG110" i="119"/>
  <c r="AZ109" i="120" s="1"/>
  <c r="AG109" i="119"/>
  <c r="AZ108" i="120" s="1"/>
  <c r="AG108" i="119"/>
  <c r="AZ107" i="120" s="1"/>
  <c r="AG107" i="119"/>
  <c r="AZ106" i="120" s="1"/>
  <c r="K75" i="165"/>
  <c r="K67" i="165"/>
  <c r="K50" i="165"/>
  <c r="K48" i="165"/>
  <c r="K47" i="165"/>
  <c r="K46" i="165"/>
  <c r="K45" i="165"/>
  <c r="K44" i="165"/>
  <c r="K43" i="165"/>
  <c r="AG50" i="119"/>
  <c r="AZ49" i="120" s="1"/>
  <c r="AG49" i="119"/>
  <c r="AZ48" i="120" s="1"/>
  <c r="AG48" i="119"/>
  <c r="AZ47" i="120" s="1"/>
  <c r="AG47" i="119"/>
  <c r="AZ46" i="120" s="1"/>
  <c r="AG46" i="119"/>
  <c r="AZ45" i="120" s="1"/>
  <c r="AG45" i="119"/>
  <c r="AZ44" i="120" s="1"/>
  <c r="K35" i="165"/>
  <c r="K32" i="165"/>
  <c r="K31" i="165"/>
  <c r="K30" i="165"/>
  <c r="K29" i="165"/>
  <c r="K23" i="165"/>
  <c r="K22" i="165"/>
  <c r="K21" i="165"/>
  <c r="K20" i="165"/>
  <c r="K18" i="165"/>
  <c r="AG23" i="119"/>
  <c r="AZ22" i="120" s="1"/>
  <c r="AM31" i="115" l="1"/>
  <c r="K39" i="115"/>
  <c r="K23" i="115" s="1"/>
  <c r="V91" i="115"/>
  <c r="X91" i="115" s="1"/>
  <c r="AG91" i="119"/>
  <c r="AZ90" i="120" s="1"/>
  <c r="T95" i="12"/>
  <c r="T94" i="12"/>
  <c r="I83" i="165"/>
  <c r="D83" i="165" s="1"/>
  <c r="CL95" i="12"/>
  <c r="CR95" i="12" s="1"/>
  <c r="U126" i="119"/>
  <c r="AL125" i="120" s="1"/>
  <c r="AE91" i="115"/>
  <c r="AU56" i="119"/>
  <c r="BO55" i="120" s="1"/>
  <c r="AU62" i="119"/>
  <c r="BO61" i="120" s="1"/>
  <c r="AU65" i="119"/>
  <c r="BO64" i="120" s="1"/>
  <c r="DE64" i="120" s="1"/>
  <c r="AC54" i="119"/>
  <c r="AT53" i="120" s="1"/>
  <c r="AU64" i="119"/>
  <c r="BO63" i="120" s="1"/>
  <c r="AU61" i="119"/>
  <c r="BO60" i="120" s="1"/>
  <c r="AU57" i="119"/>
  <c r="BO56" i="120" s="1"/>
  <c r="AU59" i="119"/>
  <c r="BO58" i="120" s="1"/>
  <c r="AU58" i="119"/>
  <c r="BO57" i="120" s="1"/>
  <c r="AC55" i="119"/>
  <c r="AT54" i="120" s="1"/>
  <c r="AU63" i="119"/>
  <c r="BO62" i="120" s="1"/>
  <c r="AU60" i="119"/>
  <c r="BO59" i="120" s="1"/>
  <c r="AG28" i="119"/>
  <c r="AZ27" i="120" s="1"/>
  <c r="DK27" i="120" s="1"/>
  <c r="AG56" i="119"/>
  <c r="AZ55" i="120" s="1"/>
  <c r="DK55" i="120" s="1"/>
  <c r="AG63" i="119"/>
  <c r="AZ62" i="120" s="1"/>
  <c r="AG75" i="119"/>
  <c r="AZ74" i="120" s="1"/>
  <c r="DK74" i="120" s="1"/>
  <c r="AG85" i="119"/>
  <c r="AZ84" i="120" s="1"/>
  <c r="AG105" i="119"/>
  <c r="AZ104" i="120" s="1"/>
  <c r="AG33" i="119"/>
  <c r="AZ32" i="120" s="1"/>
  <c r="AG39" i="119"/>
  <c r="AZ38" i="120" s="1"/>
  <c r="DK38" i="120" s="1"/>
  <c r="AG57" i="119"/>
  <c r="AZ56" i="120" s="1"/>
  <c r="AG61" i="119"/>
  <c r="AZ60" i="120" s="1"/>
  <c r="AG64" i="119"/>
  <c r="AZ63" i="120" s="1"/>
  <c r="AG76" i="119"/>
  <c r="AZ75" i="120" s="1"/>
  <c r="AG82" i="119"/>
  <c r="AZ81" i="120" s="1"/>
  <c r="AG112" i="119"/>
  <c r="AZ111" i="120" s="1"/>
  <c r="DK111" i="120" s="1"/>
  <c r="AG129" i="119"/>
  <c r="AZ128" i="120" s="1"/>
  <c r="DK128" i="120" s="1"/>
  <c r="AG26" i="119"/>
  <c r="AZ25" i="120" s="1"/>
  <c r="DK25" i="120" s="1"/>
  <c r="AG30" i="119"/>
  <c r="AZ29" i="120" s="1"/>
  <c r="DK29" i="120" s="1"/>
  <c r="AG40" i="119"/>
  <c r="AZ39" i="120" s="1"/>
  <c r="DK39" i="120" s="1"/>
  <c r="AG54" i="119"/>
  <c r="AZ53" i="120" s="1"/>
  <c r="DK53" i="120" s="1"/>
  <c r="AG58" i="119"/>
  <c r="AZ57" i="120" s="1"/>
  <c r="DK57" i="120" s="1"/>
  <c r="AG65" i="119"/>
  <c r="AZ64" i="120" s="1"/>
  <c r="AG73" i="119"/>
  <c r="AZ72" i="120" s="1"/>
  <c r="DK72" i="120" s="1"/>
  <c r="AG83" i="119"/>
  <c r="AZ82" i="120" s="1"/>
  <c r="AG89" i="119"/>
  <c r="AZ88" i="120" s="1"/>
  <c r="DK88" i="120" s="1"/>
  <c r="AG113" i="119"/>
  <c r="AZ112" i="120" s="1"/>
  <c r="DK112" i="120" s="1"/>
  <c r="AG126" i="119"/>
  <c r="AZ125" i="120" s="1"/>
  <c r="AG130" i="119"/>
  <c r="AZ129" i="120" s="1"/>
  <c r="DK129" i="120" s="1"/>
  <c r="AG32" i="119"/>
  <c r="AG38" i="119"/>
  <c r="AZ37" i="120" s="1"/>
  <c r="DK37" i="120" s="1"/>
  <c r="AG43" i="119"/>
  <c r="AZ42" i="120" s="1"/>
  <c r="DK42" i="120" s="1"/>
  <c r="AG52" i="119"/>
  <c r="AZ51" i="120" s="1"/>
  <c r="DK51" i="120" s="1"/>
  <c r="AG60" i="119"/>
  <c r="AZ59" i="120" s="1"/>
  <c r="AG72" i="119"/>
  <c r="AZ71" i="120" s="1"/>
  <c r="DK71" i="120" s="1"/>
  <c r="AG81" i="119"/>
  <c r="AZ80" i="120" s="1"/>
  <c r="AG114" i="119"/>
  <c r="AZ113" i="120" s="1"/>
  <c r="DK113" i="120" s="1"/>
  <c r="AG128" i="119"/>
  <c r="AZ127" i="120" s="1"/>
  <c r="DK127" i="120" s="1"/>
  <c r="AG29" i="119"/>
  <c r="AZ28" i="120" s="1"/>
  <c r="DK28" i="120" s="1"/>
  <c r="AG53" i="119"/>
  <c r="AZ52" i="120" s="1"/>
  <c r="DK52" i="120" s="1"/>
  <c r="AG115" i="119"/>
  <c r="AZ114" i="120" s="1"/>
  <c r="DK114" i="120" s="1"/>
  <c r="AY33" i="119"/>
  <c r="BU32" i="120" s="1"/>
  <c r="AG27" i="119"/>
  <c r="AZ26" i="120" s="1"/>
  <c r="AG31" i="119"/>
  <c r="AZ30" i="120" s="1"/>
  <c r="DK30" i="120" s="1"/>
  <c r="AZ36" i="120"/>
  <c r="DK36" i="120" s="1"/>
  <c r="AG51" i="119"/>
  <c r="AZ50" i="120" s="1"/>
  <c r="DK50" i="120" s="1"/>
  <c r="AG55" i="119"/>
  <c r="AZ54" i="120" s="1"/>
  <c r="DK54" i="120" s="1"/>
  <c r="AG59" i="119"/>
  <c r="AZ58" i="120" s="1"/>
  <c r="AG62" i="119"/>
  <c r="AZ61" i="120" s="1"/>
  <c r="AG70" i="119"/>
  <c r="AZ69" i="120" s="1"/>
  <c r="AG74" i="119"/>
  <c r="AZ73" i="120" s="1"/>
  <c r="DK73" i="120" s="1"/>
  <c r="AG80" i="119"/>
  <c r="AZ79" i="120" s="1"/>
  <c r="DK79" i="120" s="1"/>
  <c r="AG84" i="119"/>
  <c r="AZ83" i="120" s="1"/>
  <c r="AG127" i="119"/>
  <c r="AZ126" i="120" s="1"/>
  <c r="DK126" i="120" s="1"/>
  <c r="AY99" i="119"/>
  <c r="BU98" i="120" s="1"/>
  <c r="AY118" i="119"/>
  <c r="BU117" i="120" s="1"/>
  <c r="DK117" i="120" s="1"/>
  <c r="CG93" i="12"/>
  <c r="I93" i="12" s="1"/>
  <c r="AY98" i="119"/>
  <c r="BU97" i="120" s="1"/>
  <c r="AG42" i="119"/>
  <c r="AZ41" i="120" s="1"/>
  <c r="CQ94" i="12"/>
  <c r="CQ93" i="12"/>
  <c r="BK93" i="12"/>
  <c r="CO93" i="12" s="1"/>
  <c r="L93" i="12" s="1"/>
  <c r="U93" i="12" s="1"/>
  <c r="X93" i="12" s="1"/>
  <c r="BK94" i="12"/>
  <c r="CO94" i="12" s="1"/>
  <c r="L94" i="12" s="1"/>
  <c r="U94" i="12" s="1"/>
  <c r="X94" i="12" s="1"/>
  <c r="AZ31" i="120" l="1"/>
  <c r="AG24" i="119"/>
  <c r="AZ23" i="120" s="1"/>
  <c r="AE39" i="115"/>
  <c r="AE23" i="115" s="1"/>
  <c r="I82" i="165"/>
  <c r="D82" i="165" s="1"/>
  <c r="CL94" i="12"/>
  <c r="CR94" i="12" s="1"/>
  <c r="V94" i="12"/>
  <c r="W94" i="12"/>
  <c r="I81" i="165"/>
  <c r="D81" i="165" s="1"/>
  <c r="CL93" i="12"/>
  <c r="CR93" i="12" s="1"/>
  <c r="W95" i="12"/>
  <c r="V95" i="12"/>
  <c r="T93" i="12"/>
  <c r="AY94" i="119"/>
  <c r="BU93" i="120" s="1"/>
  <c r="DD52" i="120"/>
  <c r="DD113" i="120"/>
  <c r="DD53" i="120"/>
  <c r="DD128" i="120"/>
  <c r="DD126" i="120"/>
  <c r="DD112" i="120"/>
  <c r="DD83" i="120"/>
  <c r="DD50" i="120"/>
  <c r="DD114" i="120"/>
  <c r="DD82" i="120"/>
  <c r="AY32" i="119"/>
  <c r="DD129" i="120"/>
  <c r="DD88" i="120"/>
  <c r="DD81" i="120"/>
  <c r="DD36" i="120"/>
  <c r="DD127" i="120"/>
  <c r="DD54" i="120"/>
  <c r="DD51" i="120"/>
  <c r="DD64" i="120"/>
  <c r="DD111" i="120"/>
  <c r="DD84" i="120"/>
  <c r="AA65" i="119"/>
  <c r="AS64" i="120" s="1"/>
  <c r="AS36" i="120"/>
  <c r="BU31" i="120" l="1"/>
  <c r="AY24" i="119"/>
  <c r="BU23" i="120" s="1"/>
  <c r="W93" i="12"/>
  <c r="V93" i="12"/>
  <c r="CJ97" i="12"/>
  <c r="CG97" i="12" s="1"/>
  <c r="I97" i="12" s="1"/>
  <c r="CJ87" i="12"/>
  <c r="CG87" i="12" s="1"/>
  <c r="I87" i="12" s="1"/>
  <c r="AB87" i="12"/>
  <c r="AB42" i="12" s="1"/>
  <c r="AB40" i="12" s="1"/>
  <c r="CJ83" i="12"/>
  <c r="CG83" i="12" s="1"/>
  <c r="I83" i="12" s="1"/>
  <c r="CJ82" i="12"/>
  <c r="CG82" i="12" s="1"/>
  <c r="I82" i="12" s="1"/>
  <c r="CJ81" i="12"/>
  <c r="CG81" i="12" s="1"/>
  <c r="I81" i="12" s="1"/>
  <c r="CJ80" i="12"/>
  <c r="CG80" i="12" s="1"/>
  <c r="I80" i="12" s="1"/>
  <c r="CG101" i="12"/>
  <c r="I101" i="12" s="1"/>
  <c r="CG35" i="12"/>
  <c r="I35" i="12" s="1"/>
  <c r="CJ63" i="12"/>
  <c r="CG63" i="12" s="1"/>
  <c r="I63" i="12" s="1"/>
  <c r="M21" i="115"/>
  <c r="N21" i="115"/>
  <c r="O21" i="115"/>
  <c r="L21" i="115"/>
  <c r="K21" i="115" l="1"/>
  <c r="H21" i="115" s="1"/>
  <c r="D23" i="125" s="1"/>
  <c r="T97" i="12"/>
  <c r="T101" i="12"/>
  <c r="T83" i="12"/>
  <c r="T80" i="12"/>
  <c r="T35" i="12"/>
  <c r="T82" i="12"/>
  <c r="T63" i="12"/>
  <c r="T81" i="12"/>
  <c r="T87" i="12"/>
  <c r="AB92" i="12"/>
  <c r="AB91" i="12" s="1"/>
  <c r="CJ92" i="12"/>
  <c r="CJ91" i="12" s="1"/>
  <c r="BH92" i="12"/>
  <c r="BH91" i="12" s="1"/>
  <c r="CG92" i="12"/>
  <c r="AD110" i="115"/>
  <c r="J87" i="115"/>
  <c r="AC89" i="125" s="1"/>
  <c r="H87" i="115"/>
  <c r="D89" i="125" s="1"/>
  <c r="AI91" i="115"/>
  <c r="AK91" i="115"/>
  <c r="AK39" i="115" s="1"/>
  <c r="J96" i="115"/>
  <c r="J97" i="115"/>
  <c r="H96" i="115"/>
  <c r="D98" i="125" s="1"/>
  <c r="H97" i="115"/>
  <c r="D99" i="125" s="1"/>
  <c r="H63" i="115"/>
  <c r="D65" i="125" s="1"/>
  <c r="B49" i="191" l="1"/>
  <c r="AD106" i="115"/>
  <c r="V106" i="115" s="1"/>
  <c r="X106" i="115" s="1"/>
  <c r="V110" i="115"/>
  <c r="X110" i="115" s="1"/>
  <c r="AM91" i="115"/>
  <c r="W97" i="12"/>
  <c r="V97" i="12"/>
  <c r="V81" i="12"/>
  <c r="W81" i="12"/>
  <c r="W82" i="12"/>
  <c r="V82" i="12"/>
  <c r="W80" i="12"/>
  <c r="V80" i="12"/>
  <c r="W83" i="12"/>
  <c r="V83" i="12"/>
  <c r="CG91" i="12"/>
  <c r="I91" i="12" s="1"/>
  <c r="I92" i="12"/>
  <c r="V87" i="12"/>
  <c r="W87" i="12"/>
  <c r="W63" i="12"/>
  <c r="V63" i="12"/>
  <c r="W35" i="12"/>
  <c r="V35" i="12"/>
  <c r="V101" i="12"/>
  <c r="W101" i="12"/>
  <c r="BK92" i="12"/>
  <c r="S57" i="191"/>
  <c r="AG57" i="191" s="1"/>
  <c r="AA87" i="115"/>
  <c r="AA96" i="115"/>
  <c r="AA97" i="115"/>
  <c r="H92" i="115"/>
  <c r="D94" i="125" s="1"/>
  <c r="D93" i="125" s="1"/>
  <c r="AA83" i="119"/>
  <c r="AS82" i="120" s="1"/>
  <c r="AA82" i="119"/>
  <c r="AS81" i="120" s="1"/>
  <c r="AA85" i="119"/>
  <c r="AS84" i="120" s="1"/>
  <c r="AA89" i="119"/>
  <c r="AS88" i="120" s="1"/>
  <c r="AA84" i="119"/>
  <c r="AS83" i="120" s="1"/>
  <c r="AK87" i="115"/>
  <c r="AM87" i="115" s="1"/>
  <c r="BK91" i="12" l="1"/>
  <c r="T92" i="12"/>
  <c r="T91" i="12"/>
  <c r="AA92" i="115"/>
  <c r="CQ95" i="12"/>
  <c r="H91" i="115"/>
  <c r="S56" i="191"/>
  <c r="AG56" i="191" l="1"/>
  <c r="W91" i="12"/>
  <c r="V91" i="12"/>
  <c r="W92" i="12"/>
  <c r="V92" i="12"/>
  <c r="J135" i="115"/>
  <c r="J134" i="115"/>
  <c r="J132" i="115"/>
  <c r="J131" i="115"/>
  <c r="J130" i="115"/>
  <c r="J129" i="115"/>
  <c r="J128" i="115"/>
  <c r="J127" i="115"/>
  <c r="J126" i="115"/>
  <c r="J124" i="115"/>
  <c r="J122" i="115"/>
  <c r="J121" i="115"/>
  <c r="J120" i="115"/>
  <c r="J119" i="115"/>
  <c r="J118" i="115"/>
  <c r="J117" i="115"/>
  <c r="J116" i="115"/>
  <c r="J115" i="115"/>
  <c r="J114" i="115"/>
  <c r="J113" i="115"/>
  <c r="J112" i="115"/>
  <c r="J111" i="115"/>
  <c r="J110" i="115"/>
  <c r="AC112" i="125" s="1"/>
  <c r="J109" i="115"/>
  <c r="AC111" i="125" s="1"/>
  <c r="J108" i="115"/>
  <c r="AC110" i="125" s="1"/>
  <c r="J107" i="115"/>
  <c r="AC109" i="125" s="1"/>
  <c r="J105" i="115"/>
  <c r="AC107" i="125" s="1"/>
  <c r="J101" i="115"/>
  <c r="AC103" i="125" s="1"/>
  <c r="AA103" i="119" s="1"/>
  <c r="AS102" i="120" s="1"/>
  <c r="J100" i="115"/>
  <c r="AC102" i="125" s="1"/>
  <c r="AC101" i="125" s="1"/>
  <c r="J98" i="115"/>
  <c r="J92" i="115"/>
  <c r="J91" i="115"/>
  <c r="J89" i="115"/>
  <c r="AC91" i="125" s="1"/>
  <c r="J68" i="115"/>
  <c r="AC70" i="125" s="1"/>
  <c r="J62" i="115"/>
  <c r="AC64" i="125" s="1"/>
  <c r="J61" i="115"/>
  <c r="AC63" i="125" s="1"/>
  <c r="J60" i="115"/>
  <c r="AC62" i="125" s="1"/>
  <c r="J59" i="115"/>
  <c r="AC61" i="125" s="1"/>
  <c r="J58" i="115"/>
  <c r="AC60" i="125" s="1"/>
  <c r="J57" i="115"/>
  <c r="AC59" i="125" s="1"/>
  <c r="J56" i="115"/>
  <c r="AC58" i="125" s="1"/>
  <c r="J55" i="115"/>
  <c r="AC57" i="125" s="1"/>
  <c r="J54" i="115"/>
  <c r="AC56" i="125" s="1"/>
  <c r="J53" i="115"/>
  <c r="AC55" i="125" s="1"/>
  <c r="J52" i="115"/>
  <c r="AC54" i="125" s="1"/>
  <c r="J51" i="115"/>
  <c r="AC53" i="125" s="1"/>
  <c r="J50" i="115"/>
  <c r="AC52" i="125" s="1"/>
  <c r="J49" i="115"/>
  <c r="AC51" i="125" s="1"/>
  <c r="J48" i="115"/>
  <c r="AC50" i="125" s="1"/>
  <c r="J47" i="115"/>
  <c r="AC49" i="125" s="1"/>
  <c r="J46" i="115"/>
  <c r="AC48" i="125" s="1"/>
  <c r="J45" i="115"/>
  <c r="AC47" i="125" s="1"/>
  <c r="J44" i="115"/>
  <c r="AC46" i="125" s="1"/>
  <c r="AC43" i="115"/>
  <c r="J41" i="115"/>
  <c r="AC43" i="125" s="1"/>
  <c r="J38" i="115"/>
  <c r="AC40" i="125" s="1"/>
  <c r="J37" i="115"/>
  <c r="AC39" i="125" s="1"/>
  <c r="J36" i="115"/>
  <c r="AC38" i="125" s="1"/>
  <c r="J31" i="115"/>
  <c r="AC33" i="125" s="1"/>
  <c r="J30" i="115"/>
  <c r="AC32" i="125" s="1"/>
  <c r="J29" i="115"/>
  <c r="AC31" i="125" s="1"/>
  <c r="J28" i="115"/>
  <c r="AC30" i="125" s="1"/>
  <c r="J27" i="115"/>
  <c r="AC29" i="125" s="1"/>
  <c r="J26" i="115"/>
  <c r="AC28" i="125" s="1"/>
  <c r="J24" i="115"/>
  <c r="AC26" i="125" s="1"/>
  <c r="J22" i="115"/>
  <c r="AC24" i="125" s="1"/>
  <c r="I41" i="115"/>
  <c r="H135" i="115"/>
  <c r="D137" i="125" s="1"/>
  <c r="BZ137" i="125" s="1"/>
  <c r="CN137" i="125" s="1"/>
  <c r="H134" i="115"/>
  <c r="D136" i="125" s="1"/>
  <c r="H132" i="115"/>
  <c r="D134" i="125" s="1"/>
  <c r="BL134" i="125" s="1"/>
  <c r="CN134" i="125" s="1"/>
  <c r="H131" i="115"/>
  <c r="D133" i="125" s="1"/>
  <c r="BL133" i="125" s="1"/>
  <c r="CN133" i="125" s="1"/>
  <c r="H130" i="115"/>
  <c r="D132" i="125" s="1"/>
  <c r="H129" i="115"/>
  <c r="D131" i="125" s="1"/>
  <c r="H128" i="115"/>
  <c r="D130" i="125" s="1"/>
  <c r="H127" i="115"/>
  <c r="D129" i="125" s="1"/>
  <c r="H126" i="115"/>
  <c r="D128" i="125" s="1"/>
  <c r="H125" i="115"/>
  <c r="D127" i="125" s="1"/>
  <c r="H124" i="115"/>
  <c r="D126" i="125" s="1"/>
  <c r="H122" i="115"/>
  <c r="D124" i="125" s="1"/>
  <c r="BZ124" i="125" s="1"/>
  <c r="CN124" i="125" s="1"/>
  <c r="H121" i="115"/>
  <c r="D123" i="125" s="1"/>
  <c r="BZ123" i="125" s="1"/>
  <c r="H120" i="115"/>
  <c r="D122" i="125" s="1"/>
  <c r="BL122" i="125" s="1"/>
  <c r="CN122" i="125" s="1"/>
  <c r="H119" i="115"/>
  <c r="D121" i="125" s="1"/>
  <c r="BL121" i="125" s="1"/>
  <c r="CN121" i="125" s="1"/>
  <c r="H118" i="115"/>
  <c r="D120" i="125" s="1"/>
  <c r="BL120" i="125" s="1"/>
  <c r="H117" i="115"/>
  <c r="D119" i="125" s="1"/>
  <c r="H116" i="115"/>
  <c r="D118" i="125" s="1"/>
  <c r="H115" i="115"/>
  <c r="D117" i="125" s="1"/>
  <c r="H114" i="115"/>
  <c r="D116" i="125" s="1"/>
  <c r="H113" i="115"/>
  <c r="D115" i="125" s="1"/>
  <c r="H112" i="115"/>
  <c r="D114" i="125" s="1"/>
  <c r="H111" i="115"/>
  <c r="D113" i="125" s="1"/>
  <c r="H110" i="115"/>
  <c r="D112" i="125" s="1"/>
  <c r="H109" i="115"/>
  <c r="D111" i="125" s="1"/>
  <c r="H108" i="115"/>
  <c r="D110" i="125" s="1"/>
  <c r="H107" i="115"/>
  <c r="D109" i="125" s="1"/>
  <c r="H106" i="115"/>
  <c r="D108" i="125" s="1"/>
  <c r="H105" i="115"/>
  <c r="D107" i="125" s="1"/>
  <c r="H104" i="115"/>
  <c r="H101" i="115"/>
  <c r="D103" i="125" s="1"/>
  <c r="H100" i="115"/>
  <c r="D102" i="125" s="1"/>
  <c r="H99" i="115"/>
  <c r="D101" i="125" s="1"/>
  <c r="H98" i="115"/>
  <c r="H89" i="115"/>
  <c r="D91" i="125" s="1"/>
  <c r="CN91" i="125" s="1"/>
  <c r="H68" i="115"/>
  <c r="D70" i="125" s="1"/>
  <c r="BL70" i="125" s="1"/>
  <c r="H62" i="115"/>
  <c r="D64" i="125" s="1"/>
  <c r="AX64" i="125" s="1"/>
  <c r="CN64" i="125" s="1"/>
  <c r="H61" i="115"/>
  <c r="D63" i="125" s="1"/>
  <c r="AX63" i="125" s="1"/>
  <c r="CN63" i="125" s="1"/>
  <c r="H60" i="115"/>
  <c r="D62" i="125" s="1"/>
  <c r="AX62" i="125" s="1"/>
  <c r="CN62" i="125" s="1"/>
  <c r="H59" i="115"/>
  <c r="D61" i="125" s="1"/>
  <c r="AX61" i="125" s="1"/>
  <c r="CN61" i="125" s="1"/>
  <c r="H58" i="115"/>
  <c r="D60" i="125" s="1"/>
  <c r="AX60" i="125" s="1"/>
  <c r="CN60" i="125" s="1"/>
  <c r="H57" i="115"/>
  <c r="D59" i="125" s="1"/>
  <c r="AX59" i="125" s="1"/>
  <c r="CN59" i="125" s="1"/>
  <c r="H56" i="115"/>
  <c r="D58" i="125" s="1"/>
  <c r="AX58" i="125" s="1"/>
  <c r="CN58" i="125" s="1"/>
  <c r="H55" i="115"/>
  <c r="D57" i="125" s="1"/>
  <c r="AX57" i="125" s="1"/>
  <c r="H53" i="115"/>
  <c r="D55" i="125" s="1"/>
  <c r="H52" i="115"/>
  <c r="D54" i="125" s="1"/>
  <c r="H51" i="115"/>
  <c r="D53" i="125" s="1"/>
  <c r="H50" i="115"/>
  <c r="D52" i="125" s="1"/>
  <c r="H49" i="115"/>
  <c r="D51" i="125" s="1"/>
  <c r="H48" i="115"/>
  <c r="D50" i="125" s="1"/>
  <c r="U50" i="125" s="1"/>
  <c r="H47" i="115"/>
  <c r="D49" i="125" s="1"/>
  <c r="U49" i="125" s="1"/>
  <c r="H46" i="115"/>
  <c r="D48" i="125" s="1"/>
  <c r="U48" i="125" s="1"/>
  <c r="H45" i="115"/>
  <c r="D47" i="125" s="1"/>
  <c r="U47" i="125" s="1"/>
  <c r="H44" i="115"/>
  <c r="D46" i="125" s="1"/>
  <c r="U46" i="125" s="1"/>
  <c r="H41" i="115"/>
  <c r="D43" i="125" s="1"/>
  <c r="H40" i="115"/>
  <c r="D42" i="125" s="1"/>
  <c r="H39" i="115"/>
  <c r="D41" i="125" s="1"/>
  <c r="H38" i="115"/>
  <c r="D40" i="125" s="1"/>
  <c r="H37" i="115"/>
  <c r="D39" i="125" s="1"/>
  <c r="H36" i="115"/>
  <c r="D38" i="125" s="1"/>
  <c r="H31" i="115"/>
  <c r="D33" i="125" s="1"/>
  <c r="H30" i="115"/>
  <c r="D32" i="125" s="1"/>
  <c r="H29" i="115"/>
  <c r="D31" i="125" s="1"/>
  <c r="H28" i="115"/>
  <c r="D30" i="125" s="1"/>
  <c r="H27" i="115"/>
  <c r="D29" i="125" s="1"/>
  <c r="H26" i="115"/>
  <c r="D28" i="125" s="1"/>
  <c r="H25" i="115"/>
  <c r="D27" i="125" s="1"/>
  <c r="H24" i="115"/>
  <c r="D26" i="125" s="1"/>
  <c r="H23" i="115"/>
  <c r="D25" i="125" s="1"/>
  <c r="H22" i="115"/>
  <c r="D24" i="125" s="1"/>
  <c r="CN132" i="125" l="1"/>
  <c r="BL132" i="125"/>
  <c r="BL127" i="125" s="1"/>
  <c r="BL27" i="125" s="1"/>
  <c r="CN120" i="125"/>
  <c r="BL108" i="125"/>
  <c r="BL106" i="125" s="1"/>
  <c r="CN123" i="125"/>
  <c r="BZ108" i="125"/>
  <c r="BZ106" i="125" s="1"/>
  <c r="CN50" i="125"/>
  <c r="CU50" i="125"/>
  <c r="CN48" i="125"/>
  <c r="CU48" i="125"/>
  <c r="CN57" i="125"/>
  <c r="CN49" i="125"/>
  <c r="CU49" i="125"/>
  <c r="CN46" i="125"/>
  <c r="U44" i="125"/>
  <c r="CU46" i="125"/>
  <c r="CN47" i="125"/>
  <c r="CU47" i="125"/>
  <c r="CN70" i="125"/>
  <c r="BL44" i="125"/>
  <c r="BL42" i="125" s="1"/>
  <c r="D106" i="125"/>
  <c r="J42" i="115"/>
  <c r="AC44" i="125" s="1"/>
  <c r="H42" i="115"/>
  <c r="D44" i="125" s="1"/>
  <c r="BQ80" i="119"/>
  <c r="CP79" i="120" s="1"/>
  <c r="BQ81" i="119"/>
  <c r="CP80" i="120" s="1"/>
  <c r="I124" i="115"/>
  <c r="AA111" i="119"/>
  <c r="AS110" i="120" s="1"/>
  <c r="I117" i="115"/>
  <c r="I56" i="115"/>
  <c r="AA26" i="119"/>
  <c r="AS25" i="120" s="1"/>
  <c r="AA39" i="119"/>
  <c r="AS38" i="120" s="1"/>
  <c r="AA50" i="119"/>
  <c r="AS49" i="120" s="1"/>
  <c r="AA54" i="119"/>
  <c r="AS53" i="120" s="1"/>
  <c r="AA59" i="119"/>
  <c r="AS58" i="120" s="1"/>
  <c r="AA63" i="119"/>
  <c r="AS62" i="120" s="1"/>
  <c r="AA73" i="119"/>
  <c r="AS72" i="120" s="1"/>
  <c r="AA80" i="119"/>
  <c r="AS79" i="120" s="1"/>
  <c r="AA106" i="119"/>
  <c r="AS105" i="120" s="1"/>
  <c r="AA28" i="119"/>
  <c r="AS27" i="120" s="1"/>
  <c r="AA47" i="119"/>
  <c r="AS46" i="120" s="1"/>
  <c r="AA55" i="119"/>
  <c r="AS54" i="120" s="1"/>
  <c r="AA60" i="119"/>
  <c r="AS59" i="120" s="1"/>
  <c r="AA74" i="119"/>
  <c r="AS73" i="120" s="1"/>
  <c r="I54" i="115"/>
  <c r="I101" i="115"/>
  <c r="AA29" i="119"/>
  <c r="AS28" i="120" s="1"/>
  <c r="AA33" i="119"/>
  <c r="AS32" i="120" s="1"/>
  <c r="AA43" i="119"/>
  <c r="AS42" i="120" s="1"/>
  <c r="AA48" i="119"/>
  <c r="AS47" i="120" s="1"/>
  <c r="AA52" i="119"/>
  <c r="AS51" i="120" s="1"/>
  <c r="AA57" i="119"/>
  <c r="AS56" i="120" s="1"/>
  <c r="AA61" i="119"/>
  <c r="AS60" i="120" s="1"/>
  <c r="AA70" i="119"/>
  <c r="AS69" i="120" s="1"/>
  <c r="AA75" i="119"/>
  <c r="AS74" i="120" s="1"/>
  <c r="AA91" i="119"/>
  <c r="AS90" i="120" s="1"/>
  <c r="AA109" i="119"/>
  <c r="AS108" i="120" s="1"/>
  <c r="AA31" i="119"/>
  <c r="AS30" i="120" s="1"/>
  <c r="AA46" i="119"/>
  <c r="AS45" i="120" s="1"/>
  <c r="I98" i="115"/>
  <c r="E100" i="125" s="1"/>
  <c r="AA32" i="119"/>
  <c r="AA40" i="119"/>
  <c r="AS39" i="120" s="1"/>
  <c r="AA51" i="119"/>
  <c r="AS50" i="120" s="1"/>
  <c r="AA56" i="119"/>
  <c r="AS55" i="120" s="1"/>
  <c r="AA64" i="119"/>
  <c r="AS63" i="120" s="1"/>
  <c r="AA81" i="119"/>
  <c r="AS80" i="120" s="1"/>
  <c r="AA108" i="119"/>
  <c r="AS107" i="120" s="1"/>
  <c r="I105" i="115"/>
  <c r="AA30" i="119"/>
  <c r="AS29" i="120" s="1"/>
  <c r="AA38" i="119"/>
  <c r="AS37" i="120" s="1"/>
  <c r="AA45" i="119"/>
  <c r="AS44" i="120" s="1"/>
  <c r="AA49" i="119"/>
  <c r="AS48" i="120" s="1"/>
  <c r="AA53" i="119"/>
  <c r="AS52" i="120" s="1"/>
  <c r="AA58" i="119"/>
  <c r="AS57" i="120" s="1"/>
  <c r="AA62" i="119"/>
  <c r="AS61" i="120" s="1"/>
  <c r="AA72" i="119"/>
  <c r="AS71" i="120" s="1"/>
  <c r="AA76" i="119"/>
  <c r="AS75" i="120" s="1"/>
  <c r="AA110" i="119"/>
  <c r="AS109" i="120" s="1"/>
  <c r="U42" i="125" l="1"/>
  <c r="CN42" i="125" s="1"/>
  <c r="CN44" i="125"/>
  <c r="AS31" i="120"/>
  <c r="AA24" i="119"/>
  <c r="AS23" i="120" s="1"/>
  <c r="DD80" i="120"/>
  <c r="DD79" i="120"/>
  <c r="AA101" i="119"/>
  <c r="AS100" i="120" s="1"/>
  <c r="AA102" i="119"/>
  <c r="AS101" i="120" s="1"/>
  <c r="M39" i="197"/>
  <c r="M40" i="197" l="1"/>
  <c r="M25" i="197" s="1"/>
  <c r="M23" i="197" s="1"/>
  <c r="G32" i="200" l="1"/>
  <c r="C32" i="200" l="1"/>
  <c r="J32" i="200" s="1"/>
  <c r="J31" i="200"/>
  <c r="C22" i="200"/>
  <c r="G25" i="200"/>
  <c r="C25" i="200"/>
  <c r="J25" i="200" s="1"/>
  <c r="C23" i="200" l="1"/>
  <c r="C20" i="200" l="1"/>
  <c r="C19" i="200" l="1"/>
  <c r="AF53" i="120"/>
  <c r="DE53" i="120" s="1"/>
  <c r="BH53" i="120"/>
  <c r="BV53" i="120"/>
  <c r="BZ53" i="120"/>
  <c r="CJ53" i="120"/>
  <c r="CN53" i="120"/>
  <c r="CN135" i="120"/>
  <c r="CJ135" i="120"/>
  <c r="BZ135" i="120"/>
  <c r="BV135" i="120"/>
  <c r="BH135" i="120"/>
  <c r="AL135" i="120"/>
  <c r="AF135" i="120"/>
  <c r="DE135" i="120" s="1"/>
  <c r="CN134" i="120"/>
  <c r="CJ134" i="120"/>
  <c r="BZ134" i="120"/>
  <c r="BV134" i="120"/>
  <c r="BH134" i="120"/>
  <c r="AF134" i="120"/>
  <c r="DE134" i="120" s="1"/>
  <c r="CN132" i="120"/>
  <c r="CJ132" i="120"/>
  <c r="BV132" i="120"/>
  <c r="BH132" i="120"/>
  <c r="AF132" i="120"/>
  <c r="DE132" i="120" s="1"/>
  <c r="CN131" i="120"/>
  <c r="CJ131" i="120"/>
  <c r="BV131" i="120"/>
  <c r="BH131" i="120"/>
  <c r="AF131" i="120"/>
  <c r="DE131" i="120" s="1"/>
  <c r="CN128" i="120"/>
  <c r="CJ128" i="120"/>
  <c r="BZ128" i="120"/>
  <c r="BV128" i="120"/>
  <c r="BH128" i="120"/>
  <c r="AF128" i="120"/>
  <c r="CN127" i="120"/>
  <c r="CJ127" i="120"/>
  <c r="BZ127" i="120"/>
  <c r="BV127" i="120"/>
  <c r="BH127" i="120"/>
  <c r="AF127" i="120"/>
  <c r="DE127" i="120" s="1"/>
  <c r="CN126" i="120"/>
  <c r="CJ126" i="120"/>
  <c r="BZ126" i="120"/>
  <c r="BV126" i="120"/>
  <c r="BH126" i="120"/>
  <c r="AF126" i="120"/>
  <c r="DE126" i="120" s="1"/>
  <c r="CN125" i="120"/>
  <c r="CJ125" i="120"/>
  <c r="BV125" i="120"/>
  <c r="BH125" i="120"/>
  <c r="AF125" i="120"/>
  <c r="CN124" i="120"/>
  <c r="CJ124" i="120"/>
  <c r="BZ124" i="120"/>
  <c r="BV124" i="120"/>
  <c r="BH124" i="120"/>
  <c r="AF124" i="120"/>
  <c r="DE124" i="120" s="1"/>
  <c r="CN123" i="120"/>
  <c r="CJ123" i="120"/>
  <c r="BZ123" i="120"/>
  <c r="BV123" i="120"/>
  <c r="BH123" i="120"/>
  <c r="AF123" i="120"/>
  <c r="DE123" i="120" s="1"/>
  <c r="CN122" i="120"/>
  <c r="CJ122" i="120"/>
  <c r="BZ122" i="120"/>
  <c r="BV122" i="120"/>
  <c r="BH122" i="120"/>
  <c r="AF122" i="120"/>
  <c r="DE122" i="120" s="1"/>
  <c r="CN121" i="120"/>
  <c r="CJ121" i="120"/>
  <c r="BZ121" i="120"/>
  <c r="BV121" i="120"/>
  <c r="BH121" i="120"/>
  <c r="AF121" i="120"/>
  <c r="DE121" i="120" s="1"/>
  <c r="CN120" i="120"/>
  <c r="CJ120" i="120"/>
  <c r="BZ120" i="120"/>
  <c r="BV120" i="120"/>
  <c r="BH120" i="120"/>
  <c r="AF120" i="120"/>
  <c r="DE120" i="120" s="1"/>
  <c r="CN119" i="120"/>
  <c r="CJ119" i="120"/>
  <c r="BZ119" i="120"/>
  <c r="BV119" i="120"/>
  <c r="BH119" i="120"/>
  <c r="AF119" i="120"/>
  <c r="DE119" i="120" s="1"/>
  <c r="CN118" i="120"/>
  <c r="CJ118" i="120"/>
  <c r="BZ118" i="120"/>
  <c r="BV118" i="120"/>
  <c r="BH118" i="120"/>
  <c r="AF118" i="120"/>
  <c r="DE118" i="120" s="1"/>
  <c r="CN117" i="120"/>
  <c r="CJ117" i="120"/>
  <c r="BZ117" i="120"/>
  <c r="BV117" i="120"/>
  <c r="BH117" i="120"/>
  <c r="AF117" i="120"/>
  <c r="DE117" i="120" s="1"/>
  <c r="CN116" i="120"/>
  <c r="CJ116" i="120"/>
  <c r="BZ116" i="120"/>
  <c r="BV116" i="120"/>
  <c r="BH116" i="120"/>
  <c r="AF116" i="120"/>
  <c r="DE116" i="120" s="1"/>
  <c r="CN115" i="120"/>
  <c r="CJ115" i="120"/>
  <c r="BZ115" i="120"/>
  <c r="BV115" i="120"/>
  <c r="BH115" i="120"/>
  <c r="AF115" i="120"/>
  <c r="DE115" i="120" s="1"/>
  <c r="CN112" i="120"/>
  <c r="CJ112" i="120"/>
  <c r="BZ112" i="120"/>
  <c r="BV112" i="120"/>
  <c r="BH112" i="120"/>
  <c r="AF112" i="120"/>
  <c r="DE112" i="120" s="1"/>
  <c r="CN111" i="120"/>
  <c r="CJ111" i="120"/>
  <c r="BZ111" i="120"/>
  <c r="BV111" i="120"/>
  <c r="BH111" i="120"/>
  <c r="AF111" i="120"/>
  <c r="DE111" i="120" s="1"/>
  <c r="CN110" i="120"/>
  <c r="CJ110" i="120"/>
  <c r="BZ110" i="120"/>
  <c r="BV110" i="120"/>
  <c r="BH110" i="120"/>
  <c r="AF110" i="120"/>
  <c r="DE110" i="120" s="1"/>
  <c r="CN109" i="120"/>
  <c r="CJ109" i="120"/>
  <c r="BZ109" i="120"/>
  <c r="BV109" i="120"/>
  <c r="BH109" i="120"/>
  <c r="AF109" i="120"/>
  <c r="DE109" i="120" s="1"/>
  <c r="CN108" i="120"/>
  <c r="CJ108" i="120"/>
  <c r="BZ108" i="120"/>
  <c r="BV108" i="120"/>
  <c r="BH108" i="120"/>
  <c r="AF108" i="120"/>
  <c r="DE108" i="120" s="1"/>
  <c r="CN107" i="120"/>
  <c r="CJ107" i="120"/>
  <c r="BZ107" i="120"/>
  <c r="BV107" i="120"/>
  <c r="BH107" i="120"/>
  <c r="AF107" i="120"/>
  <c r="DE107" i="120" s="1"/>
  <c r="CN106" i="120"/>
  <c r="CJ106" i="120"/>
  <c r="BZ106" i="120"/>
  <c r="BV106" i="120"/>
  <c r="BH106" i="120"/>
  <c r="AF106" i="120"/>
  <c r="CN105" i="120"/>
  <c r="CJ105" i="120"/>
  <c r="BZ105" i="120"/>
  <c r="BV105" i="120"/>
  <c r="BH105" i="120"/>
  <c r="AF105" i="120"/>
  <c r="CN104" i="120"/>
  <c r="CJ104" i="120"/>
  <c r="BZ104" i="120"/>
  <c r="BV104" i="120"/>
  <c r="BH104" i="120"/>
  <c r="AF104" i="120"/>
  <c r="CN101" i="120"/>
  <c r="CJ101" i="120"/>
  <c r="BZ101" i="120"/>
  <c r="BV101" i="120"/>
  <c r="BH101" i="120"/>
  <c r="AF101" i="120"/>
  <c r="DE101" i="120" s="1"/>
  <c r="CN100" i="120"/>
  <c r="CJ100" i="120"/>
  <c r="BZ100" i="120"/>
  <c r="BV100" i="120"/>
  <c r="BH100" i="120"/>
  <c r="AF100" i="120"/>
  <c r="DE100" i="120" s="1"/>
  <c r="CN99" i="120"/>
  <c r="CJ99" i="120"/>
  <c r="BZ99" i="120"/>
  <c r="BV99" i="120"/>
  <c r="BH99" i="120"/>
  <c r="AF99" i="120"/>
  <c r="DE99" i="120" s="1"/>
  <c r="CN93" i="120"/>
  <c r="CJ93" i="120"/>
  <c r="BV93" i="120"/>
  <c r="BH93" i="120"/>
  <c r="AF93" i="120"/>
  <c r="DE93" i="120" s="1"/>
  <c r="CN92" i="120"/>
  <c r="CJ92" i="120"/>
  <c r="BV92" i="120"/>
  <c r="BH92" i="120"/>
  <c r="AF92" i="120"/>
  <c r="CN91" i="120"/>
  <c r="CJ91" i="120"/>
  <c r="BZ91" i="120"/>
  <c r="BV91" i="120"/>
  <c r="BH91" i="120"/>
  <c r="AF91" i="120"/>
  <c r="DE91" i="120" s="1"/>
  <c r="CN90" i="120"/>
  <c r="CJ90" i="120"/>
  <c r="BZ90" i="120"/>
  <c r="BH90" i="120"/>
  <c r="AF90" i="120"/>
  <c r="CN80" i="120"/>
  <c r="CJ80" i="120"/>
  <c r="BZ80" i="120"/>
  <c r="BV80" i="120"/>
  <c r="BH80" i="120"/>
  <c r="AF80" i="120"/>
  <c r="DE80" i="120" s="1"/>
  <c r="CN79" i="120"/>
  <c r="CJ79" i="120"/>
  <c r="BZ79" i="120"/>
  <c r="BV79" i="120"/>
  <c r="BH79" i="120"/>
  <c r="AF79" i="120"/>
  <c r="DE79" i="120" s="1"/>
  <c r="CN75" i="120"/>
  <c r="CJ75" i="120"/>
  <c r="BZ75" i="120"/>
  <c r="BV75" i="120"/>
  <c r="BH75" i="120"/>
  <c r="AF75" i="120"/>
  <c r="DE75" i="120" s="1"/>
  <c r="CN74" i="120"/>
  <c r="CJ74" i="120"/>
  <c r="BZ74" i="120"/>
  <c r="BV74" i="120"/>
  <c r="BH74" i="120"/>
  <c r="AF74" i="120"/>
  <c r="DE74" i="120" s="1"/>
  <c r="CN73" i="120"/>
  <c r="CJ73" i="120"/>
  <c r="BZ73" i="120"/>
  <c r="BV73" i="120"/>
  <c r="BH73" i="120"/>
  <c r="AF73" i="120"/>
  <c r="DE73" i="120" s="1"/>
  <c r="CN72" i="120"/>
  <c r="CJ72" i="120"/>
  <c r="BZ72" i="120"/>
  <c r="BV72" i="120"/>
  <c r="BH72" i="120"/>
  <c r="AF72" i="120"/>
  <c r="DE72" i="120" s="1"/>
  <c r="CN71" i="120"/>
  <c r="CJ71" i="120"/>
  <c r="BZ71" i="120"/>
  <c r="BV71" i="120"/>
  <c r="BH71" i="120"/>
  <c r="AF71" i="120"/>
  <c r="DE71" i="120" s="1"/>
  <c r="CN69" i="120"/>
  <c r="CJ69" i="120"/>
  <c r="BZ69" i="120"/>
  <c r="BV69" i="120"/>
  <c r="BH69" i="120"/>
  <c r="AF69" i="120"/>
  <c r="DE69" i="120" s="1"/>
  <c r="CN63" i="120"/>
  <c r="CJ63" i="120"/>
  <c r="BZ63" i="120"/>
  <c r="BV63" i="120"/>
  <c r="BH63" i="120"/>
  <c r="AF63" i="120"/>
  <c r="DE63" i="120" s="1"/>
  <c r="CN62" i="120"/>
  <c r="CJ62" i="120"/>
  <c r="BZ62" i="120"/>
  <c r="BV62" i="120"/>
  <c r="BH62" i="120"/>
  <c r="AF62" i="120"/>
  <c r="DE62" i="120" s="1"/>
  <c r="CN61" i="120"/>
  <c r="CJ61" i="120"/>
  <c r="BZ61" i="120"/>
  <c r="BV61" i="120"/>
  <c r="BH61" i="120"/>
  <c r="AF61" i="120"/>
  <c r="DE61" i="120" s="1"/>
  <c r="CN60" i="120"/>
  <c r="CJ60" i="120"/>
  <c r="BZ60" i="120"/>
  <c r="BV60" i="120"/>
  <c r="BH60" i="120"/>
  <c r="AF60" i="120"/>
  <c r="DE60" i="120" s="1"/>
  <c r="CN59" i="120"/>
  <c r="CJ59" i="120"/>
  <c r="BZ59" i="120"/>
  <c r="BV59" i="120"/>
  <c r="BH59" i="120"/>
  <c r="AF59" i="120"/>
  <c r="DE59" i="120" s="1"/>
  <c r="CN58" i="120"/>
  <c r="CJ58" i="120"/>
  <c r="BZ58" i="120"/>
  <c r="BV58" i="120"/>
  <c r="BH58" i="120"/>
  <c r="AF58" i="120"/>
  <c r="DE58" i="120" s="1"/>
  <c r="CN57" i="120"/>
  <c r="CJ57" i="120"/>
  <c r="BZ57" i="120"/>
  <c r="BV57" i="120"/>
  <c r="BH57" i="120"/>
  <c r="AF57" i="120"/>
  <c r="DE57" i="120" s="1"/>
  <c r="CN56" i="120"/>
  <c r="CJ56" i="120"/>
  <c r="BZ56" i="120"/>
  <c r="BV56" i="120"/>
  <c r="BH56" i="120"/>
  <c r="AF56" i="120"/>
  <c r="DE56" i="120" s="1"/>
  <c r="CN55" i="120"/>
  <c r="CJ55" i="120"/>
  <c r="BZ55" i="120"/>
  <c r="BV55" i="120"/>
  <c r="BH55" i="120"/>
  <c r="AF55" i="120"/>
  <c r="DE55" i="120" s="1"/>
  <c r="CN54" i="120"/>
  <c r="CJ54" i="120"/>
  <c r="BZ54" i="120"/>
  <c r="BV54" i="120"/>
  <c r="BH54" i="120"/>
  <c r="AF54" i="120"/>
  <c r="DE54" i="120" s="1"/>
  <c r="CN52" i="120"/>
  <c r="CJ52" i="120"/>
  <c r="BZ52" i="120"/>
  <c r="BV52" i="120"/>
  <c r="BH52" i="120"/>
  <c r="AF52" i="120"/>
  <c r="CN51" i="120"/>
  <c r="CJ51" i="120"/>
  <c r="BZ51" i="120"/>
  <c r="BV51" i="120"/>
  <c r="BH51" i="120"/>
  <c r="AF51" i="120"/>
  <c r="CN50" i="120"/>
  <c r="CJ50" i="120"/>
  <c r="BZ50" i="120"/>
  <c r="BV50" i="120"/>
  <c r="BH50" i="120"/>
  <c r="AF50" i="120"/>
  <c r="CN49" i="120"/>
  <c r="CJ49" i="120"/>
  <c r="BZ49" i="120"/>
  <c r="BV49" i="120"/>
  <c r="BH49" i="120"/>
  <c r="AF49" i="120"/>
  <c r="DE49" i="120" s="1"/>
  <c r="CN48" i="120"/>
  <c r="CJ48" i="120"/>
  <c r="BZ48" i="120"/>
  <c r="BV48" i="120"/>
  <c r="BH48" i="120"/>
  <c r="AF48" i="120"/>
  <c r="DE48" i="120" s="1"/>
  <c r="CN47" i="120"/>
  <c r="CJ47" i="120"/>
  <c r="BZ47" i="120"/>
  <c r="BV47" i="120"/>
  <c r="BH47" i="120"/>
  <c r="AF47" i="120"/>
  <c r="DE47" i="120" s="1"/>
  <c r="CN46" i="120"/>
  <c r="CJ46" i="120"/>
  <c r="BZ46" i="120"/>
  <c r="BV46" i="120"/>
  <c r="BH46" i="120"/>
  <c r="AF46" i="120"/>
  <c r="DE46" i="120" s="1"/>
  <c r="CN45" i="120"/>
  <c r="CJ45" i="120"/>
  <c r="BZ45" i="120"/>
  <c r="BV45" i="120"/>
  <c r="BH45" i="120"/>
  <c r="AF45" i="120"/>
  <c r="DE45" i="120" s="1"/>
  <c r="CN44" i="120"/>
  <c r="CJ44" i="120"/>
  <c r="BZ44" i="120"/>
  <c r="BV44" i="120"/>
  <c r="BH44" i="120"/>
  <c r="AF44" i="120"/>
  <c r="DE44" i="120" s="1"/>
  <c r="CN43" i="120"/>
  <c r="CJ43" i="120"/>
  <c r="CB43" i="120"/>
  <c r="BZ43" i="120"/>
  <c r="BH43" i="120"/>
  <c r="AF43" i="120"/>
  <c r="CN42" i="120"/>
  <c r="CJ42" i="120"/>
  <c r="CB42" i="120"/>
  <c r="BZ42" i="120"/>
  <c r="BV42" i="120"/>
  <c r="BH42" i="120"/>
  <c r="AF42" i="120"/>
  <c r="DE42" i="120" s="1"/>
  <c r="CN41" i="120"/>
  <c r="CJ41" i="120"/>
  <c r="CB41" i="120"/>
  <c r="BZ41" i="120"/>
  <c r="BH41" i="120"/>
  <c r="AF41" i="120"/>
  <c r="CN40" i="120"/>
  <c r="CJ40" i="120"/>
  <c r="CB40" i="120"/>
  <c r="BH40" i="120"/>
  <c r="AF40" i="120"/>
  <c r="CN39" i="120"/>
  <c r="CJ39" i="120"/>
  <c r="CB39" i="120"/>
  <c r="BZ39" i="120"/>
  <c r="BV39" i="120"/>
  <c r="BH39" i="120"/>
  <c r="AF39" i="120"/>
  <c r="DE39" i="120" s="1"/>
  <c r="CN38" i="120"/>
  <c r="CJ38" i="120"/>
  <c r="CB38" i="120"/>
  <c r="BZ38" i="120"/>
  <c r="BV38" i="120"/>
  <c r="BH38" i="120"/>
  <c r="AF38" i="120"/>
  <c r="DE38" i="120" s="1"/>
  <c r="CN37" i="120"/>
  <c r="CJ37" i="120"/>
  <c r="CB37" i="120"/>
  <c r="BZ37" i="120"/>
  <c r="BV37" i="120"/>
  <c r="BH37" i="120"/>
  <c r="AF37" i="120"/>
  <c r="DE37" i="120" s="1"/>
  <c r="CN32" i="120"/>
  <c r="CJ32" i="120"/>
  <c r="CB32" i="120"/>
  <c r="BZ32" i="120"/>
  <c r="BV32" i="120"/>
  <c r="BH32" i="120"/>
  <c r="AF32" i="120"/>
  <c r="DE32" i="120" s="1"/>
  <c r="AQ24" i="119"/>
  <c r="AP24" i="119"/>
  <c r="S24" i="119"/>
  <c r="R24" i="119"/>
  <c r="CN30" i="120"/>
  <c r="CJ30" i="120"/>
  <c r="CB30" i="120"/>
  <c r="BZ30" i="120"/>
  <c r="BV30" i="120"/>
  <c r="BH30" i="120"/>
  <c r="AF30" i="120"/>
  <c r="DE30" i="120" s="1"/>
  <c r="CN29" i="120"/>
  <c r="CJ29" i="120"/>
  <c r="CB29" i="120"/>
  <c r="BZ29" i="120"/>
  <c r="BV29" i="120"/>
  <c r="BH29" i="120"/>
  <c r="AF29" i="120"/>
  <c r="DE29" i="120" s="1"/>
  <c r="CN28" i="120"/>
  <c r="CJ28" i="120"/>
  <c r="CB28" i="120"/>
  <c r="BZ28" i="120"/>
  <c r="BV28" i="120"/>
  <c r="BH28" i="120"/>
  <c r="AF28" i="120"/>
  <c r="DE28" i="120" s="1"/>
  <c r="CN27" i="120"/>
  <c r="CJ27" i="120"/>
  <c r="CB27" i="120"/>
  <c r="BZ27" i="120"/>
  <c r="BV27" i="120"/>
  <c r="BH27" i="120"/>
  <c r="AF27" i="120"/>
  <c r="DE27" i="120" s="1"/>
  <c r="CN26" i="120"/>
  <c r="CJ26" i="120"/>
  <c r="CB26" i="120"/>
  <c r="BV26" i="120"/>
  <c r="BH26" i="120"/>
  <c r="AF26" i="120"/>
  <c r="CN25" i="120"/>
  <c r="CJ25" i="120"/>
  <c r="CB25" i="120"/>
  <c r="BZ25" i="120"/>
  <c r="BV25" i="120"/>
  <c r="BH25" i="120"/>
  <c r="AF25" i="120"/>
  <c r="DE25" i="120" s="1"/>
  <c r="CN24" i="120"/>
  <c r="CJ24" i="120"/>
  <c r="CB24" i="120"/>
  <c r="BH24" i="120"/>
  <c r="AF24" i="120"/>
  <c r="CN22" i="120"/>
  <c r="CJ22" i="120"/>
  <c r="CB22" i="120"/>
  <c r="BH22" i="120"/>
  <c r="AF22" i="120"/>
  <c r="R114" i="165"/>
  <c r="AE128" i="119"/>
  <c r="AX127" i="120" s="1"/>
  <c r="DI127" i="120" s="1"/>
  <c r="AE127" i="119"/>
  <c r="AX126" i="120" s="1"/>
  <c r="DI126" i="120" s="1"/>
  <c r="AI126" i="119"/>
  <c r="BA125" i="120" s="1"/>
  <c r="AA126" i="119"/>
  <c r="AS125" i="120" s="1"/>
  <c r="AI107" i="119"/>
  <c r="BA106" i="120" s="1"/>
  <c r="K88" i="165"/>
  <c r="AW93" i="119"/>
  <c r="BS92" i="120" s="1"/>
  <c r="AI93" i="119"/>
  <c r="BA92" i="120" s="1"/>
  <c r="AY93" i="119"/>
  <c r="BU92" i="120" s="1"/>
  <c r="AS93" i="119"/>
  <c r="BN92" i="120" s="1"/>
  <c r="AC93" i="119"/>
  <c r="AT92" i="120" s="1"/>
  <c r="W93" i="119"/>
  <c r="AN92" i="120" s="1"/>
  <c r="AA93" i="119"/>
  <c r="AS92" i="120" s="1"/>
  <c r="BE91" i="119"/>
  <c r="CB90" i="120" s="1"/>
  <c r="AS91" i="119"/>
  <c r="BN90" i="120" s="1"/>
  <c r="AC91" i="119"/>
  <c r="AT90" i="120" s="1"/>
  <c r="AC53" i="119"/>
  <c r="AT52" i="120" s="1"/>
  <c r="AC52" i="119"/>
  <c r="AT51" i="120" s="1"/>
  <c r="AC51" i="119"/>
  <c r="AT50" i="120" s="1"/>
  <c r="AI44" i="119"/>
  <c r="BA43" i="120" s="1"/>
  <c r="AE44" i="119"/>
  <c r="AX43" i="120" s="1"/>
  <c r="CJ31" i="120" l="1"/>
  <c r="CJ23" i="120"/>
  <c r="BH31" i="120"/>
  <c r="BH23" i="120"/>
  <c r="CB31" i="120"/>
  <c r="DD31" i="120" s="1"/>
  <c r="BE24" i="119"/>
  <c r="CB23" i="120" s="1"/>
  <c r="BV31" i="120"/>
  <c r="BV23" i="120"/>
  <c r="AF31" i="120"/>
  <c r="DE31" i="120" s="1"/>
  <c r="Q24" i="119"/>
  <c r="AF23" i="120" s="1"/>
  <c r="DE23" i="120" s="1"/>
  <c r="BZ31" i="120"/>
  <c r="BZ23" i="120"/>
  <c r="CN31" i="120"/>
  <c r="CN23" i="120"/>
  <c r="BQ91" i="119"/>
  <c r="CP90" i="120" s="1"/>
  <c r="DB105" i="120"/>
  <c r="DE105" i="120"/>
  <c r="CX105" i="120"/>
  <c r="T92" i="165"/>
  <c r="R79" i="165"/>
  <c r="T36" i="165"/>
  <c r="R39" i="165"/>
  <c r="R40" i="165"/>
  <c r="AE93" i="119"/>
  <c r="AX92" i="120" s="1"/>
  <c r="R37" i="165"/>
  <c r="R41" i="165"/>
  <c r="R38" i="165"/>
  <c r="R42" i="165"/>
  <c r="DE50" i="120"/>
  <c r="DE51" i="120"/>
  <c r="DE52" i="120"/>
  <c r="B129" i="119"/>
  <c r="B128" i="119"/>
  <c r="B130" i="119"/>
  <c r="B127" i="119"/>
  <c r="DD25" i="120"/>
  <c r="DD29" i="120"/>
  <c r="DD37" i="120"/>
  <c r="DB38" i="120"/>
  <c r="DB42" i="120"/>
  <c r="DB27" i="120"/>
  <c r="DD30" i="120"/>
  <c r="DD38" i="120"/>
  <c r="DB39" i="120"/>
  <c r="DD42" i="120"/>
  <c r="DD23" i="120"/>
  <c r="DD27" i="120"/>
  <c r="DB28" i="120"/>
  <c r="DB32" i="120"/>
  <c r="DD39" i="120"/>
  <c r="DB25" i="120"/>
  <c r="DD28" i="120"/>
  <c r="DB29" i="120"/>
  <c r="DD32" i="120"/>
  <c r="DB37" i="120"/>
  <c r="DB30" i="120"/>
  <c r="U102" i="119"/>
  <c r="AL101" i="120" s="1"/>
  <c r="DK101" i="120" s="1"/>
  <c r="AW42" i="119"/>
  <c r="BS41" i="120" s="1"/>
  <c r="AW44" i="119"/>
  <c r="BS43" i="120" s="1"/>
  <c r="DI43" i="120" s="1"/>
  <c r="AW105" i="119"/>
  <c r="BS104" i="120" s="1"/>
  <c r="AW107" i="119"/>
  <c r="BS106" i="120" s="1"/>
  <c r="AC129" i="119"/>
  <c r="AT128" i="120" s="1"/>
  <c r="DE128" i="120" s="1"/>
  <c r="U91" i="119"/>
  <c r="AL90" i="120" s="1"/>
  <c r="AW126" i="119"/>
  <c r="BS125" i="120" s="1"/>
  <c r="DB53" i="120"/>
  <c r="DB44" i="120"/>
  <c r="DB45" i="120"/>
  <c r="DB46" i="120"/>
  <c r="DB47" i="120"/>
  <c r="DB48" i="120"/>
  <c r="DB49" i="120"/>
  <c r="DB50" i="120"/>
  <c r="DB51" i="120"/>
  <c r="DB52" i="120"/>
  <c r="DB54" i="120"/>
  <c r="DB55" i="120"/>
  <c r="DB56" i="120"/>
  <c r="DB57" i="120"/>
  <c r="DB58" i="120"/>
  <c r="DB59" i="120"/>
  <c r="DB60" i="120"/>
  <c r="DB61" i="120"/>
  <c r="DB62" i="120"/>
  <c r="DB63" i="120"/>
  <c r="DB69" i="120"/>
  <c r="DB71" i="120"/>
  <c r="DB72" i="120"/>
  <c r="DB73" i="120"/>
  <c r="DB74" i="120"/>
  <c r="DB75" i="120"/>
  <c r="DB79" i="120"/>
  <c r="DB80" i="120"/>
  <c r="DB90" i="120"/>
  <c r="DB91" i="120"/>
  <c r="DB99" i="120"/>
  <c r="DB100" i="120"/>
  <c r="DB101" i="120"/>
  <c r="DB107" i="120"/>
  <c r="DB108" i="120"/>
  <c r="DB109" i="120"/>
  <c r="DB110" i="120"/>
  <c r="DB111" i="120"/>
  <c r="DB112" i="120"/>
  <c r="DB115" i="120"/>
  <c r="DB116" i="120"/>
  <c r="DB117" i="120"/>
  <c r="DB118" i="120"/>
  <c r="DB119" i="120"/>
  <c r="DB120" i="120"/>
  <c r="DB121" i="120"/>
  <c r="DB122" i="120"/>
  <c r="DB123" i="120"/>
  <c r="DB124" i="120"/>
  <c r="DB128" i="120"/>
  <c r="DB134" i="120"/>
  <c r="W42" i="119"/>
  <c r="AN41" i="120" s="1"/>
  <c r="AG93" i="119"/>
  <c r="AZ92" i="120" s="1"/>
  <c r="W107" i="119"/>
  <c r="AN106" i="120" s="1"/>
  <c r="W105" i="119"/>
  <c r="AN104" i="120" s="1"/>
  <c r="AE107" i="119"/>
  <c r="AX106" i="120" s="1"/>
  <c r="AE105" i="119"/>
  <c r="AX104" i="120" s="1"/>
  <c r="AU107" i="119"/>
  <c r="BO106" i="120" s="1"/>
  <c r="AC107" i="119"/>
  <c r="AT106" i="120" s="1"/>
  <c r="CX106" i="120" s="1"/>
  <c r="AC105" i="119"/>
  <c r="AT104" i="120" s="1"/>
  <c r="CX104" i="120" s="1"/>
  <c r="DB43" i="120"/>
  <c r="U27" i="119"/>
  <c r="AL26" i="120" s="1"/>
  <c r="AS27" i="119"/>
  <c r="BN26" i="120" s="1"/>
  <c r="AS126" i="119"/>
  <c r="BN125" i="120" s="1"/>
  <c r="AU126" i="119"/>
  <c r="BO125" i="120" s="1"/>
  <c r="W27" i="119"/>
  <c r="AN26" i="120" s="1"/>
  <c r="W126" i="119"/>
  <c r="AN125" i="120" s="1"/>
  <c r="AY27" i="119"/>
  <c r="BU26" i="120" s="1"/>
  <c r="AY126" i="119"/>
  <c r="BU125" i="120" s="1"/>
  <c r="AU44" i="119"/>
  <c r="BO43" i="120" s="1"/>
  <c r="CX27" i="120"/>
  <c r="CX39" i="120"/>
  <c r="CX44" i="120"/>
  <c r="CX45" i="120"/>
  <c r="CX48" i="120"/>
  <c r="CX49" i="120"/>
  <c r="CX50" i="120"/>
  <c r="CX51" i="120"/>
  <c r="CX52" i="120"/>
  <c r="CX54" i="120"/>
  <c r="CX55" i="120"/>
  <c r="CX56" i="120"/>
  <c r="CX57" i="120"/>
  <c r="CX58" i="120"/>
  <c r="CX59" i="120"/>
  <c r="CX60" i="120"/>
  <c r="CX61" i="120"/>
  <c r="CX62" i="120"/>
  <c r="CX63" i="120"/>
  <c r="CX69" i="120"/>
  <c r="CX71" i="120"/>
  <c r="CX72" i="120"/>
  <c r="CX73" i="120"/>
  <c r="CX74" i="120"/>
  <c r="CX75" i="120"/>
  <c r="CX79" i="120"/>
  <c r="CX80" i="120"/>
  <c r="CX91" i="120"/>
  <c r="CX92" i="120"/>
  <c r="CX93" i="120"/>
  <c r="CX99" i="120"/>
  <c r="CX100" i="120"/>
  <c r="CX101" i="120"/>
  <c r="CX107" i="120"/>
  <c r="CX108" i="120"/>
  <c r="CX109" i="120"/>
  <c r="CX110" i="120"/>
  <c r="CX111" i="120"/>
  <c r="CX112" i="120"/>
  <c r="CX115" i="120"/>
  <c r="CX116" i="120"/>
  <c r="CX117" i="120"/>
  <c r="CX118" i="120"/>
  <c r="CX119" i="120"/>
  <c r="CX120" i="120"/>
  <c r="CX121" i="120"/>
  <c r="CX122" i="120"/>
  <c r="CX123" i="120"/>
  <c r="CX124" i="120"/>
  <c r="CX126" i="120"/>
  <c r="CX127" i="120"/>
  <c r="CX131" i="120"/>
  <c r="CX132" i="120"/>
  <c r="CX134" i="120"/>
  <c r="CX135" i="120"/>
  <c r="CX53" i="120"/>
  <c r="CX32" i="120"/>
  <c r="CX46" i="120"/>
  <c r="CX47" i="120"/>
  <c r="DB127" i="120"/>
  <c r="CX25" i="120"/>
  <c r="CX29" i="120"/>
  <c r="CX37" i="120"/>
  <c r="DB135" i="120"/>
  <c r="DB126" i="120"/>
  <c r="CX28" i="120"/>
  <c r="CX30" i="120"/>
  <c r="CX38" i="120"/>
  <c r="CX42" i="120"/>
  <c r="BE93" i="119"/>
  <c r="CB92" i="120" s="1"/>
  <c r="BQ93" i="119"/>
  <c r="CP92" i="120" s="1"/>
  <c r="AU93" i="119"/>
  <c r="BO92" i="120" s="1"/>
  <c r="DE92" i="120" s="1"/>
  <c r="U93" i="119"/>
  <c r="AL92" i="120" s="1"/>
  <c r="K87" i="165"/>
  <c r="DB23" i="120" l="1"/>
  <c r="DB31" i="120"/>
  <c r="CX31" i="120"/>
  <c r="CX23" i="120"/>
  <c r="DI104" i="120"/>
  <c r="DI106" i="120"/>
  <c r="R90" i="165"/>
  <c r="T90" i="165"/>
  <c r="AU105" i="119"/>
  <c r="BO104" i="120" s="1"/>
  <c r="DE104" i="120" s="1"/>
  <c r="AI105" i="119"/>
  <c r="BA104" i="120" s="1"/>
  <c r="AU27" i="119"/>
  <c r="BO26" i="120" s="1"/>
  <c r="AI27" i="119"/>
  <c r="BA26" i="120" s="1"/>
  <c r="R92" i="165"/>
  <c r="T34" i="165"/>
  <c r="AE126" i="119"/>
  <c r="AX125" i="120" s="1"/>
  <c r="AC126" i="119"/>
  <c r="AT125" i="120" s="1"/>
  <c r="AU42" i="119"/>
  <c r="BO41" i="120" s="1"/>
  <c r="AI42" i="119"/>
  <c r="BA41" i="120" s="1"/>
  <c r="DE106" i="120"/>
  <c r="DB106" i="120"/>
  <c r="CX128" i="120"/>
  <c r="DD90" i="120"/>
  <c r="U101" i="119"/>
  <c r="AL100" i="120" s="1"/>
  <c r="DK100" i="120" s="1"/>
  <c r="AW27" i="119"/>
  <c r="BS26" i="120" s="1"/>
  <c r="D18" i="124"/>
  <c r="AG25" i="119"/>
  <c r="AZ24" i="120" s="1"/>
  <c r="AG41" i="119"/>
  <c r="AZ40" i="120" s="1"/>
  <c r="AE42" i="119"/>
  <c r="AX41" i="120" s="1"/>
  <c r="DI41" i="120" s="1"/>
  <c r="DB104" i="120"/>
  <c r="DD92" i="120"/>
  <c r="AC44" i="119"/>
  <c r="AT43" i="120" s="1"/>
  <c r="AC27" i="119" l="1"/>
  <c r="AT26" i="120" s="1"/>
  <c r="DE26" i="120" s="1"/>
  <c r="AE25" i="119"/>
  <c r="AX24" i="120" s="1"/>
  <c r="CX125" i="120"/>
  <c r="DE125" i="120"/>
  <c r="AI25" i="119"/>
  <c r="BA24" i="120" s="1"/>
  <c r="AI41" i="119"/>
  <c r="BA40" i="120" s="1"/>
  <c r="R111" i="165"/>
  <c r="AW41" i="119"/>
  <c r="BS40" i="120" s="1"/>
  <c r="W41" i="119"/>
  <c r="AN40" i="120" s="1"/>
  <c r="AE27" i="119"/>
  <c r="AX26" i="120" s="1"/>
  <c r="AW23" i="119"/>
  <c r="BS22" i="120" s="1"/>
  <c r="AW25" i="119"/>
  <c r="BS24" i="120" s="1"/>
  <c r="BO40" i="120"/>
  <c r="AE41" i="119"/>
  <c r="AX40" i="120" s="1"/>
  <c r="DB41" i="120"/>
  <c r="AC42" i="119"/>
  <c r="AT41" i="120" s="1"/>
  <c r="W23" i="119"/>
  <c r="AN22" i="120" s="1"/>
  <c r="W25" i="119"/>
  <c r="AN24" i="120" s="1"/>
  <c r="CX26" i="120" l="1"/>
  <c r="AI23" i="119"/>
  <c r="BA22" i="120" s="1"/>
  <c r="AU25" i="119"/>
  <c r="BO24" i="120" s="1"/>
  <c r="R19" i="165"/>
  <c r="AC41" i="119"/>
  <c r="AT40" i="120" s="1"/>
  <c r="AU23" i="119" l="1"/>
  <c r="BO22" i="120" s="1"/>
  <c r="AE23" i="119"/>
  <c r="AX22" i="120" s="1"/>
  <c r="AC25" i="119"/>
  <c r="AT24" i="120" s="1"/>
  <c r="AC23" i="119" l="1"/>
  <c r="AT22" i="120" s="1"/>
  <c r="AA22" i="115" l="1"/>
  <c r="AA24" i="115"/>
  <c r="AA26" i="115"/>
  <c r="AA27" i="115"/>
  <c r="AA28" i="115"/>
  <c r="AA29" i="115"/>
  <c r="AA30" i="115"/>
  <c r="AA31" i="115"/>
  <c r="AA36" i="115"/>
  <c r="AA37" i="115"/>
  <c r="AA38" i="115"/>
  <c r="AA41" i="115"/>
  <c r="AB41" i="115"/>
  <c r="E43" i="125" s="1"/>
  <c r="AA43" i="115"/>
  <c r="AA44" i="115"/>
  <c r="AA45" i="115"/>
  <c r="AA46" i="115"/>
  <c r="AA47" i="115"/>
  <c r="AA48" i="115"/>
  <c r="AA49" i="115"/>
  <c r="AA50" i="115"/>
  <c r="AA51" i="115"/>
  <c r="AA52" i="115"/>
  <c r="AA53" i="115"/>
  <c r="AA54" i="115"/>
  <c r="AB54" i="115"/>
  <c r="E56" i="125" s="1"/>
  <c r="AA55" i="115"/>
  <c r="AA56" i="115"/>
  <c r="AB56" i="115"/>
  <c r="E58" i="125" s="1"/>
  <c r="AA57" i="115"/>
  <c r="AA58" i="115"/>
  <c r="AA59" i="115"/>
  <c r="AA60" i="115"/>
  <c r="AA61" i="115"/>
  <c r="AA62" i="115"/>
  <c r="AA68" i="115"/>
  <c r="AA89" i="115"/>
  <c r="AA91" i="115"/>
  <c r="AA98" i="115"/>
  <c r="AB98" i="115"/>
  <c r="AA99" i="115"/>
  <c r="AA100" i="115"/>
  <c r="AA101" i="115"/>
  <c r="AB101" i="115"/>
  <c r="E103" i="125" s="1"/>
  <c r="AA104" i="115"/>
  <c r="AA105" i="115"/>
  <c r="AB105" i="115"/>
  <c r="E107" i="125" s="1"/>
  <c r="AA107" i="115"/>
  <c r="AA108" i="115"/>
  <c r="AA109" i="115"/>
  <c r="AA110" i="115"/>
  <c r="AA111" i="115"/>
  <c r="AA112" i="115"/>
  <c r="AA113" i="115"/>
  <c r="AA114" i="115"/>
  <c r="AA115" i="115"/>
  <c r="AA116" i="115"/>
  <c r="AA117" i="115"/>
  <c r="AB117" i="115"/>
  <c r="E119" i="125" s="1"/>
  <c r="AA118" i="115"/>
  <c r="AA119" i="115"/>
  <c r="AA120" i="115"/>
  <c r="AA121" i="115"/>
  <c r="AA122" i="115"/>
  <c r="AA124" i="115"/>
  <c r="AB124" i="115"/>
  <c r="AA126" i="115"/>
  <c r="AA127" i="115"/>
  <c r="AA128" i="115"/>
  <c r="AA129" i="115"/>
  <c r="AA130" i="115"/>
  <c r="AA131" i="115"/>
  <c r="AA132" i="115"/>
  <c r="AA134" i="115"/>
  <c r="AA135" i="115"/>
  <c r="C113" i="115"/>
  <c r="E113" i="115"/>
  <c r="F113" i="115"/>
  <c r="C114" i="115"/>
  <c r="E114" i="115"/>
  <c r="F114" i="115"/>
  <c r="AK135" i="115"/>
  <c r="AM135" i="115" s="1"/>
  <c r="AK134" i="115"/>
  <c r="AI132" i="115"/>
  <c r="AM132" i="115" s="1"/>
  <c r="AI131" i="115"/>
  <c r="AM131" i="115" s="1"/>
  <c r="AI130" i="115"/>
  <c r="AM130" i="115" s="1"/>
  <c r="AK121" i="115"/>
  <c r="AM121" i="115" s="1"/>
  <c r="AG117" i="115"/>
  <c r="AC108" i="115"/>
  <c r="J106" i="115"/>
  <c r="AC108" i="125" s="1"/>
  <c r="AC106" i="125" s="1"/>
  <c r="U104" i="115"/>
  <c r="AK99" i="115"/>
  <c r="AI99" i="115"/>
  <c r="AX102" i="125"/>
  <c r="AD99" i="115"/>
  <c r="V99" i="115" s="1"/>
  <c r="X99" i="115" s="1"/>
  <c r="U99" i="115"/>
  <c r="AK42" i="115"/>
  <c r="AK40" i="115" s="1"/>
  <c r="AI68" i="115"/>
  <c r="AM68" i="115" s="1"/>
  <c r="AM62" i="115"/>
  <c r="AM61" i="115"/>
  <c r="AG60" i="115"/>
  <c r="AM60" i="115" s="1"/>
  <c r="AG59" i="115"/>
  <c r="AM59" i="115" s="1"/>
  <c r="AG58" i="115"/>
  <c r="AM58" i="115" s="1"/>
  <c r="AG57" i="115"/>
  <c r="AM57" i="115" s="1"/>
  <c r="AG56" i="115"/>
  <c r="AM56" i="115" s="1"/>
  <c r="AG55" i="115"/>
  <c r="AM55" i="115" s="1"/>
  <c r="AG54" i="115"/>
  <c r="AM54" i="115" s="1"/>
  <c r="AC48" i="115"/>
  <c r="AC47" i="115"/>
  <c r="AC46" i="115"/>
  <c r="AC45" i="115"/>
  <c r="AC44" i="115"/>
  <c r="CQ41" i="12"/>
  <c r="CQ90" i="12"/>
  <c r="CQ101" i="12"/>
  <c r="CQ105" i="12"/>
  <c r="CQ123" i="12"/>
  <c r="CQ124" i="12"/>
  <c r="CJ129" i="12"/>
  <c r="CG129" i="12" s="1"/>
  <c r="I129" i="12" s="1"/>
  <c r="CJ113" i="12"/>
  <c r="CG113" i="12" s="1"/>
  <c r="I113" i="12" s="1"/>
  <c r="CJ114" i="12"/>
  <c r="CG114" i="12" s="1"/>
  <c r="I114" i="12" s="1"/>
  <c r="CJ52" i="12"/>
  <c r="CG52" i="12" s="1"/>
  <c r="I52" i="12" s="1"/>
  <c r="CJ128" i="12"/>
  <c r="CG128" i="12" s="1"/>
  <c r="I128" i="12" s="1"/>
  <c r="AB126" i="12"/>
  <c r="AB125" i="12" s="1"/>
  <c r="AB25" i="12" s="1"/>
  <c r="CJ124" i="12"/>
  <c r="CG124" i="12" s="1"/>
  <c r="I124" i="12" s="1"/>
  <c r="AB124" i="12"/>
  <c r="CJ123" i="12"/>
  <c r="CG123" i="12" s="1"/>
  <c r="I123" i="12" s="1"/>
  <c r="CJ112" i="12"/>
  <c r="CG112" i="12" s="1"/>
  <c r="I112" i="12" s="1"/>
  <c r="AB104" i="12"/>
  <c r="CJ105" i="12"/>
  <c r="CG105" i="12" s="1"/>
  <c r="I105" i="12" s="1"/>
  <c r="AB105" i="12"/>
  <c r="CQ100" i="12"/>
  <c r="AB100" i="12"/>
  <c r="AB99" i="12"/>
  <c r="CJ90" i="12"/>
  <c r="CG90" i="12" s="1"/>
  <c r="I90" i="12" s="1"/>
  <c r="AB90" i="12"/>
  <c r="CJ51" i="12"/>
  <c r="CG51" i="12" s="1"/>
  <c r="I51" i="12" s="1"/>
  <c r="CJ38" i="12"/>
  <c r="CG38" i="12" s="1"/>
  <c r="I38" i="12" s="1"/>
  <c r="AB38" i="12"/>
  <c r="CJ37" i="12"/>
  <c r="CG37" i="12" s="1"/>
  <c r="I37" i="12" s="1"/>
  <c r="AB37" i="12"/>
  <c r="CJ36" i="12"/>
  <c r="CG36" i="12" s="1"/>
  <c r="I36" i="12" s="1"/>
  <c r="AB36" i="12"/>
  <c r="CJ31" i="12"/>
  <c r="CG31" i="12" s="1"/>
  <c r="I31" i="12" s="1"/>
  <c r="AB31" i="12"/>
  <c r="CJ30" i="12"/>
  <c r="CG30" i="12" s="1"/>
  <c r="I30" i="12" s="1"/>
  <c r="AB30" i="12"/>
  <c r="CJ29" i="12"/>
  <c r="CG29" i="12" s="1"/>
  <c r="I29" i="12" s="1"/>
  <c r="AB29" i="12"/>
  <c r="CJ28" i="12"/>
  <c r="CG28" i="12" s="1"/>
  <c r="I28" i="12" s="1"/>
  <c r="AB28" i="12"/>
  <c r="CJ27" i="12"/>
  <c r="CG27" i="12" s="1"/>
  <c r="I27" i="12" s="1"/>
  <c r="AB27" i="12"/>
  <c r="CJ26" i="12"/>
  <c r="CG26" i="12" s="1"/>
  <c r="I26" i="12" s="1"/>
  <c r="AB26" i="12"/>
  <c r="AB22" i="12"/>
  <c r="L60" i="194"/>
  <c r="L41" i="194"/>
  <c r="L38" i="194"/>
  <c r="L37" i="194"/>
  <c r="L25" i="194" s="1"/>
  <c r="L27" i="194"/>
  <c r="M65" i="196"/>
  <c r="M27" i="196" s="1"/>
  <c r="AR130" i="125" s="1"/>
  <c r="AR127" i="125" s="1"/>
  <c r="AR27" i="125" s="1"/>
  <c r="AR23" i="125" s="1"/>
  <c r="M41" i="196"/>
  <c r="M37" i="196" s="1"/>
  <c r="AM117" i="115" l="1"/>
  <c r="AX119" i="125"/>
  <c r="CN119" i="125" s="1"/>
  <c r="AM134" i="115"/>
  <c r="BZ136" i="125"/>
  <c r="BQ135" i="119" s="1"/>
  <c r="BL102" i="125"/>
  <c r="AM45" i="115"/>
  <c r="AN45" i="115"/>
  <c r="P45" i="115" s="1"/>
  <c r="AM46" i="115"/>
  <c r="AN46" i="115"/>
  <c r="P46" i="115" s="1"/>
  <c r="AM100" i="115"/>
  <c r="AM47" i="115"/>
  <c r="AN47" i="115"/>
  <c r="P47" i="115" s="1"/>
  <c r="AM108" i="115"/>
  <c r="AN108" i="115"/>
  <c r="P108" i="115" s="1"/>
  <c r="AM44" i="115"/>
  <c r="AN44" i="115"/>
  <c r="P44" i="115" s="1"/>
  <c r="AM48" i="115"/>
  <c r="AN48" i="115"/>
  <c r="P48" i="115" s="1"/>
  <c r="Z100" i="115"/>
  <c r="T114" i="12"/>
  <c r="T113" i="12"/>
  <c r="T123" i="12"/>
  <c r="T128" i="12"/>
  <c r="T129" i="12"/>
  <c r="T124" i="12"/>
  <c r="T112" i="12"/>
  <c r="T27" i="12"/>
  <c r="T31" i="12"/>
  <c r="T26" i="12"/>
  <c r="T28" i="12"/>
  <c r="T30" i="12"/>
  <c r="T36" i="12"/>
  <c r="T38" i="12"/>
  <c r="T90" i="12"/>
  <c r="T29" i="12"/>
  <c r="T37" i="12"/>
  <c r="T51" i="12"/>
  <c r="T105" i="12"/>
  <c r="T52" i="12"/>
  <c r="AM89" i="115"/>
  <c r="AB39" i="12"/>
  <c r="AB23" i="12" s="1"/>
  <c r="AB21" i="12" s="1"/>
  <c r="AI42" i="115"/>
  <c r="AI40" i="115" s="1"/>
  <c r="J99" i="115"/>
  <c r="AA125" i="115"/>
  <c r="AA25" i="115" s="1"/>
  <c r="AG42" i="115"/>
  <c r="U39" i="115"/>
  <c r="U23" i="115" s="1"/>
  <c r="AA106" i="115"/>
  <c r="AK125" i="115"/>
  <c r="AK25" i="115" s="1"/>
  <c r="AI125" i="115"/>
  <c r="AA42" i="115"/>
  <c r="AG99" i="115"/>
  <c r="AX101" i="125" s="1"/>
  <c r="AS102" i="119"/>
  <c r="BN101" i="120" s="1"/>
  <c r="J125" i="115"/>
  <c r="J25" i="115"/>
  <c r="AC27" i="125" s="1"/>
  <c r="AD104" i="115"/>
  <c r="J40" i="115"/>
  <c r="AC42" i="125" s="1"/>
  <c r="AC41" i="125" s="1"/>
  <c r="AC25" i="125" s="1"/>
  <c r="AC107" i="115"/>
  <c r="AG115" i="115"/>
  <c r="AI119" i="115"/>
  <c r="AM119" i="115" s="1"/>
  <c r="AI120" i="115"/>
  <c r="AM120" i="115" s="1"/>
  <c r="AC110" i="115"/>
  <c r="AC99" i="115"/>
  <c r="AN99" i="115" s="1"/>
  <c r="P99" i="115" s="1"/>
  <c r="Z99" i="115" s="1"/>
  <c r="AG116" i="115"/>
  <c r="AK122" i="115"/>
  <c r="AC109" i="115"/>
  <c r="AI118" i="115"/>
  <c r="AM118" i="115" s="1"/>
  <c r="CJ111" i="12"/>
  <c r="CG111" i="12" s="1"/>
  <c r="I111" i="12" s="1"/>
  <c r="CJ89" i="12"/>
  <c r="CG89" i="12" s="1"/>
  <c r="I89" i="12" s="1"/>
  <c r="CJ126" i="12"/>
  <c r="CJ100" i="12"/>
  <c r="CG100" i="12" s="1"/>
  <c r="CJ53" i="12"/>
  <c r="CG53" i="12" s="1"/>
  <c r="I53" i="12" s="1"/>
  <c r="CJ127" i="12"/>
  <c r="CG127" i="12" s="1"/>
  <c r="I127" i="12" s="1"/>
  <c r="L23" i="194"/>
  <c r="M38" i="196"/>
  <c r="M25" i="196" s="1"/>
  <c r="M23" i="196" s="1"/>
  <c r="AM116" i="115" l="1"/>
  <c r="AX118" i="125"/>
  <c r="CN118" i="125" s="1"/>
  <c r="AM115" i="115"/>
  <c r="AX117" i="125"/>
  <c r="CN136" i="125"/>
  <c r="CN127" i="125" s="1"/>
  <c r="BZ127" i="125"/>
  <c r="CN27" i="125" s="1"/>
  <c r="AA40" i="115"/>
  <c r="AM42" i="115"/>
  <c r="CN102" i="125"/>
  <c r="BL101" i="125"/>
  <c r="AM110" i="115"/>
  <c r="AN110" i="115"/>
  <c r="P110" i="115" s="1"/>
  <c r="J104" i="115"/>
  <c r="V104" i="115"/>
  <c r="X104" i="115" s="1"/>
  <c r="AM107" i="115"/>
  <c r="AN107" i="115"/>
  <c r="P107" i="115" s="1"/>
  <c r="T48" i="115"/>
  <c r="Z48" i="115"/>
  <c r="AC42" i="115"/>
  <c r="AC40" i="115" s="1"/>
  <c r="AM43" i="115"/>
  <c r="AN43" i="115"/>
  <c r="P43" i="115" s="1"/>
  <c r="T44" i="115"/>
  <c r="Z44" i="115"/>
  <c r="T47" i="115"/>
  <c r="Z47" i="115"/>
  <c r="T46" i="115"/>
  <c r="Z46" i="115"/>
  <c r="Z45" i="115"/>
  <c r="T45" i="115"/>
  <c r="AM109" i="115"/>
  <c r="AN109" i="115"/>
  <c r="P109" i="115" s="1"/>
  <c r="T108" i="115"/>
  <c r="Z108" i="115"/>
  <c r="W124" i="12"/>
  <c r="V124" i="12"/>
  <c r="V113" i="12"/>
  <c r="W113" i="12"/>
  <c r="T127" i="12"/>
  <c r="W128" i="12"/>
  <c r="V128" i="12"/>
  <c r="T111" i="12"/>
  <c r="W112" i="12"/>
  <c r="V112" i="12"/>
  <c r="V129" i="12"/>
  <c r="W129" i="12"/>
  <c r="W123" i="12"/>
  <c r="V123" i="12"/>
  <c r="W114" i="12"/>
  <c r="V114" i="12"/>
  <c r="AS101" i="119"/>
  <c r="BN100" i="120" s="1"/>
  <c r="AM99" i="115"/>
  <c r="W105" i="12"/>
  <c r="V105" i="12"/>
  <c r="W37" i="12"/>
  <c r="V37" i="12"/>
  <c r="W90" i="12"/>
  <c r="V90" i="12"/>
  <c r="V36" i="12"/>
  <c r="W36" i="12"/>
  <c r="W28" i="12"/>
  <c r="V28" i="12"/>
  <c r="W31" i="12"/>
  <c r="V31" i="12"/>
  <c r="T89" i="12"/>
  <c r="T53" i="12"/>
  <c r="AK106" i="115"/>
  <c r="AK104" i="115" s="1"/>
  <c r="AK23" i="115" s="1"/>
  <c r="AK21" i="115" s="1"/>
  <c r="AM122" i="115"/>
  <c r="V52" i="12"/>
  <c r="W52" i="12"/>
  <c r="W51" i="12"/>
  <c r="V51" i="12"/>
  <c r="W29" i="12"/>
  <c r="V29" i="12"/>
  <c r="W38" i="12"/>
  <c r="V38" i="12"/>
  <c r="W30" i="12"/>
  <c r="V30" i="12"/>
  <c r="V26" i="12"/>
  <c r="W26" i="12"/>
  <c r="W27" i="12"/>
  <c r="V27" i="12"/>
  <c r="I100" i="12"/>
  <c r="T100" i="12" s="1"/>
  <c r="AI25" i="115"/>
  <c r="AM25" i="115" s="1"/>
  <c r="AM125" i="115"/>
  <c r="AG40" i="115"/>
  <c r="I100" i="115"/>
  <c r="AG106" i="115"/>
  <c r="AD39" i="115"/>
  <c r="AC106" i="115"/>
  <c r="AI106" i="115"/>
  <c r="AI104" i="115" s="1"/>
  <c r="AI23" i="115" s="1"/>
  <c r="CG126" i="12"/>
  <c r="I126" i="12" s="1"/>
  <c r="AA107" i="119"/>
  <c r="AS106" i="120" s="1"/>
  <c r="AA105" i="119"/>
  <c r="AS104" i="120" s="1"/>
  <c r="AS118" i="119"/>
  <c r="BN117" i="120" s="1"/>
  <c r="DD117" i="120" s="1"/>
  <c r="AA27" i="119"/>
  <c r="AS26" i="120" s="1"/>
  <c r="AA44" i="119"/>
  <c r="AS43" i="120" s="1"/>
  <c r="AB100" i="115"/>
  <c r="E102" i="125" s="1"/>
  <c r="AA21" i="115"/>
  <c r="CJ50" i="12"/>
  <c r="CG50" i="12" s="1"/>
  <c r="I50" i="12" s="1"/>
  <c r="CJ99" i="12"/>
  <c r="CG99" i="12" s="1"/>
  <c r="CJ49" i="12"/>
  <c r="CG49" i="12" s="1"/>
  <c r="I49" i="12" s="1"/>
  <c r="AX108" i="125" l="1"/>
  <c r="AX106" i="125" s="1"/>
  <c r="AX25" i="125" s="1"/>
  <c r="AX23" i="125" s="1"/>
  <c r="CN117" i="125"/>
  <c r="AA39" i="115"/>
  <c r="AM40" i="115"/>
  <c r="BL41" i="125"/>
  <c r="Z110" i="115"/>
  <c r="T110" i="115"/>
  <c r="AD23" i="115"/>
  <c r="V23" i="115" s="1"/>
  <c r="X23" i="115" s="1"/>
  <c r="V39" i="115"/>
  <c r="X39" i="115" s="1"/>
  <c r="T43" i="115"/>
  <c r="Z43" i="115"/>
  <c r="Z107" i="115"/>
  <c r="T107" i="115"/>
  <c r="Z109" i="115"/>
  <c r="T109" i="115"/>
  <c r="W111" i="12"/>
  <c r="V111" i="12"/>
  <c r="W127" i="12"/>
  <c r="V127" i="12"/>
  <c r="T126" i="12"/>
  <c r="W89" i="12"/>
  <c r="V89" i="12"/>
  <c r="T49" i="12"/>
  <c r="AG104" i="115"/>
  <c r="AM106" i="115"/>
  <c r="I99" i="12"/>
  <c r="T99" i="12" s="1"/>
  <c r="BE101" i="119"/>
  <c r="CB100" i="120" s="1"/>
  <c r="W53" i="12"/>
  <c r="V53" i="12"/>
  <c r="T50" i="12"/>
  <c r="W100" i="12"/>
  <c r="V100" i="12"/>
  <c r="AS116" i="119"/>
  <c r="BN115" i="120" s="1"/>
  <c r="DD115" i="120" s="1"/>
  <c r="AS117" i="119"/>
  <c r="BN116" i="120" s="1"/>
  <c r="DD116" i="120" s="1"/>
  <c r="AA42" i="119"/>
  <c r="AS41" i="120" s="1"/>
  <c r="CQ99" i="12"/>
  <c r="BQ102" i="119"/>
  <c r="CP101" i="120" s="1"/>
  <c r="BE102" i="119"/>
  <c r="CB101" i="120" s="1"/>
  <c r="AB99" i="115"/>
  <c r="E101" i="125" s="1"/>
  <c r="I99" i="115"/>
  <c r="AC104" i="115"/>
  <c r="J39" i="115"/>
  <c r="AA23" i="115" l="1"/>
  <c r="AM39" i="115"/>
  <c r="BZ41" i="125"/>
  <c r="CN101" i="125"/>
  <c r="BQ101" i="119"/>
  <c r="CP100" i="120" s="1"/>
  <c r="DD100" i="120" s="1"/>
  <c r="W126" i="12"/>
  <c r="V126" i="12"/>
  <c r="W50" i="12"/>
  <c r="V50" i="12"/>
  <c r="W99" i="12"/>
  <c r="V99" i="12"/>
  <c r="W49" i="12"/>
  <c r="V49" i="12"/>
  <c r="AG39" i="115"/>
  <c r="AM104" i="115"/>
  <c r="AC39" i="115"/>
  <c r="AC23" i="115" s="1"/>
  <c r="DD101" i="120"/>
  <c r="AS107" i="119"/>
  <c r="BN106" i="120" s="1"/>
  <c r="AS105" i="119"/>
  <c r="BN104" i="120" s="1"/>
  <c r="AA25" i="119"/>
  <c r="AS24" i="120" s="1"/>
  <c r="AA41" i="119"/>
  <c r="AS40" i="120" s="1"/>
  <c r="Q22" i="115"/>
  <c r="S22" i="115"/>
  <c r="AD21" i="115"/>
  <c r="J23" i="115"/>
  <c r="J21" i="115" l="1"/>
  <c r="V21" i="115"/>
  <c r="X21" i="115" s="1"/>
  <c r="AG23" i="115"/>
  <c r="AG21" i="115" s="1"/>
  <c r="R22" i="115"/>
  <c r="AC23" i="125" l="1"/>
  <c r="AA23" i="119" s="1"/>
  <c r="AS22" i="120" s="1"/>
  <c r="AM23" i="115"/>
  <c r="AC21" i="115"/>
  <c r="AM21" i="115" l="1"/>
  <c r="L76" i="198"/>
  <c r="L27" i="198" s="1"/>
  <c r="V23" i="197"/>
  <c r="V23" i="195"/>
  <c r="BO132" i="125" l="1"/>
  <c r="L41" i="198"/>
  <c r="L43" i="197"/>
  <c r="L40" i="197" s="1"/>
  <c r="L25" i="197" s="1"/>
  <c r="L41" i="195"/>
  <c r="L37" i="195" s="1"/>
  <c r="L23" i="195" s="1"/>
  <c r="CQ132" i="125" l="1"/>
  <c r="BO127" i="125"/>
  <c r="L42" i="198"/>
  <c r="L25" i="198" s="1"/>
  <c r="L39" i="197"/>
  <c r="L23" i="197" s="1"/>
  <c r="L38" i="195"/>
  <c r="BO27" i="125" l="1"/>
  <c r="CQ127" i="125"/>
  <c r="W60" i="194"/>
  <c r="W27" i="194" s="1"/>
  <c r="V60" i="194"/>
  <c r="M60" i="194"/>
  <c r="M27" i="194" s="1"/>
  <c r="W41" i="194"/>
  <c r="W38" i="194" s="1"/>
  <c r="V41" i="194"/>
  <c r="V38" i="194" s="1"/>
  <c r="M41" i="194"/>
  <c r="M38" i="194" s="1"/>
  <c r="M37" i="194"/>
  <c r="M25" i="194" s="1"/>
  <c r="V27" i="194"/>
  <c r="BO23" i="125" l="1"/>
  <c r="CQ23" i="125" s="1"/>
  <c r="CQ27" i="125"/>
  <c r="V37" i="194"/>
  <c r="W37" i="194"/>
  <c r="M23" i="194"/>
  <c r="V23" i="194" l="1"/>
  <c r="V25" i="194"/>
  <c r="W23" i="194"/>
  <c r="W25" i="194"/>
  <c r="J40" i="191" l="1"/>
  <c r="I40" i="191"/>
  <c r="H40" i="191"/>
  <c r="G40" i="191"/>
  <c r="F40" i="191"/>
  <c r="AL31" i="191"/>
  <c r="AK31" i="191"/>
  <c r="AJ31" i="191"/>
  <c r="AI31" i="191"/>
  <c r="AH31" i="191"/>
  <c r="AG31" i="191"/>
  <c r="AL30" i="191"/>
  <c r="AK30" i="191"/>
  <c r="AJ30" i="191"/>
  <c r="AI30" i="191"/>
  <c r="AH30" i="191"/>
  <c r="AG30" i="191"/>
  <c r="AL29" i="191"/>
  <c r="AK29" i="191"/>
  <c r="AJ29" i="191"/>
  <c r="AI29" i="191"/>
  <c r="AH29" i="191"/>
  <c r="AL28" i="191"/>
  <c r="AK28" i="191"/>
  <c r="AJ28" i="191"/>
  <c r="AI28" i="191"/>
  <c r="AH28" i="191"/>
  <c r="AG28" i="191"/>
  <c r="AL27" i="191"/>
  <c r="AL23" i="191" s="1"/>
  <c r="AK27" i="191"/>
  <c r="AK23" i="191" s="1"/>
  <c r="AJ27" i="191"/>
  <c r="AJ23" i="191" s="1"/>
  <c r="AI27" i="191"/>
  <c r="AI23" i="191" s="1"/>
  <c r="AH27" i="191"/>
  <c r="Z27" i="191"/>
  <c r="S27" i="191"/>
  <c r="L27" i="191"/>
  <c r="E27" i="191"/>
  <c r="AL26" i="191"/>
  <c r="AK26" i="191"/>
  <c r="AJ26" i="191"/>
  <c r="AI26" i="191"/>
  <c r="AH26" i="191"/>
  <c r="AG26" i="191"/>
  <c r="AG27" i="191" l="1"/>
  <c r="L25" i="191" l="1"/>
  <c r="L23" i="191" s="1"/>
  <c r="T41" i="191" l="1"/>
  <c r="T40" i="191" s="1"/>
  <c r="T25" i="191" s="1"/>
  <c r="T23" i="191" s="1"/>
  <c r="V100" i="151"/>
  <c r="V23" i="151" s="1"/>
  <c r="L100" i="151"/>
  <c r="L27" i="151" s="1"/>
  <c r="L41" i="151" l="1"/>
  <c r="L38" i="151" s="1"/>
  <c r="AH43" i="191" l="1"/>
  <c r="AA41" i="191" l="1"/>
  <c r="AH41" i="191" l="1"/>
  <c r="AH40" i="191" s="1"/>
  <c r="AH25" i="191" s="1"/>
  <c r="AH23" i="191" s="1"/>
  <c r="AA40" i="191"/>
  <c r="AA25" i="191" s="1"/>
  <c r="AA23" i="191" s="1"/>
  <c r="L37" i="151"/>
  <c r="L23" i="151" l="1"/>
  <c r="L25" i="151"/>
  <c r="CJ56" i="12" l="1"/>
  <c r="CG56" i="12" s="1"/>
  <c r="I56" i="12" s="1"/>
  <c r="CJ58" i="12"/>
  <c r="CG58" i="12" s="1"/>
  <c r="I58" i="12" s="1"/>
  <c r="CJ132" i="12"/>
  <c r="CG132" i="12" s="1"/>
  <c r="I132" i="12" s="1"/>
  <c r="CJ68" i="12"/>
  <c r="CG68" i="12" s="1"/>
  <c r="I68" i="12" s="1"/>
  <c r="CJ48" i="12"/>
  <c r="CG48" i="12" s="1"/>
  <c r="I48" i="12" s="1"/>
  <c r="CJ131" i="12"/>
  <c r="CG131" i="12" s="1"/>
  <c r="I131" i="12" s="1"/>
  <c r="CJ59" i="12"/>
  <c r="CG59" i="12" s="1"/>
  <c r="I59" i="12" s="1"/>
  <c r="CJ135" i="12"/>
  <c r="CG135" i="12" s="1"/>
  <c r="I135" i="12" s="1"/>
  <c r="CJ120" i="12"/>
  <c r="CG120" i="12" s="1"/>
  <c r="CJ73" i="12"/>
  <c r="CG73" i="12" s="1"/>
  <c r="I73" i="12" s="1"/>
  <c r="CJ115" i="12"/>
  <c r="CG115" i="12" s="1"/>
  <c r="I115" i="12" s="1"/>
  <c r="CJ70" i="12"/>
  <c r="CG70" i="12" s="1"/>
  <c r="I70" i="12" s="1"/>
  <c r="CJ116" i="12"/>
  <c r="CG116" i="12" s="1"/>
  <c r="I116" i="12" s="1"/>
  <c r="CJ57" i="12"/>
  <c r="CG57" i="12" s="1"/>
  <c r="I57" i="12" s="1"/>
  <c r="CJ55" i="12"/>
  <c r="CG55" i="12" s="1"/>
  <c r="I55" i="12" s="1"/>
  <c r="CQ117" i="12"/>
  <c r="CJ117" i="12"/>
  <c r="CG117" i="12" s="1"/>
  <c r="I117" i="12" s="1"/>
  <c r="CJ71" i="12"/>
  <c r="CG71" i="12" s="1"/>
  <c r="I71" i="12" s="1"/>
  <c r="CJ46" i="12"/>
  <c r="CG46" i="12" s="1"/>
  <c r="I46" i="12" s="1"/>
  <c r="CJ78" i="12"/>
  <c r="CG78" i="12" s="1"/>
  <c r="I78" i="12" s="1"/>
  <c r="CJ121" i="12"/>
  <c r="CG121" i="12" s="1"/>
  <c r="I121" i="12" s="1"/>
  <c r="T115" i="12" l="1"/>
  <c r="T132" i="12"/>
  <c r="T131" i="12"/>
  <c r="T117" i="12"/>
  <c r="T116" i="12"/>
  <c r="I120" i="12"/>
  <c r="T120" i="12" s="1"/>
  <c r="T121" i="12"/>
  <c r="T135" i="12"/>
  <c r="T71" i="12"/>
  <c r="T59" i="12"/>
  <c r="T73" i="12"/>
  <c r="T58" i="12"/>
  <c r="T78" i="12"/>
  <c r="T48" i="12"/>
  <c r="T56" i="12"/>
  <c r="T55" i="12"/>
  <c r="T57" i="12"/>
  <c r="T46" i="12"/>
  <c r="T70" i="12"/>
  <c r="T68" i="12"/>
  <c r="CJ110" i="12"/>
  <c r="CG110" i="12" s="1"/>
  <c r="I110" i="12" s="1"/>
  <c r="CJ122" i="12"/>
  <c r="CG122" i="12" s="1"/>
  <c r="I122" i="12" s="1"/>
  <c r="CJ62" i="12"/>
  <c r="CG62" i="12" s="1"/>
  <c r="I62" i="12" s="1"/>
  <c r="CJ45" i="12"/>
  <c r="CG45" i="12" s="1"/>
  <c r="I45" i="12" s="1"/>
  <c r="CJ118" i="12"/>
  <c r="CG118" i="12" s="1"/>
  <c r="I118" i="12" s="1"/>
  <c r="CJ61" i="12"/>
  <c r="CG61" i="12" s="1"/>
  <c r="I61" i="12" s="1"/>
  <c r="CJ74" i="12"/>
  <c r="CG74" i="12" s="1"/>
  <c r="I74" i="12" s="1"/>
  <c r="CJ72" i="12"/>
  <c r="CG72" i="12" s="1"/>
  <c r="I72" i="12" s="1"/>
  <c r="CJ60" i="12"/>
  <c r="CG60" i="12" s="1"/>
  <c r="I60" i="12" s="1"/>
  <c r="CJ107" i="12"/>
  <c r="CJ134" i="12"/>
  <c r="CG134" i="12" s="1"/>
  <c r="I134" i="12" s="1"/>
  <c r="CJ44" i="12"/>
  <c r="CG44" i="12" s="1"/>
  <c r="I44" i="12" s="1"/>
  <c r="CJ47" i="12"/>
  <c r="CG47" i="12" s="1"/>
  <c r="I47" i="12" s="1"/>
  <c r="CJ119" i="12"/>
  <c r="CG119" i="12" s="1"/>
  <c r="I119" i="12" s="1"/>
  <c r="CJ109" i="12"/>
  <c r="CG109" i="12" s="1"/>
  <c r="I109" i="12" s="1"/>
  <c r="CJ54" i="12"/>
  <c r="CG54" i="12" s="1"/>
  <c r="I54" i="12" s="1"/>
  <c r="CJ108" i="12"/>
  <c r="CG108" i="12" s="1"/>
  <c r="I108" i="12" s="1"/>
  <c r="CJ130" i="12"/>
  <c r="T118" i="12" l="1"/>
  <c r="T110" i="12"/>
  <c r="V121" i="12"/>
  <c r="W121" i="12"/>
  <c r="W116" i="12"/>
  <c r="V116" i="12"/>
  <c r="W131" i="12"/>
  <c r="V131" i="12"/>
  <c r="W115" i="12"/>
  <c r="V115" i="12"/>
  <c r="T109" i="12"/>
  <c r="W120" i="12"/>
  <c r="V120" i="12"/>
  <c r="T119" i="12"/>
  <c r="T134" i="12"/>
  <c r="W135" i="12"/>
  <c r="V135" i="12"/>
  <c r="V117" i="12"/>
  <c r="W117" i="12"/>
  <c r="W132" i="12"/>
  <c r="V132" i="12"/>
  <c r="T108" i="12"/>
  <c r="T122" i="12"/>
  <c r="T54" i="12"/>
  <c r="T44" i="12"/>
  <c r="T60" i="12"/>
  <c r="W70" i="12"/>
  <c r="V70" i="12"/>
  <c r="W57" i="12"/>
  <c r="V57" i="12"/>
  <c r="W56" i="12"/>
  <c r="V56" i="12"/>
  <c r="W78" i="12"/>
  <c r="V78" i="12"/>
  <c r="W73" i="12"/>
  <c r="V73" i="12"/>
  <c r="V71" i="12"/>
  <c r="W71" i="12"/>
  <c r="T72" i="12"/>
  <c r="T45" i="12"/>
  <c r="T74" i="12"/>
  <c r="T62" i="12"/>
  <c r="W68" i="12"/>
  <c r="V68" i="12"/>
  <c r="W46" i="12"/>
  <c r="V46" i="12"/>
  <c r="W55" i="12"/>
  <c r="V55" i="12"/>
  <c r="W48" i="12"/>
  <c r="V48" i="12"/>
  <c r="W58" i="12"/>
  <c r="V58" i="12"/>
  <c r="W59" i="12"/>
  <c r="V59" i="12"/>
  <c r="T47" i="12"/>
  <c r="T61" i="12"/>
  <c r="CG42" i="12"/>
  <c r="CG107" i="12"/>
  <c r="CJ106" i="12"/>
  <c r="CJ42" i="12"/>
  <c r="CJ40" i="12" s="1"/>
  <c r="CG130" i="12"/>
  <c r="CJ125" i="12"/>
  <c r="CJ25" i="12" s="1"/>
  <c r="CQ54" i="12"/>
  <c r="CG106" i="12" l="1"/>
  <c r="I107" i="12"/>
  <c r="W119" i="12"/>
  <c r="V119" i="12"/>
  <c r="V109" i="12"/>
  <c r="W109" i="12"/>
  <c r="W118" i="12"/>
  <c r="V118" i="12"/>
  <c r="CG125" i="12"/>
  <c r="I130" i="12"/>
  <c r="W108" i="12"/>
  <c r="V108" i="12"/>
  <c r="W134" i="12"/>
  <c r="V134" i="12"/>
  <c r="W110" i="12"/>
  <c r="V110" i="12"/>
  <c r="W122" i="12"/>
  <c r="V122" i="12"/>
  <c r="CG40" i="12"/>
  <c r="I40" i="12" s="1"/>
  <c r="I42" i="12"/>
  <c r="V47" i="12"/>
  <c r="W47" i="12"/>
  <c r="W74" i="12"/>
  <c r="V74" i="12"/>
  <c r="W72" i="12"/>
  <c r="V72" i="12"/>
  <c r="W60" i="12"/>
  <c r="V60" i="12"/>
  <c r="W54" i="12"/>
  <c r="V54" i="12"/>
  <c r="W61" i="12"/>
  <c r="V61" i="12"/>
  <c r="W62" i="12"/>
  <c r="V62" i="12"/>
  <c r="W45" i="12"/>
  <c r="V45" i="12"/>
  <c r="V44" i="12"/>
  <c r="W44" i="12"/>
  <c r="CJ104" i="12"/>
  <c r="CG104" i="12" s="1"/>
  <c r="I104" i="12" s="1"/>
  <c r="T104" i="12" s="1"/>
  <c r="CG25" i="12" l="1"/>
  <c r="I25" i="12" s="1"/>
  <c r="I125" i="12"/>
  <c r="I106" i="12"/>
  <c r="T106" i="12" s="1"/>
  <c r="T130" i="12"/>
  <c r="T107" i="12"/>
  <c r="T40" i="12"/>
  <c r="V104" i="12"/>
  <c r="W104" i="12"/>
  <c r="T42" i="12"/>
  <c r="CG39" i="12"/>
  <c r="I39" i="12" s="1"/>
  <c r="T39" i="12" s="1"/>
  <c r="CJ39" i="12"/>
  <c r="CJ23" i="12" s="1"/>
  <c r="W130" i="12" l="1"/>
  <c r="V130" i="12"/>
  <c r="T25" i="12"/>
  <c r="W106" i="12"/>
  <c r="V106" i="12"/>
  <c r="W107" i="12"/>
  <c r="V107" i="12"/>
  <c r="T125" i="12"/>
  <c r="CG23" i="12"/>
  <c r="W42" i="12"/>
  <c r="V42" i="12"/>
  <c r="W40" i="12"/>
  <c r="V40" i="12"/>
  <c r="W39" i="12"/>
  <c r="V39" i="12"/>
  <c r="K39" i="165"/>
  <c r="K40" i="165"/>
  <c r="K38" i="165"/>
  <c r="K42" i="165"/>
  <c r="K37" i="165"/>
  <c r="K41" i="165"/>
  <c r="I23" i="12" l="1"/>
  <c r="T23" i="12" s="1"/>
  <c r="W23" i="12" s="1"/>
  <c r="W25" i="12"/>
  <c r="V25" i="12"/>
  <c r="V125" i="12"/>
  <c r="W125" i="12"/>
  <c r="BE76" i="119"/>
  <c r="CB75" i="120" s="1"/>
  <c r="BE74" i="119"/>
  <c r="CB73" i="120" s="1"/>
  <c r="U47" i="119"/>
  <c r="AL46" i="120" s="1"/>
  <c r="DK46" i="120" s="1"/>
  <c r="BE72" i="119"/>
  <c r="CB71" i="120" s="1"/>
  <c r="AS59" i="119"/>
  <c r="BN58" i="120" s="1"/>
  <c r="DD58" i="120" s="1"/>
  <c r="U46" i="119"/>
  <c r="AL45" i="120" s="1"/>
  <c r="DK45" i="120" s="1"/>
  <c r="AS61" i="119"/>
  <c r="BN60" i="120" s="1"/>
  <c r="DD60" i="120" s="1"/>
  <c r="AS56" i="119"/>
  <c r="BN55" i="120" s="1"/>
  <c r="DD55" i="120" s="1"/>
  <c r="BE73" i="119"/>
  <c r="CB72" i="120" s="1"/>
  <c r="U50" i="119"/>
  <c r="AL49" i="120" s="1"/>
  <c r="DK49" i="120" s="1"/>
  <c r="AS57" i="119"/>
  <c r="BN56" i="120" s="1"/>
  <c r="DD56" i="120" s="1"/>
  <c r="AS64" i="119"/>
  <c r="BN63" i="120" s="1"/>
  <c r="DD63" i="120" s="1"/>
  <c r="U45" i="119"/>
  <c r="AL44" i="120" s="1"/>
  <c r="DK44" i="120" s="1"/>
  <c r="AS60" i="119"/>
  <c r="BN59" i="120" s="1"/>
  <c r="DD59" i="120" s="1"/>
  <c r="AS44" i="119"/>
  <c r="BN43" i="120" s="1"/>
  <c r="AS58" i="119"/>
  <c r="BN57" i="120" s="1"/>
  <c r="DD57" i="120" s="1"/>
  <c r="U49" i="119"/>
  <c r="AL48" i="120" s="1"/>
  <c r="DK48" i="120" s="1"/>
  <c r="BE70" i="119"/>
  <c r="CB69" i="120" s="1"/>
  <c r="AS62" i="119"/>
  <c r="BN61" i="120" s="1"/>
  <c r="DD61" i="120" s="1"/>
  <c r="U48" i="119"/>
  <c r="AL47" i="120" s="1"/>
  <c r="DK47" i="120" s="1"/>
  <c r="BE75" i="119"/>
  <c r="CB74" i="120" s="1"/>
  <c r="AS63" i="119"/>
  <c r="BN62" i="120" s="1"/>
  <c r="DD62" i="120" s="1"/>
  <c r="V23" i="12" l="1"/>
  <c r="DD73" i="120"/>
  <c r="DD69" i="120"/>
  <c r="DD74" i="120"/>
  <c r="DD71" i="120"/>
  <c r="DD72" i="120"/>
  <c r="DD75" i="120"/>
  <c r="U44" i="119"/>
  <c r="AL43" i="120" s="1"/>
  <c r="DD48" i="120"/>
  <c r="DD44" i="120"/>
  <c r="DD45" i="120"/>
  <c r="DD47" i="120"/>
  <c r="DD49" i="120"/>
  <c r="DD46" i="120"/>
  <c r="BQ44" i="119"/>
  <c r="CP43" i="120" s="1"/>
  <c r="AS42" i="119" l="1"/>
  <c r="BN41" i="120" s="1"/>
  <c r="DD43" i="120"/>
  <c r="U42" i="119"/>
  <c r="AL41" i="120" s="1"/>
  <c r="AS41" i="119"/>
  <c r="BN40" i="120" s="1"/>
  <c r="BQ42" i="119"/>
  <c r="CP41" i="120" s="1"/>
  <c r="AS23" i="119" l="1"/>
  <c r="BN22" i="120" s="1"/>
  <c r="AS25" i="119"/>
  <c r="BN24" i="120" s="1"/>
  <c r="DD41" i="120"/>
  <c r="BE119" i="119" l="1"/>
  <c r="CB118" i="120" s="1"/>
  <c r="BE120" i="119"/>
  <c r="CB119" i="120" s="1"/>
  <c r="BQ122" i="119"/>
  <c r="CP121" i="120" s="1"/>
  <c r="BE121" i="119"/>
  <c r="CB120" i="120" s="1"/>
  <c r="BQ123" i="119"/>
  <c r="CP122" i="120" s="1"/>
  <c r="DD120" i="120" l="1"/>
  <c r="DD122" i="120"/>
  <c r="DD119" i="120"/>
  <c r="DD121" i="120"/>
  <c r="DD118" i="120"/>
  <c r="BE107" i="119"/>
  <c r="CB106" i="120" s="1"/>
  <c r="BQ107" i="119"/>
  <c r="CP106" i="120" s="1"/>
  <c r="BE132" i="119" l="1"/>
  <c r="CB131" i="120" s="1"/>
  <c r="CP134" i="120"/>
  <c r="BE105" i="119"/>
  <c r="CB104" i="120" s="1"/>
  <c r="BQ136" i="119"/>
  <c r="CP135" i="120" s="1"/>
  <c r="BE133" i="119"/>
  <c r="CB132" i="120" s="1"/>
  <c r="BQ105" i="119"/>
  <c r="CP104" i="120" s="1"/>
  <c r="BQ126" i="119"/>
  <c r="CP125" i="120" s="1"/>
  <c r="DD135" i="120" l="1"/>
  <c r="DD132" i="120"/>
  <c r="DD134" i="120"/>
  <c r="DD131" i="120"/>
  <c r="BE126" i="119"/>
  <c r="CB125" i="120" s="1"/>
  <c r="BQ25" i="119"/>
  <c r="CP24" i="120" s="1"/>
  <c r="BQ41" i="119"/>
  <c r="CP40" i="120" s="1"/>
  <c r="BQ23" i="119" l="1"/>
  <c r="CP22" i="120" s="1"/>
  <c r="DD125" i="120"/>
  <c r="BQ27" i="119"/>
  <c r="CP26" i="120" s="1"/>
  <c r="DD26" i="120" l="1"/>
  <c r="E36" i="200" l="1"/>
  <c r="J36" i="200" l="1"/>
  <c r="BH56" i="12" l="1"/>
  <c r="CQ56" i="12" l="1"/>
  <c r="U56" i="12"/>
  <c r="X56" i="12" l="1"/>
  <c r="CR56" i="12"/>
  <c r="CB81" i="12" l="1"/>
  <c r="AL81" i="115" s="1"/>
  <c r="CG83" i="125" s="1"/>
  <c r="CU83" i="125" s="1"/>
  <c r="AN81" i="115" l="1"/>
  <c r="P81" i="115" s="1"/>
  <c r="BW83" i="119" l="1"/>
  <c r="CW82" i="120" s="1"/>
  <c r="DK82" i="120" s="1"/>
  <c r="K69" i="165"/>
  <c r="T81" i="115"/>
  <c r="Z81" i="115"/>
  <c r="I119" i="115"/>
  <c r="I114" i="115"/>
  <c r="AB128" i="115"/>
  <c r="S67" i="191"/>
  <c r="AG67" i="191" s="1"/>
  <c r="AB108" i="115"/>
  <c r="BH118" i="12"/>
  <c r="BH114" i="12"/>
  <c r="CQ114" i="12" s="1"/>
  <c r="BH110" i="12"/>
  <c r="BH121" i="12"/>
  <c r="BH127" i="12"/>
  <c r="CQ127" i="12" s="1"/>
  <c r="BH132" i="12"/>
  <c r="BH119" i="12"/>
  <c r="CQ119" i="12" s="1"/>
  <c r="BH128" i="12"/>
  <c r="CQ128" i="12" s="1"/>
  <c r="BH120" i="12"/>
  <c r="BK120" i="12" s="1"/>
  <c r="CO120" i="12" s="1"/>
  <c r="L120" i="12" s="1"/>
  <c r="BH122" i="12"/>
  <c r="CQ122" i="12" s="1"/>
  <c r="BH113" i="12"/>
  <c r="BK113" i="12" s="1"/>
  <c r="CO113" i="12" s="1"/>
  <c r="L113" i="12" s="1"/>
  <c r="BH109" i="12"/>
  <c r="CQ109" i="12" s="1"/>
  <c r="AB107" i="115"/>
  <c r="BH131" i="12"/>
  <c r="BH134" i="12"/>
  <c r="BH130" i="12"/>
  <c r="BH107" i="12"/>
  <c r="CQ107" i="12" s="1"/>
  <c r="BH108" i="12"/>
  <c r="BK108" i="12" s="1"/>
  <c r="CO108" i="12" s="1"/>
  <c r="L108" i="12" s="1"/>
  <c r="BH133" i="12"/>
  <c r="BK133" i="12" s="1"/>
  <c r="BH135" i="12"/>
  <c r="BH115" i="12"/>
  <c r="CQ115" i="12" s="1"/>
  <c r="AY116" i="119"/>
  <c r="BU115" i="120" s="1"/>
  <c r="DK115" i="120" s="1"/>
  <c r="AB126" i="115"/>
  <c r="BH126" i="12"/>
  <c r="BK126" i="12" s="1"/>
  <c r="CO126" i="12" s="1"/>
  <c r="L126" i="12" s="1"/>
  <c r="BH129" i="12"/>
  <c r="BH111" i="12"/>
  <c r="CQ111" i="12" s="1"/>
  <c r="BH112" i="12"/>
  <c r="BK112" i="12" s="1"/>
  <c r="CO112" i="12" s="1"/>
  <c r="L112" i="12" s="1"/>
  <c r="U109" i="125" l="1"/>
  <c r="U108" i="119" s="1"/>
  <c r="AL107" i="120" s="1"/>
  <c r="DK107" i="120" s="1"/>
  <c r="E109" i="125"/>
  <c r="U110" i="125"/>
  <c r="E110" i="125"/>
  <c r="BK110" i="12"/>
  <c r="CO110" i="12" s="1"/>
  <c r="U126" i="12"/>
  <c r="X126" i="12" s="1"/>
  <c r="BK118" i="12"/>
  <c r="CO118" i="12" s="1"/>
  <c r="BK111" i="12"/>
  <c r="CO111" i="12" s="1"/>
  <c r="BK122" i="12"/>
  <c r="CO122" i="12" s="1"/>
  <c r="CQ110" i="12"/>
  <c r="BK114" i="12"/>
  <c r="CO114" i="12" s="1"/>
  <c r="BK128" i="12"/>
  <c r="CO128" i="12" s="1"/>
  <c r="BK109" i="12"/>
  <c r="CO109" i="12" s="1"/>
  <c r="BK131" i="12"/>
  <c r="CQ118" i="12"/>
  <c r="CL126" i="12"/>
  <c r="I112" i="165"/>
  <c r="D112" i="165" s="1"/>
  <c r="CL108" i="12"/>
  <c r="I94" i="165"/>
  <c r="D94" i="165" s="1"/>
  <c r="CL120" i="12"/>
  <c r="I106" i="165"/>
  <c r="D106" i="165" s="1"/>
  <c r="CL112" i="12"/>
  <c r="I98" i="165"/>
  <c r="D98" i="165" s="1"/>
  <c r="I99" i="165"/>
  <c r="D99" i="165" s="1"/>
  <c r="CL113" i="12"/>
  <c r="BK134" i="12"/>
  <c r="BK119" i="12"/>
  <c r="CO119" i="12" s="1"/>
  <c r="L119" i="12" s="1"/>
  <c r="BK121" i="12"/>
  <c r="S64" i="191"/>
  <c r="CQ108" i="12"/>
  <c r="I127" i="115"/>
  <c r="E129" i="125" s="1"/>
  <c r="AB127" i="115"/>
  <c r="CQ129" i="12"/>
  <c r="BK115" i="12"/>
  <c r="CO115" i="12" s="1"/>
  <c r="L115" i="12" s="1"/>
  <c r="I122" i="115"/>
  <c r="AB122" i="115"/>
  <c r="E124" i="125" s="1"/>
  <c r="CQ112" i="12"/>
  <c r="AB129" i="115"/>
  <c r="I129" i="115"/>
  <c r="E131" i="125" s="1"/>
  <c r="I126" i="115"/>
  <c r="E128" i="125" s="1"/>
  <c r="BK135" i="12"/>
  <c r="BK130" i="12"/>
  <c r="I107" i="115"/>
  <c r="AB112" i="115"/>
  <c r="E114" i="125" s="1"/>
  <c r="I112" i="115"/>
  <c r="BK127" i="12"/>
  <c r="CO127" i="12" s="1"/>
  <c r="L127" i="12" s="1"/>
  <c r="BH125" i="12"/>
  <c r="BK129" i="12"/>
  <c r="CO129" i="12" s="1"/>
  <c r="L129" i="12" s="1"/>
  <c r="U129" i="12" s="1"/>
  <c r="X129" i="12" s="1"/>
  <c r="CQ113" i="12"/>
  <c r="CQ120" i="12"/>
  <c r="I120" i="115"/>
  <c r="AB120" i="115"/>
  <c r="E122" i="125" s="1"/>
  <c r="BK107" i="12"/>
  <c r="CQ126" i="12"/>
  <c r="I113" i="115"/>
  <c r="AB113" i="115"/>
  <c r="E115" i="125" s="1"/>
  <c r="BK132" i="12"/>
  <c r="I128" i="115"/>
  <c r="E130" i="125" s="1"/>
  <c r="I110" i="115"/>
  <c r="AB110" i="115"/>
  <c r="I108" i="115"/>
  <c r="I109" i="115"/>
  <c r="AB109" i="115"/>
  <c r="I111" i="115"/>
  <c r="AB111" i="115"/>
  <c r="E113" i="125" s="1"/>
  <c r="I115" i="115"/>
  <c r="AB115" i="115"/>
  <c r="E117" i="125" s="1"/>
  <c r="AB118" i="115"/>
  <c r="E120" i="125" s="1"/>
  <c r="I118" i="115"/>
  <c r="AB119" i="115"/>
  <c r="E121" i="125" s="1"/>
  <c r="AB114" i="115"/>
  <c r="E116" i="125" s="1"/>
  <c r="CL111" i="12" l="1"/>
  <c r="L111" i="12"/>
  <c r="U111" i="12" s="1"/>
  <c r="X111" i="12" s="1"/>
  <c r="CL118" i="12"/>
  <c r="L118" i="12"/>
  <c r="U118" i="12" s="1"/>
  <c r="X118" i="12" s="1"/>
  <c r="CL122" i="12"/>
  <c r="L122" i="12"/>
  <c r="I96" i="165"/>
  <c r="D96" i="165" s="1"/>
  <c r="L110" i="12"/>
  <c r="U110" i="12" s="1"/>
  <c r="X110" i="12" s="1"/>
  <c r="I95" i="165"/>
  <c r="D95" i="165" s="1"/>
  <c r="L109" i="12"/>
  <c r="U109" i="12" s="1"/>
  <c r="X109" i="12" s="1"/>
  <c r="CL128" i="12"/>
  <c r="L128" i="12"/>
  <c r="U128" i="12" s="1"/>
  <c r="X128" i="12" s="1"/>
  <c r="CL114" i="12"/>
  <c r="L114" i="12"/>
  <c r="U114" i="12" s="1"/>
  <c r="X114" i="12" s="1"/>
  <c r="CU110" i="125"/>
  <c r="K94" i="165" s="1"/>
  <c r="CN110" i="125"/>
  <c r="U112" i="125"/>
  <c r="E112" i="125"/>
  <c r="U111" i="125"/>
  <c r="E111" i="125"/>
  <c r="CU109" i="125"/>
  <c r="K93" i="165" s="1"/>
  <c r="CN109" i="125"/>
  <c r="CR111" i="12"/>
  <c r="CL110" i="12"/>
  <c r="CR110" i="12" s="1"/>
  <c r="I104" i="165"/>
  <c r="D104" i="165" s="1"/>
  <c r="CL109" i="12"/>
  <c r="I108" i="165"/>
  <c r="D108" i="165" s="1"/>
  <c r="I100" i="165"/>
  <c r="D100" i="165" s="1"/>
  <c r="I97" i="165"/>
  <c r="D97" i="165" s="1"/>
  <c r="I114" i="165"/>
  <c r="D114" i="165" s="1"/>
  <c r="CR118" i="12"/>
  <c r="CR114" i="12"/>
  <c r="CR126" i="12"/>
  <c r="I105" i="165"/>
  <c r="D105" i="165" s="1"/>
  <c r="CL119" i="12"/>
  <c r="CL115" i="12"/>
  <c r="I101" i="165"/>
  <c r="D101" i="165" s="1"/>
  <c r="CL129" i="12"/>
  <c r="CR129" i="12" s="1"/>
  <c r="I115" i="165"/>
  <c r="D115" i="165" s="1"/>
  <c r="CL127" i="12"/>
  <c r="I113" i="165"/>
  <c r="D113" i="165" s="1"/>
  <c r="BH25" i="12"/>
  <c r="U127" i="12"/>
  <c r="X127" i="12" s="1"/>
  <c r="U115" i="12"/>
  <c r="X115" i="12" s="1"/>
  <c r="CO107" i="12"/>
  <c r="L107" i="12" s="1"/>
  <c r="U107" i="12" s="1"/>
  <c r="X107" i="12" s="1"/>
  <c r="U122" i="12"/>
  <c r="X122" i="12" s="1"/>
  <c r="U112" i="12"/>
  <c r="X112" i="12" s="1"/>
  <c r="BK125" i="12"/>
  <c r="U108" i="12"/>
  <c r="X108" i="12" s="1"/>
  <c r="DD107" i="120"/>
  <c r="U109" i="119"/>
  <c r="AL108" i="120" s="1"/>
  <c r="DK108" i="120" s="1"/>
  <c r="U119" i="12"/>
  <c r="X119" i="12" s="1"/>
  <c r="U120" i="12"/>
  <c r="X120" i="12" s="1"/>
  <c r="U113" i="12"/>
  <c r="X113" i="12" s="1"/>
  <c r="CN112" i="125" l="1"/>
  <c r="CU112" i="125"/>
  <c r="K96" i="165" s="1"/>
  <c r="U108" i="125"/>
  <c r="CN111" i="125"/>
  <c r="CU111" i="125"/>
  <c r="K95" i="165" s="1"/>
  <c r="CR108" i="12"/>
  <c r="CR115" i="12"/>
  <c r="CR127" i="12"/>
  <c r="CR113" i="12"/>
  <c r="CR119" i="12"/>
  <c r="CR120" i="12"/>
  <c r="CR109" i="12"/>
  <c r="CR122" i="12"/>
  <c r="CR112" i="12"/>
  <c r="CR128" i="12"/>
  <c r="CL107" i="12"/>
  <c r="CR107" i="12" s="1"/>
  <c r="I93" i="165"/>
  <c r="D93" i="165" s="1"/>
  <c r="DD108" i="120"/>
  <c r="U111" i="119"/>
  <c r="AL110" i="120" s="1"/>
  <c r="DK110" i="120" s="1"/>
  <c r="U110" i="119"/>
  <c r="AL109" i="120" s="1"/>
  <c r="DK109" i="120" s="1"/>
  <c r="BK25" i="12"/>
  <c r="CN108" i="125" l="1"/>
  <c r="U106" i="125"/>
  <c r="DD109" i="120"/>
  <c r="DD110" i="120"/>
  <c r="U107" i="119"/>
  <c r="AL106" i="120" s="1"/>
  <c r="CN106" i="125" l="1"/>
  <c r="CN41" i="125" s="1"/>
  <c r="CN25" i="125" s="1"/>
  <c r="U41" i="125"/>
  <c r="U25" i="125" s="1"/>
  <c r="U23" i="125" s="1"/>
  <c r="CN23" i="125" s="1"/>
  <c r="U105" i="119"/>
  <c r="AL104" i="120" s="1"/>
  <c r="DD106" i="120"/>
  <c r="U41" i="119" l="1"/>
  <c r="AL40" i="120" s="1"/>
  <c r="DD104" i="120"/>
  <c r="DD40" i="120" l="1"/>
  <c r="U25" i="119"/>
  <c r="AL24" i="120" s="1"/>
  <c r="DD24" i="120" l="1"/>
  <c r="U23" i="119"/>
  <c r="AL22" i="120" s="1"/>
  <c r="DD22" i="120" l="1"/>
  <c r="I45" i="115"/>
  <c r="AB50" i="115"/>
  <c r="E52" i="125" s="1"/>
  <c r="AB72" i="115"/>
  <c r="E74" i="125" s="1"/>
  <c r="I38" i="115"/>
  <c r="I48" i="115"/>
  <c r="I72" i="115"/>
  <c r="AB78" i="115"/>
  <c r="E80" i="125" s="1"/>
  <c r="I78" i="115"/>
  <c r="K59" i="165"/>
  <c r="I51" i="115"/>
  <c r="AB47" i="115"/>
  <c r="E49" i="125" s="1"/>
  <c r="AB73" i="115"/>
  <c r="E75" i="125" s="1"/>
  <c r="I73" i="115"/>
  <c r="AB29" i="115"/>
  <c r="E31" i="125" s="1"/>
  <c r="I27" i="115"/>
  <c r="AB81" i="115"/>
  <c r="E83" i="125" s="1"/>
  <c r="BH49" i="12"/>
  <c r="BH72" i="12"/>
  <c r="BH68" i="12"/>
  <c r="BK68" i="12" s="1"/>
  <c r="BH51" i="12"/>
  <c r="BK51" i="12" s="1"/>
  <c r="CO51" i="12" s="1"/>
  <c r="L51" i="12" s="1"/>
  <c r="AB45" i="115"/>
  <c r="E47" i="125" s="1"/>
  <c r="I26" i="115"/>
  <c r="BH26" i="12"/>
  <c r="CQ26" i="12" s="1"/>
  <c r="BH53" i="12"/>
  <c r="CQ53" i="12" s="1"/>
  <c r="BH37" i="12"/>
  <c r="BH82" i="12"/>
  <c r="BH28" i="12"/>
  <c r="BH27" i="12"/>
  <c r="CQ27" i="12" s="1"/>
  <c r="BH43" i="12"/>
  <c r="BK43" i="12" s="1"/>
  <c r="CO43" i="12" s="1"/>
  <c r="BH74" i="12"/>
  <c r="BH36" i="12"/>
  <c r="BK36" i="12" s="1"/>
  <c r="CO36" i="12" s="1"/>
  <c r="L36" i="12" s="1"/>
  <c r="BH46" i="12"/>
  <c r="BH38" i="12"/>
  <c r="BH50" i="12"/>
  <c r="BH29" i="12"/>
  <c r="CQ29" i="12" s="1"/>
  <c r="BH87" i="12"/>
  <c r="BH84" i="12"/>
  <c r="BH48" i="12"/>
  <c r="BH78" i="12"/>
  <c r="CQ78" i="12" s="1"/>
  <c r="BH44" i="12"/>
  <c r="CQ44" i="12" s="1"/>
  <c r="BH73" i="12"/>
  <c r="BK73" i="12" s="1"/>
  <c r="CO73" i="12" s="1"/>
  <c r="L73" i="12" s="1"/>
  <c r="BH45" i="12"/>
  <c r="BK45" i="12" s="1"/>
  <c r="CO45" i="12" s="1"/>
  <c r="L45" i="12" s="1"/>
  <c r="BH52" i="12"/>
  <c r="CQ52" i="12" s="1"/>
  <c r="BH80" i="12"/>
  <c r="BH83" i="12"/>
  <c r="BH35" i="12"/>
  <c r="BH24" i="12"/>
  <c r="BK24" i="12" s="1"/>
  <c r="CO24" i="12" s="1"/>
  <c r="L24" i="12" s="1"/>
  <c r="BH70" i="12"/>
  <c r="BH47" i="12"/>
  <c r="CQ47" i="12" s="1"/>
  <c r="BH71" i="12"/>
  <c r="CQ71" i="12" s="1"/>
  <c r="BH81" i="12"/>
  <c r="I37" i="165" l="1"/>
  <c r="D37" i="165" s="1"/>
  <c r="L43" i="12"/>
  <c r="BK47" i="12"/>
  <c r="CO47" i="12" s="1"/>
  <c r="BK81" i="12"/>
  <c r="CO81" i="12" s="1"/>
  <c r="BK71" i="12"/>
  <c r="CO71" i="12" s="1"/>
  <c r="BK44" i="12"/>
  <c r="CO44" i="12" s="1"/>
  <c r="BK50" i="12"/>
  <c r="CO50" i="12" s="1"/>
  <c r="BK53" i="12"/>
  <c r="CO53" i="12" s="1"/>
  <c r="BK28" i="12"/>
  <c r="CO28" i="12" s="1"/>
  <c r="CL24" i="12"/>
  <c r="I18" i="165"/>
  <c r="D18" i="165" s="1"/>
  <c r="CL73" i="12"/>
  <c r="I62" i="165"/>
  <c r="D62" i="165" s="1"/>
  <c r="BK35" i="12"/>
  <c r="CO35" i="12" s="1"/>
  <c r="L35" i="12" s="1"/>
  <c r="U35" i="12" s="1"/>
  <c r="X35" i="12" s="1"/>
  <c r="BK46" i="12"/>
  <c r="CO46" i="12" s="1"/>
  <c r="L46" i="12" s="1"/>
  <c r="U46" i="12" s="1"/>
  <c r="X46" i="12" s="1"/>
  <c r="CL45" i="12"/>
  <c r="I39" i="165"/>
  <c r="D39" i="165" s="1"/>
  <c r="BK87" i="12"/>
  <c r="CO87" i="12" s="1"/>
  <c r="L87" i="12" s="1"/>
  <c r="U87" i="12" s="1"/>
  <c r="X87" i="12" s="1"/>
  <c r="BK26" i="12"/>
  <c r="CO26" i="12" s="1"/>
  <c r="L26" i="12" s="1"/>
  <c r="U26" i="12" s="1"/>
  <c r="X26" i="12" s="1"/>
  <c r="CL36" i="12"/>
  <c r="I30" i="165"/>
  <c r="D30" i="165" s="1"/>
  <c r="CL51" i="12"/>
  <c r="I45" i="165"/>
  <c r="D45" i="165" s="1"/>
  <c r="AB27" i="115"/>
  <c r="E29" i="125" s="1"/>
  <c r="CQ70" i="12"/>
  <c r="BK70" i="12"/>
  <c r="CO70" i="12" s="1"/>
  <c r="L70" i="12" s="1"/>
  <c r="BK78" i="12"/>
  <c r="CO78" i="12" s="1"/>
  <c r="L78" i="12" s="1"/>
  <c r="BK80" i="12"/>
  <c r="CQ43" i="12"/>
  <c r="I24" i="115"/>
  <c r="AB24" i="115"/>
  <c r="E26" i="125" s="1"/>
  <c r="I87" i="115"/>
  <c r="BK82" i="12"/>
  <c r="I53" i="115"/>
  <c r="AB53" i="115"/>
  <c r="E55" i="125" s="1"/>
  <c r="AB44" i="115"/>
  <c r="E46" i="125" s="1"/>
  <c r="K61" i="165"/>
  <c r="I44" i="115"/>
  <c r="CQ24" i="12"/>
  <c r="BK48" i="12"/>
  <c r="CO48" i="12" s="1"/>
  <c r="L48" i="12" s="1"/>
  <c r="U48" i="12" s="1"/>
  <c r="X48" i="12" s="1"/>
  <c r="BK38" i="12"/>
  <c r="CO38" i="12" s="1"/>
  <c r="L38" i="12" s="1"/>
  <c r="U38" i="12" s="1"/>
  <c r="X38" i="12" s="1"/>
  <c r="AB37" i="115"/>
  <c r="E39" i="125" s="1"/>
  <c r="I37" i="115"/>
  <c r="AB49" i="115"/>
  <c r="E51" i="125" s="1"/>
  <c r="I49" i="115"/>
  <c r="CQ28" i="12"/>
  <c r="AB43" i="115"/>
  <c r="E45" i="125" s="1"/>
  <c r="AB71" i="115"/>
  <c r="E73" i="125" s="1"/>
  <c r="I71" i="115"/>
  <c r="CQ46" i="12"/>
  <c r="AB38" i="115"/>
  <c r="E40" i="125" s="1"/>
  <c r="CQ48" i="12"/>
  <c r="CQ38" i="12"/>
  <c r="CQ36" i="12"/>
  <c r="I28" i="115"/>
  <c r="AB28" i="115"/>
  <c r="E30" i="125" s="1"/>
  <c r="CL43" i="12"/>
  <c r="CQ37" i="12"/>
  <c r="AB26" i="115"/>
  <c r="E28" i="125" s="1"/>
  <c r="BK72" i="12"/>
  <c r="CO72" i="12" s="1"/>
  <c r="L72" i="12" s="1"/>
  <c r="U72" i="12" s="1"/>
  <c r="X72" i="12" s="1"/>
  <c r="CQ72" i="12"/>
  <c r="CQ49" i="12"/>
  <c r="BK49" i="12"/>
  <c r="CO49" i="12" s="1"/>
  <c r="L49" i="12" s="1"/>
  <c r="U49" i="12" s="1"/>
  <c r="X49" i="12" s="1"/>
  <c r="BK37" i="12"/>
  <c r="CO37" i="12" s="1"/>
  <c r="L37" i="12" s="1"/>
  <c r="AB46" i="115"/>
  <c r="E48" i="125" s="1"/>
  <c r="I46" i="115"/>
  <c r="I52" i="115"/>
  <c r="AB52" i="115"/>
  <c r="E54" i="125" s="1"/>
  <c r="CQ51" i="12"/>
  <c r="AB87" i="115"/>
  <c r="E89" i="125" s="1"/>
  <c r="BK83" i="12"/>
  <c r="BK52" i="12"/>
  <c r="CO52" i="12" s="1"/>
  <c r="L52" i="12" s="1"/>
  <c r="CQ45" i="12"/>
  <c r="CQ73" i="12"/>
  <c r="BK84" i="12"/>
  <c r="BK29" i="12"/>
  <c r="CO29" i="12" s="1"/>
  <c r="L29" i="12" s="1"/>
  <c r="BK74" i="12"/>
  <c r="BK27" i="12"/>
  <c r="CO27" i="12" s="1"/>
  <c r="L27" i="12" s="1"/>
  <c r="I36" i="115"/>
  <c r="AB36" i="115"/>
  <c r="E38" i="125" s="1"/>
  <c r="I47" i="115"/>
  <c r="AB51" i="115"/>
  <c r="E53" i="125" s="1"/>
  <c r="I29" i="115"/>
  <c r="CQ50" i="12"/>
  <c r="K62" i="165"/>
  <c r="I43" i="115"/>
  <c r="I81" i="115"/>
  <c r="AB48" i="115"/>
  <c r="E50" i="125" s="1"/>
  <c r="I70" i="115"/>
  <c r="I50" i="115"/>
  <c r="CL71" i="12" l="1"/>
  <c r="L71" i="12"/>
  <c r="U71" i="12" s="1"/>
  <c r="X71" i="12" s="1"/>
  <c r="CL81" i="12"/>
  <c r="L81" i="12"/>
  <c r="U81" i="12" s="1"/>
  <c r="X81" i="12" s="1"/>
  <c r="CL50" i="12"/>
  <c r="L50" i="12"/>
  <c r="U50" i="12" s="1"/>
  <c r="X50" i="12" s="1"/>
  <c r="CL47" i="12"/>
  <c r="L47" i="12"/>
  <c r="U47" i="12" s="1"/>
  <c r="X47" i="12" s="1"/>
  <c r="CL44" i="12"/>
  <c r="L44" i="12"/>
  <c r="U44" i="12" s="1"/>
  <c r="X44" i="12" s="1"/>
  <c r="CL28" i="12"/>
  <c r="L28" i="12"/>
  <c r="U28" i="12" s="1"/>
  <c r="X28" i="12" s="1"/>
  <c r="CL53" i="12"/>
  <c r="L53" i="12"/>
  <c r="U53" i="12" s="1"/>
  <c r="X53" i="12" s="1"/>
  <c r="I41" i="165"/>
  <c r="D41" i="165" s="1"/>
  <c r="I69" i="165"/>
  <c r="D69" i="165" s="1"/>
  <c r="I44" i="165"/>
  <c r="D44" i="165" s="1"/>
  <c r="I38" i="165"/>
  <c r="D38" i="165" s="1"/>
  <c r="CR71" i="12"/>
  <c r="I60" i="165"/>
  <c r="D60" i="165" s="1"/>
  <c r="I22" i="165"/>
  <c r="D22" i="165" s="1"/>
  <c r="CR81" i="12"/>
  <c r="CR53" i="12"/>
  <c r="I47" i="165"/>
  <c r="D47" i="165" s="1"/>
  <c r="CL37" i="12"/>
  <c r="I31" i="165"/>
  <c r="D31" i="165" s="1"/>
  <c r="CL26" i="12"/>
  <c r="CR26" i="12" s="1"/>
  <c r="I20" i="165"/>
  <c r="D20" i="165" s="1"/>
  <c r="CL27" i="12"/>
  <c r="I21" i="165"/>
  <c r="D21" i="165" s="1"/>
  <c r="CL78" i="12"/>
  <c r="I67" i="165"/>
  <c r="D67" i="165" s="1"/>
  <c r="CL87" i="12"/>
  <c r="CR87" i="12" s="1"/>
  <c r="I75" i="165"/>
  <c r="D75" i="165" s="1"/>
  <c r="CL38" i="12"/>
  <c r="CR38" i="12" s="1"/>
  <c r="I32" i="165"/>
  <c r="D32" i="165" s="1"/>
  <c r="CL70" i="12"/>
  <c r="I59" i="165"/>
  <c r="D59" i="165" s="1"/>
  <c r="CL35" i="12"/>
  <c r="CR35" i="12" s="1"/>
  <c r="I29" i="165"/>
  <c r="D29" i="165" s="1"/>
  <c r="CL72" i="12"/>
  <c r="CR72" i="12" s="1"/>
  <c r="I61" i="165"/>
  <c r="D61" i="165" s="1"/>
  <c r="CL52" i="12"/>
  <c r="I46" i="165"/>
  <c r="D46" i="165" s="1"/>
  <c r="CL49" i="12"/>
  <c r="CR49" i="12" s="1"/>
  <c r="I43" i="165"/>
  <c r="D43" i="165" s="1"/>
  <c r="CL46" i="12"/>
  <c r="CR46" i="12" s="1"/>
  <c r="I40" i="165"/>
  <c r="D40" i="165" s="1"/>
  <c r="CL29" i="12"/>
  <c r="I23" i="165"/>
  <c r="D23" i="165" s="1"/>
  <c r="CL48" i="12"/>
  <c r="CR48" i="12" s="1"/>
  <c r="I42" i="165"/>
  <c r="D42" i="165" s="1"/>
  <c r="U73" i="12"/>
  <c r="X73" i="12" s="1"/>
  <c r="U36" i="12"/>
  <c r="X36" i="12" s="1"/>
  <c r="U78" i="12"/>
  <c r="X78" i="12" s="1"/>
  <c r="U27" i="12"/>
  <c r="X27" i="12" s="1"/>
  <c r="U52" i="12"/>
  <c r="X52" i="12" s="1"/>
  <c r="U29" i="12"/>
  <c r="X29" i="12" s="1"/>
  <c r="U70" i="12"/>
  <c r="X70" i="12" s="1"/>
  <c r="U51" i="12"/>
  <c r="X51" i="12" s="1"/>
  <c r="U37" i="12"/>
  <c r="X37" i="12" s="1"/>
  <c r="U43" i="12"/>
  <c r="X43" i="12" s="1"/>
  <c r="U45" i="12"/>
  <c r="X45" i="12" s="1"/>
  <c r="K60" i="165"/>
  <c r="U24" i="12"/>
  <c r="X24" i="12" s="1"/>
  <c r="CR28" i="12" l="1"/>
  <c r="CR50" i="12"/>
  <c r="CR70" i="12"/>
  <c r="CR37" i="12"/>
  <c r="CR52" i="12"/>
  <c r="CR78" i="12"/>
  <c r="CR43" i="12"/>
  <c r="CR29" i="12"/>
  <c r="CR27" i="12"/>
  <c r="CR73" i="12"/>
  <c r="CR51" i="12"/>
  <c r="CR36" i="12"/>
  <c r="CR45" i="12"/>
  <c r="CR47" i="12"/>
  <c r="CR44" i="12"/>
  <c r="CR24" i="12"/>
  <c r="CO68" i="12" l="1"/>
  <c r="AH48" i="192" l="1"/>
  <c r="CB83" i="12"/>
  <c r="CO83" i="12"/>
  <c r="L83" i="12" s="1"/>
  <c r="BR131" i="12"/>
  <c r="CO131" i="12"/>
  <c r="L131" i="12" s="1"/>
  <c r="BR68" i="12"/>
  <c r="L68" i="12"/>
  <c r="BR74" i="12"/>
  <c r="CO74" i="12"/>
  <c r="L74" i="12" s="1"/>
  <c r="BR133" i="12"/>
  <c r="CO133" i="12"/>
  <c r="L133" i="12" s="1"/>
  <c r="CB82" i="12"/>
  <c r="CO82" i="12"/>
  <c r="L82" i="12" s="1"/>
  <c r="BR130" i="12"/>
  <c r="BU125" i="12"/>
  <c r="CO130" i="12"/>
  <c r="L130" i="12" s="1"/>
  <c r="CB86" i="12"/>
  <c r="CO86" i="12"/>
  <c r="L86" i="12" s="1"/>
  <c r="CB80" i="12"/>
  <c r="CO80" i="12"/>
  <c r="L80" i="12" s="1"/>
  <c r="CE135" i="12"/>
  <c r="CO135" i="12" s="1"/>
  <c r="L135" i="12" s="1"/>
  <c r="U135" i="12" s="1"/>
  <c r="X135" i="12" s="1"/>
  <c r="AL135" i="115"/>
  <c r="CG137" i="125" s="1"/>
  <c r="CU137" i="125" s="1"/>
  <c r="CQ135" i="12"/>
  <c r="CB85" i="12"/>
  <c r="CO85" i="12"/>
  <c r="L85" i="12" s="1"/>
  <c r="BR132" i="12"/>
  <c r="CO132" i="12"/>
  <c r="L132" i="12" s="1"/>
  <c r="BR96" i="12"/>
  <c r="CO96" i="12"/>
  <c r="L96" i="12" s="1"/>
  <c r="BU92" i="12"/>
  <c r="CE134" i="12"/>
  <c r="AL134" i="115"/>
  <c r="CG136" i="125" s="1"/>
  <c r="CU136" i="125" s="1"/>
  <c r="CB125" i="12"/>
  <c r="AL125" i="115" s="1"/>
  <c r="CQ134" i="12"/>
  <c r="CB84" i="12"/>
  <c r="CO84" i="12"/>
  <c r="L84" i="12" s="1"/>
  <c r="CG127" i="125" l="1"/>
  <c r="BW126" i="119" s="1"/>
  <c r="CW125" i="120" s="1"/>
  <c r="AH60" i="115"/>
  <c r="BE62" i="125" s="1"/>
  <c r="CU62" i="125" s="1"/>
  <c r="CO60" i="12"/>
  <c r="L60" i="12" s="1"/>
  <c r="BH60" i="12"/>
  <c r="CL96" i="12"/>
  <c r="I84" i="165"/>
  <c r="D84" i="165" s="1"/>
  <c r="CL85" i="12"/>
  <c r="I73" i="165"/>
  <c r="D73" i="165" s="1"/>
  <c r="AN135" i="115"/>
  <c r="P135" i="115" s="1"/>
  <c r="CL86" i="12"/>
  <c r="I74" i="165"/>
  <c r="D74" i="165" s="1"/>
  <c r="BU25" i="12"/>
  <c r="AJ133" i="115"/>
  <c r="BS135" i="125" s="1"/>
  <c r="CU135" i="125" s="1"/>
  <c r="U133" i="12"/>
  <c r="X133" i="12" s="1"/>
  <c r="CL83" i="12"/>
  <c r="I71" i="165"/>
  <c r="D71" i="165" s="1"/>
  <c r="AH61" i="115"/>
  <c r="BE63" i="125" s="1"/>
  <c r="CU63" i="125" s="1"/>
  <c r="CO61" i="12"/>
  <c r="L61" i="12" s="1"/>
  <c r="BH61" i="12"/>
  <c r="BR75" i="12"/>
  <c r="CO75" i="12"/>
  <c r="L75" i="12" s="1"/>
  <c r="BR92" i="12"/>
  <c r="AJ96" i="115"/>
  <c r="BS98" i="125" s="1"/>
  <c r="CU98" i="125" s="1"/>
  <c r="AL85" i="115"/>
  <c r="CG87" i="125" s="1"/>
  <c r="CU87" i="125" s="1"/>
  <c r="U85" i="12"/>
  <c r="X85" i="12" s="1"/>
  <c r="CL135" i="12"/>
  <c r="CR135" i="12" s="1"/>
  <c r="I121" i="165"/>
  <c r="D121" i="165" s="1"/>
  <c r="AL86" i="115"/>
  <c r="CG88" i="125" s="1"/>
  <c r="CU88" i="125" s="1"/>
  <c r="U86" i="12"/>
  <c r="X86" i="12" s="1"/>
  <c r="AJ130" i="115"/>
  <c r="BS132" i="125" s="1"/>
  <c r="CU132" i="125" s="1"/>
  <c r="BR125" i="12"/>
  <c r="CQ130" i="12"/>
  <c r="I70" i="165"/>
  <c r="D70" i="165" s="1"/>
  <c r="CL82" i="12"/>
  <c r="CL74" i="12"/>
  <c r="I63" i="165"/>
  <c r="D63" i="165" s="1"/>
  <c r="AJ68" i="115"/>
  <c r="BS70" i="125" s="1"/>
  <c r="CU70" i="125" s="1"/>
  <c r="CQ68" i="12"/>
  <c r="U68" i="12"/>
  <c r="X68" i="12" s="1"/>
  <c r="AL83" i="115"/>
  <c r="CG85" i="125" s="1"/>
  <c r="CU85" i="125" s="1"/>
  <c r="U83" i="12"/>
  <c r="X83" i="12" s="1"/>
  <c r="AH58" i="115"/>
  <c r="BE60" i="125" s="1"/>
  <c r="CU60" i="125" s="1"/>
  <c r="CO58" i="12"/>
  <c r="L58" i="12" s="1"/>
  <c r="BH58" i="12"/>
  <c r="AH62" i="115"/>
  <c r="BE64" i="125" s="1"/>
  <c r="CU64" i="125" s="1"/>
  <c r="CO62" i="12"/>
  <c r="L62" i="12" s="1"/>
  <c r="BH62" i="12"/>
  <c r="CL84" i="12"/>
  <c r="I72" i="165"/>
  <c r="D72" i="165" s="1"/>
  <c r="I118" i="165"/>
  <c r="D118" i="165" s="1"/>
  <c r="CL132" i="12"/>
  <c r="CL80" i="12"/>
  <c r="I68" i="165"/>
  <c r="D68" i="165" s="1"/>
  <c r="AL82" i="115"/>
  <c r="CG84" i="125" s="1"/>
  <c r="CU84" i="125" s="1"/>
  <c r="U82" i="12"/>
  <c r="X82" i="12" s="1"/>
  <c r="AJ74" i="115"/>
  <c r="BS76" i="125" s="1"/>
  <c r="CU76" i="125" s="1"/>
  <c r="CQ74" i="12"/>
  <c r="U74" i="12"/>
  <c r="X74" i="12" s="1"/>
  <c r="I117" i="165"/>
  <c r="D117" i="165" s="1"/>
  <c r="CL131" i="12"/>
  <c r="AH55" i="115"/>
  <c r="BE57" i="125" s="1"/>
  <c r="CU57" i="125" s="1"/>
  <c r="CO55" i="12"/>
  <c r="L55" i="12" s="1"/>
  <c r="BH55" i="12"/>
  <c r="CE125" i="12"/>
  <c r="CE25" i="12" s="1"/>
  <c r="CB25" i="12" s="1"/>
  <c r="AL25" i="115" s="1"/>
  <c r="CO134" i="12"/>
  <c r="L134" i="12" s="1"/>
  <c r="U134" i="12" s="1"/>
  <c r="X134" i="12" s="1"/>
  <c r="AH57" i="115"/>
  <c r="BE59" i="125" s="1"/>
  <c r="CU59" i="125" s="1"/>
  <c r="CO57" i="12"/>
  <c r="L57" i="12" s="1"/>
  <c r="BH57" i="12"/>
  <c r="AH59" i="115"/>
  <c r="BE61" i="125" s="1"/>
  <c r="CU61" i="125" s="1"/>
  <c r="CO59" i="12"/>
  <c r="L59" i="12" s="1"/>
  <c r="BH59" i="12"/>
  <c r="AH63" i="115"/>
  <c r="BE65" i="125" s="1"/>
  <c r="CU65" i="125" s="1"/>
  <c r="CO63" i="12"/>
  <c r="L63" i="12" s="1"/>
  <c r="BH63" i="12"/>
  <c r="AL84" i="115"/>
  <c r="CG86" i="125" s="1"/>
  <c r="CU86" i="125" s="1"/>
  <c r="U84" i="12"/>
  <c r="X84" i="12" s="1"/>
  <c r="AN134" i="115"/>
  <c r="P134" i="115" s="1"/>
  <c r="BU91" i="12"/>
  <c r="AJ132" i="115"/>
  <c r="BS134" i="125" s="1"/>
  <c r="CU134" i="125" s="1"/>
  <c r="U132" i="12"/>
  <c r="X132" i="12" s="1"/>
  <c r="CQ132" i="12"/>
  <c r="AL80" i="115"/>
  <c r="CG82" i="125" s="1"/>
  <c r="U80" i="12"/>
  <c r="X80" i="12" s="1"/>
  <c r="CL130" i="12"/>
  <c r="I116" i="165"/>
  <c r="D116" i="165" s="1"/>
  <c r="CL133" i="12"/>
  <c r="I119" i="165"/>
  <c r="D119" i="165" s="1"/>
  <c r="CL68" i="12"/>
  <c r="I58" i="165"/>
  <c r="D58" i="165" s="1"/>
  <c r="AJ131" i="115"/>
  <c r="BS133" i="125" s="1"/>
  <c r="CU133" i="125" s="1"/>
  <c r="U131" i="12"/>
  <c r="X131" i="12" s="1"/>
  <c r="CQ131" i="12"/>
  <c r="U63" i="12" l="1"/>
  <c r="X63" i="12" s="1"/>
  <c r="CU82" i="125"/>
  <c r="BW79" i="119"/>
  <c r="CG27" i="125"/>
  <c r="BW27" i="119" s="1"/>
  <c r="CW26" i="120" s="1"/>
  <c r="AH42" i="115"/>
  <c r="CR83" i="12"/>
  <c r="CR133" i="12"/>
  <c r="CR86" i="12"/>
  <c r="CR132" i="12"/>
  <c r="CR74" i="12"/>
  <c r="CR131" i="12"/>
  <c r="AN131" i="115"/>
  <c r="P131" i="115" s="1"/>
  <c r="CL62" i="12"/>
  <c r="I56" i="165"/>
  <c r="D56" i="165" s="1"/>
  <c r="CQ61" i="12"/>
  <c r="BW136" i="119"/>
  <c r="CW135" i="120" s="1"/>
  <c r="DK135" i="120" s="1"/>
  <c r="K121" i="165"/>
  <c r="U59" i="12"/>
  <c r="X59" i="12" s="1"/>
  <c r="CQ59" i="12"/>
  <c r="CR82" i="12"/>
  <c r="AJ125" i="115"/>
  <c r="CQ125" i="12"/>
  <c r="U96" i="12"/>
  <c r="X96" i="12" s="1"/>
  <c r="I55" i="165"/>
  <c r="D55" i="165" s="1"/>
  <c r="CL61" i="12"/>
  <c r="U60" i="12"/>
  <c r="X60" i="12" s="1"/>
  <c r="CQ60" i="12"/>
  <c r="CR68" i="12"/>
  <c r="Z134" i="115"/>
  <c r="I134" i="115"/>
  <c r="E136" i="125" s="1"/>
  <c r="AB134" i="115"/>
  <c r="I53" i="165"/>
  <c r="D53" i="165" s="1"/>
  <c r="CL59" i="12"/>
  <c r="AG45" i="191"/>
  <c r="AN57" i="115"/>
  <c r="P57" i="115" s="1"/>
  <c r="CL55" i="12"/>
  <c r="I49" i="165"/>
  <c r="D49" i="165" s="1"/>
  <c r="AN82" i="115"/>
  <c r="P82" i="115" s="1"/>
  <c r="CR80" i="12"/>
  <c r="CR84" i="12"/>
  <c r="CQ58" i="12"/>
  <c r="U58" i="12"/>
  <c r="X58" i="12" s="1"/>
  <c r="AN83" i="115"/>
  <c r="P83" i="115" s="1"/>
  <c r="AN68" i="115"/>
  <c r="P68" i="115" s="1"/>
  <c r="AN130" i="115"/>
  <c r="P130" i="115" s="1"/>
  <c r="AN86" i="115"/>
  <c r="P86" i="115" s="1"/>
  <c r="AN85" i="115"/>
  <c r="P85" i="115" s="1"/>
  <c r="CL75" i="12"/>
  <c r="I64" i="165"/>
  <c r="D64" i="165" s="1"/>
  <c r="AN61" i="115"/>
  <c r="P61" i="115" s="1"/>
  <c r="AN133" i="115"/>
  <c r="P133" i="115" s="1"/>
  <c r="AN79" i="115"/>
  <c r="P79" i="115" s="1"/>
  <c r="CR85" i="12"/>
  <c r="I54" i="165"/>
  <c r="D54" i="165" s="1"/>
  <c r="CL60" i="12"/>
  <c r="AN80" i="115"/>
  <c r="P80" i="115" s="1"/>
  <c r="AN63" i="115"/>
  <c r="AG49" i="191"/>
  <c r="CQ57" i="12"/>
  <c r="U57" i="12"/>
  <c r="X57" i="12" s="1"/>
  <c r="AN74" i="115"/>
  <c r="P74" i="115" s="1"/>
  <c r="AG46" i="191"/>
  <c r="AN58" i="115"/>
  <c r="U130" i="12"/>
  <c r="X130" i="12" s="1"/>
  <c r="AJ92" i="115"/>
  <c r="BS94" i="125" s="1"/>
  <c r="BR91" i="12"/>
  <c r="BR25" i="12"/>
  <c r="CO25" i="12"/>
  <c r="L25" i="12" s="1"/>
  <c r="AN84" i="115"/>
  <c r="P84" i="115" s="1"/>
  <c r="I51" i="165"/>
  <c r="D51" i="165" s="1"/>
  <c r="CL57" i="12"/>
  <c r="U55" i="12"/>
  <c r="X55" i="12" s="1"/>
  <c r="CQ55" i="12"/>
  <c r="AN62" i="115"/>
  <c r="P62" i="115" s="1"/>
  <c r="AN132" i="115"/>
  <c r="P132" i="115" s="1"/>
  <c r="BW135" i="119"/>
  <c r="CW134" i="120" s="1"/>
  <c r="DK134" i="120" s="1"/>
  <c r="K120" i="165"/>
  <c r="I57" i="165"/>
  <c r="D57" i="165" s="1"/>
  <c r="CL63" i="12"/>
  <c r="CR63" i="12" s="1"/>
  <c r="AN59" i="115"/>
  <c r="AG47" i="191"/>
  <c r="I120" i="165"/>
  <c r="D120" i="165" s="1"/>
  <c r="CL134" i="12"/>
  <c r="CR134" i="12" s="1"/>
  <c r="AN55" i="115"/>
  <c r="P55" i="115" s="1"/>
  <c r="U62" i="12"/>
  <c r="X62" i="12" s="1"/>
  <c r="CQ62" i="12"/>
  <c r="CL58" i="12"/>
  <c r="I52" i="165"/>
  <c r="D52" i="165" s="1"/>
  <c r="AN96" i="115"/>
  <c r="P96" i="115" s="1"/>
  <c r="U75" i="12"/>
  <c r="X75" i="12" s="1"/>
  <c r="AJ75" i="115"/>
  <c r="BS77" i="125" s="1"/>
  <c r="CO125" i="12"/>
  <c r="L125" i="12" s="1"/>
  <c r="Z135" i="115"/>
  <c r="I135" i="115"/>
  <c r="E137" i="125" s="1"/>
  <c r="AB135" i="115"/>
  <c r="AN60" i="115"/>
  <c r="AG48" i="191"/>
  <c r="BS127" i="125" l="1"/>
  <c r="CU127" i="125" s="1"/>
  <c r="Z48" i="192"/>
  <c r="CU77" i="125"/>
  <c r="AG44" i="191"/>
  <c r="AH40" i="115"/>
  <c r="BE44" i="125"/>
  <c r="Z133" i="115"/>
  <c r="I133" i="115"/>
  <c r="E135" i="125" s="1"/>
  <c r="AB133" i="115"/>
  <c r="AY44" i="119"/>
  <c r="BU43" i="120" s="1"/>
  <c r="U61" i="12"/>
  <c r="X61" i="12" s="1"/>
  <c r="CR59" i="12"/>
  <c r="CR75" i="12"/>
  <c r="Z96" i="115"/>
  <c r="AB96" i="115"/>
  <c r="E98" i="125" s="1"/>
  <c r="I96" i="115"/>
  <c r="I84" i="115"/>
  <c r="Z84" i="115"/>
  <c r="AB84" i="115"/>
  <c r="E86" i="125" s="1"/>
  <c r="Z80" i="115"/>
  <c r="AB80" i="115"/>
  <c r="E82" i="125" s="1"/>
  <c r="I80" i="115"/>
  <c r="CR130" i="12"/>
  <c r="CL125" i="12"/>
  <c r="I111" i="165"/>
  <c r="D111" i="165" s="1"/>
  <c r="Z55" i="115"/>
  <c r="I55" i="115"/>
  <c r="AB55" i="115"/>
  <c r="E57" i="125" s="1"/>
  <c r="K56" i="165"/>
  <c r="AY64" i="119"/>
  <c r="BU63" i="120" s="1"/>
  <c r="DK63" i="120" s="1"/>
  <c r="Z48" i="193"/>
  <c r="AG48" i="193" s="1"/>
  <c r="K72" i="165"/>
  <c r="BW86" i="119"/>
  <c r="CW85" i="120" s="1"/>
  <c r="DK85" i="120" s="1"/>
  <c r="U25" i="12"/>
  <c r="X25" i="12" s="1"/>
  <c r="U125" i="12"/>
  <c r="X125" i="12" s="1"/>
  <c r="BK76" i="119"/>
  <c r="CI75" i="120" s="1"/>
  <c r="DK75" i="120" s="1"/>
  <c r="AY65" i="119"/>
  <c r="BU64" i="120" s="1"/>
  <c r="DK64" i="120" s="1"/>
  <c r="K57" i="165"/>
  <c r="BW82" i="119"/>
  <c r="CW81" i="120" s="1"/>
  <c r="DK81" i="120" s="1"/>
  <c r="Z45" i="193"/>
  <c r="K68" i="165"/>
  <c r="Z79" i="115"/>
  <c r="I79" i="115"/>
  <c r="AB79" i="115"/>
  <c r="E81" i="125" s="1"/>
  <c r="Z61" i="115"/>
  <c r="I61" i="115"/>
  <c r="AB61" i="115"/>
  <c r="E63" i="125" s="1"/>
  <c r="BW88" i="119"/>
  <c r="CW87" i="120" s="1"/>
  <c r="DK87" i="120" s="1"/>
  <c r="K74" i="165"/>
  <c r="Z50" i="193"/>
  <c r="AG50" i="193" s="1"/>
  <c r="BK70" i="119"/>
  <c r="CI69" i="120" s="1"/>
  <c r="DK69" i="120" s="1"/>
  <c r="CR55" i="12"/>
  <c r="CR62" i="12"/>
  <c r="AN75" i="115"/>
  <c r="P75" i="115" s="1"/>
  <c r="CR57" i="12"/>
  <c r="CR96" i="12"/>
  <c r="AJ91" i="115"/>
  <c r="BS93" i="125" s="1"/>
  <c r="Z58" i="115"/>
  <c r="I58" i="115"/>
  <c r="AB58" i="115"/>
  <c r="E60" i="125" s="1"/>
  <c r="Z74" i="115"/>
  <c r="AB74" i="115"/>
  <c r="I74" i="115"/>
  <c r="CR60" i="12"/>
  <c r="BW81" i="119"/>
  <c r="CW80" i="120" s="1"/>
  <c r="DK80" i="120" s="1"/>
  <c r="K55" i="165"/>
  <c r="AY63" i="119"/>
  <c r="BU62" i="120" s="1"/>
  <c r="DK62" i="120" s="1"/>
  <c r="AB85" i="115"/>
  <c r="E87" i="125" s="1"/>
  <c r="Z85" i="115"/>
  <c r="I85" i="115"/>
  <c r="K116" i="165"/>
  <c r="BK131" i="119"/>
  <c r="CI130" i="120" s="1"/>
  <c r="DK130" i="120" s="1"/>
  <c r="S70" i="192"/>
  <c r="Z83" i="115"/>
  <c r="AB83" i="115"/>
  <c r="E85" i="125" s="1"/>
  <c r="I83" i="115"/>
  <c r="Z82" i="115"/>
  <c r="AB82" i="115"/>
  <c r="E84" i="125" s="1"/>
  <c r="I82" i="115"/>
  <c r="Z57" i="115"/>
  <c r="I57" i="115"/>
  <c r="AB57" i="115"/>
  <c r="E59" i="125" s="1"/>
  <c r="S71" i="192"/>
  <c r="AG71" i="192" s="1"/>
  <c r="K117" i="165"/>
  <c r="BK132" i="119"/>
  <c r="CI131" i="120" s="1"/>
  <c r="DK131" i="120" s="1"/>
  <c r="AY61" i="119"/>
  <c r="BU60" i="120" s="1"/>
  <c r="DK60" i="120" s="1"/>
  <c r="K53" i="165"/>
  <c r="Z132" i="115"/>
  <c r="I132" i="115"/>
  <c r="E134" i="125" s="1"/>
  <c r="AB132" i="115"/>
  <c r="AJ25" i="115"/>
  <c r="CQ25" i="12"/>
  <c r="Z86" i="115"/>
  <c r="AB86" i="115"/>
  <c r="E88" i="125" s="1"/>
  <c r="I86" i="115"/>
  <c r="Z68" i="115"/>
  <c r="AB68" i="115"/>
  <c r="I68" i="115"/>
  <c r="K51" i="165"/>
  <c r="AY59" i="119"/>
  <c r="BU58" i="120" s="1"/>
  <c r="DK58" i="120" s="1"/>
  <c r="K84" i="165"/>
  <c r="BK98" i="119"/>
  <c r="CI97" i="120" s="1"/>
  <c r="DK97" i="120" s="1"/>
  <c r="S55" i="192"/>
  <c r="AY62" i="119"/>
  <c r="BU61" i="120" s="1"/>
  <c r="DK61" i="120" s="1"/>
  <c r="K54" i="165"/>
  <c r="CR58" i="12"/>
  <c r="AY57" i="119"/>
  <c r="BU56" i="120" s="1"/>
  <c r="DK56" i="120" s="1"/>
  <c r="K49" i="165"/>
  <c r="BK133" i="119"/>
  <c r="CI132" i="120" s="1"/>
  <c r="DK132" i="120" s="1"/>
  <c r="S72" i="192"/>
  <c r="AG72" i="192" s="1"/>
  <c r="K118" i="165"/>
  <c r="Z62" i="115"/>
  <c r="I62" i="115"/>
  <c r="AB62" i="115"/>
  <c r="E64" i="125" s="1"/>
  <c r="CL25" i="12"/>
  <c r="I19" i="165"/>
  <c r="D19" i="165" s="1"/>
  <c r="AY60" i="119"/>
  <c r="BU59" i="120" s="1"/>
  <c r="DK59" i="120" s="1"/>
  <c r="K52" i="165"/>
  <c r="Z63" i="115"/>
  <c r="AB63" i="115"/>
  <c r="E65" i="125" s="1"/>
  <c r="I63" i="115"/>
  <c r="BK134" i="119"/>
  <c r="CI133" i="120" s="1"/>
  <c r="DK133" i="120" s="1"/>
  <c r="K119" i="165"/>
  <c r="S73" i="192"/>
  <c r="AG73" i="192" s="1"/>
  <c r="Z49" i="193"/>
  <c r="AG49" i="193" s="1"/>
  <c r="K73" i="165"/>
  <c r="BW87" i="119"/>
  <c r="CW86" i="120" s="1"/>
  <c r="DK86" i="120" s="1"/>
  <c r="Z130" i="115"/>
  <c r="I130" i="115"/>
  <c r="E132" i="125" s="1"/>
  <c r="AB130" i="115"/>
  <c r="Z47" i="193"/>
  <c r="AG47" i="193" s="1"/>
  <c r="BW85" i="119"/>
  <c r="CW84" i="120" s="1"/>
  <c r="DK84" i="120" s="1"/>
  <c r="K71" i="165"/>
  <c r="BW84" i="119"/>
  <c r="CW83" i="120" s="1"/>
  <c r="DK83" i="120" s="1"/>
  <c r="Z46" i="193"/>
  <c r="AG46" i="193" s="1"/>
  <c r="K70" i="165"/>
  <c r="AN125" i="115"/>
  <c r="P125" i="115" s="1"/>
  <c r="Z131" i="115"/>
  <c r="I131" i="115"/>
  <c r="E133" i="125" s="1"/>
  <c r="AB131" i="115"/>
  <c r="BS27" i="125" l="1"/>
  <c r="CU27" i="125" s="1"/>
  <c r="AG45" i="193"/>
  <c r="Z44" i="193"/>
  <c r="Z41" i="191"/>
  <c r="E76" i="125"/>
  <c r="K63" i="165" s="1"/>
  <c r="BE42" i="125"/>
  <c r="E70" i="125"/>
  <c r="CR61" i="12"/>
  <c r="Z125" i="115"/>
  <c r="I125" i="115"/>
  <c r="AN25" i="115"/>
  <c r="P25" i="115" s="1"/>
  <c r="BK94" i="119"/>
  <c r="CI93" i="120" s="1"/>
  <c r="AB125" i="115"/>
  <c r="E127" i="125" s="1"/>
  <c r="AG70" i="192"/>
  <c r="S69" i="192"/>
  <c r="BK77" i="119"/>
  <c r="CI76" i="120" s="1"/>
  <c r="DK76" i="120" s="1"/>
  <c r="CR125" i="12"/>
  <c r="Z42" i="193"/>
  <c r="BK126" i="119"/>
  <c r="CI125" i="120" s="1"/>
  <c r="DK125" i="120" s="1"/>
  <c r="K111" i="165"/>
  <c r="CR25" i="12"/>
  <c r="S54" i="192"/>
  <c r="AG55" i="192"/>
  <c r="AB75" i="115"/>
  <c r="Z75" i="115"/>
  <c r="I75" i="115"/>
  <c r="Z25" i="191" l="1"/>
  <c r="Z23" i="191" s="1"/>
  <c r="AG41" i="191"/>
  <c r="AG25" i="191" s="1"/>
  <c r="K58" i="165"/>
  <c r="Z45" i="192"/>
  <c r="Z41" i="193"/>
  <c r="Z25" i="193" s="1"/>
  <c r="E77" i="125"/>
  <c r="K64" i="165" s="1"/>
  <c r="AY42" i="119"/>
  <c r="BU41" i="120" s="1"/>
  <c r="BT91" i="125"/>
  <c r="BV134" i="125"/>
  <c r="CX134" i="125" s="1"/>
  <c r="AH45" i="192"/>
  <c r="BV133" i="125"/>
  <c r="BV98" i="125"/>
  <c r="M33" i="199"/>
  <c r="M32" i="199" s="1"/>
  <c r="M24" i="199" s="1"/>
  <c r="M23" i="199" s="1"/>
  <c r="M33" i="198"/>
  <c r="M32" i="198" s="1"/>
  <c r="M24" i="198" s="1"/>
  <c r="BV135" i="125"/>
  <c r="CX135" i="125" s="1"/>
  <c r="Z25" i="115"/>
  <c r="I25" i="115"/>
  <c r="S53" i="192"/>
  <c r="AG53" i="192" s="1"/>
  <c r="AG54" i="192"/>
  <c r="AB25" i="115"/>
  <c r="E27" i="125" s="1"/>
  <c r="BK27" i="119"/>
  <c r="CI26" i="120" s="1"/>
  <c r="DK26" i="120" s="1"/>
  <c r="K19" i="165"/>
  <c r="BK93" i="119"/>
  <c r="CI92" i="120" s="1"/>
  <c r="S27" i="192"/>
  <c r="AG27" i="192" s="1"/>
  <c r="AG69" i="192"/>
  <c r="BV94" i="125" l="1"/>
  <c r="CX98" i="125"/>
  <c r="BT44" i="125"/>
  <c r="BT42" i="125" s="1"/>
  <c r="BT41" i="125" s="1"/>
  <c r="BT25" i="125" s="1"/>
  <c r="BT23" i="125" s="1"/>
  <c r="E17" i="124" s="1"/>
  <c r="CV91" i="125"/>
  <c r="CV44" i="125" s="1"/>
  <c r="CV42" i="125" s="1"/>
  <c r="CV41" i="125" s="1"/>
  <c r="CV25" i="125" s="1"/>
  <c r="CV23" i="125" s="1"/>
  <c r="CX133" i="125"/>
  <c r="BV127" i="125"/>
  <c r="AJ71" i="193"/>
  <c r="M45" i="198"/>
  <c r="M42" i="198"/>
  <c r="W76" i="198"/>
  <c r="W27" i="198" s="1"/>
  <c r="V73" i="192"/>
  <c r="AJ73" i="192" s="1"/>
  <c r="BI134" i="119"/>
  <c r="T119" i="165"/>
  <c r="T118" i="165"/>
  <c r="V72" i="192"/>
  <c r="AJ72" i="192" s="1"/>
  <c r="BI133" i="119"/>
  <c r="T51" i="192"/>
  <c r="BG91" i="119"/>
  <c r="AJ72" i="193"/>
  <c r="W61" i="198"/>
  <c r="W60" i="198" s="1"/>
  <c r="CG132" i="120" l="1"/>
  <c r="DI132" i="120" s="1"/>
  <c r="BC133" i="119"/>
  <c r="BZ132" i="120" s="1"/>
  <c r="DB132" i="120" s="1"/>
  <c r="CG133" i="120"/>
  <c r="DI133" i="120" s="1"/>
  <c r="BC134" i="119"/>
  <c r="CC90" i="120"/>
  <c r="DE90" i="120" s="1"/>
  <c r="BA91" i="119"/>
  <c r="BV90" i="120" s="1"/>
  <c r="CX90" i="120" s="1"/>
  <c r="BV27" i="125"/>
  <c r="CX27" i="125" s="1"/>
  <c r="CX127" i="125"/>
  <c r="BV93" i="125"/>
  <c r="CX94" i="125"/>
  <c r="R77" i="165"/>
  <c r="AA44" i="192"/>
  <c r="AA42" i="192" s="1"/>
  <c r="AA41" i="192" s="1"/>
  <c r="AA25" i="192" s="1"/>
  <c r="AA23" i="192" s="1"/>
  <c r="BG44" i="119"/>
  <c r="AC70" i="193"/>
  <c r="V55" i="192"/>
  <c r="T84" i="165"/>
  <c r="BI98" i="119"/>
  <c r="AH51" i="192"/>
  <c r="T44" i="192"/>
  <c r="M25" i="198"/>
  <c r="M41" i="198"/>
  <c r="M23" i="198" s="1"/>
  <c r="W41" i="198"/>
  <c r="W25" i="198"/>
  <c r="W23" i="198" s="1"/>
  <c r="T117" i="165"/>
  <c r="BI132" i="119"/>
  <c r="V71" i="192"/>
  <c r="CE30" i="12"/>
  <c r="CG131" i="120" l="1"/>
  <c r="DI131" i="120" s="1"/>
  <c r="BC132" i="119"/>
  <c r="BZ131" i="120" s="1"/>
  <c r="DB131" i="120" s="1"/>
  <c r="CG97" i="120"/>
  <c r="DI97" i="120" s="1"/>
  <c r="BC98" i="119"/>
  <c r="BZ97" i="120" s="1"/>
  <c r="DB97" i="120" s="1"/>
  <c r="CC43" i="120"/>
  <c r="DE43" i="120" s="1"/>
  <c r="BA44" i="119"/>
  <c r="BV43" i="120" s="1"/>
  <c r="CX43" i="120" s="1"/>
  <c r="BV41" i="125"/>
  <c r="CX93" i="125"/>
  <c r="R36" i="165"/>
  <c r="AJ71" i="192"/>
  <c r="V69" i="192"/>
  <c r="T42" i="192"/>
  <c r="T41" i="192" s="1"/>
  <c r="T25" i="192" s="1"/>
  <c r="AH44" i="192"/>
  <c r="V54" i="192"/>
  <c r="AJ55" i="192"/>
  <c r="BI126" i="119"/>
  <c r="T111" i="165"/>
  <c r="BI94" i="119"/>
  <c r="T80" i="165"/>
  <c r="BG42" i="119"/>
  <c r="R34" i="165"/>
  <c r="AC27" i="193"/>
  <c r="AC23" i="193" s="1"/>
  <c r="AJ70" i="193"/>
  <c r="BR89" i="12"/>
  <c r="CO89" i="12"/>
  <c r="L89" i="12" s="1"/>
  <c r="CB34" i="12"/>
  <c r="CB30" i="12" s="1"/>
  <c r="CO34" i="12"/>
  <c r="L34" i="12" s="1"/>
  <c r="BR34" i="12"/>
  <c r="CB97" i="12"/>
  <c r="CO97" i="12"/>
  <c r="L97" i="12" s="1"/>
  <c r="CE92" i="12"/>
  <c r="CB89" i="12"/>
  <c r="CE42" i="12"/>
  <c r="CE40" i="12" s="1"/>
  <c r="CG125" i="120" l="1"/>
  <c r="DI125" i="120" s="1"/>
  <c r="BC126" i="119"/>
  <c r="BZ125" i="120" s="1"/>
  <c r="DB125" i="120" s="1"/>
  <c r="CG93" i="120"/>
  <c r="DI93" i="120" s="1"/>
  <c r="BC94" i="119"/>
  <c r="BZ93" i="120" s="1"/>
  <c r="DB93" i="120" s="1"/>
  <c r="CC41" i="120"/>
  <c r="DE41" i="120" s="1"/>
  <c r="BA42" i="119"/>
  <c r="BV41" i="120" s="1"/>
  <c r="CX41" i="120" s="1"/>
  <c r="T23" i="192"/>
  <c r="AH25" i="192"/>
  <c r="AH23" i="192" s="1"/>
  <c r="AJ31" i="115"/>
  <c r="BR30" i="12"/>
  <c r="BV25" i="125"/>
  <c r="CX41" i="125"/>
  <c r="AJ27" i="193"/>
  <c r="AJ23" i="193" s="1"/>
  <c r="BI27" i="119"/>
  <c r="T19" i="165"/>
  <c r="BG41" i="119"/>
  <c r="R33" i="165"/>
  <c r="V27" i="192"/>
  <c r="AJ27" i="192" s="1"/>
  <c r="AJ69" i="192"/>
  <c r="BI93" i="119"/>
  <c r="T79" i="165"/>
  <c r="AH42" i="192"/>
  <c r="AH41" i="192" s="1"/>
  <c r="V53" i="192"/>
  <c r="V41" i="192" s="1"/>
  <c r="V25" i="192" s="1"/>
  <c r="AJ54" i="192"/>
  <c r="AL89" i="115"/>
  <c r="CG91" i="125" s="1"/>
  <c r="CB42" i="12"/>
  <c r="AJ34" i="115"/>
  <c r="BS36" i="125" s="1"/>
  <c r="AJ89" i="115"/>
  <c r="BS91" i="125" s="1"/>
  <c r="CQ89" i="12"/>
  <c r="CE91" i="12"/>
  <c r="CO91" i="12" s="1"/>
  <c r="L91" i="12" s="1"/>
  <c r="CO92" i="12"/>
  <c r="L92" i="12" s="1"/>
  <c r="I28" i="165"/>
  <c r="D28" i="165" s="1"/>
  <c r="CL34" i="12"/>
  <c r="AL34" i="115"/>
  <c r="CG36" i="125" s="1"/>
  <c r="S36" i="193" s="1"/>
  <c r="I85" i="165"/>
  <c r="D85" i="165" s="1"/>
  <c r="CL97" i="12"/>
  <c r="U34" i="12"/>
  <c r="X34" i="12" s="1"/>
  <c r="AL97" i="115"/>
  <c r="CG99" i="125" s="1"/>
  <c r="CU99" i="125" s="1"/>
  <c r="CB92" i="12"/>
  <c r="CO31" i="12"/>
  <c r="L31" i="12" s="1"/>
  <c r="U31" i="12" s="1"/>
  <c r="X31" i="12" s="1"/>
  <c r="I77" i="165"/>
  <c r="D77" i="165" s="1"/>
  <c r="CL89" i="12"/>
  <c r="CG26" i="120" l="1"/>
  <c r="DI26" i="120" s="1"/>
  <c r="BC27" i="119"/>
  <c r="BZ26" i="120" s="1"/>
  <c r="DB26" i="120" s="1"/>
  <c r="CG92" i="120"/>
  <c r="DI92" i="120" s="1"/>
  <c r="BC93" i="119"/>
  <c r="BZ92" i="120" s="1"/>
  <c r="DB92" i="120" s="1"/>
  <c r="CC40" i="120"/>
  <c r="DE40" i="120" s="1"/>
  <c r="BA41" i="119"/>
  <c r="BV40" i="120" s="1"/>
  <c r="CX40" i="120" s="1"/>
  <c r="BS33" i="125"/>
  <c r="AG36" i="193"/>
  <c r="AG33" i="193" s="1"/>
  <c r="AG32" i="193" s="1"/>
  <c r="S33" i="193"/>
  <c r="S32" i="193" s="1"/>
  <c r="CU36" i="125"/>
  <c r="AJ25" i="192"/>
  <c r="AJ23" i="192" s="1"/>
  <c r="V23" i="192"/>
  <c r="BV23" i="125"/>
  <c r="CX23" i="125" s="1"/>
  <c r="CX25" i="125"/>
  <c r="CU91" i="125"/>
  <c r="U89" i="12"/>
  <c r="X89" i="12" s="1"/>
  <c r="CR34" i="12"/>
  <c r="BI41" i="119"/>
  <c r="T33" i="165"/>
  <c r="BG25" i="119"/>
  <c r="R17" i="165"/>
  <c r="AJ53" i="192"/>
  <c r="AJ41" i="192" s="1"/>
  <c r="U97" i="12"/>
  <c r="X97" i="12" s="1"/>
  <c r="AN34" i="115"/>
  <c r="P34" i="115" s="1"/>
  <c r="AN97" i="115"/>
  <c r="P97" i="115" s="1"/>
  <c r="CQ31" i="12"/>
  <c r="BW36" i="119"/>
  <c r="CW35" i="120" s="1"/>
  <c r="I80" i="165"/>
  <c r="D80" i="165" s="1"/>
  <c r="CL92" i="12"/>
  <c r="CB40" i="12"/>
  <c r="AL40" i="115" s="1"/>
  <c r="AL42" i="115"/>
  <c r="I25" i="165"/>
  <c r="D25" i="165" s="1"/>
  <c r="CL31" i="12"/>
  <c r="CO30" i="12"/>
  <c r="L30" i="12" s="1"/>
  <c r="CB91" i="12"/>
  <c r="AL92" i="115"/>
  <c r="CG94" i="125" s="1"/>
  <c r="CU94" i="125" s="1"/>
  <c r="CQ92" i="12"/>
  <c r="AL31" i="115"/>
  <c r="CL91" i="12"/>
  <c r="I79" i="165"/>
  <c r="D79" i="165" s="1"/>
  <c r="AN89" i="115"/>
  <c r="P89" i="115" s="1"/>
  <c r="S52" i="193"/>
  <c r="BW91" i="119"/>
  <c r="CW90" i="120" s="1"/>
  <c r="CG40" i="120" l="1"/>
  <c r="DI40" i="120" s="1"/>
  <c r="BC41" i="119"/>
  <c r="BZ40" i="120" s="1"/>
  <c r="DB40" i="120" s="1"/>
  <c r="CC24" i="120"/>
  <c r="DE24" i="120" s="1"/>
  <c r="BA25" i="119"/>
  <c r="BV24" i="120" s="1"/>
  <c r="CX24" i="120" s="1"/>
  <c r="CG44" i="125"/>
  <c r="BW44" i="119" s="1"/>
  <c r="CW43" i="120" s="1"/>
  <c r="CG42" i="125"/>
  <c r="BW42" i="119" s="1"/>
  <c r="CW41" i="120" s="1"/>
  <c r="I34" i="115"/>
  <c r="P31" i="115"/>
  <c r="CG33" i="125"/>
  <c r="CU33" i="125" s="1"/>
  <c r="CR89" i="12"/>
  <c r="BG23" i="119"/>
  <c r="R15" i="165"/>
  <c r="BI25" i="119"/>
  <c r="T17" i="165"/>
  <c r="Z89" i="115"/>
  <c r="I89" i="115"/>
  <c r="AB89" i="115"/>
  <c r="E91" i="125" s="1"/>
  <c r="AL30" i="115"/>
  <c r="CB22" i="12"/>
  <c r="AL91" i="115"/>
  <c r="CG93" i="125" s="1"/>
  <c r="CU93" i="125" s="1"/>
  <c r="CQ91" i="12"/>
  <c r="Z34" i="115"/>
  <c r="T34" i="115"/>
  <c r="T31" i="115" s="1"/>
  <c r="S51" i="192"/>
  <c r="BK91" i="119"/>
  <c r="CI90" i="120" s="1"/>
  <c r="DK90" i="120" s="1"/>
  <c r="K77" i="165"/>
  <c r="CL30" i="12"/>
  <c r="I24" i="165"/>
  <c r="D24" i="165" s="1"/>
  <c r="BR22" i="12"/>
  <c r="AJ30" i="115"/>
  <c r="CQ30" i="12"/>
  <c r="K28" i="165"/>
  <c r="BK36" i="119"/>
  <c r="CI35" i="120" s="1"/>
  <c r="DK35" i="120" s="1"/>
  <c r="S36" i="192"/>
  <c r="S33" i="192" s="1"/>
  <c r="CR31" i="12"/>
  <c r="U30" i="12"/>
  <c r="X30" i="12" s="1"/>
  <c r="K85" i="165"/>
  <c r="BW99" i="119"/>
  <c r="CW98" i="120" s="1"/>
  <c r="DK98" i="120" s="1"/>
  <c r="S56" i="193"/>
  <c r="CR97" i="12"/>
  <c r="AG52" i="193"/>
  <c r="S44" i="193"/>
  <c r="AN92" i="115"/>
  <c r="P92" i="115" s="1"/>
  <c r="Z97" i="115"/>
  <c r="I97" i="115"/>
  <c r="AB97" i="115"/>
  <c r="E99" i="125" s="1"/>
  <c r="U92" i="12"/>
  <c r="X92" i="12" s="1"/>
  <c r="U91" i="12"/>
  <c r="X91" i="12" s="1"/>
  <c r="AN31" i="115"/>
  <c r="CG24" i="120" l="1"/>
  <c r="DI24" i="120" s="1"/>
  <c r="BC25" i="119"/>
  <c r="BZ24" i="120" s="1"/>
  <c r="DB24" i="120" s="1"/>
  <c r="CC22" i="120"/>
  <c r="DE22" i="120" s="1"/>
  <c r="BA23" i="119"/>
  <c r="BV22" i="120" s="1"/>
  <c r="CX22" i="120" s="1"/>
  <c r="BS32" i="125"/>
  <c r="S32" i="192"/>
  <c r="S24" i="192"/>
  <c r="BW33" i="119"/>
  <c r="CW32" i="120" s="1"/>
  <c r="CG32" i="125"/>
  <c r="CU32" i="125" s="1"/>
  <c r="BI23" i="119"/>
  <c r="E18" i="124"/>
  <c r="T15" i="165"/>
  <c r="CR91" i="12"/>
  <c r="BU22" i="12"/>
  <c r="AJ22" i="115"/>
  <c r="CQ22" i="12"/>
  <c r="Z31" i="115"/>
  <c r="I31" i="115"/>
  <c r="AB31" i="115"/>
  <c r="E33" i="125" s="1"/>
  <c r="S55" i="193"/>
  <c r="AG56" i="193"/>
  <c r="CR92" i="12"/>
  <c r="Z92" i="115"/>
  <c r="I92" i="115"/>
  <c r="AG36" i="192"/>
  <c r="AG33" i="192" s="1"/>
  <c r="AN30" i="115"/>
  <c r="P30" i="115" s="1"/>
  <c r="BW94" i="119"/>
  <c r="CW93" i="120" s="1"/>
  <c r="DK93" i="120" s="1"/>
  <c r="K80" i="165"/>
  <c r="AG51" i="192"/>
  <c r="S44" i="192"/>
  <c r="S42" i="192" s="1"/>
  <c r="S41" i="192" s="1"/>
  <c r="S25" i="192" s="1"/>
  <c r="AB92" i="115"/>
  <c r="E94" i="125" s="1"/>
  <c r="CR30" i="12"/>
  <c r="AN91" i="115"/>
  <c r="P91" i="115" s="1"/>
  <c r="BK33" i="119"/>
  <c r="CI32" i="120" s="1"/>
  <c r="S42" i="193"/>
  <c r="AG44" i="193"/>
  <c r="AL22" i="115"/>
  <c r="CE22" i="12"/>
  <c r="CG22" i="120" l="1"/>
  <c r="DI22" i="120" s="1"/>
  <c r="BC23" i="119"/>
  <c r="BZ22" i="120" s="1"/>
  <c r="DB22" i="120" s="1"/>
  <c r="BS24" i="125"/>
  <c r="AG32" i="192"/>
  <c r="AG24" i="192"/>
  <c r="AG42" i="193"/>
  <c r="S23" i="192"/>
  <c r="DK32" i="120"/>
  <c r="CG24" i="125"/>
  <c r="CU24" i="125" s="1"/>
  <c r="BW32" i="119"/>
  <c r="K25" i="165"/>
  <c r="Z30" i="115"/>
  <c r="T30" i="115"/>
  <c r="I30" i="115"/>
  <c r="AB30" i="115"/>
  <c r="E32" i="125" s="1"/>
  <c r="AN22" i="115"/>
  <c r="P22" i="115" s="1"/>
  <c r="CO22" i="12"/>
  <c r="L22" i="12" s="1"/>
  <c r="U22" i="12" s="1"/>
  <c r="X22" i="12" s="1"/>
  <c r="S54" i="193"/>
  <c r="AG54" i="193" s="1"/>
  <c r="AG55" i="193"/>
  <c r="BW93" i="119"/>
  <c r="CW92" i="120" s="1"/>
  <c r="DK92" i="120" s="1"/>
  <c r="K79" i="165"/>
  <c r="BK32" i="119"/>
  <c r="Z91" i="115"/>
  <c r="I91" i="115"/>
  <c r="AB91" i="115"/>
  <c r="E93" i="125" s="1"/>
  <c r="S24" i="193"/>
  <c r="AG24" i="193" s="1"/>
  <c r="CI31" i="120" l="1"/>
  <c r="BK24" i="119"/>
  <c r="CI23" i="120" s="1"/>
  <c r="CW31" i="120"/>
  <c r="BW24" i="119"/>
  <c r="CW23" i="120" s="1"/>
  <c r="K24" i="165"/>
  <c r="Z22" i="115"/>
  <c r="T22" i="115"/>
  <c r="AB22" i="115"/>
  <c r="E24" i="125" s="1"/>
  <c r="I22" i="115"/>
  <c r="I16" i="165"/>
  <c r="D16" i="165" s="1"/>
  <c r="CL22" i="12"/>
  <c r="CR22" i="12" s="1"/>
  <c r="DK31" i="120" l="1"/>
  <c r="DK23" i="120"/>
  <c r="K16" i="165"/>
  <c r="S89" i="115" l="1"/>
  <c r="Q99" i="115" l="1"/>
  <c r="R99" i="115" l="1"/>
  <c r="AG48" i="192" l="1"/>
  <c r="B75" i="12"/>
  <c r="B77" i="125" s="1"/>
  <c r="B64" i="165" l="1"/>
  <c r="B77" i="119"/>
  <c r="B75" i="115"/>
  <c r="B76" i="120" l="1"/>
  <c r="B68" i="116" s="1"/>
  <c r="B67" i="117" s="1"/>
  <c r="B74" i="123" s="1"/>
  <c r="B72" i="122" s="1"/>
  <c r="AG71" i="193" l="1"/>
  <c r="AG72" i="193"/>
  <c r="AG45" i="192" l="1"/>
  <c r="AG61" i="191"/>
  <c r="S60" i="191"/>
  <c r="Z70" i="193"/>
  <c r="AG70" i="193" l="1"/>
  <c r="Z27" i="193"/>
  <c r="Z23" i="193" s="1"/>
  <c r="AG60" i="191"/>
  <c r="AG27" i="193" l="1"/>
  <c r="AG47" i="192" l="1"/>
  <c r="Z44" i="192" l="1"/>
  <c r="Z42" i="192" s="1"/>
  <c r="Z41" i="192" s="1"/>
  <c r="AG46" i="192"/>
  <c r="AG44" i="192" l="1"/>
  <c r="Z25" i="192"/>
  <c r="Z23" i="192" l="1"/>
  <c r="AG25" i="192"/>
  <c r="AG23" i="192" s="1"/>
  <c r="AG42" i="192"/>
  <c r="AG41" i="192" s="1"/>
  <c r="T127" i="115" l="1"/>
  <c r="T126" i="115"/>
  <c r="S43" i="191" l="1"/>
  <c r="S41" i="191" s="1"/>
  <c r="AG54" i="191"/>
  <c r="AG43" i="191"/>
  <c r="CE106" i="12" l="1"/>
  <c r="CB121" i="12"/>
  <c r="CO121" i="12"/>
  <c r="L121" i="12" s="1"/>
  <c r="CE104" i="12" l="1"/>
  <c r="CB106" i="12"/>
  <c r="AL106" i="115" s="1"/>
  <c r="Q92" i="115"/>
  <c r="I107" i="165"/>
  <c r="D107" i="165" s="1"/>
  <c r="CL121" i="12"/>
  <c r="S25" i="191"/>
  <c r="S23" i="191" s="1"/>
  <c r="AL121" i="115"/>
  <c r="CG123" i="125" s="1"/>
  <c r="CU123" i="125" s="1"/>
  <c r="U121" i="12"/>
  <c r="X121" i="12" s="1"/>
  <c r="CQ121" i="12"/>
  <c r="CG108" i="125" l="1"/>
  <c r="BW107" i="119" s="1"/>
  <c r="CW106" i="120" s="1"/>
  <c r="CE23" i="12"/>
  <c r="CB104" i="12"/>
  <c r="CR121" i="12"/>
  <c r="Q91" i="115"/>
  <c r="AN121" i="115"/>
  <c r="P121" i="115" s="1"/>
  <c r="S57" i="115"/>
  <c r="T55" i="115" l="1"/>
  <c r="BW122" i="119"/>
  <c r="CW121" i="120" s="1"/>
  <c r="DK121" i="120" s="1"/>
  <c r="S65" i="193"/>
  <c r="K107" i="165"/>
  <c r="AL104" i="115"/>
  <c r="Z121" i="115"/>
  <c r="T121" i="115"/>
  <c r="AB121" i="115"/>
  <c r="E123" i="125" s="1"/>
  <c r="I121" i="115"/>
  <c r="CG106" i="125" l="1"/>
  <c r="BW105" i="119" s="1"/>
  <c r="CW104" i="120" s="1"/>
  <c r="AL39" i="115"/>
  <c r="CB23" i="12"/>
  <c r="AG65" i="193"/>
  <c r="S64" i="193"/>
  <c r="CG41" i="125" l="1"/>
  <c r="BW41" i="119" s="1"/>
  <c r="CW40" i="120" s="1"/>
  <c r="AL23" i="115"/>
  <c r="S62" i="193"/>
  <c r="S41" i="193" s="1"/>
  <c r="AG64" i="193"/>
  <c r="CG25" i="125" l="1"/>
  <c r="BW25" i="119" s="1"/>
  <c r="CW24" i="120" s="1"/>
  <c r="AL21" i="115"/>
  <c r="AG62" i="193"/>
  <c r="AG41" i="193" s="1"/>
  <c r="CG23" i="125" l="1"/>
  <c r="BW23" i="119" s="1"/>
  <c r="CW22" i="120" s="1"/>
  <c r="S25" i="193"/>
  <c r="S23" i="193" s="1"/>
  <c r="Q42" i="115" l="1"/>
  <c r="CO116" i="12"/>
  <c r="L116" i="12" s="1"/>
  <c r="BH116" i="12"/>
  <c r="BH106" i="12" s="1"/>
  <c r="BH104" i="12" s="1"/>
  <c r="BH39" i="12" s="1"/>
  <c r="BH23" i="12" s="1"/>
  <c r="BH21" i="12" s="1"/>
  <c r="AH116" i="115"/>
  <c r="BK106" i="12"/>
  <c r="AG25" i="193"/>
  <c r="AG23" i="193" s="1"/>
  <c r="AG68" i="191" l="1"/>
  <c r="BE118" i="125"/>
  <c r="CU118" i="125" s="1"/>
  <c r="Q40" i="115"/>
  <c r="AH106" i="115"/>
  <c r="BE108" i="125" s="1"/>
  <c r="CU108" i="125" s="1"/>
  <c r="CQ116" i="12"/>
  <c r="I102" i="165"/>
  <c r="D102" i="165" s="1"/>
  <c r="CL116" i="12"/>
  <c r="BK104" i="12"/>
  <c r="CO106" i="12"/>
  <c r="L106" i="12" s="1"/>
  <c r="T68" i="115"/>
  <c r="Q39" i="115" l="1"/>
  <c r="Q23" i="115" s="1"/>
  <c r="U116" i="12"/>
  <c r="X116" i="12" s="1"/>
  <c r="U106" i="12"/>
  <c r="X106" i="12" s="1"/>
  <c r="AY117" i="119"/>
  <c r="BU116" i="120" s="1"/>
  <c r="DK116" i="120" s="1"/>
  <c r="K102" i="165"/>
  <c r="I92" i="165"/>
  <c r="D92" i="165" s="1"/>
  <c r="CL106" i="12"/>
  <c r="CQ106" i="12"/>
  <c r="AN106" i="115"/>
  <c r="P106" i="115" s="1"/>
  <c r="AH104" i="115"/>
  <c r="BE106" i="125" s="1"/>
  <c r="CU106" i="125" s="1"/>
  <c r="CO104" i="12"/>
  <c r="L104" i="12" s="1"/>
  <c r="I116" i="115"/>
  <c r="AB116" i="115"/>
  <c r="E118" i="125" s="1"/>
  <c r="Z116" i="115"/>
  <c r="AG66" i="191" l="1"/>
  <c r="CR106" i="12"/>
  <c r="CR116" i="12"/>
  <c r="E40" i="191"/>
  <c r="AG64" i="191"/>
  <c r="AN104" i="115"/>
  <c r="P104" i="115" s="1"/>
  <c r="AH39" i="115"/>
  <c r="BE41" i="125" s="1"/>
  <c r="CL104" i="12"/>
  <c r="I90" i="165"/>
  <c r="D90" i="165" s="1"/>
  <c r="I106" i="115"/>
  <c r="Z106" i="115"/>
  <c r="T106" i="115"/>
  <c r="CQ104" i="12"/>
  <c r="AB106" i="115"/>
  <c r="E108" i="125" s="1"/>
  <c r="K92" i="165"/>
  <c r="AY107" i="119"/>
  <c r="BU106" i="120" s="1"/>
  <c r="DK106" i="120" s="1"/>
  <c r="T74" i="115"/>
  <c r="E25" i="191" l="1"/>
  <c r="Z104" i="115"/>
  <c r="T104" i="115"/>
  <c r="AB104" i="115"/>
  <c r="E106" i="125" s="1"/>
  <c r="I104" i="115"/>
  <c r="AH23" i="115"/>
  <c r="BE25" i="125" s="1"/>
  <c r="U104" i="12"/>
  <c r="X104" i="12" s="1"/>
  <c r="K90" i="165"/>
  <c r="AY105" i="119"/>
  <c r="BU104" i="120" s="1"/>
  <c r="DK104" i="120" s="1"/>
  <c r="T79" i="115"/>
  <c r="T80" i="115"/>
  <c r="E23" i="191" l="1"/>
  <c r="CR104" i="12"/>
  <c r="AY41" i="119"/>
  <c r="BU40" i="120" s="1"/>
  <c r="T82" i="115"/>
  <c r="AY25" i="119" l="1"/>
  <c r="BU24" i="120" s="1"/>
  <c r="T75" i="115"/>
  <c r="T83" i="115"/>
  <c r="R42" i="115" l="1"/>
  <c r="R40" i="115" s="1"/>
  <c r="T84" i="115"/>
  <c r="T97" i="115"/>
  <c r="T85" i="115"/>
  <c r="T86" i="115"/>
  <c r="T128" i="115" l="1"/>
  <c r="T129" i="115"/>
  <c r="R92" i="115" l="1"/>
  <c r="T130" i="115"/>
  <c r="S92" i="115"/>
  <c r="S91" i="115" s="1"/>
  <c r="T131" i="115"/>
  <c r="R91" i="115" l="1"/>
  <c r="T92" i="115"/>
  <c r="T96" i="115"/>
  <c r="R39" i="115" l="1"/>
  <c r="R23" i="115" s="1"/>
  <c r="T91" i="115"/>
  <c r="T132" i="115"/>
  <c r="T133" i="115"/>
  <c r="Q125" i="115"/>
  <c r="Q25" i="115" l="1"/>
  <c r="Q21" i="115" s="1"/>
  <c r="S99" i="115"/>
  <c r="R125" i="115"/>
  <c r="T134" i="115"/>
  <c r="R25" i="115" l="1"/>
  <c r="T99" i="115"/>
  <c r="R21" i="115" l="1"/>
  <c r="S125" i="115" l="1"/>
  <c r="T135" i="115"/>
  <c r="S25" i="115" l="1"/>
  <c r="T125" i="115"/>
  <c r="T25" i="115" l="1"/>
  <c r="BR69" i="12" l="1"/>
  <c r="AJ69" i="115" s="1"/>
  <c r="BS71" i="125" s="1"/>
  <c r="CU71" i="125" s="1"/>
  <c r="CO69" i="12"/>
  <c r="L69" i="12" s="1"/>
  <c r="BU42" i="12"/>
  <c r="BU40" i="12" s="1"/>
  <c r="BU39" i="12" l="1"/>
  <c r="BU23" i="12" s="1"/>
  <c r="BU21" i="12" s="1"/>
  <c r="AN69" i="115"/>
  <c r="P69" i="115" s="1"/>
  <c r="CL69" i="12"/>
  <c r="BR42" i="12"/>
  <c r="BK71" i="119" l="1"/>
  <c r="CI70" i="120" s="1"/>
  <c r="DK70" i="120" s="1"/>
  <c r="T69" i="115"/>
  <c r="Z69" i="115"/>
  <c r="I69" i="115"/>
  <c r="AB69" i="115"/>
  <c r="E71" i="125" s="1"/>
  <c r="AJ42" i="115"/>
  <c r="BR40" i="12"/>
  <c r="BR39" i="12" s="1"/>
  <c r="U69" i="12"/>
  <c r="X69" i="12" s="1"/>
  <c r="BS44" i="125" l="1"/>
  <c r="CU44" i="125" s="1"/>
  <c r="AJ40" i="115"/>
  <c r="AN42" i="115"/>
  <c r="P42" i="115" s="1"/>
  <c r="BS42" i="125" l="1"/>
  <c r="CU42" i="125" s="1"/>
  <c r="Z42" i="115"/>
  <c r="BR23" i="12"/>
  <c r="BR21" i="12" s="1"/>
  <c r="AJ39" i="115"/>
  <c r="BK44" i="119"/>
  <c r="CI43" i="120" s="1"/>
  <c r="DK43" i="120" s="1"/>
  <c r="K36" i="165"/>
  <c r="AN40" i="115"/>
  <c r="P40" i="115" s="1"/>
  <c r="BS41" i="125" l="1"/>
  <c r="CU41" i="125" s="1"/>
  <c r="Z40" i="115"/>
  <c r="I40" i="115"/>
  <c r="AJ23" i="115"/>
  <c r="BK42" i="119"/>
  <c r="CI41" i="120" s="1"/>
  <c r="DK41" i="120" s="1"/>
  <c r="K34" i="165"/>
  <c r="AN39" i="115"/>
  <c r="P39" i="115" s="1"/>
  <c r="AN23" i="115" l="1"/>
  <c r="BS25" i="125"/>
  <c r="CU25" i="125" s="1"/>
  <c r="AJ21" i="115"/>
  <c r="I39" i="115"/>
  <c r="Z39" i="115"/>
  <c r="BK41" i="119"/>
  <c r="CI40" i="120" s="1"/>
  <c r="DK40" i="120" s="1"/>
  <c r="K33" i="165"/>
  <c r="P23" i="115"/>
  <c r="BS23" i="125" l="1"/>
  <c r="Z23" i="115"/>
  <c r="I23" i="115"/>
  <c r="BK25" i="119"/>
  <c r="CI24" i="120" s="1"/>
  <c r="DK24" i="120" s="1"/>
  <c r="K17" i="165"/>
  <c r="BK23" i="119" l="1"/>
  <c r="CI22" i="120" s="1"/>
  <c r="S42" i="115" l="1"/>
  <c r="S40" i="115" l="1"/>
  <c r="T42" i="115"/>
  <c r="S39" i="115" l="1"/>
  <c r="T40" i="115"/>
  <c r="S23" i="115" l="1"/>
  <c r="T39" i="115"/>
  <c r="S21" i="115" l="1"/>
  <c r="T23" i="115"/>
  <c r="BH42" i="12" l="1"/>
  <c r="CQ42" i="12" s="1"/>
  <c r="BK79" i="12"/>
  <c r="BK42" i="12" s="1"/>
  <c r="BK40" i="12" s="1"/>
  <c r="BK39" i="12" s="1"/>
  <c r="BK23" i="12" s="1"/>
  <c r="CO23" i="12" l="1"/>
  <c r="BK21" i="12"/>
  <c r="CO79" i="12"/>
  <c r="BH40" i="12"/>
  <c r="CL79" i="12" l="1"/>
  <c r="CO42" i="12"/>
  <c r="L79" i="12"/>
  <c r="U79" i="12" s="1"/>
  <c r="X79" i="12" s="1"/>
  <c r="CQ40" i="12"/>
  <c r="CL23" i="12"/>
  <c r="I17" i="165"/>
  <c r="D17" i="165" s="1"/>
  <c r="L23" i="12"/>
  <c r="U23" i="12" s="1"/>
  <c r="X23" i="12" s="1"/>
  <c r="CO21" i="12"/>
  <c r="L21" i="12" l="1"/>
  <c r="U21" i="12" s="1"/>
  <c r="X21" i="12" s="1"/>
  <c r="I15" i="165"/>
  <c r="D15" i="165" s="1"/>
  <c r="CQ39" i="12"/>
  <c r="CL21" i="12"/>
  <c r="CR21" i="12" s="1"/>
  <c r="CR23" i="12"/>
  <c r="CO40" i="12"/>
  <c r="I36" i="165"/>
  <c r="D36" i="165" s="1"/>
  <c r="L42" i="12"/>
  <c r="U42" i="12" s="1"/>
  <c r="X42" i="12" s="1"/>
  <c r="CL42" i="12"/>
  <c r="CR42" i="12" l="1"/>
  <c r="CO39" i="12"/>
  <c r="I34" i="165"/>
  <c r="D34" i="165" s="1"/>
  <c r="L40" i="12"/>
  <c r="U40" i="12" s="1"/>
  <c r="X40" i="12" s="1"/>
  <c r="CL40" i="12"/>
  <c r="CR40" i="12" s="1"/>
  <c r="CQ23" i="12"/>
  <c r="CQ21" i="12" l="1"/>
  <c r="AH21" i="115"/>
  <c r="L39" i="12"/>
  <c r="U39" i="12" s="1"/>
  <c r="X39" i="12" s="1"/>
  <c r="I33" i="165"/>
  <c r="D33" i="165" s="1"/>
  <c r="CL39" i="12"/>
  <c r="CR39" i="12" s="1"/>
  <c r="BE23" i="125" l="1"/>
  <c r="AN21" i="115"/>
  <c r="P21" i="115" s="1"/>
  <c r="T21" i="115" l="1"/>
  <c r="AB21" i="115"/>
  <c r="E23" i="125" s="1"/>
  <c r="I21" i="115"/>
  <c r="Z21" i="115"/>
  <c r="AY23" i="119"/>
  <c r="BU22" i="120" s="1"/>
  <c r="DK22" i="120" s="1"/>
  <c r="CU23" i="125"/>
  <c r="K15" i="165" s="1"/>
  <c r="CJ22" i="12"/>
  <c r="CG22" i="12" l="1"/>
  <c r="CJ21" i="12"/>
  <c r="CG21" i="12" l="1"/>
  <c r="I21" i="12" s="1"/>
  <c r="T21" i="12" s="1"/>
  <c r="I22" i="12"/>
  <c r="T22" i="12" s="1"/>
  <c r="V22" i="12" l="1"/>
  <c r="W22" i="12"/>
  <c r="W21" i="12"/>
  <c r="V21" i="12"/>
  <c r="AB42" i="115"/>
  <c r="E44" i="125" s="1"/>
  <c r="AB59" i="115"/>
  <c r="E61" i="125"/>
  <c r="I59" i="115"/>
  <c r="I42" i="115" s="1"/>
  <c r="AB60" i="115"/>
  <c r="E62" i="125" s="1"/>
  <c r="Z60" i="115"/>
  <c r="T60" i="115"/>
  <c r="I60" i="115"/>
  <c r="T59" i="115"/>
  <c r="Z59" i="115"/>
  <c r="AB40" i="115" l="1"/>
  <c r="AB39" i="115" l="1"/>
  <c r="E42" i="125"/>
  <c r="AB23" i="115" l="1"/>
  <c r="E25" i="125" s="1"/>
  <c r="E41" i="125"/>
  <c r="H23" i="200"/>
  <c r="H22" i="200" s="1"/>
  <c r="J22" i="200" l="1"/>
  <c r="J23" i="200" s="1"/>
  <c r="I21" i="200"/>
  <c r="J21" i="200" l="1"/>
  <c r="I20" i="200"/>
  <c r="I19" i="200"/>
  <c r="J19" i="200"/>
  <c r="J20" i="20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Уткина Наталья Ивановна</author>
  </authors>
  <commentList>
    <comment ref="B68" authorId="0" shapeId="0" xr:uid="{00000000-0006-0000-0200-000001000000}">
      <text>
        <r>
          <rPr>
            <b/>
            <sz val="9"/>
            <color indexed="81"/>
            <rFont val="Tahoma"/>
            <family val="2"/>
            <charset val="204"/>
          </rPr>
          <t>Уткина Наталья Ивановна:</t>
        </r>
        <r>
          <rPr>
            <sz val="9"/>
            <color indexed="81"/>
            <rFont val="Tahoma"/>
            <family val="2"/>
            <charset val="204"/>
          </rPr>
          <t xml:space="preserve">
Работа взамен строительства ТП-14, т.к перенесена на 2023г</t>
        </r>
      </text>
    </comment>
  </commentList>
</comments>
</file>

<file path=xl/sharedStrings.xml><?xml version="1.0" encoding="utf-8"?>
<sst xmlns="http://schemas.openxmlformats.org/spreadsheetml/2006/main" count="11313" uniqueCount="1154">
  <si>
    <t>…</t>
  </si>
  <si>
    <t>к приказу Минэнерго России</t>
  </si>
  <si>
    <t>МВт</t>
  </si>
  <si>
    <t>Итого за период реализации инвестиционной программы</t>
  </si>
  <si>
    <t>Идентифика-тор инвестицион-ного проекта</t>
  </si>
  <si>
    <t>МВ×А</t>
  </si>
  <si>
    <t>Мвар</t>
  </si>
  <si>
    <t>I кв.</t>
  </si>
  <si>
    <t>II кв.</t>
  </si>
  <si>
    <t>III кв.</t>
  </si>
  <si>
    <t>IV кв.</t>
  </si>
  <si>
    <t>месяц и год составления сметной документации</t>
  </si>
  <si>
    <t>в ценах, сложившихся ко времени составления сметной документации, млн рублей (с НДС)</t>
  </si>
  <si>
    <t>в базисном уровне цен</t>
  </si>
  <si>
    <t>Всего, в т.ч.:</t>
  </si>
  <si>
    <t>Наименование</t>
  </si>
  <si>
    <t>Субъекты Российской Федерации, 
на территории 
которых 
реализуется 
инвестиционный 
проект</t>
  </si>
  <si>
    <t>Единицы измерения</t>
  </si>
  <si>
    <t>Полная сметная стоимость инвестиционного проекта в соответствии с утвержденной проектной документацией</t>
  </si>
  <si>
    <t>План</t>
  </si>
  <si>
    <t>год N</t>
  </si>
  <si>
    <t>Федеральные округа, на территории 
которых 
реализуется 
инвестиционный 
проект</t>
  </si>
  <si>
    <t>в прогнозных ценах соответствующих лет</t>
  </si>
  <si>
    <t>Примечание</t>
  </si>
  <si>
    <t>млн рублей (без НДС)</t>
  </si>
  <si>
    <t>федерального бюджета</t>
  </si>
  <si>
    <t>бюджетов субъектов Российской Федерации</t>
  </si>
  <si>
    <t>иных источников финансирования</t>
  </si>
  <si>
    <t>Общий объем финансирования, в том числе за счет:</t>
  </si>
  <si>
    <t>проектно-изыскательские работы</t>
  </si>
  <si>
    <t>строительные работы, реконструкция, монтаж оборудования</t>
  </si>
  <si>
    <t xml:space="preserve">  Наименование инвестиционного проекта (группы инвестиционных проектов)</t>
  </si>
  <si>
    <t>Идентифика-
тор инвестицион-ного проекта</t>
  </si>
  <si>
    <t>Выполнение требований законодательства Российской Федерации, предписаний органов исполнительной власти, регламентов рынков электрической энергии</t>
  </si>
  <si>
    <t>до</t>
  </si>
  <si>
    <t>после</t>
  </si>
  <si>
    <t>До</t>
  </si>
  <si>
    <t>После</t>
  </si>
  <si>
    <t>Финансирование капитальных вложений в прогнозных ценах соответствующих лет, млн рублей (с НДС)</t>
  </si>
  <si>
    <t>Итого за период реализации инвестиционной программы
(план)</t>
  </si>
  <si>
    <t xml:space="preserve">Остаток финансирования капитальных вложений в прогнозных ценах соответствующих лет,  млн рублей 
(с НДС) </t>
  </si>
  <si>
    <t xml:space="preserve">Оценка полной стоимости инвестиционного проекта в прогнозных ценах соответствующих лет, млн рублей (с НДС) </t>
  </si>
  <si>
    <t>Схема и программа развития электроэнергетики субъекта Российской Федерации, утвержденные в год (X-1)</t>
  </si>
  <si>
    <t>Наименование обособленного подразделения субъекта электроэнергетики, реализующего инвестиционный проект 
(если применимо)</t>
  </si>
  <si>
    <t xml:space="preserve">Итого за период реализации инвестиционной программы </t>
  </si>
  <si>
    <t>Сроки осуществления мероприятий по технологическому присоединению</t>
  </si>
  <si>
    <t>регламентов рынков электрической энергии  (+;-)</t>
  </si>
  <si>
    <t xml:space="preserve">Инвестиционным проектом осуществляются  обязательные мероприятия по энергосбережению и повышению энергетической эффективности, предусмотренные утвержденной программой в области энергосбережения и повышения энергетической эффективности
(+;-)
</t>
  </si>
  <si>
    <t>Инвестиционным проектом осуществляются  мероприятия по энергосбережению и повышению энергетической эффективности, предусмотренные утвержденной программой в области энергосбережения и повышения энергетической эффективности и
 обеспечивающие достижение утвержденных целевых показателей энергосбережения и повышения энергетической эффективности
(+;-)</t>
  </si>
  <si>
    <t>от «__» _____ 2015 г. №___</t>
  </si>
  <si>
    <t>Обеспечение текущей деятельности в сфере электроэнергетики, в том числе развитие информационной инфраструктуры, хозяйственное обеспечение деятельности</t>
  </si>
  <si>
    <t>Инвестиции, связанные с деятельностью, не относящейся к сфере электроэнергетики</t>
  </si>
  <si>
    <t xml:space="preserve">Повышение надежности оказываемых услуг в сфере электроэнергетики </t>
  </si>
  <si>
    <t xml:space="preserve">Повышение качества оказываемых услуг в сфере электроэнергетики </t>
  </si>
  <si>
    <t>Вывод объектов инвестиционной деятельности (мощностей) из эксплуатации</t>
  </si>
  <si>
    <t>основные средства</t>
  </si>
  <si>
    <t>нематериальные активы</t>
  </si>
  <si>
    <t>Развитие электрической сети/усиление существующей электрической сети, связанное с подключением новых потребителей</t>
  </si>
  <si>
    <t>Замещение (обновление) электрической сети/повышение экономической эффективности (мероприятия направленные на снижение эксплуатационных затрат) оказания услуг в сфере электроэнергетики</t>
  </si>
  <si>
    <t>Наименование количественного показателя, соответствующего цели</t>
  </si>
  <si>
    <t xml:space="preserve">Наименование субъекта Российской Федерации </t>
  </si>
  <si>
    <t>Характеристики объекта электроэнергетики (объекта инвестиционной деятельности)</t>
  </si>
  <si>
    <t>Квартал</t>
  </si>
  <si>
    <t xml:space="preserve"> </t>
  </si>
  <si>
    <t>Планируемый в инвестиционной программе срок постановки объектов электросетевого хозяйства под напряжение</t>
  </si>
  <si>
    <t xml:space="preserve">Срок осуществления мероприятий по технологическому присоединению, выполняемых в рамках инвестиционного проекта  (в соответствии с договором об осуществлении технологического присоединения)
</t>
  </si>
  <si>
    <t>Размер платы за технологическое присоединение (в соответствии с договором об осуществлении технологического присоединения), млн рублей</t>
  </si>
  <si>
    <t>Планируемый в инвестиционной программе срок ввода объектов электросетевого хозяйства в эксплуатацию, год</t>
  </si>
  <si>
    <t>год</t>
  </si>
  <si>
    <t>квартал</t>
  </si>
  <si>
    <t>Наименование заявителя по договору об осуществлении технологического присоединения  объекта электросетевого хозяйства</t>
  </si>
  <si>
    <t>Наличие заключенного договора об осуществлении технологического присоединения</t>
  </si>
  <si>
    <t>Срок ввода объектов электросетевого хозяйства в соответствиии со схемой и программой развития Единой энергетической системы России, утвержденными в год (X-1)</t>
  </si>
  <si>
    <t>Реализация инвестиционного проекта предусматривается решением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t>
  </si>
  <si>
    <t>законодательства Российской Федерации (+;-)</t>
  </si>
  <si>
    <t>Реализация инвестиционного проекта обсулавливается необходимостью выполнения требований:</t>
  </si>
  <si>
    <t>Инвестиционным проектом предусматривается выполнение:</t>
  </si>
  <si>
    <t>Наличие решения о резервировании земель
(+; -; не требуется)</t>
  </si>
  <si>
    <t>Объект капитального строительства (федерального, регионального, местного значения) отображен в соответствующем  документе территориального планирования (Российской Федерации, субъекта Российской Федерации,  муниципального образования) 
(+; -; не требуется)</t>
  </si>
  <si>
    <t>Наличие  правоустанав-ливающих документов на земельный участок
(+; -; не требуется)</t>
  </si>
  <si>
    <t>Наличие положительного заключения 
экспертизы проектной документации
(+; -; не требуется)</t>
  </si>
  <si>
    <t>Наличие утвержденной  
проектной 
документации
(+; -; не требуется)</t>
  </si>
  <si>
    <t>Наличие разрешения 
на строи-
тельство
(+; -; не требуется)</t>
  </si>
  <si>
    <t>Наличие утвержденной документации по планировке территории
(+; -; не требуется)</t>
  </si>
  <si>
    <t>Наличие заключения по результатам 
технологического и ценового аудита инвестиционного проекта
(+; -; не требуется)</t>
  </si>
  <si>
    <t>Наличие решения  об изъятии земельных участков для государственных или муниципальных нужд
(+; -; не требуется)</t>
  </si>
  <si>
    <t>Наличие решения о переводе земель или земельных участков из одной категории в другую
(+; -; не требуется)</t>
  </si>
  <si>
    <t>Наименование заявителя по договору об осуществлении технологического присоединения объекта по производству электрической энергии</t>
  </si>
  <si>
    <t>Наименование  присоединяемых объектов электросетевого хозяйства</t>
  </si>
  <si>
    <t xml:space="preserve">Наименование  присоединяемых объектов по производству электрической энергии </t>
  </si>
  <si>
    <t>Реквизиты документа</t>
  </si>
  <si>
    <t>Дата</t>
  </si>
  <si>
    <t>Номер</t>
  </si>
  <si>
    <t>Реквизиты договоров об осуществлении технологического присоединения, предусматривающих  в технических условиях обязанности сетевой организации по выполнению мероприятий инвестиционного проекта в качестве мероприятий по технологическому присоединению от существующих объектов электросетевого хозяйства до границы участка, на котором расположены энергопринимающие устройства и (или) объекты электроэнергетики (объекты по производству электрической энергии, объекты электросетевого хозяйства) заявителя
(за исключением выполнения требований к усилению существующей электрической сети)</t>
  </si>
  <si>
    <t>Год ввода в эксплуатацию трансформаторной или иной подстанции, линии электропередачи 
(до реализации инвестиционного проекта)</t>
  </si>
  <si>
    <t>всего</t>
  </si>
  <si>
    <t>Максимальная мощность энергопринимающих устройств  потребителей услуг  по документам о технологическом присоединении, МВт</t>
  </si>
  <si>
    <t>всего, Мвар</t>
  </si>
  <si>
    <t>5</t>
  </si>
  <si>
    <t>5.1</t>
  </si>
  <si>
    <t>5.2</t>
  </si>
  <si>
    <t>6</t>
  </si>
  <si>
    <t>6.1</t>
  </si>
  <si>
    <t>6.2</t>
  </si>
  <si>
    <t>6.3</t>
  </si>
  <si>
    <t>6.4</t>
  </si>
  <si>
    <t>4.1</t>
  </si>
  <si>
    <t>4.1.1</t>
  </si>
  <si>
    <t>4.1.2</t>
  </si>
  <si>
    <t>4.1.3</t>
  </si>
  <si>
    <t>4.1.4</t>
  </si>
  <si>
    <t>4.1.5</t>
  </si>
  <si>
    <t>4.1.6</t>
  </si>
  <si>
    <t>4.2</t>
  </si>
  <si>
    <t>4.3</t>
  </si>
  <si>
    <t>5.3</t>
  </si>
  <si>
    <t>5.4</t>
  </si>
  <si>
    <t>7</t>
  </si>
  <si>
    <t>7.1</t>
  </si>
  <si>
    <t>7.2</t>
  </si>
  <si>
    <t>8</t>
  </si>
  <si>
    <t>8.1</t>
  </si>
  <si>
    <t>8.2</t>
  </si>
  <si>
    <t>9</t>
  </si>
  <si>
    <t>10</t>
  </si>
  <si>
    <t>11</t>
  </si>
  <si>
    <t>8.3</t>
  </si>
  <si>
    <t>8.4</t>
  </si>
  <si>
    <t>противоаварийных мероприятий, предусмотренных актами о расследовании причин аварии (реквизиты актов)</t>
  </si>
  <si>
    <t xml:space="preserve">предписаний федерального органа исполнительной власти, уполномоченного на осуществление федерального государственного энергетического надзора вынесенных по результатам расследования причин аварий (реквизиты предписаний)
</t>
  </si>
  <si>
    <t>иных  предписаний федерального органа исполнительной власти, уполномоченного на осуществление федерального государственного энергетического надзора (реквизиты предписаний)</t>
  </si>
  <si>
    <t>предписаний иных органов государственной власти (указать наименования органов исполнительной власти)</t>
  </si>
  <si>
    <t>Мощность трансформаторной или иной подстанции, реконструкция (модернизация или техническое перевооружение) которой осуществляется в рамках инвестиционного проекта</t>
  </si>
  <si>
    <t>Показатель оценки последствий отказа</t>
  </si>
  <si>
    <t>Объект капитального строительства относится к видам объектов федерального, регионального, местного значения, подлежащим отображению в соответствующем документе территориального планирования 
(федеральный; региональный; местный; не относится)</t>
  </si>
  <si>
    <t>Территории муниципальных образований, на территории которых реализуется инвестиционный проект</t>
  </si>
  <si>
    <t>Максимальная мощность энергопринимающих устройств потребителей услуг  по документам о технологическом присоединении</t>
  </si>
  <si>
    <t>Задачи, решаемые в рамках реализации инвестиционного проекта</t>
  </si>
  <si>
    <t>Показатель  оценки технического состояния</t>
  </si>
  <si>
    <t>технического обследования (+;-)</t>
  </si>
  <si>
    <t>Аварийная нагрузка, %</t>
  </si>
  <si>
    <t>Наименование документа, обосновывающего оценку полной стоимости инвестиционного проекта</t>
  </si>
  <si>
    <t>Задачи, решаемые в рамках инвестиционного проекта</t>
  </si>
  <si>
    <t>Принятие основных средств (нематериальных активов) к бухгалтерскому учету</t>
  </si>
  <si>
    <t>Характеристики объектов инвестиционной деятельности</t>
  </si>
  <si>
    <t>оборудование</t>
  </si>
  <si>
    <t>прочие затраты</t>
  </si>
  <si>
    <t>Другое</t>
  </si>
  <si>
    <t>Плановые значения показателей энергетической эффективности строящихся (реконструируемых, приобретаемых) объектов (показатели энергетической эффективности объектов, предусмотренные требованиями к программам в области энергосбережения и повышения энергетической эффективности, установленными уполномоченным органом исполнительной власти)</t>
  </si>
  <si>
    <t>значение после</t>
  </si>
  <si>
    <t>4.4</t>
  </si>
  <si>
    <t>7.3</t>
  </si>
  <si>
    <t>7.4</t>
  </si>
  <si>
    <t>9.1</t>
  </si>
  <si>
    <t>9.2</t>
  </si>
  <si>
    <t>9.3</t>
  </si>
  <si>
    <t>9.4</t>
  </si>
  <si>
    <t>10.1</t>
  </si>
  <si>
    <t>10.2</t>
  </si>
  <si>
    <t>10.3</t>
  </si>
  <si>
    <t>10.4</t>
  </si>
  <si>
    <t>План
 (Утвержденный план)</t>
  </si>
  <si>
    <t>Факт 
(Предложение по корректировке утвержденного плана)</t>
  </si>
  <si>
    <t>Утвержденные плановые значения показателей приведены в соответствии с  ______________________________________________________________________________</t>
  </si>
  <si>
    <t xml:space="preserve">                                                                                                              реквизиты решения органа исполнительной власти, утвердившего инвестиционную программу</t>
  </si>
  <si>
    <t>Цели реализации инвестиционных проектов и плановые (фактические) значения количественных показателей, характеризующие достижение таких целей</t>
  </si>
  <si>
    <t>План (Утвержденный план)</t>
  </si>
  <si>
    <t>Предложение по корректировке утвержденного плана</t>
  </si>
  <si>
    <t>Краткое обоснование  корректировки утвержденного плана</t>
  </si>
  <si>
    <t>Текущая стадия реализации инвестиционного проекта</t>
  </si>
  <si>
    <t>Предложение по корректировке утвержденного плана 
на 01.01.года X</t>
  </si>
  <si>
    <t>5.…</t>
  </si>
  <si>
    <t>6. …</t>
  </si>
  <si>
    <t>4. …</t>
  </si>
  <si>
    <t>7. …</t>
  </si>
  <si>
    <t>8. …</t>
  </si>
  <si>
    <t>9. …</t>
  </si>
  <si>
    <t>10. …</t>
  </si>
  <si>
    <t>Номер группы инвести-ционных проектов</t>
  </si>
  <si>
    <t xml:space="preserve">Текущая стадия реализации инвестиционного проекта  </t>
  </si>
  <si>
    <t>год (N+2)</t>
  </si>
  <si>
    <t>год (N+1)</t>
  </si>
  <si>
    <t>План
(Утвержденный план)</t>
  </si>
  <si>
    <t>Год начала  реализации инвестиционного проекта</t>
  </si>
  <si>
    <t>Год окончания реализации инвестиционного проекта</t>
  </si>
  <si>
    <t>Год окончания реализации инвестицион-ного проекта</t>
  </si>
  <si>
    <t>Предложение по корректировке утвержденного  плана</t>
  </si>
  <si>
    <t>4.1.7</t>
  </si>
  <si>
    <t>4.2.1</t>
  </si>
  <si>
    <t>4.2.2</t>
  </si>
  <si>
    <t>4.2.3</t>
  </si>
  <si>
    <t>4.2.4</t>
  </si>
  <si>
    <t>4.2.5</t>
  </si>
  <si>
    <t>4.2.6</t>
  </si>
  <si>
    <t>4.2.7</t>
  </si>
  <si>
    <t>км ВЛ
 2-цеп</t>
  </si>
  <si>
    <t>км КЛ</t>
  </si>
  <si>
    <t>4.3.1</t>
  </si>
  <si>
    <t>4.3.2</t>
  </si>
  <si>
    <t>4.3.3</t>
  </si>
  <si>
    <t>4.3.4</t>
  </si>
  <si>
    <t>4.3.5</t>
  </si>
  <si>
    <t>4.3.6</t>
  </si>
  <si>
    <t>4.4.1</t>
  </si>
  <si>
    <t>4.4.2</t>
  </si>
  <si>
    <t>4.4.3</t>
  </si>
  <si>
    <t>4.4.4</t>
  </si>
  <si>
    <t>4.4.5</t>
  </si>
  <si>
    <t>4.4.6</t>
  </si>
  <si>
    <t>Остаток освоения капитальных вложений, 
млн рублей (без НДС)</t>
  </si>
  <si>
    <t>Оценка полной стоимости в прогнозных ценах соответствующих лет, 
млн рублей (без НДС)</t>
  </si>
  <si>
    <t>км ВЛ
 1-цеп</t>
  </si>
  <si>
    <t>5.1.1</t>
  </si>
  <si>
    <t>5.1.2</t>
  </si>
  <si>
    <t>5.1.3</t>
  </si>
  <si>
    <t>5.1.4</t>
  </si>
  <si>
    <t>5.1.5</t>
  </si>
  <si>
    <t>5.1.6</t>
  </si>
  <si>
    <t>5.1.7</t>
  </si>
  <si>
    <t>5.2.1</t>
  </si>
  <si>
    <t>5.2.2</t>
  </si>
  <si>
    <t>5.2.3</t>
  </si>
  <si>
    <t>5.2.4</t>
  </si>
  <si>
    <t>5.2.5</t>
  </si>
  <si>
    <t>5.2.6</t>
  </si>
  <si>
    <t>5.2.7</t>
  </si>
  <si>
    <t>5.3.1</t>
  </si>
  <si>
    <t>5.3.2</t>
  </si>
  <si>
    <t>5.3.3</t>
  </si>
  <si>
    <t>5.3.4</t>
  </si>
  <si>
    <t>5.3.5</t>
  </si>
  <si>
    <t>5.3.6</t>
  </si>
  <si>
    <t>5.4.1</t>
  </si>
  <si>
    <t>5.4.2</t>
  </si>
  <si>
    <t>5.4.3</t>
  </si>
  <si>
    <t>5.4.4</t>
  </si>
  <si>
    <t>5.4.5</t>
  </si>
  <si>
    <t>5.4.6</t>
  </si>
  <si>
    <t>5.5.1</t>
  </si>
  <si>
    <t>5.5.2</t>
  </si>
  <si>
    <t>5.5.3</t>
  </si>
  <si>
    <t>5.5.4</t>
  </si>
  <si>
    <t>5.5.5</t>
  </si>
  <si>
    <t>5.5.6</t>
  </si>
  <si>
    <t>5.6.1</t>
  </si>
  <si>
    <t>5.6.2</t>
  </si>
  <si>
    <t>5.6.3</t>
  </si>
  <si>
    <t>5.6.4</t>
  </si>
  <si>
    <t>5.6.5</t>
  </si>
  <si>
    <t>5.6.6</t>
  </si>
  <si>
    <t>6.1.1</t>
  </si>
  <si>
    <t>6.1.2</t>
  </si>
  <si>
    <t>6.1.3</t>
  </si>
  <si>
    <t>6.1.4</t>
  </si>
  <si>
    <t>6.1.5</t>
  </si>
  <si>
    <t>6.1.6</t>
  </si>
  <si>
    <t>6.1.7</t>
  </si>
  <si>
    <t>6.2.1</t>
  </si>
  <si>
    <t>6.2.2</t>
  </si>
  <si>
    <t>6.2.3</t>
  </si>
  <si>
    <t>6.2.4</t>
  </si>
  <si>
    <t>6.2.5</t>
  </si>
  <si>
    <t>6.2.6</t>
  </si>
  <si>
    <t>6.2.7</t>
  </si>
  <si>
    <t>от «__» _____ 2016 г. №___</t>
  </si>
  <si>
    <t>Приложение  № 1</t>
  </si>
  <si>
    <t>Приложение  № 2</t>
  </si>
  <si>
    <t>км ЛЭП</t>
  </si>
  <si>
    <t>6.3.1</t>
  </si>
  <si>
    <t>6.3.2</t>
  </si>
  <si>
    <t>6.3.3</t>
  </si>
  <si>
    <t>6.3.4</t>
  </si>
  <si>
    <t>6.3.5</t>
  </si>
  <si>
    <t>6.3.6</t>
  </si>
  <si>
    <t>6.3.7</t>
  </si>
  <si>
    <t>6.4.1</t>
  </si>
  <si>
    <t>6.4.2</t>
  </si>
  <si>
    <t>6.4.3</t>
  </si>
  <si>
    <t>6.4.4</t>
  </si>
  <si>
    <t>6.4.5</t>
  </si>
  <si>
    <t>6.4.6</t>
  </si>
  <si>
    <t>6.4.7</t>
  </si>
  <si>
    <t>6.5.1</t>
  </si>
  <si>
    <t>6.5.2</t>
  </si>
  <si>
    <t>6.5.3</t>
  </si>
  <si>
    <t>6.5.4</t>
  </si>
  <si>
    <t>6.5.5</t>
  </si>
  <si>
    <t>6.5.6</t>
  </si>
  <si>
    <t>6.5.7</t>
  </si>
  <si>
    <t>6.6.1</t>
  </si>
  <si>
    <t>6.6.2</t>
  </si>
  <si>
    <t>6.6.3</t>
  </si>
  <si>
    <t>6.6.4</t>
  </si>
  <si>
    <t>6.6.5</t>
  </si>
  <si>
    <t>6.6.6</t>
  </si>
  <si>
    <t>6.6.7</t>
  </si>
  <si>
    <t>7.1.1</t>
  </si>
  <si>
    <t>7.1.2</t>
  </si>
  <si>
    <t>7.1.3</t>
  </si>
  <si>
    <t>7.1.4</t>
  </si>
  <si>
    <t>7.1.5</t>
  </si>
  <si>
    <t>7.1.6</t>
  </si>
  <si>
    <t>7.1.7</t>
  </si>
  <si>
    <t>7.2.1</t>
  </si>
  <si>
    <t>7.2.2</t>
  </si>
  <si>
    <t>7.2.3</t>
  </si>
  <si>
    <t>7.2.4</t>
  </si>
  <si>
    <t>7.2.5</t>
  </si>
  <si>
    <t>7.2.6</t>
  </si>
  <si>
    <t>7.2.7</t>
  </si>
  <si>
    <t>Первоначальная стоимость принимаемых к учету основных средств и нематериальных активов, млн рублей (без НДС)</t>
  </si>
  <si>
    <t xml:space="preserve">                                                         полное наименование субъекта электроэнергетики</t>
  </si>
  <si>
    <t>Принятие основных средств и нематериальных активов к бухгалтерскому учету</t>
  </si>
  <si>
    <t>______________________________________________________________________________________________________________________________________________________________________________</t>
  </si>
  <si>
    <t>Наименование показателя энергетической эффективности, единицы измерения</t>
  </si>
  <si>
    <t>реквизиты решения уполномоченного органа исполнительной власти, утвердившего требования к программам в области энергосбережения и повышения энергетической эффективности организаций, осуществляющих регулируемые виды деятельности</t>
  </si>
  <si>
    <t>Идентификатор инвестиционного проекта</t>
  </si>
  <si>
    <t>Наименование вида объекта (оборудования, группы оборудования)</t>
  </si>
  <si>
    <t>4.1. …</t>
  </si>
  <si>
    <t>4.2. …</t>
  </si>
  <si>
    <t>Наименование целевого показателя</t>
  </si>
  <si>
    <t>Максимальная мощность энергопринимающих устройств по документам о технологическом присоединении, МВт</t>
  </si>
  <si>
    <t>Приложение  № 3</t>
  </si>
  <si>
    <t>всего за вычетом мощности  наиболее крупного (авто-) трансформатора</t>
  </si>
  <si>
    <t>Срок ввода объекта в эксплуатацию, предусмотренный схемой и программой развития электроэнергетики субъекта Российской Федерации</t>
  </si>
  <si>
    <t>Год определения показателей оценки технического состояния и последствий отказа</t>
  </si>
  <si>
    <t>Дата контрольного замерного дня</t>
  </si>
  <si>
    <t>Нагрузка по результатам контрольных замеров трансформаторной или иной подстанции, реконструкция (модернизация, техническое перевооружение, которой предусматривается инвестиционным проектом</t>
  </si>
  <si>
    <t>Проектный высший класс напряжения (рабочее высшее  напряжение), кВ</t>
  </si>
  <si>
    <t>технического освидетельст-вования (+;-)</t>
  </si>
  <si>
    <t>Неудовлетворительное техническое состояние подтверждается  результатами:</t>
  </si>
  <si>
    <t xml:space="preserve">                                              полное наименование субъекта электроэнергетики</t>
  </si>
  <si>
    <t>Идентификатор инвестиционного проекта, для целей реализации которого инвестиционным проектом предусматривается покупка земельного участка</t>
  </si>
  <si>
    <t>Финансирование капитальных вложений в прогнозных ценах соответствующих лет итого за период реализации инвестиционной программы, млн рублей (с НДС)</t>
  </si>
  <si>
    <t>Освоение капитальных вложений в прогнозных ценах соответствующих лет итого за период реализации инвестиционной программы, млн рублей  (без НДС)</t>
  </si>
  <si>
    <t>16.1.1</t>
  </si>
  <si>
    <t>16.1.2</t>
  </si>
  <si>
    <t>16.2.1</t>
  </si>
  <si>
    <t>16.2.2</t>
  </si>
  <si>
    <t>Наименование показателя, единицы измерения</t>
  </si>
  <si>
    <t>Размер платы за технологическое присоединение (подключение), млн рублей</t>
  </si>
  <si>
    <t>4.3.7</t>
  </si>
  <si>
    <t>4.4.7</t>
  </si>
  <si>
    <t>Постановка объектов электросетевого хозяйства под напряжение и (или) включение объектов капитального строительства для проведения пусконаладочных работ</t>
  </si>
  <si>
    <t>Ввод объектов инвестиционной деятельности (мощностей) в эксплуатацию</t>
  </si>
  <si>
    <t>Приложение  № 6</t>
  </si>
  <si>
    <t>Приложение  № 5</t>
  </si>
  <si>
    <t>Приложение  № 4</t>
  </si>
  <si>
    <t>Приложение  № 7</t>
  </si>
  <si>
    <t>Приложение  № 8</t>
  </si>
  <si>
    <t>Приложение  № 9</t>
  </si>
  <si>
    <t>Приложение  № 10</t>
  </si>
  <si>
    <t>Приложение  № 11</t>
  </si>
  <si>
    <t>Приложение  № 12</t>
  </si>
  <si>
    <t>Приложение  № 13</t>
  </si>
  <si>
    <t>Приложение  № 14</t>
  </si>
  <si>
    <t>Схема теплоснабжения</t>
  </si>
  <si>
    <t>Планируемый в инвестиционной программе срок включения объектов капитального строительства для проведения пусконаладочных работ</t>
  </si>
  <si>
    <t>Реквизиты решения  федерального органа исполнительной власти, органа местного самоуправления об утверждении схемы теплоснабжения
 и соответствующих положений  схемы теплоснабжения</t>
  </si>
  <si>
    <t>Необходимость замены физически изношенного оборудования подтверждается  результатами:</t>
  </si>
  <si>
    <t>Наличие заключенного договора о подключении к системам теплоснабжения</t>
  </si>
  <si>
    <t>Количество заключенных договоров об осуществлении технологического присоединения, предусматривающих  в технических условиях обязанности сетевой организации по выполнению мероприятий инвестиционного проекта в качестве выполнения требований к усилению существующей электрической сети (распределительного устройства объекта по производству электрической энергии)</t>
  </si>
  <si>
    <t>Реквизиты договоров о подключении к системам теплоснабжения, предусматривающих  в технических условиях обязанности сетевой организации по  выполнению мероприятий инвестиционного проекта в качестве мероприятий по подключению теплопотребляющих установок потребителей тепловой энергии от существующих тепловых сетей или источников тепловой энергии сетевой организации до точек подключения соответствующих теплопотребляющих установок потребителей</t>
  </si>
  <si>
    <t>Размер платы за подключение в соответствии с договором о подключении к системам теплоснабжения, млн рублей</t>
  </si>
  <si>
    <t>Срок осуществления мероприятий по подключению, выполняемых в рамках инвестиционного проекта  в соответствии с договором о подключении к системам теплоснабжения</t>
  </si>
  <si>
    <t>Планируемый в инвестиционной программе срок ввода  объектов теплоснабжения  в эксплуатацию, год</t>
  </si>
  <si>
    <t>Сроки осуществления мероприятий по подключению</t>
  </si>
  <si>
    <t>Планируемый в инвестиционной программе срок принятия законченных строительством объектов теплоснабжения к бухгалтерскому учету, год</t>
  </si>
  <si>
    <t>Наименование  подключаемых объектов теплоснабжения</t>
  </si>
  <si>
    <t>Наименование заявителя по договору о подключении к системам теплоснабжения объекта теплоснабжения</t>
  </si>
  <si>
    <t>Мощность присоединенных объектов по производству электрической энергии по документам о технологическом присоединении, МВт</t>
  </si>
  <si>
    <t>Наименование объекта теплоснабжения, реконструкция (модернизация или техническое перевооружение) которого осуществляется в рамках инвестиционного проекта</t>
  </si>
  <si>
    <t>всего, Гкал/ч (т/ч, мм)</t>
  </si>
  <si>
    <t>Мощность объекта теплоснабжения (производительность насосной станции, диаметр тепловых сетей) , строительство (реконструкция) которого осуществляется в рамках инвестиционного проекта</t>
  </si>
  <si>
    <t>всего за вычетом мощности  наиболее крупного источника тепловой энергии (насосного агрегата), Гкал/ч (т/ч)</t>
  </si>
  <si>
    <t>Приложение  № 15</t>
  </si>
  <si>
    <t>Фактическая тепловая нагрузка (расход теплоносителя) объекта теплоснабжения, Гкал/ч (т/ч)</t>
  </si>
  <si>
    <t xml:space="preserve"> Номер группы инвести-ционных проектов</t>
  </si>
  <si>
    <t>Наименование объекта теплоснабжения (объекта по производству электрической энергии), реконструкция (модернизация или техническое перевооружение) которого осуществляется в рамках инвестиционного проекта</t>
  </si>
  <si>
    <t>Приложение  № 16</t>
  </si>
  <si>
    <t>Приложение  № 17</t>
  </si>
  <si>
    <t>Идентификаторы инвестиционных проектов, предусматривающих выполнение мероприятий по технологическому присоединению, которые содержатся в качестве обязательства сетевой организации по выполнению требований к усилению существующей электрической сети  в договоре об осуществлении технологического присоединения к электрическим сетям, указанном в столбцах 4 и 5</t>
  </si>
  <si>
    <t>Планируемый в инвестиционной программе срок постановки объектов электросетевого хозяйства под напряжение (включения объектов капитального строительства для проведения пусконаладочных работ), год</t>
  </si>
  <si>
    <t>Планируемый в инвестиционной программе срок ввода объектов электросетевого хозяйства (объектов теплоснабжения) в эксплуатацию, год</t>
  </si>
  <si>
    <t>Мощность (нагрузка) подключенных объектов теплоснабжения  по документам, подтверждающим подключение объектов теплоснабжения к системе теплоснабжения, Гкал/ч</t>
  </si>
  <si>
    <t>Фактическая тепловая мощность, нагрузка (расход теплоносителя) объекта теплоснабжения, Гкал/ч (т/ч)</t>
  </si>
  <si>
    <t>Тепловая мощность объекта теплоснабжения (производительность насосной станции, диаметр тепловых сетей) , строительство (реконструкция) которого осуществляется в рамках инвестиционного проекта</t>
  </si>
  <si>
    <t>Количество заключенных договоров о подключении к системам теплоснабжения, предусматривающих  в технических условиях обязанности сетевой организации по выполнению мероприятий инвестиционного проекта по строительству, реконструкции, модернизации и (или) техническому перевооружению источников тепловой энергии и (или) тепловых сетей в целях подключения теплопотребляющих установок потребителей тепловой энергии к системе теплоснабжения (за исключением мероприятий от существующих тепловых сетей или источников тепловой энергии сетевой организации до точек подключения соответствующих теплопотребляющих установок потребителей)</t>
  </si>
  <si>
    <t>Год ввода в эксплуатацию объекта теплоснабжения, объекта по производству электрической энергии
(до реализации инвестиционного проекта)</t>
  </si>
  <si>
    <t>Идентификаторы инвестиционных проектов, предусматривающих выполнение мероприятий по подлкючению к системам теплоснабжения, которые содержатся в качестве ее обязательства по строительству, реконструкции, модернизации и (или) техническому перевооружению источников тепловой энергии и (или) тепловых сетей в целях подключения теплопотребляющих установок потребителей тепловой энергии к системе теплоснабжения, за исключением мероприятий по подключению к системе теплоснабжения от существующих тепловых сетей или источников тепловой энергии  до точек подключения соответствующих теплопотребляющих установок потребителей, в договоре о подключении к системам теплоснабжения, указанном в столбцах 4 и 5</t>
  </si>
  <si>
    <t>Форма 5. План ввода основных средств (с распределением по кварталам)</t>
  </si>
  <si>
    <t>Форма 9. Краткое описание инвестиционной программы. Показатели энергетической эффективности</t>
  </si>
  <si>
    <t>Форма 10. Краткое описание инвестиционной программы. Места расположения объектов инвестиционной деятельности и другие показатели инвестиционных проектов</t>
  </si>
  <si>
    <t>Форма 12. Краткое описание инвестиционной программы. Обоснование необходимости реализации инвестиционных проектов</t>
  </si>
  <si>
    <t>Форма 18. Значения целевых показателей, установленные для целей формирования инвестиционной программы</t>
  </si>
  <si>
    <t>Форма 17. Краткое описание инвестиционной программы. Индексы-дефляторы инвестиций в основной капитал (капитальных вложений)</t>
  </si>
  <si>
    <t>Форма 14. Краткое описание инвестиционной программы. Обоснование необходимости реализации инвестиционных проектов</t>
  </si>
  <si>
    <t>Форма 15. Краткое описание инвестиционной программы. Обоснование необходимости реализации инвестиционных проектов</t>
  </si>
  <si>
    <t>Форма 16. Краткое описание инвестиционной программы. Обоснование необходимости реализации инвестиционных проектов</t>
  </si>
  <si>
    <t>Краткое обоснование корректировки утвержденного плана</t>
  </si>
  <si>
    <t xml:space="preserve">План </t>
  </si>
  <si>
    <t>План 
на 01.01.года (N-1)</t>
  </si>
  <si>
    <t>План 
на 01.01.года X</t>
  </si>
  <si>
    <t>Факт 
(Предложение по корректировке плана)</t>
  </si>
  <si>
    <t xml:space="preserve">Факт 
(Предложение по корректировке утвержденного плана) </t>
  </si>
  <si>
    <t>Итого за период реализации инвестиционной программы
(с учетом предложений по корректировке утвержденного плана)</t>
  </si>
  <si>
    <t>Предложение по корректировке утвержденного плана на 01.01.года X</t>
  </si>
  <si>
    <t>План на 01.01.года (N-1)</t>
  </si>
  <si>
    <t xml:space="preserve">Фактический объем освоения капитальных вложений на 01.01.года 
(N-1), млн рублей 
(без НДС) </t>
  </si>
  <si>
    <t>Факт (Предложение по корректировке утвержденного плана)</t>
  </si>
  <si>
    <t>Итого за период реализации инвестиционной программы
(предложение по корректировке утвержденного плана)</t>
  </si>
  <si>
    <t>Освоение капитальных вложений года (N-1) в прогнозных ценах соответствующих лет, млн рублей (без НДС)</t>
  </si>
  <si>
    <t>Финансирование капитальных вложений 
года (N-1) в прогнозных ценах, млн рублей (с НДС)</t>
  </si>
  <si>
    <t>29.1</t>
  </si>
  <si>
    <t>29.2</t>
  </si>
  <si>
    <t>29.3</t>
  </si>
  <si>
    <t>29.4</t>
  </si>
  <si>
    <t>29.5</t>
  </si>
  <si>
    <t>29.6</t>
  </si>
  <si>
    <t>32.1</t>
  </si>
  <si>
    <t>32.2</t>
  </si>
  <si>
    <t>32.3</t>
  </si>
  <si>
    <t>32.4</t>
  </si>
  <si>
    <t>32.5</t>
  </si>
  <si>
    <t>32.6</t>
  </si>
  <si>
    <t>32.7</t>
  </si>
  <si>
    <t>32.8</t>
  </si>
  <si>
    <t>32.9</t>
  </si>
  <si>
    <t>32.10</t>
  </si>
  <si>
    <t>32.11</t>
  </si>
  <si>
    <t>32.12</t>
  </si>
  <si>
    <t>32.13</t>
  </si>
  <si>
    <t>32.14</t>
  </si>
  <si>
    <t>32.15</t>
  </si>
  <si>
    <t>32.16</t>
  </si>
  <si>
    <t>32.17</t>
  </si>
  <si>
    <t>32.18</t>
  </si>
  <si>
    <t>32.19</t>
  </si>
  <si>
    <t>32.20</t>
  </si>
  <si>
    <t>32.21</t>
  </si>
  <si>
    <t>32.22</t>
  </si>
  <si>
    <t>32.23</t>
  </si>
  <si>
    <t>32.24</t>
  </si>
  <si>
    <t>32.25</t>
  </si>
  <si>
    <t>32.26</t>
  </si>
  <si>
    <t>32.27</t>
  </si>
  <si>
    <t>32.28</t>
  </si>
  <si>
    <t>32.29</t>
  </si>
  <si>
    <t>32.30</t>
  </si>
  <si>
    <t>Индексы- дефляторы, предусмотренные прогнозом социально-экономического развития Российской Федерации на среднесрочный период (в %, к предыдущему году)</t>
  </si>
  <si>
    <t>Наименование индексов-дефляторов, отражающих повышение эффективности инвестиционной деятельности (в %, к предыдущему году)</t>
  </si>
  <si>
    <t>Принятие основных средств и нематериальных активов к бухгалтерскому учету в год (N-1)</t>
  </si>
  <si>
    <t>7.3.1</t>
  </si>
  <si>
    <t>7.3.2</t>
  </si>
  <si>
    <t>7.3.3</t>
  </si>
  <si>
    <t>7.3.4</t>
  </si>
  <si>
    <t>7.3.5</t>
  </si>
  <si>
    <t>7.3.6</t>
  </si>
  <si>
    <t>7.3.7</t>
  </si>
  <si>
    <t>7.4.1</t>
  </si>
  <si>
    <t>7.4.2</t>
  </si>
  <si>
    <t>7.4.3</t>
  </si>
  <si>
    <t>7.4.4</t>
  </si>
  <si>
    <t>7.4.5</t>
  </si>
  <si>
    <t>7.4.6</t>
  </si>
  <si>
    <t>7.4.7</t>
  </si>
  <si>
    <t>7.5.1</t>
  </si>
  <si>
    <t>7.5.2</t>
  </si>
  <si>
    <t>7.5.3</t>
  </si>
  <si>
    <t>7.5.4</t>
  </si>
  <si>
    <t>7.5.5</t>
  </si>
  <si>
    <t>7.5.6</t>
  </si>
  <si>
    <t>7.5.7</t>
  </si>
  <si>
    <t>7.6.1</t>
  </si>
  <si>
    <t>7.6.2</t>
  </si>
  <si>
    <t>7.6.3</t>
  </si>
  <si>
    <t>7.6.4</t>
  </si>
  <si>
    <t>7.6.5</t>
  </si>
  <si>
    <t>7.6.6</t>
  </si>
  <si>
    <t>7.6.7</t>
  </si>
  <si>
    <t>8.1.1</t>
  </si>
  <si>
    <t>8.1.2</t>
  </si>
  <si>
    <t>8.1.3</t>
  </si>
  <si>
    <t>8.1.4</t>
  </si>
  <si>
    <t>8.1.5</t>
  </si>
  <si>
    <t>8.1.6</t>
  </si>
  <si>
    <t>8.1.7</t>
  </si>
  <si>
    <t>8.2.1</t>
  </si>
  <si>
    <t>8.2.2</t>
  </si>
  <si>
    <t>8.2.3</t>
  </si>
  <si>
    <t>8.2.4</t>
  </si>
  <si>
    <t>8.2.5</t>
  </si>
  <si>
    <t>8.2.6</t>
  </si>
  <si>
    <t>8.2.7</t>
  </si>
  <si>
    <t>Постановка объектов электросетевого хозяйства под напряжение и (или) включение объектов капитального строительства для проведения пусконаладочных работ в год (N-1)</t>
  </si>
  <si>
    <t>Ввод объектов инвестиционной деятельности (мощностей) в эксплуатацию в год (N-1)</t>
  </si>
  <si>
    <t>План (Факт)</t>
  </si>
  <si>
    <t>Вывод объектов инвестиционной деятельности (мощностей) из эксплуатации в год (N-1)</t>
  </si>
  <si>
    <t>в базисном уровне цен, млн рублей 
(с НДС)</t>
  </si>
  <si>
    <r>
      <rPr>
        <vertAlign val="superscript"/>
        <sz val="12"/>
        <rFont val="Times New Roman"/>
        <family val="1"/>
        <charset val="204"/>
      </rPr>
      <t>1)</t>
    </r>
    <r>
      <rPr>
        <sz val="12"/>
        <rFont val="Times New Roman"/>
        <family val="1"/>
        <charset val="204"/>
      </rPr>
      <t xml:space="preserve"> Вместо слов «Факт (Предложение по корректировке утвержденного плана)» указывается слово «Факт», если год, в отношении которого заполняется столбец, будет завершен по состоянию на плановую дату раскрытия сетевой организацией информации об инвестиционной программе (о проекте инвестиционной программы и (или) проекте изменений, вносимых в инвестиционную программу) и обосновывающих ее материалах, либо в противном случае – слова «Предложение по корректировке утвержденного плана».</t>
    </r>
  </si>
  <si>
    <r>
      <rPr>
        <vertAlign val="superscript"/>
        <sz val="12"/>
        <rFont val="Times New Roman"/>
        <family val="1"/>
        <charset val="204"/>
      </rPr>
      <t>2)</t>
    </r>
    <r>
      <rPr>
        <sz val="12"/>
        <rFont val="Times New Roman"/>
        <family val="1"/>
        <charset val="204"/>
      </rPr>
      <t xml:space="preserve"> Вместо слов «План (Утвержденный план)» указывается слово «План», если на год, в отношении которого заполняется столбец, отсутствует утвержденная инвестиционная программа сетевой организации, либо в противном случае – слова «Утвержденный план».</t>
    </r>
  </si>
  <si>
    <r>
      <rPr>
        <vertAlign val="superscript"/>
        <sz val="12"/>
        <rFont val="Times New Roman"/>
        <family val="1"/>
        <charset val="204"/>
      </rPr>
      <t>3)</t>
    </r>
    <r>
      <rPr>
        <sz val="12"/>
        <rFont val="Times New Roman"/>
        <family val="1"/>
        <charset val="204"/>
      </rPr>
      <t xml:space="preserve"> Словосочетания вида «год N», «год (N-1)», «год (N+1)» в различных падежах заменяются указанием года (четыре цифры и слово «год» в соответствующем падеже), который определяется как первый год реализации инвестиционной программы (проекта инвестиционной программы и (или) изменений, вносимых в утвержденную инвестиционную программу) плюс или минус количество лет, равных числу указанному в словосочетании соответственно после знака «+» или «-».</t>
    </r>
  </si>
  <si>
    <t>Приложение  № 18</t>
  </si>
  <si>
    <t>Приложение  № 19</t>
  </si>
  <si>
    <t xml:space="preserve">                                                                                                                                                             реквизиты решения органа исполнительной власти, утвердившего инвестиционную программу</t>
  </si>
  <si>
    <r>
      <rPr>
        <vertAlign val="superscript"/>
        <sz val="12"/>
        <rFont val="Times New Roman"/>
        <family val="1"/>
        <charset val="204"/>
      </rPr>
      <t>4)</t>
    </r>
    <r>
      <rPr>
        <sz val="12"/>
        <rFont val="Times New Roman"/>
        <family val="1"/>
        <charset val="204"/>
      </rPr>
      <t xml:space="preserve"> «год X» заменяется указанием года (четыре цифры и слово «год» в соответствующем падеже), который определяется как год, в котором сетевой организацией раскрывается информация об инвестиционной программе (о проекте инвестиционной программе и (или) изменений, вносимых в инвестиционную программу).</t>
    </r>
  </si>
  <si>
    <r>
      <t>Срок ввода объекта в эксплуатацию, предусмотренный схемой и программой развития электроэнергетики субъекта Российской Федерации, утвержденные в год (X-1)</t>
    </r>
    <r>
      <rPr>
        <vertAlign val="superscript"/>
        <sz val="11"/>
        <rFont val="Times New Roman"/>
        <family val="1"/>
        <charset val="204"/>
      </rPr>
      <t>1)</t>
    </r>
    <r>
      <rPr>
        <sz val="11"/>
        <rFont val="Times New Roman"/>
        <family val="1"/>
        <charset val="204"/>
      </rPr>
      <t xml:space="preserve"> 
(схемой теплоснабжения поселения (городского округа), утвержденной органом местного самоуправления), год</t>
    </r>
  </si>
  <si>
    <r>
      <rPr>
        <vertAlign val="superscript"/>
        <sz val="12"/>
        <rFont val="Times New Roman"/>
        <family val="1"/>
        <charset val="204"/>
      </rPr>
      <t>1)</t>
    </r>
    <r>
      <rPr>
        <sz val="12"/>
        <rFont val="Times New Roman"/>
        <family val="1"/>
        <charset val="204"/>
      </rPr>
      <t xml:space="preserve"> «год X-1» заменяется указанием года (четыре цифры и слово «год» в соответствующем падеже), предшествующего году, в котором сетевой организацией раскрывается информация об инвестиционной программе (о проекте инвестиционной программе и (или) изменений, вносимых в инвестиционную программу).</t>
    </r>
  </si>
  <si>
    <t>Форма 13. Краткое описание инвестиционной программы. Обоснование необходимости реализации инвестиционных проектов</t>
  </si>
  <si>
    <r>
      <t>План 
на 01.01.года X</t>
    </r>
    <r>
      <rPr>
        <vertAlign val="superscript"/>
        <sz val="12"/>
        <rFont val="Times New Roman"/>
        <family val="1"/>
        <charset val="204"/>
      </rPr>
      <t>4)</t>
    </r>
  </si>
  <si>
    <t>Мощность трансформаторной или иной подстанции (распределительного устройства объекта по производству электрической энергии), строительство (реконструкция) которой осуществляется в рамках инвестиционного проекта, МВА</t>
  </si>
  <si>
    <t>Планируемый в инвестиционной программе срок принятия объектов электросетевого хозяйства к бухгалтерскому учету, год</t>
  </si>
  <si>
    <t>Год принятия к бухгалтерскому учету</t>
  </si>
  <si>
    <t>Первоначальная стоимость, млн рублей</t>
  </si>
  <si>
    <t>№ п/п</t>
  </si>
  <si>
    <r>
      <t>Фактический объем финансирования на 01.01.года 
(N-1)</t>
    </r>
    <r>
      <rPr>
        <vertAlign val="superscript"/>
        <sz val="12"/>
        <rFont val="Times New Roman"/>
        <family val="1"/>
        <charset val="204"/>
      </rPr>
      <t>3)</t>
    </r>
    <r>
      <rPr>
        <sz val="12"/>
        <rFont val="Times New Roman"/>
        <family val="1"/>
        <charset val="204"/>
      </rPr>
      <t xml:space="preserve">, млн рублей 
(с НДС) </t>
    </r>
  </si>
  <si>
    <r>
      <t>Факт 
(Предложение по корректировке утвержденного плана)</t>
    </r>
    <r>
      <rPr>
        <vertAlign val="superscript"/>
        <sz val="12"/>
        <rFont val="Times New Roman"/>
        <family val="1"/>
        <charset val="204"/>
      </rPr>
      <t>1)</t>
    </r>
  </si>
  <si>
    <r>
      <t>Полная сметная стоимость инвестиционного проекта в соответствии с утвержденной проектной документацией</t>
    </r>
    <r>
      <rPr>
        <vertAlign val="superscript"/>
        <sz val="12"/>
        <rFont val="Times New Roman"/>
        <family val="1"/>
        <charset val="204"/>
      </rPr>
      <t xml:space="preserve"> </t>
    </r>
    <r>
      <rPr>
        <sz val="12"/>
        <rFont val="Times New Roman"/>
        <family val="1"/>
        <charset val="204"/>
      </rPr>
      <t>в базисном уровне цен, млн рублей (без НДС)</t>
    </r>
  </si>
  <si>
    <t>Освоение капитальных вложений в прогнозных ценах соответствующих лет, млн рублей  (без НДС)</t>
  </si>
  <si>
    <r>
      <t>Схема и программа развития электроэнергетики субъекта Российской Федерации, утвержденные в год (X-1)</t>
    </r>
    <r>
      <rPr>
        <vertAlign val="superscript"/>
        <sz val="11"/>
        <rFont val="Times New Roman"/>
        <family val="1"/>
        <charset val="204"/>
      </rPr>
      <t xml:space="preserve">1) </t>
    </r>
    <r>
      <rPr>
        <sz val="11"/>
        <rFont val="Times New Roman"/>
        <family val="1"/>
        <charset val="204"/>
      </rPr>
      <t>(схема теплоснабжения поселения (городского округа), утвержденная органом местного самоуправления)</t>
    </r>
  </si>
  <si>
    <t xml:space="preserve">Наименование документа - источника данных </t>
  </si>
  <si>
    <t>Форма 19. Перечень субъектов Российской Федерации, на территории которых инвестиционной программой (проектом инвестиционной программы) организации по управлению единой национальной (общероссийской) электрической сетью предусматривается строительство (реконструкция, модернизация, техническое перевооружение) объектов электросетевого хозяйства, а также находятся объекты электросетевого хозяйства, входящие в единую национальную (общероссийскую) электрическую сеть и не принадлежащие на праве собственности указанной организации</t>
  </si>
  <si>
    <t>Технологическое присоединение объектов по производству электрической энергии</t>
  </si>
  <si>
    <t>Технологическое присоединение объектов электросетевого хозяйства</t>
  </si>
  <si>
    <t>Присоединение источников тепловой энергии или тепловых сетей к системам теплоснабжения</t>
  </si>
  <si>
    <t>средств, полученных от оказания услуг, реализации товаров по регулируемым государством ценам (тарифам)</t>
  </si>
  <si>
    <t>Наименование объекта, выводимого из эксплуатации</t>
  </si>
  <si>
    <t>Идентификатор инвестицион-ного проекта</t>
  </si>
  <si>
    <t>бюджетов субъектов Российской Федерации и муниципальных образований</t>
  </si>
  <si>
    <r>
      <t>Срок ввода объектов электросетевого хозяйства в соответствиии со схемой и программой развития Единой энергетической системы России, утвержденными в год (X-1)</t>
    </r>
    <r>
      <rPr>
        <vertAlign val="superscript"/>
        <sz val="11"/>
        <rFont val="Times New Roman"/>
        <family val="1"/>
        <charset val="204"/>
      </rPr>
      <t>1)</t>
    </r>
    <r>
      <rPr>
        <sz val="11"/>
        <rFont val="Times New Roman"/>
        <family val="1"/>
        <charset val="204"/>
      </rPr>
      <t xml:space="preserve">
(срок ввода объекта теплоснабжения в соответствии со схемой теплоснабжения поселения, городского округа с численностью населения пятьсот тысяч человек и более или города федерального значения, утвержденной федеральным органом исполнительной власти), год</t>
    </r>
  </si>
  <si>
    <t>Срок ввода объекта теплоснабжения в соответствии со схемой теплоснабжения поселения, городского округа или города федерального значения, утвержденной федеральным органом исполнительной власти или органом местного самоуправления, год</t>
  </si>
  <si>
    <t xml:space="preserve">
План
(Утвержденный план)</t>
  </si>
  <si>
    <t>Годы</t>
  </si>
  <si>
    <t>5.5</t>
  </si>
  <si>
    <t>… год</t>
  </si>
  <si>
    <t xml:space="preserve"> … год</t>
  </si>
  <si>
    <t>Оценка полной стоимости инвестиционного проекта в соответствии с укрупненными нормативами цены типовых технологических решений капитального строительства объектов электроэнергетики</t>
  </si>
  <si>
    <t xml:space="preserve">в текущих ценах, млн рублей (с НДС) </t>
  </si>
  <si>
    <t>Фактические данные о реализации мероприятий по технологическому присоединению</t>
  </si>
  <si>
    <t xml:space="preserve">год (N-4) </t>
  </si>
  <si>
    <t>год (N-3)</t>
  </si>
  <si>
    <t>год (N-2)</t>
  </si>
  <si>
    <t>МВА</t>
  </si>
  <si>
    <t>км</t>
  </si>
  <si>
    <t>Наименование показателя</t>
  </si>
  <si>
    <t>Единица измерения</t>
  </si>
  <si>
    <t xml:space="preserve">          в том числе не предусматривающие выполнение работ со стороны сетевой организации</t>
  </si>
  <si>
    <r>
      <t>МВт</t>
    </r>
    <r>
      <rPr>
        <vertAlign val="superscript"/>
        <sz val="12"/>
        <color theme="1"/>
        <rFont val="Times New Roman"/>
        <family val="1"/>
        <charset val="204"/>
      </rPr>
      <t>2)</t>
    </r>
  </si>
  <si>
    <r>
      <t>шт.</t>
    </r>
    <r>
      <rPr>
        <vertAlign val="superscript"/>
        <sz val="12"/>
        <color theme="1"/>
        <rFont val="Times New Roman"/>
        <family val="1"/>
        <charset val="204"/>
      </rPr>
      <t>1)</t>
    </r>
  </si>
  <si>
    <t>1</t>
  </si>
  <si>
    <t>1.1</t>
  </si>
  <si>
    <t>1.2</t>
  </si>
  <si>
    <t>1.1.1</t>
  </si>
  <si>
    <t>1.1.2</t>
  </si>
  <si>
    <t>1.1.3</t>
  </si>
  <si>
    <t>1.1.4</t>
  </si>
  <si>
    <t>1.2.1</t>
  </si>
  <si>
    <t>1.2.2</t>
  </si>
  <si>
    <t>1.2.3</t>
  </si>
  <si>
    <t>1.2.4</t>
  </si>
  <si>
    <t>2</t>
  </si>
  <si>
    <t xml:space="preserve">          в том числе только с реконструкцией объектов электросетевого хозяйства</t>
  </si>
  <si>
    <t xml:space="preserve">          в том числе с реконструкцией и новым строительством объектов электросетевого хозяйства</t>
  </si>
  <si>
    <t xml:space="preserve">          в том числе только с новым строительством объектов электросетевого хозяйства</t>
  </si>
  <si>
    <t>Принято обязательств по исполнению договоров об осуществлении технологического присоединения к электрическим сетям за планируемый (истекший) год</t>
  </si>
  <si>
    <t>Исполнено обязательств по договорам об осуществлении технологического присоединения к электрическим сетям за планируемый (истекший) год</t>
  </si>
  <si>
    <t xml:space="preserve">          в том числе затраты на проектно изыскательские работы</t>
  </si>
  <si>
    <t xml:space="preserve">          в том числе затраты на реконструкцию объектов электросетевого хозяйства</t>
  </si>
  <si>
    <t xml:space="preserve">          в том числе затраты на новое строительство объектов электросетевого хозяйства</t>
  </si>
  <si>
    <t xml:space="preserve">          в том числе затраты не включаемые в плату за технологическое присоединение</t>
  </si>
  <si>
    <r>
      <rPr>
        <vertAlign val="superscript"/>
        <sz val="11"/>
        <color theme="1"/>
        <rFont val="Times New Roman"/>
        <family val="1"/>
        <charset val="204"/>
      </rPr>
      <t xml:space="preserve">2) </t>
    </r>
    <r>
      <rPr>
        <sz val="11"/>
        <color theme="1"/>
        <rFont val="Times New Roman"/>
        <family val="1"/>
        <charset val="204"/>
      </rPr>
      <t xml:space="preserve">МВт максимальной мощности энергопринимающих устройств потребителей  </t>
    </r>
  </si>
  <si>
    <t>С2</t>
  </si>
  <si>
    <t>С3</t>
  </si>
  <si>
    <t>С4</t>
  </si>
  <si>
    <t>Индекс сметной стоимости</t>
  </si>
  <si>
    <t>(ст.3+ст.4+ст.5)/3</t>
  </si>
  <si>
    <t>Раздел 1. Технологическое присоединение к электрическим сетям энергопринимающих устройств потребителей максимальной мощностью свыше 150 кВт</t>
  </si>
  <si>
    <t>Раздел 2. Технологическое присоединение к электрическим сетям энергопринимающих устройств потребителей максимальной мощностью до 150 кВт включительно</t>
  </si>
  <si>
    <t>Значения стандартизированных ставок за год (X-1), тыс. рублей</t>
  </si>
  <si>
    <t>Наименование субъекта Российской Федерации</t>
  </si>
  <si>
    <t>1.1.1.1</t>
  </si>
  <si>
    <t>1.1.1.2</t>
  </si>
  <si>
    <t>1.1.1.3</t>
  </si>
  <si>
    <t>1.1.1.4</t>
  </si>
  <si>
    <t>1.1.2.1</t>
  </si>
  <si>
    <t>1.1.2.2</t>
  </si>
  <si>
    <t>1.1.2.3</t>
  </si>
  <si>
    <t>1.1.2.4</t>
  </si>
  <si>
    <t>1.1.3.1</t>
  </si>
  <si>
    <t>1.1.3.2</t>
  </si>
  <si>
    <t>1.1.3.3</t>
  </si>
  <si>
    <t>1.1.3.4</t>
  </si>
  <si>
    <t>1.1.4.1</t>
  </si>
  <si>
    <t>1.1.4.2</t>
  </si>
  <si>
    <t>1.1.4.3</t>
  </si>
  <si>
    <t>1.1.4.4</t>
  </si>
  <si>
    <t>1.1.5</t>
  </si>
  <si>
    <t>1.1.5.1</t>
  </si>
  <si>
    <t>1.1.5.2</t>
  </si>
  <si>
    <t>1.1.5.3</t>
  </si>
  <si>
    <t>1.1.6</t>
  </si>
  <si>
    <t>1.1.6.1</t>
  </si>
  <si>
    <t>1.1.6.2</t>
  </si>
  <si>
    <t>1.2.1.1</t>
  </si>
  <si>
    <t>1.2.1.2</t>
  </si>
  <si>
    <t>1.2.1.3</t>
  </si>
  <si>
    <t>1.2.1.4</t>
  </si>
  <si>
    <t>1.2.2.1</t>
  </si>
  <si>
    <t>1.2.2.2</t>
  </si>
  <si>
    <t>1.2.2.3</t>
  </si>
  <si>
    <t>1.2.2.4</t>
  </si>
  <si>
    <t>1.2.3.1</t>
  </si>
  <si>
    <t>1.2.3.2</t>
  </si>
  <si>
    <t>1.2.3.3</t>
  </si>
  <si>
    <t>1.2.3.4</t>
  </si>
  <si>
    <t>1.2.4.1</t>
  </si>
  <si>
    <t>1.2.4.2</t>
  </si>
  <si>
    <t>1.2.4.3</t>
  </si>
  <si>
    <t>1.2.4.4</t>
  </si>
  <si>
    <t>1.2.5</t>
  </si>
  <si>
    <t>1.2.5.1</t>
  </si>
  <si>
    <t>1.2.5.2</t>
  </si>
  <si>
    <t>1.2.5.3</t>
  </si>
  <si>
    <t>1.2.6</t>
  </si>
  <si>
    <t>1.2.6.1</t>
  </si>
  <si>
    <t>1.2.6.2</t>
  </si>
  <si>
    <t>строительство воздушных линий, на уровне напряжения i</t>
  </si>
  <si>
    <t xml:space="preserve">строительство кабельных линий, на уровне напряжения i </t>
  </si>
  <si>
    <t xml:space="preserve">строительство пунктов секционирования, на уровне напряжения i и (или) диапазоне мощности j  </t>
  </si>
  <si>
    <t xml:space="preserve">строительство комплектных трансформаторных подстанций (КТП), распределительных трансформаторных подстанций (РТП) с уровнем напряжения до 35 кВ,  на уровне напряжения i и (или) диапазоне мощности j  </t>
  </si>
  <si>
    <t>строительство центров питания, подстанций уровнем напряжения 35 кВ и выше (ПС), на уровне напряжения i и (или) диапазоне мощности j</t>
  </si>
  <si>
    <t>ст.6*ст.7*ст.8/1000</t>
  </si>
  <si>
    <t>Раздел 3. Оценка расходов на технологическое присоединение к электрическим сетям энергопринимающих устройств потребителей максимальной мощностью до 150 кВт включительно</t>
  </si>
  <si>
    <t>нд</t>
  </si>
  <si>
    <t xml:space="preserve">Среднее за 3 года значение фактических данных о реализации мероприятий по технологическому присоединению </t>
  </si>
  <si>
    <t>год (N-1)</t>
  </si>
  <si>
    <r>
      <t>(ст.</t>
    </r>
    <r>
      <rPr>
        <sz val="12"/>
        <color theme="1"/>
        <rFont val="Times New Roman"/>
        <family val="1"/>
        <charset val="204"/>
      </rPr>
      <t>3+ст.4+ст.5)/3</t>
    </r>
  </si>
  <si>
    <r>
      <t>нд</t>
    </r>
    <r>
      <rPr>
        <vertAlign val="superscript"/>
        <sz val="12"/>
        <color theme="1"/>
        <rFont val="Times New Roman"/>
        <family val="1"/>
        <charset val="204"/>
      </rPr>
      <t>3)</t>
    </r>
  </si>
  <si>
    <r>
      <rPr>
        <vertAlign val="superscript"/>
        <sz val="11"/>
        <color theme="1"/>
        <rFont val="Times New Roman"/>
        <family val="1"/>
        <charset val="204"/>
      </rPr>
      <t>6)</t>
    </r>
    <r>
      <rPr>
        <sz val="11"/>
        <color theme="1"/>
        <rFont val="Times New Roman"/>
        <family val="1"/>
        <charset val="204"/>
      </rPr>
      <t xml:space="preserve"> Словосочетания вида «год X», «год (X-1)» заменя.тся указанием года (четыре цифры и слово «год» в соответствующем падеже), который определяется как год, в котором сетевой организацией раскрывается информация об инвестиционной программе (о проекте инвестиционной программе и (или) изменений, вносимых в инвестиционную программу) минус количество лет, равных числу указанному в словосочетании после знака «-».</t>
    </r>
  </si>
  <si>
    <r>
      <t>Год (X-3)</t>
    </r>
    <r>
      <rPr>
        <vertAlign val="superscript"/>
        <sz val="12"/>
        <color theme="1"/>
        <rFont val="Times New Roman"/>
        <family val="1"/>
        <charset val="204"/>
      </rPr>
      <t>6)</t>
    </r>
  </si>
  <si>
    <r>
      <t>Год (X-2)</t>
    </r>
    <r>
      <rPr>
        <vertAlign val="superscript"/>
        <sz val="12"/>
        <color theme="1"/>
        <rFont val="Times New Roman"/>
        <family val="1"/>
        <charset val="204"/>
      </rPr>
      <t>6)</t>
    </r>
  </si>
  <si>
    <r>
      <t>Год (X-1)</t>
    </r>
    <r>
      <rPr>
        <vertAlign val="superscript"/>
        <sz val="12"/>
        <color theme="1"/>
        <rFont val="Times New Roman"/>
        <family val="1"/>
        <charset val="204"/>
      </rPr>
      <t>6)</t>
    </r>
  </si>
  <si>
    <r>
      <t>…</t>
    </r>
    <r>
      <rPr>
        <vertAlign val="superscript"/>
        <sz val="12"/>
        <color theme="1"/>
        <rFont val="Times New Roman"/>
        <family val="1"/>
        <charset val="204"/>
      </rPr>
      <t>4)</t>
    </r>
  </si>
  <si>
    <r>
      <rPr>
        <vertAlign val="superscript"/>
        <sz val="11"/>
        <color theme="1"/>
        <rFont val="Times New Roman"/>
        <family val="1"/>
        <charset val="204"/>
      </rPr>
      <t>7)</t>
    </r>
    <r>
      <rPr>
        <sz val="11"/>
        <color theme="1"/>
        <rFont val="Times New Roman"/>
        <family val="1"/>
        <charset val="204"/>
      </rPr>
      <t xml:space="preserve"> Перечень наименований показателей и их нумерация формируются по аналогии с такой структурой, указанной в пунктах, номера которых начинаются с цифры 1.</t>
    </r>
  </si>
  <si>
    <r>
      <t>…</t>
    </r>
    <r>
      <rPr>
        <vertAlign val="superscript"/>
        <sz val="11"/>
        <color theme="1"/>
        <rFont val="Times New Roman"/>
        <family val="1"/>
        <charset val="204"/>
      </rPr>
      <t>7)</t>
    </r>
  </si>
  <si>
    <t>1.1.6.3</t>
  </si>
  <si>
    <t>1.2.6.3</t>
  </si>
  <si>
    <t>Группа инвестиционных проектов "Технологическое присоединение энергопринимающих устройств потребителей максимальной мощностью до 15 кВт включительно, всего"</t>
  </si>
  <si>
    <t>Наличие обязательств по исполнению договоров об осуществлении технологического присоединения к электрическим сетям по состоянию на 1 января  соответствующего года</t>
  </si>
  <si>
    <t>Ввод объектов инвестиционной деятельности (мощностей) в эксплуатацию в рамках исполнения договоров об осуществлении технологического присоединения к электрическим сетям</t>
  </si>
  <si>
    <t>Постановка объектов электросетевого хозяйства под напряжение в рамках исполнения договоров об осуществлении технологического присоединения к электрическим сетям</t>
  </si>
  <si>
    <t>Освоение капитальных вложений по мероприятиям, реализуемым в рамках исполнения договоров об осуществлении технологического присоединения к электрическим сетям</t>
  </si>
  <si>
    <t>млн рублей
без НДС</t>
  </si>
  <si>
    <r>
      <t>Другое</t>
    </r>
    <r>
      <rPr>
        <vertAlign val="superscript"/>
        <sz val="12"/>
        <color theme="1"/>
        <rFont val="Times New Roman"/>
        <family val="1"/>
        <charset val="204"/>
      </rPr>
      <t>5)</t>
    </r>
  </si>
  <si>
    <r>
      <rPr>
        <vertAlign val="superscript"/>
        <sz val="11"/>
        <color theme="1"/>
        <rFont val="Times New Roman"/>
        <family val="1"/>
        <charset val="204"/>
      </rPr>
      <t>5)</t>
    </r>
    <r>
      <rPr>
        <sz val="11"/>
        <color theme="1"/>
        <rFont val="Times New Roman"/>
        <family val="1"/>
        <charset val="204"/>
      </rPr>
      <t xml:space="preserve"> При необходимости указания единиц измерения отличных от МВт, МВА и км вместо слова "Другое" указывается наименование иной единицы измерения</t>
    </r>
  </si>
  <si>
    <r>
      <rPr>
        <vertAlign val="superscript"/>
        <sz val="11"/>
        <color theme="1"/>
        <rFont val="Times New Roman"/>
        <family val="1"/>
        <charset val="204"/>
      </rPr>
      <t>4)</t>
    </r>
    <r>
      <rPr>
        <sz val="11"/>
        <color theme="1"/>
        <rFont val="Times New Roman"/>
        <family val="1"/>
        <charset val="204"/>
      </rPr>
      <t xml:space="preserve"> Перечень наименований показателей и их нумерация формируются по аналогии с такой структурой, указанной в пунктах, номера которых начинаются с цифры 1</t>
    </r>
  </si>
  <si>
    <t>Фактические значения показателей мощности, протяженности, кВт (км)</t>
  </si>
  <si>
    <r>
      <t>Среднее за 3 года значение фактических показателей мощности, протяженности, кВт (км)</t>
    </r>
    <r>
      <rPr>
        <vertAlign val="superscript"/>
        <sz val="12"/>
        <color theme="1"/>
        <rFont val="Times New Roman"/>
        <family val="1"/>
        <charset val="204"/>
      </rPr>
      <t>1)</t>
    </r>
  </si>
  <si>
    <t>16.1</t>
  </si>
  <si>
    <t>16.2</t>
  </si>
  <si>
    <t>16.3</t>
  </si>
  <si>
    <t>16.4</t>
  </si>
  <si>
    <r>
      <t>Группа инвестиционных проектов "Технологическое присоединение энергопринимающих устройств потребителей максимальной мощностью до 15 кВт включительно, всего"</t>
    </r>
    <r>
      <rPr>
        <vertAlign val="superscript"/>
        <sz val="12"/>
        <color theme="1"/>
        <rFont val="Times New Roman"/>
        <family val="1"/>
        <charset val="204"/>
      </rPr>
      <t>4)</t>
    </r>
    <r>
      <rPr>
        <sz val="12"/>
        <color theme="1"/>
        <rFont val="Times New Roman"/>
        <family val="1"/>
        <charset val="204"/>
      </rPr>
      <t xml:space="preserve"> [п.1.1.1+п.1.1.2+п.1.1.3+
п.1.1.4+п.1.1.5]:</t>
    </r>
  </si>
  <si>
    <t xml:space="preserve">                                                                                                                                                                  реквизиты решения органа исполнительной власти, утвердившего инвестиционную программу</t>
  </si>
  <si>
    <r>
      <t>Плановые значения стоимости на год X</t>
    </r>
    <r>
      <rPr>
        <vertAlign val="superscript"/>
        <sz val="12"/>
        <color theme="1"/>
        <rFont val="Times New Roman"/>
        <family val="1"/>
        <charset val="204"/>
      </rPr>
      <t>6)</t>
    </r>
    <r>
      <rPr>
        <sz val="12"/>
        <color theme="1"/>
        <rFont val="Times New Roman"/>
        <family val="1"/>
        <charset val="204"/>
      </rPr>
      <t>, 
тыс. рублей</t>
    </r>
    <r>
      <rPr>
        <vertAlign val="superscript"/>
        <sz val="12"/>
        <color theme="1"/>
        <rFont val="Times New Roman"/>
        <family val="1"/>
        <charset val="204"/>
      </rPr>
      <t>2)</t>
    </r>
  </si>
  <si>
    <t>Нагрузка трансформаторной или иной подстанции (распределительного устройства объекта по производству электрической энергии) по результатам контрольных замеров</t>
  </si>
  <si>
    <t>Наименование трансформаторной или иной подстанции (распределительного устройства объекта по производству электрической энергии), реконструкция (модернизация или техническое перевооружение) которой осуществляется в рамках инвестиционного проекта</t>
  </si>
  <si>
    <t>Наименование трансформаторной или иной подстанции, линии электропередачи (участка линии электропередачи), реконструкция (модернизация или техническое перевооружение) которой осуществляется в рамках инвестиционного проекта</t>
  </si>
  <si>
    <t>Реквизиты решения  высшего должностного лица (руководителя высшего исполнительного органа государственной власти) субъекта Российской Федерации
 и указание на структурные единицы   схемы и программы (реквизиты решения  органа местного самоуправления об утверждении схемы теплоснабжения
 и указание на структурные единицы      схемы теплоснабжения)</t>
  </si>
  <si>
    <t>Реквизиты решения  высшего должностного лица (руководителя высшего исполнительного органа государственной власти) субъекта Российской Федерации
 и указание на структурные единицы     схемы и программы</t>
  </si>
  <si>
    <t xml:space="preserve">в прогнозных ценах соответствующих лет, млн рублей 
(с НДС) </t>
  </si>
  <si>
    <r>
      <rPr>
        <vertAlign val="superscript"/>
        <sz val="11"/>
        <color theme="1"/>
        <rFont val="Times New Roman"/>
        <family val="1"/>
        <charset val="204"/>
      </rPr>
      <t xml:space="preserve">1) </t>
    </r>
    <r>
      <rPr>
        <sz val="11"/>
        <color theme="1"/>
        <rFont val="Times New Roman"/>
        <family val="1"/>
        <charset val="204"/>
      </rPr>
      <t>шт. договоров об осуществлении технологического присоединения к электрическим сетям</t>
    </r>
  </si>
  <si>
    <r>
      <rPr>
        <vertAlign val="superscript"/>
        <sz val="11"/>
        <color theme="1"/>
        <rFont val="Times New Roman"/>
        <family val="1"/>
        <charset val="204"/>
      </rPr>
      <t xml:space="preserve">3) </t>
    </r>
    <r>
      <rPr>
        <sz val="11"/>
        <color theme="1"/>
        <rFont val="Times New Roman"/>
        <family val="1"/>
        <charset val="204"/>
      </rPr>
      <t>Ячейки, в которых указано слово "нд", заполнению не подлежат</t>
    </r>
  </si>
  <si>
    <r>
      <rPr>
        <vertAlign val="superscript"/>
        <sz val="11"/>
        <color theme="1"/>
        <rFont val="Times New Roman"/>
        <family val="1"/>
        <charset val="204"/>
      </rPr>
      <t xml:space="preserve">1) </t>
    </r>
    <r>
      <rPr>
        <sz val="11"/>
        <color theme="1"/>
        <rFont val="Times New Roman"/>
        <family val="1"/>
        <charset val="204"/>
      </rPr>
      <t>Определяется как (столбец (ст.)3+ст.4+ст.5)/3</t>
    </r>
  </si>
  <si>
    <r>
      <rPr>
        <vertAlign val="superscript"/>
        <sz val="11"/>
        <color theme="1"/>
        <rFont val="Times New Roman"/>
        <family val="1"/>
        <charset val="204"/>
      </rPr>
      <t xml:space="preserve">2) </t>
    </r>
    <r>
      <rPr>
        <sz val="11"/>
        <color theme="1"/>
        <rFont val="Times New Roman"/>
        <family val="1"/>
        <charset val="204"/>
      </rPr>
      <t>Определяется как ст.6*ст.7*ст.8/1000, за исключением пункта (п.) 1.1 и п.1.2 (Группа инвестиционных проектов "Технологическое присоединение энергопринимающих устройств потребителей максимальной мощностью до 15 кВт включительно, всего" и Группа инвестиционных проектов "Технологическое присоединение энергопринимающих устройств потребителей максимальной мощностью от 15 до 150 кВт включительно, всего")</t>
    </r>
  </si>
  <si>
    <r>
      <rPr>
        <vertAlign val="superscript"/>
        <sz val="11"/>
        <color theme="1"/>
        <rFont val="Times New Roman"/>
        <family val="1"/>
        <charset val="204"/>
      </rPr>
      <t xml:space="preserve">4) </t>
    </r>
    <r>
      <rPr>
        <sz val="11"/>
        <color theme="1"/>
        <rFont val="Times New Roman"/>
        <family val="1"/>
        <charset val="204"/>
      </rPr>
      <t>В п.1.1 в столбцах 3, 4, 5 и 9 указывются значения, определяюемые как сумма значений, указанных в пунктах 1.1.1 - 1.1.5 соответствующих столбцов</t>
    </r>
  </si>
  <si>
    <r>
      <rPr>
        <vertAlign val="superscript"/>
        <sz val="11"/>
        <color theme="1"/>
        <rFont val="Times New Roman"/>
        <family val="1"/>
        <charset val="204"/>
      </rPr>
      <t xml:space="preserve">5) </t>
    </r>
    <r>
      <rPr>
        <sz val="11"/>
        <color theme="1"/>
        <rFont val="Times New Roman"/>
        <family val="1"/>
        <charset val="204"/>
      </rPr>
      <t xml:space="preserve"> В п.1.2 в столбцах 3, 4, 5 и 9 указывются значения, определяюемые как сумма значений, указанных в пунктах 1.2.1 - 1.2.5 соответствующих столбцов</t>
    </r>
  </si>
  <si>
    <t xml:space="preserve">                                                                                                                                                              реквизиты решения органа исполнительной власти, утвердившего инвестиционную программу</t>
  </si>
  <si>
    <t xml:space="preserve">                                                                                                                                           реквизиты решения органа исполнительной власти, утвердившего инвестиционную программу</t>
  </si>
  <si>
    <t>______________________________________________________________________________________________________________________________________________________________________________________________________________</t>
  </si>
  <si>
    <t>Форма 11. Краткое описание инвестиционной программы. Обоснование необходимости реализации инвестиционных проектов</t>
  </si>
  <si>
    <t>МВхА</t>
  </si>
  <si>
    <t>всего, МВхА</t>
  </si>
  <si>
    <t>всего за вычетом мощности  наиболее крупного (авто-) трансформатора, МВхА</t>
  </si>
  <si>
    <r>
      <t>Группа инвестиционных проектов "Технологическое присоединение энергопринимающих устройств потребителей максимальной мощностью  до 150 кВт включительно, всего"</t>
    </r>
    <r>
      <rPr>
        <vertAlign val="superscript"/>
        <sz val="12"/>
        <color theme="1"/>
        <rFont val="Times New Roman"/>
        <family val="1"/>
        <charset val="204"/>
      </rPr>
      <t>5)</t>
    </r>
    <r>
      <rPr>
        <sz val="12"/>
        <color theme="1"/>
        <rFont val="Times New Roman"/>
        <family val="1"/>
        <charset val="204"/>
      </rPr>
      <t xml:space="preserve"> [п.1.2.1+п.1.2.2+п.1.2.3+
п.1.2.4+п.1.2.5]</t>
    </r>
  </si>
  <si>
    <t>Группа инвестиционных проектов "Технологическое присоединение энергопринимающих устройств потребителей максимальной мощностью до 150 кВт включительно, всего"</t>
  </si>
  <si>
    <t>-</t>
  </si>
  <si>
    <r>
      <t xml:space="preserve">Наименование количественного показателя, соответствующего цели  </t>
    </r>
    <r>
      <rPr>
        <sz val="12"/>
        <color theme="1"/>
        <rFont val="Calibri"/>
        <family val="2"/>
        <charset val="204"/>
      </rPr>
      <t>∆</t>
    </r>
    <r>
      <rPr>
        <sz val="12"/>
        <color theme="1"/>
        <rFont val="Times New Roman"/>
        <family val="1"/>
        <charset val="204"/>
      </rPr>
      <t>П saidi</t>
    </r>
  </si>
  <si>
    <r>
      <t xml:space="preserve">Наименование количественного показателя, соответствующего цели  </t>
    </r>
    <r>
      <rPr>
        <sz val="12"/>
        <color theme="1"/>
        <rFont val="Calibri"/>
        <family val="2"/>
        <charset val="204"/>
      </rPr>
      <t>∆</t>
    </r>
    <r>
      <rPr>
        <sz val="12"/>
        <color theme="1"/>
        <rFont val="Times New Roman"/>
        <family val="1"/>
        <charset val="204"/>
      </rPr>
      <t>Пsaifi</t>
    </r>
  </si>
  <si>
    <t>Наименование количественного показателя, соответствующего цели ∆ПО дист</t>
  </si>
  <si>
    <r>
      <t xml:space="preserve">Наименование количественного показателя, соответствующего цели N </t>
    </r>
    <r>
      <rPr>
        <sz val="8"/>
        <color theme="1"/>
        <rFont val="Times New Roman"/>
        <family val="1"/>
        <charset val="204"/>
      </rPr>
      <t>CD_ТПР</t>
    </r>
  </si>
  <si>
    <t>Наименование количественного показателя, соответствующего цели Р , мВА</t>
  </si>
  <si>
    <t xml:space="preserve">Ярославская область </t>
  </si>
  <si>
    <r>
      <t>Год раскрытия информации: __</t>
    </r>
    <r>
      <rPr>
        <u/>
        <sz val="12"/>
        <rFont val="Times New Roman"/>
        <family val="1"/>
        <charset val="204"/>
      </rPr>
      <t>2020-2024_</t>
    </r>
    <r>
      <rPr>
        <sz val="12"/>
        <rFont val="Times New Roman"/>
        <family val="1"/>
        <charset val="204"/>
      </rPr>
      <t>______ год</t>
    </r>
  </si>
  <si>
    <t>4</t>
  </si>
  <si>
    <t xml:space="preserve"> Млн. руб. </t>
  </si>
  <si>
    <t>год 2020</t>
  </si>
  <si>
    <t>год 2021</t>
  </si>
  <si>
    <t xml:space="preserve">Млн. руб. </t>
  </si>
  <si>
    <t>Год 2020</t>
  </si>
  <si>
    <t xml:space="preserve">Млн. руб </t>
  </si>
  <si>
    <t>Год 2021</t>
  </si>
  <si>
    <t>Год  2022</t>
  </si>
  <si>
    <t>Млн. руб</t>
  </si>
  <si>
    <t>Год 2023</t>
  </si>
  <si>
    <t>Год2024</t>
  </si>
  <si>
    <t xml:space="preserve"> на 2020-2024 годы </t>
  </si>
  <si>
    <t>от «05»мая 2016 г. №380</t>
  </si>
  <si>
    <t>Форма 1. Перечни инвестиционных проектов</t>
  </si>
  <si>
    <t>Форма 2. План финансирования капитальных вложений по инвестиционным проектам на 2020-2024 годы</t>
  </si>
  <si>
    <t>План 
2020 год</t>
  </si>
  <si>
    <t>План 
2021 год</t>
  </si>
  <si>
    <t>План 
2022 год</t>
  </si>
  <si>
    <t>План 
2023 год</t>
  </si>
  <si>
    <t>32.31</t>
  </si>
  <si>
    <t>32.32</t>
  </si>
  <si>
    <t>32.33</t>
  </si>
  <si>
    <t>32.34</t>
  </si>
  <si>
    <t>32.35</t>
  </si>
  <si>
    <t>32.36</t>
  </si>
  <si>
    <t>32.37</t>
  </si>
  <si>
    <t>32.38</t>
  </si>
  <si>
    <t>32.39</t>
  </si>
  <si>
    <t>32.40</t>
  </si>
  <si>
    <t>План 
2024 год</t>
  </si>
  <si>
    <t>32.41</t>
  </si>
  <si>
    <t>32.42</t>
  </si>
  <si>
    <t>32.43</t>
  </si>
  <si>
    <t>32.44</t>
  </si>
  <si>
    <t>32.45</t>
  </si>
  <si>
    <t>32.46</t>
  </si>
  <si>
    <t>32.47</t>
  </si>
  <si>
    <t>32.48</t>
  </si>
  <si>
    <t>32.49</t>
  </si>
  <si>
    <t>32.50</t>
  </si>
  <si>
    <t>ВСЕГО по инвестиционной программе, в том числе:</t>
  </si>
  <si>
    <t>0.1</t>
  </si>
  <si>
    <t>Технологическое присоединение, всего</t>
  </si>
  <si>
    <t>0.2</t>
  </si>
  <si>
    <t>0.3</t>
  </si>
  <si>
    <t>Инвестиционные проекты,реализация которых обуславливается схемами и программами перспективного развития электроэнергетики, всего</t>
  </si>
  <si>
    <t>0.4</t>
  </si>
  <si>
    <t>Прочее новое строительство объектов электросетевого хозяйства,всего</t>
  </si>
  <si>
    <t>0.5</t>
  </si>
  <si>
    <t>Покупка земельных участков для целей реализации инвестиционных проектов,всего</t>
  </si>
  <si>
    <t>0.6</t>
  </si>
  <si>
    <t>Прочие инвестиционные проекты, всего</t>
  </si>
  <si>
    <t>Технологическое присоединение, всего,в том числе:</t>
  </si>
  <si>
    <t>Технологическое присоединение энергопринимающих устройств потребителей.</t>
  </si>
  <si>
    <t>Усиление электрической сети в целях осуществления технологического присоединения энергопринимающих устройств потребителей и (или) объектов электросетеыого хозяйства.</t>
  </si>
  <si>
    <t>Реконструкция, модернизация, техническое перевооружение всего, в том числе:</t>
  </si>
  <si>
    <t>Реконструкция, модернизация, техническое перевооружение  линий электропередачи,всего,в том числе:</t>
  </si>
  <si>
    <t>Реконструкция линий электропередачи, всего, в том числе:</t>
  </si>
  <si>
    <t>Модернизация, техническое перевооружение линий электропередачи, всего,в том числе:</t>
  </si>
  <si>
    <t>Развитие и модернизация учета электрической энергии (мощности), всего, в том числе:</t>
  </si>
  <si>
    <t>Реконструкция,модернизация,техническое перевооружение прочих объектов основных средств, всего,в том числе:</t>
  </si>
  <si>
    <t>Реконструкция прочих объектов основных средств, всего.</t>
  </si>
  <si>
    <t>Модернизация, техническое перевооружение прочих объектов основных средств,всего, в том числе:</t>
  </si>
  <si>
    <t>1.3</t>
  </si>
  <si>
    <t>Инвестиционные проекты,реализация которых обуславливается схемами и программами перспективного развития электроэнергетики,всего.</t>
  </si>
  <si>
    <t>1.4</t>
  </si>
  <si>
    <t>Прочее новое строительство объектов электросетевого хозяйства, всего,в том числе:</t>
  </si>
  <si>
    <t>Реконструкция,модернизация,техническое перевооружение, всего</t>
  </si>
  <si>
    <t>0</t>
  </si>
  <si>
    <t>Реконструкция, модернизация, техническое перевооружение трансформаторных и иных подстанций, распределительных пунктов,всего, в т.ч.</t>
  </si>
  <si>
    <t>Реконструкция трансформаторных и иных подстанций, всего, в т.ч.</t>
  </si>
  <si>
    <t>Модернизация, техническое перевооружение трансформаторных и иных подстанций,распределительных пунктов,всего,в т.ч.</t>
  </si>
  <si>
    <t>от «05» мая 2016 г. №380</t>
  </si>
  <si>
    <t>Форма 3. План освоения капитальных вложений по инвестиционным проектам на 2020-2024 годы</t>
  </si>
  <si>
    <t>2020 год</t>
  </si>
  <si>
    <t xml:space="preserve">2021 год </t>
  </si>
  <si>
    <t xml:space="preserve">2022 год </t>
  </si>
  <si>
    <t xml:space="preserve">План
</t>
  </si>
  <si>
    <t>2023 год</t>
  </si>
  <si>
    <t>2024 год</t>
  </si>
  <si>
    <t xml:space="preserve">2020 год </t>
  </si>
  <si>
    <t>7.7.1</t>
  </si>
  <si>
    <t>7.7.2</t>
  </si>
  <si>
    <t>7.7.3</t>
  </si>
  <si>
    <t>7.7.4</t>
  </si>
  <si>
    <t>7.7.5</t>
  </si>
  <si>
    <t>7.7.6</t>
  </si>
  <si>
    <t>7.7.7</t>
  </si>
  <si>
    <t xml:space="preserve"> на год 2020</t>
  </si>
  <si>
    <t>План принятия основных средств и нематериальных активов к бухгалтерскому учету на 2020 год</t>
  </si>
  <si>
    <t>Итого план 
за 2020 год</t>
  </si>
  <si>
    <t>Форма 6. Краткое описание инвестиционной программы на 2020-2024 годы. Постановка объектов электросетевого хозяйства под напряжение и (или) включение объектов капитального строительства для проведения пусконаладочных работ</t>
  </si>
  <si>
    <t>Форма 4. План ввода основных средств 2020-2024 годы</t>
  </si>
  <si>
    <t>Форма 7. Краткое описание инвестиционной программы на 2020-2024 годы. Ввод объектов инвестиционной деятельности (мощностей) в эксплуатацию</t>
  </si>
  <si>
    <t>Форма 8. Краткое описание инвестиционной программы на 2020-2024 годы. Вывод объектов инвестиционной деятельности (мощностей) из эксплуатации</t>
  </si>
  <si>
    <t>Количетсво абонентов</t>
  </si>
  <si>
    <t>0,000</t>
  </si>
  <si>
    <t>Центральный Федеральный округ</t>
  </si>
  <si>
    <t xml:space="preserve">не требуется </t>
  </si>
  <si>
    <t>2,270</t>
  </si>
  <si>
    <t>надежность, качество</t>
  </si>
  <si>
    <t>надежность</t>
  </si>
  <si>
    <t>экономия</t>
  </si>
  <si>
    <t>качество, надежность, экономия</t>
  </si>
  <si>
    <t>2022</t>
  </si>
  <si>
    <r>
      <t xml:space="preserve">значение </t>
    </r>
    <r>
      <rPr>
        <sz val="11"/>
        <rFont val="Calibri"/>
        <family val="2"/>
        <charset val="204"/>
      </rPr>
      <t>∆ ПО дист  д</t>
    </r>
    <r>
      <rPr>
        <sz val="11"/>
        <rFont val="Times New Roman"/>
        <family val="1"/>
        <charset val="204"/>
      </rPr>
      <t>о</t>
    </r>
  </si>
  <si>
    <r>
      <t xml:space="preserve">значение </t>
    </r>
    <r>
      <rPr>
        <sz val="11"/>
        <rFont val="Calibri"/>
        <family val="2"/>
        <charset val="204"/>
      </rPr>
      <t>∆</t>
    </r>
    <r>
      <rPr>
        <sz val="9.35"/>
        <rFont val="Times New Roman"/>
        <family val="1"/>
        <charset val="204"/>
      </rPr>
      <t xml:space="preserve">N ср тпр   </t>
    </r>
    <r>
      <rPr>
        <sz val="11"/>
        <rFont val="Times New Roman"/>
        <family val="1"/>
        <charset val="204"/>
      </rPr>
      <t>до</t>
    </r>
  </si>
  <si>
    <r>
      <t>Инвестиционная программа____</t>
    </r>
    <r>
      <rPr>
        <u/>
        <sz val="14"/>
        <color theme="1"/>
        <rFont val="Times New Roman"/>
        <family val="1"/>
        <charset val="204"/>
      </rPr>
      <t>Открытое акционерное общество "Рыбинская городская электросеть"</t>
    </r>
    <r>
      <rPr>
        <sz val="14"/>
        <color theme="1"/>
        <rFont val="Times New Roman"/>
        <family val="1"/>
        <charset val="204"/>
      </rPr>
      <t>___________________________________________</t>
    </r>
  </si>
  <si>
    <t>"Развитие электроснабжения в г. Рыбинск  Ярославской области"</t>
  </si>
  <si>
    <r>
      <t>Инвестиционная программа__</t>
    </r>
    <r>
      <rPr>
        <u/>
        <sz val="14"/>
        <color theme="1"/>
        <rFont val="Times New Roman"/>
        <family val="1"/>
        <charset val="204"/>
      </rPr>
      <t>_Открытое акционерное общество "Рыбинская городская электросеть"</t>
    </r>
    <r>
      <rPr>
        <sz val="14"/>
        <color theme="1"/>
        <rFont val="Times New Roman"/>
        <family val="1"/>
        <charset val="204"/>
      </rPr>
      <t>____________________________________________</t>
    </r>
  </si>
  <si>
    <r>
      <t>Инвестиционная программа___</t>
    </r>
    <r>
      <rPr>
        <u/>
        <sz val="14"/>
        <color theme="1"/>
        <rFont val="Times New Roman"/>
        <family val="1"/>
        <charset val="204"/>
      </rPr>
      <t>Открытое акционерное общество "Рыбинская городская электросеть"</t>
    </r>
    <r>
      <rPr>
        <sz val="14"/>
        <color theme="1"/>
        <rFont val="Times New Roman"/>
        <family val="1"/>
        <charset val="204"/>
      </rPr>
      <t>____________________________________________</t>
    </r>
  </si>
  <si>
    <t>K</t>
  </si>
  <si>
    <t>Замена оборудования РП-19</t>
  </si>
  <si>
    <t>Замена оборудования РУ-6кВ, РУ-0,4кВ ТП-135</t>
  </si>
  <si>
    <t>L</t>
  </si>
  <si>
    <t>M</t>
  </si>
  <si>
    <t>Замена оборудования ТП-14</t>
  </si>
  <si>
    <t>Замена оборудования РП-3</t>
  </si>
  <si>
    <t>N</t>
  </si>
  <si>
    <t>Замена оборудования РУ-6кВ РП-8</t>
  </si>
  <si>
    <t>Замена оборудования РУ-6кВ ТП-55</t>
  </si>
  <si>
    <t>Замена оборудования РУ-6кВ секции №2 ГПП-1</t>
  </si>
  <si>
    <t>O</t>
  </si>
  <si>
    <t>Замена оборудования РУ-6кВ секции №1 ГПП-1</t>
  </si>
  <si>
    <t>Замена силовых трансформаторов со сроком службы 30 и более лет</t>
  </si>
  <si>
    <t>K-O</t>
  </si>
  <si>
    <t>Приобретение УАЗ 390995 - 2 шт.</t>
  </si>
  <si>
    <t>Приобретение крана-манипулятора</t>
  </si>
  <si>
    <t>Приобретение автоподъемника  АПТ-17А</t>
  </si>
  <si>
    <t>Приобретение трактора на базе МТЗ (бара) 
ЭТЦ-2086</t>
  </si>
  <si>
    <t>Строительство КЛ-6кВ до КТП в районе "Свобода" путем врезки в сущ. КЛ-6кВ ТП-340-РП-25 ф.2514</t>
  </si>
  <si>
    <t>Строительство КЛ-6кВ от ТП-375 путем врезки с существующую КЛ-6кВ ТП-374-РП-20</t>
  </si>
  <si>
    <t>Строительство КТП в районе "Прибрежный", для перевода нагрузок с ТП-Свобода</t>
  </si>
  <si>
    <t>Строительство КЛ-6кВ ТП-11-ТП-12</t>
  </si>
  <si>
    <t>Строительство КЛ-6кВ ТП-25-ТП-391</t>
  </si>
  <si>
    <t>Установка оборудования БКТП  взамен существующей ТП-350</t>
  </si>
  <si>
    <t>Установка оборудования КТП  взамен существующей ТП-86</t>
  </si>
  <si>
    <t>Замена оборудования ТП-301  РУ-0,4кВ</t>
  </si>
  <si>
    <t>Установка оборудования БКТП  взамен существующей ТП-306</t>
  </si>
  <si>
    <t>Установка оборудования БКТП  взамен существующей КТП-59</t>
  </si>
  <si>
    <t>Замена оборудования РУ-6кВ РП-16</t>
  </si>
  <si>
    <t>Установка оборудования КТП  взамен существующей ТП-115</t>
  </si>
  <si>
    <t>Установка оборудования КТП  взамен существующей ТП-118</t>
  </si>
  <si>
    <t>Установка оборудования КТП  взамен существующей ТП-133</t>
  </si>
  <si>
    <t>Замена оборудования ТП-378 РУ-6кВ, дооборудование РУ-0,4кВ</t>
  </si>
  <si>
    <t>Установка оборудования БКТП  взамен существующей КТП-50</t>
  </si>
  <si>
    <t>Установка оборудования КТП  взамен существующей ТП-116</t>
  </si>
  <si>
    <t>Установка оборудования БКТП  взамен существующей ТП-377 с переводом нагрузок</t>
  </si>
  <si>
    <t>Установка оборудования БКТП  взамен существующей ТП-375</t>
  </si>
  <si>
    <t>Замена оборудования ТП-116</t>
  </si>
  <si>
    <t>Установка новой БКТП  взамен существующей ТП-11</t>
  </si>
  <si>
    <t>Установка новой БКТП  взамен существующей РП-4</t>
  </si>
  <si>
    <t>Установка новой БКТП  взамен существующей ТП-345</t>
  </si>
  <si>
    <t>Установка новой БКТП  взамен существующей ТП-25</t>
  </si>
  <si>
    <t>Установка новой БКТП  взамен существующей в районе "Прибрежный" рядом с ул. Корнева д.99-101 (взамен существующей КТП)</t>
  </si>
  <si>
    <t>Приобретение микроавтобуса</t>
  </si>
  <si>
    <t>Приобретение автоподъемника  АП-22</t>
  </si>
  <si>
    <t>Приобретение автомобиля для перевозки персонала Лада Гранта</t>
  </si>
  <si>
    <t>Приобретение автоподъемник АП-17А</t>
  </si>
  <si>
    <t>Приобретение автоподъемник АП-17</t>
  </si>
  <si>
    <t xml:space="preserve">Приобретение автомобиля для перевозки персонала </t>
  </si>
  <si>
    <r>
      <t>Инвестиционная программа___</t>
    </r>
    <r>
      <rPr>
        <u/>
        <sz val="14"/>
        <color theme="1"/>
        <rFont val="Times New Roman"/>
        <family val="1"/>
        <charset val="204"/>
      </rPr>
      <t>Открытое акционерное общество "Рыбинская городская электросеть"</t>
    </r>
    <r>
      <rPr>
        <sz val="14"/>
        <color theme="1"/>
        <rFont val="Times New Roman"/>
        <family val="1"/>
        <charset val="204"/>
      </rPr>
      <t>___________________________________________</t>
    </r>
  </si>
  <si>
    <r>
      <t>км КЛ</t>
    </r>
    <r>
      <rPr>
        <vertAlign val="superscript"/>
        <sz val="12"/>
        <rFont val="Times New Roman"/>
        <family val="1"/>
        <charset val="204"/>
      </rPr>
      <t>4)</t>
    </r>
  </si>
  <si>
    <t xml:space="preserve">                                                                                                                                                                                                "Развитие электроснабжения в г. Рыбинск  Ярославской области"</t>
  </si>
  <si>
    <t>Инвестиционная программа___Открытое акционерное общество "Рыбинская городская электросеть"____________________________________________</t>
  </si>
  <si>
    <t>"Установка приборов учета, класс напряжения 0,22 (0,4) кВ</t>
  </si>
  <si>
    <t xml:space="preserve"> на год 2021</t>
  </si>
  <si>
    <t xml:space="preserve"> на год 2022</t>
  </si>
  <si>
    <t xml:space="preserve"> на год 2023</t>
  </si>
  <si>
    <t xml:space="preserve"> на год 2024</t>
  </si>
  <si>
    <r>
      <t>Инвестиционная программа___</t>
    </r>
    <r>
      <rPr>
        <u/>
        <sz val="14"/>
        <color theme="1"/>
        <rFont val="Times New Roman"/>
        <family val="1"/>
        <charset val="204"/>
      </rPr>
      <t>Открытое акционерное общество "Рыбинская городская электросеть"</t>
    </r>
  </si>
  <si>
    <t>1-4</t>
  </si>
  <si>
    <t>3,4</t>
  </si>
  <si>
    <t>3</t>
  </si>
  <si>
    <t xml:space="preserve">                                                                                                                                                                                                                                               </t>
  </si>
  <si>
    <r>
      <t>Инвестиционная программа__</t>
    </r>
    <r>
      <rPr>
        <u/>
        <sz val="14"/>
        <color theme="1"/>
        <rFont val="Times New Roman"/>
        <family val="1"/>
        <charset val="204"/>
      </rPr>
      <t>Открытое акционерное общество "Рыбинская городская электросеть"</t>
    </r>
    <r>
      <rPr>
        <sz val="14"/>
        <color theme="1"/>
        <rFont val="Times New Roman"/>
        <family val="1"/>
        <charset val="204"/>
      </rPr>
      <t>_____________________________________________</t>
    </r>
  </si>
  <si>
    <t xml:space="preserve">                                                                                                            "Развитие электроснабжения в г. Рыбинск  Ярославской области"</t>
  </si>
  <si>
    <t>Инвестиционная программа___Открытое акционерное общество  "Рыбинская городская электросеть"______________________________</t>
  </si>
  <si>
    <r>
      <t>Инвестиционная программа___</t>
    </r>
    <r>
      <rPr>
        <u/>
        <sz val="12"/>
        <color theme="1"/>
        <rFont val="Times New Roman"/>
        <family val="1"/>
        <charset val="204"/>
      </rPr>
      <t>Открытое акционерное общество "Рыбинская городская электросеть"</t>
    </r>
    <r>
      <rPr>
        <sz val="12"/>
        <color theme="1"/>
        <rFont val="Times New Roman"/>
        <family val="1"/>
        <charset val="204"/>
      </rPr>
      <t>______________________________</t>
    </r>
  </si>
  <si>
    <r>
      <t>Инвестиционная программа__</t>
    </r>
    <r>
      <rPr>
        <u/>
        <sz val="12"/>
        <color theme="1"/>
        <rFont val="Times New Roman"/>
        <family val="1"/>
        <charset val="204"/>
      </rPr>
      <t>_Открытое акционерное общество  "Рыбинская городская электросеть"</t>
    </r>
    <r>
      <rPr>
        <sz val="12"/>
        <color theme="1"/>
        <rFont val="Times New Roman"/>
        <family val="1"/>
        <charset val="204"/>
      </rPr>
      <t>________________________</t>
    </r>
  </si>
  <si>
    <r>
      <t>Инвестиционная программа__</t>
    </r>
    <r>
      <rPr>
        <u/>
        <sz val="12"/>
        <color theme="1"/>
        <rFont val="Times New Roman"/>
        <family val="1"/>
        <charset val="204"/>
      </rPr>
      <t>Открытое акционерное общество  "Рыбинская городская электросеть"_________</t>
    </r>
  </si>
  <si>
    <r>
      <t>Инвестиционная программа___</t>
    </r>
    <r>
      <rPr>
        <u/>
        <sz val="12"/>
        <color theme="1"/>
        <rFont val="Times New Roman"/>
        <family val="1"/>
        <charset val="204"/>
      </rPr>
      <t>Открытое акционерное общество  "Рыбинская городская электросеть"_________</t>
    </r>
  </si>
  <si>
    <r>
      <t>Инвестиционная программа___</t>
    </r>
    <r>
      <rPr>
        <u/>
        <sz val="12"/>
        <color theme="1"/>
        <rFont val="Times New Roman"/>
        <family val="1"/>
        <charset val="204"/>
      </rPr>
      <t>__Открытое акционерное общество  "Рыбинская городская электросеть"_________</t>
    </r>
  </si>
  <si>
    <r>
      <t>Инвестиционная программа_____</t>
    </r>
    <r>
      <rPr>
        <u/>
        <sz val="12"/>
        <color theme="1"/>
        <rFont val="Times New Roman"/>
        <family val="1"/>
        <charset val="204"/>
      </rPr>
      <t>Открытое акционерное общество  "Рыбинская городская электросеть"___________________________</t>
    </r>
  </si>
  <si>
    <r>
      <t>Инвестиционная программа____</t>
    </r>
    <r>
      <rPr>
        <u/>
        <sz val="12"/>
        <color theme="1"/>
        <rFont val="Times New Roman"/>
        <family val="1"/>
        <charset val="204"/>
      </rPr>
      <t>__Открытое акционерное общество  "Рыбинская городская электросеть"_________</t>
    </r>
  </si>
  <si>
    <r>
      <t>Инвестиционная программа___</t>
    </r>
    <r>
      <rPr>
        <u/>
        <sz val="12"/>
        <color theme="1"/>
        <rFont val="Times New Roman"/>
        <family val="1"/>
        <charset val="204"/>
      </rPr>
      <t>_Открытое акционерное общество  "Рыбинская городская электросеть"_________</t>
    </r>
  </si>
  <si>
    <t>г. Рыбинск</t>
  </si>
  <si>
    <t>ОАО "Рыбинская городская электросеть"</t>
  </si>
  <si>
    <t>2020-2024</t>
  </si>
  <si>
    <t>мВА</t>
  </si>
  <si>
    <r>
      <t>Наименование  субъекта Российской Федерации___</t>
    </r>
    <r>
      <rPr>
        <u/>
        <sz val="12"/>
        <rFont val="Times New Roman"/>
        <family val="1"/>
        <charset val="204"/>
      </rPr>
      <t>Ярославская область, г. Рыбинск</t>
    </r>
  </si>
  <si>
    <t xml:space="preserve">Мощность трансформаторной подстанции после реконструкции (модернизация или техническое перевооружение) </t>
  </si>
  <si>
    <t>Протяженность КЛ (новое строительство)</t>
  </si>
  <si>
    <t>шт.</t>
  </si>
  <si>
    <t>План принятия основных средств и нематериальных активов к бухгалтерскому учету на 2021 год</t>
  </si>
  <si>
    <t>Итого план 
за 2021 год</t>
  </si>
  <si>
    <t>План принятия основных средств и нематериальных активов к бухгалтерскому учету на 2022 год</t>
  </si>
  <si>
    <t>Итого план 
за 2022 год</t>
  </si>
  <si>
    <t>План принятия основных средств и нематериальных активов к бухгалтерскому учету на 2023 год</t>
  </si>
  <si>
    <t>Итого план 
за 2023 год</t>
  </si>
  <si>
    <t>План принятия основных средств и нематериальных активов к бухгалтерскому учету на 2024 год</t>
  </si>
  <si>
    <t>Итого план 
за 2024 год</t>
  </si>
  <si>
    <t>0,16</t>
  </si>
  <si>
    <t>24.01.2019</t>
  </si>
  <si>
    <t>1,862</t>
  </si>
  <si>
    <t>19.12.2018</t>
  </si>
  <si>
    <t>0,15</t>
  </si>
  <si>
    <t>0,31</t>
  </si>
  <si>
    <t>19.01.2019</t>
  </si>
  <si>
    <t>0,26</t>
  </si>
  <si>
    <t>0,28</t>
  </si>
  <si>
    <t>07.01.2019</t>
  </si>
  <si>
    <t>0,3</t>
  </si>
  <si>
    <t>25.12.2018</t>
  </si>
  <si>
    <t>0,29</t>
  </si>
  <si>
    <t>01.01.2019</t>
  </si>
  <si>
    <t>19.12.2019</t>
  </si>
  <si>
    <t>31.01.2019</t>
  </si>
  <si>
    <t>0,2</t>
  </si>
  <si>
    <t>02.01.2019</t>
  </si>
  <si>
    <t>30.12.2018</t>
  </si>
  <si>
    <t>20.03.2019</t>
  </si>
  <si>
    <t>128</t>
  </si>
  <si>
    <t>120</t>
  </si>
  <si>
    <t>116</t>
  </si>
  <si>
    <t>112</t>
  </si>
  <si>
    <t>32</t>
  </si>
  <si>
    <t>_</t>
  </si>
  <si>
    <t>г.Рыбинск,Окружная дорога, в районе д. 6б</t>
  </si>
  <si>
    <t>г.Рыбинск, ул. Рокоссовского, д. 7а</t>
  </si>
  <si>
    <t>г.Рыбинск, ул. Линейная, в районе д. 2а</t>
  </si>
  <si>
    <t xml:space="preserve">г.Рыбинск, пр. Серова, в районе д. 3б  </t>
  </si>
  <si>
    <t>г.Рыбинск, ул. Бабушкина, в районе д. 7а</t>
  </si>
  <si>
    <t>г.Рыбинск, ул. Колышкина, в районе д. 13а</t>
  </si>
  <si>
    <t>г.Рыбинск, ул. С.Перовской, в районе д. 2а (котельная)</t>
  </si>
  <si>
    <t>г.Рыбинск, ул.Крестовая, в районе д. 122б</t>
  </si>
  <si>
    <t>г.Рыбинск, ул.Ухтомского, д. 12б</t>
  </si>
  <si>
    <t>г.Рыбинск, ул.40 лет Октября, в районе д. 19</t>
  </si>
  <si>
    <t xml:space="preserve">г.Рыбинск </t>
  </si>
  <si>
    <t>г.Рыбинск , от ул. 40 лет Октября, в районе д. 19 до ул.Б. Вонговской</t>
  </si>
  <si>
    <t>г.Рыбинск , от Ухтомского, д. 12б до ул.Куйбышева, д. 13а</t>
  </si>
  <si>
    <t xml:space="preserve">г.Рыбинск, в районе ул.Б.Вонговская </t>
  </si>
  <si>
    <t>по объектам-аналогам, по УНЦ объектов электроэнергетики</t>
  </si>
  <si>
    <t>по объектам-аналогам</t>
  </si>
  <si>
    <t>по УНЦ объектов электроэнергетики</t>
  </si>
  <si>
    <t>Год раскрытия информации: 2020 год</t>
  </si>
  <si>
    <r>
      <t xml:space="preserve">Утвержденные плановые значения показателей приведены в соответствии с  </t>
    </r>
    <r>
      <rPr>
        <u/>
        <sz val="14"/>
        <rFont val="Times New Roman"/>
        <family val="1"/>
        <charset val="204"/>
      </rPr>
      <t>приказом №440д от 30.10.2019</t>
    </r>
  </si>
  <si>
    <t>Установка оборудования БКТПБ  взамен существующей ТП-61 с переводом нагрузок</t>
  </si>
  <si>
    <t>Установка оборудования БКТПБ  взамен существующей ТП-12 с переводом нагрузок</t>
  </si>
  <si>
    <t>Замена оборудования РУ-6кВ  РП-10 с переводом нагрузок</t>
  </si>
  <si>
    <t>Установка оборудования КТП взамен существующей ТП-166 с переводом нагрузок</t>
  </si>
  <si>
    <t>Установка оборудования КТП  взамен существующей 
ТП-112 с переводом нагрузок</t>
  </si>
  <si>
    <t>Реконструкция ВЛ-6,0кВ ТП-128-180  с заменой провода и опор</t>
  </si>
  <si>
    <t xml:space="preserve">Реконструкция ВЛ-6,0кВ ТП-166-ТП169-ТП170 с заменой провода и опор           </t>
  </si>
  <si>
    <t>Реконструкция ВЛ-0,4 кВ ТП-128 ф.5 с заменой провода и опор</t>
  </si>
  <si>
    <t>Размещение КЛ-6кВ от ТП-112 до КТП нов в районе  Б. Вонговской</t>
  </si>
  <si>
    <t>Размещение  кабельной линии КЛ-6кВ от РП-10 до ТП-103</t>
  </si>
  <si>
    <t>Установка КТП пвк в Заволжском районе в районе Б.Вонговской</t>
  </si>
  <si>
    <t>Размещение КВЛ-6кВ от ТП-114 до  КТП в районе Б.Вонговской</t>
  </si>
  <si>
    <t>Приобретение оборудования (трассоискатель)</t>
  </si>
  <si>
    <t>Приобретение экскаватора-погрузчика</t>
  </si>
  <si>
    <t>г.Рыбинск, ул.Волкова</t>
  </si>
  <si>
    <t>г.Рыбинск, ул.Береговая, ул.Жуковская</t>
  </si>
  <si>
    <t>г.Рыбинск, ул.Волкова- ул.Ростовская</t>
  </si>
  <si>
    <t>г.Рыбинск, ул.Костромская, ул.Васильевская</t>
  </si>
  <si>
    <t>Строительство  кабельной линии КЛ-6кВ от РП-10 до ТП-103</t>
  </si>
  <si>
    <t>Установка КТП пвк в Заволжском районе, в районе ул.Б.Вонговская</t>
  </si>
  <si>
    <t>Утвержденный план</t>
  </si>
  <si>
    <t>Установка новой ТП  взамен существующей ТП-163 с переводом нагрузок</t>
  </si>
  <si>
    <t>J</t>
  </si>
  <si>
    <t>Установка новой ТП и перевод нагрузок с ТП-225, не находящей ся на балансе ОАО "РГЭC"</t>
  </si>
  <si>
    <t>Реконструкция РП-1</t>
  </si>
  <si>
    <t>Установка КТП взамен существующей КТП-114 с переводом нагрузок</t>
  </si>
  <si>
    <t>Реконструкция РУ-0,4кВ ТП-474</t>
  </si>
  <si>
    <t>Приобретение автотранспортных средств</t>
  </si>
  <si>
    <t>Приобретение оборудования</t>
  </si>
  <si>
    <t>Строительство КЛ-0,4кВ от ТП-111 до жилого дома Сурикова,6</t>
  </si>
  <si>
    <t xml:space="preserve"> на 2019 год</t>
  </si>
  <si>
    <t>Утвержденные плановые значения показателей приведены в соответствии с  приказом №440д от 30.10.2019</t>
  </si>
  <si>
    <t xml:space="preserve"> на 2020 год</t>
  </si>
  <si>
    <t xml:space="preserve"> на 2024 год</t>
  </si>
  <si>
    <t xml:space="preserve"> на 2023 год</t>
  </si>
  <si>
    <t xml:space="preserve"> на 2022 год</t>
  </si>
  <si>
    <t xml:space="preserve"> на 2021 год</t>
  </si>
  <si>
    <t>Факт</t>
  </si>
  <si>
    <t xml:space="preserve">Предложения по корректировке утвержденного плана </t>
  </si>
  <si>
    <t xml:space="preserve">Предложение по корректировке утвержденного плана </t>
  </si>
  <si>
    <t>Предложение по корректировке плана</t>
  </si>
  <si>
    <t>ТСО, Ярославская область, г. Рыбинск</t>
  </si>
  <si>
    <t>Приложение  №12</t>
  </si>
  <si>
    <t>Плановые показатели реализации инвестиционной программы</t>
  </si>
  <si>
    <t>Раздел 3. Источники финансирования инвестиционной программы</t>
  </si>
  <si>
    <t xml:space="preserve">         фирменное наименование субъекта электроэнергетики</t>
  </si>
  <si>
    <t>на период 2020--2024 гг.</t>
  </si>
  <si>
    <t xml:space="preserve">                   период реализации инвестиционной программы</t>
  </si>
  <si>
    <t>млн рублей</t>
  </si>
  <si>
    <t>№пп</t>
  </si>
  <si>
    <t>Источник финансирования</t>
  </si>
  <si>
    <t>Итого за период
реализации инвестиционной программы</t>
  </si>
  <si>
    <t>Источники финансирования инвестиционной программы всего, в том числе:</t>
  </si>
  <si>
    <t>Собственные средства всего, в том числе</t>
  </si>
  <si>
    <t>Прибыль, направляемая на инвестиции, в том числе:</t>
  </si>
  <si>
    <t>инвестиционная составляющая в тарифах (указать отдельно по регулируемым видам деятельности)</t>
  </si>
  <si>
    <t>прибыль со свободного сектора</t>
  </si>
  <si>
    <t>от технологического присоединения, в том числе</t>
  </si>
  <si>
    <t xml:space="preserve">    от технологического присоединения генерации</t>
  </si>
  <si>
    <t>авансовое использование прибыли</t>
  </si>
  <si>
    <t xml:space="preserve">    от технологического присоединения потребителей</t>
  </si>
  <si>
    <t>Прочая прибыль</t>
  </si>
  <si>
    <t>Амортизация всего, в том числе</t>
  </si>
  <si>
    <t>амортизация, учтенная в тарифах (указать отдельно по регулируемым видам деятельности)</t>
  </si>
  <si>
    <t>прочая амортизация</t>
  </si>
  <si>
    <t>недоиспользованная амортизация прошлых лет</t>
  </si>
  <si>
    <t>Возврат НДС</t>
  </si>
  <si>
    <t>Прочие собственные средства всего, в том числе:</t>
  </si>
  <si>
    <t>1.4.1</t>
  </si>
  <si>
    <t>Прибыль прошлых лет</t>
  </si>
  <si>
    <t>1.5</t>
  </si>
  <si>
    <t>Остаток собственных средств на начало года</t>
  </si>
  <si>
    <t>Привлеченные средства всего, в том числе:</t>
  </si>
  <si>
    <t>2.1</t>
  </si>
  <si>
    <t>Кредиты</t>
  </si>
  <si>
    <t>2.2</t>
  </si>
  <si>
    <t>Облигационные займы</t>
  </si>
  <si>
    <t>2.3</t>
  </si>
  <si>
    <t>Займы организаций</t>
  </si>
  <si>
    <t>2.4</t>
  </si>
  <si>
    <t>Бюджетное финансирование</t>
  </si>
  <si>
    <t>средства федерального бюджета текущего периода</t>
  </si>
  <si>
    <t>средства федерального бюджета, недоиспользованные в прошлых периодах</t>
  </si>
  <si>
    <t>средства регионального и местных бюджетов текущего периода</t>
  </si>
  <si>
    <t>средства регионального и местных бюджетов, недоиспользованные в прошлых периодах</t>
  </si>
  <si>
    <t>2.5</t>
  </si>
  <si>
    <t>Средства внешних инвесторов</t>
  </si>
  <si>
    <t>2.6</t>
  </si>
  <si>
    <t>Использование лизинга</t>
  </si>
  <si>
    <t>2.7</t>
  </si>
  <si>
    <t>Прочие привлеченные средства</t>
  </si>
  <si>
    <t>Справочно для компаний на RAB регулировании (в части инвестиций по передаче электроэнергии):</t>
  </si>
  <si>
    <t>Возврат инвестированного капитала направляемый на инвестиции</t>
  </si>
  <si>
    <t>Доход на инвестированный капитал направляемый на инвестиции</t>
  </si>
  <si>
    <t>Заемные средства направляемые на инвестиции</t>
  </si>
  <si>
    <t>Замена оборудования РП-3 с переводом нагрузок</t>
  </si>
  <si>
    <t>Установка КТП  взамен существующей ТП-115 с переводом нагрузок</t>
  </si>
  <si>
    <t>Установка  КТП  взамен существующей ТП-118 с переводом нагрузок</t>
  </si>
  <si>
    <t>Утвержденные плановые значения показателей приведены в соответствии с приказом №359 от 28.10.2020</t>
  </si>
  <si>
    <t>Установка КТП  взамен существующей ТП-116 с переводом нагрузок</t>
  </si>
  <si>
    <t>Замена оборудования РУ-6кВ ТП-55 с переводом нагрузок</t>
  </si>
  <si>
    <t>Установка  БКТПБ  взамен существующей ТП-375 с переводом нагрузок</t>
  </si>
  <si>
    <t>Размещение КЛ-6кВ от ТП-375 путем врезки в существующую 
КЛ-6кВ ТП-374-РП-20</t>
  </si>
  <si>
    <t>Приобретение автоподъемник АП-18-1 шт.</t>
  </si>
  <si>
    <t>Приобретение автоподъемник АП-18 - 1 шт.</t>
  </si>
  <si>
    <t>Установка  КТП  взамен существующей ТП-345 с переводом нагрузок</t>
  </si>
  <si>
    <t>Приобретение автоподъемник АП-18А- 1 шт.</t>
  </si>
  <si>
    <t xml:space="preserve">Факт 
</t>
  </si>
  <si>
    <t>Приобретение автоподъемник АП-18А</t>
  </si>
  <si>
    <t>Размещение КЛ-6кВ ТП-25-ТП-391</t>
  </si>
  <si>
    <t>29.7</t>
  </si>
  <si>
    <t>29.8</t>
  </si>
  <si>
    <t>29.9</t>
  </si>
  <si>
    <t xml:space="preserve">Факт </t>
  </si>
  <si>
    <t>4,16</t>
  </si>
  <si>
    <t>Кол-во установленных ТМГ по тех. присоединению и по замене старых</t>
  </si>
  <si>
    <t>Реконструкция ТП-116</t>
  </si>
  <si>
    <r>
      <t>км КЛ, ВЛ</t>
    </r>
    <r>
      <rPr>
        <vertAlign val="superscript"/>
        <sz val="12"/>
        <rFont val="Times New Roman"/>
        <family val="1"/>
        <charset val="204"/>
      </rPr>
      <t>4)</t>
    </r>
  </si>
  <si>
    <t>Установка приборов учета исключена из инвестиционной программы на 2022г., т.к. данные затраты перенесены в Программу энергоэффективности и энергосбережения.</t>
  </si>
  <si>
    <t>28</t>
  </si>
  <si>
    <t>Установка КТП взамен существующей КТП-150 с переводом нагрузок</t>
  </si>
  <si>
    <t>Замена оборудования ТП -116</t>
  </si>
  <si>
    <t>0,74</t>
  </si>
  <si>
    <t>Установка новой БКТП взамен существующей РП-4</t>
  </si>
  <si>
    <t>Установка новой БКТП взамен существующей в районе "Прибрежный" рядом с ул. Корнева д.99-101 (взамен существующей КТП)</t>
  </si>
  <si>
    <t>Строительство КТП в районе "Прибрежный" для перевода нагрузок с ТП "Свобода"</t>
  </si>
  <si>
    <t>Строительство КЛ-6кВ до КТП в районе "Свобода" путем врезки в существующую КЛ-6кВ ТП-340-РП_25 ф.2514</t>
  </si>
  <si>
    <t>Строительство КЛ-6кВ от ТП-375 путем врезки в существующую 
КЛ-6кВ ТП-374-РП-20</t>
  </si>
  <si>
    <t>Строительство КВЛ-0,4кВ ТП-197 по ул. Б. Вонговская (с перераспределением нагрузки от ТП-115, ТП-114)</t>
  </si>
  <si>
    <t>Строительство КЛ-6кВ ТП-11-ТП-12 с учатком ГНБ</t>
  </si>
  <si>
    <t>Размещение КЛ-6кВ ТП-25-ТП-391 с участком ГНБ</t>
  </si>
  <si>
    <r>
      <t xml:space="preserve">Утвержденные плановые значения показателей приведены в соответствии с  </t>
    </r>
    <r>
      <rPr>
        <u/>
        <sz val="14"/>
        <rFont val="Times New Roman"/>
        <family val="1"/>
        <charset val="204"/>
      </rPr>
      <t>приказом №359 от 28.10.2020</t>
    </r>
  </si>
  <si>
    <t>2-4</t>
  </si>
  <si>
    <t>Реконструкция в рамках технологических присоединений</t>
  </si>
  <si>
    <t>Замена оборудования ТП-378 РУ-6кВ, дооборудование РУ-0,4кВ с переводом нагрузок</t>
  </si>
  <si>
    <t>Установка  КТП  взамен существующей КТП-50 с переводом нагрузок</t>
  </si>
  <si>
    <t>Установка  КТП  взамен существующей ТП-524 с переводом нагрузок</t>
  </si>
  <si>
    <t>Реконструкция ГПП-1 с заменой оборудования РУ-6кВ секция №2 и переводом нагрузок</t>
  </si>
  <si>
    <t>Реконструкция ТП-11 с заменой оборудования и переводом нагрузок</t>
  </si>
  <si>
    <t>Реконструкция ТП-25 с заменой оборудования РУ-6кВ и переводом нагрузок</t>
  </si>
  <si>
    <t>Реконструкция ТП-372 с заменой оборудования и переводом нагрузок</t>
  </si>
  <si>
    <t>Замена оборудования ОРУ-35кВ секции №2 ГПП-1</t>
  </si>
  <si>
    <t>Реконструкция КВЛ-6кВ ТП-95-ТП-26 путем замены участка ВЛ-6кВ на КЛ-6кВ, используя метод ГНБ</t>
  </si>
  <si>
    <t>Реконструкция ВЛ-6кВ ТП-112-ТП-166 с заменой провода и опор</t>
  </si>
  <si>
    <t>0,4</t>
  </si>
  <si>
    <t>Установка  оборудования БКТПБ  взамен существующей ТП-375 с переводом нагрузок</t>
  </si>
  <si>
    <t>г.Рыбинск, ул. Гремячевская, в районе д.24</t>
  </si>
  <si>
    <t>г.Рыбинск, ул. Крестовая, д.17Б</t>
  </si>
  <si>
    <t>г. Рыбинск, ул. Захарова, .58А</t>
  </si>
  <si>
    <t>г. Рыбинск, ул. Костромская, д. 102А</t>
  </si>
  <si>
    <t>г. Рыбинск, ул. Тарасова, д. 29А</t>
  </si>
  <si>
    <t>Установка  КТП  взамен существующей ТП-133 с переводом нагрузок</t>
  </si>
  <si>
    <t>г. Рыбинск, посёлок Володарского, д.21</t>
  </si>
  <si>
    <t>г. Рыбинск, ул. Баженова, д.11В</t>
  </si>
  <si>
    <t>г. Рыбинск, ул. Щепкина, д.16</t>
  </si>
  <si>
    <t>г. Рыбинск, ул. Рокоссовского, д.5Б</t>
  </si>
  <si>
    <t>г.Рыбинск, ул. Лизы Чайкиной, д.3Б</t>
  </si>
  <si>
    <t>г.Рыбинск, ул. Толбухина, на территории АО "ОДК-ГТ"</t>
  </si>
  <si>
    <t>г.Рыбинск, ул. Костормскя, д. 64А</t>
  </si>
  <si>
    <t>г.Рыбинск, ул. Южная, д.18А</t>
  </si>
  <si>
    <t>г.Рыбинск, ул. Любимцевская, д.15</t>
  </si>
  <si>
    <t>г. Рыбинск, ул. Свободы, д. 21А</t>
  </si>
  <si>
    <t>г.Рыюинск, ул. Щепкина, д. 21А</t>
  </si>
  <si>
    <t>г.Рыбинск, ул. Глеба Успенского, д.2А</t>
  </si>
  <si>
    <t>г.Рыбинск, переход через р. Черёмуха в районе ул. Вихарева, д. 16</t>
  </si>
  <si>
    <t>г.Рыбинск, Переход через р. Шексна в районе ул. Свердлова, д. 47</t>
  </si>
  <si>
    <t>г.Рыбинск, ул. Гражданская, в райне д. 73</t>
  </si>
  <si>
    <t>Строительство КЛ-6кВ до КТП в районе «Свобода» путем врезки в существующую КЛ-6кВ ТП-340 –РП-25 ф.2514 с участком ГНБ</t>
  </si>
  <si>
    <t>г.Рыбинск, в районе ул. Новоселов д.9</t>
  </si>
  <si>
    <t>Строительство КЛ-6кВ от ТП-375 путем врезки в существующую КЛ-6кВ ТП 374- РП 20 с участком ГНБ</t>
  </si>
  <si>
    <t>г.Рыбинск , от ул. Лизы Чайкиной, д. 3Б до ул.Рапова в районе д.1</t>
  </si>
  <si>
    <t>г.Рыбинск, ул. Большая Вонговская</t>
  </si>
  <si>
    <t>Строительство КЛ-6кВ ТП-25-ТП-391 с участком ГНБ</t>
  </si>
  <si>
    <t>г. Рыбинск, от ул. Свободы д.21А до ул. Авиационная д.6</t>
  </si>
  <si>
    <t>г.Рыбинск , от ул. Волжская Набережная, д. 177Б до ул. Крестовая д.122Б</t>
  </si>
  <si>
    <t>Иные сведения:</t>
  </si>
  <si>
    <t>Объем финансирования мероприятий по технологическому присоединению льготных категорий заявителей максимальной присоединенной мощностью до 150кВт, в том числе за счет</t>
  </si>
  <si>
    <t>цен (тарифов) на услуги по передаче электрической энергии</t>
  </si>
  <si>
    <r>
      <t>передача электроэнергии</t>
    </r>
    <r>
      <rPr>
        <vertAlign val="superscript"/>
        <sz val="12"/>
        <rFont val="Times New Roman"/>
        <family val="1"/>
        <charset val="204"/>
      </rPr>
      <t>6)</t>
    </r>
  </si>
  <si>
    <t>М</t>
  </si>
  <si>
    <t>О</t>
  </si>
  <si>
    <t>M-O</t>
  </si>
  <si>
    <t>Замена оборудования
 РУ-6кВ РП-16 с переводом нагрузок</t>
  </si>
  <si>
    <t>Технологическое присоединение энергопринимающих устройств потребителей максимальной мощностью до 15 кВт включительно, всего</t>
  </si>
  <si>
    <t>Технологическое присоединение энергопринимающих устройств потребителей максимальной мощностью до 150 кВт включительно, всего</t>
  </si>
  <si>
    <t>N-O</t>
  </si>
  <si>
    <t>Разработка проектно-сметной документации «Установка КТП взамен существующей КТП-59 с переводом нагрузок»</t>
  </si>
  <si>
    <t>Разработка проектно-сметной документации «Замена оборудования РУ-6 кВ РП-16 с переводом нагрузок»</t>
  </si>
  <si>
    <t>Разработка проектно-сметной документации «Замена оборудования ТП-378 РУ-6кВ, установка Т2, дооборудование РУ-0,4кВ с переводом нагрузок»</t>
  </si>
  <si>
    <t>Разработка проектно-сметной документации «Установка  КТП  взамен существующей КТП-50 с переводом нагрузок»</t>
  </si>
  <si>
    <t>По программе энергосбережения и повышения энергетической эффективности</t>
  </si>
  <si>
    <t>2022-2024</t>
  </si>
  <si>
    <t>2023-2024</t>
  </si>
  <si>
    <t>г.Рыбинск, ул.Харитоново, 33а</t>
  </si>
  <si>
    <t>г.Рыбинск, ул. Гайдара, 6</t>
  </si>
  <si>
    <t>г.Рыбинск, ул. Свободы, д.12</t>
  </si>
  <si>
    <t>г.Рыбинск, ул. Волжская набережная, 177б</t>
  </si>
  <si>
    <t>г.Рыбинск, ул. Депутатская, 6</t>
  </si>
  <si>
    <t>г.Рыбинск, ул. Переборская д. 25а</t>
  </si>
  <si>
    <t>г.Рыбинск, в районе ул. Корнева д.99-101</t>
  </si>
  <si>
    <t>Разработка проектно-сметной документации "Установка КТП взамен существующей КТП-150 с переводом нагрузок" (п.Гидромеханизации)</t>
  </si>
  <si>
    <t>Разработка проектно-сметной документации  "Строительство КЛ-6,0кВ РП8-КТП150 с участком ГНБ" (п.Гидромеханизации)</t>
  </si>
  <si>
    <t>г.Рыбинск, ул.Связи</t>
  </si>
  <si>
    <t>г.Рыбинск, ул.Связи, ул.Гайдара</t>
  </si>
  <si>
    <t>Приобретение автомобиля для перевозки персонала - 2 шт.</t>
  </si>
  <si>
    <t>Год раскрытия информации: 2023 год</t>
  </si>
  <si>
    <t>Год раскрытия информации: 2023  год</t>
  </si>
  <si>
    <r>
      <t xml:space="preserve">Год раскрытия информации: </t>
    </r>
    <r>
      <rPr>
        <u/>
        <sz val="12"/>
        <rFont val="Times New Roman"/>
        <family val="1"/>
        <charset val="204"/>
      </rPr>
      <t>2023</t>
    </r>
    <r>
      <rPr>
        <sz val="12"/>
        <rFont val="Times New Roman"/>
        <family val="1"/>
        <charset val="204"/>
      </rPr>
      <t xml:space="preserve"> год</t>
    </r>
  </si>
  <si>
    <r>
      <t xml:space="preserve">Год раскрытия информации: </t>
    </r>
    <r>
      <rPr>
        <u/>
        <sz val="12"/>
        <rFont val="Times New Roman"/>
        <family val="1"/>
        <charset val="204"/>
      </rPr>
      <t>203</t>
    </r>
    <r>
      <rPr>
        <sz val="12"/>
        <rFont val="Times New Roman"/>
        <family val="1"/>
        <charset val="204"/>
      </rPr>
      <t xml:space="preserve"> год</t>
    </r>
  </si>
  <si>
    <t>Установка  КТП  взамен существующей ТП-130 с переводом нагрузок</t>
  </si>
  <si>
    <t>Установка КТП взамен существующей ТП-54 с переводом нагрузок</t>
  </si>
  <si>
    <t>Установка КТП взамен существующей ТП-130 с переводом нагрузок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</si>
</sst>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_-* #,##0_р_._-;\-* #,##0_р_._-;_-* &quot;-&quot;_р_._-;_-@_-"/>
    <numFmt numFmtId="165" formatCode="_-* #,##0.00&quot;р.&quot;_-;\-* #,##0.00&quot;р.&quot;_-;_-* &quot;-&quot;??&quot;р.&quot;_-;_-@_-"/>
    <numFmt numFmtId="166" formatCode="_-* #,##0.00_р_._-;\-* #,##0.00_р_._-;_-* &quot;-&quot;??_р_._-;_-@_-"/>
    <numFmt numFmtId="167" formatCode="#,##0_ ;\-#,##0\ "/>
    <numFmt numFmtId="168" formatCode="_-* #,##0.00\ _р_._-;\-* #,##0.00\ _р_._-;_-* &quot;-&quot;??\ _р_._-;_-@_-"/>
    <numFmt numFmtId="169" formatCode="0.000"/>
    <numFmt numFmtId="170" formatCode="0.0"/>
    <numFmt numFmtId="171" formatCode="#,##0.00,"/>
    <numFmt numFmtId="172" formatCode="_-* #,##0.00\ _₽_-;\-* #,##0.00\ _₽_-;_-* &quot;-&quot;??\ _₽_-;_-@_-"/>
    <numFmt numFmtId="173" formatCode="0.0%"/>
    <numFmt numFmtId="174" formatCode="_-* #,##0.00[$€-1]_-;\-* #,##0.00[$€-1]_-;_-* &quot;-&quot;??[$€-1]_-"/>
    <numFmt numFmtId="175" formatCode="[Magenta]\ &quot;Ошибка&quot;;[Magenta]\ &quot;Ошибка&quot;;[Blue]\ &quot;OK&quot;"/>
    <numFmt numFmtId="176" formatCode="General_)"/>
    <numFmt numFmtId="177" formatCode="_-* #,##0.00_р_._-;\-* #,##0.00_р_._-;_-* \-??_р_._-;_-@_-"/>
    <numFmt numFmtId="178" formatCode="#,##0.000"/>
    <numFmt numFmtId="179" formatCode="#,##0.00&quot;р.&quot;"/>
  </numFmts>
  <fonts count="129" x14ac:knownFonts="1">
    <font>
      <sz val="12"/>
      <name val="Times New Roman"/>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name val="Times New Roman"/>
      <family val="1"/>
      <charset val="204"/>
    </font>
    <font>
      <b/>
      <sz val="12"/>
      <name val="Times New Roman"/>
      <family val="1"/>
      <charset val="204"/>
    </font>
    <font>
      <sz val="8"/>
      <name val="Times New Roman"/>
      <family val="1"/>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Arial Cyr"/>
      <charset val="204"/>
    </font>
    <font>
      <sz val="11"/>
      <color theme="1"/>
      <name val="Times New Roman"/>
      <family val="1"/>
      <charset val="204"/>
    </font>
    <font>
      <sz val="11"/>
      <color rgb="FF000000"/>
      <name val="SimSun"/>
      <family val="2"/>
      <charset val="204"/>
    </font>
    <font>
      <b/>
      <sz val="12"/>
      <color rgb="FF000000"/>
      <name val="Times New Roman"/>
      <family val="1"/>
      <charset val="204"/>
    </font>
    <font>
      <sz val="12"/>
      <color rgb="FF000000"/>
      <name val="Times New Roman"/>
      <family val="1"/>
      <charset val="204"/>
    </font>
    <font>
      <sz val="12"/>
      <color rgb="FF000000"/>
      <name val="Calibri"/>
      <family val="2"/>
      <charset val="204"/>
    </font>
    <font>
      <sz val="12"/>
      <color theme="1"/>
      <name val="Times New Roman"/>
      <family val="1"/>
      <charset val="204"/>
    </font>
    <font>
      <b/>
      <sz val="12"/>
      <color theme="1"/>
      <name val="Times New Roman"/>
      <family val="1"/>
      <charset val="204"/>
    </font>
    <font>
      <b/>
      <sz val="13"/>
      <color theme="1"/>
      <name val="Times New Roman"/>
      <family val="1"/>
      <charset val="204"/>
    </font>
    <font>
      <b/>
      <sz val="11"/>
      <color theme="1"/>
      <name val="Times New Roman"/>
      <family val="1"/>
      <charset val="204"/>
    </font>
    <font>
      <sz val="10"/>
      <name val="Arial"/>
      <family val="2"/>
      <charset val="204"/>
    </font>
    <font>
      <sz val="14"/>
      <name val="Times New Roman"/>
      <family val="1"/>
      <charset val="204"/>
    </font>
    <font>
      <sz val="14"/>
      <color theme="1"/>
      <name val="Times New Roman"/>
      <family val="1"/>
      <charset val="204"/>
    </font>
    <font>
      <b/>
      <sz val="14"/>
      <color theme="1"/>
      <name val="Times New Roman"/>
      <family val="1"/>
      <charset val="204"/>
    </font>
    <font>
      <b/>
      <sz val="14"/>
      <name val="Times New Roman"/>
      <family val="1"/>
      <charset val="204"/>
    </font>
    <font>
      <sz val="13"/>
      <name val="Times New Roman"/>
      <family val="1"/>
      <charset val="204"/>
    </font>
    <font>
      <sz val="11"/>
      <name val="Times New Roman"/>
      <family val="1"/>
      <charset val="204"/>
    </font>
    <font>
      <sz val="11"/>
      <color theme="1"/>
      <name val="Calibri"/>
      <family val="2"/>
      <scheme val="minor"/>
    </font>
    <font>
      <sz val="9"/>
      <color theme="1"/>
      <name val="Times New Roman"/>
      <family val="1"/>
      <charset val="204"/>
    </font>
    <font>
      <sz val="9"/>
      <name val="Times New Roman"/>
      <family val="1"/>
      <charset val="204"/>
    </font>
    <font>
      <sz val="12"/>
      <color theme="0" tint="-0.499984740745262"/>
      <name val="Times New Roman"/>
      <family val="1"/>
      <charset val="204"/>
    </font>
    <font>
      <sz val="12"/>
      <name val="Arial"/>
      <family val="2"/>
      <charset val="204"/>
    </font>
    <font>
      <sz val="12"/>
      <color theme="1"/>
      <name val="Arial"/>
      <family val="2"/>
      <charset val="204"/>
    </font>
    <font>
      <b/>
      <sz val="12"/>
      <color theme="1"/>
      <name val="Arial"/>
      <family val="2"/>
      <charset val="204"/>
    </font>
    <font>
      <sz val="9"/>
      <color theme="1"/>
      <name val="Arial"/>
      <family val="2"/>
      <charset val="204"/>
    </font>
    <font>
      <sz val="10"/>
      <name val="Arial"/>
      <family val="2"/>
    </font>
    <font>
      <i/>
      <sz val="12"/>
      <name val="Times New Roman"/>
      <family val="1"/>
      <charset val="204"/>
    </font>
    <font>
      <i/>
      <sz val="11"/>
      <name val="Calibri"/>
      <family val="2"/>
      <charset val="204"/>
    </font>
    <font>
      <sz val="11"/>
      <name val="Calibri"/>
      <family val="2"/>
      <charset val="204"/>
    </font>
    <font>
      <b/>
      <i/>
      <sz val="11"/>
      <name val="Calibri"/>
      <family val="2"/>
      <charset val="204"/>
    </font>
    <font>
      <b/>
      <sz val="11"/>
      <name val="Calibri"/>
      <family val="2"/>
      <charset val="204"/>
    </font>
    <font>
      <sz val="11"/>
      <color theme="5" tint="0.39997558519241921"/>
      <name val="Times New Roman"/>
      <family val="1"/>
      <charset val="204"/>
    </font>
    <font>
      <b/>
      <i/>
      <sz val="11"/>
      <color theme="1"/>
      <name val="Calibri"/>
      <family val="2"/>
      <charset val="204"/>
      <scheme val="minor"/>
    </font>
    <font>
      <sz val="10"/>
      <name val="Helv"/>
    </font>
    <font>
      <b/>
      <sz val="14"/>
      <color rgb="FF000000"/>
      <name val="Times New Roman"/>
      <family val="1"/>
      <charset val="204"/>
    </font>
    <font>
      <vertAlign val="superscript"/>
      <sz val="12"/>
      <name val="Times New Roman"/>
      <family val="1"/>
      <charset val="204"/>
    </font>
    <font>
      <vertAlign val="superscript"/>
      <sz val="11"/>
      <name val="Times New Roman"/>
      <family val="1"/>
      <charset val="204"/>
    </font>
    <font>
      <vertAlign val="superscript"/>
      <sz val="11"/>
      <color theme="1"/>
      <name val="Times New Roman"/>
      <family val="1"/>
      <charset val="204"/>
    </font>
    <font>
      <vertAlign val="superscript"/>
      <sz val="12"/>
      <color theme="1"/>
      <name val="Times New Roman"/>
      <family val="1"/>
      <charset val="204"/>
    </font>
    <font>
      <i/>
      <sz val="12"/>
      <color theme="1"/>
      <name val="Times New Roman"/>
      <family val="1"/>
      <charset val="204"/>
    </font>
    <font>
      <u/>
      <sz val="14"/>
      <color theme="1"/>
      <name val="Times New Roman"/>
      <family val="1"/>
      <charset val="204"/>
    </font>
    <font>
      <sz val="12"/>
      <color theme="1"/>
      <name val="Calibri"/>
      <family val="2"/>
      <charset val="204"/>
    </font>
    <font>
      <sz val="12"/>
      <color rgb="FFFF0000"/>
      <name val="Times New Roman"/>
      <family val="1"/>
      <charset val="204"/>
    </font>
    <font>
      <sz val="8"/>
      <color theme="1"/>
      <name val="Times New Roman"/>
      <family val="1"/>
      <charset val="204"/>
    </font>
    <font>
      <u/>
      <sz val="12"/>
      <color theme="1"/>
      <name val="Times New Roman"/>
      <family val="1"/>
      <charset val="204"/>
    </font>
    <font>
      <u/>
      <sz val="12"/>
      <name val="Times New Roman"/>
      <family val="1"/>
      <charset val="204"/>
    </font>
    <font>
      <sz val="12"/>
      <color rgb="FFFF0000"/>
      <name val="Calibri"/>
      <family val="2"/>
      <charset val="204"/>
    </font>
    <font>
      <sz val="9.35"/>
      <name val="Times New Roman"/>
      <family val="1"/>
      <charset val="204"/>
    </font>
    <font>
      <u/>
      <sz val="14"/>
      <name val="Times New Roman"/>
      <family val="1"/>
      <charset val="204"/>
    </font>
    <font>
      <sz val="10"/>
      <name val="Arial Cyr"/>
      <family val="2"/>
      <charset val="204"/>
    </font>
    <font>
      <u/>
      <sz val="11"/>
      <color theme="10"/>
      <name val="Calibri"/>
      <family val="2"/>
      <charset val="204"/>
      <scheme val="minor"/>
    </font>
    <font>
      <b/>
      <sz val="10"/>
      <name val="Times New Roman"/>
      <family val="1"/>
      <charset val="204"/>
    </font>
    <font>
      <sz val="12"/>
      <color theme="1"/>
      <name val="Times New Roman"/>
      <family val="2"/>
      <charset val="204"/>
    </font>
    <font>
      <sz val="10"/>
      <color indexed="9"/>
      <name val="Arial Cyr"/>
      <family val="2"/>
      <charset val="204"/>
    </font>
    <font>
      <b/>
      <sz val="12"/>
      <name val="Arial"/>
      <family val="2"/>
      <charset val="204"/>
    </font>
    <font>
      <sz val="8"/>
      <name val="Times New Roman Cyr"/>
      <family val="1"/>
      <charset val="204"/>
    </font>
    <font>
      <sz val="11"/>
      <color indexed="8"/>
      <name val="Calibri"/>
      <family val="2"/>
    </font>
    <font>
      <sz val="11"/>
      <color indexed="9"/>
      <name val="Calibri"/>
      <family val="2"/>
    </font>
    <font>
      <sz val="10"/>
      <color indexed="8"/>
      <name val="Arial"/>
      <family val="2"/>
      <charset val="204"/>
    </font>
    <font>
      <sz val="10"/>
      <color indexed="8"/>
      <name val="Arial Cyr"/>
      <family val="2"/>
      <charset val="204"/>
    </font>
    <font>
      <b/>
      <sz val="11"/>
      <color indexed="8"/>
      <name val="Calibri"/>
      <family val="2"/>
    </font>
    <font>
      <b/>
      <sz val="14"/>
      <name val="Arial Cyr"/>
      <family val="2"/>
      <charset val="204"/>
    </font>
    <font>
      <sz val="10"/>
      <color theme="1"/>
      <name val="Arial"/>
      <family val="2"/>
    </font>
    <font>
      <sz val="10"/>
      <name val="Times New Roman Cyr"/>
      <family val="1"/>
      <charset val="204"/>
    </font>
    <font>
      <b/>
      <sz val="10"/>
      <color indexed="63"/>
      <name val="Arial Cyr"/>
      <family val="2"/>
      <charset val="204"/>
    </font>
    <font>
      <sz val="10"/>
      <color indexed="8"/>
      <name val="Arial"/>
      <family val="2"/>
    </font>
    <font>
      <sz val="10"/>
      <color indexed="62"/>
      <name val="Arial Cyr"/>
      <family val="2"/>
      <charset val="204"/>
    </font>
    <font>
      <sz val="8"/>
      <name val="Arial"/>
      <family val="2"/>
      <charset val="204"/>
    </font>
    <font>
      <b/>
      <sz val="8"/>
      <name val="Arial"/>
      <family val="2"/>
    </font>
    <font>
      <sz val="8"/>
      <name val="Arial"/>
      <family val="2"/>
    </font>
    <font>
      <b/>
      <sz val="18"/>
      <color indexed="62"/>
      <name val="Cambria"/>
      <family val="2"/>
    </font>
    <font>
      <sz val="10"/>
      <name val="Helv"/>
      <charset val="204"/>
    </font>
    <font>
      <b/>
      <sz val="10"/>
      <color indexed="52"/>
      <name val="Arial Cyr"/>
      <family val="2"/>
      <charset val="204"/>
    </font>
    <font>
      <b/>
      <sz val="13"/>
      <color indexed="56"/>
      <name val="Arial Cyr"/>
      <family val="2"/>
      <charset val="204"/>
    </font>
    <font>
      <sz val="10"/>
      <color indexed="10"/>
      <name val="Times New Roman"/>
      <family val="1"/>
      <charset val="204"/>
    </font>
    <font>
      <b/>
      <sz val="11"/>
      <color indexed="56"/>
      <name val="Arial Cyr"/>
      <family val="2"/>
      <charset val="204"/>
    </font>
    <font>
      <b/>
      <sz val="10"/>
      <color indexed="8"/>
      <name val="Arial Cyr"/>
      <family val="2"/>
      <charset val="204"/>
    </font>
    <font>
      <b/>
      <sz val="10"/>
      <color indexed="9"/>
      <name val="Arial Cyr"/>
      <family val="2"/>
      <charset val="204"/>
    </font>
    <font>
      <sz val="10"/>
      <color indexed="60"/>
      <name val="Arial Cyr"/>
      <family val="2"/>
      <charset val="204"/>
    </font>
    <font>
      <i/>
      <sz val="10"/>
      <color indexed="23"/>
      <name val="Arial Cyr"/>
      <family val="2"/>
      <charset val="204"/>
    </font>
    <font>
      <sz val="10"/>
      <name val="Times New Roman"/>
      <family val="1"/>
      <charset val="204"/>
    </font>
    <font>
      <sz val="10"/>
      <color indexed="20"/>
      <name val="Arial Cyr"/>
      <family val="2"/>
      <charset val="204"/>
    </font>
    <font>
      <b/>
      <sz val="10"/>
      <color indexed="10"/>
      <name val="Times New Roman"/>
      <family val="1"/>
      <charset val="204"/>
    </font>
    <font>
      <sz val="8"/>
      <color rgb="FF0000FF"/>
      <name val="Times New Roman Cyr"/>
      <family val="1"/>
      <charset val="204"/>
    </font>
    <font>
      <sz val="1"/>
      <name val="Arial Cyr"/>
      <family val="2"/>
      <charset val="204"/>
    </font>
    <font>
      <sz val="11"/>
      <name val="Times New Roman Cyr"/>
      <family val="1"/>
      <charset val="204"/>
    </font>
    <font>
      <sz val="10"/>
      <color indexed="10"/>
      <name val="Arial Cyr"/>
      <family val="2"/>
      <charset val="204"/>
    </font>
    <font>
      <sz val="10"/>
      <color indexed="17"/>
      <name val="Arial Cyr"/>
      <family val="2"/>
      <charset val="204"/>
    </font>
    <font>
      <b/>
      <u/>
      <sz val="12"/>
      <color theme="1"/>
      <name val="Times New Roman"/>
      <family val="1"/>
      <charset val="204"/>
    </font>
    <font>
      <b/>
      <u/>
      <sz val="9"/>
      <color theme="1"/>
      <name val="Times New Roman"/>
      <family val="1"/>
      <charset val="204"/>
    </font>
    <font>
      <b/>
      <sz val="14"/>
      <color indexed="8"/>
      <name val="Times New Roman"/>
      <family val="1"/>
      <charset val="204"/>
    </font>
    <font>
      <b/>
      <u/>
      <sz val="14"/>
      <color theme="1"/>
      <name val="Times New Roman"/>
      <family val="1"/>
      <charset val="204"/>
    </font>
    <font>
      <b/>
      <sz val="14"/>
      <color rgb="FFFF0000"/>
      <name val="Times New Roman"/>
      <family val="1"/>
      <charset val="204"/>
    </font>
    <font>
      <sz val="12"/>
      <name val="Times New Roman Cyr"/>
      <family val="1"/>
      <charset val="204"/>
    </font>
    <font>
      <i/>
      <sz val="14"/>
      <name val="Times New Roman"/>
      <family val="1"/>
      <charset val="204"/>
    </font>
    <font>
      <b/>
      <sz val="9"/>
      <color indexed="81"/>
      <name val="Tahoma"/>
      <family val="2"/>
      <charset val="204"/>
    </font>
    <font>
      <sz val="9"/>
      <color indexed="81"/>
      <name val="Tahoma"/>
      <family val="2"/>
      <charset val="204"/>
    </font>
  </fonts>
  <fills count="10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9"/>
        <bgColor indexed="64"/>
      </patternFill>
    </fill>
    <fill>
      <patternFill patternType="solid">
        <fgColor rgb="FFFF0000"/>
        <bgColor indexed="64"/>
      </patternFill>
    </fill>
    <fill>
      <patternFill patternType="solid">
        <fgColor theme="0"/>
        <bgColor indexed="64"/>
      </patternFill>
    </fill>
    <fill>
      <patternFill patternType="solid">
        <fgColor rgb="FFFFFFCC"/>
      </patternFill>
    </fill>
    <fill>
      <patternFill patternType="solid">
        <fgColor indexed="42"/>
        <bgColor indexed="64"/>
      </patternFill>
    </fill>
    <fill>
      <patternFill patternType="solid">
        <fgColor indexed="43"/>
        <bgColor indexed="64"/>
      </patternFill>
    </fill>
    <fill>
      <patternFill patternType="solid">
        <fgColor indexed="9"/>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22"/>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1"/>
        <bgColor indexed="61"/>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9"/>
      </patternFill>
    </fill>
    <fill>
      <patternFill patternType="solid">
        <fgColor indexed="54"/>
      </patternFill>
    </fill>
    <fill>
      <patternFill patternType="solid">
        <fgColor indexed="26"/>
        <bgColor indexed="64"/>
      </patternFill>
    </fill>
    <fill>
      <patternFill patternType="solid">
        <fgColor indexed="20"/>
      </patternFill>
    </fill>
    <fill>
      <patternFill patternType="solid">
        <fgColor indexed="18"/>
        <bgColor indexed="64"/>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27"/>
        <bgColor indexed="64"/>
      </patternFill>
    </fill>
    <fill>
      <patternFill patternType="solid">
        <fgColor indexed="55"/>
        <bgColor indexed="23"/>
      </patternFill>
    </fill>
    <fill>
      <patternFill patternType="solid">
        <fgColor indexed="43"/>
        <bgColor indexed="26"/>
      </patternFill>
    </fill>
    <fill>
      <patternFill patternType="solid">
        <fgColor indexed="60"/>
      </patternFill>
    </fill>
    <fill>
      <patternFill patternType="solid">
        <fgColor indexed="47"/>
        <bgColor indexed="64"/>
      </patternFill>
    </fill>
  </fills>
  <borders count="69">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rgb="FFB2B2B2"/>
      </left>
      <right style="thin">
        <color rgb="FFB2B2B2"/>
      </right>
      <top style="thin">
        <color rgb="FFB2B2B2"/>
      </top>
      <bottom style="thin">
        <color rgb="FFB2B2B2"/>
      </bottom>
      <diagonal/>
    </border>
    <border>
      <left style="hair">
        <color indexed="64"/>
      </left>
      <right style="hair">
        <color indexed="64"/>
      </right>
      <top style="hair">
        <color indexed="64"/>
      </top>
      <bottom style="hair">
        <color indexed="64"/>
      </bottom>
      <diagonal/>
    </border>
    <border>
      <left/>
      <right/>
      <top style="thin">
        <color indexed="64"/>
      </top>
      <bottom style="double">
        <color indexed="64"/>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hair">
        <color indexed="64"/>
      </left>
      <right/>
      <top style="hair">
        <color indexed="64"/>
      </top>
      <bottom style="hair">
        <color indexed="9"/>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s>
  <cellStyleXfs count="43140">
    <xf numFmtId="0" fontId="0" fillId="0" borderId="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17" fillId="7" borderId="1" applyNumberFormat="0" applyAlignment="0" applyProtection="0"/>
    <xf numFmtId="0" fontId="18" fillId="20" borderId="2" applyNumberFormat="0" applyAlignment="0" applyProtection="0"/>
    <xf numFmtId="0" fontId="19" fillId="20" borderId="1" applyNumberFormat="0" applyAlignment="0" applyProtection="0"/>
    <xf numFmtId="0" fontId="20" fillId="0" borderId="3" applyNumberFormat="0" applyFill="0" applyAlignment="0" applyProtection="0"/>
    <xf numFmtId="0" fontId="21" fillId="0" borderId="4" applyNumberFormat="0" applyFill="0" applyAlignment="0" applyProtection="0"/>
    <xf numFmtId="0" fontId="22" fillId="0" borderId="5" applyNumberFormat="0" applyFill="0" applyAlignment="0" applyProtection="0"/>
    <xf numFmtId="0" fontId="22" fillId="0" borderId="0" applyNumberFormat="0" applyFill="0" applyBorder="0" applyAlignment="0" applyProtection="0"/>
    <xf numFmtId="0" fontId="23" fillId="0" borderId="6" applyNumberFormat="0" applyFill="0" applyAlignment="0" applyProtection="0"/>
    <xf numFmtId="0" fontId="24" fillId="21" borderId="7" applyNumberFormat="0" applyAlignment="0" applyProtection="0"/>
    <xf numFmtId="0" fontId="25" fillId="0" borderId="0" applyNumberFormat="0" applyFill="0" applyBorder="0" applyAlignment="0" applyProtection="0"/>
    <xf numFmtId="0" fontId="26" fillId="22" borderId="0" applyNumberFormat="0" applyBorder="0" applyAlignment="0" applyProtection="0"/>
    <xf numFmtId="0" fontId="32" fillId="0" borderId="0"/>
    <xf numFmtId="0" fontId="12" fillId="0" borderId="0"/>
    <xf numFmtId="0" fontId="27" fillId="3" borderId="0" applyNumberFormat="0" applyBorder="0" applyAlignment="0" applyProtection="0"/>
    <xf numFmtId="0" fontId="28" fillId="0" borderId="0" applyNumberFormat="0" applyFill="0" applyBorder="0" applyAlignment="0" applyProtection="0"/>
    <xf numFmtId="0" fontId="15" fillId="23" borderId="8" applyNumberFormat="0" applyFont="0" applyAlignment="0" applyProtection="0"/>
    <xf numFmtId="0" fontId="29" fillId="0" borderId="9" applyNumberFormat="0" applyFill="0" applyAlignment="0" applyProtection="0"/>
    <xf numFmtId="0" fontId="30" fillId="0" borderId="0" applyNumberFormat="0" applyFill="0" applyBorder="0" applyAlignment="0" applyProtection="0"/>
    <xf numFmtId="0" fontId="31" fillId="4" borderId="0" applyNumberFormat="0" applyBorder="0" applyAlignment="0" applyProtection="0"/>
    <xf numFmtId="0" fontId="34" fillId="0" borderId="0"/>
    <xf numFmtId="0" fontId="34" fillId="0" borderId="0"/>
    <xf numFmtId="0" fontId="12" fillId="0" borderId="0"/>
    <xf numFmtId="0" fontId="11" fillId="0" borderId="0"/>
    <xf numFmtId="0" fontId="42" fillId="0" borderId="0"/>
    <xf numFmtId="0" fontId="42" fillId="0" borderId="0"/>
    <xf numFmtId="166" fontId="11" fillId="0" borderId="0" applyFont="0" applyFill="0" applyBorder="0" applyAlignment="0" applyProtection="0"/>
    <xf numFmtId="167" fontId="42" fillId="0" borderId="0" applyFont="0" applyFill="0" applyBorder="0" applyAlignment="0" applyProtection="0"/>
    <xf numFmtId="168" fontId="11" fillId="0" borderId="0" applyFont="0" applyFill="0" applyBorder="0" applyAlignment="0" applyProtection="0"/>
    <xf numFmtId="0" fontId="10" fillId="0" borderId="0"/>
    <xf numFmtId="0" fontId="9" fillId="0" borderId="0"/>
    <xf numFmtId="0" fontId="49" fillId="0" borderId="0"/>
    <xf numFmtId="0" fontId="12" fillId="0" borderId="0"/>
    <xf numFmtId="0" fontId="12" fillId="0" borderId="0"/>
    <xf numFmtId="0" fontId="12" fillId="0" borderId="0"/>
    <xf numFmtId="0" fontId="8" fillId="0" borderId="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57"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17" fillId="7" borderId="1" applyNumberFormat="0" applyAlignment="0" applyProtection="0"/>
    <xf numFmtId="0" fontId="18" fillId="20" borderId="2" applyNumberFormat="0" applyAlignment="0" applyProtection="0"/>
    <xf numFmtId="0" fontId="19" fillId="20" borderId="1" applyNumberFormat="0" applyAlignment="0" applyProtection="0"/>
    <xf numFmtId="0" fontId="20" fillId="0" borderId="3" applyNumberFormat="0" applyFill="0" applyAlignment="0" applyProtection="0"/>
    <xf numFmtId="0" fontId="21" fillId="0" borderId="4" applyNumberFormat="0" applyFill="0" applyAlignment="0" applyProtection="0"/>
    <xf numFmtId="0" fontId="22" fillId="0" borderId="5" applyNumberFormat="0" applyFill="0" applyAlignment="0" applyProtection="0"/>
    <xf numFmtId="0" fontId="22" fillId="0" borderId="0" applyNumberFormat="0" applyFill="0" applyBorder="0" applyAlignment="0" applyProtection="0"/>
    <xf numFmtId="0" fontId="23" fillId="0" borderId="6" applyNumberFormat="0" applyFill="0" applyAlignment="0" applyProtection="0"/>
    <xf numFmtId="0" fontId="24" fillId="21" borderId="7" applyNumberFormat="0" applyAlignment="0" applyProtection="0"/>
    <xf numFmtId="0" fontId="25" fillId="0" borderId="0" applyNumberFormat="0" applyFill="0" applyBorder="0" applyAlignment="0" applyProtection="0"/>
    <xf numFmtId="0" fontId="26" fillId="22" borderId="0" applyNumberFormat="0" applyBorder="0" applyAlignment="0" applyProtection="0"/>
    <xf numFmtId="0" fontId="27" fillId="3" borderId="0" applyNumberFormat="0" applyBorder="0" applyAlignment="0" applyProtection="0"/>
    <xf numFmtId="0" fontId="28" fillId="0" borderId="0" applyNumberFormat="0" applyFill="0" applyBorder="0" applyAlignment="0" applyProtection="0"/>
    <xf numFmtId="0" fontId="15" fillId="23" borderId="8" applyNumberFormat="0" applyFont="0" applyAlignment="0" applyProtection="0"/>
    <xf numFmtId="0" fontId="29" fillId="0" borderId="9" applyNumberFormat="0" applyFill="0" applyAlignment="0" applyProtection="0"/>
    <xf numFmtId="0" fontId="30" fillId="0" borderId="0" applyNumberFormat="0" applyFill="0" applyBorder="0" applyAlignment="0" applyProtection="0"/>
    <xf numFmtId="0" fontId="31" fillId="4" borderId="0" applyNumberFormat="0" applyBorder="0" applyAlignment="0" applyProtection="0"/>
    <xf numFmtId="0" fontId="7" fillId="0" borderId="0"/>
    <xf numFmtId="0" fontId="12" fillId="0" borderId="0"/>
    <xf numFmtId="9" fontId="42" fillId="0" borderId="0" applyFont="0" applyFill="0" applyBorder="0" applyAlignment="0" applyProtection="0"/>
    <xf numFmtId="9" fontId="12" fillId="0" borderId="0" applyFont="0" applyFill="0" applyBorder="0" applyAlignment="0" applyProtection="0"/>
    <xf numFmtId="0" fontId="65" fillId="0" borderId="0"/>
    <xf numFmtId="0" fontId="6" fillId="0" borderId="0"/>
    <xf numFmtId="0" fontId="32" fillId="0" borderId="0"/>
    <xf numFmtId="0" fontId="5" fillId="0" borderId="0"/>
    <xf numFmtId="0" fontId="5" fillId="0" borderId="0"/>
    <xf numFmtId="0" fontId="4" fillId="0" borderId="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32" fillId="0" borderId="0"/>
    <xf numFmtId="0" fontId="81" fillId="0" borderId="0"/>
    <xf numFmtId="0" fontId="1" fillId="0" borderId="0"/>
    <xf numFmtId="166"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166"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9" fillId="0" borderId="0"/>
    <xf numFmtId="0" fontId="82" fillId="0" borderId="0" applyNumberFormat="0" applyFill="0" applyBorder="0" applyAlignment="0" applyProtection="0"/>
    <xf numFmtId="0" fontId="12" fillId="0" borderId="0"/>
    <xf numFmtId="0" fontId="1" fillId="0" borderId="0"/>
    <xf numFmtId="0" fontId="1" fillId="0" borderId="0"/>
    <xf numFmtId="0" fontId="12" fillId="0" borderId="0"/>
    <xf numFmtId="0" fontId="12" fillId="0" borderId="0"/>
    <xf numFmtId="0" fontId="49" fillId="0" borderId="0"/>
    <xf numFmtId="173" fontId="83" fillId="35" borderId="0">
      <alignment vertical="top"/>
    </xf>
    <xf numFmtId="38" fontId="81" fillId="0" borderId="0">
      <alignment vertical="top"/>
    </xf>
    <xf numFmtId="174" fontId="42" fillId="36" borderId="26" applyNumberFormat="0" applyFont="0">
      <alignment shrinkToFit="1"/>
      <protection locked="0"/>
    </xf>
    <xf numFmtId="0" fontId="42" fillId="0" borderId="0"/>
    <xf numFmtId="174" fontId="42" fillId="0" borderId="0"/>
    <xf numFmtId="174" fontId="42" fillId="0" borderId="0"/>
    <xf numFmtId="0" fontId="42" fillId="0" borderId="0"/>
    <xf numFmtId="174" fontId="42" fillId="0" borderId="0"/>
    <xf numFmtId="174" fontId="42" fillId="0" borderId="0"/>
    <xf numFmtId="175" fontId="42" fillId="37" borderId="0" applyFont="0" applyBorder="0">
      <alignment horizontal="center" vertical="center" shrinkToFit="1"/>
    </xf>
    <xf numFmtId="165" fontId="85" fillId="0" borderId="0">
      <protection locked="0"/>
    </xf>
    <xf numFmtId="165" fontId="85" fillId="0" borderId="0">
      <protection locked="0"/>
    </xf>
    <xf numFmtId="165" fontId="85" fillId="0" borderId="0">
      <protection locked="0"/>
    </xf>
    <xf numFmtId="174" fontId="86" fillId="0" borderId="0">
      <protection locked="0"/>
    </xf>
    <xf numFmtId="174" fontId="86" fillId="0" borderId="0">
      <protection locked="0"/>
    </xf>
    <xf numFmtId="174" fontId="85" fillId="0" borderId="27">
      <protection locked="0"/>
    </xf>
    <xf numFmtId="174" fontId="81" fillId="2" borderId="0" applyNumberFormat="0" applyBorder="0" applyAlignment="0" applyProtection="0"/>
    <xf numFmtId="174" fontId="81" fillId="2" borderId="0" applyNumberFormat="0" applyBorder="0" applyAlignment="0" applyProtection="0"/>
    <xf numFmtId="174" fontId="81" fillId="2" borderId="0" applyNumberFormat="0" applyBorder="0" applyAlignment="0" applyProtection="0"/>
    <xf numFmtId="174" fontId="81" fillId="2" borderId="0" applyNumberFormat="0" applyBorder="0" applyAlignment="0" applyProtection="0"/>
    <xf numFmtId="174" fontId="87" fillId="38" borderId="0" applyNumberFormat="0" applyBorder="0" applyAlignment="0" applyProtection="0"/>
    <xf numFmtId="174" fontId="15" fillId="2" borderId="0" applyNumberFormat="0" applyBorder="0" applyAlignment="0" applyProtection="0"/>
    <xf numFmtId="174" fontId="81" fillId="3" borderId="0" applyNumberFormat="0" applyBorder="0" applyAlignment="0" applyProtection="0"/>
    <xf numFmtId="174" fontId="81" fillId="3" borderId="0" applyNumberFormat="0" applyBorder="0" applyAlignment="0" applyProtection="0"/>
    <xf numFmtId="174" fontId="81" fillId="3" borderId="0" applyNumberFormat="0" applyBorder="0" applyAlignment="0" applyProtection="0"/>
    <xf numFmtId="174" fontId="81" fillId="3" borderId="0" applyNumberFormat="0" applyBorder="0" applyAlignment="0" applyProtection="0"/>
    <xf numFmtId="174" fontId="87" fillId="39" borderId="0" applyNumberFormat="0" applyBorder="0" applyAlignment="0" applyProtection="0"/>
    <xf numFmtId="174" fontId="15" fillId="3" borderId="0" applyNumberFormat="0" applyBorder="0" applyAlignment="0" applyProtection="0"/>
    <xf numFmtId="174" fontId="81" fillId="4" borderId="0" applyNumberFormat="0" applyBorder="0" applyAlignment="0" applyProtection="0"/>
    <xf numFmtId="174" fontId="81" fillId="4" borderId="0" applyNumberFormat="0" applyBorder="0" applyAlignment="0" applyProtection="0"/>
    <xf numFmtId="174" fontId="81" fillId="4" borderId="0" applyNumberFormat="0" applyBorder="0" applyAlignment="0" applyProtection="0"/>
    <xf numFmtId="174" fontId="81" fillId="4" borderId="0" applyNumberFormat="0" applyBorder="0" applyAlignment="0" applyProtection="0"/>
    <xf numFmtId="174" fontId="87" fillId="40" borderId="0" applyNumberFormat="0" applyBorder="0" applyAlignment="0" applyProtection="0"/>
    <xf numFmtId="174" fontId="15" fillId="4" borderId="0" applyNumberFormat="0" applyBorder="0" applyAlignment="0" applyProtection="0"/>
    <xf numFmtId="174" fontId="81" fillId="5" borderId="0" applyNumberFormat="0" applyBorder="0" applyAlignment="0" applyProtection="0"/>
    <xf numFmtId="174" fontId="81" fillId="5" borderId="0" applyNumberFormat="0" applyBorder="0" applyAlignment="0" applyProtection="0"/>
    <xf numFmtId="174" fontId="81" fillId="5" borderId="0" applyNumberFormat="0" applyBorder="0" applyAlignment="0" applyProtection="0"/>
    <xf numFmtId="174" fontId="81" fillId="5" borderId="0" applyNumberFormat="0" applyBorder="0" applyAlignment="0" applyProtection="0"/>
    <xf numFmtId="174" fontId="87" fillId="41" borderId="0" applyNumberFormat="0" applyBorder="0" applyAlignment="0" applyProtection="0"/>
    <xf numFmtId="174" fontId="15" fillId="5" borderId="0" applyNumberFormat="0" applyBorder="0" applyAlignment="0" applyProtection="0"/>
    <xf numFmtId="174" fontId="81" fillId="6" borderId="0" applyNumberFormat="0" applyBorder="0" applyAlignment="0" applyProtection="0"/>
    <xf numFmtId="174" fontId="81" fillId="6" borderId="0" applyNumberFormat="0" applyBorder="0" applyAlignment="0" applyProtection="0"/>
    <xf numFmtId="174" fontId="81" fillId="6" borderId="0" applyNumberFormat="0" applyBorder="0" applyAlignment="0" applyProtection="0"/>
    <xf numFmtId="174" fontId="81" fillId="6" borderId="0" applyNumberFormat="0" applyBorder="0" applyAlignment="0" applyProtection="0"/>
    <xf numFmtId="174" fontId="87" fillId="42" borderId="0" applyNumberFormat="0" applyBorder="0" applyAlignment="0" applyProtection="0"/>
    <xf numFmtId="174" fontId="15" fillId="6" borderId="0" applyNumberFormat="0" applyBorder="0" applyAlignment="0" applyProtection="0"/>
    <xf numFmtId="174" fontId="81" fillId="7" borderId="0" applyNumberFormat="0" applyBorder="0" applyAlignment="0" applyProtection="0"/>
    <xf numFmtId="174" fontId="81" fillId="7" borderId="0" applyNumberFormat="0" applyBorder="0" applyAlignment="0" applyProtection="0"/>
    <xf numFmtId="174" fontId="81" fillId="7" borderId="0" applyNumberFormat="0" applyBorder="0" applyAlignment="0" applyProtection="0"/>
    <xf numFmtId="174" fontId="81" fillId="7" borderId="0" applyNumberFormat="0" applyBorder="0" applyAlignment="0" applyProtection="0"/>
    <xf numFmtId="174" fontId="87" fillId="43" borderId="0" applyNumberFormat="0" applyBorder="0" applyAlignment="0" applyProtection="0"/>
    <xf numFmtId="174" fontId="15" fillId="7" borderId="0" applyNumberFormat="0" applyBorder="0" applyAlignment="0" applyProtection="0"/>
    <xf numFmtId="174" fontId="81" fillId="8" borderId="0" applyNumberFormat="0" applyBorder="0" applyAlignment="0" applyProtection="0"/>
    <xf numFmtId="174" fontId="81" fillId="8" borderId="0" applyNumberFormat="0" applyBorder="0" applyAlignment="0" applyProtection="0"/>
    <xf numFmtId="174" fontId="81" fillId="8" borderId="0" applyNumberFormat="0" applyBorder="0" applyAlignment="0" applyProtection="0"/>
    <xf numFmtId="174" fontId="81" fillId="8" borderId="0" applyNumberFormat="0" applyBorder="0" applyAlignment="0" applyProtection="0"/>
    <xf numFmtId="174" fontId="87" fillId="44" borderId="0" applyNumberFormat="0" applyBorder="0" applyAlignment="0" applyProtection="0"/>
    <xf numFmtId="174" fontId="15" fillId="8" borderId="0" applyNumberFormat="0" applyBorder="0" applyAlignment="0" applyProtection="0"/>
    <xf numFmtId="174" fontId="81" fillId="9" borderId="0" applyNumberFormat="0" applyBorder="0" applyAlignment="0" applyProtection="0"/>
    <xf numFmtId="174" fontId="81" fillId="9" borderId="0" applyNumberFormat="0" applyBorder="0" applyAlignment="0" applyProtection="0"/>
    <xf numFmtId="174" fontId="81" fillId="9" borderId="0" applyNumberFormat="0" applyBorder="0" applyAlignment="0" applyProtection="0"/>
    <xf numFmtId="174" fontId="81" fillId="9" borderId="0" applyNumberFormat="0" applyBorder="0" applyAlignment="0" applyProtection="0"/>
    <xf numFmtId="174" fontId="87" fillId="45" borderId="0" applyNumberFormat="0" applyBorder="0" applyAlignment="0" applyProtection="0"/>
    <xf numFmtId="174" fontId="15" fillId="9" borderId="0" applyNumberFormat="0" applyBorder="0" applyAlignment="0" applyProtection="0"/>
    <xf numFmtId="174" fontId="81" fillId="10" borderId="0" applyNumberFormat="0" applyBorder="0" applyAlignment="0" applyProtection="0"/>
    <xf numFmtId="174" fontId="81" fillId="10" borderId="0" applyNumberFormat="0" applyBorder="0" applyAlignment="0" applyProtection="0"/>
    <xf numFmtId="174" fontId="81" fillId="10" borderId="0" applyNumberFormat="0" applyBorder="0" applyAlignment="0" applyProtection="0"/>
    <xf numFmtId="174" fontId="81" fillId="10" borderId="0" applyNumberFormat="0" applyBorder="0" applyAlignment="0" applyProtection="0"/>
    <xf numFmtId="174" fontId="87" fillId="46" borderId="0" applyNumberFormat="0" applyBorder="0" applyAlignment="0" applyProtection="0"/>
    <xf numFmtId="174" fontId="15" fillId="10" borderId="0" applyNumberFormat="0" applyBorder="0" applyAlignment="0" applyProtection="0"/>
    <xf numFmtId="174" fontId="81" fillId="5" borderId="0" applyNumberFormat="0" applyBorder="0" applyAlignment="0" applyProtection="0"/>
    <xf numFmtId="174" fontId="81" fillId="5" borderId="0" applyNumberFormat="0" applyBorder="0" applyAlignment="0" applyProtection="0"/>
    <xf numFmtId="174" fontId="81" fillId="5" borderId="0" applyNumberFormat="0" applyBorder="0" applyAlignment="0" applyProtection="0"/>
    <xf numFmtId="174" fontId="81" fillId="5" borderId="0" applyNumberFormat="0" applyBorder="0" applyAlignment="0" applyProtection="0"/>
    <xf numFmtId="174" fontId="87" fillId="41" borderId="0" applyNumberFormat="0" applyBorder="0" applyAlignment="0" applyProtection="0"/>
    <xf numFmtId="174" fontId="15" fillId="5" borderId="0" applyNumberFormat="0" applyBorder="0" applyAlignment="0" applyProtection="0"/>
    <xf numFmtId="174" fontId="81" fillId="8" borderId="0" applyNumberFormat="0" applyBorder="0" applyAlignment="0" applyProtection="0"/>
    <xf numFmtId="174" fontId="81" fillId="8" borderId="0" applyNumberFormat="0" applyBorder="0" applyAlignment="0" applyProtection="0"/>
    <xf numFmtId="174" fontId="81" fillId="8" borderId="0" applyNumberFormat="0" applyBorder="0" applyAlignment="0" applyProtection="0"/>
    <xf numFmtId="174" fontId="81" fillId="8" borderId="0" applyNumberFormat="0" applyBorder="0" applyAlignment="0" applyProtection="0"/>
    <xf numFmtId="174" fontId="87" fillId="44" borderId="0" applyNumberFormat="0" applyBorder="0" applyAlignment="0" applyProtection="0"/>
    <xf numFmtId="174" fontId="15" fillId="8" borderId="0" applyNumberFormat="0" applyBorder="0" applyAlignment="0" applyProtection="0"/>
    <xf numFmtId="174" fontId="81" fillId="11" borderId="0" applyNumberFormat="0" applyBorder="0" applyAlignment="0" applyProtection="0"/>
    <xf numFmtId="174" fontId="81" fillId="11" borderId="0" applyNumberFormat="0" applyBorder="0" applyAlignment="0" applyProtection="0"/>
    <xf numFmtId="174" fontId="81" fillId="11" borderId="0" applyNumberFormat="0" applyBorder="0" applyAlignment="0" applyProtection="0"/>
    <xf numFmtId="174" fontId="81" fillId="11" borderId="0" applyNumberFormat="0" applyBorder="0" applyAlignment="0" applyProtection="0"/>
    <xf numFmtId="174" fontId="87" fillId="47" borderId="0" applyNumberFormat="0" applyBorder="0" applyAlignment="0" applyProtection="0"/>
    <xf numFmtId="174" fontId="15" fillId="11" borderId="0" applyNumberFormat="0" applyBorder="0" applyAlignment="0" applyProtection="0"/>
    <xf numFmtId="174" fontId="81" fillId="12" borderId="0" applyNumberFormat="0" applyBorder="0" applyAlignment="0" applyProtection="0"/>
    <xf numFmtId="174" fontId="81" fillId="12" borderId="0" applyNumberFormat="0" applyBorder="0" applyAlignment="0" applyProtection="0"/>
    <xf numFmtId="174" fontId="81" fillId="12" borderId="0" applyNumberFormat="0" applyBorder="0" applyAlignment="0" applyProtection="0"/>
    <xf numFmtId="174" fontId="81" fillId="12" borderId="0" applyNumberFormat="0" applyBorder="0" applyAlignment="0" applyProtection="0"/>
    <xf numFmtId="174" fontId="81" fillId="48" borderId="0" applyNumberFormat="0" applyBorder="0" applyAlignment="0" applyProtection="0"/>
    <xf numFmtId="174" fontId="16" fillId="12" borderId="0" applyNumberFormat="0" applyBorder="0" applyAlignment="0" applyProtection="0"/>
    <xf numFmtId="174" fontId="81" fillId="9" borderId="0" applyNumberFormat="0" applyBorder="0" applyAlignment="0" applyProtection="0"/>
    <xf numFmtId="174" fontId="81" fillId="9" borderId="0" applyNumberFormat="0" applyBorder="0" applyAlignment="0" applyProtection="0"/>
    <xf numFmtId="174" fontId="81" fillId="9" borderId="0" applyNumberFormat="0" applyBorder="0" applyAlignment="0" applyProtection="0"/>
    <xf numFmtId="174" fontId="81" fillId="9" borderId="0" applyNumberFormat="0" applyBorder="0" applyAlignment="0" applyProtection="0"/>
    <xf numFmtId="174" fontId="81" fillId="45" borderId="0" applyNumberFormat="0" applyBorder="0" applyAlignment="0" applyProtection="0"/>
    <xf numFmtId="174" fontId="16" fillId="9" borderId="0" applyNumberFormat="0" applyBorder="0" applyAlignment="0" applyProtection="0"/>
    <xf numFmtId="174" fontId="81" fillId="10" borderId="0" applyNumberFormat="0" applyBorder="0" applyAlignment="0" applyProtection="0"/>
    <xf numFmtId="174" fontId="81" fillId="10" borderId="0" applyNumberFormat="0" applyBorder="0" applyAlignment="0" applyProtection="0"/>
    <xf numFmtId="174" fontId="81" fillId="10" borderId="0" applyNumberFormat="0" applyBorder="0" applyAlignment="0" applyProtection="0"/>
    <xf numFmtId="174" fontId="81" fillId="10" borderId="0" applyNumberFormat="0" applyBorder="0" applyAlignment="0" applyProtection="0"/>
    <xf numFmtId="174" fontId="81" fillId="46" borderId="0" applyNumberFormat="0" applyBorder="0" applyAlignment="0" applyProtection="0"/>
    <xf numFmtId="174" fontId="16" fillId="10" borderId="0" applyNumberFormat="0" applyBorder="0" applyAlignment="0" applyProtection="0"/>
    <xf numFmtId="174" fontId="81" fillId="13" borderId="0" applyNumberFormat="0" applyBorder="0" applyAlignment="0" applyProtection="0"/>
    <xf numFmtId="174" fontId="81" fillId="13" borderId="0" applyNumberFormat="0" applyBorder="0" applyAlignment="0" applyProtection="0"/>
    <xf numFmtId="174" fontId="81" fillId="13" borderId="0" applyNumberFormat="0" applyBorder="0" applyAlignment="0" applyProtection="0"/>
    <xf numFmtId="174" fontId="81" fillId="13" borderId="0" applyNumberFormat="0" applyBorder="0" applyAlignment="0" applyProtection="0"/>
    <xf numFmtId="174" fontId="81" fillId="49" borderId="0" applyNumberFormat="0" applyBorder="0" applyAlignment="0" applyProtection="0"/>
    <xf numFmtId="174" fontId="16" fillId="13" borderId="0" applyNumberFormat="0" applyBorder="0" applyAlignment="0" applyProtection="0"/>
    <xf numFmtId="174" fontId="81" fillId="14" borderId="0" applyNumberFormat="0" applyBorder="0" applyAlignment="0" applyProtection="0"/>
    <xf numFmtId="174" fontId="81" fillId="14" borderId="0" applyNumberFormat="0" applyBorder="0" applyAlignment="0" applyProtection="0"/>
    <xf numFmtId="174" fontId="81" fillId="14" borderId="0" applyNumberFormat="0" applyBorder="0" applyAlignment="0" applyProtection="0"/>
    <xf numFmtId="174" fontId="81" fillId="14" borderId="0" applyNumberFormat="0" applyBorder="0" applyAlignment="0" applyProtection="0"/>
    <xf numFmtId="174" fontId="81" fillId="50" borderId="0" applyNumberFormat="0" applyBorder="0" applyAlignment="0" applyProtection="0"/>
    <xf numFmtId="174" fontId="16" fillId="14" borderId="0" applyNumberFormat="0" applyBorder="0" applyAlignment="0" applyProtection="0"/>
    <xf numFmtId="174" fontId="81" fillId="15" borderId="0" applyNumberFormat="0" applyBorder="0" applyAlignment="0" applyProtection="0"/>
    <xf numFmtId="174" fontId="81" fillId="15" borderId="0" applyNumberFormat="0" applyBorder="0" applyAlignment="0" applyProtection="0"/>
    <xf numFmtId="174" fontId="81" fillId="15" borderId="0" applyNumberFormat="0" applyBorder="0" applyAlignment="0" applyProtection="0"/>
    <xf numFmtId="174" fontId="81" fillId="15" borderId="0" applyNumberFormat="0" applyBorder="0" applyAlignment="0" applyProtection="0"/>
    <xf numFmtId="174" fontId="81" fillId="51" borderId="0" applyNumberFormat="0" applyBorder="0" applyAlignment="0" applyProtection="0"/>
    <xf numFmtId="174" fontId="16" fillId="15" borderId="0" applyNumberFormat="0" applyBorder="0" applyAlignment="0" applyProtection="0"/>
    <xf numFmtId="0" fontId="88" fillId="52" borderId="0" applyNumberFormat="0" applyBorder="0" applyAlignment="0" applyProtection="0"/>
    <xf numFmtId="0" fontId="88" fillId="43" borderId="0" applyNumberFormat="0" applyBorder="0" applyAlignment="0" applyProtection="0"/>
    <xf numFmtId="0" fontId="89" fillId="53" borderId="0" applyNumberFormat="0" applyBorder="0" applyAlignment="0" applyProtection="0"/>
    <xf numFmtId="0" fontId="88" fillId="54" borderId="0" applyNumberFormat="0" applyBorder="0" applyAlignment="0" applyProtection="0"/>
    <xf numFmtId="0" fontId="88" fillId="55" borderId="0" applyNumberFormat="0" applyBorder="0" applyAlignment="0" applyProtection="0"/>
    <xf numFmtId="0" fontId="89" fillId="56" borderId="0" applyNumberFormat="0" applyBorder="0" applyAlignment="0" applyProtection="0"/>
    <xf numFmtId="0" fontId="88" fillId="57" borderId="0" applyNumberFormat="0" applyBorder="0" applyAlignment="0" applyProtection="0"/>
    <xf numFmtId="0" fontId="88" fillId="58" borderId="0" applyNumberFormat="0" applyBorder="0" applyAlignment="0" applyProtection="0"/>
    <xf numFmtId="0" fontId="89" fillId="59" borderId="0" applyNumberFormat="0" applyBorder="0" applyAlignment="0" applyProtection="0"/>
    <xf numFmtId="0" fontId="88" fillId="54" borderId="0" applyNumberFormat="0" applyBorder="0" applyAlignment="0" applyProtection="0"/>
    <xf numFmtId="0" fontId="88" fillId="60" borderId="0" applyNumberFormat="0" applyBorder="0" applyAlignment="0" applyProtection="0"/>
    <xf numFmtId="0" fontId="89" fillId="55" borderId="0" applyNumberFormat="0" applyBorder="0" applyAlignment="0" applyProtection="0"/>
    <xf numFmtId="0" fontId="88" fillId="61" borderId="0" applyNumberFormat="0" applyBorder="0" applyAlignment="0" applyProtection="0"/>
    <xf numFmtId="0" fontId="88" fillId="62" borderId="0" applyNumberFormat="0" applyBorder="0" applyAlignment="0" applyProtection="0"/>
    <xf numFmtId="0" fontId="89" fillId="53" borderId="0" applyNumberFormat="0" applyBorder="0" applyAlignment="0" applyProtection="0"/>
    <xf numFmtId="0" fontId="88" fillId="63" borderId="0" applyNumberFormat="0" applyBorder="0" applyAlignment="0" applyProtection="0"/>
    <xf numFmtId="0" fontId="88" fillId="64" borderId="0" applyNumberFormat="0" applyBorder="0" applyAlignment="0" applyProtection="0"/>
    <xf numFmtId="0" fontId="89" fillId="65" borderId="0" applyNumberFormat="0" applyBorder="0" applyAlignment="0" applyProtection="0"/>
    <xf numFmtId="166" fontId="15" fillId="0" borderId="0" applyFont="0" applyFill="0" applyBorder="0" applyAlignment="0" applyProtection="0"/>
    <xf numFmtId="166" fontId="81" fillId="0" borderId="0" applyFont="0" applyFill="0" applyBorder="0" applyAlignment="0" applyProtection="0"/>
    <xf numFmtId="14" fontId="90" fillId="0" borderId="0" applyFont="0" applyBorder="0">
      <alignment vertical="top"/>
    </xf>
    <xf numFmtId="14" fontId="90" fillId="0" borderId="0" applyFont="0" applyBorder="0">
      <alignment vertical="top"/>
    </xf>
    <xf numFmtId="14" fontId="91" fillId="0" borderId="0">
      <alignment vertical="top"/>
    </xf>
    <xf numFmtId="38" fontId="81" fillId="0" borderId="0">
      <alignment vertical="top"/>
    </xf>
    <xf numFmtId="0" fontId="92" fillId="66" borderId="0" applyNumberFormat="0" applyBorder="0" applyAlignment="0" applyProtection="0"/>
    <xf numFmtId="0" fontId="92" fillId="67" borderId="0" applyNumberFormat="0" applyBorder="0" applyAlignment="0" applyProtection="0"/>
    <xf numFmtId="0" fontId="92" fillId="68" borderId="0" applyNumberFormat="0" applyBorder="0" applyAlignment="0" applyProtection="0"/>
    <xf numFmtId="174" fontId="93" fillId="0" borderId="0" applyFont="0" applyFill="0" applyBorder="0" applyAlignment="0" applyProtection="0"/>
    <xf numFmtId="174" fontId="81" fillId="0" borderId="0">
      <alignment vertical="top"/>
    </xf>
    <xf numFmtId="38" fontId="81" fillId="0" borderId="0">
      <alignment vertical="top"/>
    </xf>
    <xf numFmtId="0" fontId="1" fillId="0" borderId="0"/>
    <xf numFmtId="0" fontId="1" fillId="0" borderId="0"/>
    <xf numFmtId="174" fontId="94" fillId="0" borderId="0"/>
    <xf numFmtId="0" fontId="1" fillId="0" borderId="0"/>
    <xf numFmtId="0" fontId="1" fillId="0" borderId="0"/>
    <xf numFmtId="174" fontId="94" fillId="0" borderId="0"/>
    <xf numFmtId="0" fontId="1" fillId="0" borderId="0"/>
    <xf numFmtId="0"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5" fillId="0" borderId="0"/>
    <xf numFmtId="174" fontId="15" fillId="0" borderId="0"/>
    <xf numFmtId="174" fontId="42" fillId="0" borderId="0"/>
    <xf numFmtId="174" fontId="42" fillId="0" borderId="0"/>
    <xf numFmtId="174" fontId="95" fillId="0" borderId="0"/>
    <xf numFmtId="174" fontId="81" fillId="0" borderId="0"/>
    <xf numFmtId="174" fontId="49" fillId="0" borderId="0"/>
    <xf numFmtId="0" fontId="90" fillId="0" borderId="0"/>
    <xf numFmtId="174" fontId="96" fillId="0" borderId="0"/>
    <xf numFmtId="174" fontId="81" fillId="23" borderId="8" applyNumberFormat="0" applyFont="0" applyAlignment="0" applyProtection="0"/>
    <xf numFmtId="174" fontId="81" fillId="23" borderId="8" applyNumberFormat="0" applyFont="0" applyAlignment="0" applyProtection="0"/>
    <xf numFmtId="174" fontId="81" fillId="23" borderId="8" applyNumberFormat="0" applyFont="0" applyAlignment="0" applyProtection="0"/>
    <xf numFmtId="174" fontId="81" fillId="23" borderId="8" applyNumberFormat="0" applyFont="0" applyAlignment="0" applyProtection="0"/>
    <xf numFmtId="174" fontId="81" fillId="23" borderId="8" applyNumberFormat="0" applyFont="0" applyAlignment="0" applyProtection="0"/>
    <xf numFmtId="174" fontId="81" fillId="23" borderId="8" applyNumberFormat="0" applyFont="0" applyAlignment="0" applyProtection="0"/>
    <xf numFmtId="174" fontId="81" fillId="23" borderId="8" applyNumberFormat="0" applyFont="0" applyAlignment="0" applyProtection="0"/>
    <xf numFmtId="0" fontId="81" fillId="23" borderId="8" applyNumberFormat="0" applyFont="0" applyAlignment="0" applyProtection="0"/>
    <xf numFmtId="174" fontId="81" fillId="23" borderId="8" applyNumberFormat="0" applyFont="0" applyAlignment="0" applyProtection="0"/>
    <xf numFmtId="174" fontId="81" fillId="23" borderId="8" applyNumberFormat="0" applyFont="0" applyAlignment="0" applyProtection="0"/>
    <xf numFmtId="9" fontId="97" fillId="0" borderId="0" applyFont="0" applyFill="0" applyBorder="0" applyAlignment="0" applyProtection="0"/>
    <xf numFmtId="9" fontId="9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1" fillId="0" borderId="0" applyFont="0" applyFill="0" applyBorder="0" applyAlignment="0" applyProtection="0"/>
    <xf numFmtId="9" fontId="49" fillId="0" borderId="0" applyFont="0" applyFill="0" applyBorder="0" applyAlignment="0" applyProtection="0"/>
    <xf numFmtId="174" fontId="43" fillId="0" borderId="0" applyNumberFormat="0">
      <alignment horizontal="left"/>
    </xf>
    <xf numFmtId="4" fontId="81" fillId="36" borderId="2" applyNumberFormat="0" applyProtection="0">
      <alignment vertical="center"/>
    </xf>
    <xf numFmtId="4" fontId="81" fillId="36" borderId="2" applyNumberFormat="0" applyProtection="0">
      <alignment vertical="center"/>
    </xf>
    <xf numFmtId="4" fontId="81" fillId="36" borderId="2" applyNumberFormat="0" applyProtection="0">
      <alignment vertical="center"/>
    </xf>
    <xf numFmtId="4" fontId="81" fillId="36" borderId="2" applyNumberFormat="0" applyProtection="0">
      <alignment vertical="center"/>
    </xf>
    <xf numFmtId="4" fontId="81" fillId="36" borderId="2" applyNumberFormat="0" applyProtection="0">
      <alignment horizontal="left" vertical="center" indent="1"/>
    </xf>
    <xf numFmtId="4" fontId="81" fillId="36" borderId="2" applyNumberFormat="0" applyProtection="0">
      <alignment horizontal="left" vertical="center" indent="1"/>
    </xf>
    <xf numFmtId="4" fontId="81" fillId="36" borderId="2" applyNumberFormat="0" applyProtection="0">
      <alignment horizontal="left" vertical="center" indent="1"/>
    </xf>
    <xf numFmtId="4" fontId="81" fillId="36" borderId="2" applyNumberFormat="0" applyProtection="0">
      <alignment horizontal="left" vertical="center" indent="1"/>
    </xf>
    <xf numFmtId="174" fontId="98" fillId="69" borderId="2" applyNumberFormat="0" applyProtection="0">
      <alignment horizontal="left" vertical="center" indent="1"/>
    </xf>
    <xf numFmtId="174" fontId="98" fillId="69" borderId="2" applyNumberFormat="0" applyProtection="0">
      <alignment horizontal="left" vertical="center" indent="1"/>
    </xf>
    <xf numFmtId="4" fontId="81" fillId="70" borderId="2" applyNumberFormat="0" applyProtection="0">
      <alignment horizontal="right" vertical="center"/>
    </xf>
    <xf numFmtId="4" fontId="81" fillId="70" borderId="2" applyNumberFormat="0" applyProtection="0">
      <alignment horizontal="right" vertical="center"/>
    </xf>
    <xf numFmtId="4" fontId="81" fillId="71" borderId="2" applyNumberFormat="0" applyProtection="0">
      <alignment horizontal="right" vertical="center"/>
    </xf>
    <xf numFmtId="4" fontId="81" fillId="71" borderId="2" applyNumberFormat="0" applyProtection="0">
      <alignment horizontal="right" vertical="center"/>
    </xf>
    <xf numFmtId="4" fontId="81" fillId="72" borderId="2" applyNumberFormat="0" applyProtection="0">
      <alignment horizontal="right" vertical="center"/>
    </xf>
    <xf numFmtId="4" fontId="81" fillId="72" borderId="2" applyNumberFormat="0" applyProtection="0">
      <alignment horizontal="right" vertical="center"/>
    </xf>
    <xf numFmtId="4" fontId="81" fillId="73" borderId="2" applyNumberFormat="0" applyProtection="0">
      <alignment horizontal="right" vertical="center"/>
    </xf>
    <xf numFmtId="4" fontId="81" fillId="73" borderId="2" applyNumberFormat="0" applyProtection="0">
      <alignment horizontal="right" vertical="center"/>
    </xf>
    <xf numFmtId="4" fontId="81" fillId="74" borderId="2" applyNumberFormat="0" applyProtection="0">
      <alignment horizontal="right" vertical="center"/>
    </xf>
    <xf numFmtId="4" fontId="81" fillId="74" borderId="2" applyNumberFormat="0" applyProtection="0">
      <alignment horizontal="right" vertical="center"/>
    </xf>
    <xf numFmtId="4" fontId="81" fillId="75" borderId="2" applyNumberFormat="0" applyProtection="0">
      <alignment horizontal="right" vertical="center"/>
    </xf>
    <xf numFmtId="4" fontId="81" fillId="75" borderId="2" applyNumberFormat="0" applyProtection="0">
      <alignment horizontal="right" vertical="center"/>
    </xf>
    <xf numFmtId="4" fontId="81" fillId="76" borderId="2" applyNumberFormat="0" applyProtection="0">
      <alignment horizontal="right" vertical="center"/>
    </xf>
    <xf numFmtId="4" fontId="81" fillId="76" borderId="2" applyNumberFormat="0" applyProtection="0">
      <alignment horizontal="right" vertical="center"/>
    </xf>
    <xf numFmtId="4" fontId="81" fillId="77" borderId="2" applyNumberFormat="0" applyProtection="0">
      <alignment horizontal="right" vertical="center"/>
    </xf>
    <xf numFmtId="4" fontId="81" fillId="77" borderId="2" applyNumberFormat="0" applyProtection="0">
      <alignment horizontal="right" vertical="center"/>
    </xf>
    <xf numFmtId="4" fontId="81" fillId="78" borderId="2" applyNumberFormat="0" applyProtection="0">
      <alignment horizontal="right" vertical="center"/>
    </xf>
    <xf numFmtId="4" fontId="81" fillId="78" borderId="2" applyNumberFormat="0" applyProtection="0">
      <alignment horizontal="right" vertical="center"/>
    </xf>
    <xf numFmtId="4" fontId="81" fillId="79" borderId="2" applyNumberFormat="0" applyProtection="0">
      <alignment horizontal="left" vertical="center" indent="1"/>
    </xf>
    <xf numFmtId="4" fontId="81" fillId="79" borderId="2" applyNumberFormat="0" applyProtection="0">
      <alignment horizontal="left" vertical="center" indent="1"/>
    </xf>
    <xf numFmtId="4" fontId="81" fillId="80" borderId="28" applyNumberFormat="0" applyProtection="0">
      <alignment horizontal="left" vertical="center" indent="1"/>
    </xf>
    <xf numFmtId="4" fontId="81" fillId="80" borderId="28" applyNumberFormat="0" applyProtection="0">
      <alignment horizontal="left" vertical="center" indent="1"/>
    </xf>
    <xf numFmtId="4" fontId="81" fillId="81" borderId="0" applyNumberFormat="0" applyProtection="0">
      <alignment horizontal="left" vertical="center" indent="1"/>
    </xf>
    <xf numFmtId="174" fontId="98" fillId="69" borderId="2" applyNumberFormat="0" applyProtection="0">
      <alignment horizontal="left" vertical="center" indent="1"/>
    </xf>
    <xf numFmtId="174" fontId="98" fillId="69" borderId="2" applyNumberFormat="0" applyProtection="0">
      <alignment horizontal="left" vertical="center" indent="1"/>
    </xf>
    <xf numFmtId="4" fontId="81" fillId="80" borderId="2" applyNumberFormat="0" applyProtection="0">
      <alignment horizontal="left" vertical="center" indent="1"/>
    </xf>
    <xf numFmtId="4" fontId="81" fillId="80" borderId="2" applyNumberFormat="0" applyProtection="0">
      <alignment horizontal="left" vertical="center" indent="1"/>
    </xf>
    <xf numFmtId="4" fontId="81" fillId="82" borderId="2" applyNumberFormat="0" applyProtection="0">
      <alignment horizontal="left" vertical="center" indent="1"/>
    </xf>
    <xf numFmtId="4" fontId="81" fillId="82" borderId="2" applyNumberFormat="0" applyProtection="0">
      <alignment horizontal="left" vertical="center" indent="1"/>
    </xf>
    <xf numFmtId="174" fontId="98" fillId="82" borderId="2" applyNumberFormat="0" applyProtection="0">
      <alignment horizontal="left" vertical="center" indent="1"/>
    </xf>
    <xf numFmtId="174" fontId="98" fillId="82" borderId="2" applyNumberFormat="0" applyProtection="0">
      <alignment horizontal="left" vertical="center" indent="1"/>
    </xf>
    <xf numFmtId="174" fontId="98" fillId="82" borderId="2" applyNumberFormat="0" applyProtection="0">
      <alignment horizontal="left" vertical="center" indent="1"/>
    </xf>
    <xf numFmtId="174" fontId="98" fillId="82" borderId="2" applyNumberFormat="0" applyProtection="0">
      <alignment horizontal="left" vertical="center" indent="1"/>
    </xf>
    <xf numFmtId="174" fontId="98" fillId="83" borderId="2" applyNumberFormat="0" applyProtection="0">
      <alignment horizontal="left" vertical="center" indent="1"/>
    </xf>
    <xf numFmtId="174" fontId="98" fillId="83" borderId="2" applyNumberFormat="0" applyProtection="0">
      <alignment horizontal="left" vertical="center" indent="1"/>
    </xf>
    <xf numFmtId="174" fontId="98" fillId="83" borderId="2" applyNumberFormat="0" applyProtection="0">
      <alignment horizontal="left" vertical="center" indent="1"/>
    </xf>
    <xf numFmtId="174" fontId="98" fillId="83" borderId="2" applyNumberFormat="0" applyProtection="0">
      <alignment horizontal="left" vertical="center" indent="1"/>
    </xf>
    <xf numFmtId="174" fontId="98" fillId="84" borderId="2" applyNumberFormat="0" applyProtection="0">
      <alignment horizontal="left" vertical="center" indent="1"/>
    </xf>
    <xf numFmtId="174" fontId="98" fillId="84" borderId="2" applyNumberFormat="0" applyProtection="0">
      <alignment horizontal="left" vertical="center" indent="1"/>
    </xf>
    <xf numFmtId="174" fontId="98" fillId="84" borderId="2" applyNumberFormat="0" applyProtection="0">
      <alignment horizontal="left" vertical="center" indent="1"/>
    </xf>
    <xf numFmtId="174" fontId="98" fillId="84" borderId="2" applyNumberFormat="0" applyProtection="0">
      <alignment horizontal="left" vertical="center" indent="1"/>
    </xf>
    <xf numFmtId="174" fontId="98" fillId="69" borderId="2" applyNumberFormat="0" applyProtection="0">
      <alignment horizontal="left" vertical="center" indent="1"/>
    </xf>
    <xf numFmtId="174" fontId="98" fillId="69" borderId="2" applyNumberFormat="0" applyProtection="0">
      <alignment horizontal="left" vertical="center" indent="1"/>
    </xf>
    <xf numFmtId="174" fontId="98" fillId="69" borderId="2" applyNumberFormat="0" applyProtection="0">
      <alignment horizontal="left" vertical="center" indent="1"/>
    </xf>
    <xf numFmtId="174" fontId="98" fillId="69" borderId="2" applyNumberFormat="0" applyProtection="0">
      <alignment horizontal="left" vertical="center" indent="1"/>
    </xf>
    <xf numFmtId="0" fontId="99" fillId="85" borderId="29" applyNumberFormat="0">
      <protection locked="0"/>
    </xf>
    <xf numFmtId="0" fontId="100" fillId="86" borderId="30" applyBorder="0"/>
    <xf numFmtId="4" fontId="81" fillId="87" borderId="2" applyNumberFormat="0" applyProtection="0">
      <alignment vertical="center"/>
    </xf>
    <xf numFmtId="4" fontId="81" fillId="87" borderId="2" applyNumberFormat="0" applyProtection="0">
      <alignment vertical="center"/>
    </xf>
    <xf numFmtId="4" fontId="81" fillId="87" borderId="2" applyNumberFormat="0" applyProtection="0">
      <alignment vertical="center"/>
    </xf>
    <xf numFmtId="4" fontId="81" fillId="87" borderId="2" applyNumberFormat="0" applyProtection="0">
      <alignment vertical="center"/>
    </xf>
    <xf numFmtId="4" fontId="81" fillId="87" borderId="2" applyNumberFormat="0" applyProtection="0">
      <alignment horizontal="left" vertical="center" indent="1"/>
    </xf>
    <xf numFmtId="4" fontId="81" fillId="87" borderId="2" applyNumberFormat="0" applyProtection="0">
      <alignment horizontal="left" vertical="center" indent="1"/>
    </xf>
    <xf numFmtId="4" fontId="81" fillId="87" borderId="2" applyNumberFormat="0" applyProtection="0">
      <alignment horizontal="left" vertical="center" indent="1"/>
    </xf>
    <xf numFmtId="4" fontId="81" fillId="87" borderId="2" applyNumberFormat="0" applyProtection="0">
      <alignment horizontal="left" vertical="center" indent="1"/>
    </xf>
    <xf numFmtId="4" fontId="81" fillId="80" borderId="2" applyNumberFormat="0" applyProtection="0">
      <alignment horizontal="right" vertical="center"/>
    </xf>
    <xf numFmtId="4" fontId="81" fillId="80" borderId="2" applyNumberFormat="0" applyProtection="0">
      <alignment horizontal="right" vertical="center"/>
    </xf>
    <xf numFmtId="4" fontId="81" fillId="80" borderId="2" applyNumberFormat="0" applyProtection="0">
      <alignment horizontal="right" vertical="center"/>
    </xf>
    <xf numFmtId="4" fontId="81" fillId="80" borderId="2" applyNumberFormat="0" applyProtection="0">
      <alignment horizontal="right" vertical="center"/>
    </xf>
    <xf numFmtId="174" fontId="98" fillId="69" borderId="2" applyNumberFormat="0" applyProtection="0">
      <alignment horizontal="left" vertical="center" indent="1"/>
    </xf>
    <xf numFmtId="174" fontId="98" fillId="69" borderId="2" applyNumberFormat="0" applyProtection="0">
      <alignment horizontal="left" vertical="center" indent="1"/>
    </xf>
    <xf numFmtId="174" fontId="98" fillId="69" borderId="2" applyNumberFormat="0" applyProtection="0">
      <alignment horizontal="left" vertical="center" indent="1"/>
    </xf>
    <xf numFmtId="174" fontId="98" fillId="69" borderId="2" applyNumberFormat="0" applyProtection="0">
      <alignment horizontal="left" vertical="center" indent="1"/>
    </xf>
    <xf numFmtId="174" fontId="81" fillId="0" borderId="0"/>
    <xf numFmtId="0" fontId="101" fillId="88" borderId="10"/>
    <xf numFmtId="4" fontId="81" fillId="80" borderId="2" applyNumberFormat="0" applyProtection="0">
      <alignment horizontal="right" vertical="center"/>
    </xf>
    <xf numFmtId="4" fontId="81" fillId="80" borderId="2" applyNumberFormat="0" applyProtection="0">
      <alignment horizontal="right" vertical="center"/>
    </xf>
    <xf numFmtId="0" fontId="102" fillId="0" borderId="0" applyNumberFormat="0" applyFill="0" applyBorder="0" applyAlignment="0" applyProtection="0"/>
    <xf numFmtId="174" fontId="103" fillId="0" borderId="0"/>
    <xf numFmtId="38" fontId="81" fillId="89" borderId="0">
      <alignment horizontal="right" vertical="top"/>
    </xf>
    <xf numFmtId="174" fontId="81" fillId="16" borderId="0" applyNumberFormat="0" applyBorder="0" applyAlignment="0" applyProtection="0"/>
    <xf numFmtId="174" fontId="81" fillId="16" borderId="0" applyNumberFormat="0" applyBorder="0" applyAlignment="0" applyProtection="0"/>
    <xf numFmtId="174" fontId="81" fillId="16" borderId="0" applyNumberFormat="0" applyBorder="0" applyAlignment="0" applyProtection="0"/>
    <xf numFmtId="174" fontId="81" fillId="16" borderId="0" applyNumberFormat="0" applyBorder="0" applyAlignment="0" applyProtection="0"/>
    <xf numFmtId="174" fontId="81" fillId="90" borderId="0" applyNumberFormat="0" applyBorder="0" applyAlignment="0" applyProtection="0"/>
    <xf numFmtId="174" fontId="16" fillId="16" borderId="0" applyNumberFormat="0" applyBorder="0" applyAlignment="0" applyProtection="0"/>
    <xf numFmtId="174" fontId="81" fillId="17" borderId="0" applyNumberFormat="0" applyBorder="0" applyAlignment="0" applyProtection="0"/>
    <xf numFmtId="174" fontId="81" fillId="17" borderId="0" applyNumberFormat="0" applyBorder="0" applyAlignment="0" applyProtection="0"/>
    <xf numFmtId="174" fontId="81" fillId="17" borderId="0" applyNumberFormat="0" applyBorder="0" applyAlignment="0" applyProtection="0"/>
    <xf numFmtId="174" fontId="81" fillId="17" borderId="0" applyNumberFormat="0" applyBorder="0" applyAlignment="0" applyProtection="0"/>
    <xf numFmtId="174" fontId="81" fillId="91" borderId="0" applyNumberFormat="0" applyBorder="0" applyAlignment="0" applyProtection="0"/>
    <xf numFmtId="174" fontId="16" fillId="17" borderId="0" applyNumberFormat="0" applyBorder="0" applyAlignment="0" applyProtection="0"/>
    <xf numFmtId="174" fontId="81" fillId="18" borderId="0" applyNumberFormat="0" applyBorder="0" applyAlignment="0" applyProtection="0"/>
    <xf numFmtId="174" fontId="81" fillId="18" borderId="0" applyNumberFormat="0" applyBorder="0" applyAlignment="0" applyProtection="0"/>
    <xf numFmtId="174" fontId="81" fillId="18" borderId="0" applyNumberFormat="0" applyBorder="0" applyAlignment="0" applyProtection="0"/>
    <xf numFmtId="174" fontId="81" fillId="18" borderId="0" applyNumberFormat="0" applyBorder="0" applyAlignment="0" applyProtection="0"/>
    <xf numFmtId="174" fontId="81" fillId="92" borderId="0" applyNumberFormat="0" applyBorder="0" applyAlignment="0" applyProtection="0"/>
    <xf numFmtId="174" fontId="16" fillId="18" borderId="0" applyNumberFormat="0" applyBorder="0" applyAlignment="0" applyProtection="0"/>
    <xf numFmtId="174" fontId="81" fillId="13" borderId="0" applyNumberFormat="0" applyBorder="0" applyAlignment="0" applyProtection="0"/>
    <xf numFmtId="174" fontId="81" fillId="13" borderId="0" applyNumberFormat="0" applyBorder="0" applyAlignment="0" applyProtection="0"/>
    <xf numFmtId="174" fontId="81" fillId="13" borderId="0" applyNumberFormat="0" applyBorder="0" applyAlignment="0" applyProtection="0"/>
    <xf numFmtId="174" fontId="81" fillId="13" borderId="0" applyNumberFormat="0" applyBorder="0" applyAlignment="0" applyProtection="0"/>
    <xf numFmtId="174" fontId="81" fillId="49" borderId="0" applyNumberFormat="0" applyBorder="0" applyAlignment="0" applyProtection="0"/>
    <xf numFmtId="174" fontId="16" fillId="13" borderId="0" applyNumberFormat="0" applyBorder="0" applyAlignment="0" applyProtection="0"/>
    <xf numFmtId="174" fontId="81" fillId="14" borderId="0" applyNumberFormat="0" applyBorder="0" applyAlignment="0" applyProtection="0"/>
    <xf numFmtId="174" fontId="81" fillId="14" borderId="0" applyNumberFormat="0" applyBorder="0" applyAlignment="0" applyProtection="0"/>
    <xf numFmtId="174" fontId="81" fillId="14" borderId="0" applyNumberFormat="0" applyBorder="0" applyAlignment="0" applyProtection="0"/>
    <xf numFmtId="174" fontId="81" fillId="14" borderId="0" applyNumberFormat="0" applyBorder="0" applyAlignment="0" applyProtection="0"/>
    <xf numFmtId="174" fontId="81" fillId="50" borderId="0" applyNumberFormat="0" applyBorder="0" applyAlignment="0" applyProtection="0"/>
    <xf numFmtId="174" fontId="16" fillId="14" borderId="0" applyNumberFormat="0" applyBorder="0" applyAlignment="0" applyProtection="0"/>
    <xf numFmtId="174" fontId="81" fillId="19" borderId="0" applyNumberFormat="0" applyBorder="0" applyAlignment="0" applyProtection="0"/>
    <xf numFmtId="174" fontId="81" fillId="19" borderId="0" applyNumberFormat="0" applyBorder="0" applyAlignment="0" applyProtection="0"/>
    <xf numFmtId="174" fontId="81" fillId="19" borderId="0" applyNumberFormat="0" applyBorder="0" applyAlignment="0" applyProtection="0"/>
    <xf numFmtId="174" fontId="81" fillId="19" borderId="0" applyNumberFormat="0" applyBorder="0" applyAlignment="0" applyProtection="0"/>
    <xf numFmtId="174" fontId="81" fillId="93" borderId="0" applyNumberFormat="0" applyBorder="0" applyAlignment="0" applyProtection="0"/>
    <xf numFmtId="174" fontId="16" fillId="19" borderId="0" applyNumberFormat="0" applyBorder="0" applyAlignment="0" applyProtection="0"/>
    <xf numFmtId="176" fontId="104" fillId="0" borderId="31">
      <protection locked="0"/>
    </xf>
    <xf numFmtId="174" fontId="81" fillId="7" borderId="1" applyNumberFormat="0" applyAlignment="0" applyProtection="0"/>
    <xf numFmtId="174" fontId="81" fillId="7" borderId="1" applyNumberFormat="0" applyAlignment="0" applyProtection="0"/>
    <xf numFmtId="174" fontId="81" fillId="7" borderId="1" applyNumberFormat="0" applyAlignment="0" applyProtection="0"/>
    <xf numFmtId="174" fontId="81" fillId="7" borderId="1" applyNumberFormat="0" applyAlignment="0" applyProtection="0"/>
    <xf numFmtId="174" fontId="81" fillId="7" borderId="1" applyNumberFormat="0" applyAlignment="0" applyProtection="0"/>
    <xf numFmtId="174" fontId="81" fillId="7" borderId="1" applyNumberFormat="0" applyAlignment="0" applyProtection="0"/>
    <xf numFmtId="174" fontId="81" fillId="7" borderId="1" applyNumberFormat="0" applyAlignment="0" applyProtection="0"/>
    <xf numFmtId="174" fontId="81" fillId="7" borderId="1" applyNumberFormat="0" applyAlignment="0" applyProtection="0"/>
    <xf numFmtId="174" fontId="81" fillId="43" borderId="1" applyNumberFormat="0" applyAlignment="0" applyProtection="0"/>
    <xf numFmtId="174" fontId="81" fillId="43" borderId="1" applyNumberFormat="0" applyAlignment="0" applyProtection="0"/>
    <xf numFmtId="174" fontId="17" fillId="7" borderId="1" applyNumberFormat="0" applyAlignment="0" applyProtection="0"/>
    <xf numFmtId="174" fontId="81" fillId="20" borderId="2" applyNumberFormat="0" applyAlignment="0" applyProtection="0"/>
    <xf numFmtId="174" fontId="81" fillId="20" borderId="2" applyNumberFormat="0" applyAlignment="0" applyProtection="0"/>
    <xf numFmtId="174" fontId="81" fillId="20" borderId="2" applyNumberFormat="0" applyAlignment="0" applyProtection="0"/>
    <xf numFmtId="174" fontId="81" fillId="20" borderId="2" applyNumberFormat="0" applyAlignment="0" applyProtection="0"/>
    <xf numFmtId="174" fontId="81" fillId="20" borderId="2" applyNumberFormat="0" applyAlignment="0" applyProtection="0"/>
    <xf numFmtId="174" fontId="81" fillId="20" borderId="2" applyNumberFormat="0" applyAlignment="0" applyProtection="0"/>
    <xf numFmtId="174" fontId="81" fillId="20" borderId="2" applyNumberFormat="0" applyAlignment="0" applyProtection="0"/>
    <xf numFmtId="174" fontId="81" fillId="20" borderId="2" applyNumberFormat="0" applyAlignment="0" applyProtection="0"/>
    <xf numFmtId="174" fontId="81" fillId="94" borderId="2" applyNumberFormat="0" applyAlignment="0" applyProtection="0"/>
    <xf numFmtId="174" fontId="81" fillId="94" borderId="2" applyNumberFormat="0" applyAlignment="0" applyProtection="0"/>
    <xf numFmtId="174" fontId="18" fillId="20" borderId="2" applyNumberFormat="0" applyAlignment="0" applyProtection="0"/>
    <xf numFmtId="174" fontId="81" fillId="20" borderId="1" applyNumberFormat="0" applyAlignment="0" applyProtection="0"/>
    <xf numFmtId="174" fontId="81" fillId="20" borderId="1" applyNumberFormat="0" applyAlignment="0" applyProtection="0"/>
    <xf numFmtId="174" fontId="81" fillId="20" borderId="1" applyNumberFormat="0" applyAlignment="0" applyProtection="0"/>
    <xf numFmtId="174" fontId="81" fillId="20" borderId="1" applyNumberFormat="0" applyAlignment="0" applyProtection="0"/>
    <xf numFmtId="174" fontId="81" fillId="20" borderId="1" applyNumberFormat="0" applyAlignment="0" applyProtection="0"/>
    <xf numFmtId="174" fontId="81" fillId="20" borderId="1" applyNumberFormat="0" applyAlignment="0" applyProtection="0"/>
    <xf numFmtId="174" fontId="81" fillId="20" borderId="1" applyNumberFormat="0" applyAlignment="0" applyProtection="0"/>
    <xf numFmtId="174" fontId="81" fillId="20" borderId="1" applyNumberFormat="0" applyAlignment="0" applyProtection="0"/>
    <xf numFmtId="174" fontId="81" fillId="94" borderId="1" applyNumberFormat="0" applyAlignment="0" applyProtection="0"/>
    <xf numFmtId="174" fontId="81" fillId="94" borderId="1" applyNumberFormat="0" applyAlignment="0" applyProtection="0"/>
    <xf numFmtId="174" fontId="19" fillId="20" borderId="1" applyNumberFormat="0" applyAlignment="0" applyProtection="0"/>
    <xf numFmtId="174" fontId="105" fillId="0" borderId="0" applyBorder="0">
      <alignment horizontal="center" vertical="center" wrapText="1"/>
    </xf>
    <xf numFmtId="174" fontId="81" fillId="0" borderId="3" applyNumberFormat="0" applyFill="0" applyAlignment="0" applyProtection="0"/>
    <xf numFmtId="174" fontId="81" fillId="0" borderId="3" applyNumberFormat="0" applyFill="0" applyAlignment="0" applyProtection="0"/>
    <xf numFmtId="174" fontId="81" fillId="0" borderId="3" applyNumberFormat="0" applyFill="0" applyAlignment="0" applyProtection="0"/>
    <xf numFmtId="174" fontId="81" fillId="0" borderId="3" applyNumberFormat="0" applyFill="0" applyAlignment="0" applyProtection="0"/>
    <xf numFmtId="174" fontId="81" fillId="0" borderId="3" applyNumberFormat="0" applyFill="0" applyAlignment="0" applyProtection="0"/>
    <xf numFmtId="174" fontId="20" fillId="0" borderId="3" applyNumberFormat="0" applyFill="0" applyAlignment="0" applyProtection="0"/>
    <xf numFmtId="174" fontId="81" fillId="0" borderId="4" applyNumberFormat="0" applyFill="0" applyAlignment="0" applyProtection="0"/>
    <xf numFmtId="174" fontId="81" fillId="0" borderId="4" applyNumberFormat="0" applyFill="0" applyAlignment="0" applyProtection="0"/>
    <xf numFmtId="174" fontId="81" fillId="0" borderId="4" applyNumberFormat="0" applyFill="0" applyAlignment="0" applyProtection="0"/>
    <xf numFmtId="174" fontId="81" fillId="0" borderId="4" applyNumberFormat="0" applyFill="0" applyAlignment="0" applyProtection="0"/>
    <xf numFmtId="174" fontId="106" fillId="0" borderId="4" applyNumberFormat="0" applyFill="0" applyAlignment="0" applyProtection="0"/>
    <xf numFmtId="174" fontId="21" fillId="0" borderId="4" applyNumberFormat="0" applyFill="0" applyAlignment="0" applyProtection="0"/>
    <xf numFmtId="174" fontId="81" fillId="0" borderId="5" applyNumberFormat="0" applyFill="0" applyAlignment="0" applyProtection="0"/>
    <xf numFmtId="174" fontId="81" fillId="0" borderId="5" applyNumberFormat="0" applyFill="0" applyAlignment="0" applyProtection="0"/>
    <xf numFmtId="174" fontId="81" fillId="0" borderId="5" applyNumberFormat="0" applyFill="0" applyAlignment="0" applyProtection="0"/>
    <xf numFmtId="174" fontId="81" fillId="0" borderId="5" applyNumberFormat="0" applyFill="0" applyAlignment="0" applyProtection="0"/>
    <xf numFmtId="174" fontId="81" fillId="0" borderId="5" applyNumberFormat="0" applyFill="0" applyAlignment="0" applyProtection="0"/>
    <xf numFmtId="174" fontId="22" fillId="0" borderId="5" applyNumberFormat="0" applyFill="0" applyAlignment="0" applyProtection="0"/>
    <xf numFmtId="174" fontId="81" fillId="0" borderId="0" applyNumberFormat="0" applyFill="0" applyBorder="0" applyAlignment="0" applyProtection="0"/>
    <xf numFmtId="174" fontId="81" fillId="0" borderId="0" applyNumberFormat="0" applyFill="0" applyBorder="0" applyAlignment="0" applyProtection="0"/>
    <xf numFmtId="174" fontId="81" fillId="0" borderId="0" applyNumberFormat="0" applyFill="0" applyBorder="0" applyAlignment="0" applyProtection="0"/>
    <xf numFmtId="174" fontId="81" fillId="0" borderId="0" applyNumberFormat="0" applyFill="0" applyBorder="0" applyAlignment="0" applyProtection="0"/>
    <xf numFmtId="174" fontId="81" fillId="0" borderId="0" applyNumberFormat="0" applyFill="0" applyBorder="0" applyAlignment="0" applyProtection="0"/>
    <xf numFmtId="174" fontId="22" fillId="0" borderId="0" applyNumberFormat="0" applyFill="0" applyBorder="0" applyAlignment="0" applyProtection="0"/>
    <xf numFmtId="174" fontId="107" fillId="0" borderId="32" applyBorder="0">
      <alignment horizontal="center" vertical="center" wrapText="1"/>
    </xf>
    <xf numFmtId="174" fontId="107" fillId="0" borderId="32" applyBorder="0">
      <alignment horizontal="center" vertical="center" wrapText="1"/>
    </xf>
    <xf numFmtId="176" fontId="108" fillId="95" borderId="31"/>
    <xf numFmtId="4" fontId="109" fillId="36" borderId="10" applyBorder="0">
      <alignment horizontal="right"/>
    </xf>
    <xf numFmtId="4" fontId="109" fillId="36" borderId="10" applyBorder="0">
      <alignment horizontal="right"/>
    </xf>
    <xf numFmtId="49" fontId="110" fillId="0" borderId="0" applyBorder="0">
      <alignment vertical="center"/>
    </xf>
    <xf numFmtId="174" fontId="81" fillId="0" borderId="6" applyNumberFormat="0" applyFill="0" applyAlignment="0" applyProtection="0"/>
    <xf numFmtId="174" fontId="81" fillId="0" borderId="6" applyNumberFormat="0" applyFill="0" applyAlignment="0" applyProtection="0"/>
    <xf numFmtId="174" fontId="81" fillId="0" borderId="6" applyNumberFormat="0" applyFill="0" applyAlignment="0" applyProtection="0"/>
    <xf numFmtId="174" fontId="81" fillId="0" borderId="6" applyNumberFormat="0" applyFill="0" applyAlignment="0" applyProtection="0"/>
    <xf numFmtId="174" fontId="81" fillId="0" borderId="6" applyNumberFormat="0" applyFill="0" applyAlignment="0" applyProtection="0"/>
    <xf numFmtId="174" fontId="81" fillId="0" borderId="6" applyNumberFormat="0" applyFill="0" applyAlignment="0" applyProtection="0"/>
    <xf numFmtId="174" fontId="81" fillId="0" borderId="6" applyNumberFormat="0" applyFill="0" applyAlignment="0" applyProtection="0"/>
    <xf numFmtId="174" fontId="81" fillId="0" borderId="6" applyNumberFormat="0" applyFill="0" applyAlignment="0" applyProtection="0"/>
    <xf numFmtId="174" fontId="81" fillId="0" borderId="6" applyNumberFormat="0" applyFill="0" applyAlignment="0" applyProtection="0"/>
    <xf numFmtId="174" fontId="81" fillId="0" borderId="6" applyNumberFormat="0" applyFill="0" applyAlignment="0" applyProtection="0"/>
    <xf numFmtId="174" fontId="23" fillId="0" borderId="6" applyNumberFormat="0" applyFill="0" applyAlignment="0" applyProtection="0"/>
    <xf numFmtId="3" fontId="108" fillId="0" borderId="10" applyBorder="0">
      <alignment vertical="center"/>
    </xf>
    <xf numFmtId="3" fontId="108" fillId="0" borderId="10" applyBorder="0">
      <alignment vertical="center"/>
    </xf>
    <xf numFmtId="174" fontId="81" fillId="21" borderId="7" applyNumberFormat="0" applyAlignment="0" applyProtection="0"/>
    <xf numFmtId="174" fontId="81" fillId="21" borderId="7" applyNumberFormat="0" applyAlignment="0" applyProtection="0"/>
    <xf numFmtId="174" fontId="81" fillId="21" borderId="7" applyNumberFormat="0" applyAlignment="0" applyProtection="0"/>
    <xf numFmtId="174" fontId="81" fillId="21" borderId="7" applyNumberFormat="0" applyAlignment="0" applyProtection="0"/>
    <xf numFmtId="174" fontId="81" fillId="96" borderId="7" applyNumberFormat="0" applyAlignment="0" applyProtection="0"/>
    <xf numFmtId="174" fontId="24" fillId="21" borderId="7" applyNumberFormat="0" applyAlignment="0" applyProtection="0"/>
    <xf numFmtId="174" fontId="111" fillId="0" borderId="0">
      <alignment horizontal="center" vertical="top" wrapText="1"/>
    </xf>
    <xf numFmtId="174" fontId="112" fillId="0" borderId="0">
      <alignment horizontal="center" vertical="center" wrapText="1"/>
    </xf>
    <xf numFmtId="174" fontId="113" fillId="35" borderId="0" applyFill="0">
      <alignment wrapText="1"/>
    </xf>
    <xf numFmtId="174" fontId="81" fillId="0" borderId="0" applyNumberFormat="0" applyFill="0" applyBorder="0" applyAlignment="0" applyProtection="0"/>
    <xf numFmtId="174" fontId="81" fillId="0" borderId="0" applyNumberFormat="0" applyFill="0" applyBorder="0" applyAlignment="0" applyProtection="0"/>
    <xf numFmtId="174" fontId="81" fillId="0" borderId="0" applyNumberFormat="0" applyFill="0" applyBorder="0" applyAlignment="0" applyProtection="0"/>
    <xf numFmtId="174" fontId="81" fillId="0" borderId="0" applyNumberFormat="0" applyFill="0" applyBorder="0" applyAlignment="0" applyProtection="0"/>
    <xf numFmtId="174" fontId="81" fillId="0" borderId="0" applyNumberFormat="0" applyFill="0" applyBorder="0" applyAlignment="0" applyProtection="0"/>
    <xf numFmtId="174" fontId="25" fillId="0" borderId="0" applyNumberFormat="0" applyFill="0" applyBorder="0" applyAlignment="0" applyProtection="0"/>
    <xf numFmtId="174" fontId="81" fillId="22" borderId="0" applyNumberFormat="0" applyBorder="0" applyAlignment="0" applyProtection="0"/>
    <xf numFmtId="174" fontId="81" fillId="22" borderId="0" applyNumberFormat="0" applyBorder="0" applyAlignment="0" applyProtection="0"/>
    <xf numFmtId="174" fontId="81" fillId="22" borderId="0" applyNumberFormat="0" applyBorder="0" applyAlignment="0" applyProtection="0"/>
    <xf numFmtId="174" fontId="81" fillId="22" borderId="0" applyNumberFormat="0" applyBorder="0" applyAlignment="0" applyProtection="0"/>
    <xf numFmtId="174" fontId="114" fillId="97" borderId="0" applyNumberFormat="0" applyBorder="0" applyAlignment="0" applyProtection="0"/>
    <xf numFmtId="174" fontId="26" fillId="22" borderId="0" applyNumberFormat="0" applyBorder="0" applyAlignment="0" applyProtection="0"/>
    <xf numFmtId="0" fontId="81" fillId="0" borderId="0"/>
    <xf numFmtId="0" fontId="42" fillId="0" borderId="0"/>
    <xf numFmtId="0" fontId="42" fillId="0" borderId="0"/>
    <xf numFmtId="0" fontId="42" fillId="0" borderId="0"/>
    <xf numFmtId="0" fontId="42" fillId="0" borderId="0"/>
    <xf numFmtId="0" fontId="42" fillId="0" borderId="0"/>
    <xf numFmtId="174" fontId="81" fillId="0" borderId="0"/>
    <xf numFmtId="174" fontId="81" fillId="0" borderId="0"/>
    <xf numFmtId="0" fontId="81" fillId="0" borderId="0"/>
    <xf numFmtId="174" fontId="81" fillId="0" borderId="0"/>
    <xf numFmtId="174" fontId="81" fillId="0" borderId="0"/>
    <xf numFmtId="0" fontId="81" fillId="0" borderId="0"/>
    <xf numFmtId="174" fontId="81" fillId="0" borderId="0"/>
    <xf numFmtId="0" fontId="81" fillId="0" borderId="0"/>
    <xf numFmtId="174" fontId="81" fillId="0" borderId="0"/>
    <xf numFmtId="0" fontId="81" fillId="0" borderId="0"/>
    <xf numFmtId="174" fontId="81" fillId="0" borderId="0"/>
    <xf numFmtId="174" fontId="81" fillId="0" borderId="0"/>
    <xf numFmtId="0" fontId="42" fillId="0" borderId="0"/>
    <xf numFmtId="0" fontId="12" fillId="0" borderId="0"/>
    <xf numFmtId="0" fontId="42" fillId="0" borderId="0"/>
    <xf numFmtId="0" fontId="42" fillId="0" borderId="0"/>
    <xf numFmtId="174" fontId="98" fillId="0" borderId="0"/>
    <xf numFmtId="0" fontId="81" fillId="0" borderId="0"/>
    <xf numFmtId="174" fontId="81" fillId="0" borderId="0"/>
    <xf numFmtId="174" fontId="81" fillId="0" borderId="0"/>
    <xf numFmtId="0" fontId="42" fillId="0" borderId="0"/>
    <xf numFmtId="0" fontId="12" fillId="0" borderId="0"/>
    <xf numFmtId="0" fontId="42" fillId="0" borderId="0"/>
    <xf numFmtId="0" fontId="1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98" fillId="0" borderId="0"/>
    <xf numFmtId="0" fontId="42" fillId="0" borderId="0"/>
    <xf numFmtId="174"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98" fillId="0" borderId="0"/>
    <xf numFmtId="0" fontId="1" fillId="0" borderId="0"/>
    <xf numFmtId="0" fontId="1" fillId="0" borderId="0"/>
    <xf numFmtId="0" fontId="1" fillId="0" borderId="0"/>
    <xf numFmtId="174"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2" fillId="0" borderId="0"/>
    <xf numFmtId="0" fontId="49" fillId="0" borderId="0"/>
    <xf numFmtId="174" fontId="98" fillId="0" borderId="0"/>
    <xf numFmtId="174" fontId="104" fillId="0" borderId="0"/>
    <xf numFmtId="174" fontId="104" fillId="0" borderId="0"/>
    <xf numFmtId="174" fontId="104" fillId="0" borderId="0"/>
    <xf numFmtId="174" fontId="104" fillId="0" borderId="0"/>
    <xf numFmtId="174" fontId="104" fillId="0" borderId="0"/>
    <xf numFmtId="174" fontId="104" fillId="0" borderId="0"/>
    <xf numFmtId="174" fontId="104" fillId="0" borderId="0"/>
    <xf numFmtId="174" fontId="104" fillId="0" borderId="0"/>
    <xf numFmtId="174" fontId="104" fillId="0" borderId="0"/>
    <xf numFmtId="174" fontId="104" fillId="0" borderId="0"/>
    <xf numFmtId="0" fontId="81" fillId="0" borderId="0"/>
    <xf numFmtId="174" fontId="104" fillId="0" borderId="0"/>
    <xf numFmtId="174" fontId="104" fillId="0" borderId="0"/>
    <xf numFmtId="174" fontId="104" fillId="0" borderId="0"/>
    <xf numFmtId="174" fontId="104" fillId="0" borderId="0"/>
    <xf numFmtId="174" fontId="104" fillId="0" borderId="0"/>
    <xf numFmtId="174" fontId="104" fillId="0" borderId="0"/>
    <xf numFmtId="174" fontId="104" fillId="0" borderId="0"/>
    <xf numFmtId="174" fontId="104" fillId="0" borderId="0"/>
    <xf numFmtId="174" fontId="104" fillId="0" borderId="0"/>
    <xf numFmtId="174" fontId="98" fillId="0" borderId="0"/>
    <xf numFmtId="174" fontId="104" fillId="0" borderId="0"/>
    <xf numFmtId="174" fontId="115" fillId="0" borderId="0"/>
    <xf numFmtId="174" fontId="115" fillId="0" borderId="0"/>
    <xf numFmtId="174" fontId="115" fillId="0" borderId="0"/>
    <xf numFmtId="174" fontId="115" fillId="0" borderId="0"/>
    <xf numFmtId="174" fontId="115" fillId="0" borderId="0"/>
    <xf numFmtId="174" fontId="115" fillId="0" borderId="0"/>
    <xf numFmtId="174" fontId="115" fillId="0" borderId="0"/>
    <xf numFmtId="174" fontId="115" fillId="0" borderId="0"/>
    <xf numFmtId="174" fontId="115" fillId="0" borderId="0"/>
    <xf numFmtId="174" fontId="115" fillId="0" borderId="0"/>
    <xf numFmtId="174" fontId="115" fillId="0" borderId="0"/>
    <xf numFmtId="174" fontId="115" fillId="0" borderId="0"/>
    <xf numFmtId="174" fontId="115" fillId="0" borderId="0"/>
    <xf numFmtId="174" fontId="115" fillId="0" borderId="0"/>
    <xf numFmtId="174" fontId="115" fillId="0" borderId="0"/>
    <xf numFmtId="174" fontId="115" fillId="0" borderId="0"/>
    <xf numFmtId="174" fontId="115" fillId="0" borderId="0"/>
    <xf numFmtId="174" fontId="104" fillId="0" borderId="0"/>
    <xf numFmtId="174" fontId="104" fillId="0" borderId="0"/>
    <xf numFmtId="174" fontId="104" fillId="0" borderId="0"/>
    <xf numFmtId="174" fontId="104" fillId="0" borderId="0"/>
    <xf numFmtId="174" fontId="104" fillId="0" borderId="0"/>
    <xf numFmtId="174" fontId="104" fillId="0" borderId="0"/>
    <xf numFmtId="174" fontId="104" fillId="0" borderId="0"/>
    <xf numFmtId="174" fontId="104" fillId="0" borderId="0"/>
    <xf numFmtId="174" fontId="104" fillId="0" borderId="0"/>
    <xf numFmtId="174" fontId="104" fillId="0" borderId="0"/>
    <xf numFmtId="174" fontId="104" fillId="0" borderId="0"/>
    <xf numFmtId="174" fontId="104" fillId="0" borderId="0"/>
    <xf numFmtId="174" fontId="104" fillId="0" borderId="0"/>
    <xf numFmtId="174" fontId="81" fillId="0" borderId="0"/>
    <xf numFmtId="0" fontId="81" fillId="0" borderId="0"/>
    <xf numFmtId="0" fontId="12" fillId="0" borderId="0"/>
    <xf numFmtId="0" fontId="81" fillId="0" borderId="0"/>
    <xf numFmtId="174" fontId="104" fillId="0" borderId="0"/>
    <xf numFmtId="0" fontId="42" fillId="0" borderId="0"/>
    <xf numFmtId="0" fontId="42" fillId="0" borderId="0"/>
    <xf numFmtId="174" fontId="104" fillId="0" borderId="0"/>
    <xf numFmtId="174" fontId="104" fillId="0" borderId="0"/>
    <xf numFmtId="174" fontId="104" fillId="0" borderId="0"/>
    <xf numFmtId="174" fontId="104" fillId="0" borderId="0"/>
    <xf numFmtId="174" fontId="104" fillId="0" borderId="0"/>
    <xf numFmtId="174" fontId="104"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174" fontId="49" fillId="0" borderId="0"/>
    <xf numFmtId="0" fontId="1" fillId="0" borderId="0"/>
    <xf numFmtId="0" fontId="12" fillId="0" borderId="0"/>
    <xf numFmtId="174"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49" fillId="0" borderId="0"/>
    <xf numFmtId="0" fontId="99" fillId="98"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9" fillId="98" borderId="0"/>
    <xf numFmtId="174"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81" fillId="0" borderId="0"/>
    <xf numFmtId="174" fontId="104" fillId="0" borderId="0"/>
    <xf numFmtId="174" fontId="104" fillId="0" borderId="0"/>
    <xf numFmtId="174" fontId="104" fillId="0" borderId="0"/>
    <xf numFmtId="174" fontId="104" fillId="0" borderId="0"/>
    <xf numFmtId="174" fontId="104" fillId="0" borderId="0"/>
    <xf numFmtId="174" fontId="104" fillId="0" borderId="0"/>
    <xf numFmtId="174" fontId="104" fillId="0" borderId="0"/>
    <xf numFmtId="174" fontId="104" fillId="0" borderId="0"/>
    <xf numFmtId="174" fontId="104" fillId="0" borderId="0"/>
    <xf numFmtId="174" fontId="81" fillId="0" borderId="0"/>
    <xf numFmtId="0" fontId="81" fillId="0" borderId="0"/>
    <xf numFmtId="174" fontId="104" fillId="0" borderId="0"/>
    <xf numFmtId="174" fontId="104" fillId="0" borderId="0"/>
    <xf numFmtId="0" fontId="81" fillId="0" borderId="0"/>
    <xf numFmtId="0" fontId="81" fillId="0" borderId="0"/>
    <xf numFmtId="0" fontId="12" fillId="0" borderId="0"/>
    <xf numFmtId="0" fontId="12" fillId="0" borderId="0"/>
    <xf numFmtId="174" fontId="49" fillId="0" borderId="0"/>
    <xf numFmtId="0" fontId="81" fillId="0" borderId="0"/>
    <xf numFmtId="174" fontId="104" fillId="0" borderId="0"/>
    <xf numFmtId="0" fontId="12" fillId="0" borderId="0"/>
    <xf numFmtId="174" fontId="104" fillId="0" borderId="0"/>
    <xf numFmtId="174" fontId="104" fillId="0" borderId="0"/>
    <xf numFmtId="174" fontId="104" fillId="0" borderId="0"/>
    <xf numFmtId="0" fontId="81" fillId="0" borderId="0"/>
    <xf numFmtId="0" fontId="81" fillId="0" borderId="0"/>
    <xf numFmtId="174" fontId="104" fillId="0" borderId="0"/>
    <xf numFmtId="174" fontId="104" fillId="0" borderId="0"/>
    <xf numFmtId="174" fontId="104" fillId="0" borderId="0"/>
    <xf numFmtId="174" fontId="104" fillId="0" borderId="0"/>
    <xf numFmtId="0" fontId="81" fillId="0" borderId="0"/>
    <xf numFmtId="174" fontId="104" fillId="0" borderId="0"/>
    <xf numFmtId="174" fontId="104" fillId="0" borderId="0"/>
    <xf numFmtId="174" fontId="104" fillId="0" borderId="0"/>
    <xf numFmtId="174" fontId="104" fillId="0" borderId="0"/>
    <xf numFmtId="174" fontId="104" fillId="0" borderId="0"/>
    <xf numFmtId="174" fontId="104" fillId="0" borderId="0"/>
    <xf numFmtId="174" fontId="104" fillId="0" borderId="0"/>
    <xf numFmtId="174" fontId="104" fillId="0" borderId="0"/>
    <xf numFmtId="174" fontId="104" fillId="0" borderId="0"/>
    <xf numFmtId="174" fontId="104" fillId="0" borderId="0"/>
    <xf numFmtId="0" fontId="81" fillId="0" borderId="0"/>
    <xf numFmtId="174" fontId="115" fillId="0" borderId="0"/>
    <xf numFmtId="174" fontId="81" fillId="0" borderId="0"/>
    <xf numFmtId="174" fontId="81" fillId="0" borderId="0"/>
    <xf numFmtId="0" fontId="34" fillId="0" borderId="0"/>
    <xf numFmtId="0" fontId="34" fillId="0" borderId="0"/>
    <xf numFmtId="174" fontId="104" fillId="0" borderId="0"/>
    <xf numFmtId="174" fontId="104" fillId="0" borderId="0"/>
    <xf numFmtId="174" fontId="104" fillId="0" borderId="0"/>
    <xf numFmtId="174" fontId="104" fillId="0" borderId="0"/>
    <xf numFmtId="174" fontId="104" fillId="0" borderId="0"/>
    <xf numFmtId="174" fontId="104" fillId="0" borderId="0"/>
    <xf numFmtId="174" fontId="10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16" fillId="0" borderId="0"/>
    <xf numFmtId="0" fontId="1" fillId="0" borderId="0"/>
    <xf numFmtId="0" fontId="1" fillId="0" borderId="0"/>
    <xf numFmtId="0" fontId="1" fillId="0" borderId="0"/>
    <xf numFmtId="174" fontId="1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16" fillId="0" borderId="0"/>
    <xf numFmtId="0" fontId="1" fillId="0" borderId="0"/>
    <xf numFmtId="0" fontId="1" fillId="0" borderId="0"/>
    <xf numFmtId="0" fontId="1" fillId="0" borderId="0"/>
    <xf numFmtId="0" fontId="1" fillId="0" borderId="0"/>
    <xf numFmtId="0" fontId="1" fillId="0" borderId="0"/>
    <xf numFmtId="0" fontId="1" fillId="0" borderId="0"/>
    <xf numFmtId="174" fontId="1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16" fillId="0" borderId="0"/>
    <xf numFmtId="0" fontId="1" fillId="0" borderId="0"/>
    <xf numFmtId="0" fontId="1" fillId="0" borderId="0"/>
    <xf numFmtId="0" fontId="1" fillId="0" borderId="0"/>
    <xf numFmtId="174" fontId="1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16" fillId="0" borderId="0"/>
    <xf numFmtId="0" fontId="1" fillId="0" borderId="0"/>
    <xf numFmtId="0" fontId="1" fillId="0" borderId="0"/>
    <xf numFmtId="0" fontId="1" fillId="0" borderId="0"/>
    <xf numFmtId="174"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98" fillId="0" borderId="0"/>
    <xf numFmtId="0" fontId="1" fillId="0" borderId="0"/>
    <xf numFmtId="0" fontId="1" fillId="0" borderId="0"/>
    <xf numFmtId="0" fontId="1" fillId="0" borderId="0"/>
    <xf numFmtId="174"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98" fillId="0" borderId="0"/>
    <xf numFmtId="0" fontId="1" fillId="0" borderId="0"/>
    <xf numFmtId="0" fontId="1" fillId="0" borderId="0"/>
    <xf numFmtId="0" fontId="1" fillId="0" borderId="0"/>
    <xf numFmtId="174"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98" fillId="0" borderId="0"/>
    <xf numFmtId="0" fontId="1" fillId="0" borderId="0"/>
    <xf numFmtId="0" fontId="1" fillId="0" borderId="0"/>
    <xf numFmtId="0" fontId="1" fillId="0" borderId="0"/>
    <xf numFmtId="0" fontId="1" fillId="0" borderId="0"/>
    <xf numFmtId="174"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98"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1" fillId="0" borderId="0"/>
    <xf numFmtId="0" fontId="34" fillId="0" borderId="0"/>
    <xf numFmtId="0" fontId="81" fillId="0" borderId="0"/>
    <xf numFmtId="0" fontId="1" fillId="0" borderId="0"/>
    <xf numFmtId="0" fontId="12" fillId="0" borderId="0"/>
    <xf numFmtId="0" fontId="42" fillId="0" borderId="0"/>
    <xf numFmtId="0" fontId="1" fillId="0" borderId="0"/>
    <xf numFmtId="0" fontId="42" fillId="0" borderId="0"/>
    <xf numFmtId="0" fontId="1" fillId="0" borderId="0"/>
    <xf numFmtId="0" fontId="42" fillId="0" borderId="0"/>
    <xf numFmtId="0" fontId="42" fillId="0" borderId="0"/>
    <xf numFmtId="174" fontId="98" fillId="0" borderId="0"/>
    <xf numFmtId="0" fontId="81" fillId="0" borderId="0"/>
    <xf numFmtId="174" fontId="81" fillId="0" borderId="0"/>
    <xf numFmtId="174" fontId="81" fillId="0" borderId="0"/>
    <xf numFmtId="0" fontId="81" fillId="0" borderId="0"/>
    <xf numFmtId="174" fontId="81" fillId="0" borderId="0"/>
    <xf numFmtId="174" fontId="81" fillId="0" borderId="0"/>
    <xf numFmtId="0" fontId="81" fillId="0" borderId="0"/>
    <xf numFmtId="174" fontId="81" fillId="0" borderId="0"/>
    <xf numFmtId="174" fontId="81" fillId="0" borderId="0"/>
    <xf numFmtId="174" fontId="81" fillId="3" borderId="0" applyNumberFormat="0" applyBorder="0" applyAlignment="0" applyProtection="0"/>
    <xf numFmtId="174" fontId="81" fillId="3" borderId="0" applyNumberFormat="0" applyBorder="0" applyAlignment="0" applyProtection="0"/>
    <xf numFmtId="174" fontId="81" fillId="3" borderId="0" applyNumberFormat="0" applyBorder="0" applyAlignment="0" applyProtection="0"/>
    <xf numFmtId="174" fontId="81" fillId="3" borderId="0" applyNumberFormat="0" applyBorder="0" applyAlignment="0" applyProtection="0"/>
    <xf numFmtId="174" fontId="81" fillId="39" borderId="0" applyNumberFormat="0" applyBorder="0" applyAlignment="0" applyProtection="0"/>
    <xf numFmtId="174" fontId="27" fillId="3" borderId="0" applyNumberFormat="0" applyBorder="0" applyAlignment="0" applyProtection="0"/>
    <xf numFmtId="170" fontId="117" fillId="36" borderId="24" applyNumberFormat="0" applyBorder="0" applyAlignment="0">
      <alignment vertical="center"/>
      <protection locked="0"/>
    </xf>
    <xf numFmtId="174" fontId="81" fillId="0" borderId="0" applyNumberFormat="0" applyFill="0" applyBorder="0" applyAlignment="0" applyProtection="0"/>
    <xf numFmtId="174" fontId="81" fillId="0" borderId="0" applyNumberFormat="0" applyFill="0" applyBorder="0" applyAlignment="0" applyProtection="0"/>
    <xf numFmtId="174" fontId="81" fillId="0" borderId="0" applyNumberFormat="0" applyFill="0" applyBorder="0" applyAlignment="0" applyProtection="0"/>
    <xf numFmtId="174" fontId="81" fillId="0" borderId="0" applyNumberFormat="0" applyFill="0" applyBorder="0" applyAlignment="0" applyProtection="0"/>
    <xf numFmtId="174" fontId="81" fillId="0" borderId="0" applyNumberFormat="0" applyFill="0" applyBorder="0" applyAlignment="0" applyProtection="0"/>
    <xf numFmtId="174" fontId="28" fillId="0" borderId="0" applyNumberFormat="0" applyFill="0" applyBorder="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174" fontId="98" fillId="23" borderId="8" applyNumberFormat="0" applyFont="0" applyAlignment="0" applyProtection="0"/>
    <xf numFmtId="174" fontId="98" fillId="23" borderId="8" applyNumberFormat="0" applyFont="0" applyAlignment="0" applyProtection="0"/>
    <xf numFmtId="174" fontId="98" fillId="23" borderId="8" applyNumberFormat="0" applyFont="0" applyAlignment="0" applyProtection="0"/>
    <xf numFmtId="174" fontId="98" fillId="23" borderId="8" applyNumberFormat="0" applyFont="0" applyAlignment="0" applyProtection="0"/>
    <xf numFmtId="174" fontId="98" fillId="23" borderId="8" applyNumberFormat="0" applyFont="0" applyAlignment="0" applyProtection="0"/>
    <xf numFmtId="174" fontId="98" fillId="23" borderId="8" applyNumberFormat="0" applyFont="0" applyAlignment="0" applyProtection="0"/>
    <xf numFmtId="174" fontId="98" fillId="23" borderId="8" applyNumberFormat="0" applyFont="0" applyAlignment="0" applyProtection="0"/>
    <xf numFmtId="174" fontId="98" fillId="23" borderId="8" applyNumberFormat="0" applyFont="0" applyAlignment="0" applyProtection="0"/>
    <xf numFmtId="174" fontId="81" fillId="23" borderId="8" applyNumberFormat="0" applyFont="0" applyAlignment="0" applyProtection="0"/>
    <xf numFmtId="174" fontId="81" fillId="23" borderId="8"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0" fontId="1" fillId="34" borderId="25" applyNumberFormat="0" applyFont="0" applyAlignment="0" applyProtection="0"/>
    <xf numFmtId="174" fontId="81" fillId="23" borderId="8" applyNumberFormat="0" applyFont="0" applyAlignment="0" applyProtection="0"/>
    <xf numFmtId="174" fontId="81" fillId="23" borderId="8" applyNumberFormat="0" applyFont="0" applyAlignment="0" applyProtection="0"/>
    <xf numFmtId="174" fontId="81" fillId="23" borderId="8" applyNumberFormat="0" applyFont="0" applyAlignment="0" applyProtection="0"/>
    <xf numFmtId="174" fontId="81" fillId="23" borderId="8" applyNumberFormat="0" applyFont="0" applyAlignment="0" applyProtection="0"/>
    <xf numFmtId="174" fontId="81" fillId="23" borderId="8" applyNumberFormat="0" applyFont="0" applyAlignment="0" applyProtection="0"/>
    <xf numFmtId="174" fontId="81" fillId="23" borderId="8" applyNumberFormat="0" applyFont="0" applyAlignment="0" applyProtection="0"/>
    <xf numFmtId="9" fontId="42"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42" fillId="0" borderId="0" applyFill="0" applyBorder="0" applyAlignment="0" applyProtection="0"/>
    <xf numFmtId="9" fontId="42"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81" fillId="0" borderId="0" applyFont="0" applyFill="0" applyBorder="0" applyAlignment="0" applyProtection="0"/>
    <xf numFmtId="9" fontId="49" fillId="0" borderId="0" applyFont="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42"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ont="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98" fillId="0" borderId="0" applyFill="0" applyBorder="0" applyAlignment="0" applyProtection="0"/>
    <xf numFmtId="9" fontId="42" fillId="0" borderId="0" applyFill="0" applyBorder="0" applyAlignment="0" applyProtection="0"/>
    <xf numFmtId="9" fontId="8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12" fillId="0" borderId="0" applyFont="0" applyFill="0" applyBorder="0" applyAlignment="0" applyProtection="0"/>
    <xf numFmtId="174" fontId="81" fillId="0" borderId="9" applyNumberFormat="0" applyFill="0" applyAlignment="0" applyProtection="0"/>
    <xf numFmtId="174" fontId="81" fillId="0" borderId="9" applyNumberFormat="0" applyFill="0" applyAlignment="0" applyProtection="0"/>
    <xf numFmtId="174" fontId="81" fillId="0" borderId="9" applyNumberFormat="0" applyFill="0" applyAlignment="0" applyProtection="0"/>
    <xf numFmtId="174" fontId="81" fillId="0" borderId="9" applyNumberFormat="0" applyFill="0" applyAlignment="0" applyProtection="0"/>
    <xf numFmtId="174" fontId="81" fillId="0" borderId="9" applyNumberFormat="0" applyFill="0" applyAlignment="0" applyProtection="0"/>
    <xf numFmtId="174" fontId="29" fillId="0" borderId="9" applyNumberFormat="0" applyFill="0" applyAlignment="0" applyProtection="0"/>
    <xf numFmtId="0" fontId="42" fillId="0" borderId="0"/>
    <xf numFmtId="174" fontId="98" fillId="0" borderId="0"/>
    <xf numFmtId="174" fontId="98" fillId="0" borderId="0"/>
    <xf numFmtId="174" fontId="98" fillId="0" borderId="0"/>
    <xf numFmtId="174" fontId="98" fillId="0" borderId="0"/>
    <xf numFmtId="174" fontId="98" fillId="0" borderId="0"/>
    <xf numFmtId="174" fontId="98" fillId="0" borderId="0"/>
    <xf numFmtId="174" fontId="98" fillId="0" borderId="0"/>
    <xf numFmtId="174" fontId="98" fillId="0" borderId="0"/>
    <xf numFmtId="174" fontId="98" fillId="0" borderId="0"/>
    <xf numFmtId="174" fontId="65" fillId="0" borderId="0"/>
    <xf numFmtId="0" fontId="42" fillId="0" borderId="0"/>
    <xf numFmtId="174" fontId="98" fillId="0" borderId="0"/>
    <xf numFmtId="174" fontId="98" fillId="0" borderId="0"/>
    <xf numFmtId="0" fontId="42" fillId="0" borderId="0"/>
    <xf numFmtId="0" fontId="42" fillId="0" borderId="0"/>
    <xf numFmtId="0" fontId="103" fillId="0" borderId="0"/>
    <xf numFmtId="0" fontId="103" fillId="0" borderId="0"/>
    <xf numFmtId="174" fontId="42" fillId="0" borderId="0"/>
    <xf numFmtId="174" fontId="42" fillId="0" borderId="0"/>
    <xf numFmtId="174" fontId="98" fillId="0" borderId="0"/>
    <xf numFmtId="174" fontId="98" fillId="0" borderId="0"/>
    <xf numFmtId="174" fontId="98" fillId="0" borderId="0"/>
    <xf numFmtId="174" fontId="98" fillId="0" borderId="0"/>
    <xf numFmtId="174" fontId="98" fillId="0" borderId="0"/>
    <xf numFmtId="174" fontId="98" fillId="0" borderId="0"/>
    <xf numFmtId="174" fontId="98" fillId="0" borderId="0"/>
    <xf numFmtId="174" fontId="81" fillId="0" borderId="0" applyNumberFormat="0" applyFill="0" applyBorder="0" applyAlignment="0" applyProtection="0"/>
    <xf numFmtId="174" fontId="81" fillId="0" borderId="0" applyNumberFormat="0" applyFill="0" applyBorder="0" applyAlignment="0" applyProtection="0"/>
    <xf numFmtId="174" fontId="81" fillId="0" borderId="0" applyNumberFormat="0" applyFill="0" applyBorder="0" applyAlignment="0" applyProtection="0"/>
    <xf numFmtId="174" fontId="81" fillId="0" borderId="0" applyNumberFormat="0" applyFill="0" applyBorder="0" applyAlignment="0" applyProtection="0"/>
    <xf numFmtId="174" fontId="87" fillId="0" borderId="0" applyNumberFormat="0" applyFill="0" applyBorder="0" applyAlignment="0" applyProtection="0"/>
    <xf numFmtId="174" fontId="30" fillId="0" borderId="0" applyNumberFormat="0" applyFill="0" applyBorder="0" applyAlignment="0" applyProtection="0"/>
    <xf numFmtId="49" fontId="118" fillId="0" borderId="0">
      <alignment horizontal="center"/>
    </xf>
    <xf numFmtId="164" fontId="119" fillId="0" borderId="0" applyFont="0" applyFill="0" applyBorder="0" applyAlignment="0" applyProtection="0"/>
    <xf numFmtId="166" fontId="119" fillId="0" borderId="0" applyFont="0" applyFill="0" applyBorder="0" applyAlignment="0" applyProtection="0"/>
    <xf numFmtId="164" fontId="8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173"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77" fontId="98" fillId="0" borderId="0" applyFill="0" applyBorder="0" applyAlignment="0" applyProtection="0"/>
    <xf numFmtId="177" fontId="98"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4" fontId="8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166"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166"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2" fillId="0" borderId="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166"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66" fontId="81" fillId="0" borderId="0" applyFont="0" applyFill="0" applyBorder="0" applyAlignment="0" applyProtection="0"/>
    <xf numFmtId="166" fontId="81" fillId="0" borderId="0" applyFont="0" applyFill="0" applyBorder="0" applyAlignment="0" applyProtection="0"/>
    <xf numFmtId="166" fontId="81" fillId="0" borderId="0" applyFont="0" applyFill="0" applyBorder="0" applyAlignment="0" applyProtection="0"/>
    <xf numFmtId="166" fontId="81" fillId="0" borderId="0" applyFont="0" applyFill="0" applyBorder="0" applyAlignment="0" applyProtection="0"/>
    <xf numFmtId="166" fontId="81" fillId="0" borderId="0" applyFont="0" applyFill="0" applyBorder="0" applyAlignment="0" applyProtection="0"/>
    <xf numFmtId="166" fontId="81" fillId="0" borderId="0" applyFont="0" applyFill="0" applyBorder="0" applyAlignment="0" applyProtection="0"/>
    <xf numFmtId="166" fontId="81" fillId="0" borderId="0" applyFont="0" applyFill="0" applyBorder="0" applyAlignment="0" applyProtection="0"/>
    <xf numFmtId="166" fontId="81" fillId="0" borderId="0" applyFont="0" applyFill="0" applyBorder="0" applyAlignment="0" applyProtection="0"/>
    <xf numFmtId="166" fontId="81" fillId="0" borderId="0" applyFont="0" applyFill="0" applyBorder="0" applyAlignment="0" applyProtection="0"/>
    <xf numFmtId="166" fontId="81" fillId="0" borderId="0" applyFont="0" applyFill="0" applyBorder="0" applyAlignment="0" applyProtection="0"/>
    <xf numFmtId="166" fontId="81" fillId="0" borderId="0" applyFont="0" applyFill="0" applyBorder="0" applyAlignment="0" applyProtection="0"/>
    <xf numFmtId="166" fontId="81" fillId="0" borderId="0" applyFont="0" applyFill="0" applyBorder="0" applyAlignment="0" applyProtection="0"/>
    <xf numFmtId="166" fontId="81" fillId="0" borderId="0" applyFont="0" applyFill="0" applyBorder="0" applyAlignment="0" applyProtection="0"/>
    <xf numFmtId="166" fontId="81"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81" fillId="0" borderId="0" applyFont="0" applyFill="0" applyBorder="0" applyAlignment="0" applyProtection="0"/>
    <xf numFmtId="166" fontId="81" fillId="0" borderId="0" applyFont="0" applyFill="0" applyBorder="0" applyAlignment="0" applyProtection="0"/>
    <xf numFmtId="166" fontId="81" fillId="0" borderId="0" applyFont="0" applyFill="0" applyBorder="0" applyAlignment="0" applyProtection="0"/>
    <xf numFmtId="166" fontId="81" fillId="0" borderId="0" applyFont="0" applyFill="0" applyBorder="0" applyAlignment="0" applyProtection="0"/>
    <xf numFmtId="166" fontId="81" fillId="0" borderId="0" applyFont="0" applyFill="0" applyBorder="0" applyAlignment="0" applyProtection="0"/>
    <xf numFmtId="166" fontId="81" fillId="0" borderId="0" applyFont="0" applyFill="0" applyBorder="0" applyAlignment="0" applyProtection="0"/>
    <xf numFmtId="166" fontId="8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66" fontId="42" fillId="0" borderId="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3" fontId="116" fillId="0" borderId="10" applyBorder="0">
      <alignment vertical="center"/>
    </xf>
    <xf numFmtId="4" fontId="109" fillId="35" borderId="0" applyBorder="0">
      <alignment horizontal="right"/>
    </xf>
    <xf numFmtId="3" fontId="116" fillId="0" borderId="10" applyBorder="0">
      <alignment vertical="center"/>
    </xf>
    <xf numFmtId="3" fontId="116" fillId="0" borderId="10" applyBorder="0">
      <alignment vertical="center"/>
    </xf>
    <xf numFmtId="3" fontId="116" fillId="0" borderId="10" applyBorder="0">
      <alignment vertical="center"/>
    </xf>
    <xf numFmtId="4" fontId="109" fillId="35" borderId="0" applyBorder="0">
      <alignment horizontal="right"/>
    </xf>
    <xf numFmtId="4" fontId="109" fillId="35" borderId="33" applyBorder="0">
      <alignment horizontal="right"/>
    </xf>
    <xf numFmtId="4" fontId="109" fillId="35" borderId="33" applyBorder="0">
      <alignment horizontal="right"/>
    </xf>
    <xf numFmtId="4" fontId="109" fillId="99" borderId="34" applyBorder="0">
      <alignment horizontal="right"/>
    </xf>
    <xf numFmtId="4" fontId="109" fillId="99" borderId="34" applyBorder="0">
      <alignment horizontal="right"/>
    </xf>
    <xf numFmtId="174" fontId="81" fillId="4" borderId="0" applyNumberFormat="0" applyBorder="0" applyAlignment="0" applyProtection="0"/>
    <xf numFmtId="174" fontId="81" fillId="4" borderId="0" applyNumberFormat="0" applyBorder="0" applyAlignment="0" applyProtection="0"/>
    <xf numFmtId="174" fontId="81" fillId="4" borderId="0" applyNumberFormat="0" applyBorder="0" applyAlignment="0" applyProtection="0"/>
    <xf numFmtId="174" fontId="81" fillId="4" borderId="0" applyNumberFormat="0" applyBorder="0" applyAlignment="0" applyProtection="0"/>
    <xf numFmtId="174" fontId="81" fillId="40" borderId="0" applyNumberFormat="0" applyBorder="0" applyAlignment="0" applyProtection="0"/>
    <xf numFmtId="165" fontId="85" fillId="0" borderId="0">
      <protection locked="0"/>
    </xf>
    <xf numFmtId="174" fontId="104" fillId="0" borderId="10" applyBorder="0">
      <alignment horizontal="center" vertical="center" wrapText="1"/>
    </xf>
    <xf numFmtId="174" fontId="104" fillId="0" borderId="10" applyBorder="0">
      <alignment horizontal="center" vertical="center" wrapText="1"/>
    </xf>
    <xf numFmtId="174" fontId="104" fillId="0" borderId="10" applyBorder="0">
      <alignment horizontal="center" vertical="center" wrapText="1"/>
    </xf>
    <xf numFmtId="174" fontId="104" fillId="0" borderId="10" applyBorder="0">
      <alignment horizontal="center" vertical="center" wrapText="1"/>
    </xf>
    <xf numFmtId="172" fontId="12" fillId="0" borderId="0" applyFont="0" applyFill="0" applyBorder="0" applyAlignment="0" applyProtection="0"/>
  </cellStyleXfs>
  <cellXfs count="845">
    <xf numFmtId="0" fontId="0" fillId="0" borderId="0" xfId="0"/>
    <xf numFmtId="0" fontId="12" fillId="0" borderId="0" xfId="0" applyFont="1"/>
    <xf numFmtId="0" fontId="12" fillId="0" borderId="0" xfId="0" applyFont="1" applyFill="1"/>
    <xf numFmtId="0" fontId="12" fillId="0" borderId="0" xfId="0" applyFont="1" applyFill="1" applyBorder="1"/>
    <xf numFmtId="0" fontId="12" fillId="0" borderId="0" xfId="0" applyFont="1" applyAlignment="1">
      <alignment horizontal="right"/>
    </xf>
    <xf numFmtId="0" fontId="13" fillId="0" borderId="0" xfId="0" applyFont="1" applyFill="1"/>
    <xf numFmtId="0" fontId="12" fillId="0" borderId="0" xfId="0" applyFont="1" applyFill="1" applyAlignment="1">
      <alignment horizontal="right"/>
    </xf>
    <xf numFmtId="0" fontId="33" fillId="0" borderId="0" xfId="37" applyFont="1"/>
    <xf numFmtId="0" fontId="33" fillId="0" borderId="0" xfId="37" applyFont="1" applyAlignment="1">
      <alignment vertical="center"/>
    </xf>
    <xf numFmtId="0" fontId="33" fillId="0" borderId="0" xfId="37" applyFont="1" applyAlignment="1">
      <alignment horizontal="right" vertical="center"/>
    </xf>
    <xf numFmtId="0" fontId="33" fillId="0" borderId="0" xfId="37" applyFont="1" applyAlignment="1">
      <alignment horizontal="center" vertical="center"/>
    </xf>
    <xf numFmtId="0" fontId="33" fillId="0" borderId="0" xfId="37" applyFont="1" applyFill="1" applyAlignment="1">
      <alignment vertical="center"/>
    </xf>
    <xf numFmtId="0" fontId="40" fillId="0" borderId="0" xfId="37" applyFont="1" applyAlignment="1"/>
    <xf numFmtId="0" fontId="13" fillId="0" borderId="0" xfId="46" applyFont="1" applyFill="1" applyBorder="1" applyAlignment="1"/>
    <xf numFmtId="0" fontId="35" fillId="0" borderId="0" xfId="45" applyFont="1" applyFill="1" applyBorder="1" applyAlignment="1">
      <alignment vertical="center"/>
    </xf>
    <xf numFmtId="0" fontId="43" fillId="0" borderId="0" xfId="37" applyFont="1" applyAlignment="1">
      <alignment horizontal="right"/>
    </xf>
    <xf numFmtId="0" fontId="33" fillId="0" borderId="0" xfId="37" applyFont="1" applyFill="1"/>
    <xf numFmtId="0" fontId="12" fillId="0" borderId="0" xfId="0" applyFont="1" applyFill="1" applyAlignment="1"/>
    <xf numFmtId="0" fontId="37" fillId="0" borderId="0" xfId="45" applyFont="1" applyFill="1" applyBorder="1" applyAlignment="1">
      <alignment horizontal="center" vertical="center"/>
    </xf>
    <xf numFmtId="1" fontId="13" fillId="0" borderId="0" xfId="0" applyNumberFormat="1" applyFont="1" applyFill="1" applyBorder="1" applyAlignment="1">
      <alignment vertical="top"/>
    </xf>
    <xf numFmtId="0" fontId="12" fillId="0" borderId="10" xfId="0" applyFont="1" applyBorder="1"/>
    <xf numFmtId="0" fontId="12" fillId="0" borderId="0" xfId="0" applyFont="1" applyBorder="1"/>
    <xf numFmtId="0" fontId="12" fillId="0" borderId="0" xfId="0" applyFont="1" applyFill="1" applyBorder="1" applyAlignment="1">
      <alignment horizontal="center" vertical="center" textRotation="90" wrapText="1"/>
    </xf>
    <xf numFmtId="0" fontId="50" fillId="0" borderId="0" xfId="55" applyFont="1"/>
    <xf numFmtId="0" fontId="43" fillId="0" borderId="0" xfId="37" applyFont="1" applyAlignment="1">
      <alignment horizontal="right" vertical="center"/>
    </xf>
    <xf numFmtId="0" fontId="44" fillId="0" borderId="0" xfId="55" applyFont="1" applyAlignment="1">
      <alignment horizontal="center" vertical="center"/>
    </xf>
    <xf numFmtId="0" fontId="50" fillId="0" borderId="0" xfId="55" applyFont="1" applyAlignment="1">
      <alignment vertical="center"/>
    </xf>
    <xf numFmtId="0" fontId="51" fillId="0" borderId="0" xfId="55" applyFont="1"/>
    <xf numFmtId="0" fontId="38" fillId="0" borderId="10" xfId="55" applyFont="1" applyBorder="1" applyAlignment="1">
      <alignment horizontal="center"/>
    </xf>
    <xf numFmtId="0" fontId="38" fillId="0" borderId="0" xfId="55" applyFont="1"/>
    <xf numFmtId="0" fontId="53" fillId="0" borderId="0" xfId="55" applyFont="1"/>
    <xf numFmtId="0" fontId="54" fillId="0" borderId="0" xfId="55" applyFont="1"/>
    <xf numFmtId="0" fontId="38" fillId="0" borderId="0" xfId="55" applyFont="1" applyAlignment="1">
      <alignment horizontal="center"/>
    </xf>
    <xf numFmtId="0" fontId="56" fillId="0" borderId="0" xfId="55" applyFont="1"/>
    <xf numFmtId="0" fontId="56" fillId="0" borderId="10" xfId="55" applyFont="1" applyFill="1" applyBorder="1"/>
    <xf numFmtId="0" fontId="56" fillId="0" borderId="10" xfId="55" applyFont="1" applyBorder="1"/>
    <xf numFmtId="0" fontId="12" fillId="0" borderId="10" xfId="46" applyFont="1" applyBorder="1" applyAlignment="1">
      <alignment horizontal="center" vertical="center" textRotation="90" wrapText="1"/>
    </xf>
    <xf numFmtId="0" fontId="36" fillId="0" borderId="10" xfId="45" applyFont="1" applyBorder="1" applyAlignment="1">
      <alignment horizontal="center" vertical="center"/>
    </xf>
    <xf numFmtId="0" fontId="50" fillId="0" borderId="0" xfId="55" applyFont="1" applyBorder="1"/>
    <xf numFmtId="0" fontId="46" fillId="0" borderId="0" xfId="0" applyFont="1" applyFill="1" applyAlignment="1"/>
    <xf numFmtId="0" fontId="50" fillId="0" borderId="10" xfId="55" applyFont="1" applyBorder="1" applyAlignment="1">
      <alignment horizontal="center" vertical="center" textRotation="90" wrapText="1"/>
    </xf>
    <xf numFmtId="0" fontId="12" fillId="0" borderId="13" xfId="0" applyFont="1" applyFill="1" applyBorder="1" applyAlignment="1">
      <alignment vertical="center" textRotation="90" wrapText="1"/>
    </xf>
    <xf numFmtId="0" fontId="13" fillId="0" borderId="21" xfId="46" applyFont="1" applyFill="1" applyBorder="1" applyAlignment="1"/>
    <xf numFmtId="0" fontId="35" fillId="0" borderId="0" xfId="44" applyFont="1" applyFill="1" applyBorder="1" applyAlignment="1"/>
    <xf numFmtId="0" fontId="12" fillId="0" borderId="0" xfId="0" applyFont="1" applyAlignment="1">
      <alignment horizontal="left"/>
    </xf>
    <xf numFmtId="0" fontId="33" fillId="0" borderId="10" xfId="37" applyFont="1" applyFill="1" applyBorder="1" applyAlignment="1">
      <alignment horizontal="center" vertical="center"/>
    </xf>
    <xf numFmtId="49" fontId="38" fillId="0" borderId="10" xfId="55" applyNumberFormat="1" applyFont="1" applyBorder="1" applyAlignment="1">
      <alignment horizontal="center" vertical="center"/>
    </xf>
    <xf numFmtId="0" fontId="38" fillId="0" borderId="0" xfId="55" applyFont="1" applyAlignment="1">
      <alignment horizontal="center" vertical="center"/>
    </xf>
    <xf numFmtId="0" fontId="46" fillId="0" borderId="0" xfId="57" applyFont="1" applyAlignment="1">
      <alignment horizontal="center" wrapText="1"/>
    </xf>
    <xf numFmtId="0" fontId="38" fillId="0" borderId="0" xfId="55" applyFont="1" applyAlignment="1">
      <alignment vertical="center"/>
    </xf>
    <xf numFmtId="0" fontId="38" fillId="0" borderId="10" xfId="55" applyFont="1" applyBorder="1" applyAlignment="1">
      <alignment horizontal="center" vertical="center"/>
    </xf>
    <xf numFmtId="0" fontId="33" fillId="0" borderId="0" xfId="37" applyFont="1" applyAlignment="1">
      <alignment horizontal="center"/>
    </xf>
    <xf numFmtId="0" fontId="41" fillId="0" borderId="0" xfId="37" applyFont="1" applyAlignment="1">
      <alignment horizontal="center" vertical="center" wrapText="1"/>
    </xf>
    <xf numFmtId="0" fontId="33" fillId="0" borderId="0" xfId="37" applyFont="1" applyAlignment="1">
      <alignment horizontal="center" vertical="center" wrapText="1"/>
    </xf>
    <xf numFmtId="0" fontId="33" fillId="0" borderId="10" xfId="37" applyFont="1" applyBorder="1" applyAlignment="1">
      <alignment vertical="center" wrapText="1"/>
    </xf>
    <xf numFmtId="3" fontId="33" fillId="0" borderId="10" xfId="37" applyNumberFormat="1" applyFont="1" applyBorder="1" applyAlignment="1">
      <alignment horizontal="center" vertical="center"/>
    </xf>
    <xf numFmtId="0" fontId="33" fillId="0" borderId="0" xfId="37" applyFont="1" applyFill="1" applyAlignment="1">
      <alignment wrapText="1"/>
    </xf>
    <xf numFmtId="0" fontId="59" fillId="0" borderId="0" xfId="37" applyFont="1" applyFill="1" applyBorder="1" applyAlignment="1">
      <alignment horizontal="center" vertical="center"/>
    </xf>
    <xf numFmtId="0" fontId="60" fillId="0" borderId="0" xfId="37" applyFont="1" applyFill="1" applyBorder="1" applyAlignment="1">
      <alignment horizontal="center" vertical="center"/>
    </xf>
    <xf numFmtId="0" fontId="48" fillId="0" borderId="0" xfId="37" applyFont="1" applyFill="1" applyBorder="1" applyAlignment="1">
      <alignment horizontal="center" vertical="center"/>
    </xf>
    <xf numFmtId="3" fontId="48" fillId="0" borderId="0" xfId="37" applyNumberFormat="1" applyFont="1" applyFill="1" applyBorder="1" applyAlignment="1">
      <alignment horizontal="center" vertical="center"/>
    </xf>
    <xf numFmtId="0" fontId="33" fillId="0" borderId="0" xfId="37" applyFont="1" applyBorder="1" applyAlignment="1">
      <alignment horizontal="center" vertical="center"/>
    </xf>
    <xf numFmtId="0" fontId="33" fillId="0" borderId="0" xfId="37" applyFont="1" applyBorder="1" applyAlignment="1">
      <alignment vertical="center"/>
    </xf>
    <xf numFmtId="0" fontId="60" fillId="0" borderId="0" xfId="37" applyFont="1" applyFill="1" applyBorder="1" applyAlignment="1">
      <alignment vertical="center"/>
    </xf>
    <xf numFmtId="0" fontId="61" fillId="0" borderId="0" xfId="37" applyFont="1" applyFill="1" applyBorder="1" applyAlignment="1">
      <alignment vertical="center"/>
    </xf>
    <xf numFmtId="0" fontId="61" fillId="0" borderId="0" xfId="37" applyFont="1" applyFill="1" applyBorder="1" applyAlignment="1">
      <alignment horizontal="left" vertical="center" wrapText="1"/>
    </xf>
    <xf numFmtId="0" fontId="62" fillId="0" borderId="0" xfId="37" applyFont="1" applyFill="1" applyBorder="1" applyAlignment="1">
      <alignment horizontal="left" vertical="center" wrapText="1"/>
    </xf>
    <xf numFmtId="0" fontId="60" fillId="0" borderId="0" xfId="37" applyFont="1" applyFill="1" applyBorder="1" applyAlignment="1">
      <alignment horizontal="center" vertical="center" wrapText="1"/>
    </xf>
    <xf numFmtId="0" fontId="61" fillId="0" borderId="0" xfId="37" applyFont="1" applyFill="1" applyBorder="1" applyAlignment="1">
      <alignment horizontal="center" vertical="center" wrapText="1"/>
    </xf>
    <xf numFmtId="0" fontId="33" fillId="0" borderId="10" xfId="37" applyFont="1" applyBorder="1" applyAlignment="1">
      <alignment horizontal="center"/>
    </xf>
    <xf numFmtId="0" fontId="33" fillId="0" borderId="10" xfId="37" applyFont="1" applyBorder="1"/>
    <xf numFmtId="0" fontId="33" fillId="0" borderId="10" xfId="37" applyFont="1" applyBorder="1" applyAlignment="1">
      <alignment vertical="center"/>
    </xf>
    <xf numFmtId="0" fontId="63" fillId="0" borderId="0" xfId="37" applyFont="1" applyFill="1" applyAlignment="1">
      <alignment wrapText="1"/>
    </xf>
    <xf numFmtId="0" fontId="33" fillId="0" borderId="0" xfId="37" applyFont="1" applyFill="1" applyAlignment="1">
      <alignment horizontal="center"/>
    </xf>
    <xf numFmtId="0" fontId="61" fillId="0" borderId="0" xfId="37" applyFont="1" applyFill="1" applyBorder="1" applyAlignment="1">
      <alignment horizontal="center" vertical="center"/>
    </xf>
    <xf numFmtId="0" fontId="60" fillId="0" borderId="0" xfId="37" applyFont="1" applyFill="1" applyBorder="1" applyAlignment="1">
      <alignment horizontal="left" vertical="center" wrapText="1"/>
    </xf>
    <xf numFmtId="0" fontId="12" fillId="0" borderId="0" xfId="37" applyFont="1" applyFill="1" applyBorder="1" applyAlignment="1">
      <alignment horizontal="center" vertical="center"/>
    </xf>
    <xf numFmtId="0" fontId="64" fillId="0" borderId="0" xfId="37" applyFont="1" applyFill="1" applyBorder="1" applyAlignment="1">
      <alignment horizontal="center" vertical="center"/>
    </xf>
    <xf numFmtId="0" fontId="43" fillId="0" borderId="0" xfId="0" applyFont="1" applyFill="1" applyAlignment="1"/>
    <xf numFmtId="0" fontId="36" fillId="0" borderId="0" xfId="45" applyFont="1" applyFill="1" applyBorder="1" applyAlignment="1">
      <alignment horizontal="center" vertical="center" textRotation="90" wrapText="1"/>
    </xf>
    <xf numFmtId="0" fontId="39" fillId="0" borderId="0" xfId="55" applyFont="1" applyBorder="1" applyAlignment="1">
      <alignment horizontal="center" vertical="center" wrapText="1"/>
    </xf>
    <xf numFmtId="0" fontId="46" fillId="0" borderId="0" xfId="57" applyFont="1" applyAlignment="1">
      <alignment wrapText="1"/>
    </xf>
    <xf numFmtId="49" fontId="38" fillId="0" borderId="10" xfId="55" applyNumberFormat="1" applyFont="1" applyFill="1" applyBorder="1" applyAlignment="1">
      <alignment horizontal="center" vertical="center"/>
    </xf>
    <xf numFmtId="0" fontId="33" fillId="0" borderId="10" xfId="37" applyFont="1" applyBorder="1" applyAlignment="1">
      <alignment horizontal="center" vertical="center" textRotation="90"/>
    </xf>
    <xf numFmtId="14" fontId="33" fillId="0" borderId="10" xfId="37" applyNumberFormat="1" applyFont="1" applyBorder="1" applyAlignment="1">
      <alignment horizontal="center" vertical="center"/>
    </xf>
    <xf numFmtId="0" fontId="58" fillId="0" borderId="10" xfId="0" applyFont="1" applyBorder="1" applyAlignment="1">
      <alignment vertical="center" wrapText="1"/>
    </xf>
    <xf numFmtId="0" fontId="38" fillId="0" borderId="10" xfId="55" applyFont="1" applyBorder="1" applyAlignment="1">
      <alignment horizontal="center" vertical="center" wrapText="1"/>
    </xf>
    <xf numFmtId="0" fontId="48" fillId="0" borderId="10" xfId="0" applyFont="1" applyFill="1" applyBorder="1" applyAlignment="1">
      <alignment horizontal="center" vertical="center" textRotation="90" wrapText="1"/>
    </xf>
    <xf numFmtId="0" fontId="48" fillId="0" borderId="10" xfId="37" applyFont="1" applyFill="1" applyBorder="1" applyAlignment="1">
      <alignment horizontal="center" vertical="center" textRotation="90" wrapText="1"/>
    </xf>
    <xf numFmtId="0" fontId="48" fillId="0" borderId="10" xfId="0" applyFont="1" applyFill="1" applyBorder="1" applyAlignment="1">
      <alignment horizontal="center" vertical="center" wrapText="1"/>
    </xf>
    <xf numFmtId="0" fontId="37" fillId="0" borderId="10" xfId="45" applyFont="1" applyFill="1" applyBorder="1" applyAlignment="1">
      <alignment horizontal="center" vertical="center"/>
    </xf>
    <xf numFmtId="0" fontId="36" fillId="0" borderId="10" xfId="45" applyFont="1" applyFill="1" applyBorder="1" applyAlignment="1">
      <alignment horizontal="center" vertical="center" textRotation="90" wrapText="1"/>
    </xf>
    <xf numFmtId="49" fontId="38" fillId="0" borderId="10" xfId="55" applyNumberFormat="1" applyFont="1" applyBorder="1" applyAlignment="1">
      <alignment horizontal="center"/>
    </xf>
    <xf numFmtId="0" fontId="38" fillId="0" borderId="0" xfId="55" applyFont="1" applyAlignment="1">
      <alignment horizontal="center" vertical="top"/>
    </xf>
    <xf numFmtId="0" fontId="12" fillId="0" borderId="0" xfId="0" applyFont="1" applyFill="1"/>
    <xf numFmtId="0" fontId="33" fillId="0" borderId="0" xfId="37" applyFont="1"/>
    <xf numFmtId="0" fontId="55" fillId="0" borderId="0" xfId="55" applyFont="1" applyAlignment="1">
      <alignment horizontal="left" vertical="center"/>
    </xf>
    <xf numFmtId="0" fontId="45" fillId="0" borderId="0" xfId="55" applyFont="1" applyAlignment="1">
      <alignment vertical="center"/>
    </xf>
    <xf numFmtId="0" fontId="38" fillId="0" borderId="0" xfId="55" applyFont="1" applyAlignment="1">
      <alignment vertical="top"/>
    </xf>
    <xf numFmtId="49" fontId="37" fillId="0" borderId="10" xfId="45" applyNumberFormat="1" applyFont="1" applyFill="1" applyBorder="1" applyAlignment="1">
      <alignment horizontal="center" vertical="center"/>
    </xf>
    <xf numFmtId="49" fontId="37" fillId="0" borderId="0" xfId="45" applyNumberFormat="1" applyFont="1" applyFill="1" applyBorder="1" applyAlignment="1">
      <alignment horizontal="center" vertical="center"/>
    </xf>
    <xf numFmtId="0" fontId="43" fillId="0" borderId="0" xfId="0" applyFont="1" applyFill="1" applyAlignment="1">
      <alignment vertical="center"/>
    </xf>
    <xf numFmtId="0" fontId="12" fillId="0" borderId="0" xfId="0" applyFont="1" applyFill="1" applyAlignment="1">
      <alignment vertical="center"/>
    </xf>
    <xf numFmtId="0" fontId="45" fillId="0" borderId="0" xfId="55" applyFont="1" applyAlignment="1"/>
    <xf numFmtId="0" fontId="39" fillId="0" borderId="0" xfId="55" applyFont="1" applyAlignment="1">
      <alignment vertical="center"/>
    </xf>
    <xf numFmtId="0" fontId="35" fillId="0" borderId="0" xfId="44" applyFont="1" applyFill="1" applyBorder="1" applyAlignment="1">
      <alignment horizontal="center" vertical="center"/>
    </xf>
    <xf numFmtId="0" fontId="12" fillId="0" borderId="10" xfId="0" applyFont="1" applyBorder="1" applyAlignment="1">
      <alignment horizontal="center" vertical="center"/>
    </xf>
    <xf numFmtId="0" fontId="38" fillId="0" borderId="0" xfId="55" applyFont="1" applyAlignment="1">
      <alignment horizontal="center" vertical="top"/>
    </xf>
    <xf numFmtId="0" fontId="33" fillId="0" borderId="0" xfId="37" applyFont="1" applyAlignment="1">
      <alignment horizontal="left"/>
    </xf>
    <xf numFmtId="0" fontId="39" fillId="0" borderId="10" xfId="55" applyFont="1" applyBorder="1" applyAlignment="1">
      <alignment horizontal="center" vertical="center" wrapText="1"/>
    </xf>
    <xf numFmtId="0" fontId="33" fillId="0" borderId="0" xfId="37" applyFont="1"/>
    <xf numFmtId="0" fontId="12" fillId="0" borderId="0" xfId="0" applyFont="1" applyFill="1" applyBorder="1" applyAlignment="1"/>
    <xf numFmtId="0" fontId="46" fillId="0" borderId="0" xfId="0" applyFont="1" applyFill="1" applyAlignment="1">
      <alignment vertical="center"/>
    </xf>
    <xf numFmtId="0" fontId="13" fillId="0" borderId="0" xfId="0" applyFont="1" applyFill="1" applyAlignment="1"/>
    <xf numFmtId="0" fontId="33" fillId="0" borderId="0" xfId="37" applyFont="1" applyAlignment="1"/>
    <xf numFmtId="0" fontId="12" fillId="0" borderId="10" xfId="0" applyFont="1" applyBorder="1" applyAlignment="1">
      <alignment horizontal="center" vertical="center" wrapText="1"/>
    </xf>
    <xf numFmtId="0" fontId="13" fillId="0" borderId="0" xfId="0" applyFont="1" applyFill="1" applyAlignment="1">
      <alignment horizontal="center"/>
    </xf>
    <xf numFmtId="0" fontId="35" fillId="0" borderId="0" xfId="44" applyFont="1" applyFill="1" applyBorder="1" applyAlignment="1">
      <alignment horizontal="center"/>
    </xf>
    <xf numFmtId="0" fontId="33" fillId="0" borderId="0" xfId="37" applyFont="1" applyAlignment="1">
      <alignment horizontal="center"/>
    </xf>
    <xf numFmtId="0" fontId="40" fillId="0" borderId="0" xfId="37" applyFont="1" applyAlignment="1">
      <alignment horizontal="center"/>
    </xf>
    <xf numFmtId="0" fontId="33" fillId="0" borderId="10" xfId="37" applyFont="1" applyFill="1" applyBorder="1" applyAlignment="1">
      <alignment horizontal="center" vertical="center" wrapText="1"/>
    </xf>
    <xf numFmtId="0" fontId="33" fillId="0" borderId="11" xfId="37" applyFont="1" applyFill="1" applyBorder="1" applyAlignment="1">
      <alignment horizontal="center" vertical="center" wrapText="1"/>
    </xf>
    <xf numFmtId="0" fontId="33" fillId="0" borderId="13" xfId="37" applyFont="1" applyFill="1" applyBorder="1" applyAlignment="1">
      <alignment horizontal="center" vertical="center" wrapText="1"/>
    </xf>
    <xf numFmtId="0" fontId="33" fillId="0" borderId="10" xfId="37" applyFont="1" applyBorder="1" applyAlignment="1">
      <alignment horizontal="center" vertical="center"/>
    </xf>
    <xf numFmtId="0" fontId="33" fillId="0" borderId="10" xfId="37" applyFont="1" applyBorder="1" applyAlignment="1">
      <alignment horizontal="center" vertical="center" wrapText="1"/>
    </xf>
    <xf numFmtId="0" fontId="46" fillId="0" borderId="0" xfId="57" applyFont="1" applyAlignment="1">
      <alignment horizontal="center" wrapText="1"/>
    </xf>
    <xf numFmtId="49" fontId="12" fillId="0" borderId="10" xfId="0" applyNumberFormat="1" applyFont="1" applyFill="1" applyBorder="1" applyAlignment="1">
      <alignment horizontal="center" vertical="center" wrapText="1"/>
    </xf>
    <xf numFmtId="0" fontId="38" fillId="0" borderId="11" xfId="55" applyFont="1" applyBorder="1" applyAlignment="1">
      <alignment horizontal="center" vertical="center" wrapText="1"/>
    </xf>
    <xf numFmtId="0" fontId="33" fillId="0" borderId="17" xfId="37" applyFont="1" applyFill="1" applyBorder="1" applyAlignment="1">
      <alignment horizontal="center" vertical="center" wrapText="1"/>
    </xf>
    <xf numFmtId="0" fontId="38" fillId="0" borderId="10" xfId="55" applyFont="1" applyFill="1" applyBorder="1" applyAlignment="1">
      <alignment horizontal="center"/>
    </xf>
    <xf numFmtId="0" fontId="38" fillId="0" borderId="10" xfId="55" applyFont="1" applyFill="1" applyBorder="1" applyAlignment="1">
      <alignment horizontal="center" vertical="center" wrapText="1"/>
    </xf>
    <xf numFmtId="49" fontId="33" fillId="0" borderId="10" xfId="37" applyNumberFormat="1" applyFont="1" applyFill="1" applyBorder="1" applyAlignment="1">
      <alignment horizontal="center" vertical="center"/>
    </xf>
    <xf numFmtId="0" fontId="48" fillId="0" borderId="10" xfId="36" applyFont="1" applyBorder="1" applyAlignment="1">
      <alignment horizontal="center" vertical="center" wrapText="1"/>
    </xf>
    <xf numFmtId="0" fontId="33" fillId="0" borderId="10" xfId="55" applyFont="1" applyBorder="1" applyAlignment="1">
      <alignment horizontal="center" vertical="center" wrapText="1"/>
    </xf>
    <xf numFmtId="0" fontId="33" fillId="0" borderId="10" xfId="102" applyFont="1" applyFill="1" applyBorder="1" applyAlignment="1">
      <alignment horizontal="center" vertical="center" wrapText="1"/>
    </xf>
    <xf numFmtId="0" fontId="38" fillId="0" borderId="0" xfId="37" applyFont="1" applyAlignment="1">
      <alignment horizontal="center"/>
    </xf>
    <xf numFmtId="0" fontId="38" fillId="0" borderId="0" xfId="37" applyFont="1"/>
    <xf numFmtId="0" fontId="12" fillId="0" borderId="10" xfId="0" applyFont="1" applyBorder="1" applyAlignment="1">
      <alignment horizontal="center"/>
    </xf>
    <xf numFmtId="49" fontId="36" fillId="0" borderId="10" xfId="45" applyNumberFormat="1" applyFont="1" applyFill="1" applyBorder="1" applyAlignment="1">
      <alignment horizontal="center" vertical="center"/>
    </xf>
    <xf numFmtId="0" fontId="38" fillId="0" borderId="0" xfId="55" applyFont="1" applyAlignment="1">
      <alignment horizontal="center" vertical="top"/>
    </xf>
    <xf numFmtId="0" fontId="38" fillId="0" borderId="0" xfId="55" applyFont="1" applyAlignment="1">
      <alignment horizontal="center" vertical="center"/>
    </xf>
    <xf numFmtId="0" fontId="38" fillId="0" borderId="10" xfId="55" applyFont="1" applyBorder="1" applyAlignment="1">
      <alignment horizontal="center" vertical="center" wrapText="1"/>
    </xf>
    <xf numFmtId="0" fontId="39" fillId="0" borderId="0" xfId="55" applyFont="1" applyBorder="1" applyAlignment="1">
      <alignment horizontal="center" vertical="center" wrapText="1"/>
    </xf>
    <xf numFmtId="0" fontId="33" fillId="0" borderId="11" xfId="37" applyFont="1" applyBorder="1" applyAlignment="1">
      <alignment horizontal="center" vertical="center" wrapText="1"/>
    </xf>
    <xf numFmtId="0" fontId="40" fillId="0" borderId="0" xfId="37" applyFont="1" applyAlignment="1">
      <alignment horizontal="center"/>
    </xf>
    <xf numFmtId="49" fontId="33" fillId="0" borderId="10" xfId="102" applyNumberFormat="1" applyFont="1" applyFill="1" applyBorder="1" applyAlignment="1">
      <alignment horizontal="center" vertical="center" wrapText="1"/>
    </xf>
    <xf numFmtId="49" fontId="33" fillId="0" borderId="10" xfId="37" applyNumberFormat="1" applyFont="1" applyBorder="1" applyAlignment="1">
      <alignment horizontal="center" vertical="center" wrapText="1"/>
    </xf>
    <xf numFmtId="49" fontId="38" fillId="0" borderId="0" xfId="55" applyNumberFormat="1" applyFont="1" applyBorder="1" applyAlignment="1">
      <alignment horizontal="center" vertical="center"/>
    </xf>
    <xf numFmtId="0" fontId="38" fillId="0" borderId="11" xfId="0" applyFont="1" applyFill="1" applyBorder="1" applyAlignment="1">
      <alignment horizontal="center" vertical="center" wrapText="1"/>
    </xf>
    <xf numFmtId="0" fontId="38" fillId="0" borderId="10" xfId="0" applyFont="1" applyFill="1" applyBorder="1" applyAlignment="1">
      <alignment horizontal="left" vertical="center" wrapText="1"/>
    </xf>
    <xf numFmtId="0" fontId="38" fillId="0" borderId="10" xfId="0" applyFont="1" applyFill="1" applyBorder="1" applyAlignment="1">
      <alignment horizontal="center" vertical="center" wrapText="1"/>
    </xf>
    <xf numFmtId="0" fontId="12" fillId="0" borderId="0" xfId="0" applyFont="1" applyFill="1" applyAlignment="1">
      <alignment horizontal="center"/>
    </xf>
    <xf numFmtId="0" fontId="12" fillId="0" borderId="10" xfId="46" applyFont="1" applyBorder="1" applyAlignment="1">
      <alignment horizontal="center" vertical="center" wrapText="1"/>
    </xf>
    <xf numFmtId="0" fontId="33" fillId="0" borderId="10" xfId="37" applyFont="1" applyBorder="1" applyAlignment="1">
      <alignment horizontal="center" vertical="center"/>
    </xf>
    <xf numFmtId="0" fontId="38" fillId="0" borderId="10" xfId="0" applyFont="1" applyFill="1" applyBorder="1" applyAlignment="1">
      <alignment horizontal="center" vertical="center" wrapText="1"/>
    </xf>
    <xf numFmtId="49" fontId="33" fillId="0" borderId="0" xfId="37" applyNumberFormat="1" applyFont="1"/>
    <xf numFmtId="49" fontId="38" fillId="0" borderId="10" xfId="0" applyNumberFormat="1" applyFont="1" applyFill="1" applyBorder="1" applyAlignment="1">
      <alignment horizontal="center" vertical="center" wrapText="1"/>
    </xf>
    <xf numFmtId="0" fontId="33" fillId="0" borderId="0" xfId="37" applyFont="1" applyFill="1" applyBorder="1" applyAlignment="1"/>
    <xf numFmtId="49" fontId="33" fillId="0" borderId="0" xfId="37" applyNumberFormat="1" applyFont="1" applyFill="1"/>
    <xf numFmtId="0" fontId="43" fillId="0" borderId="0" xfId="37" applyFont="1" applyFill="1" applyAlignment="1">
      <alignment horizontal="right" vertical="center"/>
    </xf>
    <xf numFmtId="0" fontId="43" fillId="0" borderId="0" xfId="37" applyFont="1" applyFill="1" applyAlignment="1">
      <alignment horizontal="right"/>
    </xf>
    <xf numFmtId="0" fontId="38" fillId="0" borderId="10" xfId="0" applyFont="1" applyFill="1" applyBorder="1" applyAlignment="1">
      <alignment vertical="center" wrapText="1"/>
    </xf>
    <xf numFmtId="0" fontId="40" fillId="0" borderId="0" xfId="37" applyFont="1" applyAlignment="1">
      <alignment horizontal="center" wrapText="1"/>
    </xf>
    <xf numFmtId="49" fontId="33" fillId="0" borderId="10" xfId="37" applyNumberFormat="1" applyFont="1" applyBorder="1" applyAlignment="1">
      <alignment horizontal="center"/>
    </xf>
    <xf numFmtId="0" fontId="36" fillId="0" borderId="10" xfId="45" applyFont="1" applyFill="1" applyBorder="1" applyAlignment="1">
      <alignment horizontal="center" vertical="center" wrapText="1"/>
    </xf>
    <xf numFmtId="0" fontId="38" fillId="0" borderId="10" xfId="0" applyFont="1" applyFill="1" applyBorder="1" applyAlignment="1">
      <alignment horizontal="center" vertical="center" wrapText="1"/>
    </xf>
    <xf numFmtId="49" fontId="38" fillId="0" borderId="10" xfId="0" applyNumberFormat="1" applyFont="1" applyFill="1" applyBorder="1" applyAlignment="1">
      <alignment horizontal="center" vertical="center" wrapText="1"/>
    </xf>
    <xf numFmtId="0" fontId="12" fillId="0" borderId="10" xfId="46" applyFont="1" applyBorder="1" applyAlignment="1">
      <alignment horizontal="center" vertical="center" wrapText="1"/>
    </xf>
    <xf numFmtId="0" fontId="38" fillId="0" borderId="10" xfId="0" applyFont="1" applyFill="1" applyBorder="1" applyAlignment="1">
      <alignment horizontal="center" vertical="center" wrapText="1"/>
    </xf>
    <xf numFmtId="0" fontId="38" fillId="0" borderId="10" xfId="0" applyFont="1" applyFill="1" applyBorder="1" applyAlignment="1">
      <alignment horizontal="center" vertical="center" wrapText="1"/>
    </xf>
    <xf numFmtId="0" fontId="38" fillId="0" borderId="10" xfId="55" applyFont="1" applyBorder="1" applyAlignment="1">
      <alignment horizontal="center" wrapText="1"/>
    </xf>
    <xf numFmtId="0" fontId="39" fillId="0" borderId="10" xfId="55" applyFont="1" applyBorder="1" applyAlignment="1">
      <alignment horizontal="center" wrapText="1"/>
    </xf>
    <xf numFmtId="0" fontId="71" fillId="0" borderId="10" xfId="55" applyFont="1" applyBorder="1" applyAlignment="1">
      <alignment horizontal="center" wrapText="1"/>
    </xf>
    <xf numFmtId="49" fontId="39" fillId="0" borderId="10" xfId="55" applyNumberFormat="1" applyFont="1" applyBorder="1" applyAlignment="1">
      <alignment horizontal="center" vertical="center"/>
    </xf>
    <xf numFmtId="0" fontId="12" fillId="0" borderId="0" xfId="0" applyFont="1"/>
    <xf numFmtId="0" fontId="38" fillId="0" borderId="10" xfId="55" applyFont="1" applyBorder="1" applyAlignment="1">
      <alignment horizontal="center" vertical="center" wrapText="1"/>
    </xf>
    <xf numFmtId="0" fontId="12" fillId="0" borderId="0" xfId="0" applyFont="1"/>
    <xf numFmtId="0" fontId="12" fillId="0" borderId="10" xfId="0" applyFont="1" applyBorder="1" applyAlignment="1">
      <alignment horizontal="center" vertical="center" wrapText="1"/>
    </xf>
    <xf numFmtId="0" fontId="13" fillId="0" borderId="0" xfId="0" applyFont="1" applyFill="1" applyAlignment="1">
      <alignment horizontal="center"/>
    </xf>
    <xf numFmtId="0" fontId="36" fillId="0" borderId="10" xfId="45" applyFont="1" applyBorder="1" applyAlignment="1">
      <alignment horizontal="center" vertical="center"/>
    </xf>
    <xf numFmtId="0" fontId="33" fillId="0" borderId="0" xfId="37" applyFont="1" applyFill="1" applyBorder="1" applyAlignment="1">
      <alignment horizontal="center" vertical="center"/>
    </xf>
    <xf numFmtId="0" fontId="38" fillId="0" borderId="0" xfId="55" applyFont="1" applyFill="1" applyBorder="1" applyAlignment="1">
      <alignment horizontal="center"/>
    </xf>
    <xf numFmtId="0" fontId="58" fillId="0" borderId="10" xfId="0" applyFont="1" applyBorder="1" applyAlignment="1">
      <alignment horizontal="center" vertical="center" wrapText="1"/>
    </xf>
    <xf numFmtId="0" fontId="36" fillId="0" borderId="0" xfId="45" applyFont="1" applyBorder="1" applyAlignment="1">
      <alignment horizontal="center" vertical="center"/>
    </xf>
    <xf numFmtId="0" fontId="58" fillId="0" borderId="0" xfId="0" applyFont="1" applyBorder="1" applyAlignment="1">
      <alignment vertical="center" wrapText="1"/>
    </xf>
    <xf numFmtId="0" fontId="58" fillId="0" borderId="0" xfId="0" applyFont="1" applyBorder="1" applyAlignment="1">
      <alignment horizontal="center" vertical="center" wrapText="1"/>
    </xf>
    <xf numFmtId="0" fontId="12" fillId="0" borderId="0" xfId="0" applyFont="1" applyBorder="1" applyAlignment="1">
      <alignment horizontal="center" vertical="center" wrapText="1"/>
    </xf>
    <xf numFmtId="17" fontId="12" fillId="0" borderId="10" xfId="0" applyNumberFormat="1" applyFont="1" applyFill="1" applyBorder="1" applyAlignment="1">
      <alignment horizontal="center" vertical="center" wrapText="1"/>
    </xf>
    <xf numFmtId="0" fontId="12" fillId="24" borderId="0" xfId="0" applyFont="1" applyFill="1"/>
    <xf numFmtId="0" fontId="37" fillId="24" borderId="0" xfId="45" applyFont="1" applyFill="1" applyBorder="1" applyAlignment="1">
      <alignment horizontal="center" vertical="center"/>
    </xf>
    <xf numFmtId="0" fontId="12" fillId="25" borderId="0" xfId="0" applyFont="1" applyFill="1"/>
    <xf numFmtId="0" fontId="37" fillId="25" borderId="0" xfId="45" applyFont="1" applyFill="1" applyBorder="1" applyAlignment="1">
      <alignment horizontal="center" vertical="center"/>
    </xf>
    <xf numFmtId="0" fontId="12" fillId="26" borderId="0" xfId="0" applyFont="1" applyFill="1"/>
    <xf numFmtId="0" fontId="37" fillId="26" borderId="0" xfId="45" applyFont="1" applyFill="1" applyBorder="1" applyAlignment="1">
      <alignment horizontal="center" vertical="center"/>
    </xf>
    <xf numFmtId="0" fontId="12" fillId="0" borderId="12" xfId="46" applyFont="1" applyFill="1" applyBorder="1" applyAlignment="1">
      <alignment vertical="center"/>
    </xf>
    <xf numFmtId="0" fontId="12" fillId="0" borderId="22" xfId="46" applyFont="1" applyFill="1" applyBorder="1" applyAlignment="1">
      <alignment vertical="center"/>
    </xf>
    <xf numFmtId="0" fontId="12" fillId="0" borderId="18" xfId="46" applyFont="1" applyFill="1" applyBorder="1" applyAlignment="1">
      <alignment vertical="center"/>
    </xf>
    <xf numFmtId="0" fontId="12" fillId="27" borderId="0" xfId="0" applyFont="1" applyFill="1"/>
    <xf numFmtId="0" fontId="37" fillId="27" borderId="0" xfId="45" applyFont="1" applyFill="1" applyBorder="1" applyAlignment="1">
      <alignment horizontal="center" vertical="center"/>
    </xf>
    <xf numFmtId="0" fontId="74" fillId="28" borderId="0" xfId="0" applyFont="1" applyFill="1"/>
    <xf numFmtId="0" fontId="78" fillId="28" borderId="0" xfId="45" applyFont="1" applyFill="1" applyBorder="1" applyAlignment="1">
      <alignment horizontal="center" vertical="center"/>
    </xf>
    <xf numFmtId="0" fontId="12" fillId="28" borderId="0" xfId="0" applyFont="1" applyFill="1"/>
    <xf numFmtId="0" fontId="37" fillId="28" borderId="0" xfId="45" applyFont="1" applyFill="1" applyBorder="1" applyAlignment="1">
      <alignment horizontal="center" vertical="center"/>
    </xf>
    <xf numFmtId="0" fontId="12" fillId="29" borderId="0" xfId="0" applyFont="1" applyFill="1"/>
    <xf numFmtId="0" fontId="12" fillId="30" borderId="0" xfId="0" applyFont="1" applyFill="1"/>
    <xf numFmtId="0" fontId="12" fillId="31" borderId="0" xfId="0" applyFont="1" applyFill="1"/>
    <xf numFmtId="0" fontId="45" fillId="0" borderId="0" xfId="55" applyFont="1" applyAlignment="1">
      <alignment horizontal="center"/>
    </xf>
    <xf numFmtId="169" fontId="12" fillId="0" borderId="10" xfId="0" applyNumberFormat="1" applyFont="1" applyFill="1" applyBorder="1" applyAlignment="1">
      <alignment horizontal="center" vertical="center" wrapText="1"/>
    </xf>
    <xf numFmtId="169" fontId="13" fillId="0" borderId="10" xfId="0" applyNumberFormat="1" applyFont="1" applyFill="1" applyBorder="1" applyAlignment="1">
      <alignment horizontal="center" vertical="center" wrapText="1"/>
    </xf>
    <xf numFmtId="0" fontId="12" fillId="32" borderId="10" xfId="0" applyFont="1" applyFill="1" applyBorder="1" applyAlignment="1">
      <alignment horizontal="center" vertical="center" wrapText="1"/>
    </xf>
    <xf numFmtId="0" fontId="39" fillId="0" borderId="10" xfId="55" applyFont="1" applyBorder="1" applyAlignment="1">
      <alignment horizontal="center" vertical="center"/>
    </xf>
    <xf numFmtId="0" fontId="45" fillId="0" borderId="0" xfId="55" applyFont="1" applyFill="1" applyAlignment="1">
      <alignment vertical="center"/>
    </xf>
    <xf numFmtId="0" fontId="38" fillId="0" borderId="0" xfId="55" applyFont="1" applyFill="1" applyAlignment="1">
      <alignment vertical="top"/>
    </xf>
    <xf numFmtId="169" fontId="36" fillId="0" borderId="10" xfId="45" applyNumberFormat="1" applyFont="1" applyFill="1" applyBorder="1" applyAlignment="1">
      <alignment horizontal="center" vertical="center"/>
    </xf>
    <xf numFmtId="169" fontId="35" fillId="0" borderId="10" xfId="45" applyNumberFormat="1" applyFont="1" applyFill="1" applyBorder="1" applyAlignment="1">
      <alignment horizontal="center" vertical="center"/>
    </xf>
    <xf numFmtId="0" fontId="38" fillId="0" borderId="10" xfId="55" applyFont="1" applyBorder="1" applyAlignment="1">
      <alignment horizontal="center" vertical="center" wrapText="1"/>
    </xf>
    <xf numFmtId="0" fontId="71" fillId="0" borderId="10" xfId="55" applyFont="1" applyBorder="1" applyAlignment="1">
      <alignment horizontal="center" vertical="center" wrapText="1"/>
    </xf>
    <xf numFmtId="49" fontId="39" fillId="0" borderId="10" xfId="55" applyNumberFormat="1" applyFont="1" applyBorder="1" applyAlignment="1">
      <alignment horizontal="center"/>
    </xf>
    <xf numFmtId="0" fontId="13" fillId="0" borderId="10" xfId="0" applyFont="1" applyFill="1" applyBorder="1" applyAlignment="1">
      <alignment horizontal="center" vertical="center" wrapText="1"/>
    </xf>
    <xf numFmtId="49" fontId="35" fillId="0" borderId="10" xfId="45" applyNumberFormat="1" applyFont="1" applyFill="1" applyBorder="1" applyAlignment="1">
      <alignment horizontal="center" vertical="center"/>
    </xf>
    <xf numFmtId="0" fontId="38" fillId="0" borderId="10" xfId="55" applyFont="1" applyBorder="1" applyAlignment="1">
      <alignment horizontal="center" vertical="center" wrapText="1"/>
    </xf>
    <xf numFmtId="0" fontId="12" fillId="0" borderId="0" xfId="0" applyFont="1"/>
    <xf numFmtId="0" fontId="36" fillId="0" borderId="10" xfId="45" applyFont="1" applyFill="1" applyBorder="1" applyAlignment="1">
      <alignment horizontal="center" vertical="center"/>
    </xf>
    <xf numFmtId="0" fontId="36" fillId="0" borderId="10" xfId="45" applyFont="1" applyFill="1" applyBorder="1" applyAlignment="1">
      <alignment horizontal="center" vertical="center" wrapText="1"/>
    </xf>
    <xf numFmtId="0" fontId="33" fillId="0" borderId="10" xfId="37" applyFont="1" applyFill="1" applyBorder="1" applyAlignment="1">
      <alignment horizontal="center" vertical="center" wrapText="1"/>
    </xf>
    <xf numFmtId="0" fontId="48" fillId="0" borderId="10" xfId="37" applyFont="1" applyFill="1" applyBorder="1" applyAlignment="1">
      <alignment horizontal="center" vertical="center" wrapText="1"/>
    </xf>
    <xf numFmtId="0" fontId="38" fillId="0" borderId="11" xfId="55" applyFont="1" applyBorder="1" applyAlignment="1">
      <alignment horizontal="center" vertical="center" wrapText="1"/>
    </xf>
    <xf numFmtId="0" fontId="33" fillId="32" borderId="0" xfId="37" applyFont="1" applyFill="1"/>
    <xf numFmtId="0" fontId="12" fillId="0" borderId="10" xfId="0" applyFont="1" applyFill="1" applyBorder="1"/>
    <xf numFmtId="0" fontId="33" fillId="0" borderId="0" xfId="37" applyFont="1" applyAlignment="1">
      <alignment wrapText="1"/>
    </xf>
    <xf numFmtId="0" fontId="33" fillId="0" borderId="0" xfId="37" applyFont="1" applyAlignment="1">
      <alignment vertical="center" wrapText="1"/>
    </xf>
    <xf numFmtId="0" fontId="43" fillId="0" borderId="0" xfId="37" applyFont="1" applyAlignment="1">
      <alignment horizontal="right" vertical="center" wrapText="1"/>
    </xf>
    <xf numFmtId="0" fontId="43" fillId="0" borderId="0" xfId="37" applyFont="1" applyAlignment="1">
      <alignment horizontal="right" wrapText="1"/>
    </xf>
    <xf numFmtId="0" fontId="33" fillId="0" borderId="0" xfId="37" applyFont="1" applyFill="1" applyAlignment="1">
      <alignment vertical="center" wrapText="1"/>
    </xf>
    <xf numFmtId="49" fontId="36" fillId="0" borderId="10" xfId="45" applyNumberFormat="1" applyFont="1" applyFill="1" applyBorder="1" applyAlignment="1">
      <alignment horizontal="center" vertical="center" wrapText="1"/>
    </xf>
    <xf numFmtId="49" fontId="39" fillId="0" borderId="10" xfId="55" applyNumberFormat="1" applyFont="1" applyBorder="1" applyAlignment="1">
      <alignment horizontal="center" vertical="center" wrapText="1"/>
    </xf>
    <xf numFmtId="49" fontId="38" fillId="0" borderId="10" xfId="55" applyNumberFormat="1" applyFont="1" applyBorder="1" applyAlignment="1">
      <alignment horizontal="center" vertical="center" wrapText="1"/>
    </xf>
    <xf numFmtId="49" fontId="36" fillId="33" borderId="10" xfId="45" applyNumberFormat="1" applyFont="1" applyFill="1" applyBorder="1" applyAlignment="1">
      <alignment horizontal="center" vertical="center"/>
    </xf>
    <xf numFmtId="0" fontId="38" fillId="0" borderId="10" xfId="55" applyFont="1" applyBorder="1" applyAlignment="1">
      <alignment horizontal="center" vertical="center" wrapText="1"/>
    </xf>
    <xf numFmtId="0" fontId="36" fillId="0" borderId="10" xfId="45" applyFont="1" applyFill="1" applyBorder="1" applyAlignment="1">
      <alignment horizontal="center" vertical="center"/>
    </xf>
    <xf numFmtId="0" fontId="33" fillId="0" borderId="10" xfId="37" applyFont="1" applyFill="1" applyBorder="1" applyAlignment="1">
      <alignment horizontal="center" vertical="center" wrapText="1"/>
    </xf>
    <xf numFmtId="49" fontId="38" fillId="0" borderId="11" xfId="55" applyNumberFormat="1" applyFont="1" applyBorder="1" applyAlignment="1">
      <alignment horizontal="center" vertical="center"/>
    </xf>
    <xf numFmtId="0" fontId="38" fillId="0" borderId="0" xfId="55" applyFont="1" applyBorder="1" applyAlignment="1">
      <alignment horizontal="center" vertical="center"/>
    </xf>
    <xf numFmtId="49" fontId="38" fillId="0" borderId="0" xfId="55" applyNumberFormat="1" applyFont="1" applyBorder="1" applyAlignment="1">
      <alignment horizontal="center"/>
    </xf>
    <xf numFmtId="49" fontId="74" fillId="0" borderId="0" xfId="55" applyNumberFormat="1" applyFont="1" applyBorder="1" applyAlignment="1">
      <alignment horizontal="center"/>
    </xf>
    <xf numFmtId="49" fontId="39" fillId="0" borderId="0" xfId="55" applyNumberFormat="1" applyFont="1" applyBorder="1" applyAlignment="1">
      <alignment horizontal="center" vertical="center"/>
    </xf>
    <xf numFmtId="0" fontId="39" fillId="0" borderId="0" xfId="55" applyFont="1" applyBorder="1" applyAlignment="1">
      <alignment horizontal="center" wrapText="1"/>
    </xf>
    <xf numFmtId="0" fontId="38" fillId="0" borderId="0" xfId="55" applyFont="1" applyBorder="1" applyAlignment="1">
      <alignment horizontal="center"/>
    </xf>
    <xf numFmtId="0" fontId="52" fillId="0" borderId="0" xfId="55" applyFont="1" applyFill="1" applyBorder="1" applyAlignment="1">
      <alignment horizontal="center"/>
    </xf>
    <xf numFmtId="0" fontId="38" fillId="0" borderId="0" xfId="55" applyFont="1" applyFill="1" applyBorder="1" applyAlignment="1">
      <alignment horizontal="center" wrapText="1"/>
    </xf>
    <xf numFmtId="0" fontId="38" fillId="0" borderId="0" xfId="55" applyFont="1" applyFill="1" applyBorder="1" applyAlignment="1">
      <alignment horizontal="center" vertical="center" wrapText="1"/>
    </xf>
    <xf numFmtId="0" fontId="71" fillId="0" borderId="0" xfId="55" applyFont="1" applyFill="1" applyBorder="1" applyAlignment="1">
      <alignment horizontal="center" wrapText="1"/>
    </xf>
    <xf numFmtId="0" fontId="39" fillId="0" borderId="0" xfId="55" applyFont="1" applyFill="1" applyBorder="1" applyAlignment="1">
      <alignment horizontal="center" wrapText="1"/>
    </xf>
    <xf numFmtId="49" fontId="74" fillId="0" borderId="0" xfId="55" applyNumberFormat="1" applyFont="1" applyFill="1" applyBorder="1" applyAlignment="1">
      <alignment horizontal="center" vertical="center"/>
    </xf>
    <xf numFmtId="0" fontId="74" fillId="0" borderId="0" xfId="55" applyFont="1" applyFill="1" applyBorder="1" applyAlignment="1">
      <alignment horizontal="center" wrapText="1"/>
    </xf>
    <xf numFmtId="0" fontId="74" fillId="0" borderId="0" xfId="55" applyFont="1" applyFill="1" applyBorder="1" applyAlignment="1">
      <alignment horizontal="center" vertical="center"/>
    </xf>
    <xf numFmtId="49" fontId="38" fillId="0" borderId="0" xfId="55" applyNumberFormat="1" applyFont="1" applyFill="1" applyBorder="1" applyAlignment="1">
      <alignment horizontal="center"/>
    </xf>
    <xf numFmtId="0" fontId="12" fillId="0" borderId="0" xfId="0" applyFont="1" applyFill="1" applyBorder="1" applyAlignment="1">
      <alignment horizontal="center" vertical="center" wrapText="1"/>
    </xf>
    <xf numFmtId="0" fontId="71" fillId="0" borderId="0" xfId="55" applyFont="1" applyBorder="1" applyAlignment="1">
      <alignment horizontal="center" wrapText="1"/>
    </xf>
    <xf numFmtId="49" fontId="12" fillId="0" borderId="0" xfId="0" applyNumberFormat="1" applyFont="1" applyFill="1" applyBorder="1" applyAlignment="1">
      <alignment horizontal="center" vertical="center" wrapText="1"/>
    </xf>
    <xf numFmtId="169" fontId="12" fillId="0" borderId="0" xfId="0" applyNumberFormat="1" applyFont="1" applyFill="1" applyBorder="1" applyAlignment="1">
      <alignment horizontal="center" vertical="center" wrapText="1"/>
    </xf>
    <xf numFmtId="0" fontId="38" fillId="0" borderId="0" xfId="55" applyFont="1" applyBorder="1" applyAlignment="1">
      <alignment horizontal="center" wrapText="1"/>
    </xf>
    <xf numFmtId="0" fontId="38" fillId="0" borderId="0" xfId="55" applyFont="1" applyBorder="1" applyAlignment="1">
      <alignment horizontal="center" vertical="center" wrapText="1"/>
    </xf>
    <xf numFmtId="49" fontId="38" fillId="0" borderId="0" xfId="55" applyNumberFormat="1" applyFont="1" applyFill="1" applyBorder="1" applyAlignment="1">
      <alignment horizontal="center" vertical="center"/>
    </xf>
    <xf numFmtId="0" fontId="38" fillId="0" borderId="0" xfId="55" applyFont="1" applyFill="1" applyBorder="1" applyAlignment="1">
      <alignment horizontal="center" vertical="center"/>
    </xf>
    <xf numFmtId="0" fontId="36" fillId="0" borderId="11" xfId="45" applyFont="1" applyFill="1" applyBorder="1" applyAlignment="1">
      <alignment horizontal="center" vertical="center"/>
    </xf>
    <xf numFmtId="49" fontId="36" fillId="0" borderId="11" xfId="45" applyNumberFormat="1" applyFont="1" applyFill="1" applyBorder="1" applyAlignment="1">
      <alignment horizontal="center" vertical="center"/>
    </xf>
    <xf numFmtId="49" fontId="36" fillId="0" borderId="0" xfId="45" applyNumberFormat="1" applyFont="1" applyFill="1" applyBorder="1" applyAlignment="1">
      <alignment horizontal="center" vertical="center"/>
    </xf>
    <xf numFmtId="49" fontId="39" fillId="0" borderId="0" xfId="55" applyNumberFormat="1" applyFont="1" applyFill="1" applyBorder="1" applyAlignment="1">
      <alignment horizontal="center" vertical="center"/>
    </xf>
    <xf numFmtId="0" fontId="12" fillId="0" borderId="0" xfId="55" applyFont="1" applyFill="1" applyBorder="1" applyAlignment="1">
      <alignment horizontal="center" wrapText="1"/>
    </xf>
    <xf numFmtId="49" fontId="12" fillId="0" borderId="0" xfId="45" applyNumberFormat="1" applyFont="1" applyFill="1" applyBorder="1" applyAlignment="1">
      <alignment horizontal="center" vertical="center"/>
    </xf>
    <xf numFmtId="49" fontId="74" fillId="0" borderId="0" xfId="45" applyNumberFormat="1" applyFont="1" applyFill="1" applyBorder="1" applyAlignment="1">
      <alignment horizontal="center" vertical="center"/>
    </xf>
    <xf numFmtId="0" fontId="74" fillId="0" borderId="0" xfId="0" applyFont="1" applyFill="1"/>
    <xf numFmtId="0" fontId="78" fillId="0" borderId="0" xfId="45" applyFont="1" applyFill="1" applyBorder="1" applyAlignment="1">
      <alignment horizontal="center" vertical="center"/>
    </xf>
    <xf numFmtId="49" fontId="38" fillId="0" borderId="13" xfId="55" applyNumberFormat="1" applyFont="1" applyBorder="1" applyAlignment="1">
      <alignment horizontal="center" vertical="center"/>
    </xf>
    <xf numFmtId="0" fontId="33" fillId="0" borderId="0" xfId="37" applyFont="1" applyBorder="1"/>
    <xf numFmtId="0" fontId="33" fillId="0" borderId="0" xfId="37" applyFont="1" applyFill="1" applyBorder="1" applyAlignment="1">
      <alignment horizontal="center" vertical="center" wrapText="1"/>
    </xf>
    <xf numFmtId="0" fontId="12" fillId="0" borderId="0" xfId="46" applyFont="1" applyFill="1" applyBorder="1" applyAlignment="1">
      <alignment horizontal="center" vertical="center" wrapText="1"/>
    </xf>
    <xf numFmtId="0" fontId="33" fillId="0" borderId="0" xfId="37" applyFont="1" applyFill="1" applyBorder="1" applyAlignment="1">
      <alignment horizontal="center" vertical="center" textRotation="90"/>
    </xf>
    <xf numFmtId="0" fontId="12" fillId="0" borderId="0" xfId="36" applyFont="1" applyFill="1" applyBorder="1" applyAlignment="1">
      <alignment horizontal="center" vertical="center" wrapText="1"/>
    </xf>
    <xf numFmtId="49" fontId="33" fillId="0" borderId="0" xfId="37" applyNumberFormat="1" applyFont="1" applyFill="1" applyBorder="1" applyAlignment="1">
      <alignment horizontal="center" vertical="center"/>
    </xf>
    <xf numFmtId="0" fontId="12" fillId="0" borderId="10" xfId="0" applyFont="1" applyFill="1" applyBorder="1" applyAlignment="1">
      <alignment horizontal="center" vertical="center" wrapText="1"/>
    </xf>
    <xf numFmtId="0" fontId="0" fillId="0" borderId="10" xfId="0" applyFill="1" applyBorder="1" applyAlignment="1">
      <alignment horizontal="left" vertical="center" wrapText="1"/>
    </xf>
    <xf numFmtId="0" fontId="12" fillId="0" borderId="10" xfId="0" applyFont="1" applyFill="1" applyBorder="1" applyAlignment="1">
      <alignment horizontal="left" vertical="center" wrapText="1"/>
    </xf>
    <xf numFmtId="4" fontId="12" fillId="0" borderId="10" xfId="0" applyNumberFormat="1" applyFont="1" applyFill="1" applyBorder="1" applyAlignment="1">
      <alignment horizontal="center" vertical="center" wrapText="1"/>
    </xf>
    <xf numFmtId="49" fontId="38" fillId="0" borderId="10" xfId="55" applyNumberFormat="1" applyFont="1" applyFill="1" applyBorder="1" applyAlignment="1">
      <alignment horizontal="center"/>
    </xf>
    <xf numFmtId="4" fontId="38" fillId="0" borderId="10" xfId="55" applyNumberFormat="1" applyFont="1" applyFill="1" applyBorder="1" applyAlignment="1">
      <alignment horizontal="center"/>
    </xf>
    <xf numFmtId="2" fontId="38" fillId="0" borderId="10" xfId="55" applyNumberFormat="1" applyFont="1" applyBorder="1" applyAlignment="1">
      <alignment horizontal="center"/>
    </xf>
    <xf numFmtId="0" fontId="38" fillId="0" borderId="10" xfId="55" applyFont="1" applyFill="1" applyBorder="1" applyAlignment="1">
      <alignment horizontal="left" wrapText="1"/>
    </xf>
    <xf numFmtId="0" fontId="38" fillId="0" borderId="10" xfId="55" applyFont="1" applyFill="1" applyBorder="1" applyAlignment="1">
      <alignment horizontal="center" wrapText="1"/>
    </xf>
    <xf numFmtId="0" fontId="38" fillId="0" borderId="10" xfId="55" applyFont="1" applyFill="1" applyBorder="1" applyAlignment="1">
      <alignment horizontal="center" vertical="center"/>
    </xf>
    <xf numFmtId="0" fontId="38" fillId="0" borderId="0" xfId="55" applyFont="1" applyFill="1"/>
    <xf numFmtId="4" fontId="36" fillId="0" borderId="10" xfId="45" applyNumberFormat="1" applyFont="1" applyFill="1" applyBorder="1" applyAlignment="1">
      <alignment horizontal="center" vertical="center"/>
    </xf>
    <xf numFmtId="2" fontId="35" fillId="0" borderId="10" xfId="45" applyNumberFormat="1" applyFont="1" applyFill="1" applyBorder="1" applyAlignment="1">
      <alignment horizontal="center" vertical="center"/>
    </xf>
    <xf numFmtId="2" fontId="36" fillId="0" borderId="10" xfId="45" applyNumberFormat="1" applyFont="1" applyFill="1" applyBorder="1" applyAlignment="1">
      <alignment horizontal="center" vertical="center"/>
    </xf>
    <xf numFmtId="3" fontId="36" fillId="0" borderId="10" xfId="45" applyNumberFormat="1" applyFont="1" applyFill="1" applyBorder="1" applyAlignment="1">
      <alignment horizontal="center" vertical="center"/>
    </xf>
    <xf numFmtId="1" fontId="35" fillId="0" borderId="10" xfId="45" applyNumberFormat="1" applyFont="1" applyFill="1" applyBorder="1" applyAlignment="1">
      <alignment horizontal="center" vertical="center"/>
    </xf>
    <xf numFmtId="0" fontId="38" fillId="0" borderId="10" xfId="55" applyFont="1" applyBorder="1" applyAlignment="1">
      <alignment horizontal="center" vertical="center" wrapText="1"/>
    </xf>
    <xf numFmtId="0" fontId="12" fillId="0" borderId="10" xfId="0" applyFont="1" applyFill="1" applyBorder="1" applyAlignment="1">
      <alignment horizontal="center" vertical="center" wrapText="1"/>
    </xf>
    <xf numFmtId="0" fontId="12" fillId="0" borderId="0" xfId="0" applyFont="1"/>
    <xf numFmtId="0" fontId="36" fillId="0" borderId="10" xfId="45" applyFont="1" applyFill="1" applyBorder="1" applyAlignment="1">
      <alignment horizontal="center" vertical="center"/>
    </xf>
    <xf numFmtId="0" fontId="36" fillId="0" borderId="10" xfId="45" applyFont="1" applyFill="1" applyBorder="1" applyAlignment="1">
      <alignment horizontal="center" vertical="center" wrapText="1"/>
    </xf>
    <xf numFmtId="170" fontId="36" fillId="0" borderId="10" xfId="45" applyNumberFormat="1" applyFont="1" applyFill="1" applyBorder="1" applyAlignment="1">
      <alignment horizontal="center" vertical="center"/>
    </xf>
    <xf numFmtId="49" fontId="36" fillId="0" borderId="10" xfId="45" applyNumberFormat="1" applyFont="1" applyFill="1" applyBorder="1" applyAlignment="1">
      <alignment horizontal="center" vertical="distributed"/>
    </xf>
    <xf numFmtId="0" fontId="33" fillId="0" borderId="10" xfId="37" applyFont="1" applyFill="1" applyBorder="1" applyAlignment="1">
      <alignment horizontal="center" vertical="center" textRotation="90"/>
    </xf>
    <xf numFmtId="169" fontId="36" fillId="0" borderId="10" xfId="45" applyNumberFormat="1" applyFont="1" applyFill="1" applyBorder="1" applyAlignment="1">
      <alignment horizontal="center" vertical="center" wrapText="1"/>
    </xf>
    <xf numFmtId="0" fontId="58" fillId="0" borderId="10" xfId="0" applyFont="1" applyFill="1" applyBorder="1" applyAlignment="1">
      <alignment vertical="center" wrapText="1"/>
    </xf>
    <xf numFmtId="1" fontId="12" fillId="0" borderId="10" xfId="0" applyNumberFormat="1" applyFont="1" applyBorder="1" applyAlignment="1">
      <alignment horizontal="center" vertical="center" wrapText="1"/>
    </xf>
    <xf numFmtId="1" fontId="36" fillId="0" borderId="10" xfId="45" applyNumberFormat="1" applyFont="1" applyFill="1" applyBorder="1" applyAlignment="1">
      <alignment horizontal="center" vertical="center"/>
    </xf>
    <xf numFmtId="0" fontId="36" fillId="0" borderId="10" xfId="45" applyNumberFormat="1" applyFont="1" applyFill="1" applyBorder="1" applyAlignment="1">
      <alignment horizontal="center" vertical="center"/>
    </xf>
    <xf numFmtId="0" fontId="12" fillId="0" borderId="0" xfId="0" applyFont="1"/>
    <xf numFmtId="0" fontId="12" fillId="0" borderId="10" xfId="0" applyFont="1" applyFill="1" applyBorder="1" applyAlignment="1">
      <alignment horizontal="center" vertical="center" wrapText="1"/>
    </xf>
    <xf numFmtId="0" fontId="36" fillId="0" borderId="10" xfId="45" applyFont="1" applyFill="1" applyBorder="1" applyAlignment="1">
      <alignment horizontal="center" vertical="center"/>
    </xf>
    <xf numFmtId="0" fontId="36" fillId="0" borderId="10" xfId="45" applyFont="1" applyFill="1" applyBorder="1" applyAlignment="1">
      <alignment horizontal="center" vertical="center" wrapText="1"/>
    </xf>
    <xf numFmtId="0" fontId="12" fillId="24" borderId="10" xfId="0" applyFont="1" applyFill="1" applyBorder="1" applyAlignment="1">
      <alignment horizontal="left" vertical="center" wrapText="1"/>
    </xf>
    <xf numFmtId="171" fontId="43" fillId="0" borderId="10" xfId="272" applyNumberFormat="1" applyFont="1" applyFill="1" applyBorder="1" applyAlignment="1">
      <alignment horizontal="center" vertical="center"/>
    </xf>
    <xf numFmtId="0" fontId="38" fillId="24" borderId="10" xfId="55" applyFont="1" applyFill="1" applyBorder="1" applyAlignment="1">
      <alignment horizontal="left" wrapText="1"/>
    </xf>
    <xf numFmtId="0" fontId="0" fillId="24" borderId="10" xfId="0" applyFill="1" applyBorder="1" applyAlignment="1">
      <alignment horizontal="left" vertical="distributed" wrapText="1"/>
    </xf>
    <xf numFmtId="0" fontId="12" fillId="24" borderId="10" xfId="0" applyFont="1" applyFill="1" applyBorder="1" applyAlignment="1">
      <alignment horizontal="left" vertical="distributed" wrapText="1"/>
    </xf>
    <xf numFmtId="0" fontId="44" fillId="24" borderId="10" xfId="57" applyFont="1" applyFill="1" applyBorder="1" applyAlignment="1">
      <alignment horizontal="left" vertical="center" wrapText="1"/>
    </xf>
    <xf numFmtId="4" fontId="36" fillId="0" borderId="10" xfId="45" applyNumberFormat="1" applyFont="1" applyFill="1" applyBorder="1" applyAlignment="1">
      <alignment horizontal="center" vertical="center" wrapText="1"/>
    </xf>
    <xf numFmtId="0" fontId="12" fillId="0" borderId="0" xfId="0" applyFont="1"/>
    <xf numFmtId="0" fontId="36" fillId="0" borderId="10" xfId="45" applyFont="1" applyFill="1" applyBorder="1" applyAlignment="1">
      <alignment horizontal="center" vertical="center"/>
    </xf>
    <xf numFmtId="0" fontId="36" fillId="0" borderId="10" xfId="45" applyFont="1" applyFill="1" applyBorder="1" applyAlignment="1">
      <alignment horizontal="center" vertical="center" wrapText="1"/>
    </xf>
    <xf numFmtId="0" fontId="38" fillId="0" borderId="10" xfId="55" applyFont="1" applyBorder="1" applyAlignment="1">
      <alignment horizontal="center" vertical="center" wrapText="1"/>
    </xf>
    <xf numFmtId="0" fontId="45" fillId="0" borderId="0" xfId="55" applyFont="1" applyAlignment="1">
      <alignment horizontal="center"/>
    </xf>
    <xf numFmtId="0" fontId="39" fillId="0" borderId="0" xfId="55" applyFont="1" applyBorder="1" applyAlignment="1">
      <alignment horizontal="center" vertical="center" wrapText="1"/>
    </xf>
    <xf numFmtId="0" fontId="44" fillId="0" borderId="0" xfId="55" applyFont="1" applyAlignment="1">
      <alignment horizontal="center" vertical="center"/>
    </xf>
    <xf numFmtId="0" fontId="12" fillId="0" borderId="0" xfId="0" applyFont="1" applyFill="1" applyAlignment="1">
      <alignment wrapText="1"/>
    </xf>
    <xf numFmtId="0" fontId="12" fillId="0" borderId="0" xfId="0" applyFont="1" applyAlignment="1">
      <alignment wrapText="1"/>
    </xf>
    <xf numFmtId="0" fontId="12" fillId="0" borderId="0" xfId="0" applyFont="1"/>
    <xf numFmtId="0" fontId="12" fillId="0" borderId="0" xfId="0" applyFont="1" applyFill="1" applyBorder="1" applyAlignment="1">
      <alignment wrapText="1"/>
    </xf>
    <xf numFmtId="0" fontId="12" fillId="0" borderId="10" xfId="0" applyFont="1" applyFill="1" applyBorder="1" applyAlignment="1">
      <alignment horizontal="center" vertical="center" wrapText="1"/>
    </xf>
    <xf numFmtId="0" fontId="12" fillId="0" borderId="10" xfId="0" applyFont="1" applyFill="1" applyBorder="1" applyAlignment="1">
      <alignment horizontal="center" vertical="center" textRotation="90" wrapText="1"/>
    </xf>
    <xf numFmtId="0" fontId="12" fillId="0" borderId="17" xfId="0" applyFont="1" applyFill="1" applyBorder="1" applyAlignment="1">
      <alignment horizontal="center" vertical="center" textRotation="90" wrapText="1"/>
    </xf>
    <xf numFmtId="0" fontId="12" fillId="0" borderId="13" xfId="0" applyFont="1" applyFill="1" applyBorder="1" applyAlignment="1">
      <alignment horizontal="center" vertical="center" textRotation="90" wrapText="1"/>
    </xf>
    <xf numFmtId="0" fontId="46" fillId="0" borderId="0" xfId="0" applyFont="1" applyFill="1" applyAlignment="1">
      <alignment horizontal="center" vertical="center"/>
    </xf>
    <xf numFmtId="0" fontId="46" fillId="0" borderId="0" xfId="0" applyFont="1" applyFill="1" applyAlignment="1">
      <alignment horizontal="center"/>
    </xf>
    <xf numFmtId="0" fontId="35" fillId="0" borderId="0" xfId="44" applyFont="1" applyFill="1" applyBorder="1" applyAlignment="1">
      <alignment horizontal="center"/>
    </xf>
    <xf numFmtId="0" fontId="13" fillId="0" borderId="0" xfId="0" applyFont="1" applyFill="1" applyAlignment="1">
      <alignment horizontal="center"/>
    </xf>
    <xf numFmtId="0" fontId="36" fillId="0" borderId="10" xfId="45" applyFont="1" applyFill="1" applyBorder="1" applyAlignment="1">
      <alignment horizontal="center" vertical="center"/>
    </xf>
    <xf numFmtId="0" fontId="36" fillId="0" borderId="0" xfId="45" applyFont="1" applyFill="1" applyBorder="1" applyAlignment="1">
      <alignment horizontal="center" vertical="center"/>
    </xf>
    <xf numFmtId="0" fontId="35" fillId="0" borderId="0" xfId="44" applyFont="1" applyFill="1" applyBorder="1" applyAlignment="1">
      <alignment horizontal="center" wrapText="1"/>
    </xf>
    <xf numFmtId="0" fontId="38" fillId="0" borderId="0" xfId="55" applyFont="1" applyAlignment="1">
      <alignment horizontal="center" vertical="center"/>
    </xf>
    <xf numFmtId="0" fontId="38" fillId="0" borderId="10" xfId="55" applyFont="1" applyFill="1" applyBorder="1" applyAlignment="1">
      <alignment horizontal="center" vertical="center" wrapText="1"/>
    </xf>
    <xf numFmtId="0" fontId="44" fillId="0" borderId="10" xfId="57" applyFont="1" applyFill="1" applyBorder="1" applyAlignment="1">
      <alignment horizontal="left" vertical="center" wrapText="1"/>
    </xf>
    <xf numFmtId="0" fontId="38" fillId="0" borderId="10" xfId="55" applyFont="1" applyFill="1" applyBorder="1" applyAlignment="1">
      <alignment horizontal="left" vertical="center" wrapText="1"/>
    </xf>
    <xf numFmtId="0" fontId="13" fillId="0" borderId="10" xfId="0" applyFont="1" applyFill="1" applyBorder="1" applyAlignment="1">
      <alignment horizontal="left" vertical="center" wrapText="1"/>
    </xf>
    <xf numFmtId="169" fontId="12" fillId="0" borderId="10" xfId="0" applyNumberFormat="1" applyFont="1" applyFill="1" applyBorder="1" applyAlignment="1">
      <alignment horizontal="left" vertical="center" wrapText="1"/>
    </xf>
    <xf numFmtId="4" fontId="12" fillId="0" borderId="10" xfId="0" applyNumberFormat="1" applyFont="1" applyBorder="1" applyAlignment="1">
      <alignment horizontal="center" vertical="center" wrapText="1"/>
    </xf>
    <xf numFmtId="0" fontId="13" fillId="0" borderId="0" xfId="46" applyFont="1" applyFill="1" applyBorder="1" applyAlignment="1"/>
    <xf numFmtId="0" fontId="43" fillId="0" borderId="0" xfId="37" applyFont="1" applyAlignment="1">
      <alignment horizontal="right"/>
    </xf>
    <xf numFmtId="0" fontId="47" fillId="0" borderId="0" xfId="37" applyFont="1" applyFill="1" applyAlignment="1">
      <alignment horizontal="right"/>
    </xf>
    <xf numFmtId="0" fontId="43" fillId="0" borderId="0" xfId="37" applyFont="1" applyAlignment="1">
      <alignment horizontal="right" vertical="center"/>
    </xf>
    <xf numFmtId="0" fontId="35" fillId="0" borderId="0" xfId="44" applyFont="1" applyFill="1" applyBorder="1" applyAlignment="1"/>
    <xf numFmtId="0" fontId="12" fillId="0" borderId="10" xfId="37" applyFont="1" applyFill="1" applyBorder="1" applyAlignment="1">
      <alignment horizontal="center" vertical="center" textRotation="90" wrapText="1"/>
    </xf>
    <xf numFmtId="0" fontId="38" fillId="0" borderId="0" xfId="55" applyFont="1" applyAlignment="1">
      <alignment vertical="top"/>
    </xf>
    <xf numFmtId="0" fontId="38" fillId="0" borderId="10" xfId="55" applyFont="1" applyBorder="1" applyAlignment="1">
      <alignment horizontal="center" vertical="center" wrapText="1"/>
    </xf>
    <xf numFmtId="49" fontId="12" fillId="0" borderId="0" xfId="55" applyNumberFormat="1" applyFont="1" applyFill="1" applyBorder="1" applyAlignment="1">
      <alignment horizontal="center" vertical="center"/>
    </xf>
    <xf numFmtId="0" fontId="12" fillId="0" borderId="0" xfId="55" applyFont="1" applyFill="1" applyBorder="1" applyAlignment="1">
      <alignment horizontal="center" vertical="center"/>
    </xf>
    <xf numFmtId="0" fontId="13" fillId="0" borderId="0" xfId="46" applyFont="1" applyFill="1" applyBorder="1" applyAlignment="1">
      <alignment horizontal="center"/>
    </xf>
    <xf numFmtId="0" fontId="12" fillId="33" borderId="0" xfId="57" applyFont="1" applyFill="1"/>
    <xf numFmtId="169" fontId="12" fillId="33" borderId="0" xfId="57" applyNumberFormat="1" applyFont="1" applyFill="1"/>
    <xf numFmtId="0" fontId="43" fillId="33" borderId="0" xfId="37" applyFont="1" applyFill="1" applyAlignment="1">
      <alignment horizontal="right" vertical="center"/>
    </xf>
    <xf numFmtId="0" fontId="12" fillId="33" borderId="0" xfId="0" applyFont="1" applyFill="1" applyAlignment="1">
      <alignment horizontal="right"/>
    </xf>
    <xf numFmtId="0" fontId="13" fillId="33" borderId="0" xfId="57" applyFont="1" applyFill="1" applyAlignment="1"/>
    <xf numFmtId="0" fontId="12" fillId="33" borderId="0" xfId="57" applyFont="1" applyFill="1" applyAlignment="1">
      <alignment horizontal="left" vertical="center"/>
    </xf>
    <xf numFmtId="0" fontId="46" fillId="33" borderId="0" xfId="57" applyFont="1" applyFill="1" applyAlignment="1">
      <alignment horizontal="center" wrapText="1"/>
    </xf>
    <xf numFmtId="169" fontId="46" fillId="33" borderId="0" xfId="57" applyNumberFormat="1" applyFont="1" applyFill="1" applyAlignment="1">
      <alignment horizontal="center" wrapText="1"/>
    </xf>
    <xf numFmtId="0" fontId="12" fillId="33" borderId="0" xfId="57" applyFont="1" applyFill="1" applyAlignment="1">
      <alignment horizontal="left"/>
    </xf>
    <xf numFmtId="0" fontId="121" fillId="33" borderId="0" xfId="55" applyFont="1" applyFill="1" applyAlignment="1">
      <alignment vertical="center"/>
    </xf>
    <xf numFmtId="0" fontId="50" fillId="33" borderId="0" xfId="55" applyFont="1" applyFill="1"/>
    <xf numFmtId="0" fontId="38" fillId="33" borderId="0" xfId="55" applyFont="1" applyFill="1" applyAlignment="1">
      <alignment vertical="center"/>
    </xf>
    <xf numFmtId="0" fontId="44" fillId="33" borderId="0" xfId="55" applyFont="1" applyFill="1" applyAlignment="1">
      <alignment horizontal="center" vertical="center"/>
    </xf>
    <xf numFmtId="169" fontId="44" fillId="33" borderId="0" xfId="55" applyNumberFormat="1" applyFont="1" applyFill="1" applyAlignment="1">
      <alignment horizontal="center" vertical="center"/>
    </xf>
    <xf numFmtId="0" fontId="123" fillId="33" borderId="0" xfId="55" applyFont="1" applyFill="1" applyAlignment="1">
      <alignment vertical="center"/>
    </xf>
    <xf numFmtId="169" fontId="12" fillId="33" borderId="0" xfId="57" applyNumberFormat="1" applyFont="1" applyFill="1" applyAlignment="1">
      <alignment horizontal="right"/>
    </xf>
    <xf numFmtId="0" fontId="13" fillId="33" borderId="0" xfId="57" applyFont="1" applyFill="1"/>
    <xf numFmtId="169" fontId="124" fillId="33" borderId="0" xfId="57" applyNumberFormat="1" applyFont="1" applyFill="1" applyBorder="1" applyAlignment="1">
      <alignment horizontal="center" wrapText="1"/>
    </xf>
    <xf numFmtId="0" fontId="12" fillId="33" borderId="0" xfId="57" applyFont="1" applyFill="1" applyAlignment="1">
      <alignment horizontal="right" vertical="center"/>
    </xf>
    <xf numFmtId="169" fontId="13" fillId="33" borderId="42" xfId="57" applyNumberFormat="1" applyFont="1" applyFill="1" applyBorder="1" applyAlignment="1">
      <alignment horizontal="center" vertical="center" wrapText="1"/>
    </xf>
    <xf numFmtId="169" fontId="13" fillId="33" borderId="43" xfId="57" applyNumberFormat="1" applyFont="1" applyFill="1" applyBorder="1" applyAlignment="1">
      <alignment horizontal="center" vertical="center" wrapText="1"/>
    </xf>
    <xf numFmtId="0" fontId="13" fillId="33" borderId="44" xfId="57" applyFont="1" applyFill="1" applyBorder="1" applyAlignment="1">
      <alignment horizontal="center" vertical="center" wrapText="1"/>
    </xf>
    <xf numFmtId="0" fontId="13" fillId="33" borderId="45" xfId="57" applyFont="1" applyFill="1" applyBorder="1" applyAlignment="1">
      <alignment horizontal="center" vertical="center" wrapText="1"/>
    </xf>
    <xf numFmtId="0" fontId="13" fillId="33" borderId="46" xfId="57" applyFont="1" applyFill="1" applyBorder="1" applyAlignment="1">
      <alignment horizontal="center" vertical="center" wrapText="1"/>
    </xf>
    <xf numFmtId="1" fontId="125" fillId="33" borderId="42" xfId="57" applyNumberFormat="1" applyFont="1" applyFill="1" applyBorder="1" applyAlignment="1">
      <alignment horizontal="center" vertical="center" wrapText="1"/>
    </xf>
    <xf numFmtId="1" fontId="13" fillId="33" borderId="43" xfId="57" applyNumberFormat="1" applyFont="1" applyFill="1" applyBorder="1" applyAlignment="1">
      <alignment horizontal="center" vertical="center" wrapText="1"/>
    </xf>
    <xf numFmtId="1" fontId="13" fillId="33" borderId="47" xfId="57" applyNumberFormat="1" applyFont="1" applyFill="1" applyBorder="1" applyAlignment="1">
      <alignment horizontal="center" vertical="center" wrapText="1"/>
    </xf>
    <xf numFmtId="0" fontId="46" fillId="33" borderId="48" xfId="57" applyFont="1" applyFill="1" applyBorder="1" applyAlignment="1">
      <alignment horizontal="center" vertical="center" wrapText="1"/>
    </xf>
    <xf numFmtId="0" fontId="46" fillId="33" borderId="49" xfId="57" applyFont="1" applyFill="1" applyBorder="1" applyAlignment="1">
      <alignment horizontal="center" vertical="center" wrapText="1"/>
    </xf>
    <xf numFmtId="49" fontId="43" fillId="33" borderId="51" xfId="0" applyNumberFormat="1" applyFont="1" applyFill="1" applyBorder="1" applyAlignment="1">
      <alignment horizontal="center" vertical="center"/>
    </xf>
    <xf numFmtId="0" fontId="43" fillId="33" borderId="52" xfId="0" applyFont="1" applyFill="1" applyBorder="1" applyAlignment="1">
      <alignment vertical="center"/>
    </xf>
    <xf numFmtId="49" fontId="43" fillId="33" borderId="55" xfId="0" applyNumberFormat="1" applyFont="1" applyFill="1" applyBorder="1" applyAlignment="1">
      <alignment horizontal="center" vertical="center"/>
    </xf>
    <xf numFmtId="0" fontId="43" fillId="33" borderId="56" xfId="0" applyFont="1" applyFill="1" applyBorder="1" applyAlignment="1">
      <alignment vertical="center"/>
    </xf>
    <xf numFmtId="49" fontId="43" fillId="33" borderId="58" xfId="0" applyNumberFormat="1" applyFont="1" applyFill="1" applyBorder="1" applyAlignment="1">
      <alignment horizontal="center" vertical="center"/>
    </xf>
    <xf numFmtId="0" fontId="43" fillId="33" borderId="59" xfId="0" applyNumberFormat="1" applyFont="1" applyFill="1" applyBorder="1" applyAlignment="1">
      <alignment vertical="center" wrapText="1"/>
    </xf>
    <xf numFmtId="0" fontId="43" fillId="33" borderId="59" xfId="0" applyFont="1" applyFill="1" applyBorder="1" applyAlignment="1">
      <alignment vertical="center"/>
    </xf>
    <xf numFmtId="0" fontId="43" fillId="33" borderId="59" xfId="0" applyFont="1" applyFill="1" applyBorder="1" applyAlignment="1">
      <alignment horizontal="right" vertical="center"/>
    </xf>
    <xf numFmtId="49" fontId="43" fillId="33" borderId="62" xfId="0" applyNumberFormat="1" applyFont="1" applyFill="1" applyBorder="1" applyAlignment="1">
      <alignment horizontal="center" vertical="center"/>
    </xf>
    <xf numFmtId="0" fontId="43" fillId="33" borderId="63" xfId="0" applyFont="1" applyFill="1" applyBorder="1" applyAlignment="1">
      <alignment vertical="center"/>
    </xf>
    <xf numFmtId="0" fontId="43" fillId="33" borderId="59" xfId="0" applyFont="1" applyFill="1" applyBorder="1" applyAlignment="1">
      <alignment vertical="center" wrapText="1"/>
    </xf>
    <xf numFmtId="49" fontId="43" fillId="33" borderId="35" xfId="57" applyNumberFormat="1" applyFont="1" applyFill="1" applyBorder="1" applyAlignment="1">
      <alignment horizontal="center" vertical="center"/>
    </xf>
    <xf numFmtId="0" fontId="126" fillId="33" borderId="36" xfId="57" applyFont="1" applyFill="1" applyBorder="1" applyAlignment="1">
      <alignment horizontal="left" vertical="center" wrapText="1"/>
    </xf>
    <xf numFmtId="169" fontId="58" fillId="33" borderId="66" xfId="57" applyNumberFormat="1" applyFont="1" applyFill="1" applyBorder="1" applyAlignment="1">
      <alignment horizontal="center" vertical="center" wrapText="1"/>
    </xf>
    <xf numFmtId="169" fontId="12" fillId="33" borderId="67" xfId="57" applyNumberFormat="1" applyFont="1" applyFill="1" applyBorder="1" applyAlignment="1">
      <alignment horizontal="center" vertical="center" wrapText="1"/>
    </xf>
    <xf numFmtId="169" fontId="12" fillId="33" borderId="67" xfId="57" applyNumberFormat="1" applyFont="1" applyFill="1" applyBorder="1" applyAlignment="1">
      <alignment horizontal="center" vertical="center"/>
    </xf>
    <xf numFmtId="49" fontId="43" fillId="33" borderId="58" xfId="57" applyNumberFormat="1" applyFont="1" applyFill="1" applyBorder="1" applyAlignment="1">
      <alignment horizontal="center" vertical="center"/>
    </xf>
    <xf numFmtId="0" fontId="43" fillId="33" borderId="59" xfId="57" applyFont="1" applyFill="1" applyBorder="1" applyAlignment="1">
      <alignment horizontal="left" vertical="center" wrapText="1" indent="3"/>
    </xf>
    <xf numFmtId="169" fontId="12" fillId="33" borderId="18" xfId="57" applyNumberFormat="1" applyFont="1" applyFill="1" applyBorder="1" applyAlignment="1">
      <alignment horizontal="center" vertical="center" wrapText="1"/>
    </xf>
    <xf numFmtId="169" fontId="12" fillId="33" borderId="10" xfId="57" applyNumberFormat="1" applyFont="1" applyFill="1" applyBorder="1" applyAlignment="1">
      <alignment horizontal="center" vertical="center" wrapText="1"/>
    </xf>
    <xf numFmtId="169" fontId="12" fillId="33" borderId="10" xfId="57" applyNumberFormat="1" applyFont="1" applyFill="1" applyBorder="1" applyAlignment="1">
      <alignment horizontal="center" vertical="center"/>
    </xf>
    <xf numFmtId="169" fontId="12" fillId="33" borderId="60" xfId="57" applyNumberFormat="1" applyFont="1" applyFill="1" applyBorder="1" applyAlignment="1">
      <alignment horizontal="center" vertical="center"/>
    </xf>
    <xf numFmtId="169" fontId="12" fillId="33" borderId="64" xfId="57" applyNumberFormat="1" applyFont="1" applyFill="1" applyBorder="1" applyAlignment="1">
      <alignment horizontal="center" vertical="center"/>
    </xf>
    <xf numFmtId="1" fontId="13" fillId="33" borderId="0" xfId="57" applyNumberFormat="1" applyFont="1" applyFill="1" applyAlignment="1">
      <alignment horizontal="left" vertical="top"/>
    </xf>
    <xf numFmtId="169" fontId="12" fillId="33" borderId="0" xfId="57" applyNumberFormat="1" applyFont="1" applyFill="1" applyAlignment="1">
      <alignment vertical="top"/>
    </xf>
    <xf numFmtId="169" fontId="12" fillId="33" borderId="0" xfId="57" applyNumberFormat="1" applyFont="1" applyFill="1" applyAlignment="1">
      <alignment horizontal="left" vertical="top" wrapText="1"/>
    </xf>
    <xf numFmtId="169" fontId="12" fillId="33" borderId="0" xfId="57" applyNumberFormat="1" applyFont="1" applyFill="1" applyAlignment="1">
      <alignment horizontal="center" vertical="top" wrapText="1"/>
    </xf>
    <xf numFmtId="1" fontId="13" fillId="33" borderId="37" xfId="57" applyNumberFormat="1" applyFont="1" applyFill="1" applyBorder="1" applyAlignment="1">
      <alignment horizontal="center" vertical="center"/>
    </xf>
    <xf numFmtId="2" fontId="38" fillId="0" borderId="10" xfId="55" applyNumberFormat="1" applyFont="1" applyFill="1" applyBorder="1" applyAlignment="1">
      <alignment horizontal="center"/>
    </xf>
    <xf numFmtId="0" fontId="12" fillId="0" borderId="0" xfId="0" applyFont="1"/>
    <xf numFmtId="0" fontId="12" fillId="0" borderId="10" xfId="0" applyFont="1" applyFill="1" applyBorder="1" applyAlignment="1">
      <alignment horizontal="center" vertical="center" wrapText="1"/>
    </xf>
    <xf numFmtId="0" fontId="12" fillId="0" borderId="10" xfId="0" applyFont="1" applyFill="1" applyBorder="1" applyAlignment="1">
      <alignment horizontal="left" vertical="distributed" wrapText="1"/>
    </xf>
    <xf numFmtId="0" fontId="13" fillId="0" borderId="0" xfId="0" applyFont="1"/>
    <xf numFmtId="169" fontId="12" fillId="0" borderId="0" xfId="0" applyNumberFormat="1" applyFont="1" applyFill="1"/>
    <xf numFmtId="49" fontId="13" fillId="0" borderId="10" xfId="0" applyNumberFormat="1" applyFont="1" applyFill="1" applyBorder="1" applyAlignment="1">
      <alignment horizontal="center" vertical="center" wrapText="1"/>
    </xf>
    <xf numFmtId="169" fontId="13" fillId="0" borderId="0" xfId="0" applyNumberFormat="1" applyFont="1" applyFill="1"/>
    <xf numFmtId="169" fontId="12" fillId="32" borderId="18" xfId="0" applyNumberFormat="1" applyFont="1" applyFill="1" applyBorder="1" applyAlignment="1">
      <alignment horizontal="center" vertical="center" wrapText="1"/>
    </xf>
    <xf numFmtId="169" fontId="12" fillId="32" borderId="10" xfId="0" applyNumberFormat="1" applyFont="1" applyFill="1" applyBorder="1" applyAlignment="1">
      <alignment horizontal="center" vertical="center" wrapText="1"/>
    </xf>
    <xf numFmtId="169" fontId="35" fillId="0" borderId="17" xfId="45" applyNumberFormat="1" applyFont="1" applyFill="1" applyBorder="1" applyAlignment="1">
      <alignment horizontal="center" vertical="center"/>
    </xf>
    <xf numFmtId="0" fontId="38" fillId="0" borderId="10" xfId="55" applyFont="1" applyBorder="1" applyAlignment="1">
      <alignment horizontal="left" wrapText="1"/>
    </xf>
    <xf numFmtId="169" fontId="12" fillId="0" borderId="0" xfId="0" applyNumberFormat="1" applyFont="1" applyFill="1" applyAlignment="1">
      <alignment horizontal="right"/>
    </xf>
    <xf numFmtId="178" fontId="35" fillId="0" borderId="10" xfId="45" applyNumberFormat="1" applyFont="1" applyFill="1" applyBorder="1" applyAlignment="1">
      <alignment horizontal="center" vertical="center"/>
    </xf>
    <xf numFmtId="0" fontId="12" fillId="0" borderId="0" xfId="0" applyFont="1"/>
    <xf numFmtId="0" fontId="12" fillId="0" borderId="10" xfId="0" applyFont="1" applyFill="1" applyBorder="1" applyAlignment="1">
      <alignment horizontal="center" vertical="center" wrapText="1"/>
    </xf>
    <xf numFmtId="1" fontId="13" fillId="33" borderId="38" xfId="57" applyNumberFormat="1" applyFont="1" applyFill="1" applyBorder="1" applyAlignment="1">
      <alignment horizontal="center" vertical="center"/>
    </xf>
    <xf numFmtId="169" fontId="43" fillId="0" borderId="0" xfId="0" applyNumberFormat="1" applyFont="1" applyFill="1" applyAlignment="1">
      <alignment vertical="center"/>
    </xf>
    <xf numFmtId="1" fontId="12" fillId="0" borderId="0" xfId="0" applyNumberFormat="1" applyFont="1"/>
    <xf numFmtId="1" fontId="13" fillId="0" borderId="0" xfId="0" applyNumberFormat="1" applyFont="1" applyFill="1" applyAlignment="1">
      <alignment horizontal="center"/>
    </xf>
    <xf numFmtId="1" fontId="38" fillId="0" borderId="0" xfId="55" applyNumberFormat="1" applyFont="1" applyAlignment="1">
      <alignment horizontal="center" vertical="top"/>
    </xf>
    <xf numFmtId="1" fontId="36" fillId="0" borderId="10" xfId="45" applyNumberFormat="1" applyFont="1" applyFill="1" applyBorder="1" applyAlignment="1">
      <alignment horizontal="center" vertical="center" textRotation="90" wrapText="1"/>
    </xf>
    <xf numFmtId="1" fontId="36" fillId="0" borderId="0" xfId="45" applyNumberFormat="1" applyFont="1" applyFill="1" applyBorder="1" applyAlignment="1">
      <alignment horizontal="center" vertical="center"/>
    </xf>
    <xf numFmtId="1" fontId="12" fillId="0" borderId="0" xfId="0" applyNumberFormat="1" applyFont="1" applyFill="1"/>
    <xf numFmtId="1" fontId="43" fillId="0" borderId="0" xfId="37" applyNumberFormat="1" applyFont="1" applyAlignment="1">
      <alignment horizontal="right" vertical="center"/>
    </xf>
    <xf numFmtId="1" fontId="43" fillId="0" borderId="0" xfId="37" applyNumberFormat="1" applyFont="1" applyAlignment="1">
      <alignment horizontal="right"/>
    </xf>
    <xf numFmtId="0" fontId="12" fillId="0" borderId="10" xfId="0" applyFont="1" applyFill="1" applyBorder="1" applyAlignment="1">
      <alignment horizontal="center" vertical="center" wrapText="1"/>
    </xf>
    <xf numFmtId="0" fontId="12" fillId="0" borderId="10" xfId="0" applyFont="1" applyFill="1" applyBorder="1" applyAlignment="1">
      <alignment horizontal="center" vertical="center" textRotation="90" wrapText="1"/>
    </xf>
    <xf numFmtId="0" fontId="12" fillId="0" borderId="0" xfId="0" applyFont="1"/>
    <xf numFmtId="1" fontId="13" fillId="33" borderId="42" xfId="57" applyNumberFormat="1" applyFont="1" applyFill="1" applyBorder="1" applyAlignment="1">
      <alignment horizontal="center" vertical="center" wrapText="1"/>
    </xf>
    <xf numFmtId="1" fontId="35" fillId="0" borderId="0" xfId="44" applyNumberFormat="1" applyFont="1" applyFill="1" applyBorder="1" applyAlignment="1"/>
    <xf numFmtId="1" fontId="45" fillId="0" borderId="0" xfId="55" applyNumberFormat="1" applyFont="1" applyAlignment="1">
      <alignment vertical="center"/>
    </xf>
    <xf numFmtId="1" fontId="38" fillId="0" borderId="0" xfId="55" applyNumberFormat="1" applyFont="1" applyAlignment="1">
      <alignment vertical="top"/>
    </xf>
    <xf numFmtId="1" fontId="43" fillId="0" borderId="0" xfId="0" applyNumberFormat="1" applyFont="1" applyFill="1" applyAlignment="1">
      <alignment vertical="center"/>
    </xf>
    <xf numFmtId="1" fontId="12" fillId="0" borderId="0" xfId="0" applyNumberFormat="1" applyFont="1" applyFill="1" applyAlignment="1">
      <alignment vertical="center"/>
    </xf>
    <xf numFmtId="1" fontId="13" fillId="0" borderId="0" xfId="46" applyNumberFormat="1" applyFont="1" applyFill="1" applyBorder="1" applyAlignment="1">
      <alignment horizontal="center"/>
    </xf>
    <xf numFmtId="1" fontId="36" fillId="0" borderId="11" xfId="45" applyNumberFormat="1" applyFont="1" applyFill="1" applyBorder="1" applyAlignment="1">
      <alignment horizontal="center" vertical="center"/>
    </xf>
    <xf numFmtId="1" fontId="12" fillId="0" borderId="0" xfId="0" applyNumberFormat="1" applyFont="1" applyFill="1" applyAlignment="1">
      <alignment horizontal="right"/>
    </xf>
    <xf numFmtId="1" fontId="35" fillId="0" borderId="0" xfId="44" applyNumberFormat="1" applyFont="1" applyFill="1" applyBorder="1" applyAlignment="1">
      <alignment horizontal="center"/>
    </xf>
    <xf numFmtId="0" fontId="12" fillId="0" borderId="0" xfId="0" applyFont="1"/>
    <xf numFmtId="0" fontId="38" fillId="0" borderId="10" xfId="55" applyNumberFormat="1" applyFont="1" applyBorder="1" applyAlignment="1">
      <alignment horizontal="center" vertical="center"/>
    </xf>
    <xf numFmtId="0" fontId="12" fillId="0" borderId="10" xfId="0" applyFont="1" applyFill="1" applyBorder="1" applyAlignment="1">
      <alignment horizontal="center" vertical="center" wrapText="1"/>
    </xf>
    <xf numFmtId="0" fontId="12" fillId="0" borderId="10" xfId="0" applyFont="1" applyFill="1" applyBorder="1" applyAlignment="1">
      <alignment horizontal="center" vertical="center" textRotation="90" wrapText="1"/>
    </xf>
    <xf numFmtId="0" fontId="38" fillId="0" borderId="0" xfId="55" applyFont="1" applyFill="1" applyAlignment="1">
      <alignment horizontal="center" vertical="center"/>
    </xf>
    <xf numFmtId="0" fontId="38" fillId="0" borderId="10" xfId="55" applyFont="1" applyFill="1" applyBorder="1" applyAlignment="1">
      <alignment horizontal="center" vertical="center" wrapText="1"/>
    </xf>
    <xf numFmtId="4" fontId="12" fillId="0" borderId="0" xfId="0" applyNumberFormat="1" applyFont="1" applyFill="1" applyAlignment="1"/>
    <xf numFmtId="2" fontId="12" fillId="0" borderId="0" xfId="0" applyNumberFormat="1" applyFont="1"/>
    <xf numFmtId="0" fontId="0" fillId="0" borderId="10" xfId="0" applyFill="1" applyBorder="1" applyAlignment="1">
      <alignment horizontal="left" vertical="distributed" wrapText="1"/>
    </xf>
    <xf numFmtId="0" fontId="50" fillId="0" borderId="0" xfId="55" applyFont="1" applyFill="1"/>
    <xf numFmtId="0" fontId="39" fillId="0" borderId="0" xfId="55" applyFont="1" applyFill="1" applyBorder="1" applyAlignment="1">
      <alignment horizontal="center" vertical="center" wrapText="1"/>
    </xf>
    <xf numFmtId="0" fontId="50" fillId="0" borderId="0" xfId="55" applyFont="1" applyFill="1" applyBorder="1"/>
    <xf numFmtId="0" fontId="45" fillId="0" borderId="0" xfId="55" applyFont="1" applyFill="1" applyAlignment="1">
      <alignment horizontal="center"/>
    </xf>
    <xf numFmtId="0" fontId="44" fillId="0" borderId="0" xfId="55" applyFont="1" applyFill="1" applyAlignment="1">
      <alignment horizontal="center" vertical="center"/>
    </xf>
    <xf numFmtId="0" fontId="50" fillId="0" borderId="0" xfId="55" applyFont="1" applyFill="1" applyAlignment="1">
      <alignment vertical="center"/>
    </xf>
    <xf numFmtId="0" fontId="51" fillId="0" borderId="0" xfId="55" applyFont="1" applyFill="1"/>
    <xf numFmtId="0" fontId="50" fillId="0" borderId="10" xfId="55" applyFont="1" applyFill="1" applyBorder="1" applyAlignment="1">
      <alignment horizontal="center" vertical="center" textRotation="90" wrapText="1"/>
    </xf>
    <xf numFmtId="0" fontId="39" fillId="0" borderId="10" xfId="55" applyFont="1" applyFill="1" applyBorder="1" applyAlignment="1">
      <alignment horizontal="center" vertical="center"/>
    </xf>
    <xf numFmtId="0" fontId="39" fillId="0" borderId="10" xfId="55" applyFont="1" applyFill="1" applyBorder="1" applyAlignment="1">
      <alignment horizontal="center" wrapText="1"/>
    </xf>
    <xf numFmtId="49" fontId="39" fillId="0" borderId="10" xfId="55" applyNumberFormat="1" applyFont="1" applyFill="1" applyBorder="1" applyAlignment="1">
      <alignment horizontal="center"/>
    </xf>
    <xf numFmtId="49" fontId="39" fillId="0" borderId="10" xfId="55" applyNumberFormat="1" applyFont="1" applyFill="1" applyBorder="1" applyAlignment="1">
      <alignment horizontal="center" vertical="center"/>
    </xf>
    <xf numFmtId="0" fontId="71" fillId="0" borderId="10" xfId="55" applyFont="1" applyFill="1" applyBorder="1" applyAlignment="1">
      <alignment horizontal="center" wrapText="1"/>
    </xf>
    <xf numFmtId="0" fontId="71" fillId="0" borderId="10" xfId="55" applyFont="1" applyFill="1" applyBorder="1" applyAlignment="1">
      <alignment horizontal="center" vertical="center" wrapText="1"/>
    </xf>
    <xf numFmtId="49" fontId="74" fillId="0" borderId="0" xfId="55" applyNumberFormat="1" applyFont="1" applyFill="1" applyBorder="1" applyAlignment="1">
      <alignment horizontal="center"/>
    </xf>
    <xf numFmtId="169" fontId="38" fillId="0" borderId="10" xfId="55" applyNumberFormat="1" applyFont="1" applyFill="1" applyBorder="1" applyAlignment="1">
      <alignment horizontal="center"/>
    </xf>
    <xf numFmtId="0" fontId="38" fillId="0" borderId="10" xfId="55" applyFont="1" applyFill="1" applyBorder="1" applyAlignment="1">
      <alignment horizontal="center" vertical="center" wrapText="1"/>
    </xf>
    <xf numFmtId="0" fontId="38" fillId="0" borderId="0" xfId="55" applyFont="1" applyFill="1" applyAlignment="1">
      <alignment horizontal="center" vertical="top"/>
    </xf>
    <xf numFmtId="0" fontId="12" fillId="0" borderId="10" xfId="0" applyFont="1" applyFill="1" applyBorder="1" applyAlignment="1">
      <alignment horizontal="center" vertical="center" wrapText="1"/>
    </xf>
    <xf numFmtId="0" fontId="46" fillId="0" borderId="0" xfId="0" applyFont="1" applyFill="1" applyAlignment="1">
      <alignment horizontal="center"/>
    </xf>
    <xf numFmtId="0" fontId="12" fillId="0" borderId="17" xfId="0" applyFont="1" applyFill="1" applyBorder="1" applyAlignment="1">
      <alignment horizontal="center" vertical="center" textRotation="90" wrapText="1"/>
    </xf>
    <xf numFmtId="0" fontId="12" fillId="0" borderId="10" xfId="0" applyFont="1" applyFill="1" applyBorder="1" applyAlignment="1">
      <alignment horizontal="center" vertical="center" textRotation="90" wrapText="1"/>
    </xf>
    <xf numFmtId="0" fontId="12" fillId="0" borderId="13" xfId="0" applyFont="1" applyFill="1" applyBorder="1" applyAlignment="1">
      <alignment horizontal="center" vertical="center" wrapText="1"/>
    </xf>
    <xf numFmtId="0" fontId="36" fillId="0" borderId="10" xfId="45" applyFont="1" applyFill="1" applyBorder="1" applyAlignment="1">
      <alignment horizontal="center" vertical="center" wrapText="1"/>
    </xf>
    <xf numFmtId="0" fontId="33" fillId="0" borderId="10" xfId="37" applyFont="1" applyFill="1" applyBorder="1" applyAlignment="1">
      <alignment horizontal="center" vertical="center"/>
    </xf>
    <xf numFmtId="0" fontId="48" fillId="0" borderId="10" xfId="0" applyFont="1" applyFill="1" applyBorder="1" applyAlignment="1">
      <alignment horizontal="center" vertical="center" wrapText="1"/>
    </xf>
    <xf numFmtId="0" fontId="33" fillId="0" borderId="0" xfId="37" applyFont="1" applyFill="1" applyAlignment="1">
      <alignment horizontal="right" vertical="center"/>
    </xf>
    <xf numFmtId="0" fontId="33" fillId="0" borderId="0" xfId="37" applyFont="1" applyFill="1" applyAlignment="1">
      <alignment horizontal="center" vertical="center"/>
    </xf>
    <xf numFmtId="0" fontId="39" fillId="0" borderId="10" xfId="55" applyFont="1" applyFill="1" applyBorder="1" applyAlignment="1">
      <alignment horizontal="center" vertical="center" wrapText="1"/>
    </xf>
    <xf numFmtId="49" fontId="39" fillId="0" borderId="10" xfId="55" applyNumberFormat="1" applyFont="1" applyFill="1" applyBorder="1" applyAlignment="1">
      <alignment horizontal="center" vertical="center" wrapText="1"/>
    </xf>
    <xf numFmtId="49" fontId="38" fillId="0" borderId="10" xfId="55" applyNumberFormat="1" applyFont="1" applyFill="1" applyBorder="1" applyAlignment="1">
      <alignment horizontal="center" vertical="center" wrapText="1"/>
    </xf>
    <xf numFmtId="0" fontId="38" fillId="0" borderId="10" xfId="55" applyNumberFormat="1" applyFont="1" applyFill="1" applyBorder="1" applyAlignment="1">
      <alignment horizontal="center" vertical="center" wrapText="1"/>
    </xf>
    <xf numFmtId="169" fontId="13" fillId="33" borderId="24" xfId="57" applyNumberFormat="1" applyFont="1" applyFill="1" applyBorder="1" applyAlignment="1">
      <alignment horizontal="center" vertical="center" wrapText="1"/>
    </xf>
    <xf numFmtId="169" fontId="13" fillId="33" borderId="17" xfId="57" applyNumberFormat="1" applyFont="1" applyFill="1" applyBorder="1" applyAlignment="1">
      <alignment horizontal="center" vertical="center" wrapText="1"/>
    </xf>
    <xf numFmtId="169" fontId="13" fillId="33" borderId="50" xfId="57" applyNumberFormat="1" applyFont="1" applyFill="1" applyBorder="1" applyAlignment="1">
      <alignment horizontal="center" vertical="center" wrapText="1"/>
    </xf>
    <xf numFmtId="169" fontId="12" fillId="33" borderId="37" xfId="57" applyNumberFormat="1" applyFont="1" applyFill="1" applyBorder="1" applyAlignment="1">
      <alignment horizontal="center" vertical="center" wrapText="1"/>
    </xf>
    <xf numFmtId="169" fontId="12" fillId="33" borderId="38" xfId="57" applyNumberFormat="1" applyFont="1" applyFill="1" applyBorder="1" applyAlignment="1">
      <alignment horizontal="center" vertical="center" wrapText="1"/>
    </xf>
    <xf numFmtId="169" fontId="12" fillId="33" borderId="54" xfId="57" applyNumberFormat="1" applyFont="1" applyFill="1" applyBorder="1" applyAlignment="1">
      <alignment horizontal="center" vertical="center" wrapText="1"/>
    </xf>
    <xf numFmtId="169" fontId="12" fillId="33" borderId="19" xfId="57" applyNumberFormat="1" applyFont="1" applyFill="1" applyBorder="1" applyAlignment="1">
      <alignment horizontal="center" vertical="center" wrapText="1"/>
    </xf>
    <xf numFmtId="169" fontId="12" fillId="33" borderId="13" xfId="57" applyNumberFormat="1" applyFont="1" applyFill="1" applyBorder="1" applyAlignment="1">
      <alignment horizontal="center" vertical="center" wrapText="1"/>
    </xf>
    <xf numFmtId="169" fontId="12" fillId="33" borderId="14" xfId="57" applyNumberFormat="1" applyFont="1" applyFill="1" applyBorder="1" applyAlignment="1">
      <alignment horizontal="center" vertical="center"/>
    </xf>
    <xf numFmtId="169" fontId="12" fillId="33" borderId="57" xfId="57" applyNumberFormat="1" applyFont="1" applyFill="1" applyBorder="1" applyAlignment="1">
      <alignment horizontal="center" vertical="center"/>
    </xf>
    <xf numFmtId="169" fontId="12" fillId="33" borderId="12" xfId="57" applyNumberFormat="1" applyFont="1" applyFill="1" applyBorder="1" applyAlignment="1">
      <alignment horizontal="center" vertical="center"/>
    </xf>
    <xf numFmtId="169" fontId="12" fillId="33" borderId="12" xfId="57" applyNumberFormat="1" applyFont="1" applyFill="1" applyBorder="1" applyAlignment="1">
      <alignment horizontal="center" vertical="center" wrapText="1"/>
    </xf>
    <xf numFmtId="169" fontId="12" fillId="33" borderId="20" xfId="57" applyNumberFormat="1" applyFont="1" applyFill="1" applyBorder="1" applyAlignment="1">
      <alignment horizontal="center" vertical="center" wrapText="1"/>
    </xf>
    <xf numFmtId="169" fontId="12" fillId="33" borderId="11" xfId="57" applyNumberFormat="1" applyFont="1" applyFill="1" applyBorder="1" applyAlignment="1">
      <alignment horizontal="center" vertical="center" wrapText="1"/>
    </xf>
    <xf numFmtId="169" fontId="12" fillId="33" borderId="16" xfId="57" applyNumberFormat="1" applyFont="1" applyFill="1" applyBorder="1" applyAlignment="1">
      <alignment horizontal="center" vertical="center"/>
    </xf>
    <xf numFmtId="169" fontId="12" fillId="33" borderId="53" xfId="57" applyNumberFormat="1" applyFont="1" applyFill="1" applyBorder="1" applyAlignment="1">
      <alignment horizontal="center" vertical="center"/>
    </xf>
    <xf numFmtId="169" fontId="12" fillId="33" borderId="54" xfId="57" applyNumberFormat="1" applyFont="1" applyFill="1" applyBorder="1" applyAlignment="1">
      <alignment horizontal="center" vertical="center"/>
    </xf>
    <xf numFmtId="169" fontId="12" fillId="33" borderId="65" xfId="57" applyNumberFormat="1" applyFont="1" applyFill="1" applyBorder="1" applyAlignment="1">
      <alignment horizontal="center" vertical="center"/>
    </xf>
    <xf numFmtId="169" fontId="12" fillId="33" borderId="34" xfId="57" applyNumberFormat="1" applyFont="1" applyFill="1" applyBorder="1" applyAlignment="1">
      <alignment horizontal="center" vertical="center"/>
    </xf>
    <xf numFmtId="169" fontId="12" fillId="33" borderId="61" xfId="57" applyNumberFormat="1" applyFont="1" applyFill="1" applyBorder="1" applyAlignment="1">
      <alignment horizontal="center" vertical="center"/>
    </xf>
    <xf numFmtId="0" fontId="38" fillId="0" borderId="10" xfId="55" applyFont="1" applyFill="1" applyBorder="1" applyAlignment="1">
      <alignment horizontal="center" vertical="center" wrapText="1"/>
    </xf>
    <xf numFmtId="0" fontId="12" fillId="0" borderId="10" xfId="0" applyFont="1" applyFill="1" applyBorder="1" applyAlignment="1">
      <alignment horizontal="center" vertical="center" wrapText="1"/>
    </xf>
    <xf numFmtId="0" fontId="45" fillId="0" borderId="0" xfId="55" applyFont="1" applyAlignment="1">
      <alignment horizontal="center"/>
    </xf>
    <xf numFmtId="0" fontId="38" fillId="0" borderId="10" xfId="55" applyFont="1" applyBorder="1" applyAlignment="1">
      <alignment horizontal="center" vertical="center" wrapText="1"/>
    </xf>
    <xf numFmtId="0" fontId="38" fillId="0" borderId="0" xfId="55" applyFont="1" applyAlignment="1">
      <alignment horizontal="center" vertical="top"/>
    </xf>
    <xf numFmtId="0" fontId="45" fillId="0" borderId="0" xfId="55" applyFont="1" applyFill="1" applyAlignment="1">
      <alignment horizontal="center"/>
    </xf>
    <xf numFmtId="0" fontId="38" fillId="0" borderId="10" xfId="55" applyFont="1" applyFill="1" applyBorder="1" applyAlignment="1">
      <alignment horizontal="center" vertical="center" wrapText="1"/>
    </xf>
    <xf numFmtId="0" fontId="38" fillId="0" borderId="0" xfId="55" applyFont="1" applyFill="1" applyAlignment="1">
      <alignment horizontal="center" vertical="top"/>
    </xf>
    <xf numFmtId="0" fontId="12" fillId="0" borderId="10" xfId="0" applyFont="1" applyFill="1" applyBorder="1" applyAlignment="1">
      <alignment horizontal="center" vertical="center" wrapText="1"/>
    </xf>
    <xf numFmtId="0" fontId="12" fillId="0" borderId="10" xfId="0" applyFont="1" applyFill="1" applyBorder="1" applyAlignment="1">
      <alignment horizontal="center" vertical="center" textRotation="90" wrapText="1"/>
    </xf>
    <xf numFmtId="0" fontId="12" fillId="0" borderId="0" xfId="0" applyFont="1"/>
    <xf numFmtId="0" fontId="36" fillId="0" borderId="10" xfId="45" applyFont="1" applyFill="1" applyBorder="1" applyAlignment="1">
      <alignment horizontal="center" vertical="center"/>
    </xf>
    <xf numFmtId="0" fontId="36" fillId="0" borderId="10" xfId="45" applyFont="1" applyFill="1" applyBorder="1" applyAlignment="1">
      <alignment horizontal="center" vertical="center" wrapText="1"/>
    </xf>
    <xf numFmtId="0" fontId="13" fillId="0" borderId="0" xfId="0" applyFont="1" applyFill="1" applyAlignment="1">
      <alignment horizontal="center"/>
    </xf>
    <xf numFmtId="0" fontId="45" fillId="0" borderId="0" xfId="55" applyFont="1" applyFill="1" applyAlignment="1"/>
    <xf numFmtId="169" fontId="45" fillId="0" borderId="0" xfId="55" applyNumberFormat="1" applyFont="1" applyFill="1" applyAlignment="1">
      <alignment horizontal="center"/>
    </xf>
    <xf numFmtId="0" fontId="38" fillId="0" borderId="10" xfId="55" applyNumberFormat="1" applyFont="1" applyFill="1" applyBorder="1" applyAlignment="1">
      <alignment horizontal="center" vertical="center"/>
    </xf>
    <xf numFmtId="179" fontId="38" fillId="0" borderId="10" xfId="55" applyNumberFormat="1" applyFont="1" applyFill="1" applyBorder="1" applyAlignment="1">
      <alignment horizontal="center" vertical="center" wrapText="1"/>
    </xf>
    <xf numFmtId="0" fontId="38" fillId="0" borderId="0" xfId="55" applyFont="1" applyFill="1" applyAlignment="1">
      <alignment vertical="center"/>
    </xf>
    <xf numFmtId="0" fontId="38" fillId="0" borderId="10" xfId="55" applyFont="1" applyBorder="1" applyAlignment="1">
      <alignment horizontal="center" vertical="center" wrapText="1"/>
    </xf>
    <xf numFmtId="0" fontId="38" fillId="0" borderId="10" xfId="55" applyFont="1" applyFill="1" applyBorder="1" applyAlignment="1">
      <alignment horizontal="center" vertical="center" wrapText="1"/>
    </xf>
    <xf numFmtId="0" fontId="12" fillId="0" borderId="10" xfId="0" applyFont="1" applyFill="1" applyBorder="1" applyAlignment="1">
      <alignment horizontal="center" vertical="center" wrapText="1"/>
    </xf>
    <xf numFmtId="0" fontId="12" fillId="0" borderId="0" xfId="0" applyFont="1"/>
    <xf numFmtId="0" fontId="36" fillId="0" borderId="10" xfId="45" applyFont="1" applyFill="1" applyBorder="1" applyAlignment="1">
      <alignment horizontal="center" vertical="center"/>
    </xf>
    <xf numFmtId="0" fontId="36" fillId="0" borderId="10" xfId="45" applyFont="1" applyFill="1" applyBorder="1" applyAlignment="1">
      <alignment horizontal="center" vertical="center" wrapText="1"/>
    </xf>
    <xf numFmtId="0" fontId="12" fillId="0" borderId="0" xfId="0" applyFont="1"/>
    <xf numFmtId="0" fontId="12" fillId="0" borderId="10" xfId="0" applyFont="1" applyFill="1" applyBorder="1" applyAlignment="1">
      <alignment horizontal="center" vertical="center" wrapText="1"/>
    </xf>
    <xf numFmtId="0" fontId="36" fillId="0" borderId="10" xfId="45" applyFont="1" applyFill="1" applyBorder="1" applyAlignment="1">
      <alignment horizontal="center" vertical="center"/>
    </xf>
    <xf numFmtId="0" fontId="36" fillId="0" borderId="10" xfId="45" applyFont="1" applyFill="1" applyBorder="1" applyAlignment="1">
      <alignment horizontal="center" vertical="center" wrapText="1"/>
    </xf>
    <xf numFmtId="169" fontId="13" fillId="0" borderId="0" xfId="0" applyNumberFormat="1" applyFont="1"/>
    <xf numFmtId="0" fontId="43" fillId="0" borderId="10" xfId="272" applyNumberFormat="1" applyFont="1" applyFill="1" applyBorder="1" applyAlignment="1">
      <alignment horizontal="center" vertical="center"/>
    </xf>
    <xf numFmtId="169" fontId="13" fillId="0" borderId="10" xfId="0" applyNumberFormat="1" applyFont="1" applyFill="1" applyBorder="1" applyAlignment="1">
      <alignment horizontal="left" vertical="center" wrapText="1"/>
    </xf>
    <xf numFmtId="169" fontId="45" fillId="0" borderId="0" xfId="55" applyNumberFormat="1" applyFont="1" applyAlignment="1">
      <alignment horizontal="center"/>
    </xf>
    <xf numFmtId="169" fontId="35" fillId="0" borderId="0" xfId="44" applyNumberFormat="1" applyFont="1" applyFill="1" applyBorder="1" applyAlignment="1"/>
    <xf numFmtId="2" fontId="36" fillId="0" borderId="17" xfId="45" applyNumberFormat="1" applyFont="1" applyFill="1" applyBorder="1" applyAlignment="1">
      <alignment horizontal="center" vertical="center"/>
    </xf>
    <xf numFmtId="0" fontId="36" fillId="0" borderId="0" xfId="45" applyNumberFormat="1" applyFont="1" applyFill="1" applyBorder="1" applyAlignment="1">
      <alignment horizontal="center" vertical="center"/>
    </xf>
    <xf numFmtId="0" fontId="0" fillId="0" borderId="10" xfId="0" applyFill="1" applyBorder="1" applyAlignment="1">
      <alignment horizontal="center" vertical="center" wrapText="1"/>
    </xf>
    <xf numFmtId="2" fontId="36" fillId="0" borderId="10" xfId="45" applyNumberFormat="1" applyFont="1" applyFill="1" applyBorder="1" applyAlignment="1">
      <alignment horizontal="center" vertical="center" wrapText="1"/>
    </xf>
    <xf numFmtId="2" fontId="12" fillId="0" borderId="0" xfId="0" applyNumberFormat="1" applyFont="1" applyFill="1"/>
    <xf numFmtId="0" fontId="12" fillId="0" borderId="10" xfId="0" applyFont="1" applyFill="1" applyBorder="1" applyAlignment="1">
      <alignment horizontal="center" vertical="center" wrapText="1"/>
    </xf>
    <xf numFmtId="0" fontId="12" fillId="0" borderId="0" xfId="0" applyFont="1"/>
    <xf numFmtId="0" fontId="36" fillId="0" borderId="10" xfId="45" applyFont="1" applyFill="1" applyBorder="1" applyAlignment="1">
      <alignment horizontal="center" vertical="center"/>
    </xf>
    <xf numFmtId="0" fontId="38" fillId="0" borderId="10" xfId="55" applyFont="1" applyBorder="1" applyAlignment="1">
      <alignment horizontal="center" vertical="center" wrapText="1"/>
    </xf>
    <xf numFmtId="0" fontId="38" fillId="0" borderId="0" xfId="55" applyFont="1" applyAlignment="1">
      <alignment horizontal="center" vertical="top"/>
    </xf>
    <xf numFmtId="0" fontId="12" fillId="0" borderId="0" xfId="0" applyFont="1"/>
    <xf numFmtId="0" fontId="12" fillId="0" borderId="10" xfId="0" applyFont="1" applyFill="1" applyBorder="1" applyAlignment="1">
      <alignment horizontal="center" vertical="center" wrapText="1"/>
    </xf>
    <xf numFmtId="0" fontId="36" fillId="0" borderId="10" xfId="45" applyFont="1" applyFill="1" applyBorder="1" applyAlignment="1">
      <alignment horizontal="center" vertical="center"/>
    </xf>
    <xf numFmtId="0" fontId="35" fillId="0" borderId="0" xfId="44" applyFont="1" applyFill="1" applyBorder="1" applyAlignment="1">
      <alignment horizontal="center"/>
    </xf>
    <xf numFmtId="0" fontId="36" fillId="0" borderId="10" xfId="45" applyFont="1" applyFill="1" applyBorder="1" applyAlignment="1">
      <alignment horizontal="center" vertical="center" wrapText="1"/>
    </xf>
    <xf numFmtId="0" fontId="13" fillId="0" borderId="0" xfId="46" applyFont="1" applyFill="1" applyBorder="1" applyAlignment="1">
      <alignment horizontal="center"/>
    </xf>
    <xf numFmtId="0" fontId="12" fillId="0" borderId="10" xfId="0" applyFont="1" applyFill="1" applyBorder="1" applyAlignment="1">
      <alignment horizontal="center" vertical="center" wrapText="1"/>
    </xf>
    <xf numFmtId="0" fontId="46" fillId="0" borderId="0" xfId="0" applyFont="1" applyFill="1" applyAlignment="1">
      <alignment horizontal="center"/>
    </xf>
    <xf numFmtId="0" fontId="12" fillId="0" borderId="13" xfId="0" applyFont="1" applyFill="1" applyBorder="1" applyAlignment="1">
      <alignment horizontal="left" vertical="center" wrapText="1"/>
    </xf>
    <xf numFmtId="49" fontId="43" fillId="33" borderId="62" xfId="57" applyNumberFormat="1" applyFont="1" applyFill="1" applyBorder="1" applyAlignment="1">
      <alignment horizontal="center" vertical="center"/>
    </xf>
    <xf numFmtId="0" fontId="43" fillId="33" borderId="63" xfId="57" applyFont="1" applyFill="1" applyBorder="1" applyAlignment="1">
      <alignment horizontal="left" vertical="center" wrapText="1" indent="3"/>
    </xf>
    <xf numFmtId="169" fontId="12" fillId="33" borderId="11" xfId="57" applyNumberFormat="1" applyFont="1" applyFill="1" applyBorder="1" applyAlignment="1">
      <alignment horizontal="center" vertical="center"/>
    </xf>
    <xf numFmtId="169" fontId="12" fillId="33" borderId="68" xfId="57" applyNumberFormat="1" applyFont="1" applyFill="1" applyBorder="1" applyAlignment="1">
      <alignment horizontal="center" vertical="center"/>
    </xf>
    <xf numFmtId="0" fontId="38" fillId="0" borderId="10" xfId="55" applyFont="1" applyBorder="1" applyAlignment="1">
      <alignment horizontal="center" vertical="center" wrapText="1"/>
    </xf>
    <xf numFmtId="0" fontId="38" fillId="0" borderId="0" xfId="55" applyFont="1" applyAlignment="1">
      <alignment horizontal="center" vertical="top"/>
    </xf>
    <xf numFmtId="0" fontId="38" fillId="0" borderId="10" xfId="55" applyFont="1" applyFill="1" applyBorder="1" applyAlignment="1">
      <alignment horizontal="center" vertical="center" wrapText="1"/>
    </xf>
    <xf numFmtId="0" fontId="12" fillId="0" borderId="10" xfId="0" applyFont="1" applyFill="1" applyBorder="1" applyAlignment="1">
      <alignment horizontal="center" vertical="center" wrapText="1"/>
    </xf>
    <xf numFmtId="0" fontId="12" fillId="0" borderId="10" xfId="0" applyFont="1" applyFill="1" applyBorder="1" applyAlignment="1">
      <alignment horizontal="center" vertical="center" textRotation="90" wrapText="1"/>
    </xf>
    <xf numFmtId="0" fontId="12" fillId="0" borderId="0" xfId="0" applyFont="1"/>
    <xf numFmtId="0" fontId="36" fillId="0" borderId="10" xfId="45" applyFont="1" applyFill="1" applyBorder="1" applyAlignment="1">
      <alignment horizontal="center" vertical="center"/>
    </xf>
    <xf numFmtId="0" fontId="36" fillId="0" borderId="10" xfId="45" applyFont="1" applyFill="1" applyBorder="1" applyAlignment="1">
      <alignment horizontal="center" vertical="center" wrapText="1"/>
    </xf>
    <xf numFmtId="0" fontId="13" fillId="0" borderId="0" xfId="0" applyFont="1" applyFill="1" applyAlignment="1">
      <alignment horizontal="center"/>
    </xf>
    <xf numFmtId="0" fontId="35" fillId="0" borderId="0" xfId="44" applyFont="1" applyFill="1" applyBorder="1" applyAlignment="1">
      <alignment horizontal="center"/>
    </xf>
    <xf numFmtId="0" fontId="36" fillId="0" borderId="0" xfId="45" applyFont="1" applyFill="1" applyBorder="1" applyAlignment="1">
      <alignment horizontal="center" vertical="center"/>
    </xf>
    <xf numFmtId="0" fontId="12" fillId="0" borderId="10" xfId="57" applyFont="1" applyFill="1" applyBorder="1" applyAlignment="1">
      <alignment horizontal="left" vertical="center" wrapText="1" indent="5"/>
    </xf>
    <xf numFmtId="169" fontId="12" fillId="0" borderId="38" xfId="57" applyNumberFormat="1" applyFont="1" applyFill="1" applyBorder="1" applyAlignment="1">
      <alignment horizontal="center" vertical="center" wrapText="1"/>
    </xf>
    <xf numFmtId="169" fontId="12" fillId="0" borderId="13" xfId="57" applyNumberFormat="1" applyFont="1" applyFill="1" applyBorder="1" applyAlignment="1">
      <alignment horizontal="center" vertical="center"/>
    </xf>
    <xf numFmtId="169" fontId="12" fillId="0" borderId="18" xfId="57" applyNumberFormat="1" applyFont="1" applyFill="1" applyBorder="1" applyAlignment="1">
      <alignment horizontal="center" vertical="center" wrapText="1"/>
    </xf>
    <xf numFmtId="169" fontId="12" fillId="0" borderId="10" xfId="57" applyNumberFormat="1" applyFont="1" applyFill="1" applyBorder="1" applyAlignment="1">
      <alignment horizontal="center" vertical="center" wrapText="1"/>
    </xf>
    <xf numFmtId="169" fontId="12" fillId="0" borderId="12" xfId="57" applyNumberFormat="1" applyFont="1" applyFill="1" applyBorder="1" applyAlignment="1">
      <alignment horizontal="center" vertical="center"/>
    </xf>
    <xf numFmtId="169" fontId="12" fillId="0" borderId="10" xfId="57" applyNumberFormat="1" applyFont="1" applyFill="1" applyBorder="1" applyAlignment="1">
      <alignment horizontal="center" vertical="center"/>
    </xf>
    <xf numFmtId="169" fontId="38" fillId="0" borderId="10" xfId="55" applyNumberFormat="1" applyFont="1" applyFill="1" applyBorder="1" applyAlignment="1">
      <alignment horizontal="center" vertical="center"/>
    </xf>
    <xf numFmtId="0" fontId="39" fillId="0" borderId="10" xfId="55" applyNumberFormat="1" applyFont="1" applyBorder="1" applyAlignment="1">
      <alignment horizontal="center" vertical="center"/>
    </xf>
    <xf numFmtId="0" fontId="38" fillId="0" borderId="10" xfId="55" applyNumberFormat="1" applyFont="1" applyBorder="1" applyAlignment="1">
      <alignment horizontal="center" vertical="center" wrapText="1"/>
    </xf>
    <xf numFmtId="0" fontId="71" fillId="0" borderId="10" xfId="55" applyFont="1" applyBorder="1" applyAlignment="1">
      <alignment horizontal="left" vertical="center" wrapText="1"/>
    </xf>
    <xf numFmtId="0" fontId="12" fillId="0" borderId="13" xfId="0" applyFont="1" applyFill="1" applyBorder="1" applyAlignment="1">
      <alignment horizontal="left" vertical="center" wrapText="1"/>
    </xf>
    <xf numFmtId="0" fontId="38" fillId="0" borderId="10" xfId="55" applyFont="1" applyFill="1" applyBorder="1" applyAlignment="1">
      <alignment horizontal="center" vertical="center" wrapText="1"/>
    </xf>
    <xf numFmtId="0" fontId="36" fillId="0" borderId="10" xfId="45" applyFont="1" applyFill="1" applyBorder="1" applyAlignment="1">
      <alignment horizontal="center" vertical="center" wrapText="1"/>
    </xf>
    <xf numFmtId="0" fontId="12" fillId="0" borderId="10" xfId="0" applyFont="1" applyFill="1" applyBorder="1" applyAlignment="1">
      <alignment horizontal="center" vertical="center" wrapText="1"/>
    </xf>
    <xf numFmtId="0" fontId="12" fillId="0" borderId="0" xfId="0" applyFont="1"/>
    <xf numFmtId="0" fontId="36" fillId="0" borderId="10" xfId="45" applyFont="1" applyFill="1" applyBorder="1" applyAlignment="1">
      <alignment horizontal="center" vertical="center" wrapText="1"/>
    </xf>
    <xf numFmtId="0" fontId="36" fillId="0" borderId="10" xfId="45" applyFont="1" applyFill="1" applyBorder="1" applyAlignment="1">
      <alignment horizontal="center" vertical="center"/>
    </xf>
    <xf numFmtId="0" fontId="38" fillId="0" borderId="10" xfId="55" applyFont="1" applyFill="1" applyBorder="1" applyAlignment="1">
      <alignment horizontal="center" vertical="center" wrapText="1"/>
    </xf>
    <xf numFmtId="0" fontId="12" fillId="0" borderId="10" xfId="0" applyFont="1" applyFill="1" applyBorder="1" applyAlignment="1">
      <alignment horizontal="center" vertical="center" wrapText="1"/>
    </xf>
    <xf numFmtId="0" fontId="36" fillId="0" borderId="10" xfId="45" applyFont="1" applyFill="1" applyBorder="1" applyAlignment="1">
      <alignment horizontal="center" vertical="center"/>
    </xf>
    <xf numFmtId="0" fontId="33" fillId="0" borderId="10" xfId="37" applyFont="1" applyFill="1" applyBorder="1" applyAlignment="1">
      <alignment horizontal="center" vertical="center" wrapText="1"/>
    </xf>
    <xf numFmtId="0" fontId="33" fillId="0" borderId="13" xfId="37" applyFont="1" applyFill="1" applyBorder="1" applyAlignment="1">
      <alignment horizontal="center" vertical="center" wrapText="1"/>
    </xf>
    <xf numFmtId="0" fontId="12" fillId="0" borderId="13" xfId="46" applyFont="1" applyFill="1" applyBorder="1" applyAlignment="1">
      <alignment horizontal="center" vertical="center" wrapText="1"/>
    </xf>
    <xf numFmtId="0" fontId="12" fillId="0" borderId="10" xfId="46" applyFont="1" applyFill="1" applyBorder="1" applyAlignment="1">
      <alignment horizontal="center" vertical="center" wrapText="1"/>
    </xf>
    <xf numFmtId="0" fontId="33" fillId="0" borderId="10" xfId="37" applyFont="1" applyFill="1" applyBorder="1" applyAlignment="1">
      <alignment horizontal="center" vertical="center"/>
    </xf>
    <xf numFmtId="0" fontId="13" fillId="0" borderId="0" xfId="0" applyFont="1" applyFill="1" applyAlignment="1">
      <alignment horizontal="center" vertical="center"/>
    </xf>
    <xf numFmtId="0" fontId="53" fillId="0" borderId="0" xfId="55" applyFont="1" applyFill="1"/>
    <xf numFmtId="0" fontId="54" fillId="0" borderId="0" xfId="55" applyFont="1" applyFill="1"/>
    <xf numFmtId="0" fontId="55" fillId="0" borderId="0" xfId="55" applyFont="1" applyFill="1" applyAlignment="1">
      <alignment horizontal="left" vertical="center"/>
    </xf>
    <xf numFmtId="0" fontId="39" fillId="0" borderId="0" xfId="55" applyFont="1" applyFill="1" applyAlignment="1">
      <alignment vertical="center"/>
    </xf>
    <xf numFmtId="0" fontId="40" fillId="0" borderId="0" xfId="37" applyFont="1" applyFill="1" applyAlignment="1"/>
    <xf numFmtId="0" fontId="54" fillId="0" borderId="0" xfId="55" applyFont="1" applyFill="1" applyBorder="1"/>
    <xf numFmtId="0" fontId="12" fillId="0" borderId="10" xfId="36" applyFont="1" applyFill="1" applyBorder="1" applyAlignment="1">
      <alignment horizontal="center" vertical="center" wrapText="1"/>
    </xf>
    <xf numFmtId="0" fontId="38" fillId="0" borderId="13" xfId="55" applyFont="1" applyFill="1" applyBorder="1" applyAlignment="1">
      <alignment horizontal="center" vertical="center" wrapText="1"/>
    </xf>
    <xf numFmtId="0" fontId="38" fillId="0" borderId="0" xfId="55" applyFont="1" applyFill="1" applyAlignment="1">
      <alignment horizontal="center"/>
    </xf>
    <xf numFmtId="0" fontId="56" fillId="0" borderId="0" xfId="55" applyFont="1" applyFill="1"/>
    <xf numFmtId="0" fontId="13" fillId="33" borderId="37" xfId="57" applyFont="1" applyFill="1" applyBorder="1" applyAlignment="1">
      <alignment horizontal="center" vertical="center"/>
    </xf>
    <xf numFmtId="0" fontId="44" fillId="0" borderId="0" xfId="55" applyFont="1" applyAlignment="1">
      <alignment horizontal="center" vertical="center"/>
    </xf>
    <xf numFmtId="0" fontId="39" fillId="0" borderId="0" xfId="55" applyFont="1" applyBorder="1" applyAlignment="1">
      <alignment horizontal="center" vertical="center" wrapText="1"/>
    </xf>
    <xf numFmtId="0" fontId="45" fillId="0" borderId="0" xfId="55" applyFont="1" applyAlignment="1">
      <alignment horizontal="center" vertical="center"/>
    </xf>
    <xf numFmtId="0" fontId="45" fillId="0" borderId="0" xfId="55" applyFont="1" applyAlignment="1">
      <alignment horizontal="center"/>
    </xf>
    <xf numFmtId="0" fontId="38" fillId="0" borderId="10" xfId="55" applyFont="1" applyBorder="1" applyAlignment="1">
      <alignment horizontal="center" vertical="center" wrapText="1"/>
    </xf>
    <xf numFmtId="0" fontId="38" fillId="0" borderId="0" xfId="55" applyFont="1" applyAlignment="1">
      <alignment horizontal="center" vertical="top"/>
    </xf>
    <xf numFmtId="0" fontId="43" fillId="0" borderId="0" xfId="0" applyFont="1" applyFill="1" applyAlignment="1">
      <alignment horizontal="center"/>
    </xf>
    <xf numFmtId="0" fontId="12" fillId="0" borderId="0" xfId="0" applyFont="1" applyFill="1" applyAlignment="1">
      <alignment horizontal="center"/>
    </xf>
    <xf numFmtId="0" fontId="38" fillId="0" borderId="10" xfId="55" applyFont="1" applyBorder="1" applyAlignment="1">
      <alignment horizontal="center" vertical="center" textRotation="90" wrapText="1"/>
    </xf>
    <xf numFmtId="0" fontId="44" fillId="0" borderId="0" xfId="55" applyFont="1" applyFill="1" applyAlignment="1">
      <alignment horizontal="center" vertical="center"/>
    </xf>
    <xf numFmtId="0" fontId="39" fillId="0" borderId="0" xfId="55" applyFont="1" applyFill="1" applyBorder="1" applyAlignment="1">
      <alignment horizontal="center" vertical="center" wrapText="1"/>
    </xf>
    <xf numFmtId="0" fontId="45" fillId="0" borderId="0" xfId="55" applyFont="1" applyFill="1" applyAlignment="1">
      <alignment horizontal="center" vertical="center"/>
    </xf>
    <xf numFmtId="0" fontId="45" fillId="0" borderId="0" xfId="55" applyFont="1" applyFill="1" applyAlignment="1">
      <alignment horizontal="center"/>
    </xf>
    <xf numFmtId="0" fontId="38" fillId="0" borderId="10" xfId="55" applyFont="1" applyFill="1" applyBorder="1" applyAlignment="1">
      <alignment horizontal="center" vertical="center" wrapText="1"/>
    </xf>
    <xf numFmtId="0" fontId="38" fillId="0" borderId="0" xfId="55" applyFont="1" applyFill="1" applyAlignment="1">
      <alignment horizontal="center" vertical="top"/>
    </xf>
    <xf numFmtId="0" fontId="38" fillId="0" borderId="10" xfId="55" applyFont="1" applyFill="1" applyBorder="1" applyAlignment="1">
      <alignment horizontal="center" vertical="center" textRotation="90" wrapText="1"/>
    </xf>
    <xf numFmtId="0" fontId="12" fillId="0" borderId="12" xfId="0" applyFont="1" applyFill="1" applyBorder="1" applyAlignment="1">
      <alignment horizontal="center" vertical="center" wrapText="1"/>
    </xf>
    <xf numFmtId="0" fontId="12" fillId="0" borderId="22" xfId="0" applyFont="1" applyFill="1" applyBorder="1" applyAlignment="1">
      <alignment horizontal="center" vertical="center" wrapText="1"/>
    </xf>
    <xf numFmtId="0" fontId="12" fillId="0" borderId="18" xfId="0" applyFont="1" applyFill="1" applyBorder="1" applyAlignment="1">
      <alignment horizontal="center" vertical="center" wrapText="1"/>
    </xf>
    <xf numFmtId="0" fontId="12" fillId="0" borderId="12" xfId="37" applyFont="1" applyFill="1" applyBorder="1" applyAlignment="1">
      <alignment horizontal="center" vertical="center" wrapText="1"/>
    </xf>
    <xf numFmtId="0" fontId="12" fillId="0" borderId="22" xfId="37" applyFont="1" applyFill="1" applyBorder="1" applyAlignment="1">
      <alignment horizontal="center" vertical="center" wrapText="1"/>
    </xf>
    <xf numFmtId="0" fontId="12" fillId="0" borderId="18" xfId="37" applyFont="1" applyFill="1" applyBorder="1" applyAlignment="1">
      <alignment horizontal="center" vertical="center" wrapText="1"/>
    </xf>
    <xf numFmtId="0" fontId="12" fillId="0" borderId="10"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12" fillId="0" borderId="15"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12" fillId="0" borderId="14"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46" fillId="0" borderId="0" xfId="0" applyFont="1" applyFill="1" applyAlignment="1">
      <alignment horizontal="center" vertical="center"/>
    </xf>
    <xf numFmtId="0" fontId="46" fillId="0" borderId="0" xfId="0" applyFont="1" applyFill="1" applyAlignment="1">
      <alignment horizontal="center"/>
    </xf>
    <xf numFmtId="0" fontId="12" fillId="0" borderId="11" xfId="0" applyFont="1" applyBorder="1" applyAlignment="1">
      <alignment horizontal="center" vertical="center" wrapText="1"/>
    </xf>
    <xf numFmtId="0" fontId="12" fillId="0" borderId="17"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11" xfId="0" applyFont="1" applyFill="1" applyBorder="1" applyAlignment="1">
      <alignment horizontal="center" vertical="center" textRotation="90" wrapText="1"/>
    </xf>
    <xf numFmtId="0" fontId="12" fillId="0" borderId="17" xfId="0" applyFont="1" applyFill="1" applyBorder="1" applyAlignment="1">
      <alignment horizontal="center" vertical="center" textRotation="90" wrapText="1"/>
    </xf>
    <xf numFmtId="0" fontId="12" fillId="0" borderId="13" xfId="0" applyFont="1" applyFill="1" applyBorder="1" applyAlignment="1">
      <alignment horizontal="center" vertical="center" textRotation="90" wrapText="1"/>
    </xf>
    <xf numFmtId="0" fontId="12" fillId="0" borderId="10" xfId="0" applyFont="1" applyFill="1" applyBorder="1" applyAlignment="1">
      <alignment horizontal="center" vertical="center" textRotation="90" wrapText="1"/>
    </xf>
    <xf numFmtId="0" fontId="12" fillId="0" borderId="0" xfId="0" applyFont="1" applyAlignment="1">
      <alignment wrapText="1"/>
    </xf>
    <xf numFmtId="0" fontId="12" fillId="0" borderId="11" xfId="0" applyFont="1" applyFill="1" applyBorder="1" applyAlignment="1">
      <alignment horizontal="center" vertical="center" wrapText="1"/>
    </xf>
    <xf numFmtId="0" fontId="12" fillId="0" borderId="17" xfId="0" applyFont="1" applyFill="1" applyBorder="1" applyAlignment="1">
      <alignment horizontal="center" vertical="center" wrapText="1"/>
    </xf>
    <xf numFmtId="0" fontId="12" fillId="0" borderId="13" xfId="0" applyFont="1" applyFill="1" applyBorder="1" applyAlignment="1">
      <alignment horizontal="center" vertical="center" wrapText="1"/>
    </xf>
    <xf numFmtId="0" fontId="12" fillId="0" borderId="0" xfId="0" applyFont="1" applyFill="1" applyBorder="1" applyAlignment="1">
      <alignment wrapText="1"/>
    </xf>
    <xf numFmtId="0" fontId="12" fillId="0" borderId="0" xfId="0" applyFont="1" applyFill="1" applyAlignment="1">
      <alignment wrapText="1"/>
    </xf>
    <xf numFmtId="0" fontId="12" fillId="0" borderId="0" xfId="0" applyFont="1"/>
    <xf numFmtId="0" fontId="12" fillId="0" borderId="0" xfId="0" applyFont="1" applyFill="1" applyAlignment="1">
      <alignment horizontal="left" vertical="center" wrapText="1"/>
    </xf>
    <xf numFmtId="0" fontId="12" fillId="0" borderId="0" xfId="0" applyFont="1" applyFill="1" applyBorder="1" applyAlignment="1">
      <alignment horizontal="left" wrapText="1"/>
    </xf>
    <xf numFmtId="0" fontId="12" fillId="0" borderId="0" xfId="0" applyFont="1" applyFill="1" applyAlignment="1">
      <alignment horizontal="left" wrapText="1"/>
    </xf>
    <xf numFmtId="0" fontId="12" fillId="0" borderId="0" xfId="0" applyFont="1" applyFill="1" applyBorder="1" applyAlignment="1">
      <alignment horizontal="left"/>
    </xf>
    <xf numFmtId="0" fontId="12" fillId="0" borderId="11" xfId="0" applyFont="1" applyFill="1" applyBorder="1" applyAlignment="1">
      <alignment horizontal="left" vertical="center" wrapText="1"/>
    </xf>
    <xf numFmtId="0" fontId="12" fillId="0" borderId="17" xfId="0" applyFont="1" applyFill="1" applyBorder="1" applyAlignment="1">
      <alignment horizontal="left" vertical="center" wrapText="1"/>
    </xf>
    <xf numFmtId="0" fontId="12" fillId="0" borderId="10" xfId="0" applyFont="1" applyFill="1" applyBorder="1" applyAlignment="1">
      <alignment horizontal="center" vertical="center"/>
    </xf>
    <xf numFmtId="0" fontId="12" fillId="0" borderId="13" xfId="0" applyFont="1" applyFill="1" applyBorder="1" applyAlignment="1">
      <alignment horizontal="left" vertical="center" wrapText="1"/>
    </xf>
    <xf numFmtId="1" fontId="13" fillId="0" borderId="21" xfId="0" applyNumberFormat="1" applyFont="1" applyFill="1" applyBorder="1" applyAlignment="1">
      <alignment horizontal="center" vertical="top"/>
    </xf>
    <xf numFmtId="0" fontId="12" fillId="0" borderId="12" xfId="0" applyFont="1" applyFill="1" applyBorder="1" applyAlignment="1">
      <alignment horizontal="center" vertical="center"/>
    </xf>
    <xf numFmtId="0" fontId="12" fillId="0" borderId="18" xfId="0" applyFont="1" applyFill="1" applyBorder="1" applyAlignment="1">
      <alignment horizontal="center" vertical="center"/>
    </xf>
    <xf numFmtId="0" fontId="36" fillId="0" borderId="11" xfId="45" applyFont="1" applyFill="1" applyBorder="1" applyAlignment="1">
      <alignment horizontal="center" vertical="center" wrapText="1"/>
    </xf>
    <xf numFmtId="0" fontId="36" fillId="0" borderId="17" xfId="45" applyFont="1" applyFill="1" applyBorder="1" applyAlignment="1">
      <alignment horizontal="center" vertical="center" wrapText="1"/>
    </xf>
    <xf numFmtId="0" fontId="36" fillId="0" borderId="13" xfId="45" applyFont="1" applyFill="1" applyBorder="1" applyAlignment="1">
      <alignment horizontal="center" vertical="center" wrapText="1"/>
    </xf>
    <xf numFmtId="0" fontId="36" fillId="0" borderId="12" xfId="45" applyFont="1" applyFill="1" applyBorder="1" applyAlignment="1">
      <alignment horizontal="center" vertical="center"/>
    </xf>
    <xf numFmtId="0" fontId="36" fillId="0" borderId="22" xfId="45" applyFont="1" applyFill="1" applyBorder="1" applyAlignment="1">
      <alignment horizontal="center" vertical="center"/>
    </xf>
    <xf numFmtId="0" fontId="36" fillId="0" borderId="18" xfId="45" applyFont="1" applyFill="1" applyBorder="1" applyAlignment="1">
      <alignment horizontal="center" vertical="center"/>
    </xf>
    <xf numFmtId="0" fontId="36" fillId="0" borderId="12" xfId="45" applyFont="1" applyFill="1" applyBorder="1" applyAlignment="1">
      <alignment horizontal="center" vertical="center" wrapText="1"/>
    </xf>
    <xf numFmtId="0" fontId="36" fillId="0" borderId="22" xfId="45" applyFont="1" applyFill="1" applyBorder="1" applyAlignment="1">
      <alignment horizontal="center" vertical="center" wrapText="1"/>
    </xf>
    <xf numFmtId="0" fontId="36" fillId="0" borderId="18" xfId="45" applyFont="1" applyFill="1" applyBorder="1" applyAlignment="1">
      <alignment horizontal="center" vertical="center" wrapText="1"/>
    </xf>
    <xf numFmtId="0" fontId="13" fillId="0" borderId="0" xfId="0" applyFont="1" applyFill="1" applyAlignment="1">
      <alignment horizontal="center"/>
    </xf>
    <xf numFmtId="0" fontId="36" fillId="0" borderId="16" xfId="45" applyFont="1" applyFill="1" applyBorder="1" applyAlignment="1">
      <alignment horizontal="center" vertical="center" wrapText="1"/>
    </xf>
    <xf numFmtId="0" fontId="36" fillId="0" borderId="20" xfId="45" applyFont="1" applyFill="1" applyBorder="1" applyAlignment="1">
      <alignment horizontal="center" vertical="center" wrapText="1"/>
    </xf>
    <xf numFmtId="0" fontId="36" fillId="0" borderId="23" xfId="45" applyFont="1" applyFill="1" applyBorder="1" applyAlignment="1">
      <alignment horizontal="center" vertical="center" wrapText="1"/>
    </xf>
    <xf numFmtId="0" fontId="36" fillId="0" borderId="24" xfId="45" applyFont="1" applyFill="1" applyBorder="1" applyAlignment="1">
      <alignment horizontal="center" vertical="center" wrapText="1"/>
    </xf>
    <xf numFmtId="0" fontId="36" fillId="0" borderId="14" xfId="45" applyFont="1" applyFill="1" applyBorder="1" applyAlignment="1">
      <alignment horizontal="center" vertical="center" wrapText="1"/>
    </xf>
    <xf numFmtId="0" fontId="36" fillId="0" borderId="19" xfId="45" applyFont="1" applyFill="1" applyBorder="1" applyAlignment="1">
      <alignment horizontal="center" vertical="center" wrapText="1"/>
    </xf>
    <xf numFmtId="0" fontId="35" fillId="0" borderId="0" xfId="44" applyFont="1" applyFill="1" applyBorder="1" applyAlignment="1">
      <alignment horizontal="center"/>
    </xf>
    <xf numFmtId="0" fontId="12" fillId="0" borderId="0" xfId="0" applyFont="1" applyFill="1" applyAlignment="1">
      <alignment horizontal="center" vertical="center"/>
    </xf>
    <xf numFmtId="0" fontId="13" fillId="0" borderId="21" xfId="46" applyFont="1" applyFill="1" applyBorder="1" applyAlignment="1">
      <alignment horizontal="center"/>
    </xf>
    <xf numFmtId="0" fontId="36" fillId="0" borderId="16" xfId="45" applyFont="1" applyFill="1" applyBorder="1" applyAlignment="1">
      <alignment horizontal="center" vertical="center"/>
    </xf>
    <xf numFmtId="0" fontId="36" fillId="0" borderId="15" xfId="45" applyFont="1" applyFill="1" applyBorder="1" applyAlignment="1">
      <alignment horizontal="center" vertical="center"/>
    </xf>
    <xf numFmtId="0" fontId="36" fillId="0" borderId="20" xfId="45" applyFont="1" applyFill="1" applyBorder="1" applyAlignment="1">
      <alignment horizontal="center" vertical="center"/>
    </xf>
    <xf numFmtId="0" fontId="36" fillId="0" borderId="14" xfId="45" applyFont="1" applyFill="1" applyBorder="1" applyAlignment="1">
      <alignment horizontal="center" vertical="center"/>
    </xf>
    <xf numFmtId="0" fontId="36" fillId="0" borderId="21" xfId="45" applyFont="1" applyFill="1" applyBorder="1" applyAlignment="1">
      <alignment horizontal="center" vertical="center"/>
    </xf>
    <xf numFmtId="0" fontId="36" fillId="0" borderId="19" xfId="45" applyFont="1" applyFill="1" applyBorder="1" applyAlignment="1">
      <alignment horizontal="center" vertical="center"/>
    </xf>
    <xf numFmtId="0" fontId="66" fillId="0" borderId="0" xfId="44" applyFont="1" applyFill="1" applyBorder="1" applyAlignment="1">
      <alignment horizontal="center"/>
    </xf>
    <xf numFmtId="0" fontId="36" fillId="0" borderId="10" xfId="45" applyFont="1" applyFill="1" applyBorder="1" applyAlignment="1">
      <alignment horizontal="center" vertical="center" wrapText="1"/>
    </xf>
    <xf numFmtId="0" fontId="36" fillId="0" borderId="10" xfId="45" applyFont="1" applyFill="1" applyBorder="1" applyAlignment="1">
      <alignment horizontal="center" vertical="center"/>
    </xf>
    <xf numFmtId="0" fontId="35" fillId="0" borderId="0" xfId="44" applyFont="1" applyFill="1" applyBorder="1" applyAlignment="1">
      <alignment horizontal="center" wrapText="1"/>
    </xf>
    <xf numFmtId="0" fontId="13" fillId="0" borderId="0" xfId="46" applyFont="1" applyFill="1" applyBorder="1" applyAlignment="1">
      <alignment horizontal="center"/>
    </xf>
    <xf numFmtId="0" fontId="12" fillId="0" borderId="10" xfId="0" applyFont="1" applyBorder="1" applyAlignment="1">
      <alignment horizontal="center" vertical="center" wrapText="1"/>
    </xf>
    <xf numFmtId="0" fontId="36" fillId="0" borderId="15" xfId="45" applyFont="1" applyFill="1" applyBorder="1" applyAlignment="1">
      <alignment horizontal="center" vertical="center" wrapText="1"/>
    </xf>
    <xf numFmtId="0" fontId="36" fillId="0" borderId="0" xfId="45" applyFont="1" applyFill="1" applyBorder="1" applyAlignment="1">
      <alignment horizontal="center" vertical="center" wrapText="1"/>
    </xf>
    <xf numFmtId="0" fontId="36" fillId="0" borderId="21" xfId="45" applyFont="1" applyFill="1" applyBorder="1" applyAlignment="1">
      <alignment horizontal="center" vertical="center" wrapText="1"/>
    </xf>
    <xf numFmtId="0" fontId="35" fillId="0" borderId="0" xfId="45" applyFont="1" applyFill="1" applyBorder="1" applyAlignment="1">
      <alignment horizontal="center" vertical="center"/>
    </xf>
    <xf numFmtId="0" fontId="36" fillId="0" borderId="0" xfId="45" applyFont="1" applyFill="1" applyBorder="1" applyAlignment="1">
      <alignment horizontal="center" vertical="center"/>
    </xf>
    <xf numFmtId="0" fontId="12" fillId="0" borderId="12" xfId="46" applyFont="1" applyFill="1" applyBorder="1" applyAlignment="1">
      <alignment horizontal="center" vertical="center"/>
    </xf>
    <xf numFmtId="0" fontId="12" fillId="0" borderId="22" xfId="46" applyFont="1" applyFill="1" applyBorder="1" applyAlignment="1">
      <alignment horizontal="center" vertical="center"/>
    </xf>
    <xf numFmtId="0" fontId="12" fillId="0" borderId="18" xfId="46" applyFont="1" applyFill="1" applyBorder="1" applyAlignment="1">
      <alignment horizontal="center" vertical="center"/>
    </xf>
    <xf numFmtId="0" fontId="13" fillId="0" borderId="0" xfId="0" applyFont="1" applyFill="1" applyAlignment="1">
      <alignment horizontal="left"/>
    </xf>
    <xf numFmtId="0" fontId="12" fillId="0" borderId="10" xfId="46" applyFont="1" applyFill="1" applyBorder="1" applyAlignment="1">
      <alignment horizontal="center"/>
    </xf>
    <xf numFmtId="0" fontId="35" fillId="0" borderId="0" xfId="44" applyFont="1" applyFill="1" applyBorder="1" applyAlignment="1">
      <alignment horizontal="left"/>
    </xf>
    <xf numFmtId="0" fontId="38" fillId="0" borderId="0" xfId="55" applyFont="1" applyAlignment="1">
      <alignment horizontal="center" vertical="center"/>
    </xf>
    <xf numFmtId="0" fontId="35" fillId="0" borderId="0" xfId="44" applyFont="1" applyFill="1" applyBorder="1" applyAlignment="1">
      <alignment horizontal="center" vertical="center"/>
    </xf>
    <xf numFmtId="0" fontId="48" fillId="0" borderId="0" xfId="0" applyFont="1" applyFill="1" applyAlignment="1">
      <alignment horizontal="center" vertical="top" wrapText="1"/>
    </xf>
    <xf numFmtId="0" fontId="41" fillId="0" borderId="21" xfId="37" applyFont="1" applyFill="1" applyBorder="1" applyAlignment="1">
      <alignment horizontal="center"/>
    </xf>
    <xf numFmtId="0" fontId="33" fillId="0" borderId="0" xfId="37" applyFont="1" applyAlignment="1">
      <alignment horizontal="center"/>
    </xf>
    <xf numFmtId="0" fontId="40" fillId="0" borderId="0" xfId="37" applyFont="1" applyAlignment="1">
      <alignment horizontal="center"/>
    </xf>
    <xf numFmtId="0" fontId="33" fillId="0" borderId="10" xfId="37" applyFont="1" applyFill="1" applyBorder="1" applyAlignment="1">
      <alignment horizontal="center" vertical="center" wrapText="1"/>
    </xf>
    <xf numFmtId="0" fontId="33" fillId="0" borderId="10" xfId="37" applyFont="1" applyBorder="1" applyAlignment="1">
      <alignment horizontal="center" vertical="center" wrapText="1"/>
    </xf>
    <xf numFmtId="0" fontId="12" fillId="0" borderId="10" xfId="46" applyFont="1" applyBorder="1" applyAlignment="1">
      <alignment horizontal="center" vertical="center" wrapText="1"/>
    </xf>
    <xf numFmtId="0" fontId="48" fillId="0" borderId="11" xfId="37" applyFont="1" applyFill="1" applyBorder="1" applyAlignment="1">
      <alignment horizontal="center" vertical="center" wrapText="1"/>
    </xf>
    <xf numFmtId="0" fontId="48" fillId="0" borderId="17" xfId="37" applyFont="1" applyFill="1" applyBorder="1" applyAlignment="1">
      <alignment horizontal="center" vertical="center" wrapText="1"/>
    </xf>
    <xf numFmtId="0" fontId="48" fillId="0" borderId="13" xfId="37" applyFont="1" applyFill="1" applyBorder="1" applyAlignment="1">
      <alignment horizontal="center" vertical="center" wrapText="1"/>
    </xf>
    <xf numFmtId="0" fontId="48" fillId="0" borderId="12" xfId="37" applyFont="1" applyFill="1" applyBorder="1" applyAlignment="1">
      <alignment horizontal="center" vertical="center" wrapText="1"/>
    </xf>
    <xf numFmtId="0" fontId="48" fillId="0" borderId="22" xfId="37" applyFont="1" applyFill="1" applyBorder="1" applyAlignment="1">
      <alignment horizontal="center" vertical="center" wrapText="1"/>
    </xf>
    <xf numFmtId="0" fontId="48" fillId="0" borderId="18" xfId="37" applyFont="1" applyFill="1" applyBorder="1" applyAlignment="1">
      <alignment horizontal="center" vertical="center" wrapText="1"/>
    </xf>
    <xf numFmtId="0" fontId="12" fillId="0" borderId="11" xfId="46" applyFont="1" applyBorder="1" applyAlignment="1">
      <alignment horizontal="center" vertical="center" wrapText="1"/>
    </xf>
    <xf numFmtId="0" fontId="12" fillId="0" borderId="13" xfId="46" applyFont="1" applyBorder="1" applyAlignment="1">
      <alignment horizontal="center" vertical="center" wrapText="1"/>
    </xf>
    <xf numFmtId="0" fontId="12" fillId="0" borderId="16" xfId="46" applyFont="1" applyFill="1" applyBorder="1" applyAlignment="1">
      <alignment horizontal="center" vertical="center" wrapText="1"/>
    </xf>
    <xf numFmtId="0" fontId="12" fillId="0" borderId="20" xfId="46" applyFont="1" applyFill="1" applyBorder="1" applyAlignment="1">
      <alignment horizontal="center" vertical="center" wrapText="1"/>
    </xf>
    <xf numFmtId="0" fontId="12" fillId="0" borderId="14" xfId="46" applyFont="1" applyFill="1" applyBorder="1" applyAlignment="1">
      <alignment horizontal="center" vertical="center" wrapText="1"/>
    </xf>
    <xf numFmtId="0" fontId="12" fillId="0" borderId="19" xfId="46" applyFont="1" applyFill="1" applyBorder="1" applyAlignment="1">
      <alignment horizontal="center" vertical="center" wrapText="1"/>
    </xf>
    <xf numFmtId="0" fontId="33" fillId="0" borderId="21" xfId="37" applyFont="1" applyFill="1" applyBorder="1"/>
    <xf numFmtId="0" fontId="33" fillId="0" borderId="12" xfId="37" applyFont="1" applyFill="1" applyBorder="1" applyAlignment="1">
      <alignment horizontal="center" vertical="center" wrapText="1"/>
    </xf>
    <xf numFmtId="0" fontId="33" fillId="0" borderId="22" xfId="37" applyFont="1" applyFill="1" applyBorder="1" applyAlignment="1">
      <alignment horizontal="center" vertical="center" wrapText="1"/>
    </xf>
    <xf numFmtId="0" fontId="33" fillId="0" borderId="18" xfId="37" applyFont="1" applyFill="1" applyBorder="1" applyAlignment="1">
      <alignment horizontal="center" vertical="center" wrapText="1"/>
    </xf>
    <xf numFmtId="0" fontId="33" fillId="0" borderId="11" xfId="37" applyFont="1" applyFill="1" applyBorder="1" applyAlignment="1">
      <alignment horizontal="center" vertical="center" wrapText="1"/>
    </xf>
    <xf numFmtId="0" fontId="33" fillId="0" borderId="17" xfId="37" applyFont="1" applyFill="1" applyBorder="1" applyAlignment="1">
      <alignment horizontal="center" vertical="center" wrapText="1"/>
    </xf>
    <xf numFmtId="0" fontId="33" fillId="0" borderId="13" xfId="37" applyFont="1" applyFill="1" applyBorder="1" applyAlignment="1">
      <alignment horizontal="center" vertical="center" wrapText="1"/>
    </xf>
    <xf numFmtId="0" fontId="33" fillId="0" borderId="10" xfId="37" applyFont="1" applyBorder="1" applyAlignment="1">
      <alignment horizontal="center" vertical="center"/>
    </xf>
    <xf numFmtId="0" fontId="48" fillId="0" borderId="10" xfId="37" applyFont="1" applyFill="1" applyBorder="1" applyAlignment="1">
      <alignment horizontal="center" vertical="center" wrapText="1"/>
    </xf>
    <xf numFmtId="0" fontId="12" fillId="0" borderId="17" xfId="46" applyFont="1" applyBorder="1" applyAlignment="1">
      <alignment horizontal="center" vertical="center" wrapText="1"/>
    </xf>
    <xf numFmtId="0" fontId="48" fillId="0" borderId="0" xfId="0" applyFont="1" applyFill="1" applyAlignment="1">
      <alignment horizontal="center"/>
    </xf>
    <xf numFmtId="49" fontId="38" fillId="0" borderId="10" xfId="0" applyNumberFormat="1" applyFont="1" applyFill="1" applyBorder="1" applyAlignment="1">
      <alignment horizontal="center" vertical="center" wrapText="1"/>
    </xf>
    <xf numFmtId="0" fontId="38" fillId="0" borderId="10" xfId="0" applyFont="1" applyFill="1" applyBorder="1" applyAlignment="1">
      <alignment horizontal="left" vertical="center" wrapText="1"/>
    </xf>
    <xf numFmtId="0" fontId="38" fillId="0" borderId="0" xfId="55" applyFont="1" applyFill="1" applyAlignment="1">
      <alignment horizontal="center" vertical="center"/>
    </xf>
    <xf numFmtId="0" fontId="33" fillId="0" borderId="0" xfId="55" applyFont="1" applyFill="1" applyAlignment="1">
      <alignment horizontal="center" vertical="top"/>
    </xf>
    <xf numFmtId="0" fontId="33" fillId="0" borderId="0" xfId="37" applyFont="1" applyFill="1" applyAlignment="1">
      <alignment horizontal="center"/>
    </xf>
    <xf numFmtId="0" fontId="38" fillId="0" borderId="12" xfId="0" applyFont="1" applyFill="1" applyBorder="1" applyAlignment="1">
      <alignment horizontal="center" vertical="center" wrapText="1"/>
    </xf>
    <xf numFmtId="0" fontId="38" fillId="0" borderId="18" xfId="0" applyFont="1" applyFill="1" applyBorder="1" applyAlignment="1">
      <alignment horizontal="center" vertical="center" wrapText="1"/>
    </xf>
    <xf numFmtId="0" fontId="38" fillId="0" borderId="10" xfId="0" applyFont="1" applyFill="1" applyBorder="1" applyAlignment="1">
      <alignment horizontal="center" vertical="center" wrapText="1"/>
    </xf>
    <xf numFmtId="0" fontId="38" fillId="0" borderId="11" xfId="0" applyFont="1" applyFill="1" applyBorder="1" applyAlignment="1">
      <alignment horizontal="center" vertical="center" wrapText="1"/>
    </xf>
    <xf numFmtId="0" fontId="38" fillId="0" borderId="13" xfId="0" applyFont="1" applyFill="1" applyBorder="1" applyAlignment="1">
      <alignment horizontal="center" vertical="center" wrapText="1"/>
    </xf>
    <xf numFmtId="49" fontId="38" fillId="0" borderId="11" xfId="0" applyNumberFormat="1" applyFont="1" applyFill="1" applyBorder="1" applyAlignment="1">
      <alignment horizontal="center" vertical="center" wrapText="1"/>
    </xf>
    <xf numFmtId="49" fontId="38" fillId="0" borderId="13" xfId="0" applyNumberFormat="1" applyFont="1" applyFill="1" applyBorder="1" applyAlignment="1">
      <alignment horizontal="center" vertical="center" wrapText="1"/>
    </xf>
    <xf numFmtId="0" fontId="33" fillId="0" borderId="0" xfId="37" applyFont="1" applyFill="1" applyAlignment="1">
      <alignment horizontal="left" vertical="center" wrapText="1"/>
    </xf>
    <xf numFmtId="0" fontId="40" fillId="0" borderId="0" xfId="37" applyFont="1" applyAlignment="1">
      <alignment horizontal="center" wrapText="1"/>
    </xf>
    <xf numFmtId="0" fontId="33" fillId="0" borderId="0" xfId="55" applyFont="1" applyAlignment="1">
      <alignment horizontal="center" vertical="top"/>
    </xf>
    <xf numFmtId="0" fontId="38" fillId="0" borderId="11" xfId="55" applyFont="1" applyFill="1" applyBorder="1" applyAlignment="1">
      <alignment horizontal="center" vertical="center" wrapText="1"/>
    </xf>
    <xf numFmtId="0" fontId="38" fillId="0" borderId="17" xfId="55" applyFont="1" applyFill="1" applyBorder="1" applyAlignment="1">
      <alignment horizontal="center" vertical="center" wrapText="1"/>
    </xf>
    <xf numFmtId="0" fontId="38" fillId="0" borderId="13" xfId="55" applyFont="1" applyFill="1" applyBorder="1" applyAlignment="1">
      <alignment horizontal="center" vertical="center" wrapText="1"/>
    </xf>
    <xf numFmtId="0" fontId="12" fillId="0" borderId="11" xfId="46" applyFont="1" applyFill="1" applyBorder="1" applyAlignment="1">
      <alignment horizontal="center" vertical="center" wrapText="1"/>
    </xf>
    <xf numFmtId="0" fontId="12" fillId="0" borderId="17" xfId="46" applyFont="1" applyFill="1" applyBorder="1" applyAlignment="1">
      <alignment horizontal="center" vertical="center" wrapText="1"/>
    </xf>
    <xf numFmtId="0" fontId="12" fillId="0" borderId="13" xfId="46" applyFont="1" applyFill="1" applyBorder="1" applyAlignment="1">
      <alignment horizontal="center" vertical="center" wrapText="1"/>
    </xf>
    <xf numFmtId="0" fontId="12" fillId="0" borderId="10" xfId="46" applyFont="1" applyFill="1" applyBorder="1" applyAlignment="1">
      <alignment horizontal="center" vertical="center" wrapText="1"/>
    </xf>
    <xf numFmtId="0" fontId="54" fillId="0" borderId="0" xfId="55" applyFont="1" applyFill="1" applyAlignment="1">
      <alignment horizontal="center" vertical="center"/>
    </xf>
    <xf numFmtId="0" fontId="40" fillId="0" borderId="0" xfId="37" applyFont="1" applyFill="1" applyAlignment="1">
      <alignment horizontal="center"/>
    </xf>
    <xf numFmtId="0" fontId="46" fillId="0" borderId="21" xfId="46" applyFont="1" applyFill="1" applyBorder="1" applyAlignment="1">
      <alignment horizontal="center" vertical="center"/>
    </xf>
    <xf numFmtId="0" fontId="33" fillId="0" borderId="16" xfId="37" applyFont="1" applyFill="1" applyBorder="1" applyAlignment="1">
      <alignment horizontal="center" vertical="center" wrapText="1"/>
    </xf>
    <xf numFmtId="0" fontId="33" fillId="0" borderId="20" xfId="37" applyFont="1" applyFill="1" applyBorder="1" applyAlignment="1">
      <alignment horizontal="center" vertical="center" wrapText="1"/>
    </xf>
    <xf numFmtId="0" fontId="33" fillId="0" borderId="14" xfId="37" applyFont="1" applyFill="1" applyBorder="1" applyAlignment="1">
      <alignment horizontal="center" vertical="center" wrapText="1"/>
    </xf>
    <xf numFmtId="0" fontId="33" fillId="0" borderId="19" xfId="37" applyFont="1" applyFill="1" applyBorder="1" applyAlignment="1">
      <alignment horizontal="center" vertical="center" wrapText="1"/>
    </xf>
    <xf numFmtId="0" fontId="33" fillId="0" borderId="10" xfId="37" applyFont="1" applyFill="1" applyBorder="1" applyAlignment="1">
      <alignment horizontal="center" vertical="center"/>
    </xf>
    <xf numFmtId="0" fontId="13" fillId="0" borderId="0" xfId="0" applyFont="1" applyFill="1" applyAlignment="1">
      <alignment horizontal="center" vertical="center"/>
    </xf>
    <xf numFmtId="0" fontId="43" fillId="0" borderId="0" xfId="37" applyFont="1" applyAlignment="1">
      <alignment horizontal="center" wrapText="1"/>
    </xf>
    <xf numFmtId="0" fontId="38" fillId="0" borderId="0" xfId="55" applyFont="1" applyAlignment="1">
      <alignment horizontal="center" vertical="center" wrapText="1"/>
    </xf>
    <xf numFmtId="0" fontId="38" fillId="0" borderId="0" xfId="55" applyFont="1" applyAlignment="1">
      <alignment horizontal="center" vertical="top" wrapText="1"/>
    </xf>
    <xf numFmtId="0" fontId="12" fillId="0" borderId="0" xfId="0" applyFont="1" applyFill="1" applyAlignment="1">
      <alignment horizontal="center" wrapText="1"/>
    </xf>
    <xf numFmtId="0" fontId="48" fillId="0" borderId="16" xfId="37" applyFont="1" applyFill="1" applyBorder="1" applyAlignment="1">
      <alignment horizontal="center" vertical="center" wrapText="1"/>
    </xf>
    <xf numFmtId="0" fontId="48" fillId="0" borderId="14" xfId="37" applyFont="1" applyFill="1" applyBorder="1" applyAlignment="1">
      <alignment horizontal="center" vertical="center" wrapText="1"/>
    </xf>
    <xf numFmtId="0" fontId="41" fillId="0" borderId="0" xfId="37" applyFont="1" applyFill="1" applyBorder="1" applyAlignment="1">
      <alignment horizontal="center"/>
    </xf>
    <xf numFmtId="0" fontId="48" fillId="0" borderId="10" xfId="0" applyFont="1" applyFill="1" applyBorder="1" applyAlignment="1">
      <alignment horizontal="center" vertical="center" wrapText="1"/>
    </xf>
    <xf numFmtId="0" fontId="48" fillId="0" borderId="16" xfId="0" applyFont="1" applyFill="1" applyBorder="1" applyAlignment="1">
      <alignment horizontal="center" vertical="center" wrapText="1"/>
    </xf>
    <xf numFmtId="0" fontId="48" fillId="0" borderId="15" xfId="0" applyFont="1" applyFill="1" applyBorder="1" applyAlignment="1">
      <alignment horizontal="center" vertical="center" wrapText="1"/>
    </xf>
    <xf numFmtId="0" fontId="48" fillId="0" borderId="20" xfId="0" applyFont="1" applyFill="1" applyBorder="1" applyAlignment="1">
      <alignment horizontal="center" vertical="center" wrapText="1"/>
    </xf>
    <xf numFmtId="0" fontId="48" fillId="0" borderId="14" xfId="0" applyFont="1" applyFill="1" applyBorder="1" applyAlignment="1">
      <alignment horizontal="center" vertical="center" wrapText="1"/>
    </xf>
    <xf numFmtId="0" fontId="48" fillId="0" borderId="21" xfId="0" applyFont="1" applyFill="1" applyBorder="1" applyAlignment="1">
      <alignment horizontal="center" vertical="center" wrapText="1"/>
    </xf>
    <xf numFmtId="0" fontId="48" fillId="0" borderId="19" xfId="0" applyFont="1" applyFill="1" applyBorder="1" applyAlignment="1">
      <alignment horizontal="center" vertical="center" wrapText="1"/>
    </xf>
    <xf numFmtId="0" fontId="48" fillId="0" borderId="11" xfId="0" applyFont="1" applyFill="1" applyBorder="1" applyAlignment="1">
      <alignment horizontal="center" vertical="center" wrapText="1"/>
    </xf>
    <xf numFmtId="0" fontId="48" fillId="0" borderId="17" xfId="0" applyFont="1" applyFill="1" applyBorder="1" applyAlignment="1">
      <alignment horizontal="center" vertical="center" wrapText="1"/>
    </xf>
    <xf numFmtId="0" fontId="48" fillId="0" borderId="13" xfId="0" applyFont="1" applyFill="1" applyBorder="1" applyAlignment="1">
      <alignment horizontal="center" vertical="center" wrapText="1"/>
    </xf>
    <xf numFmtId="0" fontId="12" fillId="0" borderId="0" xfId="37" applyFont="1" applyFill="1" applyAlignment="1">
      <alignment horizontal="center"/>
    </xf>
    <xf numFmtId="0" fontId="33" fillId="0" borderId="11" xfId="37" applyFont="1" applyBorder="1" applyAlignment="1">
      <alignment horizontal="center" vertical="center" wrapText="1"/>
    </xf>
    <xf numFmtId="0" fontId="33" fillId="0" borderId="13" xfId="37" applyFont="1" applyBorder="1" applyAlignment="1">
      <alignment horizontal="center" vertical="center" wrapText="1"/>
    </xf>
    <xf numFmtId="0" fontId="33" fillId="0" borderId="12" xfId="37" applyFont="1" applyBorder="1" applyAlignment="1">
      <alignment horizontal="center" vertical="center" wrapText="1"/>
    </xf>
    <xf numFmtId="0" fontId="33" fillId="0" borderId="22" xfId="37" applyFont="1" applyBorder="1" applyAlignment="1">
      <alignment horizontal="center" vertical="center" wrapText="1"/>
    </xf>
    <xf numFmtId="0" fontId="33" fillId="0" borderId="18" xfId="37" applyFont="1" applyBorder="1" applyAlignment="1">
      <alignment horizontal="center" vertical="center" wrapText="1"/>
    </xf>
    <xf numFmtId="0" fontId="33" fillId="0" borderId="16" xfId="55" applyFont="1" applyBorder="1" applyAlignment="1">
      <alignment horizontal="center" vertical="center" wrapText="1"/>
    </xf>
    <xf numFmtId="0" fontId="33" fillId="0" borderId="20" xfId="55" applyFont="1" applyBorder="1" applyAlignment="1">
      <alignment horizontal="center" vertical="center" wrapText="1"/>
    </xf>
    <xf numFmtId="0" fontId="33" fillId="0" borderId="23" xfId="55" applyFont="1" applyBorder="1" applyAlignment="1">
      <alignment horizontal="center" vertical="center" wrapText="1"/>
    </xf>
    <xf numFmtId="0" fontId="33" fillId="0" borderId="24" xfId="55" applyFont="1" applyBorder="1" applyAlignment="1">
      <alignment horizontal="center" vertical="center" wrapText="1"/>
    </xf>
    <xf numFmtId="0" fontId="33" fillId="0" borderId="10" xfId="55" applyFont="1" applyBorder="1" applyAlignment="1">
      <alignment horizontal="center" vertical="center" wrapText="1"/>
    </xf>
    <xf numFmtId="0" fontId="48" fillId="0" borderId="11" xfId="46" applyFont="1" applyBorder="1" applyAlignment="1">
      <alignment horizontal="center" vertical="center" wrapText="1"/>
    </xf>
    <xf numFmtId="0" fontId="48" fillId="0" borderId="17" xfId="46" applyFont="1" applyBorder="1" applyAlignment="1">
      <alignment horizontal="center" vertical="center" wrapText="1"/>
    </xf>
    <xf numFmtId="0" fontId="48" fillId="0" borderId="13" xfId="46" applyFont="1" applyBorder="1" applyAlignment="1">
      <alignment horizontal="center" vertical="center" wrapText="1"/>
    </xf>
    <xf numFmtId="0" fontId="12" fillId="0" borderId="0" xfId="37" applyFont="1" applyFill="1" applyAlignment="1">
      <alignment horizontal="center" vertical="center"/>
    </xf>
    <xf numFmtId="0" fontId="33" fillId="0" borderId="11" xfId="55" applyFont="1" applyBorder="1" applyAlignment="1">
      <alignment horizontal="center" vertical="center" wrapText="1"/>
    </xf>
    <xf numFmtId="0" fontId="33" fillId="0" borderId="13" xfId="55" applyFont="1" applyBorder="1" applyAlignment="1">
      <alignment horizontal="center" vertical="center" wrapText="1"/>
    </xf>
    <xf numFmtId="0" fontId="48" fillId="0" borderId="10" xfId="46" applyFont="1" applyBorder="1" applyAlignment="1">
      <alignment horizontal="center" vertical="center" wrapText="1"/>
    </xf>
    <xf numFmtId="0" fontId="33" fillId="0" borderId="17" xfId="55" applyFont="1" applyBorder="1" applyAlignment="1">
      <alignment horizontal="center" vertical="center" wrapText="1"/>
    </xf>
    <xf numFmtId="0" fontId="46" fillId="0" borderId="21" xfId="46" applyFont="1" applyBorder="1" applyAlignment="1">
      <alignment horizontal="center" vertical="center"/>
    </xf>
    <xf numFmtId="0" fontId="13" fillId="0" borderId="0" xfId="37" applyFont="1" applyFill="1" applyAlignment="1">
      <alignment horizontal="center" vertical="center"/>
    </xf>
    <xf numFmtId="0" fontId="39" fillId="0" borderId="0" xfId="37" applyFont="1" applyAlignment="1">
      <alignment horizontal="center" wrapText="1"/>
    </xf>
    <xf numFmtId="0" fontId="33" fillId="0" borderId="10" xfId="102" applyFont="1" applyFill="1" applyBorder="1" applyAlignment="1">
      <alignment horizontal="center" vertical="center" wrapText="1"/>
    </xf>
    <xf numFmtId="0" fontId="36" fillId="0" borderId="10" xfId="45" applyFont="1" applyBorder="1" applyAlignment="1">
      <alignment horizontal="center" vertical="center"/>
    </xf>
    <xf numFmtId="0" fontId="35" fillId="0" borderId="0" xfId="44" applyFont="1" applyFill="1" applyBorder="1" applyAlignment="1">
      <alignment horizontal="center" vertical="center" wrapText="1"/>
    </xf>
    <xf numFmtId="0" fontId="46" fillId="0" borderId="0" xfId="57" applyFont="1" applyAlignment="1">
      <alignment horizontal="center" vertical="center" wrapText="1"/>
    </xf>
    <xf numFmtId="0" fontId="38" fillId="33" borderId="0" xfId="55" applyFont="1" applyFill="1" applyAlignment="1">
      <alignment horizontal="center" vertical="center"/>
    </xf>
    <xf numFmtId="0" fontId="124" fillId="33" borderId="0" xfId="57" applyFont="1" applyFill="1" applyBorder="1" applyAlignment="1">
      <alignment horizontal="center" wrapText="1"/>
    </xf>
    <xf numFmtId="0" fontId="13" fillId="33" borderId="35" xfId="57" applyFont="1" applyFill="1" applyBorder="1" applyAlignment="1">
      <alignment horizontal="center" vertical="center" wrapText="1"/>
    </xf>
    <xf numFmtId="0" fontId="13" fillId="33" borderId="40" xfId="57" applyFont="1" applyFill="1" applyBorder="1" applyAlignment="1">
      <alignment horizontal="center" vertical="center" wrapText="1"/>
    </xf>
    <xf numFmtId="0" fontId="13" fillId="33" borderId="36" xfId="57" applyFont="1" applyFill="1" applyBorder="1" applyAlignment="1">
      <alignment horizontal="center" vertical="center" wrapText="1"/>
    </xf>
    <xf numFmtId="0" fontId="13" fillId="33" borderId="41" xfId="57" applyFont="1" applyFill="1" applyBorder="1" applyAlignment="1">
      <alignment horizontal="center" vertical="center" wrapText="1"/>
    </xf>
    <xf numFmtId="0" fontId="13" fillId="33" borderId="38" xfId="57" applyFont="1" applyFill="1" applyBorder="1" applyAlignment="1">
      <alignment horizontal="center" vertical="center" wrapText="1"/>
    </xf>
    <xf numFmtId="0" fontId="13" fillId="33" borderId="39" xfId="57" applyFont="1" applyFill="1" applyBorder="1" applyAlignment="1">
      <alignment horizontal="center" vertical="center" wrapText="1"/>
    </xf>
    <xf numFmtId="1" fontId="13" fillId="33" borderId="53" xfId="57" applyNumberFormat="1" applyFont="1" applyFill="1" applyBorder="1" applyAlignment="1">
      <alignment horizontal="center" vertical="center"/>
    </xf>
    <xf numFmtId="1" fontId="13" fillId="33" borderId="37" xfId="57" applyNumberFormat="1" applyFont="1" applyFill="1" applyBorder="1" applyAlignment="1">
      <alignment horizontal="center" vertical="center"/>
    </xf>
    <xf numFmtId="0" fontId="122" fillId="33" borderId="0" xfId="55" applyFont="1" applyFill="1" applyAlignment="1">
      <alignment horizontal="center" vertical="center"/>
    </xf>
    <xf numFmtId="0" fontId="123" fillId="33" borderId="0" xfId="55" applyFont="1" applyFill="1" applyAlignment="1">
      <alignment horizontal="center" vertical="center"/>
    </xf>
    <xf numFmtId="0" fontId="43" fillId="33" borderId="0" xfId="37" applyFont="1" applyFill="1" applyAlignment="1">
      <alignment horizontal="right" wrapText="1"/>
    </xf>
    <xf numFmtId="0" fontId="13" fillId="33" borderId="0" xfId="57" applyFont="1" applyFill="1" applyAlignment="1">
      <alignment horizontal="center" vertical="center" wrapText="1"/>
    </xf>
    <xf numFmtId="0" fontId="13" fillId="33" borderId="0" xfId="57" applyFont="1" applyFill="1" applyAlignment="1">
      <alignment horizontal="center" vertical="center"/>
    </xf>
    <xf numFmtId="0" fontId="46" fillId="33" borderId="0" xfId="57" applyFont="1" applyFill="1" applyAlignment="1">
      <alignment horizontal="center" vertical="center" wrapText="1"/>
    </xf>
    <xf numFmtId="0" fontId="120" fillId="33" borderId="0" xfId="55" applyFont="1" applyFill="1" applyAlignment="1">
      <alignment horizontal="center" vertical="center"/>
    </xf>
  </cellXfs>
  <cellStyles count="43140">
    <cellStyle name="%_Inputs Co" xfId="454" xr:uid="{00000000-0005-0000-0000-000000000000}"/>
    <cellStyle name="_Model_RAB_MRSK_svod" xfId="455" xr:uid="{00000000-0005-0000-0000-000001000000}"/>
    <cellStyle name="_Ввод" xfId="456" xr:uid="{00000000-0005-0000-0000-000002000000}"/>
    <cellStyle name="_Книга1" xfId="457" xr:uid="{00000000-0005-0000-0000-000003000000}"/>
    <cellStyle name="_Книга1 2" xfId="458" xr:uid="{00000000-0005-0000-0000-000004000000}"/>
    <cellStyle name="_Книга1 3" xfId="459" xr:uid="{00000000-0005-0000-0000-000005000000}"/>
    <cellStyle name="_Книга1_Копия АРМ_БП_РСК_V10 0_20100213" xfId="460" xr:uid="{00000000-0005-0000-0000-000006000000}"/>
    <cellStyle name="_Книга1_Копия АРМ_БП_РСК_V10 0_20100213 2" xfId="461" xr:uid="{00000000-0005-0000-0000-000007000000}"/>
    <cellStyle name="_Книга1_Копия АРМ_БП_РСК_V10 0_20100213 3" xfId="462" xr:uid="{00000000-0005-0000-0000-000008000000}"/>
    <cellStyle name="_Чек" xfId="463" xr:uid="{00000000-0005-0000-0000-000009000000}"/>
    <cellStyle name="”ќђќ‘ћ‚›‰" xfId="464" xr:uid="{00000000-0005-0000-0000-00000A000000}"/>
    <cellStyle name="”љ‘ђћ‚ђќќ›‰" xfId="465" xr:uid="{00000000-0005-0000-0000-00000B000000}"/>
    <cellStyle name="„…ќ…†ќ›‰" xfId="466" xr:uid="{00000000-0005-0000-0000-00000C000000}"/>
    <cellStyle name="‡ђѓћ‹ћ‚ћљ1" xfId="467" xr:uid="{00000000-0005-0000-0000-00000D000000}"/>
    <cellStyle name="‡ђѓћ‹ћ‚ћљ2" xfId="468" xr:uid="{00000000-0005-0000-0000-00000E000000}"/>
    <cellStyle name="’ћѓћ‚›‰" xfId="469" xr:uid="{00000000-0005-0000-0000-00000F000000}"/>
    <cellStyle name="20% — акцент1" xfId="1" builtinId="30" customBuiltin="1"/>
    <cellStyle name="20% - Акцент1 2" xfId="60" xr:uid="{00000000-0005-0000-0000-000011000000}"/>
    <cellStyle name="20% - Акцент1 2 2" xfId="470" xr:uid="{00000000-0005-0000-0000-000012000000}"/>
    <cellStyle name="20% - Акцент1 2 3" xfId="471" xr:uid="{00000000-0005-0000-0000-000013000000}"/>
    <cellStyle name="20% - Акцент1 2 4" xfId="472" xr:uid="{00000000-0005-0000-0000-000014000000}"/>
    <cellStyle name="20% - Акцент1 2 5" xfId="473" xr:uid="{00000000-0005-0000-0000-000015000000}"/>
    <cellStyle name="20% - Акцент1 2 6" xfId="474" xr:uid="{00000000-0005-0000-0000-000016000000}"/>
    <cellStyle name="20% - Акцент1 3" xfId="475" xr:uid="{00000000-0005-0000-0000-000017000000}"/>
    <cellStyle name="20% — акцент2" xfId="2" builtinId="34" customBuiltin="1"/>
    <cellStyle name="20% - Акцент2 2" xfId="61" xr:uid="{00000000-0005-0000-0000-000019000000}"/>
    <cellStyle name="20% - Акцент2 2 2" xfId="476" xr:uid="{00000000-0005-0000-0000-00001A000000}"/>
    <cellStyle name="20% - Акцент2 2 3" xfId="477" xr:uid="{00000000-0005-0000-0000-00001B000000}"/>
    <cellStyle name="20% - Акцент2 2 4" xfId="478" xr:uid="{00000000-0005-0000-0000-00001C000000}"/>
    <cellStyle name="20% - Акцент2 2 5" xfId="479" xr:uid="{00000000-0005-0000-0000-00001D000000}"/>
    <cellStyle name="20% - Акцент2 2 6" xfId="480" xr:uid="{00000000-0005-0000-0000-00001E000000}"/>
    <cellStyle name="20% - Акцент2 3" xfId="481" xr:uid="{00000000-0005-0000-0000-00001F000000}"/>
    <cellStyle name="20% — акцент3" xfId="3" builtinId="38" customBuiltin="1"/>
    <cellStyle name="20% - Акцент3 2" xfId="62" xr:uid="{00000000-0005-0000-0000-000021000000}"/>
    <cellStyle name="20% - Акцент3 2 2" xfId="482" xr:uid="{00000000-0005-0000-0000-000022000000}"/>
    <cellStyle name="20% - Акцент3 2 3" xfId="483" xr:uid="{00000000-0005-0000-0000-000023000000}"/>
    <cellStyle name="20% - Акцент3 2 4" xfId="484" xr:uid="{00000000-0005-0000-0000-000024000000}"/>
    <cellStyle name="20% - Акцент3 2 5" xfId="485" xr:uid="{00000000-0005-0000-0000-000025000000}"/>
    <cellStyle name="20% - Акцент3 2 6" xfId="486" xr:uid="{00000000-0005-0000-0000-000026000000}"/>
    <cellStyle name="20% - Акцент3 3" xfId="487" xr:uid="{00000000-0005-0000-0000-000027000000}"/>
    <cellStyle name="20% — акцент4" xfId="4" builtinId="42" customBuiltin="1"/>
    <cellStyle name="20% - Акцент4 2" xfId="63" xr:uid="{00000000-0005-0000-0000-000029000000}"/>
    <cellStyle name="20% - Акцент4 2 2" xfId="488" xr:uid="{00000000-0005-0000-0000-00002A000000}"/>
    <cellStyle name="20% - Акцент4 2 3" xfId="489" xr:uid="{00000000-0005-0000-0000-00002B000000}"/>
    <cellStyle name="20% - Акцент4 2 4" xfId="490" xr:uid="{00000000-0005-0000-0000-00002C000000}"/>
    <cellStyle name="20% - Акцент4 2 5" xfId="491" xr:uid="{00000000-0005-0000-0000-00002D000000}"/>
    <cellStyle name="20% - Акцент4 2 6" xfId="492" xr:uid="{00000000-0005-0000-0000-00002E000000}"/>
    <cellStyle name="20% - Акцент4 3" xfId="493" xr:uid="{00000000-0005-0000-0000-00002F000000}"/>
    <cellStyle name="20% — акцент5" xfId="5" builtinId="46" customBuiltin="1"/>
    <cellStyle name="20% - Акцент5 2" xfId="64" xr:uid="{00000000-0005-0000-0000-000031000000}"/>
    <cellStyle name="20% - Акцент5 2 2" xfId="494" xr:uid="{00000000-0005-0000-0000-000032000000}"/>
    <cellStyle name="20% - Акцент5 2 3" xfId="495" xr:uid="{00000000-0005-0000-0000-000033000000}"/>
    <cellStyle name="20% - Акцент5 2 4" xfId="496" xr:uid="{00000000-0005-0000-0000-000034000000}"/>
    <cellStyle name="20% - Акцент5 2 5" xfId="497" xr:uid="{00000000-0005-0000-0000-000035000000}"/>
    <cellStyle name="20% - Акцент5 2 6" xfId="498" xr:uid="{00000000-0005-0000-0000-000036000000}"/>
    <cellStyle name="20% - Акцент5 3" xfId="499" xr:uid="{00000000-0005-0000-0000-000037000000}"/>
    <cellStyle name="20% — акцент6" xfId="6" builtinId="50" customBuiltin="1"/>
    <cellStyle name="20% - Акцент6 2" xfId="65" xr:uid="{00000000-0005-0000-0000-000039000000}"/>
    <cellStyle name="20% - Акцент6 2 2" xfId="500" xr:uid="{00000000-0005-0000-0000-00003A000000}"/>
    <cellStyle name="20% - Акцент6 2 3" xfId="501" xr:uid="{00000000-0005-0000-0000-00003B000000}"/>
    <cellStyle name="20% - Акцент6 2 4" xfId="502" xr:uid="{00000000-0005-0000-0000-00003C000000}"/>
    <cellStyle name="20% - Акцент6 2 5" xfId="503" xr:uid="{00000000-0005-0000-0000-00003D000000}"/>
    <cellStyle name="20% - Акцент6 2 6" xfId="504" xr:uid="{00000000-0005-0000-0000-00003E000000}"/>
    <cellStyle name="20% - Акцент6 3" xfId="505" xr:uid="{00000000-0005-0000-0000-00003F000000}"/>
    <cellStyle name="40% — акцент1" xfId="7" builtinId="31" customBuiltin="1"/>
    <cellStyle name="40% - Акцент1 2" xfId="66" xr:uid="{00000000-0005-0000-0000-000041000000}"/>
    <cellStyle name="40% - Акцент1 2 2" xfId="506" xr:uid="{00000000-0005-0000-0000-000042000000}"/>
    <cellStyle name="40% - Акцент1 2 3" xfId="507" xr:uid="{00000000-0005-0000-0000-000043000000}"/>
    <cellStyle name="40% - Акцент1 2 4" xfId="508" xr:uid="{00000000-0005-0000-0000-000044000000}"/>
    <cellStyle name="40% - Акцент1 2 5" xfId="509" xr:uid="{00000000-0005-0000-0000-000045000000}"/>
    <cellStyle name="40% - Акцент1 2 6" xfId="510" xr:uid="{00000000-0005-0000-0000-000046000000}"/>
    <cellStyle name="40% - Акцент1 3" xfId="511" xr:uid="{00000000-0005-0000-0000-000047000000}"/>
    <cellStyle name="40% — акцент2" xfId="8" builtinId="35" customBuiltin="1"/>
    <cellStyle name="40% - Акцент2 2" xfId="67" xr:uid="{00000000-0005-0000-0000-000049000000}"/>
    <cellStyle name="40% - Акцент2 2 2" xfId="512" xr:uid="{00000000-0005-0000-0000-00004A000000}"/>
    <cellStyle name="40% - Акцент2 2 3" xfId="513" xr:uid="{00000000-0005-0000-0000-00004B000000}"/>
    <cellStyle name="40% - Акцент2 2 4" xfId="514" xr:uid="{00000000-0005-0000-0000-00004C000000}"/>
    <cellStyle name="40% - Акцент2 2 5" xfId="515" xr:uid="{00000000-0005-0000-0000-00004D000000}"/>
    <cellStyle name="40% - Акцент2 2 6" xfId="516" xr:uid="{00000000-0005-0000-0000-00004E000000}"/>
    <cellStyle name="40% - Акцент2 3" xfId="517" xr:uid="{00000000-0005-0000-0000-00004F000000}"/>
    <cellStyle name="40% — акцент3" xfId="9" builtinId="39" customBuiltin="1"/>
    <cellStyle name="40% - Акцент3 2" xfId="68" xr:uid="{00000000-0005-0000-0000-000051000000}"/>
    <cellStyle name="40% - Акцент3 2 2" xfId="518" xr:uid="{00000000-0005-0000-0000-000052000000}"/>
    <cellStyle name="40% - Акцент3 2 3" xfId="519" xr:uid="{00000000-0005-0000-0000-000053000000}"/>
    <cellStyle name="40% - Акцент3 2 4" xfId="520" xr:uid="{00000000-0005-0000-0000-000054000000}"/>
    <cellStyle name="40% - Акцент3 2 5" xfId="521" xr:uid="{00000000-0005-0000-0000-000055000000}"/>
    <cellStyle name="40% - Акцент3 2 6" xfId="522" xr:uid="{00000000-0005-0000-0000-000056000000}"/>
    <cellStyle name="40% - Акцент3 3" xfId="523" xr:uid="{00000000-0005-0000-0000-000057000000}"/>
    <cellStyle name="40% — акцент4" xfId="10" builtinId="43" customBuiltin="1"/>
    <cellStyle name="40% - Акцент4 2" xfId="69" xr:uid="{00000000-0005-0000-0000-000059000000}"/>
    <cellStyle name="40% - Акцент4 2 2" xfId="524" xr:uid="{00000000-0005-0000-0000-00005A000000}"/>
    <cellStyle name="40% - Акцент4 2 3" xfId="525" xr:uid="{00000000-0005-0000-0000-00005B000000}"/>
    <cellStyle name="40% - Акцент4 2 4" xfId="526" xr:uid="{00000000-0005-0000-0000-00005C000000}"/>
    <cellStyle name="40% - Акцент4 2 5" xfId="527" xr:uid="{00000000-0005-0000-0000-00005D000000}"/>
    <cellStyle name="40% - Акцент4 2 6" xfId="528" xr:uid="{00000000-0005-0000-0000-00005E000000}"/>
    <cellStyle name="40% - Акцент4 3" xfId="529" xr:uid="{00000000-0005-0000-0000-00005F000000}"/>
    <cellStyle name="40% — акцент5" xfId="11" builtinId="47" customBuiltin="1"/>
    <cellStyle name="40% - Акцент5 2" xfId="70" xr:uid="{00000000-0005-0000-0000-000061000000}"/>
    <cellStyle name="40% - Акцент5 2 2" xfId="530" xr:uid="{00000000-0005-0000-0000-000062000000}"/>
    <cellStyle name="40% - Акцент5 2 3" xfId="531" xr:uid="{00000000-0005-0000-0000-000063000000}"/>
    <cellStyle name="40% - Акцент5 2 4" xfId="532" xr:uid="{00000000-0005-0000-0000-000064000000}"/>
    <cellStyle name="40% - Акцент5 2 5" xfId="533" xr:uid="{00000000-0005-0000-0000-000065000000}"/>
    <cellStyle name="40% - Акцент5 2 6" xfId="534" xr:uid="{00000000-0005-0000-0000-000066000000}"/>
    <cellStyle name="40% - Акцент5 3" xfId="535" xr:uid="{00000000-0005-0000-0000-000067000000}"/>
    <cellStyle name="40% — акцент6" xfId="12" builtinId="51" customBuiltin="1"/>
    <cellStyle name="40% - Акцент6 2" xfId="71" xr:uid="{00000000-0005-0000-0000-000069000000}"/>
    <cellStyle name="40% - Акцент6 2 2" xfId="536" xr:uid="{00000000-0005-0000-0000-00006A000000}"/>
    <cellStyle name="40% - Акцент6 2 3" xfId="537" xr:uid="{00000000-0005-0000-0000-00006B000000}"/>
    <cellStyle name="40% - Акцент6 2 4" xfId="538" xr:uid="{00000000-0005-0000-0000-00006C000000}"/>
    <cellStyle name="40% - Акцент6 2 5" xfId="539" xr:uid="{00000000-0005-0000-0000-00006D000000}"/>
    <cellStyle name="40% - Акцент6 2 6" xfId="540" xr:uid="{00000000-0005-0000-0000-00006E000000}"/>
    <cellStyle name="40% - Акцент6 3" xfId="541" xr:uid="{00000000-0005-0000-0000-00006F000000}"/>
    <cellStyle name="60% — акцент1" xfId="13" builtinId="32" customBuiltin="1"/>
    <cellStyle name="60% - Акцент1 2" xfId="72" xr:uid="{00000000-0005-0000-0000-000071000000}"/>
    <cellStyle name="60% - Акцент1 2 2" xfId="542" xr:uid="{00000000-0005-0000-0000-000072000000}"/>
    <cellStyle name="60% - Акцент1 2 3" xfId="543" xr:uid="{00000000-0005-0000-0000-000073000000}"/>
    <cellStyle name="60% - Акцент1 2 4" xfId="544" xr:uid="{00000000-0005-0000-0000-000074000000}"/>
    <cellStyle name="60% - Акцент1 2 5" xfId="545" xr:uid="{00000000-0005-0000-0000-000075000000}"/>
    <cellStyle name="60% - Акцент1 2 6" xfId="546" xr:uid="{00000000-0005-0000-0000-000076000000}"/>
    <cellStyle name="60% - Акцент1 3" xfId="547" xr:uid="{00000000-0005-0000-0000-000077000000}"/>
    <cellStyle name="60% — акцент2" xfId="14" builtinId="36" customBuiltin="1"/>
    <cellStyle name="60% - Акцент2 2" xfId="73" xr:uid="{00000000-0005-0000-0000-000079000000}"/>
    <cellStyle name="60% - Акцент2 2 2" xfId="548" xr:uid="{00000000-0005-0000-0000-00007A000000}"/>
    <cellStyle name="60% - Акцент2 2 3" xfId="549" xr:uid="{00000000-0005-0000-0000-00007B000000}"/>
    <cellStyle name="60% - Акцент2 2 4" xfId="550" xr:uid="{00000000-0005-0000-0000-00007C000000}"/>
    <cellStyle name="60% - Акцент2 2 5" xfId="551" xr:uid="{00000000-0005-0000-0000-00007D000000}"/>
    <cellStyle name="60% - Акцент2 2 6" xfId="552" xr:uid="{00000000-0005-0000-0000-00007E000000}"/>
    <cellStyle name="60% - Акцент2 3" xfId="553" xr:uid="{00000000-0005-0000-0000-00007F000000}"/>
    <cellStyle name="60% — акцент3" xfId="15" builtinId="40" customBuiltin="1"/>
    <cellStyle name="60% - Акцент3 2" xfId="74" xr:uid="{00000000-0005-0000-0000-000081000000}"/>
    <cellStyle name="60% - Акцент3 2 2" xfId="554" xr:uid="{00000000-0005-0000-0000-000082000000}"/>
    <cellStyle name="60% - Акцент3 2 3" xfId="555" xr:uid="{00000000-0005-0000-0000-000083000000}"/>
    <cellStyle name="60% - Акцент3 2 4" xfId="556" xr:uid="{00000000-0005-0000-0000-000084000000}"/>
    <cellStyle name="60% - Акцент3 2 5" xfId="557" xr:uid="{00000000-0005-0000-0000-000085000000}"/>
    <cellStyle name="60% - Акцент3 2 6" xfId="558" xr:uid="{00000000-0005-0000-0000-000086000000}"/>
    <cellStyle name="60% - Акцент3 3" xfId="559" xr:uid="{00000000-0005-0000-0000-000087000000}"/>
    <cellStyle name="60% — акцент4" xfId="16" builtinId="44" customBuiltin="1"/>
    <cellStyle name="60% - Акцент4 2" xfId="75" xr:uid="{00000000-0005-0000-0000-000089000000}"/>
    <cellStyle name="60% - Акцент4 2 2" xfId="560" xr:uid="{00000000-0005-0000-0000-00008A000000}"/>
    <cellStyle name="60% - Акцент4 2 3" xfId="561" xr:uid="{00000000-0005-0000-0000-00008B000000}"/>
    <cellStyle name="60% - Акцент4 2 4" xfId="562" xr:uid="{00000000-0005-0000-0000-00008C000000}"/>
    <cellStyle name="60% - Акцент4 2 5" xfId="563" xr:uid="{00000000-0005-0000-0000-00008D000000}"/>
    <cellStyle name="60% - Акцент4 2 6" xfId="564" xr:uid="{00000000-0005-0000-0000-00008E000000}"/>
    <cellStyle name="60% - Акцент4 3" xfId="565" xr:uid="{00000000-0005-0000-0000-00008F000000}"/>
    <cellStyle name="60% — акцент5" xfId="17" builtinId="48" customBuiltin="1"/>
    <cellStyle name="60% - Акцент5 2" xfId="76" xr:uid="{00000000-0005-0000-0000-000091000000}"/>
    <cellStyle name="60% - Акцент5 2 2" xfId="566" xr:uid="{00000000-0005-0000-0000-000092000000}"/>
    <cellStyle name="60% - Акцент5 2 3" xfId="567" xr:uid="{00000000-0005-0000-0000-000093000000}"/>
    <cellStyle name="60% - Акцент5 2 4" xfId="568" xr:uid="{00000000-0005-0000-0000-000094000000}"/>
    <cellStyle name="60% - Акцент5 2 5" xfId="569" xr:uid="{00000000-0005-0000-0000-000095000000}"/>
    <cellStyle name="60% - Акцент5 2 6" xfId="570" xr:uid="{00000000-0005-0000-0000-000096000000}"/>
    <cellStyle name="60% - Акцент5 3" xfId="571" xr:uid="{00000000-0005-0000-0000-000097000000}"/>
    <cellStyle name="60% — акцент6" xfId="18" builtinId="52" customBuiltin="1"/>
    <cellStyle name="60% - Акцент6 2" xfId="77" xr:uid="{00000000-0005-0000-0000-000099000000}"/>
    <cellStyle name="60% - Акцент6 2 2" xfId="572" xr:uid="{00000000-0005-0000-0000-00009A000000}"/>
    <cellStyle name="60% - Акцент6 2 3" xfId="573" xr:uid="{00000000-0005-0000-0000-00009B000000}"/>
    <cellStyle name="60% - Акцент6 2 4" xfId="574" xr:uid="{00000000-0005-0000-0000-00009C000000}"/>
    <cellStyle name="60% - Акцент6 2 5" xfId="575" xr:uid="{00000000-0005-0000-0000-00009D000000}"/>
    <cellStyle name="60% - Акцент6 2 6" xfId="576" xr:uid="{00000000-0005-0000-0000-00009E000000}"/>
    <cellStyle name="60% - Акцент6 3" xfId="577" xr:uid="{00000000-0005-0000-0000-00009F000000}"/>
    <cellStyle name="Accent1 - 20%" xfId="578" xr:uid="{00000000-0005-0000-0000-0000A0000000}"/>
    <cellStyle name="Accent1 - 40%" xfId="579" xr:uid="{00000000-0005-0000-0000-0000A1000000}"/>
    <cellStyle name="Accent1 - 60%" xfId="580" xr:uid="{00000000-0005-0000-0000-0000A2000000}"/>
    <cellStyle name="Accent2 - 20%" xfId="581" xr:uid="{00000000-0005-0000-0000-0000A3000000}"/>
    <cellStyle name="Accent2 - 40%" xfId="582" xr:uid="{00000000-0005-0000-0000-0000A4000000}"/>
    <cellStyle name="Accent2 - 60%" xfId="583" xr:uid="{00000000-0005-0000-0000-0000A5000000}"/>
    <cellStyle name="Accent3 - 20%" xfId="584" xr:uid="{00000000-0005-0000-0000-0000A6000000}"/>
    <cellStyle name="Accent3 - 40%" xfId="585" xr:uid="{00000000-0005-0000-0000-0000A7000000}"/>
    <cellStyle name="Accent3 - 60%" xfId="586" xr:uid="{00000000-0005-0000-0000-0000A8000000}"/>
    <cellStyle name="Accent4 - 20%" xfId="587" xr:uid="{00000000-0005-0000-0000-0000A9000000}"/>
    <cellStyle name="Accent4 - 40%" xfId="588" xr:uid="{00000000-0005-0000-0000-0000AA000000}"/>
    <cellStyle name="Accent4 - 60%" xfId="589" xr:uid="{00000000-0005-0000-0000-0000AB000000}"/>
    <cellStyle name="Accent5 - 20%" xfId="590" xr:uid="{00000000-0005-0000-0000-0000AC000000}"/>
    <cellStyle name="Accent5 - 40%" xfId="591" xr:uid="{00000000-0005-0000-0000-0000AD000000}"/>
    <cellStyle name="Accent5 - 60%" xfId="592" xr:uid="{00000000-0005-0000-0000-0000AE000000}"/>
    <cellStyle name="Accent6 - 20%" xfId="593" xr:uid="{00000000-0005-0000-0000-0000AF000000}"/>
    <cellStyle name="Accent6 - 40%" xfId="594" xr:uid="{00000000-0005-0000-0000-0000B0000000}"/>
    <cellStyle name="Accent6 - 60%" xfId="595" xr:uid="{00000000-0005-0000-0000-0000B1000000}"/>
    <cellStyle name="Comma 2" xfId="596" xr:uid="{00000000-0005-0000-0000-0000B2000000}"/>
    <cellStyle name="Comma 3" xfId="597" xr:uid="{00000000-0005-0000-0000-0000B3000000}"/>
    <cellStyle name="date" xfId="598" xr:uid="{00000000-0005-0000-0000-0000B4000000}"/>
    <cellStyle name="date 2" xfId="599" xr:uid="{00000000-0005-0000-0000-0000B5000000}"/>
    <cellStyle name="Dates" xfId="600" xr:uid="{00000000-0005-0000-0000-0000B6000000}"/>
    <cellStyle name="E-mail" xfId="601" xr:uid="{00000000-0005-0000-0000-0000B7000000}"/>
    <cellStyle name="Emphasis 1" xfId="602" xr:uid="{00000000-0005-0000-0000-0000B8000000}"/>
    <cellStyle name="Emphasis 2" xfId="603" xr:uid="{00000000-0005-0000-0000-0000B9000000}"/>
    <cellStyle name="Emphasis 3" xfId="604" xr:uid="{00000000-0005-0000-0000-0000BA000000}"/>
    <cellStyle name="Euro" xfId="605" xr:uid="{00000000-0005-0000-0000-0000BB000000}"/>
    <cellStyle name="Heading" xfId="606" xr:uid="{00000000-0005-0000-0000-0000BC000000}"/>
    <cellStyle name="Heading2" xfId="607" xr:uid="{00000000-0005-0000-0000-0000BD000000}"/>
    <cellStyle name="Normal 2" xfId="78" xr:uid="{00000000-0005-0000-0000-0000BE000000}"/>
    <cellStyle name="Normal 2 2" xfId="609" xr:uid="{00000000-0005-0000-0000-0000BF000000}"/>
    <cellStyle name="Normal 2 2 2" xfId="610" xr:uid="{00000000-0005-0000-0000-0000C0000000}"/>
    <cellStyle name="Normal 2 2 3" xfId="611" xr:uid="{00000000-0005-0000-0000-0000C1000000}"/>
    <cellStyle name="Normal 2 2 4" xfId="612" xr:uid="{00000000-0005-0000-0000-0000C2000000}"/>
    <cellStyle name="Normal 2 3" xfId="613" xr:uid="{00000000-0005-0000-0000-0000C3000000}"/>
    <cellStyle name="Normal 2 4" xfId="614" xr:uid="{00000000-0005-0000-0000-0000C4000000}"/>
    <cellStyle name="Normal 2 5" xfId="615" xr:uid="{00000000-0005-0000-0000-0000C5000000}"/>
    <cellStyle name="Normal 2 6" xfId="608" xr:uid="{00000000-0005-0000-0000-0000C6000000}"/>
    <cellStyle name="Normal 3" xfId="616" xr:uid="{00000000-0005-0000-0000-0000C7000000}"/>
    <cellStyle name="Normal 3 10" xfId="617" xr:uid="{00000000-0005-0000-0000-0000C8000000}"/>
    <cellStyle name="Normal 3 10 2" xfId="618" xr:uid="{00000000-0005-0000-0000-0000C9000000}"/>
    <cellStyle name="Normal 3 11" xfId="619" xr:uid="{00000000-0005-0000-0000-0000CA000000}"/>
    <cellStyle name="Normal 3 11 2" xfId="620" xr:uid="{00000000-0005-0000-0000-0000CB000000}"/>
    <cellStyle name="Normal 3 12" xfId="621" xr:uid="{00000000-0005-0000-0000-0000CC000000}"/>
    <cellStyle name="Normal 3 2" xfId="622" xr:uid="{00000000-0005-0000-0000-0000CD000000}"/>
    <cellStyle name="Normal 3 2 10" xfId="623" xr:uid="{00000000-0005-0000-0000-0000CE000000}"/>
    <cellStyle name="Normal 3 2 10 2" xfId="624" xr:uid="{00000000-0005-0000-0000-0000CF000000}"/>
    <cellStyle name="Normal 3 2 11" xfId="625" xr:uid="{00000000-0005-0000-0000-0000D0000000}"/>
    <cellStyle name="Normal 3 2 2" xfId="626" xr:uid="{00000000-0005-0000-0000-0000D1000000}"/>
    <cellStyle name="Normal 3 2 2 10" xfId="627" xr:uid="{00000000-0005-0000-0000-0000D2000000}"/>
    <cellStyle name="Normal 3 2 2 2" xfId="628" xr:uid="{00000000-0005-0000-0000-0000D3000000}"/>
    <cellStyle name="Normal 3 2 2 2 2" xfId="629" xr:uid="{00000000-0005-0000-0000-0000D4000000}"/>
    <cellStyle name="Normal 3 2 2 2 2 2" xfId="630" xr:uid="{00000000-0005-0000-0000-0000D5000000}"/>
    <cellStyle name="Normal 3 2 2 2 3" xfId="631" xr:uid="{00000000-0005-0000-0000-0000D6000000}"/>
    <cellStyle name="Normal 3 2 2 2 3 2" xfId="632" xr:uid="{00000000-0005-0000-0000-0000D7000000}"/>
    <cellStyle name="Normal 3 2 2 2 4" xfId="633" xr:uid="{00000000-0005-0000-0000-0000D8000000}"/>
    <cellStyle name="Normal 3 2 2 2 4 2" xfId="634" xr:uid="{00000000-0005-0000-0000-0000D9000000}"/>
    <cellStyle name="Normal 3 2 2 2 5" xfId="635" xr:uid="{00000000-0005-0000-0000-0000DA000000}"/>
    <cellStyle name="Normal 3 2 2 2 5 2" xfId="636" xr:uid="{00000000-0005-0000-0000-0000DB000000}"/>
    <cellStyle name="Normal 3 2 2 2 6" xfId="637" xr:uid="{00000000-0005-0000-0000-0000DC000000}"/>
    <cellStyle name="Normal 3 2 2 3" xfId="638" xr:uid="{00000000-0005-0000-0000-0000DD000000}"/>
    <cellStyle name="Normal 3 2 2 3 2" xfId="639" xr:uid="{00000000-0005-0000-0000-0000DE000000}"/>
    <cellStyle name="Normal 3 2 2 3 2 2" xfId="640" xr:uid="{00000000-0005-0000-0000-0000DF000000}"/>
    <cellStyle name="Normal 3 2 2 3 3" xfId="641" xr:uid="{00000000-0005-0000-0000-0000E0000000}"/>
    <cellStyle name="Normal 3 2 2 3 3 2" xfId="642" xr:uid="{00000000-0005-0000-0000-0000E1000000}"/>
    <cellStyle name="Normal 3 2 2 3 4" xfId="643" xr:uid="{00000000-0005-0000-0000-0000E2000000}"/>
    <cellStyle name="Normal 3 2 2 3 4 2" xfId="644" xr:uid="{00000000-0005-0000-0000-0000E3000000}"/>
    <cellStyle name="Normal 3 2 2 3 5" xfId="645" xr:uid="{00000000-0005-0000-0000-0000E4000000}"/>
    <cellStyle name="Normal 3 2 2 4" xfId="646" xr:uid="{00000000-0005-0000-0000-0000E5000000}"/>
    <cellStyle name="Normal 3 2 2 4 2" xfId="647" xr:uid="{00000000-0005-0000-0000-0000E6000000}"/>
    <cellStyle name="Normal 3 2 2 5" xfId="648" xr:uid="{00000000-0005-0000-0000-0000E7000000}"/>
    <cellStyle name="Normal 3 2 2 5 2" xfId="649" xr:uid="{00000000-0005-0000-0000-0000E8000000}"/>
    <cellStyle name="Normal 3 2 2 6" xfId="650" xr:uid="{00000000-0005-0000-0000-0000E9000000}"/>
    <cellStyle name="Normal 3 2 2 6 2" xfId="651" xr:uid="{00000000-0005-0000-0000-0000EA000000}"/>
    <cellStyle name="Normal 3 2 2 7" xfId="652" xr:uid="{00000000-0005-0000-0000-0000EB000000}"/>
    <cellStyle name="Normal 3 2 2 7 2" xfId="653" xr:uid="{00000000-0005-0000-0000-0000EC000000}"/>
    <cellStyle name="Normal 3 2 2 8" xfId="654" xr:uid="{00000000-0005-0000-0000-0000ED000000}"/>
    <cellStyle name="Normal 3 2 2 8 2" xfId="655" xr:uid="{00000000-0005-0000-0000-0000EE000000}"/>
    <cellStyle name="Normal 3 2 2 9" xfId="656" xr:uid="{00000000-0005-0000-0000-0000EF000000}"/>
    <cellStyle name="Normal 3 2 2 9 2" xfId="657" xr:uid="{00000000-0005-0000-0000-0000F0000000}"/>
    <cellStyle name="Normal 3 2 3" xfId="658" xr:uid="{00000000-0005-0000-0000-0000F1000000}"/>
    <cellStyle name="Normal 3 2 3 2" xfId="659" xr:uid="{00000000-0005-0000-0000-0000F2000000}"/>
    <cellStyle name="Normal 3 2 3 2 2" xfId="660" xr:uid="{00000000-0005-0000-0000-0000F3000000}"/>
    <cellStyle name="Normal 3 2 3 3" xfId="661" xr:uid="{00000000-0005-0000-0000-0000F4000000}"/>
    <cellStyle name="Normal 3 2 3 3 2" xfId="662" xr:uid="{00000000-0005-0000-0000-0000F5000000}"/>
    <cellStyle name="Normal 3 2 3 4" xfId="663" xr:uid="{00000000-0005-0000-0000-0000F6000000}"/>
    <cellStyle name="Normal 3 2 3 4 2" xfId="664" xr:uid="{00000000-0005-0000-0000-0000F7000000}"/>
    <cellStyle name="Normal 3 2 3 5" xfId="665" xr:uid="{00000000-0005-0000-0000-0000F8000000}"/>
    <cellStyle name="Normal 3 2 3 5 2" xfId="666" xr:uid="{00000000-0005-0000-0000-0000F9000000}"/>
    <cellStyle name="Normal 3 2 3 6" xfId="667" xr:uid="{00000000-0005-0000-0000-0000FA000000}"/>
    <cellStyle name="Normal 3 2 4" xfId="668" xr:uid="{00000000-0005-0000-0000-0000FB000000}"/>
    <cellStyle name="Normal 3 2 4 2" xfId="669" xr:uid="{00000000-0005-0000-0000-0000FC000000}"/>
    <cellStyle name="Normal 3 2 4 2 2" xfId="670" xr:uid="{00000000-0005-0000-0000-0000FD000000}"/>
    <cellStyle name="Normal 3 2 4 3" xfId="671" xr:uid="{00000000-0005-0000-0000-0000FE000000}"/>
    <cellStyle name="Normal 3 2 4 3 2" xfId="672" xr:uid="{00000000-0005-0000-0000-0000FF000000}"/>
    <cellStyle name="Normal 3 2 4 4" xfId="673" xr:uid="{00000000-0005-0000-0000-000000010000}"/>
    <cellStyle name="Normal 3 2 4 4 2" xfId="674" xr:uid="{00000000-0005-0000-0000-000001010000}"/>
    <cellStyle name="Normal 3 2 4 5" xfId="675" xr:uid="{00000000-0005-0000-0000-000002010000}"/>
    <cellStyle name="Normal 3 2 5" xfId="676" xr:uid="{00000000-0005-0000-0000-000003010000}"/>
    <cellStyle name="Normal 3 2 5 2" xfId="677" xr:uid="{00000000-0005-0000-0000-000004010000}"/>
    <cellStyle name="Normal 3 2 6" xfId="678" xr:uid="{00000000-0005-0000-0000-000005010000}"/>
    <cellStyle name="Normal 3 2 6 2" xfId="679" xr:uid="{00000000-0005-0000-0000-000006010000}"/>
    <cellStyle name="Normal 3 2 7" xfId="680" xr:uid="{00000000-0005-0000-0000-000007010000}"/>
    <cellStyle name="Normal 3 2 7 2" xfId="681" xr:uid="{00000000-0005-0000-0000-000008010000}"/>
    <cellStyle name="Normal 3 2 8" xfId="682" xr:uid="{00000000-0005-0000-0000-000009010000}"/>
    <cellStyle name="Normal 3 2 8 2" xfId="683" xr:uid="{00000000-0005-0000-0000-00000A010000}"/>
    <cellStyle name="Normal 3 2 9" xfId="684" xr:uid="{00000000-0005-0000-0000-00000B010000}"/>
    <cellStyle name="Normal 3 2 9 2" xfId="685" xr:uid="{00000000-0005-0000-0000-00000C010000}"/>
    <cellStyle name="Normal 3 3" xfId="686" xr:uid="{00000000-0005-0000-0000-00000D010000}"/>
    <cellStyle name="Normal 3 3 10" xfId="687" xr:uid="{00000000-0005-0000-0000-00000E010000}"/>
    <cellStyle name="Normal 3 3 2" xfId="688" xr:uid="{00000000-0005-0000-0000-00000F010000}"/>
    <cellStyle name="Normal 3 3 2 2" xfId="689" xr:uid="{00000000-0005-0000-0000-000010010000}"/>
    <cellStyle name="Normal 3 3 2 2 2" xfId="690" xr:uid="{00000000-0005-0000-0000-000011010000}"/>
    <cellStyle name="Normal 3 3 2 3" xfId="691" xr:uid="{00000000-0005-0000-0000-000012010000}"/>
    <cellStyle name="Normal 3 3 2 3 2" xfId="692" xr:uid="{00000000-0005-0000-0000-000013010000}"/>
    <cellStyle name="Normal 3 3 2 4" xfId="693" xr:uid="{00000000-0005-0000-0000-000014010000}"/>
    <cellStyle name="Normal 3 3 2 4 2" xfId="694" xr:uid="{00000000-0005-0000-0000-000015010000}"/>
    <cellStyle name="Normal 3 3 2 5" xfId="695" xr:uid="{00000000-0005-0000-0000-000016010000}"/>
    <cellStyle name="Normal 3 3 2 5 2" xfId="696" xr:uid="{00000000-0005-0000-0000-000017010000}"/>
    <cellStyle name="Normal 3 3 2 6" xfId="697" xr:uid="{00000000-0005-0000-0000-000018010000}"/>
    <cellStyle name="Normal 3 3 3" xfId="698" xr:uid="{00000000-0005-0000-0000-000019010000}"/>
    <cellStyle name="Normal 3 3 3 2" xfId="699" xr:uid="{00000000-0005-0000-0000-00001A010000}"/>
    <cellStyle name="Normal 3 3 3 2 2" xfId="700" xr:uid="{00000000-0005-0000-0000-00001B010000}"/>
    <cellStyle name="Normal 3 3 3 3" xfId="701" xr:uid="{00000000-0005-0000-0000-00001C010000}"/>
    <cellStyle name="Normal 3 3 3 3 2" xfId="702" xr:uid="{00000000-0005-0000-0000-00001D010000}"/>
    <cellStyle name="Normal 3 3 3 4" xfId="703" xr:uid="{00000000-0005-0000-0000-00001E010000}"/>
    <cellStyle name="Normal 3 3 3 4 2" xfId="704" xr:uid="{00000000-0005-0000-0000-00001F010000}"/>
    <cellStyle name="Normal 3 3 3 5" xfId="705" xr:uid="{00000000-0005-0000-0000-000020010000}"/>
    <cellStyle name="Normal 3 3 4" xfId="706" xr:uid="{00000000-0005-0000-0000-000021010000}"/>
    <cellStyle name="Normal 3 3 4 2" xfId="707" xr:uid="{00000000-0005-0000-0000-000022010000}"/>
    <cellStyle name="Normal 3 3 5" xfId="708" xr:uid="{00000000-0005-0000-0000-000023010000}"/>
    <cellStyle name="Normal 3 3 5 2" xfId="709" xr:uid="{00000000-0005-0000-0000-000024010000}"/>
    <cellStyle name="Normal 3 3 6" xfId="710" xr:uid="{00000000-0005-0000-0000-000025010000}"/>
    <cellStyle name="Normal 3 3 6 2" xfId="711" xr:uid="{00000000-0005-0000-0000-000026010000}"/>
    <cellStyle name="Normal 3 3 7" xfId="712" xr:uid="{00000000-0005-0000-0000-000027010000}"/>
    <cellStyle name="Normal 3 3 7 2" xfId="713" xr:uid="{00000000-0005-0000-0000-000028010000}"/>
    <cellStyle name="Normal 3 3 8" xfId="714" xr:uid="{00000000-0005-0000-0000-000029010000}"/>
    <cellStyle name="Normal 3 3 8 2" xfId="715" xr:uid="{00000000-0005-0000-0000-00002A010000}"/>
    <cellStyle name="Normal 3 3 9" xfId="716" xr:uid="{00000000-0005-0000-0000-00002B010000}"/>
    <cellStyle name="Normal 3 3 9 2" xfId="717" xr:uid="{00000000-0005-0000-0000-00002C010000}"/>
    <cellStyle name="Normal 3 4" xfId="718" xr:uid="{00000000-0005-0000-0000-00002D010000}"/>
    <cellStyle name="Normal 3 4 2" xfId="719" xr:uid="{00000000-0005-0000-0000-00002E010000}"/>
    <cellStyle name="Normal 3 4 2 2" xfId="720" xr:uid="{00000000-0005-0000-0000-00002F010000}"/>
    <cellStyle name="Normal 3 4 3" xfId="721" xr:uid="{00000000-0005-0000-0000-000030010000}"/>
    <cellStyle name="Normal 3 4 3 2" xfId="722" xr:uid="{00000000-0005-0000-0000-000031010000}"/>
    <cellStyle name="Normal 3 4 4" xfId="723" xr:uid="{00000000-0005-0000-0000-000032010000}"/>
    <cellStyle name="Normal 3 4 4 2" xfId="724" xr:uid="{00000000-0005-0000-0000-000033010000}"/>
    <cellStyle name="Normal 3 4 5" xfId="725" xr:uid="{00000000-0005-0000-0000-000034010000}"/>
    <cellStyle name="Normal 3 4 5 2" xfId="726" xr:uid="{00000000-0005-0000-0000-000035010000}"/>
    <cellStyle name="Normal 3 4 6" xfId="727" xr:uid="{00000000-0005-0000-0000-000036010000}"/>
    <cellStyle name="Normal 3 5" xfId="728" xr:uid="{00000000-0005-0000-0000-000037010000}"/>
    <cellStyle name="Normal 3 5 2" xfId="729" xr:uid="{00000000-0005-0000-0000-000038010000}"/>
    <cellStyle name="Normal 3 5 2 2" xfId="730" xr:uid="{00000000-0005-0000-0000-000039010000}"/>
    <cellStyle name="Normal 3 5 3" xfId="731" xr:uid="{00000000-0005-0000-0000-00003A010000}"/>
    <cellStyle name="Normal 3 5 3 2" xfId="732" xr:uid="{00000000-0005-0000-0000-00003B010000}"/>
    <cellStyle name="Normal 3 5 4" xfId="733" xr:uid="{00000000-0005-0000-0000-00003C010000}"/>
    <cellStyle name="Normal 3 5 4 2" xfId="734" xr:uid="{00000000-0005-0000-0000-00003D010000}"/>
    <cellStyle name="Normal 3 5 5" xfId="735" xr:uid="{00000000-0005-0000-0000-00003E010000}"/>
    <cellStyle name="Normal 3 6" xfId="736" xr:uid="{00000000-0005-0000-0000-00003F010000}"/>
    <cellStyle name="Normal 3 6 2" xfId="737" xr:uid="{00000000-0005-0000-0000-000040010000}"/>
    <cellStyle name="Normal 3 7" xfId="738" xr:uid="{00000000-0005-0000-0000-000041010000}"/>
    <cellStyle name="Normal 3 7 2" xfId="739" xr:uid="{00000000-0005-0000-0000-000042010000}"/>
    <cellStyle name="Normal 3 8" xfId="740" xr:uid="{00000000-0005-0000-0000-000043010000}"/>
    <cellStyle name="Normal 3 8 2" xfId="741" xr:uid="{00000000-0005-0000-0000-000044010000}"/>
    <cellStyle name="Normal 3 9" xfId="742" xr:uid="{00000000-0005-0000-0000-000045010000}"/>
    <cellStyle name="Normal 3 9 2" xfId="743" xr:uid="{00000000-0005-0000-0000-000046010000}"/>
    <cellStyle name="Normal 4" xfId="744" xr:uid="{00000000-0005-0000-0000-000047010000}"/>
    <cellStyle name="Normal 4 2" xfId="745" xr:uid="{00000000-0005-0000-0000-000048010000}"/>
    <cellStyle name="Normal 5" xfId="746" xr:uid="{00000000-0005-0000-0000-000049010000}"/>
    <cellStyle name="Normal 5 2" xfId="747" xr:uid="{00000000-0005-0000-0000-00004A010000}"/>
    <cellStyle name="Normal 5 3" xfId="748" xr:uid="{00000000-0005-0000-0000-00004B010000}"/>
    <cellStyle name="Normal 6" xfId="749" xr:uid="{00000000-0005-0000-0000-00004C010000}"/>
    <cellStyle name="Normal 7" xfId="750" xr:uid="{00000000-0005-0000-0000-00004D010000}"/>
    <cellStyle name="Normal 8" xfId="451" xr:uid="{00000000-0005-0000-0000-00004E010000}"/>
    <cellStyle name="Normal 9" xfId="449" xr:uid="{00000000-0005-0000-0000-00004F010000}"/>
    <cellStyle name="Normal_Sheet1" xfId="751" xr:uid="{00000000-0005-0000-0000-000050010000}"/>
    <cellStyle name="Normal1" xfId="752" xr:uid="{00000000-0005-0000-0000-000051010000}"/>
    <cellStyle name="Note 2" xfId="753" xr:uid="{00000000-0005-0000-0000-000052010000}"/>
    <cellStyle name="Note 2 2" xfId="754" xr:uid="{00000000-0005-0000-0000-000053010000}"/>
    <cellStyle name="Note 2 2 2" xfId="755" xr:uid="{00000000-0005-0000-0000-000054010000}"/>
    <cellStyle name="Note 2 3" xfId="756" xr:uid="{00000000-0005-0000-0000-000055010000}"/>
    <cellStyle name="Note 3" xfId="757" xr:uid="{00000000-0005-0000-0000-000056010000}"/>
    <cellStyle name="Note 3 2" xfId="758" xr:uid="{00000000-0005-0000-0000-000057010000}"/>
    <cellStyle name="Note 3 3" xfId="759" xr:uid="{00000000-0005-0000-0000-000058010000}"/>
    <cellStyle name="Note 3 4" xfId="760" xr:uid="{00000000-0005-0000-0000-000059010000}"/>
    <cellStyle name="Note 4" xfId="761" xr:uid="{00000000-0005-0000-0000-00005A010000}"/>
    <cellStyle name="Note 4 2" xfId="762" xr:uid="{00000000-0005-0000-0000-00005B010000}"/>
    <cellStyle name="Percent 2" xfId="763" xr:uid="{00000000-0005-0000-0000-00005C010000}"/>
    <cellStyle name="Percent 2 2" xfId="764" xr:uid="{00000000-0005-0000-0000-00005D010000}"/>
    <cellStyle name="Percent 3" xfId="765" xr:uid="{00000000-0005-0000-0000-00005E010000}"/>
    <cellStyle name="Percent 3 10" xfId="766" xr:uid="{00000000-0005-0000-0000-00005F010000}"/>
    <cellStyle name="Percent 3 10 2" xfId="767" xr:uid="{00000000-0005-0000-0000-000060010000}"/>
    <cellStyle name="Percent 3 11" xfId="768" xr:uid="{00000000-0005-0000-0000-000061010000}"/>
    <cellStyle name="Percent 3 11 2" xfId="769" xr:uid="{00000000-0005-0000-0000-000062010000}"/>
    <cellStyle name="Percent 3 12" xfId="770" xr:uid="{00000000-0005-0000-0000-000063010000}"/>
    <cellStyle name="Percent 3 12 2" xfId="771" xr:uid="{00000000-0005-0000-0000-000064010000}"/>
    <cellStyle name="Percent 3 13" xfId="772" xr:uid="{00000000-0005-0000-0000-000065010000}"/>
    <cellStyle name="Percent 3 2" xfId="773" xr:uid="{00000000-0005-0000-0000-000066010000}"/>
    <cellStyle name="Percent 3 2 10" xfId="774" xr:uid="{00000000-0005-0000-0000-000067010000}"/>
    <cellStyle name="Percent 3 2 10 2" xfId="775" xr:uid="{00000000-0005-0000-0000-000068010000}"/>
    <cellStyle name="Percent 3 2 11" xfId="776" xr:uid="{00000000-0005-0000-0000-000069010000}"/>
    <cellStyle name="Percent 3 2 11 2" xfId="777" xr:uid="{00000000-0005-0000-0000-00006A010000}"/>
    <cellStyle name="Percent 3 2 12" xfId="778" xr:uid="{00000000-0005-0000-0000-00006B010000}"/>
    <cellStyle name="Percent 3 2 2" xfId="779" xr:uid="{00000000-0005-0000-0000-00006C010000}"/>
    <cellStyle name="Percent 3 2 2 10" xfId="780" xr:uid="{00000000-0005-0000-0000-00006D010000}"/>
    <cellStyle name="Percent 3 2 2 10 2" xfId="781" xr:uid="{00000000-0005-0000-0000-00006E010000}"/>
    <cellStyle name="Percent 3 2 2 11" xfId="782" xr:uid="{00000000-0005-0000-0000-00006F010000}"/>
    <cellStyle name="Percent 3 2 2 2" xfId="783" xr:uid="{00000000-0005-0000-0000-000070010000}"/>
    <cellStyle name="Percent 3 2 2 2 10" xfId="784" xr:uid="{00000000-0005-0000-0000-000071010000}"/>
    <cellStyle name="Percent 3 2 2 2 2" xfId="785" xr:uid="{00000000-0005-0000-0000-000072010000}"/>
    <cellStyle name="Percent 3 2 2 2 2 2" xfId="786" xr:uid="{00000000-0005-0000-0000-000073010000}"/>
    <cellStyle name="Percent 3 2 2 2 2 2 2" xfId="787" xr:uid="{00000000-0005-0000-0000-000074010000}"/>
    <cellStyle name="Percent 3 2 2 2 2 3" xfId="788" xr:uid="{00000000-0005-0000-0000-000075010000}"/>
    <cellStyle name="Percent 3 2 2 2 2 3 2" xfId="789" xr:uid="{00000000-0005-0000-0000-000076010000}"/>
    <cellStyle name="Percent 3 2 2 2 2 4" xfId="790" xr:uid="{00000000-0005-0000-0000-000077010000}"/>
    <cellStyle name="Percent 3 2 2 2 2 4 2" xfId="791" xr:uid="{00000000-0005-0000-0000-000078010000}"/>
    <cellStyle name="Percent 3 2 2 2 2 5" xfId="792" xr:uid="{00000000-0005-0000-0000-000079010000}"/>
    <cellStyle name="Percent 3 2 2 2 2 5 2" xfId="793" xr:uid="{00000000-0005-0000-0000-00007A010000}"/>
    <cellStyle name="Percent 3 2 2 2 2 6" xfId="794" xr:uid="{00000000-0005-0000-0000-00007B010000}"/>
    <cellStyle name="Percent 3 2 2 2 3" xfId="795" xr:uid="{00000000-0005-0000-0000-00007C010000}"/>
    <cellStyle name="Percent 3 2 2 2 3 2" xfId="796" xr:uid="{00000000-0005-0000-0000-00007D010000}"/>
    <cellStyle name="Percent 3 2 2 2 3 2 2" xfId="797" xr:uid="{00000000-0005-0000-0000-00007E010000}"/>
    <cellStyle name="Percent 3 2 2 2 3 3" xfId="798" xr:uid="{00000000-0005-0000-0000-00007F010000}"/>
    <cellStyle name="Percent 3 2 2 2 3 3 2" xfId="799" xr:uid="{00000000-0005-0000-0000-000080010000}"/>
    <cellStyle name="Percent 3 2 2 2 3 4" xfId="800" xr:uid="{00000000-0005-0000-0000-000081010000}"/>
    <cellStyle name="Percent 3 2 2 2 3 4 2" xfId="801" xr:uid="{00000000-0005-0000-0000-000082010000}"/>
    <cellStyle name="Percent 3 2 2 2 3 5" xfId="802" xr:uid="{00000000-0005-0000-0000-000083010000}"/>
    <cellStyle name="Percent 3 2 2 2 4" xfId="803" xr:uid="{00000000-0005-0000-0000-000084010000}"/>
    <cellStyle name="Percent 3 2 2 2 4 2" xfId="804" xr:uid="{00000000-0005-0000-0000-000085010000}"/>
    <cellStyle name="Percent 3 2 2 2 5" xfId="805" xr:uid="{00000000-0005-0000-0000-000086010000}"/>
    <cellStyle name="Percent 3 2 2 2 5 2" xfId="806" xr:uid="{00000000-0005-0000-0000-000087010000}"/>
    <cellStyle name="Percent 3 2 2 2 6" xfId="807" xr:uid="{00000000-0005-0000-0000-000088010000}"/>
    <cellStyle name="Percent 3 2 2 2 6 2" xfId="808" xr:uid="{00000000-0005-0000-0000-000089010000}"/>
    <cellStyle name="Percent 3 2 2 2 7" xfId="809" xr:uid="{00000000-0005-0000-0000-00008A010000}"/>
    <cellStyle name="Percent 3 2 2 2 7 2" xfId="810" xr:uid="{00000000-0005-0000-0000-00008B010000}"/>
    <cellStyle name="Percent 3 2 2 2 8" xfId="811" xr:uid="{00000000-0005-0000-0000-00008C010000}"/>
    <cellStyle name="Percent 3 2 2 2 8 2" xfId="812" xr:uid="{00000000-0005-0000-0000-00008D010000}"/>
    <cellStyle name="Percent 3 2 2 2 9" xfId="813" xr:uid="{00000000-0005-0000-0000-00008E010000}"/>
    <cellStyle name="Percent 3 2 2 2 9 2" xfId="814" xr:uid="{00000000-0005-0000-0000-00008F010000}"/>
    <cellStyle name="Percent 3 2 2 3" xfId="815" xr:uid="{00000000-0005-0000-0000-000090010000}"/>
    <cellStyle name="Percent 3 2 2 3 2" xfId="816" xr:uid="{00000000-0005-0000-0000-000091010000}"/>
    <cellStyle name="Percent 3 2 2 3 2 2" xfId="817" xr:uid="{00000000-0005-0000-0000-000092010000}"/>
    <cellStyle name="Percent 3 2 2 3 3" xfId="818" xr:uid="{00000000-0005-0000-0000-000093010000}"/>
    <cellStyle name="Percent 3 2 2 3 3 2" xfId="819" xr:uid="{00000000-0005-0000-0000-000094010000}"/>
    <cellStyle name="Percent 3 2 2 3 4" xfId="820" xr:uid="{00000000-0005-0000-0000-000095010000}"/>
    <cellStyle name="Percent 3 2 2 3 4 2" xfId="821" xr:uid="{00000000-0005-0000-0000-000096010000}"/>
    <cellStyle name="Percent 3 2 2 3 5" xfId="822" xr:uid="{00000000-0005-0000-0000-000097010000}"/>
    <cellStyle name="Percent 3 2 2 3 5 2" xfId="823" xr:uid="{00000000-0005-0000-0000-000098010000}"/>
    <cellStyle name="Percent 3 2 2 3 6" xfId="824" xr:uid="{00000000-0005-0000-0000-000099010000}"/>
    <cellStyle name="Percent 3 2 2 4" xfId="825" xr:uid="{00000000-0005-0000-0000-00009A010000}"/>
    <cellStyle name="Percent 3 2 2 4 2" xfId="826" xr:uid="{00000000-0005-0000-0000-00009B010000}"/>
    <cellStyle name="Percent 3 2 2 4 2 2" xfId="827" xr:uid="{00000000-0005-0000-0000-00009C010000}"/>
    <cellStyle name="Percent 3 2 2 4 3" xfId="828" xr:uid="{00000000-0005-0000-0000-00009D010000}"/>
    <cellStyle name="Percent 3 2 2 4 3 2" xfId="829" xr:uid="{00000000-0005-0000-0000-00009E010000}"/>
    <cellStyle name="Percent 3 2 2 4 4" xfId="830" xr:uid="{00000000-0005-0000-0000-00009F010000}"/>
    <cellStyle name="Percent 3 2 2 4 4 2" xfId="831" xr:uid="{00000000-0005-0000-0000-0000A0010000}"/>
    <cellStyle name="Percent 3 2 2 4 5" xfId="832" xr:uid="{00000000-0005-0000-0000-0000A1010000}"/>
    <cellStyle name="Percent 3 2 2 5" xfId="833" xr:uid="{00000000-0005-0000-0000-0000A2010000}"/>
    <cellStyle name="Percent 3 2 2 5 2" xfId="834" xr:uid="{00000000-0005-0000-0000-0000A3010000}"/>
    <cellStyle name="Percent 3 2 2 6" xfId="835" xr:uid="{00000000-0005-0000-0000-0000A4010000}"/>
    <cellStyle name="Percent 3 2 2 6 2" xfId="836" xr:uid="{00000000-0005-0000-0000-0000A5010000}"/>
    <cellStyle name="Percent 3 2 2 7" xfId="837" xr:uid="{00000000-0005-0000-0000-0000A6010000}"/>
    <cellStyle name="Percent 3 2 2 7 2" xfId="838" xr:uid="{00000000-0005-0000-0000-0000A7010000}"/>
    <cellStyle name="Percent 3 2 2 8" xfId="839" xr:uid="{00000000-0005-0000-0000-0000A8010000}"/>
    <cellStyle name="Percent 3 2 2 8 2" xfId="840" xr:uid="{00000000-0005-0000-0000-0000A9010000}"/>
    <cellStyle name="Percent 3 2 2 9" xfId="841" xr:uid="{00000000-0005-0000-0000-0000AA010000}"/>
    <cellStyle name="Percent 3 2 2 9 2" xfId="842" xr:uid="{00000000-0005-0000-0000-0000AB010000}"/>
    <cellStyle name="Percent 3 2 3" xfId="843" xr:uid="{00000000-0005-0000-0000-0000AC010000}"/>
    <cellStyle name="Percent 3 2 3 10" xfId="844" xr:uid="{00000000-0005-0000-0000-0000AD010000}"/>
    <cellStyle name="Percent 3 2 3 2" xfId="845" xr:uid="{00000000-0005-0000-0000-0000AE010000}"/>
    <cellStyle name="Percent 3 2 3 2 2" xfId="846" xr:uid="{00000000-0005-0000-0000-0000AF010000}"/>
    <cellStyle name="Percent 3 2 3 2 2 2" xfId="847" xr:uid="{00000000-0005-0000-0000-0000B0010000}"/>
    <cellStyle name="Percent 3 2 3 2 3" xfId="848" xr:uid="{00000000-0005-0000-0000-0000B1010000}"/>
    <cellStyle name="Percent 3 2 3 2 3 2" xfId="849" xr:uid="{00000000-0005-0000-0000-0000B2010000}"/>
    <cellStyle name="Percent 3 2 3 2 4" xfId="850" xr:uid="{00000000-0005-0000-0000-0000B3010000}"/>
    <cellStyle name="Percent 3 2 3 2 4 2" xfId="851" xr:uid="{00000000-0005-0000-0000-0000B4010000}"/>
    <cellStyle name="Percent 3 2 3 2 5" xfId="852" xr:uid="{00000000-0005-0000-0000-0000B5010000}"/>
    <cellStyle name="Percent 3 2 3 2 5 2" xfId="853" xr:uid="{00000000-0005-0000-0000-0000B6010000}"/>
    <cellStyle name="Percent 3 2 3 2 6" xfId="854" xr:uid="{00000000-0005-0000-0000-0000B7010000}"/>
    <cellStyle name="Percent 3 2 3 3" xfId="855" xr:uid="{00000000-0005-0000-0000-0000B8010000}"/>
    <cellStyle name="Percent 3 2 3 3 2" xfId="856" xr:uid="{00000000-0005-0000-0000-0000B9010000}"/>
    <cellStyle name="Percent 3 2 3 3 2 2" xfId="857" xr:uid="{00000000-0005-0000-0000-0000BA010000}"/>
    <cellStyle name="Percent 3 2 3 3 3" xfId="858" xr:uid="{00000000-0005-0000-0000-0000BB010000}"/>
    <cellStyle name="Percent 3 2 3 3 3 2" xfId="859" xr:uid="{00000000-0005-0000-0000-0000BC010000}"/>
    <cellStyle name="Percent 3 2 3 3 4" xfId="860" xr:uid="{00000000-0005-0000-0000-0000BD010000}"/>
    <cellStyle name="Percent 3 2 3 3 4 2" xfId="861" xr:uid="{00000000-0005-0000-0000-0000BE010000}"/>
    <cellStyle name="Percent 3 2 3 3 5" xfId="862" xr:uid="{00000000-0005-0000-0000-0000BF010000}"/>
    <cellStyle name="Percent 3 2 3 4" xfId="863" xr:uid="{00000000-0005-0000-0000-0000C0010000}"/>
    <cellStyle name="Percent 3 2 3 4 2" xfId="864" xr:uid="{00000000-0005-0000-0000-0000C1010000}"/>
    <cellStyle name="Percent 3 2 3 5" xfId="865" xr:uid="{00000000-0005-0000-0000-0000C2010000}"/>
    <cellStyle name="Percent 3 2 3 5 2" xfId="866" xr:uid="{00000000-0005-0000-0000-0000C3010000}"/>
    <cellStyle name="Percent 3 2 3 6" xfId="867" xr:uid="{00000000-0005-0000-0000-0000C4010000}"/>
    <cellStyle name="Percent 3 2 3 6 2" xfId="868" xr:uid="{00000000-0005-0000-0000-0000C5010000}"/>
    <cellStyle name="Percent 3 2 3 7" xfId="869" xr:uid="{00000000-0005-0000-0000-0000C6010000}"/>
    <cellStyle name="Percent 3 2 3 7 2" xfId="870" xr:uid="{00000000-0005-0000-0000-0000C7010000}"/>
    <cellStyle name="Percent 3 2 3 8" xfId="871" xr:uid="{00000000-0005-0000-0000-0000C8010000}"/>
    <cellStyle name="Percent 3 2 3 8 2" xfId="872" xr:uid="{00000000-0005-0000-0000-0000C9010000}"/>
    <cellStyle name="Percent 3 2 3 9" xfId="873" xr:uid="{00000000-0005-0000-0000-0000CA010000}"/>
    <cellStyle name="Percent 3 2 3 9 2" xfId="874" xr:uid="{00000000-0005-0000-0000-0000CB010000}"/>
    <cellStyle name="Percent 3 2 4" xfId="875" xr:uid="{00000000-0005-0000-0000-0000CC010000}"/>
    <cellStyle name="Percent 3 2 4 2" xfId="876" xr:uid="{00000000-0005-0000-0000-0000CD010000}"/>
    <cellStyle name="Percent 3 2 4 2 2" xfId="877" xr:uid="{00000000-0005-0000-0000-0000CE010000}"/>
    <cellStyle name="Percent 3 2 4 3" xfId="878" xr:uid="{00000000-0005-0000-0000-0000CF010000}"/>
    <cellStyle name="Percent 3 2 4 3 2" xfId="879" xr:uid="{00000000-0005-0000-0000-0000D0010000}"/>
    <cellStyle name="Percent 3 2 4 4" xfId="880" xr:uid="{00000000-0005-0000-0000-0000D1010000}"/>
    <cellStyle name="Percent 3 2 4 4 2" xfId="881" xr:uid="{00000000-0005-0000-0000-0000D2010000}"/>
    <cellStyle name="Percent 3 2 4 5" xfId="882" xr:uid="{00000000-0005-0000-0000-0000D3010000}"/>
    <cellStyle name="Percent 3 2 4 5 2" xfId="883" xr:uid="{00000000-0005-0000-0000-0000D4010000}"/>
    <cellStyle name="Percent 3 2 4 6" xfId="884" xr:uid="{00000000-0005-0000-0000-0000D5010000}"/>
    <cellStyle name="Percent 3 2 5" xfId="885" xr:uid="{00000000-0005-0000-0000-0000D6010000}"/>
    <cellStyle name="Percent 3 2 5 2" xfId="886" xr:uid="{00000000-0005-0000-0000-0000D7010000}"/>
    <cellStyle name="Percent 3 2 5 2 2" xfId="887" xr:uid="{00000000-0005-0000-0000-0000D8010000}"/>
    <cellStyle name="Percent 3 2 5 3" xfId="888" xr:uid="{00000000-0005-0000-0000-0000D9010000}"/>
    <cellStyle name="Percent 3 2 5 3 2" xfId="889" xr:uid="{00000000-0005-0000-0000-0000DA010000}"/>
    <cellStyle name="Percent 3 2 5 4" xfId="890" xr:uid="{00000000-0005-0000-0000-0000DB010000}"/>
    <cellStyle name="Percent 3 2 5 4 2" xfId="891" xr:uid="{00000000-0005-0000-0000-0000DC010000}"/>
    <cellStyle name="Percent 3 2 5 5" xfId="892" xr:uid="{00000000-0005-0000-0000-0000DD010000}"/>
    <cellStyle name="Percent 3 2 6" xfId="893" xr:uid="{00000000-0005-0000-0000-0000DE010000}"/>
    <cellStyle name="Percent 3 2 6 2" xfId="894" xr:uid="{00000000-0005-0000-0000-0000DF010000}"/>
    <cellStyle name="Percent 3 2 7" xfId="895" xr:uid="{00000000-0005-0000-0000-0000E0010000}"/>
    <cellStyle name="Percent 3 2 7 2" xfId="896" xr:uid="{00000000-0005-0000-0000-0000E1010000}"/>
    <cellStyle name="Percent 3 2 8" xfId="897" xr:uid="{00000000-0005-0000-0000-0000E2010000}"/>
    <cellStyle name="Percent 3 2 8 2" xfId="898" xr:uid="{00000000-0005-0000-0000-0000E3010000}"/>
    <cellStyle name="Percent 3 2 9" xfId="899" xr:uid="{00000000-0005-0000-0000-0000E4010000}"/>
    <cellStyle name="Percent 3 2 9 2" xfId="900" xr:uid="{00000000-0005-0000-0000-0000E5010000}"/>
    <cellStyle name="Percent 3 3" xfId="901" xr:uid="{00000000-0005-0000-0000-0000E6010000}"/>
    <cellStyle name="Percent 3 3 10" xfId="902" xr:uid="{00000000-0005-0000-0000-0000E7010000}"/>
    <cellStyle name="Percent 3 3 10 2" xfId="903" xr:uid="{00000000-0005-0000-0000-0000E8010000}"/>
    <cellStyle name="Percent 3 3 11" xfId="904" xr:uid="{00000000-0005-0000-0000-0000E9010000}"/>
    <cellStyle name="Percent 3 3 2" xfId="905" xr:uid="{00000000-0005-0000-0000-0000EA010000}"/>
    <cellStyle name="Percent 3 3 2 10" xfId="906" xr:uid="{00000000-0005-0000-0000-0000EB010000}"/>
    <cellStyle name="Percent 3 3 2 2" xfId="907" xr:uid="{00000000-0005-0000-0000-0000EC010000}"/>
    <cellStyle name="Percent 3 3 2 2 2" xfId="908" xr:uid="{00000000-0005-0000-0000-0000ED010000}"/>
    <cellStyle name="Percent 3 3 2 2 2 2" xfId="909" xr:uid="{00000000-0005-0000-0000-0000EE010000}"/>
    <cellStyle name="Percent 3 3 2 2 3" xfId="910" xr:uid="{00000000-0005-0000-0000-0000EF010000}"/>
    <cellStyle name="Percent 3 3 2 2 3 2" xfId="911" xr:uid="{00000000-0005-0000-0000-0000F0010000}"/>
    <cellStyle name="Percent 3 3 2 2 4" xfId="912" xr:uid="{00000000-0005-0000-0000-0000F1010000}"/>
    <cellStyle name="Percent 3 3 2 2 4 2" xfId="913" xr:uid="{00000000-0005-0000-0000-0000F2010000}"/>
    <cellStyle name="Percent 3 3 2 2 5" xfId="914" xr:uid="{00000000-0005-0000-0000-0000F3010000}"/>
    <cellStyle name="Percent 3 3 2 2 5 2" xfId="915" xr:uid="{00000000-0005-0000-0000-0000F4010000}"/>
    <cellStyle name="Percent 3 3 2 2 6" xfId="916" xr:uid="{00000000-0005-0000-0000-0000F5010000}"/>
    <cellStyle name="Percent 3 3 2 3" xfId="917" xr:uid="{00000000-0005-0000-0000-0000F6010000}"/>
    <cellStyle name="Percent 3 3 2 3 2" xfId="918" xr:uid="{00000000-0005-0000-0000-0000F7010000}"/>
    <cellStyle name="Percent 3 3 2 3 2 2" xfId="919" xr:uid="{00000000-0005-0000-0000-0000F8010000}"/>
    <cellStyle name="Percent 3 3 2 3 3" xfId="920" xr:uid="{00000000-0005-0000-0000-0000F9010000}"/>
    <cellStyle name="Percent 3 3 2 3 3 2" xfId="921" xr:uid="{00000000-0005-0000-0000-0000FA010000}"/>
    <cellStyle name="Percent 3 3 2 3 4" xfId="922" xr:uid="{00000000-0005-0000-0000-0000FB010000}"/>
    <cellStyle name="Percent 3 3 2 3 4 2" xfId="923" xr:uid="{00000000-0005-0000-0000-0000FC010000}"/>
    <cellStyle name="Percent 3 3 2 3 5" xfId="924" xr:uid="{00000000-0005-0000-0000-0000FD010000}"/>
    <cellStyle name="Percent 3 3 2 4" xfId="925" xr:uid="{00000000-0005-0000-0000-0000FE010000}"/>
    <cellStyle name="Percent 3 3 2 4 2" xfId="926" xr:uid="{00000000-0005-0000-0000-0000FF010000}"/>
    <cellStyle name="Percent 3 3 2 5" xfId="927" xr:uid="{00000000-0005-0000-0000-000000020000}"/>
    <cellStyle name="Percent 3 3 2 5 2" xfId="928" xr:uid="{00000000-0005-0000-0000-000001020000}"/>
    <cellStyle name="Percent 3 3 2 6" xfId="929" xr:uid="{00000000-0005-0000-0000-000002020000}"/>
    <cellStyle name="Percent 3 3 2 6 2" xfId="930" xr:uid="{00000000-0005-0000-0000-000003020000}"/>
    <cellStyle name="Percent 3 3 2 7" xfId="931" xr:uid="{00000000-0005-0000-0000-000004020000}"/>
    <cellStyle name="Percent 3 3 2 7 2" xfId="932" xr:uid="{00000000-0005-0000-0000-000005020000}"/>
    <cellStyle name="Percent 3 3 2 8" xfId="933" xr:uid="{00000000-0005-0000-0000-000006020000}"/>
    <cellStyle name="Percent 3 3 2 8 2" xfId="934" xr:uid="{00000000-0005-0000-0000-000007020000}"/>
    <cellStyle name="Percent 3 3 2 9" xfId="935" xr:uid="{00000000-0005-0000-0000-000008020000}"/>
    <cellStyle name="Percent 3 3 2 9 2" xfId="936" xr:uid="{00000000-0005-0000-0000-000009020000}"/>
    <cellStyle name="Percent 3 3 3" xfId="937" xr:uid="{00000000-0005-0000-0000-00000A020000}"/>
    <cellStyle name="Percent 3 3 3 2" xfId="938" xr:uid="{00000000-0005-0000-0000-00000B020000}"/>
    <cellStyle name="Percent 3 3 3 2 2" xfId="939" xr:uid="{00000000-0005-0000-0000-00000C020000}"/>
    <cellStyle name="Percent 3 3 3 3" xfId="940" xr:uid="{00000000-0005-0000-0000-00000D020000}"/>
    <cellStyle name="Percent 3 3 3 3 2" xfId="941" xr:uid="{00000000-0005-0000-0000-00000E020000}"/>
    <cellStyle name="Percent 3 3 3 4" xfId="942" xr:uid="{00000000-0005-0000-0000-00000F020000}"/>
    <cellStyle name="Percent 3 3 3 4 2" xfId="943" xr:uid="{00000000-0005-0000-0000-000010020000}"/>
    <cellStyle name="Percent 3 3 3 5" xfId="944" xr:uid="{00000000-0005-0000-0000-000011020000}"/>
    <cellStyle name="Percent 3 3 3 5 2" xfId="945" xr:uid="{00000000-0005-0000-0000-000012020000}"/>
    <cellStyle name="Percent 3 3 3 6" xfId="946" xr:uid="{00000000-0005-0000-0000-000013020000}"/>
    <cellStyle name="Percent 3 3 4" xfId="947" xr:uid="{00000000-0005-0000-0000-000014020000}"/>
    <cellStyle name="Percent 3 3 4 2" xfId="948" xr:uid="{00000000-0005-0000-0000-000015020000}"/>
    <cellStyle name="Percent 3 3 4 2 2" xfId="949" xr:uid="{00000000-0005-0000-0000-000016020000}"/>
    <cellStyle name="Percent 3 3 4 3" xfId="950" xr:uid="{00000000-0005-0000-0000-000017020000}"/>
    <cellStyle name="Percent 3 3 4 3 2" xfId="951" xr:uid="{00000000-0005-0000-0000-000018020000}"/>
    <cellStyle name="Percent 3 3 4 4" xfId="952" xr:uid="{00000000-0005-0000-0000-000019020000}"/>
    <cellStyle name="Percent 3 3 4 4 2" xfId="953" xr:uid="{00000000-0005-0000-0000-00001A020000}"/>
    <cellStyle name="Percent 3 3 4 5" xfId="954" xr:uid="{00000000-0005-0000-0000-00001B020000}"/>
    <cellStyle name="Percent 3 3 5" xfId="955" xr:uid="{00000000-0005-0000-0000-00001C020000}"/>
    <cellStyle name="Percent 3 3 5 2" xfId="956" xr:uid="{00000000-0005-0000-0000-00001D020000}"/>
    <cellStyle name="Percent 3 3 6" xfId="957" xr:uid="{00000000-0005-0000-0000-00001E020000}"/>
    <cellStyle name="Percent 3 3 6 2" xfId="958" xr:uid="{00000000-0005-0000-0000-00001F020000}"/>
    <cellStyle name="Percent 3 3 7" xfId="959" xr:uid="{00000000-0005-0000-0000-000020020000}"/>
    <cellStyle name="Percent 3 3 7 2" xfId="960" xr:uid="{00000000-0005-0000-0000-000021020000}"/>
    <cellStyle name="Percent 3 3 8" xfId="961" xr:uid="{00000000-0005-0000-0000-000022020000}"/>
    <cellStyle name="Percent 3 3 8 2" xfId="962" xr:uid="{00000000-0005-0000-0000-000023020000}"/>
    <cellStyle name="Percent 3 3 9" xfId="963" xr:uid="{00000000-0005-0000-0000-000024020000}"/>
    <cellStyle name="Percent 3 3 9 2" xfId="964" xr:uid="{00000000-0005-0000-0000-000025020000}"/>
    <cellStyle name="Percent 3 4" xfId="965" xr:uid="{00000000-0005-0000-0000-000026020000}"/>
    <cellStyle name="Percent 3 4 10" xfId="966" xr:uid="{00000000-0005-0000-0000-000027020000}"/>
    <cellStyle name="Percent 3 4 2" xfId="967" xr:uid="{00000000-0005-0000-0000-000028020000}"/>
    <cellStyle name="Percent 3 4 2 2" xfId="968" xr:uid="{00000000-0005-0000-0000-000029020000}"/>
    <cellStyle name="Percent 3 4 2 2 2" xfId="969" xr:uid="{00000000-0005-0000-0000-00002A020000}"/>
    <cellStyle name="Percent 3 4 2 3" xfId="970" xr:uid="{00000000-0005-0000-0000-00002B020000}"/>
    <cellStyle name="Percent 3 4 2 3 2" xfId="971" xr:uid="{00000000-0005-0000-0000-00002C020000}"/>
    <cellStyle name="Percent 3 4 2 4" xfId="972" xr:uid="{00000000-0005-0000-0000-00002D020000}"/>
    <cellStyle name="Percent 3 4 2 4 2" xfId="973" xr:uid="{00000000-0005-0000-0000-00002E020000}"/>
    <cellStyle name="Percent 3 4 2 5" xfId="974" xr:uid="{00000000-0005-0000-0000-00002F020000}"/>
    <cellStyle name="Percent 3 4 2 5 2" xfId="975" xr:uid="{00000000-0005-0000-0000-000030020000}"/>
    <cellStyle name="Percent 3 4 2 6" xfId="976" xr:uid="{00000000-0005-0000-0000-000031020000}"/>
    <cellStyle name="Percent 3 4 3" xfId="977" xr:uid="{00000000-0005-0000-0000-000032020000}"/>
    <cellStyle name="Percent 3 4 3 2" xfId="978" xr:uid="{00000000-0005-0000-0000-000033020000}"/>
    <cellStyle name="Percent 3 4 3 2 2" xfId="979" xr:uid="{00000000-0005-0000-0000-000034020000}"/>
    <cellStyle name="Percent 3 4 3 3" xfId="980" xr:uid="{00000000-0005-0000-0000-000035020000}"/>
    <cellStyle name="Percent 3 4 3 3 2" xfId="981" xr:uid="{00000000-0005-0000-0000-000036020000}"/>
    <cellStyle name="Percent 3 4 3 4" xfId="982" xr:uid="{00000000-0005-0000-0000-000037020000}"/>
    <cellStyle name="Percent 3 4 3 4 2" xfId="983" xr:uid="{00000000-0005-0000-0000-000038020000}"/>
    <cellStyle name="Percent 3 4 3 5" xfId="984" xr:uid="{00000000-0005-0000-0000-000039020000}"/>
    <cellStyle name="Percent 3 4 4" xfId="985" xr:uid="{00000000-0005-0000-0000-00003A020000}"/>
    <cellStyle name="Percent 3 4 4 2" xfId="986" xr:uid="{00000000-0005-0000-0000-00003B020000}"/>
    <cellStyle name="Percent 3 4 5" xfId="987" xr:uid="{00000000-0005-0000-0000-00003C020000}"/>
    <cellStyle name="Percent 3 4 5 2" xfId="988" xr:uid="{00000000-0005-0000-0000-00003D020000}"/>
    <cellStyle name="Percent 3 4 6" xfId="989" xr:uid="{00000000-0005-0000-0000-00003E020000}"/>
    <cellStyle name="Percent 3 4 6 2" xfId="990" xr:uid="{00000000-0005-0000-0000-00003F020000}"/>
    <cellStyle name="Percent 3 4 7" xfId="991" xr:uid="{00000000-0005-0000-0000-000040020000}"/>
    <cellStyle name="Percent 3 4 7 2" xfId="992" xr:uid="{00000000-0005-0000-0000-000041020000}"/>
    <cellStyle name="Percent 3 4 8" xfId="993" xr:uid="{00000000-0005-0000-0000-000042020000}"/>
    <cellStyle name="Percent 3 4 8 2" xfId="994" xr:uid="{00000000-0005-0000-0000-000043020000}"/>
    <cellStyle name="Percent 3 4 9" xfId="995" xr:uid="{00000000-0005-0000-0000-000044020000}"/>
    <cellStyle name="Percent 3 4 9 2" xfId="996" xr:uid="{00000000-0005-0000-0000-000045020000}"/>
    <cellStyle name="Percent 3 5" xfId="997" xr:uid="{00000000-0005-0000-0000-000046020000}"/>
    <cellStyle name="Percent 3 5 2" xfId="998" xr:uid="{00000000-0005-0000-0000-000047020000}"/>
    <cellStyle name="Percent 3 5 2 2" xfId="999" xr:uid="{00000000-0005-0000-0000-000048020000}"/>
    <cellStyle name="Percent 3 5 3" xfId="1000" xr:uid="{00000000-0005-0000-0000-000049020000}"/>
    <cellStyle name="Percent 3 5 3 2" xfId="1001" xr:uid="{00000000-0005-0000-0000-00004A020000}"/>
    <cellStyle name="Percent 3 5 4" xfId="1002" xr:uid="{00000000-0005-0000-0000-00004B020000}"/>
    <cellStyle name="Percent 3 5 4 2" xfId="1003" xr:uid="{00000000-0005-0000-0000-00004C020000}"/>
    <cellStyle name="Percent 3 5 5" xfId="1004" xr:uid="{00000000-0005-0000-0000-00004D020000}"/>
    <cellStyle name="Percent 3 5 5 2" xfId="1005" xr:uid="{00000000-0005-0000-0000-00004E020000}"/>
    <cellStyle name="Percent 3 5 6" xfId="1006" xr:uid="{00000000-0005-0000-0000-00004F020000}"/>
    <cellStyle name="Percent 3 6" xfId="1007" xr:uid="{00000000-0005-0000-0000-000050020000}"/>
    <cellStyle name="Percent 3 6 2" xfId="1008" xr:uid="{00000000-0005-0000-0000-000051020000}"/>
    <cellStyle name="Percent 3 6 2 2" xfId="1009" xr:uid="{00000000-0005-0000-0000-000052020000}"/>
    <cellStyle name="Percent 3 6 3" xfId="1010" xr:uid="{00000000-0005-0000-0000-000053020000}"/>
    <cellStyle name="Percent 3 6 3 2" xfId="1011" xr:uid="{00000000-0005-0000-0000-000054020000}"/>
    <cellStyle name="Percent 3 6 4" xfId="1012" xr:uid="{00000000-0005-0000-0000-000055020000}"/>
    <cellStyle name="Percent 3 6 4 2" xfId="1013" xr:uid="{00000000-0005-0000-0000-000056020000}"/>
    <cellStyle name="Percent 3 6 5" xfId="1014" xr:uid="{00000000-0005-0000-0000-000057020000}"/>
    <cellStyle name="Percent 3 7" xfId="1015" xr:uid="{00000000-0005-0000-0000-000058020000}"/>
    <cellStyle name="Percent 3 7 2" xfId="1016" xr:uid="{00000000-0005-0000-0000-000059020000}"/>
    <cellStyle name="Percent 3 8" xfId="1017" xr:uid="{00000000-0005-0000-0000-00005A020000}"/>
    <cellStyle name="Percent 3 8 2" xfId="1018" xr:uid="{00000000-0005-0000-0000-00005B020000}"/>
    <cellStyle name="Percent 3 9" xfId="1019" xr:uid="{00000000-0005-0000-0000-00005C020000}"/>
    <cellStyle name="Percent 3 9 2" xfId="1020" xr:uid="{00000000-0005-0000-0000-00005D020000}"/>
    <cellStyle name="Percent 4" xfId="1021" xr:uid="{00000000-0005-0000-0000-00005E020000}"/>
    <cellStyle name="Percent 6" xfId="1022" xr:uid="{00000000-0005-0000-0000-00005F020000}"/>
    <cellStyle name="Price_Body" xfId="1023" xr:uid="{00000000-0005-0000-0000-000060020000}"/>
    <cellStyle name="SAPBEXaggData" xfId="1024" xr:uid="{00000000-0005-0000-0000-000061020000}"/>
    <cellStyle name="SAPBEXaggData 2" xfId="1025" xr:uid="{00000000-0005-0000-0000-000062020000}"/>
    <cellStyle name="SAPBEXaggDataEmph" xfId="1026" xr:uid="{00000000-0005-0000-0000-000063020000}"/>
    <cellStyle name="SAPBEXaggDataEmph 2" xfId="1027" xr:uid="{00000000-0005-0000-0000-000064020000}"/>
    <cellStyle name="SAPBEXaggItem" xfId="1028" xr:uid="{00000000-0005-0000-0000-000065020000}"/>
    <cellStyle name="SAPBEXaggItem 2" xfId="1029" xr:uid="{00000000-0005-0000-0000-000066020000}"/>
    <cellStyle name="SAPBEXaggItemX" xfId="1030" xr:uid="{00000000-0005-0000-0000-000067020000}"/>
    <cellStyle name="SAPBEXaggItemX 2" xfId="1031" xr:uid="{00000000-0005-0000-0000-000068020000}"/>
    <cellStyle name="SAPBEXchaText" xfId="1032" xr:uid="{00000000-0005-0000-0000-000069020000}"/>
    <cellStyle name="SAPBEXchaText 2" xfId="1033" xr:uid="{00000000-0005-0000-0000-00006A020000}"/>
    <cellStyle name="SAPBEXexcBad7" xfId="1034" xr:uid="{00000000-0005-0000-0000-00006B020000}"/>
    <cellStyle name="SAPBEXexcBad7 2" xfId="1035" xr:uid="{00000000-0005-0000-0000-00006C020000}"/>
    <cellStyle name="SAPBEXexcBad8" xfId="1036" xr:uid="{00000000-0005-0000-0000-00006D020000}"/>
    <cellStyle name="SAPBEXexcBad8 2" xfId="1037" xr:uid="{00000000-0005-0000-0000-00006E020000}"/>
    <cellStyle name="SAPBEXexcBad9" xfId="1038" xr:uid="{00000000-0005-0000-0000-00006F020000}"/>
    <cellStyle name="SAPBEXexcBad9 2" xfId="1039" xr:uid="{00000000-0005-0000-0000-000070020000}"/>
    <cellStyle name="SAPBEXexcCritical4" xfId="1040" xr:uid="{00000000-0005-0000-0000-000071020000}"/>
    <cellStyle name="SAPBEXexcCritical4 2" xfId="1041" xr:uid="{00000000-0005-0000-0000-000072020000}"/>
    <cellStyle name="SAPBEXexcCritical5" xfId="1042" xr:uid="{00000000-0005-0000-0000-000073020000}"/>
    <cellStyle name="SAPBEXexcCritical5 2" xfId="1043" xr:uid="{00000000-0005-0000-0000-000074020000}"/>
    <cellStyle name="SAPBEXexcCritical6" xfId="1044" xr:uid="{00000000-0005-0000-0000-000075020000}"/>
    <cellStyle name="SAPBEXexcCritical6 2" xfId="1045" xr:uid="{00000000-0005-0000-0000-000076020000}"/>
    <cellStyle name="SAPBEXexcGood1" xfId="1046" xr:uid="{00000000-0005-0000-0000-000077020000}"/>
    <cellStyle name="SAPBEXexcGood1 2" xfId="1047" xr:uid="{00000000-0005-0000-0000-000078020000}"/>
    <cellStyle name="SAPBEXexcGood2" xfId="1048" xr:uid="{00000000-0005-0000-0000-000079020000}"/>
    <cellStyle name="SAPBEXexcGood2 2" xfId="1049" xr:uid="{00000000-0005-0000-0000-00007A020000}"/>
    <cellStyle name="SAPBEXexcGood3" xfId="1050" xr:uid="{00000000-0005-0000-0000-00007B020000}"/>
    <cellStyle name="SAPBEXexcGood3 2" xfId="1051" xr:uid="{00000000-0005-0000-0000-00007C020000}"/>
    <cellStyle name="SAPBEXfilterDrill" xfId="1052" xr:uid="{00000000-0005-0000-0000-00007D020000}"/>
    <cellStyle name="SAPBEXfilterDrill 2" xfId="1053" xr:uid="{00000000-0005-0000-0000-00007E020000}"/>
    <cellStyle name="SAPBEXfilterItem" xfId="1054" xr:uid="{00000000-0005-0000-0000-00007F020000}"/>
    <cellStyle name="SAPBEXfilterItem 2" xfId="1055" xr:uid="{00000000-0005-0000-0000-000080020000}"/>
    <cellStyle name="SAPBEXfilterText" xfId="1056" xr:uid="{00000000-0005-0000-0000-000081020000}"/>
    <cellStyle name="SAPBEXformats" xfId="1057" xr:uid="{00000000-0005-0000-0000-000082020000}"/>
    <cellStyle name="SAPBEXformats 2" xfId="1058" xr:uid="{00000000-0005-0000-0000-000083020000}"/>
    <cellStyle name="SAPBEXheaderItem" xfId="1059" xr:uid="{00000000-0005-0000-0000-000084020000}"/>
    <cellStyle name="SAPBEXheaderItem 2" xfId="1060" xr:uid="{00000000-0005-0000-0000-000085020000}"/>
    <cellStyle name="SAPBEXheaderText" xfId="1061" xr:uid="{00000000-0005-0000-0000-000086020000}"/>
    <cellStyle name="SAPBEXheaderText 2" xfId="1062" xr:uid="{00000000-0005-0000-0000-000087020000}"/>
    <cellStyle name="SAPBEXHLevel0" xfId="1063" xr:uid="{00000000-0005-0000-0000-000088020000}"/>
    <cellStyle name="SAPBEXHLevel0 2" xfId="1064" xr:uid="{00000000-0005-0000-0000-000089020000}"/>
    <cellStyle name="SAPBEXHLevel0X" xfId="1065" xr:uid="{00000000-0005-0000-0000-00008A020000}"/>
    <cellStyle name="SAPBEXHLevel0X 2" xfId="1066" xr:uid="{00000000-0005-0000-0000-00008B020000}"/>
    <cellStyle name="SAPBEXHLevel1" xfId="1067" xr:uid="{00000000-0005-0000-0000-00008C020000}"/>
    <cellStyle name="SAPBEXHLevel1 2" xfId="1068" xr:uid="{00000000-0005-0000-0000-00008D020000}"/>
    <cellStyle name="SAPBEXHLevel1X" xfId="1069" xr:uid="{00000000-0005-0000-0000-00008E020000}"/>
    <cellStyle name="SAPBEXHLevel1X 2" xfId="1070" xr:uid="{00000000-0005-0000-0000-00008F020000}"/>
    <cellStyle name="SAPBEXHLevel2" xfId="1071" xr:uid="{00000000-0005-0000-0000-000090020000}"/>
    <cellStyle name="SAPBEXHLevel2 2" xfId="1072" xr:uid="{00000000-0005-0000-0000-000091020000}"/>
    <cellStyle name="SAPBEXHLevel2X" xfId="1073" xr:uid="{00000000-0005-0000-0000-000092020000}"/>
    <cellStyle name="SAPBEXHLevel2X 2" xfId="1074" xr:uid="{00000000-0005-0000-0000-000093020000}"/>
    <cellStyle name="SAPBEXHLevel3" xfId="1075" xr:uid="{00000000-0005-0000-0000-000094020000}"/>
    <cellStyle name="SAPBEXHLevel3 2" xfId="1076" xr:uid="{00000000-0005-0000-0000-000095020000}"/>
    <cellStyle name="SAPBEXHLevel3X" xfId="1077" xr:uid="{00000000-0005-0000-0000-000096020000}"/>
    <cellStyle name="SAPBEXHLevel3X 2" xfId="1078" xr:uid="{00000000-0005-0000-0000-000097020000}"/>
    <cellStyle name="SAPBEXinputData" xfId="1079" xr:uid="{00000000-0005-0000-0000-000098020000}"/>
    <cellStyle name="SAPBEXItemHeader" xfId="1080" xr:uid="{00000000-0005-0000-0000-000099020000}"/>
    <cellStyle name="SAPBEXresData" xfId="1081" xr:uid="{00000000-0005-0000-0000-00009A020000}"/>
    <cellStyle name="SAPBEXresData 2" xfId="1082" xr:uid="{00000000-0005-0000-0000-00009B020000}"/>
    <cellStyle name="SAPBEXresDataEmph" xfId="1083" xr:uid="{00000000-0005-0000-0000-00009C020000}"/>
    <cellStyle name="SAPBEXresDataEmph 2" xfId="1084" xr:uid="{00000000-0005-0000-0000-00009D020000}"/>
    <cellStyle name="SAPBEXresItem" xfId="1085" xr:uid="{00000000-0005-0000-0000-00009E020000}"/>
    <cellStyle name="SAPBEXresItem 2" xfId="1086" xr:uid="{00000000-0005-0000-0000-00009F020000}"/>
    <cellStyle name="SAPBEXresItemX" xfId="1087" xr:uid="{00000000-0005-0000-0000-0000A0020000}"/>
    <cellStyle name="SAPBEXresItemX 2" xfId="1088" xr:uid="{00000000-0005-0000-0000-0000A1020000}"/>
    <cellStyle name="SAPBEXstdData" xfId="1089" xr:uid="{00000000-0005-0000-0000-0000A2020000}"/>
    <cellStyle name="SAPBEXstdData 2" xfId="1090" xr:uid="{00000000-0005-0000-0000-0000A3020000}"/>
    <cellStyle name="SAPBEXstdDataEmph" xfId="1091" xr:uid="{00000000-0005-0000-0000-0000A4020000}"/>
    <cellStyle name="SAPBEXstdDataEmph 2" xfId="1092" xr:uid="{00000000-0005-0000-0000-0000A5020000}"/>
    <cellStyle name="SAPBEXstdItem" xfId="1093" xr:uid="{00000000-0005-0000-0000-0000A6020000}"/>
    <cellStyle name="SAPBEXstdItem 2" xfId="1094" xr:uid="{00000000-0005-0000-0000-0000A7020000}"/>
    <cellStyle name="SAPBEXstdItemX" xfId="1095" xr:uid="{00000000-0005-0000-0000-0000A8020000}"/>
    <cellStyle name="SAPBEXstdItemX 2" xfId="1096" xr:uid="{00000000-0005-0000-0000-0000A9020000}"/>
    <cellStyle name="SAPBEXtitle" xfId="1097" xr:uid="{00000000-0005-0000-0000-0000AA020000}"/>
    <cellStyle name="SAPBEXunassignedItem" xfId="1098" xr:uid="{00000000-0005-0000-0000-0000AB020000}"/>
    <cellStyle name="SAPBEXundefined" xfId="1099" xr:uid="{00000000-0005-0000-0000-0000AC020000}"/>
    <cellStyle name="SAPBEXundefined 2" xfId="1100" xr:uid="{00000000-0005-0000-0000-0000AD020000}"/>
    <cellStyle name="Sheet Title" xfId="1101" xr:uid="{00000000-0005-0000-0000-0000AE020000}"/>
    <cellStyle name="Style 1" xfId="1102" xr:uid="{00000000-0005-0000-0000-0000AF020000}"/>
    <cellStyle name="Table Heading" xfId="1103" xr:uid="{00000000-0005-0000-0000-0000B0020000}"/>
    <cellStyle name="Акцент1" xfId="19" builtinId="29" customBuiltin="1"/>
    <cellStyle name="Акцент1 2" xfId="79" xr:uid="{00000000-0005-0000-0000-0000B2020000}"/>
    <cellStyle name="Акцент1 2 2" xfId="1104" xr:uid="{00000000-0005-0000-0000-0000B3020000}"/>
    <cellStyle name="Акцент1 2 3" xfId="1105" xr:uid="{00000000-0005-0000-0000-0000B4020000}"/>
    <cellStyle name="Акцент1 2 4" xfId="1106" xr:uid="{00000000-0005-0000-0000-0000B5020000}"/>
    <cellStyle name="Акцент1 2 5" xfId="1107" xr:uid="{00000000-0005-0000-0000-0000B6020000}"/>
    <cellStyle name="Акцент1 2 6" xfId="1108" xr:uid="{00000000-0005-0000-0000-0000B7020000}"/>
    <cellStyle name="Акцент1 3" xfId="1109" xr:uid="{00000000-0005-0000-0000-0000B8020000}"/>
    <cellStyle name="Акцент2" xfId="20" builtinId="33" customBuiltin="1"/>
    <cellStyle name="Акцент2 2" xfId="80" xr:uid="{00000000-0005-0000-0000-0000BA020000}"/>
    <cellStyle name="Акцент2 2 2" xfId="1110" xr:uid="{00000000-0005-0000-0000-0000BB020000}"/>
    <cellStyle name="Акцент2 2 3" xfId="1111" xr:uid="{00000000-0005-0000-0000-0000BC020000}"/>
    <cellStyle name="Акцент2 2 4" xfId="1112" xr:uid="{00000000-0005-0000-0000-0000BD020000}"/>
    <cellStyle name="Акцент2 2 5" xfId="1113" xr:uid="{00000000-0005-0000-0000-0000BE020000}"/>
    <cellStyle name="Акцент2 2 6" xfId="1114" xr:uid="{00000000-0005-0000-0000-0000BF020000}"/>
    <cellStyle name="Акцент2 3" xfId="1115" xr:uid="{00000000-0005-0000-0000-0000C0020000}"/>
    <cellStyle name="Акцент3" xfId="21" builtinId="37" customBuiltin="1"/>
    <cellStyle name="Акцент3 2" xfId="81" xr:uid="{00000000-0005-0000-0000-0000C2020000}"/>
    <cellStyle name="Акцент3 2 2" xfId="1116" xr:uid="{00000000-0005-0000-0000-0000C3020000}"/>
    <cellStyle name="Акцент3 2 3" xfId="1117" xr:uid="{00000000-0005-0000-0000-0000C4020000}"/>
    <cellStyle name="Акцент3 2 4" xfId="1118" xr:uid="{00000000-0005-0000-0000-0000C5020000}"/>
    <cellStyle name="Акцент3 2 5" xfId="1119" xr:uid="{00000000-0005-0000-0000-0000C6020000}"/>
    <cellStyle name="Акцент3 2 6" xfId="1120" xr:uid="{00000000-0005-0000-0000-0000C7020000}"/>
    <cellStyle name="Акцент3 3" xfId="1121" xr:uid="{00000000-0005-0000-0000-0000C8020000}"/>
    <cellStyle name="Акцент4" xfId="22" builtinId="41" customBuiltin="1"/>
    <cellStyle name="Акцент4 2" xfId="82" xr:uid="{00000000-0005-0000-0000-0000CA020000}"/>
    <cellStyle name="Акцент4 2 2" xfId="1122" xr:uid="{00000000-0005-0000-0000-0000CB020000}"/>
    <cellStyle name="Акцент4 2 3" xfId="1123" xr:uid="{00000000-0005-0000-0000-0000CC020000}"/>
    <cellStyle name="Акцент4 2 4" xfId="1124" xr:uid="{00000000-0005-0000-0000-0000CD020000}"/>
    <cellStyle name="Акцент4 2 5" xfId="1125" xr:uid="{00000000-0005-0000-0000-0000CE020000}"/>
    <cellStyle name="Акцент4 2 6" xfId="1126" xr:uid="{00000000-0005-0000-0000-0000CF020000}"/>
    <cellStyle name="Акцент4 3" xfId="1127" xr:uid="{00000000-0005-0000-0000-0000D0020000}"/>
    <cellStyle name="Акцент5" xfId="23" builtinId="45" customBuiltin="1"/>
    <cellStyle name="Акцент5 2" xfId="83" xr:uid="{00000000-0005-0000-0000-0000D2020000}"/>
    <cellStyle name="Акцент5 2 2" xfId="1128" xr:uid="{00000000-0005-0000-0000-0000D3020000}"/>
    <cellStyle name="Акцент5 2 3" xfId="1129" xr:uid="{00000000-0005-0000-0000-0000D4020000}"/>
    <cellStyle name="Акцент5 2 4" xfId="1130" xr:uid="{00000000-0005-0000-0000-0000D5020000}"/>
    <cellStyle name="Акцент5 2 5" xfId="1131" xr:uid="{00000000-0005-0000-0000-0000D6020000}"/>
    <cellStyle name="Акцент5 2 6" xfId="1132" xr:uid="{00000000-0005-0000-0000-0000D7020000}"/>
    <cellStyle name="Акцент5 3" xfId="1133" xr:uid="{00000000-0005-0000-0000-0000D8020000}"/>
    <cellStyle name="Акцент6" xfId="24" builtinId="49" customBuiltin="1"/>
    <cellStyle name="Акцент6 2" xfId="84" xr:uid="{00000000-0005-0000-0000-0000DA020000}"/>
    <cellStyle name="Акцент6 2 2" xfId="1134" xr:uid="{00000000-0005-0000-0000-0000DB020000}"/>
    <cellStyle name="Акцент6 2 3" xfId="1135" xr:uid="{00000000-0005-0000-0000-0000DC020000}"/>
    <cellStyle name="Акцент6 2 4" xfId="1136" xr:uid="{00000000-0005-0000-0000-0000DD020000}"/>
    <cellStyle name="Акцент6 2 5" xfId="1137" xr:uid="{00000000-0005-0000-0000-0000DE020000}"/>
    <cellStyle name="Акцент6 2 6" xfId="1138" xr:uid="{00000000-0005-0000-0000-0000DF020000}"/>
    <cellStyle name="Акцент6 3" xfId="1139" xr:uid="{00000000-0005-0000-0000-0000E0020000}"/>
    <cellStyle name="Беззащитный" xfId="1140" xr:uid="{00000000-0005-0000-0000-0000E1020000}"/>
    <cellStyle name="Ввод " xfId="25" builtinId="20" customBuiltin="1"/>
    <cellStyle name="Ввод  2" xfId="85" xr:uid="{00000000-0005-0000-0000-0000E3020000}"/>
    <cellStyle name="Ввод  2 2" xfId="1141" xr:uid="{00000000-0005-0000-0000-0000E4020000}"/>
    <cellStyle name="Ввод  2 2 2" xfId="1142" xr:uid="{00000000-0005-0000-0000-0000E5020000}"/>
    <cellStyle name="Ввод  2 3" xfId="1143" xr:uid="{00000000-0005-0000-0000-0000E6020000}"/>
    <cellStyle name="Ввод  2 3 2" xfId="1144" xr:uid="{00000000-0005-0000-0000-0000E7020000}"/>
    <cellStyle name="Ввод  2 4" xfId="1145" xr:uid="{00000000-0005-0000-0000-0000E8020000}"/>
    <cellStyle name="Ввод  2 4 2" xfId="1146" xr:uid="{00000000-0005-0000-0000-0000E9020000}"/>
    <cellStyle name="Ввод  2 5" xfId="1147" xr:uid="{00000000-0005-0000-0000-0000EA020000}"/>
    <cellStyle name="Ввод  2 5 2" xfId="1148" xr:uid="{00000000-0005-0000-0000-0000EB020000}"/>
    <cellStyle name="Ввод  2 6" xfId="1149" xr:uid="{00000000-0005-0000-0000-0000EC020000}"/>
    <cellStyle name="Ввод  2 7" xfId="1150" xr:uid="{00000000-0005-0000-0000-0000ED020000}"/>
    <cellStyle name="Ввод  3" xfId="1151" xr:uid="{00000000-0005-0000-0000-0000EE020000}"/>
    <cellStyle name="Вывод" xfId="26" builtinId="21" customBuiltin="1"/>
    <cellStyle name="Вывод 2" xfId="86" xr:uid="{00000000-0005-0000-0000-0000F0020000}"/>
    <cellStyle name="Вывод 2 2" xfId="1152" xr:uid="{00000000-0005-0000-0000-0000F1020000}"/>
    <cellStyle name="Вывод 2 2 2" xfId="1153" xr:uid="{00000000-0005-0000-0000-0000F2020000}"/>
    <cellStyle name="Вывод 2 3" xfId="1154" xr:uid="{00000000-0005-0000-0000-0000F3020000}"/>
    <cellStyle name="Вывод 2 3 2" xfId="1155" xr:uid="{00000000-0005-0000-0000-0000F4020000}"/>
    <cellStyle name="Вывод 2 4" xfId="1156" xr:uid="{00000000-0005-0000-0000-0000F5020000}"/>
    <cellStyle name="Вывод 2 4 2" xfId="1157" xr:uid="{00000000-0005-0000-0000-0000F6020000}"/>
    <cellStyle name="Вывод 2 5" xfId="1158" xr:uid="{00000000-0005-0000-0000-0000F7020000}"/>
    <cellStyle name="Вывод 2 5 2" xfId="1159" xr:uid="{00000000-0005-0000-0000-0000F8020000}"/>
    <cellStyle name="Вывод 2 6" xfId="1160" xr:uid="{00000000-0005-0000-0000-0000F9020000}"/>
    <cellStyle name="Вывод 2 7" xfId="1161" xr:uid="{00000000-0005-0000-0000-0000FA020000}"/>
    <cellStyle name="Вывод 3" xfId="1162" xr:uid="{00000000-0005-0000-0000-0000FB020000}"/>
    <cellStyle name="Вычисление" xfId="27" builtinId="22" customBuiltin="1"/>
    <cellStyle name="Вычисление 2" xfId="87" xr:uid="{00000000-0005-0000-0000-0000FD020000}"/>
    <cellStyle name="Вычисление 2 2" xfId="1163" xr:uid="{00000000-0005-0000-0000-0000FE020000}"/>
    <cellStyle name="Вычисление 2 2 2" xfId="1164" xr:uid="{00000000-0005-0000-0000-0000FF020000}"/>
    <cellStyle name="Вычисление 2 3" xfId="1165" xr:uid="{00000000-0005-0000-0000-000000030000}"/>
    <cellStyle name="Вычисление 2 3 2" xfId="1166" xr:uid="{00000000-0005-0000-0000-000001030000}"/>
    <cellStyle name="Вычисление 2 4" xfId="1167" xr:uid="{00000000-0005-0000-0000-000002030000}"/>
    <cellStyle name="Вычисление 2 4 2" xfId="1168" xr:uid="{00000000-0005-0000-0000-000003030000}"/>
    <cellStyle name="Вычисление 2 5" xfId="1169" xr:uid="{00000000-0005-0000-0000-000004030000}"/>
    <cellStyle name="Вычисление 2 5 2" xfId="1170" xr:uid="{00000000-0005-0000-0000-000005030000}"/>
    <cellStyle name="Вычисление 2 6" xfId="1171" xr:uid="{00000000-0005-0000-0000-000006030000}"/>
    <cellStyle name="Вычисление 2 7" xfId="1172" xr:uid="{00000000-0005-0000-0000-000007030000}"/>
    <cellStyle name="Вычисление 3" xfId="1173" xr:uid="{00000000-0005-0000-0000-000008030000}"/>
    <cellStyle name="Гиперссылка 2 3" xfId="447" xr:uid="{00000000-0005-0000-0000-000009030000}"/>
    <cellStyle name="Заголовок" xfId="1174" xr:uid="{00000000-0005-0000-0000-00000A030000}"/>
    <cellStyle name="Заголовок 1" xfId="28" builtinId="16" customBuiltin="1"/>
    <cellStyle name="Заголовок 1 2" xfId="88" xr:uid="{00000000-0005-0000-0000-00000C030000}"/>
    <cellStyle name="Заголовок 1 2 2" xfId="1175" xr:uid="{00000000-0005-0000-0000-00000D030000}"/>
    <cellStyle name="Заголовок 1 2 3" xfId="1176" xr:uid="{00000000-0005-0000-0000-00000E030000}"/>
    <cellStyle name="Заголовок 1 2 4" xfId="1177" xr:uid="{00000000-0005-0000-0000-00000F030000}"/>
    <cellStyle name="Заголовок 1 2 5" xfId="1178" xr:uid="{00000000-0005-0000-0000-000010030000}"/>
    <cellStyle name="Заголовок 1 2 6" xfId="1179" xr:uid="{00000000-0005-0000-0000-000011030000}"/>
    <cellStyle name="Заголовок 1 3" xfId="1180" xr:uid="{00000000-0005-0000-0000-000012030000}"/>
    <cellStyle name="Заголовок 2" xfId="29" builtinId="17" customBuiltin="1"/>
    <cellStyle name="Заголовок 2 2" xfId="89" xr:uid="{00000000-0005-0000-0000-000014030000}"/>
    <cellStyle name="Заголовок 2 2 2" xfId="1181" xr:uid="{00000000-0005-0000-0000-000015030000}"/>
    <cellStyle name="Заголовок 2 2 3" xfId="1182" xr:uid="{00000000-0005-0000-0000-000016030000}"/>
    <cellStyle name="Заголовок 2 2 4" xfId="1183" xr:uid="{00000000-0005-0000-0000-000017030000}"/>
    <cellStyle name="Заголовок 2 2 5" xfId="1184" xr:uid="{00000000-0005-0000-0000-000018030000}"/>
    <cellStyle name="Заголовок 2 2 6" xfId="1185" xr:uid="{00000000-0005-0000-0000-000019030000}"/>
    <cellStyle name="Заголовок 2 3" xfId="1186" xr:uid="{00000000-0005-0000-0000-00001A030000}"/>
    <cellStyle name="Заголовок 3" xfId="30" builtinId="18" customBuiltin="1"/>
    <cellStyle name="Заголовок 3 2" xfId="90" xr:uid="{00000000-0005-0000-0000-00001C030000}"/>
    <cellStyle name="Заголовок 3 2 2" xfId="1187" xr:uid="{00000000-0005-0000-0000-00001D030000}"/>
    <cellStyle name="Заголовок 3 2 3" xfId="1188" xr:uid="{00000000-0005-0000-0000-00001E030000}"/>
    <cellStyle name="Заголовок 3 2 4" xfId="1189" xr:uid="{00000000-0005-0000-0000-00001F030000}"/>
    <cellStyle name="Заголовок 3 2 5" xfId="1190" xr:uid="{00000000-0005-0000-0000-000020030000}"/>
    <cellStyle name="Заголовок 3 2 6" xfId="1191" xr:uid="{00000000-0005-0000-0000-000021030000}"/>
    <cellStyle name="Заголовок 3 3" xfId="1192" xr:uid="{00000000-0005-0000-0000-000022030000}"/>
    <cellStyle name="Заголовок 4" xfId="31" builtinId="19" customBuiltin="1"/>
    <cellStyle name="Заголовок 4 2" xfId="91" xr:uid="{00000000-0005-0000-0000-000024030000}"/>
    <cellStyle name="Заголовок 4 2 2" xfId="1193" xr:uid="{00000000-0005-0000-0000-000025030000}"/>
    <cellStyle name="Заголовок 4 2 3" xfId="1194" xr:uid="{00000000-0005-0000-0000-000026030000}"/>
    <cellStyle name="Заголовок 4 2 4" xfId="1195" xr:uid="{00000000-0005-0000-0000-000027030000}"/>
    <cellStyle name="Заголовок 4 2 5" xfId="1196" xr:uid="{00000000-0005-0000-0000-000028030000}"/>
    <cellStyle name="Заголовок 4 2 6" xfId="1197" xr:uid="{00000000-0005-0000-0000-000029030000}"/>
    <cellStyle name="Заголовок 4 3" xfId="1198" xr:uid="{00000000-0005-0000-0000-00002A030000}"/>
    <cellStyle name="ЗаголовокСтолбца" xfId="1199" xr:uid="{00000000-0005-0000-0000-00002B030000}"/>
    <cellStyle name="ЗаголовокСтолбца 2" xfId="1200" xr:uid="{00000000-0005-0000-0000-00002C030000}"/>
    <cellStyle name="Защитный" xfId="1201" xr:uid="{00000000-0005-0000-0000-00002D030000}"/>
    <cellStyle name="Значение" xfId="1202" xr:uid="{00000000-0005-0000-0000-00002E030000}"/>
    <cellStyle name="Значение 2" xfId="1203" xr:uid="{00000000-0005-0000-0000-00002F030000}"/>
    <cellStyle name="Зоголовок" xfId="1204" xr:uid="{00000000-0005-0000-0000-000030030000}"/>
    <cellStyle name="Итог" xfId="32" builtinId="25" customBuiltin="1"/>
    <cellStyle name="Итог 2" xfId="92" xr:uid="{00000000-0005-0000-0000-000032030000}"/>
    <cellStyle name="Итог 2 2" xfId="1205" xr:uid="{00000000-0005-0000-0000-000033030000}"/>
    <cellStyle name="Итог 2 2 2" xfId="1206" xr:uid="{00000000-0005-0000-0000-000034030000}"/>
    <cellStyle name="Итог 2 3" xfId="1207" xr:uid="{00000000-0005-0000-0000-000035030000}"/>
    <cellStyle name="Итог 2 3 2" xfId="1208" xr:uid="{00000000-0005-0000-0000-000036030000}"/>
    <cellStyle name="Итог 2 4" xfId="1209" xr:uid="{00000000-0005-0000-0000-000037030000}"/>
    <cellStyle name="Итог 2 4 2" xfId="1210" xr:uid="{00000000-0005-0000-0000-000038030000}"/>
    <cellStyle name="Итог 2 5" xfId="1211" xr:uid="{00000000-0005-0000-0000-000039030000}"/>
    <cellStyle name="Итог 2 5 2" xfId="1212" xr:uid="{00000000-0005-0000-0000-00003A030000}"/>
    <cellStyle name="Итог 2 6" xfId="1213" xr:uid="{00000000-0005-0000-0000-00003B030000}"/>
    <cellStyle name="Итог 2 7" xfId="1214" xr:uid="{00000000-0005-0000-0000-00003C030000}"/>
    <cellStyle name="Итог 3" xfId="1215" xr:uid="{00000000-0005-0000-0000-00003D030000}"/>
    <cellStyle name="Итого" xfId="1216" xr:uid="{00000000-0005-0000-0000-00003E030000}"/>
    <cellStyle name="Итого 2" xfId="1217" xr:uid="{00000000-0005-0000-0000-00003F030000}"/>
    <cellStyle name="Контрольная ячейка" xfId="33" builtinId="23" customBuiltin="1"/>
    <cellStyle name="Контрольная ячейка 2" xfId="93" xr:uid="{00000000-0005-0000-0000-000041030000}"/>
    <cellStyle name="Контрольная ячейка 2 2" xfId="1218" xr:uid="{00000000-0005-0000-0000-000042030000}"/>
    <cellStyle name="Контрольная ячейка 2 3" xfId="1219" xr:uid="{00000000-0005-0000-0000-000043030000}"/>
    <cellStyle name="Контрольная ячейка 2 4" xfId="1220" xr:uid="{00000000-0005-0000-0000-000044030000}"/>
    <cellStyle name="Контрольная ячейка 2 5" xfId="1221" xr:uid="{00000000-0005-0000-0000-000045030000}"/>
    <cellStyle name="Контрольная ячейка 2 6" xfId="1222" xr:uid="{00000000-0005-0000-0000-000046030000}"/>
    <cellStyle name="Контрольная ячейка 3" xfId="1223" xr:uid="{00000000-0005-0000-0000-000047030000}"/>
    <cellStyle name="Мои наименования показателей" xfId="1226" xr:uid="{00000000-0005-0000-0000-00004A030000}"/>
    <cellStyle name="Мой заголовок" xfId="1224" xr:uid="{00000000-0005-0000-0000-000048030000}"/>
    <cellStyle name="Мой заголовок листа" xfId="1225" xr:uid="{00000000-0005-0000-0000-000049030000}"/>
    <cellStyle name="Название" xfId="34" builtinId="15" customBuiltin="1"/>
    <cellStyle name="Название 2" xfId="94" xr:uid="{00000000-0005-0000-0000-00004C030000}"/>
    <cellStyle name="Название 2 2" xfId="1227" xr:uid="{00000000-0005-0000-0000-00004D030000}"/>
    <cellStyle name="Название 2 3" xfId="1228" xr:uid="{00000000-0005-0000-0000-00004E030000}"/>
    <cellStyle name="Название 2 4" xfId="1229" xr:uid="{00000000-0005-0000-0000-00004F030000}"/>
    <cellStyle name="Название 2 5" xfId="1230" xr:uid="{00000000-0005-0000-0000-000050030000}"/>
    <cellStyle name="Название 2 6" xfId="1231" xr:uid="{00000000-0005-0000-0000-000051030000}"/>
    <cellStyle name="Название 3" xfId="1232" xr:uid="{00000000-0005-0000-0000-000052030000}"/>
    <cellStyle name="Нейтральный" xfId="35" builtinId="28" customBuiltin="1"/>
    <cellStyle name="Нейтральный 2" xfId="95" xr:uid="{00000000-0005-0000-0000-000054030000}"/>
    <cellStyle name="Нейтральный 2 2" xfId="1233" xr:uid="{00000000-0005-0000-0000-000055030000}"/>
    <cellStyle name="Нейтральный 2 3" xfId="1234" xr:uid="{00000000-0005-0000-0000-000056030000}"/>
    <cellStyle name="Нейтральный 2 4" xfId="1235" xr:uid="{00000000-0005-0000-0000-000057030000}"/>
    <cellStyle name="Нейтральный 2 5" xfId="1236" xr:uid="{00000000-0005-0000-0000-000058030000}"/>
    <cellStyle name="Нейтральный 2 6" xfId="1237" xr:uid="{00000000-0005-0000-0000-000059030000}"/>
    <cellStyle name="Нейтральный 3" xfId="1238" xr:uid="{00000000-0005-0000-0000-00005A030000}"/>
    <cellStyle name="Обычный" xfId="0" builtinId="0"/>
    <cellStyle name="Обычный 10" xfId="1239" xr:uid="{00000000-0005-0000-0000-00005C030000}"/>
    <cellStyle name="Обычный 10 2" xfId="1240" xr:uid="{00000000-0005-0000-0000-00005D030000}"/>
    <cellStyle name="Обычный 10 2 2" xfId="1241" xr:uid="{00000000-0005-0000-0000-00005E030000}"/>
    <cellStyle name="Обычный 10 2 2 2" xfId="1242" xr:uid="{00000000-0005-0000-0000-00005F030000}"/>
    <cellStyle name="Обычный 10 2 2 6" xfId="1243" xr:uid="{00000000-0005-0000-0000-000060030000}"/>
    <cellStyle name="Обычный 10 2 3" xfId="1244" xr:uid="{00000000-0005-0000-0000-000061030000}"/>
    <cellStyle name="Обычный 10 2 4" xfId="1245" xr:uid="{00000000-0005-0000-0000-000062030000}"/>
    <cellStyle name="Обычный 10 3" xfId="1246" xr:uid="{00000000-0005-0000-0000-000063030000}"/>
    <cellStyle name="Обычный 11" xfId="1247" xr:uid="{00000000-0005-0000-0000-000064030000}"/>
    <cellStyle name="Обычный 11 2" xfId="1248" xr:uid="{00000000-0005-0000-0000-000065030000}"/>
    <cellStyle name="Обычный 11 3" xfId="1249" xr:uid="{00000000-0005-0000-0000-000066030000}"/>
    <cellStyle name="Обычный 12" xfId="272" xr:uid="{00000000-0005-0000-0000-000067030000}"/>
    <cellStyle name="Обычный 12 2" xfId="48" xr:uid="{00000000-0005-0000-0000-000068030000}"/>
    <cellStyle name="Обычный 12 2 2" xfId="1251" xr:uid="{00000000-0005-0000-0000-000069030000}"/>
    <cellStyle name="Обычный 12 2 5" xfId="1252" xr:uid="{00000000-0005-0000-0000-00006A030000}"/>
    <cellStyle name="Обычный 12 3" xfId="1253" xr:uid="{00000000-0005-0000-0000-00006B030000}"/>
    <cellStyle name="Обычный 12 4" xfId="1250" xr:uid="{00000000-0005-0000-0000-00006C030000}"/>
    <cellStyle name="Обычный 13" xfId="1254" xr:uid="{00000000-0005-0000-0000-00006D030000}"/>
    <cellStyle name="Обычный 13 2" xfId="1255" xr:uid="{00000000-0005-0000-0000-00006E030000}"/>
    <cellStyle name="Обычный 13 3" xfId="1256" xr:uid="{00000000-0005-0000-0000-00006F030000}"/>
    <cellStyle name="Обычный 14" xfId="1257" xr:uid="{00000000-0005-0000-0000-000070030000}"/>
    <cellStyle name="Обычный 14 2" xfId="1258" xr:uid="{00000000-0005-0000-0000-000071030000}"/>
    <cellStyle name="Обычный 14 2 2" xfId="1259" xr:uid="{00000000-0005-0000-0000-000072030000}"/>
    <cellStyle name="Обычный 14 3" xfId="1260" xr:uid="{00000000-0005-0000-0000-000073030000}"/>
    <cellStyle name="Обычный 14 4" xfId="1261" xr:uid="{00000000-0005-0000-0000-000074030000}"/>
    <cellStyle name="Обычный 15" xfId="1262" xr:uid="{00000000-0005-0000-0000-000075030000}"/>
    <cellStyle name="Обычный 15 2" xfId="1263" xr:uid="{00000000-0005-0000-0000-000076030000}"/>
    <cellStyle name="Обычный 15 3" xfId="1264" xr:uid="{00000000-0005-0000-0000-000077030000}"/>
    <cellStyle name="Обычный 16" xfId="1265" xr:uid="{00000000-0005-0000-0000-000078030000}"/>
    <cellStyle name="Обычный 16 2" xfId="1266" xr:uid="{00000000-0005-0000-0000-000079030000}"/>
    <cellStyle name="Обычный 16 2 2" xfId="1267" xr:uid="{00000000-0005-0000-0000-00007A030000}"/>
    <cellStyle name="Обычный 16 2 3" xfId="1268" xr:uid="{00000000-0005-0000-0000-00007B030000}"/>
    <cellStyle name="Обычный 16 2 4" xfId="1269" xr:uid="{00000000-0005-0000-0000-00007C030000}"/>
    <cellStyle name="Обычный 16 3" xfId="1270" xr:uid="{00000000-0005-0000-0000-00007D030000}"/>
    <cellStyle name="Обычный 16 3 10" xfId="1271" xr:uid="{00000000-0005-0000-0000-00007E030000}"/>
    <cellStyle name="Обычный 16 3 10 2" xfId="1272" xr:uid="{00000000-0005-0000-0000-00007F030000}"/>
    <cellStyle name="Обычный 16 3 11" xfId="1273" xr:uid="{00000000-0005-0000-0000-000080030000}"/>
    <cellStyle name="Обычный 16 3 11 2" xfId="1274" xr:uid="{00000000-0005-0000-0000-000081030000}"/>
    <cellStyle name="Обычный 16 3 12" xfId="1275" xr:uid="{00000000-0005-0000-0000-000082030000}"/>
    <cellStyle name="Обычный 16 3 2" xfId="1276" xr:uid="{00000000-0005-0000-0000-000083030000}"/>
    <cellStyle name="Обычный 16 3 2 10" xfId="1277" xr:uid="{00000000-0005-0000-0000-000084030000}"/>
    <cellStyle name="Обычный 16 3 2 10 2" xfId="1278" xr:uid="{00000000-0005-0000-0000-000085030000}"/>
    <cellStyle name="Обычный 16 3 2 11" xfId="1279" xr:uid="{00000000-0005-0000-0000-000086030000}"/>
    <cellStyle name="Обычный 16 3 2 2" xfId="1280" xr:uid="{00000000-0005-0000-0000-000087030000}"/>
    <cellStyle name="Обычный 16 3 2 2 10" xfId="1281" xr:uid="{00000000-0005-0000-0000-000088030000}"/>
    <cellStyle name="Обычный 16 3 2 2 2" xfId="1282" xr:uid="{00000000-0005-0000-0000-000089030000}"/>
    <cellStyle name="Обычный 16 3 2 2 2 2" xfId="1283" xr:uid="{00000000-0005-0000-0000-00008A030000}"/>
    <cellStyle name="Обычный 16 3 2 2 2 2 2" xfId="1284" xr:uid="{00000000-0005-0000-0000-00008B030000}"/>
    <cellStyle name="Обычный 16 3 2 2 2 3" xfId="1285" xr:uid="{00000000-0005-0000-0000-00008C030000}"/>
    <cellStyle name="Обычный 16 3 2 2 2 3 2" xfId="1286" xr:uid="{00000000-0005-0000-0000-00008D030000}"/>
    <cellStyle name="Обычный 16 3 2 2 2 4" xfId="1287" xr:uid="{00000000-0005-0000-0000-00008E030000}"/>
    <cellStyle name="Обычный 16 3 2 2 2 4 2" xfId="1288" xr:uid="{00000000-0005-0000-0000-00008F030000}"/>
    <cellStyle name="Обычный 16 3 2 2 2 5" xfId="1289" xr:uid="{00000000-0005-0000-0000-000090030000}"/>
    <cellStyle name="Обычный 16 3 2 2 2 5 2" xfId="1290" xr:uid="{00000000-0005-0000-0000-000091030000}"/>
    <cellStyle name="Обычный 16 3 2 2 2 6" xfId="1291" xr:uid="{00000000-0005-0000-0000-000092030000}"/>
    <cellStyle name="Обычный 16 3 2 2 3" xfId="1292" xr:uid="{00000000-0005-0000-0000-000093030000}"/>
    <cellStyle name="Обычный 16 3 2 2 3 2" xfId="1293" xr:uid="{00000000-0005-0000-0000-000094030000}"/>
    <cellStyle name="Обычный 16 3 2 2 3 2 2" xfId="1294" xr:uid="{00000000-0005-0000-0000-000095030000}"/>
    <cellStyle name="Обычный 16 3 2 2 3 3" xfId="1295" xr:uid="{00000000-0005-0000-0000-000096030000}"/>
    <cellStyle name="Обычный 16 3 2 2 3 3 2" xfId="1296" xr:uid="{00000000-0005-0000-0000-000097030000}"/>
    <cellStyle name="Обычный 16 3 2 2 3 4" xfId="1297" xr:uid="{00000000-0005-0000-0000-000098030000}"/>
    <cellStyle name="Обычный 16 3 2 2 3 4 2" xfId="1298" xr:uid="{00000000-0005-0000-0000-000099030000}"/>
    <cellStyle name="Обычный 16 3 2 2 3 5" xfId="1299" xr:uid="{00000000-0005-0000-0000-00009A030000}"/>
    <cellStyle name="Обычный 16 3 2 2 4" xfId="1300" xr:uid="{00000000-0005-0000-0000-00009B030000}"/>
    <cellStyle name="Обычный 16 3 2 2 4 2" xfId="1301" xr:uid="{00000000-0005-0000-0000-00009C030000}"/>
    <cellStyle name="Обычный 16 3 2 2 5" xfId="1302" xr:uid="{00000000-0005-0000-0000-00009D030000}"/>
    <cellStyle name="Обычный 16 3 2 2 5 2" xfId="1303" xr:uid="{00000000-0005-0000-0000-00009E030000}"/>
    <cellStyle name="Обычный 16 3 2 2 6" xfId="1304" xr:uid="{00000000-0005-0000-0000-00009F030000}"/>
    <cellStyle name="Обычный 16 3 2 2 6 2" xfId="1305" xr:uid="{00000000-0005-0000-0000-0000A0030000}"/>
    <cellStyle name="Обычный 16 3 2 2 7" xfId="1306" xr:uid="{00000000-0005-0000-0000-0000A1030000}"/>
    <cellStyle name="Обычный 16 3 2 2 7 2" xfId="1307" xr:uid="{00000000-0005-0000-0000-0000A2030000}"/>
    <cellStyle name="Обычный 16 3 2 2 8" xfId="1308" xr:uid="{00000000-0005-0000-0000-0000A3030000}"/>
    <cellStyle name="Обычный 16 3 2 2 8 2" xfId="1309" xr:uid="{00000000-0005-0000-0000-0000A4030000}"/>
    <cellStyle name="Обычный 16 3 2 2 9" xfId="1310" xr:uid="{00000000-0005-0000-0000-0000A5030000}"/>
    <cellStyle name="Обычный 16 3 2 2 9 2" xfId="1311" xr:uid="{00000000-0005-0000-0000-0000A6030000}"/>
    <cellStyle name="Обычный 16 3 2 3" xfId="1312" xr:uid="{00000000-0005-0000-0000-0000A7030000}"/>
    <cellStyle name="Обычный 16 3 2 3 2" xfId="1313" xr:uid="{00000000-0005-0000-0000-0000A8030000}"/>
    <cellStyle name="Обычный 16 3 2 3 2 2" xfId="1314" xr:uid="{00000000-0005-0000-0000-0000A9030000}"/>
    <cellStyle name="Обычный 16 3 2 3 3" xfId="1315" xr:uid="{00000000-0005-0000-0000-0000AA030000}"/>
    <cellStyle name="Обычный 16 3 2 3 3 2" xfId="1316" xr:uid="{00000000-0005-0000-0000-0000AB030000}"/>
    <cellStyle name="Обычный 16 3 2 3 4" xfId="1317" xr:uid="{00000000-0005-0000-0000-0000AC030000}"/>
    <cellStyle name="Обычный 16 3 2 3 4 2" xfId="1318" xr:uid="{00000000-0005-0000-0000-0000AD030000}"/>
    <cellStyle name="Обычный 16 3 2 3 5" xfId="1319" xr:uid="{00000000-0005-0000-0000-0000AE030000}"/>
    <cellStyle name="Обычный 16 3 2 3 5 2" xfId="1320" xr:uid="{00000000-0005-0000-0000-0000AF030000}"/>
    <cellStyle name="Обычный 16 3 2 3 6" xfId="1321" xr:uid="{00000000-0005-0000-0000-0000B0030000}"/>
    <cellStyle name="Обычный 16 3 2 4" xfId="1322" xr:uid="{00000000-0005-0000-0000-0000B1030000}"/>
    <cellStyle name="Обычный 16 3 2 4 2" xfId="1323" xr:uid="{00000000-0005-0000-0000-0000B2030000}"/>
    <cellStyle name="Обычный 16 3 2 4 2 2" xfId="1324" xr:uid="{00000000-0005-0000-0000-0000B3030000}"/>
    <cellStyle name="Обычный 16 3 2 4 3" xfId="1325" xr:uid="{00000000-0005-0000-0000-0000B4030000}"/>
    <cellStyle name="Обычный 16 3 2 4 3 2" xfId="1326" xr:uid="{00000000-0005-0000-0000-0000B5030000}"/>
    <cellStyle name="Обычный 16 3 2 4 4" xfId="1327" xr:uid="{00000000-0005-0000-0000-0000B6030000}"/>
    <cellStyle name="Обычный 16 3 2 4 4 2" xfId="1328" xr:uid="{00000000-0005-0000-0000-0000B7030000}"/>
    <cellStyle name="Обычный 16 3 2 4 5" xfId="1329" xr:uid="{00000000-0005-0000-0000-0000B8030000}"/>
    <cellStyle name="Обычный 16 3 2 5" xfId="1330" xr:uid="{00000000-0005-0000-0000-0000B9030000}"/>
    <cellStyle name="Обычный 16 3 2 5 2" xfId="1331" xr:uid="{00000000-0005-0000-0000-0000BA030000}"/>
    <cellStyle name="Обычный 16 3 2 6" xfId="1332" xr:uid="{00000000-0005-0000-0000-0000BB030000}"/>
    <cellStyle name="Обычный 16 3 2 6 2" xfId="1333" xr:uid="{00000000-0005-0000-0000-0000BC030000}"/>
    <cellStyle name="Обычный 16 3 2 7" xfId="1334" xr:uid="{00000000-0005-0000-0000-0000BD030000}"/>
    <cellStyle name="Обычный 16 3 2 7 2" xfId="1335" xr:uid="{00000000-0005-0000-0000-0000BE030000}"/>
    <cellStyle name="Обычный 16 3 2 8" xfId="1336" xr:uid="{00000000-0005-0000-0000-0000BF030000}"/>
    <cellStyle name="Обычный 16 3 2 8 2" xfId="1337" xr:uid="{00000000-0005-0000-0000-0000C0030000}"/>
    <cellStyle name="Обычный 16 3 2 9" xfId="1338" xr:uid="{00000000-0005-0000-0000-0000C1030000}"/>
    <cellStyle name="Обычный 16 3 2 9 2" xfId="1339" xr:uid="{00000000-0005-0000-0000-0000C2030000}"/>
    <cellStyle name="Обычный 16 3 3" xfId="1340" xr:uid="{00000000-0005-0000-0000-0000C3030000}"/>
    <cellStyle name="Обычный 16 3 3 10" xfId="1341" xr:uid="{00000000-0005-0000-0000-0000C4030000}"/>
    <cellStyle name="Обычный 16 3 3 2" xfId="1342" xr:uid="{00000000-0005-0000-0000-0000C5030000}"/>
    <cellStyle name="Обычный 16 3 3 2 2" xfId="1343" xr:uid="{00000000-0005-0000-0000-0000C6030000}"/>
    <cellStyle name="Обычный 16 3 3 2 2 2" xfId="1344" xr:uid="{00000000-0005-0000-0000-0000C7030000}"/>
    <cellStyle name="Обычный 16 3 3 2 3" xfId="1345" xr:uid="{00000000-0005-0000-0000-0000C8030000}"/>
    <cellStyle name="Обычный 16 3 3 2 3 2" xfId="1346" xr:uid="{00000000-0005-0000-0000-0000C9030000}"/>
    <cellStyle name="Обычный 16 3 3 2 4" xfId="1347" xr:uid="{00000000-0005-0000-0000-0000CA030000}"/>
    <cellStyle name="Обычный 16 3 3 2 4 2" xfId="1348" xr:uid="{00000000-0005-0000-0000-0000CB030000}"/>
    <cellStyle name="Обычный 16 3 3 2 5" xfId="1349" xr:uid="{00000000-0005-0000-0000-0000CC030000}"/>
    <cellStyle name="Обычный 16 3 3 2 5 2" xfId="1350" xr:uid="{00000000-0005-0000-0000-0000CD030000}"/>
    <cellStyle name="Обычный 16 3 3 2 6" xfId="1351" xr:uid="{00000000-0005-0000-0000-0000CE030000}"/>
    <cellStyle name="Обычный 16 3 3 3" xfId="1352" xr:uid="{00000000-0005-0000-0000-0000CF030000}"/>
    <cellStyle name="Обычный 16 3 3 3 2" xfId="1353" xr:uid="{00000000-0005-0000-0000-0000D0030000}"/>
    <cellStyle name="Обычный 16 3 3 3 2 2" xfId="1354" xr:uid="{00000000-0005-0000-0000-0000D1030000}"/>
    <cellStyle name="Обычный 16 3 3 3 3" xfId="1355" xr:uid="{00000000-0005-0000-0000-0000D2030000}"/>
    <cellStyle name="Обычный 16 3 3 3 3 2" xfId="1356" xr:uid="{00000000-0005-0000-0000-0000D3030000}"/>
    <cellStyle name="Обычный 16 3 3 3 4" xfId="1357" xr:uid="{00000000-0005-0000-0000-0000D4030000}"/>
    <cellStyle name="Обычный 16 3 3 3 4 2" xfId="1358" xr:uid="{00000000-0005-0000-0000-0000D5030000}"/>
    <cellStyle name="Обычный 16 3 3 3 5" xfId="1359" xr:uid="{00000000-0005-0000-0000-0000D6030000}"/>
    <cellStyle name="Обычный 16 3 3 4" xfId="1360" xr:uid="{00000000-0005-0000-0000-0000D7030000}"/>
    <cellStyle name="Обычный 16 3 3 4 2" xfId="1361" xr:uid="{00000000-0005-0000-0000-0000D8030000}"/>
    <cellStyle name="Обычный 16 3 3 5" xfId="1362" xr:uid="{00000000-0005-0000-0000-0000D9030000}"/>
    <cellStyle name="Обычный 16 3 3 5 2" xfId="1363" xr:uid="{00000000-0005-0000-0000-0000DA030000}"/>
    <cellStyle name="Обычный 16 3 3 6" xfId="1364" xr:uid="{00000000-0005-0000-0000-0000DB030000}"/>
    <cellStyle name="Обычный 16 3 3 6 2" xfId="1365" xr:uid="{00000000-0005-0000-0000-0000DC030000}"/>
    <cellStyle name="Обычный 16 3 3 7" xfId="1366" xr:uid="{00000000-0005-0000-0000-0000DD030000}"/>
    <cellStyle name="Обычный 16 3 3 7 2" xfId="1367" xr:uid="{00000000-0005-0000-0000-0000DE030000}"/>
    <cellStyle name="Обычный 16 3 3 8" xfId="1368" xr:uid="{00000000-0005-0000-0000-0000DF030000}"/>
    <cellStyle name="Обычный 16 3 3 8 2" xfId="1369" xr:uid="{00000000-0005-0000-0000-0000E0030000}"/>
    <cellStyle name="Обычный 16 3 3 9" xfId="1370" xr:uid="{00000000-0005-0000-0000-0000E1030000}"/>
    <cellStyle name="Обычный 16 3 3 9 2" xfId="1371" xr:uid="{00000000-0005-0000-0000-0000E2030000}"/>
    <cellStyle name="Обычный 16 3 4" xfId="1372" xr:uid="{00000000-0005-0000-0000-0000E3030000}"/>
    <cellStyle name="Обычный 16 3 4 2" xfId="1373" xr:uid="{00000000-0005-0000-0000-0000E4030000}"/>
    <cellStyle name="Обычный 16 3 4 2 2" xfId="1374" xr:uid="{00000000-0005-0000-0000-0000E5030000}"/>
    <cellStyle name="Обычный 16 3 4 3" xfId="1375" xr:uid="{00000000-0005-0000-0000-0000E6030000}"/>
    <cellStyle name="Обычный 16 3 4 3 2" xfId="1376" xr:uid="{00000000-0005-0000-0000-0000E7030000}"/>
    <cellStyle name="Обычный 16 3 4 4" xfId="1377" xr:uid="{00000000-0005-0000-0000-0000E8030000}"/>
    <cellStyle name="Обычный 16 3 4 4 2" xfId="1378" xr:uid="{00000000-0005-0000-0000-0000E9030000}"/>
    <cellStyle name="Обычный 16 3 4 5" xfId="1379" xr:uid="{00000000-0005-0000-0000-0000EA030000}"/>
    <cellStyle name="Обычный 16 3 4 5 2" xfId="1380" xr:uid="{00000000-0005-0000-0000-0000EB030000}"/>
    <cellStyle name="Обычный 16 3 4 6" xfId="1381" xr:uid="{00000000-0005-0000-0000-0000EC030000}"/>
    <cellStyle name="Обычный 16 3 5" xfId="1382" xr:uid="{00000000-0005-0000-0000-0000ED030000}"/>
    <cellStyle name="Обычный 16 3 5 2" xfId="1383" xr:uid="{00000000-0005-0000-0000-0000EE030000}"/>
    <cellStyle name="Обычный 16 3 5 2 2" xfId="1384" xr:uid="{00000000-0005-0000-0000-0000EF030000}"/>
    <cellStyle name="Обычный 16 3 5 3" xfId="1385" xr:uid="{00000000-0005-0000-0000-0000F0030000}"/>
    <cellStyle name="Обычный 16 3 5 3 2" xfId="1386" xr:uid="{00000000-0005-0000-0000-0000F1030000}"/>
    <cellStyle name="Обычный 16 3 5 4" xfId="1387" xr:uid="{00000000-0005-0000-0000-0000F2030000}"/>
    <cellStyle name="Обычный 16 3 5 4 2" xfId="1388" xr:uid="{00000000-0005-0000-0000-0000F3030000}"/>
    <cellStyle name="Обычный 16 3 5 5" xfId="1389" xr:uid="{00000000-0005-0000-0000-0000F4030000}"/>
    <cellStyle name="Обычный 16 3 6" xfId="1390" xr:uid="{00000000-0005-0000-0000-0000F5030000}"/>
    <cellStyle name="Обычный 16 3 6 2" xfId="1391" xr:uid="{00000000-0005-0000-0000-0000F6030000}"/>
    <cellStyle name="Обычный 16 3 7" xfId="1392" xr:uid="{00000000-0005-0000-0000-0000F7030000}"/>
    <cellStyle name="Обычный 16 3 7 2" xfId="1393" xr:uid="{00000000-0005-0000-0000-0000F8030000}"/>
    <cellStyle name="Обычный 16 3 8" xfId="1394" xr:uid="{00000000-0005-0000-0000-0000F9030000}"/>
    <cellStyle name="Обычный 16 3 8 2" xfId="1395" xr:uid="{00000000-0005-0000-0000-0000FA030000}"/>
    <cellStyle name="Обычный 16 3 9" xfId="1396" xr:uid="{00000000-0005-0000-0000-0000FB030000}"/>
    <cellStyle name="Обычный 16 3 9 2" xfId="1397" xr:uid="{00000000-0005-0000-0000-0000FC030000}"/>
    <cellStyle name="Обычный 16 4" xfId="1398" xr:uid="{00000000-0005-0000-0000-0000FD030000}"/>
    <cellStyle name="Обычный 17" xfId="1399" xr:uid="{00000000-0005-0000-0000-0000FE030000}"/>
    <cellStyle name="Обычный 17 2" xfId="1400" xr:uid="{00000000-0005-0000-0000-0000FF030000}"/>
    <cellStyle name="Обычный 17 5 2" xfId="1401" xr:uid="{00000000-0005-0000-0000-000000040000}"/>
    <cellStyle name="Обычный 17 5 2 10" xfId="1402" xr:uid="{00000000-0005-0000-0000-000001040000}"/>
    <cellStyle name="Обычный 17 5 2 10 2" xfId="1403" xr:uid="{00000000-0005-0000-0000-000002040000}"/>
    <cellStyle name="Обычный 17 5 2 11" xfId="1404" xr:uid="{00000000-0005-0000-0000-000003040000}"/>
    <cellStyle name="Обычный 17 5 2 11 2" xfId="1405" xr:uid="{00000000-0005-0000-0000-000004040000}"/>
    <cellStyle name="Обычный 17 5 2 12" xfId="1406" xr:uid="{00000000-0005-0000-0000-000005040000}"/>
    <cellStyle name="Обычный 17 5 2 2" xfId="1407" xr:uid="{00000000-0005-0000-0000-000006040000}"/>
    <cellStyle name="Обычный 17 5 2 2 10" xfId="1408" xr:uid="{00000000-0005-0000-0000-000007040000}"/>
    <cellStyle name="Обычный 17 5 2 2 10 2" xfId="1409" xr:uid="{00000000-0005-0000-0000-000008040000}"/>
    <cellStyle name="Обычный 17 5 2 2 11" xfId="1410" xr:uid="{00000000-0005-0000-0000-000009040000}"/>
    <cellStyle name="Обычный 17 5 2 2 2" xfId="1411" xr:uid="{00000000-0005-0000-0000-00000A040000}"/>
    <cellStyle name="Обычный 17 5 2 2 2 10" xfId="1412" xr:uid="{00000000-0005-0000-0000-00000B040000}"/>
    <cellStyle name="Обычный 17 5 2 2 2 2" xfId="1413" xr:uid="{00000000-0005-0000-0000-00000C040000}"/>
    <cellStyle name="Обычный 17 5 2 2 2 2 2" xfId="1414" xr:uid="{00000000-0005-0000-0000-00000D040000}"/>
    <cellStyle name="Обычный 17 5 2 2 2 2 2 2" xfId="1415" xr:uid="{00000000-0005-0000-0000-00000E040000}"/>
    <cellStyle name="Обычный 17 5 2 2 2 2 3" xfId="1416" xr:uid="{00000000-0005-0000-0000-00000F040000}"/>
    <cellStyle name="Обычный 17 5 2 2 2 2 3 2" xfId="1417" xr:uid="{00000000-0005-0000-0000-000010040000}"/>
    <cellStyle name="Обычный 17 5 2 2 2 2 4" xfId="1418" xr:uid="{00000000-0005-0000-0000-000011040000}"/>
    <cellStyle name="Обычный 17 5 2 2 2 2 4 2" xfId="1419" xr:uid="{00000000-0005-0000-0000-000012040000}"/>
    <cellStyle name="Обычный 17 5 2 2 2 2 5" xfId="1420" xr:uid="{00000000-0005-0000-0000-000013040000}"/>
    <cellStyle name="Обычный 17 5 2 2 2 2 5 2" xfId="1421" xr:uid="{00000000-0005-0000-0000-000014040000}"/>
    <cellStyle name="Обычный 17 5 2 2 2 2 6" xfId="1422" xr:uid="{00000000-0005-0000-0000-000015040000}"/>
    <cellStyle name="Обычный 17 5 2 2 2 3" xfId="1423" xr:uid="{00000000-0005-0000-0000-000016040000}"/>
    <cellStyle name="Обычный 17 5 2 2 2 3 2" xfId="1424" xr:uid="{00000000-0005-0000-0000-000017040000}"/>
    <cellStyle name="Обычный 17 5 2 2 2 3 2 2" xfId="1425" xr:uid="{00000000-0005-0000-0000-000018040000}"/>
    <cellStyle name="Обычный 17 5 2 2 2 3 3" xfId="1426" xr:uid="{00000000-0005-0000-0000-000019040000}"/>
    <cellStyle name="Обычный 17 5 2 2 2 3 3 2" xfId="1427" xr:uid="{00000000-0005-0000-0000-00001A040000}"/>
    <cellStyle name="Обычный 17 5 2 2 2 3 4" xfId="1428" xr:uid="{00000000-0005-0000-0000-00001B040000}"/>
    <cellStyle name="Обычный 17 5 2 2 2 3 4 2" xfId="1429" xr:uid="{00000000-0005-0000-0000-00001C040000}"/>
    <cellStyle name="Обычный 17 5 2 2 2 3 5" xfId="1430" xr:uid="{00000000-0005-0000-0000-00001D040000}"/>
    <cellStyle name="Обычный 17 5 2 2 2 4" xfId="1431" xr:uid="{00000000-0005-0000-0000-00001E040000}"/>
    <cellStyle name="Обычный 17 5 2 2 2 4 2" xfId="1432" xr:uid="{00000000-0005-0000-0000-00001F040000}"/>
    <cellStyle name="Обычный 17 5 2 2 2 5" xfId="1433" xr:uid="{00000000-0005-0000-0000-000020040000}"/>
    <cellStyle name="Обычный 17 5 2 2 2 5 2" xfId="1434" xr:uid="{00000000-0005-0000-0000-000021040000}"/>
    <cellStyle name="Обычный 17 5 2 2 2 6" xfId="1435" xr:uid="{00000000-0005-0000-0000-000022040000}"/>
    <cellStyle name="Обычный 17 5 2 2 2 6 2" xfId="1436" xr:uid="{00000000-0005-0000-0000-000023040000}"/>
    <cellStyle name="Обычный 17 5 2 2 2 7" xfId="1437" xr:uid="{00000000-0005-0000-0000-000024040000}"/>
    <cellStyle name="Обычный 17 5 2 2 2 7 2" xfId="1438" xr:uid="{00000000-0005-0000-0000-000025040000}"/>
    <cellStyle name="Обычный 17 5 2 2 2 8" xfId="1439" xr:uid="{00000000-0005-0000-0000-000026040000}"/>
    <cellStyle name="Обычный 17 5 2 2 2 8 2" xfId="1440" xr:uid="{00000000-0005-0000-0000-000027040000}"/>
    <cellStyle name="Обычный 17 5 2 2 2 9" xfId="1441" xr:uid="{00000000-0005-0000-0000-000028040000}"/>
    <cellStyle name="Обычный 17 5 2 2 2 9 2" xfId="1442" xr:uid="{00000000-0005-0000-0000-000029040000}"/>
    <cellStyle name="Обычный 17 5 2 2 3" xfId="1443" xr:uid="{00000000-0005-0000-0000-00002A040000}"/>
    <cellStyle name="Обычный 17 5 2 2 3 2" xfId="1444" xr:uid="{00000000-0005-0000-0000-00002B040000}"/>
    <cellStyle name="Обычный 17 5 2 2 3 2 2" xfId="1445" xr:uid="{00000000-0005-0000-0000-00002C040000}"/>
    <cellStyle name="Обычный 17 5 2 2 3 3" xfId="1446" xr:uid="{00000000-0005-0000-0000-00002D040000}"/>
    <cellStyle name="Обычный 17 5 2 2 3 3 2" xfId="1447" xr:uid="{00000000-0005-0000-0000-00002E040000}"/>
    <cellStyle name="Обычный 17 5 2 2 3 4" xfId="1448" xr:uid="{00000000-0005-0000-0000-00002F040000}"/>
    <cellStyle name="Обычный 17 5 2 2 3 4 2" xfId="1449" xr:uid="{00000000-0005-0000-0000-000030040000}"/>
    <cellStyle name="Обычный 17 5 2 2 3 5" xfId="1450" xr:uid="{00000000-0005-0000-0000-000031040000}"/>
    <cellStyle name="Обычный 17 5 2 2 3 5 2" xfId="1451" xr:uid="{00000000-0005-0000-0000-000032040000}"/>
    <cellStyle name="Обычный 17 5 2 2 3 6" xfId="1452" xr:uid="{00000000-0005-0000-0000-000033040000}"/>
    <cellStyle name="Обычный 17 5 2 2 4" xfId="1453" xr:uid="{00000000-0005-0000-0000-000034040000}"/>
    <cellStyle name="Обычный 17 5 2 2 4 2" xfId="1454" xr:uid="{00000000-0005-0000-0000-000035040000}"/>
    <cellStyle name="Обычный 17 5 2 2 4 2 2" xfId="1455" xr:uid="{00000000-0005-0000-0000-000036040000}"/>
    <cellStyle name="Обычный 17 5 2 2 4 3" xfId="1456" xr:uid="{00000000-0005-0000-0000-000037040000}"/>
    <cellStyle name="Обычный 17 5 2 2 4 3 2" xfId="1457" xr:uid="{00000000-0005-0000-0000-000038040000}"/>
    <cellStyle name="Обычный 17 5 2 2 4 4" xfId="1458" xr:uid="{00000000-0005-0000-0000-000039040000}"/>
    <cellStyle name="Обычный 17 5 2 2 4 4 2" xfId="1459" xr:uid="{00000000-0005-0000-0000-00003A040000}"/>
    <cellStyle name="Обычный 17 5 2 2 4 5" xfId="1460" xr:uid="{00000000-0005-0000-0000-00003B040000}"/>
    <cellStyle name="Обычный 17 5 2 2 5" xfId="1461" xr:uid="{00000000-0005-0000-0000-00003C040000}"/>
    <cellStyle name="Обычный 17 5 2 2 5 2" xfId="1462" xr:uid="{00000000-0005-0000-0000-00003D040000}"/>
    <cellStyle name="Обычный 17 5 2 2 6" xfId="1463" xr:uid="{00000000-0005-0000-0000-00003E040000}"/>
    <cellStyle name="Обычный 17 5 2 2 6 2" xfId="1464" xr:uid="{00000000-0005-0000-0000-00003F040000}"/>
    <cellStyle name="Обычный 17 5 2 2 7" xfId="1465" xr:uid="{00000000-0005-0000-0000-000040040000}"/>
    <cellStyle name="Обычный 17 5 2 2 7 2" xfId="1466" xr:uid="{00000000-0005-0000-0000-000041040000}"/>
    <cellStyle name="Обычный 17 5 2 2 8" xfId="1467" xr:uid="{00000000-0005-0000-0000-000042040000}"/>
    <cellStyle name="Обычный 17 5 2 2 8 2" xfId="1468" xr:uid="{00000000-0005-0000-0000-000043040000}"/>
    <cellStyle name="Обычный 17 5 2 2 9" xfId="1469" xr:uid="{00000000-0005-0000-0000-000044040000}"/>
    <cellStyle name="Обычный 17 5 2 2 9 2" xfId="1470" xr:uid="{00000000-0005-0000-0000-000045040000}"/>
    <cellStyle name="Обычный 17 5 2 3" xfId="1471" xr:uid="{00000000-0005-0000-0000-000046040000}"/>
    <cellStyle name="Обычный 17 5 2 3 10" xfId="1472" xr:uid="{00000000-0005-0000-0000-000047040000}"/>
    <cellStyle name="Обычный 17 5 2 3 2" xfId="1473" xr:uid="{00000000-0005-0000-0000-000048040000}"/>
    <cellStyle name="Обычный 17 5 2 3 2 2" xfId="1474" xr:uid="{00000000-0005-0000-0000-000049040000}"/>
    <cellStyle name="Обычный 17 5 2 3 2 2 2" xfId="1475" xr:uid="{00000000-0005-0000-0000-00004A040000}"/>
    <cellStyle name="Обычный 17 5 2 3 2 3" xfId="1476" xr:uid="{00000000-0005-0000-0000-00004B040000}"/>
    <cellStyle name="Обычный 17 5 2 3 2 3 2" xfId="1477" xr:uid="{00000000-0005-0000-0000-00004C040000}"/>
    <cellStyle name="Обычный 17 5 2 3 2 4" xfId="1478" xr:uid="{00000000-0005-0000-0000-00004D040000}"/>
    <cellStyle name="Обычный 17 5 2 3 2 4 2" xfId="1479" xr:uid="{00000000-0005-0000-0000-00004E040000}"/>
    <cellStyle name="Обычный 17 5 2 3 2 5" xfId="1480" xr:uid="{00000000-0005-0000-0000-00004F040000}"/>
    <cellStyle name="Обычный 17 5 2 3 2 5 2" xfId="1481" xr:uid="{00000000-0005-0000-0000-000050040000}"/>
    <cellStyle name="Обычный 17 5 2 3 2 6" xfId="1482" xr:uid="{00000000-0005-0000-0000-000051040000}"/>
    <cellStyle name="Обычный 17 5 2 3 3" xfId="1483" xr:uid="{00000000-0005-0000-0000-000052040000}"/>
    <cellStyle name="Обычный 17 5 2 3 3 2" xfId="1484" xr:uid="{00000000-0005-0000-0000-000053040000}"/>
    <cellStyle name="Обычный 17 5 2 3 3 2 2" xfId="1485" xr:uid="{00000000-0005-0000-0000-000054040000}"/>
    <cellStyle name="Обычный 17 5 2 3 3 3" xfId="1486" xr:uid="{00000000-0005-0000-0000-000055040000}"/>
    <cellStyle name="Обычный 17 5 2 3 3 3 2" xfId="1487" xr:uid="{00000000-0005-0000-0000-000056040000}"/>
    <cellStyle name="Обычный 17 5 2 3 3 4" xfId="1488" xr:uid="{00000000-0005-0000-0000-000057040000}"/>
    <cellStyle name="Обычный 17 5 2 3 3 4 2" xfId="1489" xr:uid="{00000000-0005-0000-0000-000058040000}"/>
    <cellStyle name="Обычный 17 5 2 3 3 5" xfId="1490" xr:uid="{00000000-0005-0000-0000-000059040000}"/>
    <cellStyle name="Обычный 17 5 2 3 4" xfId="1491" xr:uid="{00000000-0005-0000-0000-00005A040000}"/>
    <cellStyle name="Обычный 17 5 2 3 4 2" xfId="1492" xr:uid="{00000000-0005-0000-0000-00005B040000}"/>
    <cellStyle name="Обычный 17 5 2 3 5" xfId="1493" xr:uid="{00000000-0005-0000-0000-00005C040000}"/>
    <cellStyle name="Обычный 17 5 2 3 5 2" xfId="1494" xr:uid="{00000000-0005-0000-0000-00005D040000}"/>
    <cellStyle name="Обычный 17 5 2 3 6" xfId="1495" xr:uid="{00000000-0005-0000-0000-00005E040000}"/>
    <cellStyle name="Обычный 17 5 2 3 6 2" xfId="1496" xr:uid="{00000000-0005-0000-0000-00005F040000}"/>
    <cellStyle name="Обычный 17 5 2 3 7" xfId="1497" xr:uid="{00000000-0005-0000-0000-000060040000}"/>
    <cellStyle name="Обычный 17 5 2 3 7 2" xfId="1498" xr:uid="{00000000-0005-0000-0000-000061040000}"/>
    <cellStyle name="Обычный 17 5 2 3 8" xfId="1499" xr:uid="{00000000-0005-0000-0000-000062040000}"/>
    <cellStyle name="Обычный 17 5 2 3 8 2" xfId="1500" xr:uid="{00000000-0005-0000-0000-000063040000}"/>
    <cellStyle name="Обычный 17 5 2 3 9" xfId="1501" xr:uid="{00000000-0005-0000-0000-000064040000}"/>
    <cellStyle name="Обычный 17 5 2 3 9 2" xfId="1502" xr:uid="{00000000-0005-0000-0000-000065040000}"/>
    <cellStyle name="Обычный 17 5 2 4" xfId="1503" xr:uid="{00000000-0005-0000-0000-000066040000}"/>
    <cellStyle name="Обычный 17 5 2 4 2" xfId="1504" xr:uid="{00000000-0005-0000-0000-000067040000}"/>
    <cellStyle name="Обычный 17 5 2 4 2 2" xfId="1505" xr:uid="{00000000-0005-0000-0000-000068040000}"/>
    <cellStyle name="Обычный 17 5 2 4 3" xfId="1506" xr:uid="{00000000-0005-0000-0000-000069040000}"/>
    <cellStyle name="Обычный 17 5 2 4 3 2" xfId="1507" xr:uid="{00000000-0005-0000-0000-00006A040000}"/>
    <cellStyle name="Обычный 17 5 2 4 4" xfId="1508" xr:uid="{00000000-0005-0000-0000-00006B040000}"/>
    <cellStyle name="Обычный 17 5 2 4 4 2" xfId="1509" xr:uid="{00000000-0005-0000-0000-00006C040000}"/>
    <cellStyle name="Обычный 17 5 2 4 5" xfId="1510" xr:uid="{00000000-0005-0000-0000-00006D040000}"/>
    <cellStyle name="Обычный 17 5 2 4 5 2" xfId="1511" xr:uid="{00000000-0005-0000-0000-00006E040000}"/>
    <cellStyle name="Обычный 17 5 2 4 6" xfId="1512" xr:uid="{00000000-0005-0000-0000-00006F040000}"/>
    <cellStyle name="Обычный 17 5 2 5" xfId="1513" xr:uid="{00000000-0005-0000-0000-000070040000}"/>
    <cellStyle name="Обычный 17 5 2 5 2" xfId="1514" xr:uid="{00000000-0005-0000-0000-000071040000}"/>
    <cellStyle name="Обычный 17 5 2 5 2 2" xfId="1515" xr:uid="{00000000-0005-0000-0000-000072040000}"/>
    <cellStyle name="Обычный 17 5 2 5 3" xfId="1516" xr:uid="{00000000-0005-0000-0000-000073040000}"/>
    <cellStyle name="Обычный 17 5 2 5 3 2" xfId="1517" xr:uid="{00000000-0005-0000-0000-000074040000}"/>
    <cellStyle name="Обычный 17 5 2 5 4" xfId="1518" xr:uid="{00000000-0005-0000-0000-000075040000}"/>
    <cellStyle name="Обычный 17 5 2 5 4 2" xfId="1519" xr:uid="{00000000-0005-0000-0000-000076040000}"/>
    <cellStyle name="Обычный 17 5 2 5 5" xfId="1520" xr:uid="{00000000-0005-0000-0000-000077040000}"/>
    <cellStyle name="Обычный 17 5 2 6" xfId="1521" xr:uid="{00000000-0005-0000-0000-000078040000}"/>
    <cellStyle name="Обычный 17 5 2 6 2" xfId="1522" xr:uid="{00000000-0005-0000-0000-000079040000}"/>
    <cellStyle name="Обычный 17 5 2 7" xfId="1523" xr:uid="{00000000-0005-0000-0000-00007A040000}"/>
    <cellStyle name="Обычный 17 5 2 7 2" xfId="1524" xr:uid="{00000000-0005-0000-0000-00007B040000}"/>
    <cellStyle name="Обычный 17 5 2 8" xfId="1525" xr:uid="{00000000-0005-0000-0000-00007C040000}"/>
    <cellStyle name="Обычный 17 5 2 8 2" xfId="1526" xr:uid="{00000000-0005-0000-0000-00007D040000}"/>
    <cellStyle name="Обычный 17 5 2 9" xfId="1527" xr:uid="{00000000-0005-0000-0000-00007E040000}"/>
    <cellStyle name="Обычный 17 5 2 9 2" xfId="1528" xr:uid="{00000000-0005-0000-0000-00007F040000}"/>
    <cellStyle name="Обычный 176" xfId="1529" xr:uid="{00000000-0005-0000-0000-000080040000}"/>
    <cellStyle name="Обычный 176 10" xfId="1530" xr:uid="{00000000-0005-0000-0000-000081040000}"/>
    <cellStyle name="Обычный 176 10 2" xfId="1531" xr:uid="{00000000-0005-0000-0000-000082040000}"/>
    <cellStyle name="Обычный 176 11" xfId="1532" xr:uid="{00000000-0005-0000-0000-000083040000}"/>
    <cellStyle name="Обычный 176 11 2" xfId="1533" xr:uid="{00000000-0005-0000-0000-000084040000}"/>
    <cellStyle name="Обычный 176 12" xfId="1534" xr:uid="{00000000-0005-0000-0000-000085040000}"/>
    <cellStyle name="Обычный 176 2" xfId="1535" xr:uid="{00000000-0005-0000-0000-000086040000}"/>
    <cellStyle name="Обычный 176 2 10" xfId="1536" xr:uid="{00000000-0005-0000-0000-000087040000}"/>
    <cellStyle name="Обычный 176 2 10 2" xfId="1537" xr:uid="{00000000-0005-0000-0000-000088040000}"/>
    <cellStyle name="Обычный 176 2 11" xfId="1538" xr:uid="{00000000-0005-0000-0000-000089040000}"/>
    <cellStyle name="Обычный 176 2 2" xfId="1539" xr:uid="{00000000-0005-0000-0000-00008A040000}"/>
    <cellStyle name="Обычный 176 2 2 10" xfId="1540" xr:uid="{00000000-0005-0000-0000-00008B040000}"/>
    <cellStyle name="Обычный 176 2 2 2" xfId="1541" xr:uid="{00000000-0005-0000-0000-00008C040000}"/>
    <cellStyle name="Обычный 176 2 2 2 2" xfId="1542" xr:uid="{00000000-0005-0000-0000-00008D040000}"/>
    <cellStyle name="Обычный 176 2 2 2 2 2" xfId="1543" xr:uid="{00000000-0005-0000-0000-00008E040000}"/>
    <cellStyle name="Обычный 176 2 2 2 3" xfId="1544" xr:uid="{00000000-0005-0000-0000-00008F040000}"/>
    <cellStyle name="Обычный 176 2 2 2 3 2" xfId="1545" xr:uid="{00000000-0005-0000-0000-000090040000}"/>
    <cellStyle name="Обычный 176 2 2 2 4" xfId="1546" xr:uid="{00000000-0005-0000-0000-000091040000}"/>
    <cellStyle name="Обычный 176 2 2 2 4 2" xfId="1547" xr:uid="{00000000-0005-0000-0000-000092040000}"/>
    <cellStyle name="Обычный 176 2 2 2 5" xfId="1548" xr:uid="{00000000-0005-0000-0000-000093040000}"/>
    <cellStyle name="Обычный 176 2 2 2 5 2" xfId="1549" xr:uid="{00000000-0005-0000-0000-000094040000}"/>
    <cellStyle name="Обычный 176 2 2 2 6" xfId="1550" xr:uid="{00000000-0005-0000-0000-000095040000}"/>
    <cellStyle name="Обычный 176 2 2 3" xfId="1551" xr:uid="{00000000-0005-0000-0000-000096040000}"/>
    <cellStyle name="Обычный 176 2 2 3 2" xfId="1552" xr:uid="{00000000-0005-0000-0000-000097040000}"/>
    <cellStyle name="Обычный 176 2 2 3 2 2" xfId="1553" xr:uid="{00000000-0005-0000-0000-000098040000}"/>
    <cellStyle name="Обычный 176 2 2 3 3" xfId="1554" xr:uid="{00000000-0005-0000-0000-000099040000}"/>
    <cellStyle name="Обычный 176 2 2 3 3 2" xfId="1555" xr:uid="{00000000-0005-0000-0000-00009A040000}"/>
    <cellStyle name="Обычный 176 2 2 3 4" xfId="1556" xr:uid="{00000000-0005-0000-0000-00009B040000}"/>
    <cellStyle name="Обычный 176 2 2 3 4 2" xfId="1557" xr:uid="{00000000-0005-0000-0000-00009C040000}"/>
    <cellStyle name="Обычный 176 2 2 3 5" xfId="1558" xr:uid="{00000000-0005-0000-0000-00009D040000}"/>
    <cellStyle name="Обычный 176 2 2 4" xfId="1559" xr:uid="{00000000-0005-0000-0000-00009E040000}"/>
    <cellStyle name="Обычный 176 2 2 4 2" xfId="1560" xr:uid="{00000000-0005-0000-0000-00009F040000}"/>
    <cellStyle name="Обычный 176 2 2 5" xfId="1561" xr:uid="{00000000-0005-0000-0000-0000A0040000}"/>
    <cellStyle name="Обычный 176 2 2 5 2" xfId="1562" xr:uid="{00000000-0005-0000-0000-0000A1040000}"/>
    <cellStyle name="Обычный 176 2 2 6" xfId="1563" xr:uid="{00000000-0005-0000-0000-0000A2040000}"/>
    <cellStyle name="Обычный 176 2 2 6 2" xfId="1564" xr:uid="{00000000-0005-0000-0000-0000A3040000}"/>
    <cellStyle name="Обычный 176 2 2 7" xfId="1565" xr:uid="{00000000-0005-0000-0000-0000A4040000}"/>
    <cellStyle name="Обычный 176 2 2 7 2" xfId="1566" xr:uid="{00000000-0005-0000-0000-0000A5040000}"/>
    <cellStyle name="Обычный 176 2 2 8" xfId="1567" xr:uid="{00000000-0005-0000-0000-0000A6040000}"/>
    <cellStyle name="Обычный 176 2 2 8 2" xfId="1568" xr:uid="{00000000-0005-0000-0000-0000A7040000}"/>
    <cellStyle name="Обычный 176 2 2 9" xfId="1569" xr:uid="{00000000-0005-0000-0000-0000A8040000}"/>
    <cellStyle name="Обычный 176 2 2 9 2" xfId="1570" xr:uid="{00000000-0005-0000-0000-0000A9040000}"/>
    <cellStyle name="Обычный 176 2 3" xfId="1571" xr:uid="{00000000-0005-0000-0000-0000AA040000}"/>
    <cellStyle name="Обычный 176 2 3 2" xfId="1572" xr:uid="{00000000-0005-0000-0000-0000AB040000}"/>
    <cellStyle name="Обычный 176 2 3 2 2" xfId="1573" xr:uid="{00000000-0005-0000-0000-0000AC040000}"/>
    <cellStyle name="Обычный 176 2 3 3" xfId="1574" xr:uid="{00000000-0005-0000-0000-0000AD040000}"/>
    <cellStyle name="Обычный 176 2 3 3 2" xfId="1575" xr:uid="{00000000-0005-0000-0000-0000AE040000}"/>
    <cellStyle name="Обычный 176 2 3 4" xfId="1576" xr:uid="{00000000-0005-0000-0000-0000AF040000}"/>
    <cellStyle name="Обычный 176 2 3 4 2" xfId="1577" xr:uid="{00000000-0005-0000-0000-0000B0040000}"/>
    <cellStyle name="Обычный 176 2 3 5" xfId="1578" xr:uid="{00000000-0005-0000-0000-0000B1040000}"/>
    <cellStyle name="Обычный 176 2 3 5 2" xfId="1579" xr:uid="{00000000-0005-0000-0000-0000B2040000}"/>
    <cellStyle name="Обычный 176 2 3 6" xfId="1580" xr:uid="{00000000-0005-0000-0000-0000B3040000}"/>
    <cellStyle name="Обычный 176 2 4" xfId="1581" xr:uid="{00000000-0005-0000-0000-0000B4040000}"/>
    <cellStyle name="Обычный 176 2 4 2" xfId="1582" xr:uid="{00000000-0005-0000-0000-0000B5040000}"/>
    <cellStyle name="Обычный 176 2 4 2 2" xfId="1583" xr:uid="{00000000-0005-0000-0000-0000B6040000}"/>
    <cellStyle name="Обычный 176 2 4 3" xfId="1584" xr:uid="{00000000-0005-0000-0000-0000B7040000}"/>
    <cellStyle name="Обычный 176 2 4 3 2" xfId="1585" xr:uid="{00000000-0005-0000-0000-0000B8040000}"/>
    <cellStyle name="Обычный 176 2 4 4" xfId="1586" xr:uid="{00000000-0005-0000-0000-0000B9040000}"/>
    <cellStyle name="Обычный 176 2 4 4 2" xfId="1587" xr:uid="{00000000-0005-0000-0000-0000BA040000}"/>
    <cellStyle name="Обычный 176 2 4 5" xfId="1588" xr:uid="{00000000-0005-0000-0000-0000BB040000}"/>
    <cellStyle name="Обычный 176 2 5" xfId="1589" xr:uid="{00000000-0005-0000-0000-0000BC040000}"/>
    <cellStyle name="Обычный 176 2 5 2" xfId="1590" xr:uid="{00000000-0005-0000-0000-0000BD040000}"/>
    <cellStyle name="Обычный 176 2 6" xfId="1591" xr:uid="{00000000-0005-0000-0000-0000BE040000}"/>
    <cellStyle name="Обычный 176 2 6 2" xfId="1592" xr:uid="{00000000-0005-0000-0000-0000BF040000}"/>
    <cellStyle name="Обычный 176 2 7" xfId="1593" xr:uid="{00000000-0005-0000-0000-0000C0040000}"/>
    <cellStyle name="Обычный 176 2 7 2" xfId="1594" xr:uid="{00000000-0005-0000-0000-0000C1040000}"/>
    <cellStyle name="Обычный 176 2 8" xfId="1595" xr:uid="{00000000-0005-0000-0000-0000C2040000}"/>
    <cellStyle name="Обычный 176 2 8 2" xfId="1596" xr:uid="{00000000-0005-0000-0000-0000C3040000}"/>
    <cellStyle name="Обычный 176 2 9" xfId="1597" xr:uid="{00000000-0005-0000-0000-0000C4040000}"/>
    <cellStyle name="Обычный 176 2 9 2" xfId="1598" xr:uid="{00000000-0005-0000-0000-0000C5040000}"/>
    <cellStyle name="Обычный 176 3" xfId="1599" xr:uid="{00000000-0005-0000-0000-0000C6040000}"/>
    <cellStyle name="Обычный 176 3 10" xfId="1600" xr:uid="{00000000-0005-0000-0000-0000C7040000}"/>
    <cellStyle name="Обычный 176 3 2" xfId="1601" xr:uid="{00000000-0005-0000-0000-0000C8040000}"/>
    <cellStyle name="Обычный 176 3 2 2" xfId="1602" xr:uid="{00000000-0005-0000-0000-0000C9040000}"/>
    <cellStyle name="Обычный 176 3 2 2 2" xfId="1603" xr:uid="{00000000-0005-0000-0000-0000CA040000}"/>
    <cellStyle name="Обычный 176 3 2 3" xfId="1604" xr:uid="{00000000-0005-0000-0000-0000CB040000}"/>
    <cellStyle name="Обычный 176 3 2 3 2" xfId="1605" xr:uid="{00000000-0005-0000-0000-0000CC040000}"/>
    <cellStyle name="Обычный 176 3 2 4" xfId="1606" xr:uid="{00000000-0005-0000-0000-0000CD040000}"/>
    <cellStyle name="Обычный 176 3 2 4 2" xfId="1607" xr:uid="{00000000-0005-0000-0000-0000CE040000}"/>
    <cellStyle name="Обычный 176 3 2 5" xfId="1608" xr:uid="{00000000-0005-0000-0000-0000CF040000}"/>
    <cellStyle name="Обычный 176 3 2 5 2" xfId="1609" xr:uid="{00000000-0005-0000-0000-0000D0040000}"/>
    <cellStyle name="Обычный 176 3 2 6" xfId="1610" xr:uid="{00000000-0005-0000-0000-0000D1040000}"/>
    <cellStyle name="Обычный 176 3 3" xfId="1611" xr:uid="{00000000-0005-0000-0000-0000D2040000}"/>
    <cellStyle name="Обычный 176 3 3 2" xfId="1612" xr:uid="{00000000-0005-0000-0000-0000D3040000}"/>
    <cellStyle name="Обычный 176 3 3 2 2" xfId="1613" xr:uid="{00000000-0005-0000-0000-0000D4040000}"/>
    <cellStyle name="Обычный 176 3 3 3" xfId="1614" xr:uid="{00000000-0005-0000-0000-0000D5040000}"/>
    <cellStyle name="Обычный 176 3 3 3 2" xfId="1615" xr:uid="{00000000-0005-0000-0000-0000D6040000}"/>
    <cellStyle name="Обычный 176 3 3 4" xfId="1616" xr:uid="{00000000-0005-0000-0000-0000D7040000}"/>
    <cellStyle name="Обычный 176 3 3 4 2" xfId="1617" xr:uid="{00000000-0005-0000-0000-0000D8040000}"/>
    <cellStyle name="Обычный 176 3 3 5" xfId="1618" xr:uid="{00000000-0005-0000-0000-0000D9040000}"/>
    <cellStyle name="Обычный 176 3 4" xfId="1619" xr:uid="{00000000-0005-0000-0000-0000DA040000}"/>
    <cellStyle name="Обычный 176 3 4 2" xfId="1620" xr:uid="{00000000-0005-0000-0000-0000DB040000}"/>
    <cellStyle name="Обычный 176 3 5" xfId="1621" xr:uid="{00000000-0005-0000-0000-0000DC040000}"/>
    <cellStyle name="Обычный 176 3 5 2" xfId="1622" xr:uid="{00000000-0005-0000-0000-0000DD040000}"/>
    <cellStyle name="Обычный 176 3 6" xfId="1623" xr:uid="{00000000-0005-0000-0000-0000DE040000}"/>
    <cellStyle name="Обычный 176 3 6 2" xfId="1624" xr:uid="{00000000-0005-0000-0000-0000DF040000}"/>
    <cellStyle name="Обычный 176 3 7" xfId="1625" xr:uid="{00000000-0005-0000-0000-0000E0040000}"/>
    <cellStyle name="Обычный 176 3 7 2" xfId="1626" xr:uid="{00000000-0005-0000-0000-0000E1040000}"/>
    <cellStyle name="Обычный 176 3 8" xfId="1627" xr:uid="{00000000-0005-0000-0000-0000E2040000}"/>
    <cellStyle name="Обычный 176 3 8 2" xfId="1628" xr:uid="{00000000-0005-0000-0000-0000E3040000}"/>
    <cellStyle name="Обычный 176 3 9" xfId="1629" xr:uid="{00000000-0005-0000-0000-0000E4040000}"/>
    <cellStyle name="Обычный 176 3 9 2" xfId="1630" xr:uid="{00000000-0005-0000-0000-0000E5040000}"/>
    <cellStyle name="Обычный 176 4" xfId="1631" xr:uid="{00000000-0005-0000-0000-0000E6040000}"/>
    <cellStyle name="Обычный 176 4 2" xfId="1632" xr:uid="{00000000-0005-0000-0000-0000E7040000}"/>
    <cellStyle name="Обычный 176 4 2 2" xfId="1633" xr:uid="{00000000-0005-0000-0000-0000E8040000}"/>
    <cellStyle name="Обычный 176 4 3" xfId="1634" xr:uid="{00000000-0005-0000-0000-0000E9040000}"/>
    <cellStyle name="Обычный 176 4 3 2" xfId="1635" xr:uid="{00000000-0005-0000-0000-0000EA040000}"/>
    <cellStyle name="Обычный 176 4 4" xfId="1636" xr:uid="{00000000-0005-0000-0000-0000EB040000}"/>
    <cellStyle name="Обычный 176 4 4 2" xfId="1637" xr:uid="{00000000-0005-0000-0000-0000EC040000}"/>
    <cellStyle name="Обычный 176 4 5" xfId="1638" xr:uid="{00000000-0005-0000-0000-0000ED040000}"/>
    <cellStyle name="Обычный 176 4 5 2" xfId="1639" xr:uid="{00000000-0005-0000-0000-0000EE040000}"/>
    <cellStyle name="Обычный 176 4 6" xfId="1640" xr:uid="{00000000-0005-0000-0000-0000EF040000}"/>
    <cellStyle name="Обычный 176 5" xfId="1641" xr:uid="{00000000-0005-0000-0000-0000F0040000}"/>
    <cellStyle name="Обычный 176 5 2" xfId="1642" xr:uid="{00000000-0005-0000-0000-0000F1040000}"/>
    <cellStyle name="Обычный 176 5 2 2" xfId="1643" xr:uid="{00000000-0005-0000-0000-0000F2040000}"/>
    <cellStyle name="Обычный 176 5 3" xfId="1644" xr:uid="{00000000-0005-0000-0000-0000F3040000}"/>
    <cellStyle name="Обычный 176 5 3 2" xfId="1645" xr:uid="{00000000-0005-0000-0000-0000F4040000}"/>
    <cellStyle name="Обычный 176 5 4" xfId="1646" xr:uid="{00000000-0005-0000-0000-0000F5040000}"/>
    <cellStyle name="Обычный 176 5 4 2" xfId="1647" xr:uid="{00000000-0005-0000-0000-0000F6040000}"/>
    <cellStyle name="Обычный 176 5 5" xfId="1648" xr:uid="{00000000-0005-0000-0000-0000F7040000}"/>
    <cellStyle name="Обычный 176 6" xfId="1649" xr:uid="{00000000-0005-0000-0000-0000F8040000}"/>
    <cellStyle name="Обычный 176 6 2" xfId="1650" xr:uid="{00000000-0005-0000-0000-0000F9040000}"/>
    <cellStyle name="Обычный 176 7" xfId="1651" xr:uid="{00000000-0005-0000-0000-0000FA040000}"/>
    <cellStyle name="Обычный 176 7 2" xfId="1652" xr:uid="{00000000-0005-0000-0000-0000FB040000}"/>
    <cellStyle name="Обычный 176 8" xfId="1653" xr:uid="{00000000-0005-0000-0000-0000FC040000}"/>
    <cellStyle name="Обычный 176 8 2" xfId="1654" xr:uid="{00000000-0005-0000-0000-0000FD040000}"/>
    <cellStyle name="Обычный 176 9" xfId="1655" xr:uid="{00000000-0005-0000-0000-0000FE040000}"/>
    <cellStyle name="Обычный 176 9 2" xfId="1656" xr:uid="{00000000-0005-0000-0000-0000FF040000}"/>
    <cellStyle name="Обычный 18" xfId="1657" xr:uid="{00000000-0005-0000-0000-000000050000}"/>
    <cellStyle name="Обычный 18 10" xfId="1658" xr:uid="{00000000-0005-0000-0000-000001050000}"/>
    <cellStyle name="Обычный 18 10 10" xfId="1659" xr:uid="{00000000-0005-0000-0000-000002050000}"/>
    <cellStyle name="Обычный 18 10 10 2" xfId="1660" xr:uid="{00000000-0005-0000-0000-000003050000}"/>
    <cellStyle name="Обычный 18 10 11" xfId="1661" xr:uid="{00000000-0005-0000-0000-000004050000}"/>
    <cellStyle name="Обычный 18 10 11 2" xfId="1662" xr:uid="{00000000-0005-0000-0000-000005050000}"/>
    <cellStyle name="Обычный 18 10 12" xfId="1663" xr:uid="{00000000-0005-0000-0000-000006050000}"/>
    <cellStyle name="Обычный 18 10 2" xfId="1664" xr:uid="{00000000-0005-0000-0000-000007050000}"/>
    <cellStyle name="Обычный 18 10 2 10" xfId="1665" xr:uid="{00000000-0005-0000-0000-000008050000}"/>
    <cellStyle name="Обычный 18 10 2 10 2" xfId="1666" xr:uid="{00000000-0005-0000-0000-000009050000}"/>
    <cellStyle name="Обычный 18 10 2 11" xfId="1667" xr:uid="{00000000-0005-0000-0000-00000A050000}"/>
    <cellStyle name="Обычный 18 10 2 2" xfId="1668" xr:uid="{00000000-0005-0000-0000-00000B050000}"/>
    <cellStyle name="Обычный 18 10 2 2 10" xfId="1669" xr:uid="{00000000-0005-0000-0000-00000C050000}"/>
    <cellStyle name="Обычный 18 10 2 2 2" xfId="1670" xr:uid="{00000000-0005-0000-0000-00000D050000}"/>
    <cellStyle name="Обычный 18 10 2 2 2 2" xfId="1671" xr:uid="{00000000-0005-0000-0000-00000E050000}"/>
    <cellStyle name="Обычный 18 10 2 2 2 2 2" xfId="1672" xr:uid="{00000000-0005-0000-0000-00000F050000}"/>
    <cellStyle name="Обычный 18 10 2 2 2 3" xfId="1673" xr:uid="{00000000-0005-0000-0000-000010050000}"/>
    <cellStyle name="Обычный 18 10 2 2 2 3 2" xfId="1674" xr:uid="{00000000-0005-0000-0000-000011050000}"/>
    <cellStyle name="Обычный 18 10 2 2 2 4" xfId="1675" xr:uid="{00000000-0005-0000-0000-000012050000}"/>
    <cellStyle name="Обычный 18 10 2 2 2 4 2" xfId="1676" xr:uid="{00000000-0005-0000-0000-000013050000}"/>
    <cellStyle name="Обычный 18 10 2 2 2 5" xfId="1677" xr:uid="{00000000-0005-0000-0000-000014050000}"/>
    <cellStyle name="Обычный 18 10 2 2 2 5 2" xfId="1678" xr:uid="{00000000-0005-0000-0000-000015050000}"/>
    <cellStyle name="Обычный 18 10 2 2 2 6" xfId="1679" xr:uid="{00000000-0005-0000-0000-000016050000}"/>
    <cellStyle name="Обычный 18 10 2 2 3" xfId="1680" xr:uid="{00000000-0005-0000-0000-000017050000}"/>
    <cellStyle name="Обычный 18 10 2 2 3 2" xfId="1681" xr:uid="{00000000-0005-0000-0000-000018050000}"/>
    <cellStyle name="Обычный 18 10 2 2 3 2 2" xfId="1682" xr:uid="{00000000-0005-0000-0000-000019050000}"/>
    <cellStyle name="Обычный 18 10 2 2 3 3" xfId="1683" xr:uid="{00000000-0005-0000-0000-00001A050000}"/>
    <cellStyle name="Обычный 18 10 2 2 3 3 2" xfId="1684" xr:uid="{00000000-0005-0000-0000-00001B050000}"/>
    <cellStyle name="Обычный 18 10 2 2 3 4" xfId="1685" xr:uid="{00000000-0005-0000-0000-00001C050000}"/>
    <cellStyle name="Обычный 18 10 2 2 3 4 2" xfId="1686" xr:uid="{00000000-0005-0000-0000-00001D050000}"/>
    <cellStyle name="Обычный 18 10 2 2 3 5" xfId="1687" xr:uid="{00000000-0005-0000-0000-00001E050000}"/>
    <cellStyle name="Обычный 18 10 2 2 4" xfId="1688" xr:uid="{00000000-0005-0000-0000-00001F050000}"/>
    <cellStyle name="Обычный 18 10 2 2 4 2" xfId="1689" xr:uid="{00000000-0005-0000-0000-000020050000}"/>
    <cellStyle name="Обычный 18 10 2 2 5" xfId="1690" xr:uid="{00000000-0005-0000-0000-000021050000}"/>
    <cellStyle name="Обычный 18 10 2 2 5 2" xfId="1691" xr:uid="{00000000-0005-0000-0000-000022050000}"/>
    <cellStyle name="Обычный 18 10 2 2 6" xfId="1692" xr:uid="{00000000-0005-0000-0000-000023050000}"/>
    <cellStyle name="Обычный 18 10 2 2 6 2" xfId="1693" xr:uid="{00000000-0005-0000-0000-000024050000}"/>
    <cellStyle name="Обычный 18 10 2 2 7" xfId="1694" xr:uid="{00000000-0005-0000-0000-000025050000}"/>
    <cellStyle name="Обычный 18 10 2 2 7 2" xfId="1695" xr:uid="{00000000-0005-0000-0000-000026050000}"/>
    <cellStyle name="Обычный 18 10 2 2 8" xfId="1696" xr:uid="{00000000-0005-0000-0000-000027050000}"/>
    <cellStyle name="Обычный 18 10 2 2 8 2" xfId="1697" xr:uid="{00000000-0005-0000-0000-000028050000}"/>
    <cellStyle name="Обычный 18 10 2 2 9" xfId="1698" xr:uid="{00000000-0005-0000-0000-000029050000}"/>
    <cellStyle name="Обычный 18 10 2 2 9 2" xfId="1699" xr:uid="{00000000-0005-0000-0000-00002A050000}"/>
    <cellStyle name="Обычный 18 10 2 3" xfId="1700" xr:uid="{00000000-0005-0000-0000-00002B050000}"/>
    <cellStyle name="Обычный 18 10 2 3 2" xfId="1701" xr:uid="{00000000-0005-0000-0000-00002C050000}"/>
    <cellStyle name="Обычный 18 10 2 3 2 2" xfId="1702" xr:uid="{00000000-0005-0000-0000-00002D050000}"/>
    <cellStyle name="Обычный 18 10 2 3 3" xfId="1703" xr:uid="{00000000-0005-0000-0000-00002E050000}"/>
    <cellStyle name="Обычный 18 10 2 3 3 2" xfId="1704" xr:uid="{00000000-0005-0000-0000-00002F050000}"/>
    <cellStyle name="Обычный 18 10 2 3 4" xfId="1705" xr:uid="{00000000-0005-0000-0000-000030050000}"/>
    <cellStyle name="Обычный 18 10 2 3 4 2" xfId="1706" xr:uid="{00000000-0005-0000-0000-000031050000}"/>
    <cellStyle name="Обычный 18 10 2 3 5" xfId="1707" xr:uid="{00000000-0005-0000-0000-000032050000}"/>
    <cellStyle name="Обычный 18 10 2 3 5 2" xfId="1708" xr:uid="{00000000-0005-0000-0000-000033050000}"/>
    <cellStyle name="Обычный 18 10 2 3 6" xfId="1709" xr:uid="{00000000-0005-0000-0000-000034050000}"/>
    <cellStyle name="Обычный 18 10 2 4" xfId="1710" xr:uid="{00000000-0005-0000-0000-000035050000}"/>
    <cellStyle name="Обычный 18 10 2 4 2" xfId="1711" xr:uid="{00000000-0005-0000-0000-000036050000}"/>
    <cellStyle name="Обычный 18 10 2 4 2 2" xfId="1712" xr:uid="{00000000-0005-0000-0000-000037050000}"/>
    <cellStyle name="Обычный 18 10 2 4 3" xfId="1713" xr:uid="{00000000-0005-0000-0000-000038050000}"/>
    <cellStyle name="Обычный 18 10 2 4 3 2" xfId="1714" xr:uid="{00000000-0005-0000-0000-000039050000}"/>
    <cellStyle name="Обычный 18 10 2 4 4" xfId="1715" xr:uid="{00000000-0005-0000-0000-00003A050000}"/>
    <cellStyle name="Обычный 18 10 2 4 4 2" xfId="1716" xr:uid="{00000000-0005-0000-0000-00003B050000}"/>
    <cellStyle name="Обычный 18 10 2 4 5" xfId="1717" xr:uid="{00000000-0005-0000-0000-00003C050000}"/>
    <cellStyle name="Обычный 18 10 2 5" xfId="1718" xr:uid="{00000000-0005-0000-0000-00003D050000}"/>
    <cellStyle name="Обычный 18 10 2 5 2" xfId="1719" xr:uid="{00000000-0005-0000-0000-00003E050000}"/>
    <cellStyle name="Обычный 18 10 2 6" xfId="1720" xr:uid="{00000000-0005-0000-0000-00003F050000}"/>
    <cellStyle name="Обычный 18 10 2 6 2" xfId="1721" xr:uid="{00000000-0005-0000-0000-000040050000}"/>
    <cellStyle name="Обычный 18 10 2 7" xfId="1722" xr:uid="{00000000-0005-0000-0000-000041050000}"/>
    <cellStyle name="Обычный 18 10 2 7 2" xfId="1723" xr:uid="{00000000-0005-0000-0000-000042050000}"/>
    <cellStyle name="Обычный 18 10 2 8" xfId="1724" xr:uid="{00000000-0005-0000-0000-000043050000}"/>
    <cellStyle name="Обычный 18 10 2 8 2" xfId="1725" xr:uid="{00000000-0005-0000-0000-000044050000}"/>
    <cellStyle name="Обычный 18 10 2 9" xfId="1726" xr:uid="{00000000-0005-0000-0000-000045050000}"/>
    <cellStyle name="Обычный 18 10 2 9 2" xfId="1727" xr:uid="{00000000-0005-0000-0000-000046050000}"/>
    <cellStyle name="Обычный 18 10 3" xfId="1728" xr:uid="{00000000-0005-0000-0000-000047050000}"/>
    <cellStyle name="Обычный 18 10 3 10" xfId="1729" xr:uid="{00000000-0005-0000-0000-000048050000}"/>
    <cellStyle name="Обычный 18 10 3 2" xfId="1730" xr:uid="{00000000-0005-0000-0000-000049050000}"/>
    <cellStyle name="Обычный 18 10 3 2 2" xfId="1731" xr:uid="{00000000-0005-0000-0000-00004A050000}"/>
    <cellStyle name="Обычный 18 10 3 2 2 2" xfId="1732" xr:uid="{00000000-0005-0000-0000-00004B050000}"/>
    <cellStyle name="Обычный 18 10 3 2 3" xfId="1733" xr:uid="{00000000-0005-0000-0000-00004C050000}"/>
    <cellStyle name="Обычный 18 10 3 2 3 2" xfId="1734" xr:uid="{00000000-0005-0000-0000-00004D050000}"/>
    <cellStyle name="Обычный 18 10 3 2 4" xfId="1735" xr:uid="{00000000-0005-0000-0000-00004E050000}"/>
    <cellStyle name="Обычный 18 10 3 2 4 2" xfId="1736" xr:uid="{00000000-0005-0000-0000-00004F050000}"/>
    <cellStyle name="Обычный 18 10 3 2 5" xfId="1737" xr:uid="{00000000-0005-0000-0000-000050050000}"/>
    <cellStyle name="Обычный 18 10 3 2 5 2" xfId="1738" xr:uid="{00000000-0005-0000-0000-000051050000}"/>
    <cellStyle name="Обычный 18 10 3 2 6" xfId="1739" xr:uid="{00000000-0005-0000-0000-000052050000}"/>
    <cellStyle name="Обычный 18 10 3 3" xfId="1740" xr:uid="{00000000-0005-0000-0000-000053050000}"/>
    <cellStyle name="Обычный 18 10 3 3 2" xfId="1741" xr:uid="{00000000-0005-0000-0000-000054050000}"/>
    <cellStyle name="Обычный 18 10 3 3 2 2" xfId="1742" xr:uid="{00000000-0005-0000-0000-000055050000}"/>
    <cellStyle name="Обычный 18 10 3 3 3" xfId="1743" xr:uid="{00000000-0005-0000-0000-000056050000}"/>
    <cellStyle name="Обычный 18 10 3 3 3 2" xfId="1744" xr:uid="{00000000-0005-0000-0000-000057050000}"/>
    <cellStyle name="Обычный 18 10 3 3 4" xfId="1745" xr:uid="{00000000-0005-0000-0000-000058050000}"/>
    <cellStyle name="Обычный 18 10 3 3 4 2" xfId="1746" xr:uid="{00000000-0005-0000-0000-000059050000}"/>
    <cellStyle name="Обычный 18 10 3 3 5" xfId="1747" xr:uid="{00000000-0005-0000-0000-00005A050000}"/>
    <cellStyle name="Обычный 18 10 3 4" xfId="1748" xr:uid="{00000000-0005-0000-0000-00005B050000}"/>
    <cellStyle name="Обычный 18 10 3 4 2" xfId="1749" xr:uid="{00000000-0005-0000-0000-00005C050000}"/>
    <cellStyle name="Обычный 18 10 3 5" xfId="1750" xr:uid="{00000000-0005-0000-0000-00005D050000}"/>
    <cellStyle name="Обычный 18 10 3 5 2" xfId="1751" xr:uid="{00000000-0005-0000-0000-00005E050000}"/>
    <cellStyle name="Обычный 18 10 3 6" xfId="1752" xr:uid="{00000000-0005-0000-0000-00005F050000}"/>
    <cellStyle name="Обычный 18 10 3 6 2" xfId="1753" xr:uid="{00000000-0005-0000-0000-000060050000}"/>
    <cellStyle name="Обычный 18 10 3 7" xfId="1754" xr:uid="{00000000-0005-0000-0000-000061050000}"/>
    <cellStyle name="Обычный 18 10 3 7 2" xfId="1755" xr:uid="{00000000-0005-0000-0000-000062050000}"/>
    <cellStyle name="Обычный 18 10 3 8" xfId="1756" xr:uid="{00000000-0005-0000-0000-000063050000}"/>
    <cellStyle name="Обычный 18 10 3 8 2" xfId="1757" xr:uid="{00000000-0005-0000-0000-000064050000}"/>
    <cellStyle name="Обычный 18 10 3 9" xfId="1758" xr:uid="{00000000-0005-0000-0000-000065050000}"/>
    <cellStyle name="Обычный 18 10 3 9 2" xfId="1759" xr:uid="{00000000-0005-0000-0000-000066050000}"/>
    <cellStyle name="Обычный 18 10 4" xfId="1760" xr:uid="{00000000-0005-0000-0000-000067050000}"/>
    <cellStyle name="Обычный 18 10 4 2" xfId="1761" xr:uid="{00000000-0005-0000-0000-000068050000}"/>
    <cellStyle name="Обычный 18 10 4 2 2" xfId="1762" xr:uid="{00000000-0005-0000-0000-000069050000}"/>
    <cellStyle name="Обычный 18 10 4 3" xfId="1763" xr:uid="{00000000-0005-0000-0000-00006A050000}"/>
    <cellStyle name="Обычный 18 10 4 3 2" xfId="1764" xr:uid="{00000000-0005-0000-0000-00006B050000}"/>
    <cellStyle name="Обычный 18 10 4 4" xfId="1765" xr:uid="{00000000-0005-0000-0000-00006C050000}"/>
    <cellStyle name="Обычный 18 10 4 4 2" xfId="1766" xr:uid="{00000000-0005-0000-0000-00006D050000}"/>
    <cellStyle name="Обычный 18 10 4 5" xfId="1767" xr:uid="{00000000-0005-0000-0000-00006E050000}"/>
    <cellStyle name="Обычный 18 10 4 5 2" xfId="1768" xr:uid="{00000000-0005-0000-0000-00006F050000}"/>
    <cellStyle name="Обычный 18 10 4 6" xfId="1769" xr:uid="{00000000-0005-0000-0000-000070050000}"/>
    <cellStyle name="Обычный 18 10 5" xfId="1770" xr:uid="{00000000-0005-0000-0000-000071050000}"/>
    <cellStyle name="Обычный 18 10 5 2" xfId="1771" xr:uid="{00000000-0005-0000-0000-000072050000}"/>
    <cellStyle name="Обычный 18 10 5 2 2" xfId="1772" xr:uid="{00000000-0005-0000-0000-000073050000}"/>
    <cellStyle name="Обычный 18 10 5 3" xfId="1773" xr:uid="{00000000-0005-0000-0000-000074050000}"/>
    <cellStyle name="Обычный 18 10 5 3 2" xfId="1774" xr:uid="{00000000-0005-0000-0000-000075050000}"/>
    <cellStyle name="Обычный 18 10 5 4" xfId="1775" xr:uid="{00000000-0005-0000-0000-000076050000}"/>
    <cellStyle name="Обычный 18 10 5 4 2" xfId="1776" xr:uid="{00000000-0005-0000-0000-000077050000}"/>
    <cellStyle name="Обычный 18 10 5 5" xfId="1777" xr:uid="{00000000-0005-0000-0000-000078050000}"/>
    <cellStyle name="Обычный 18 10 6" xfId="1778" xr:uid="{00000000-0005-0000-0000-000079050000}"/>
    <cellStyle name="Обычный 18 10 6 2" xfId="1779" xr:uid="{00000000-0005-0000-0000-00007A050000}"/>
    <cellStyle name="Обычный 18 10 7" xfId="1780" xr:uid="{00000000-0005-0000-0000-00007B050000}"/>
    <cellStyle name="Обычный 18 10 7 2" xfId="1781" xr:uid="{00000000-0005-0000-0000-00007C050000}"/>
    <cellStyle name="Обычный 18 10 8" xfId="1782" xr:uid="{00000000-0005-0000-0000-00007D050000}"/>
    <cellStyle name="Обычный 18 10 8 2" xfId="1783" xr:uid="{00000000-0005-0000-0000-00007E050000}"/>
    <cellStyle name="Обычный 18 10 9" xfId="1784" xr:uid="{00000000-0005-0000-0000-00007F050000}"/>
    <cellStyle name="Обычный 18 10 9 2" xfId="1785" xr:uid="{00000000-0005-0000-0000-000080050000}"/>
    <cellStyle name="Обычный 18 11" xfId="1786" xr:uid="{00000000-0005-0000-0000-000081050000}"/>
    <cellStyle name="Обычный 18 11 10" xfId="1787" xr:uid="{00000000-0005-0000-0000-000082050000}"/>
    <cellStyle name="Обычный 18 11 10 2" xfId="1788" xr:uid="{00000000-0005-0000-0000-000083050000}"/>
    <cellStyle name="Обычный 18 11 11" xfId="1789" xr:uid="{00000000-0005-0000-0000-000084050000}"/>
    <cellStyle name="Обычный 18 11 11 2" xfId="1790" xr:uid="{00000000-0005-0000-0000-000085050000}"/>
    <cellStyle name="Обычный 18 11 12" xfId="1791" xr:uid="{00000000-0005-0000-0000-000086050000}"/>
    <cellStyle name="Обычный 18 11 2" xfId="1792" xr:uid="{00000000-0005-0000-0000-000087050000}"/>
    <cellStyle name="Обычный 18 11 2 10" xfId="1793" xr:uid="{00000000-0005-0000-0000-000088050000}"/>
    <cellStyle name="Обычный 18 11 2 10 2" xfId="1794" xr:uid="{00000000-0005-0000-0000-000089050000}"/>
    <cellStyle name="Обычный 18 11 2 11" xfId="1795" xr:uid="{00000000-0005-0000-0000-00008A050000}"/>
    <cellStyle name="Обычный 18 11 2 2" xfId="1796" xr:uid="{00000000-0005-0000-0000-00008B050000}"/>
    <cellStyle name="Обычный 18 11 2 2 10" xfId="1797" xr:uid="{00000000-0005-0000-0000-00008C050000}"/>
    <cellStyle name="Обычный 18 11 2 2 2" xfId="1798" xr:uid="{00000000-0005-0000-0000-00008D050000}"/>
    <cellStyle name="Обычный 18 11 2 2 2 2" xfId="1799" xr:uid="{00000000-0005-0000-0000-00008E050000}"/>
    <cellStyle name="Обычный 18 11 2 2 2 2 2" xfId="1800" xr:uid="{00000000-0005-0000-0000-00008F050000}"/>
    <cellStyle name="Обычный 18 11 2 2 2 3" xfId="1801" xr:uid="{00000000-0005-0000-0000-000090050000}"/>
    <cellStyle name="Обычный 18 11 2 2 2 3 2" xfId="1802" xr:uid="{00000000-0005-0000-0000-000091050000}"/>
    <cellStyle name="Обычный 18 11 2 2 2 4" xfId="1803" xr:uid="{00000000-0005-0000-0000-000092050000}"/>
    <cellStyle name="Обычный 18 11 2 2 2 4 2" xfId="1804" xr:uid="{00000000-0005-0000-0000-000093050000}"/>
    <cellStyle name="Обычный 18 11 2 2 2 5" xfId="1805" xr:uid="{00000000-0005-0000-0000-000094050000}"/>
    <cellStyle name="Обычный 18 11 2 2 2 5 2" xfId="1806" xr:uid="{00000000-0005-0000-0000-000095050000}"/>
    <cellStyle name="Обычный 18 11 2 2 2 6" xfId="1807" xr:uid="{00000000-0005-0000-0000-000096050000}"/>
    <cellStyle name="Обычный 18 11 2 2 3" xfId="1808" xr:uid="{00000000-0005-0000-0000-000097050000}"/>
    <cellStyle name="Обычный 18 11 2 2 3 2" xfId="1809" xr:uid="{00000000-0005-0000-0000-000098050000}"/>
    <cellStyle name="Обычный 18 11 2 2 3 2 2" xfId="1810" xr:uid="{00000000-0005-0000-0000-000099050000}"/>
    <cellStyle name="Обычный 18 11 2 2 3 3" xfId="1811" xr:uid="{00000000-0005-0000-0000-00009A050000}"/>
    <cellStyle name="Обычный 18 11 2 2 3 3 2" xfId="1812" xr:uid="{00000000-0005-0000-0000-00009B050000}"/>
    <cellStyle name="Обычный 18 11 2 2 3 4" xfId="1813" xr:uid="{00000000-0005-0000-0000-00009C050000}"/>
    <cellStyle name="Обычный 18 11 2 2 3 4 2" xfId="1814" xr:uid="{00000000-0005-0000-0000-00009D050000}"/>
    <cellStyle name="Обычный 18 11 2 2 3 5" xfId="1815" xr:uid="{00000000-0005-0000-0000-00009E050000}"/>
    <cellStyle name="Обычный 18 11 2 2 4" xfId="1816" xr:uid="{00000000-0005-0000-0000-00009F050000}"/>
    <cellStyle name="Обычный 18 11 2 2 4 2" xfId="1817" xr:uid="{00000000-0005-0000-0000-0000A0050000}"/>
    <cellStyle name="Обычный 18 11 2 2 5" xfId="1818" xr:uid="{00000000-0005-0000-0000-0000A1050000}"/>
    <cellStyle name="Обычный 18 11 2 2 5 2" xfId="1819" xr:uid="{00000000-0005-0000-0000-0000A2050000}"/>
    <cellStyle name="Обычный 18 11 2 2 6" xfId="1820" xr:uid="{00000000-0005-0000-0000-0000A3050000}"/>
    <cellStyle name="Обычный 18 11 2 2 6 2" xfId="1821" xr:uid="{00000000-0005-0000-0000-0000A4050000}"/>
    <cellStyle name="Обычный 18 11 2 2 7" xfId="1822" xr:uid="{00000000-0005-0000-0000-0000A5050000}"/>
    <cellStyle name="Обычный 18 11 2 2 7 2" xfId="1823" xr:uid="{00000000-0005-0000-0000-0000A6050000}"/>
    <cellStyle name="Обычный 18 11 2 2 8" xfId="1824" xr:uid="{00000000-0005-0000-0000-0000A7050000}"/>
    <cellStyle name="Обычный 18 11 2 2 8 2" xfId="1825" xr:uid="{00000000-0005-0000-0000-0000A8050000}"/>
    <cellStyle name="Обычный 18 11 2 2 9" xfId="1826" xr:uid="{00000000-0005-0000-0000-0000A9050000}"/>
    <cellStyle name="Обычный 18 11 2 2 9 2" xfId="1827" xr:uid="{00000000-0005-0000-0000-0000AA050000}"/>
    <cellStyle name="Обычный 18 11 2 3" xfId="1828" xr:uid="{00000000-0005-0000-0000-0000AB050000}"/>
    <cellStyle name="Обычный 18 11 2 3 2" xfId="1829" xr:uid="{00000000-0005-0000-0000-0000AC050000}"/>
    <cellStyle name="Обычный 18 11 2 3 2 2" xfId="1830" xr:uid="{00000000-0005-0000-0000-0000AD050000}"/>
    <cellStyle name="Обычный 18 11 2 3 3" xfId="1831" xr:uid="{00000000-0005-0000-0000-0000AE050000}"/>
    <cellStyle name="Обычный 18 11 2 3 3 2" xfId="1832" xr:uid="{00000000-0005-0000-0000-0000AF050000}"/>
    <cellStyle name="Обычный 18 11 2 3 4" xfId="1833" xr:uid="{00000000-0005-0000-0000-0000B0050000}"/>
    <cellStyle name="Обычный 18 11 2 3 4 2" xfId="1834" xr:uid="{00000000-0005-0000-0000-0000B1050000}"/>
    <cellStyle name="Обычный 18 11 2 3 5" xfId="1835" xr:uid="{00000000-0005-0000-0000-0000B2050000}"/>
    <cellStyle name="Обычный 18 11 2 3 5 2" xfId="1836" xr:uid="{00000000-0005-0000-0000-0000B3050000}"/>
    <cellStyle name="Обычный 18 11 2 3 6" xfId="1837" xr:uid="{00000000-0005-0000-0000-0000B4050000}"/>
    <cellStyle name="Обычный 18 11 2 4" xfId="1838" xr:uid="{00000000-0005-0000-0000-0000B5050000}"/>
    <cellStyle name="Обычный 18 11 2 4 2" xfId="1839" xr:uid="{00000000-0005-0000-0000-0000B6050000}"/>
    <cellStyle name="Обычный 18 11 2 4 2 2" xfId="1840" xr:uid="{00000000-0005-0000-0000-0000B7050000}"/>
    <cellStyle name="Обычный 18 11 2 4 3" xfId="1841" xr:uid="{00000000-0005-0000-0000-0000B8050000}"/>
    <cellStyle name="Обычный 18 11 2 4 3 2" xfId="1842" xr:uid="{00000000-0005-0000-0000-0000B9050000}"/>
    <cellStyle name="Обычный 18 11 2 4 4" xfId="1843" xr:uid="{00000000-0005-0000-0000-0000BA050000}"/>
    <cellStyle name="Обычный 18 11 2 4 4 2" xfId="1844" xr:uid="{00000000-0005-0000-0000-0000BB050000}"/>
    <cellStyle name="Обычный 18 11 2 4 5" xfId="1845" xr:uid="{00000000-0005-0000-0000-0000BC050000}"/>
    <cellStyle name="Обычный 18 11 2 5" xfId="1846" xr:uid="{00000000-0005-0000-0000-0000BD050000}"/>
    <cellStyle name="Обычный 18 11 2 5 2" xfId="1847" xr:uid="{00000000-0005-0000-0000-0000BE050000}"/>
    <cellStyle name="Обычный 18 11 2 6" xfId="1848" xr:uid="{00000000-0005-0000-0000-0000BF050000}"/>
    <cellStyle name="Обычный 18 11 2 6 2" xfId="1849" xr:uid="{00000000-0005-0000-0000-0000C0050000}"/>
    <cellStyle name="Обычный 18 11 2 7" xfId="1850" xr:uid="{00000000-0005-0000-0000-0000C1050000}"/>
    <cellStyle name="Обычный 18 11 2 7 2" xfId="1851" xr:uid="{00000000-0005-0000-0000-0000C2050000}"/>
    <cellStyle name="Обычный 18 11 2 8" xfId="1852" xr:uid="{00000000-0005-0000-0000-0000C3050000}"/>
    <cellStyle name="Обычный 18 11 2 8 2" xfId="1853" xr:uid="{00000000-0005-0000-0000-0000C4050000}"/>
    <cellStyle name="Обычный 18 11 2 9" xfId="1854" xr:uid="{00000000-0005-0000-0000-0000C5050000}"/>
    <cellStyle name="Обычный 18 11 2 9 2" xfId="1855" xr:uid="{00000000-0005-0000-0000-0000C6050000}"/>
    <cellStyle name="Обычный 18 11 3" xfId="1856" xr:uid="{00000000-0005-0000-0000-0000C7050000}"/>
    <cellStyle name="Обычный 18 11 3 10" xfId="1857" xr:uid="{00000000-0005-0000-0000-0000C8050000}"/>
    <cellStyle name="Обычный 18 11 3 2" xfId="1858" xr:uid="{00000000-0005-0000-0000-0000C9050000}"/>
    <cellStyle name="Обычный 18 11 3 2 2" xfId="1859" xr:uid="{00000000-0005-0000-0000-0000CA050000}"/>
    <cellStyle name="Обычный 18 11 3 2 2 2" xfId="1860" xr:uid="{00000000-0005-0000-0000-0000CB050000}"/>
    <cellStyle name="Обычный 18 11 3 2 3" xfId="1861" xr:uid="{00000000-0005-0000-0000-0000CC050000}"/>
    <cellStyle name="Обычный 18 11 3 2 3 2" xfId="1862" xr:uid="{00000000-0005-0000-0000-0000CD050000}"/>
    <cellStyle name="Обычный 18 11 3 2 4" xfId="1863" xr:uid="{00000000-0005-0000-0000-0000CE050000}"/>
    <cellStyle name="Обычный 18 11 3 2 4 2" xfId="1864" xr:uid="{00000000-0005-0000-0000-0000CF050000}"/>
    <cellStyle name="Обычный 18 11 3 2 5" xfId="1865" xr:uid="{00000000-0005-0000-0000-0000D0050000}"/>
    <cellStyle name="Обычный 18 11 3 2 5 2" xfId="1866" xr:uid="{00000000-0005-0000-0000-0000D1050000}"/>
    <cellStyle name="Обычный 18 11 3 2 6" xfId="1867" xr:uid="{00000000-0005-0000-0000-0000D2050000}"/>
    <cellStyle name="Обычный 18 11 3 3" xfId="1868" xr:uid="{00000000-0005-0000-0000-0000D3050000}"/>
    <cellStyle name="Обычный 18 11 3 3 2" xfId="1869" xr:uid="{00000000-0005-0000-0000-0000D4050000}"/>
    <cellStyle name="Обычный 18 11 3 3 2 2" xfId="1870" xr:uid="{00000000-0005-0000-0000-0000D5050000}"/>
    <cellStyle name="Обычный 18 11 3 3 3" xfId="1871" xr:uid="{00000000-0005-0000-0000-0000D6050000}"/>
    <cellStyle name="Обычный 18 11 3 3 3 2" xfId="1872" xr:uid="{00000000-0005-0000-0000-0000D7050000}"/>
    <cellStyle name="Обычный 18 11 3 3 4" xfId="1873" xr:uid="{00000000-0005-0000-0000-0000D8050000}"/>
    <cellStyle name="Обычный 18 11 3 3 4 2" xfId="1874" xr:uid="{00000000-0005-0000-0000-0000D9050000}"/>
    <cellStyle name="Обычный 18 11 3 3 5" xfId="1875" xr:uid="{00000000-0005-0000-0000-0000DA050000}"/>
    <cellStyle name="Обычный 18 11 3 4" xfId="1876" xr:uid="{00000000-0005-0000-0000-0000DB050000}"/>
    <cellStyle name="Обычный 18 11 3 4 2" xfId="1877" xr:uid="{00000000-0005-0000-0000-0000DC050000}"/>
    <cellStyle name="Обычный 18 11 3 5" xfId="1878" xr:uid="{00000000-0005-0000-0000-0000DD050000}"/>
    <cellStyle name="Обычный 18 11 3 5 2" xfId="1879" xr:uid="{00000000-0005-0000-0000-0000DE050000}"/>
    <cellStyle name="Обычный 18 11 3 6" xfId="1880" xr:uid="{00000000-0005-0000-0000-0000DF050000}"/>
    <cellStyle name="Обычный 18 11 3 6 2" xfId="1881" xr:uid="{00000000-0005-0000-0000-0000E0050000}"/>
    <cellStyle name="Обычный 18 11 3 7" xfId="1882" xr:uid="{00000000-0005-0000-0000-0000E1050000}"/>
    <cellStyle name="Обычный 18 11 3 7 2" xfId="1883" xr:uid="{00000000-0005-0000-0000-0000E2050000}"/>
    <cellStyle name="Обычный 18 11 3 8" xfId="1884" xr:uid="{00000000-0005-0000-0000-0000E3050000}"/>
    <cellStyle name="Обычный 18 11 3 8 2" xfId="1885" xr:uid="{00000000-0005-0000-0000-0000E4050000}"/>
    <cellStyle name="Обычный 18 11 3 9" xfId="1886" xr:uid="{00000000-0005-0000-0000-0000E5050000}"/>
    <cellStyle name="Обычный 18 11 3 9 2" xfId="1887" xr:uid="{00000000-0005-0000-0000-0000E6050000}"/>
    <cellStyle name="Обычный 18 11 4" xfId="1888" xr:uid="{00000000-0005-0000-0000-0000E7050000}"/>
    <cellStyle name="Обычный 18 11 4 2" xfId="1889" xr:uid="{00000000-0005-0000-0000-0000E8050000}"/>
    <cellStyle name="Обычный 18 11 4 2 2" xfId="1890" xr:uid="{00000000-0005-0000-0000-0000E9050000}"/>
    <cellStyle name="Обычный 18 11 4 3" xfId="1891" xr:uid="{00000000-0005-0000-0000-0000EA050000}"/>
    <cellStyle name="Обычный 18 11 4 3 2" xfId="1892" xr:uid="{00000000-0005-0000-0000-0000EB050000}"/>
    <cellStyle name="Обычный 18 11 4 4" xfId="1893" xr:uid="{00000000-0005-0000-0000-0000EC050000}"/>
    <cellStyle name="Обычный 18 11 4 4 2" xfId="1894" xr:uid="{00000000-0005-0000-0000-0000ED050000}"/>
    <cellStyle name="Обычный 18 11 4 5" xfId="1895" xr:uid="{00000000-0005-0000-0000-0000EE050000}"/>
    <cellStyle name="Обычный 18 11 4 5 2" xfId="1896" xr:uid="{00000000-0005-0000-0000-0000EF050000}"/>
    <cellStyle name="Обычный 18 11 4 6" xfId="1897" xr:uid="{00000000-0005-0000-0000-0000F0050000}"/>
    <cellStyle name="Обычный 18 11 5" xfId="1898" xr:uid="{00000000-0005-0000-0000-0000F1050000}"/>
    <cellStyle name="Обычный 18 11 5 2" xfId="1899" xr:uid="{00000000-0005-0000-0000-0000F2050000}"/>
    <cellStyle name="Обычный 18 11 5 2 2" xfId="1900" xr:uid="{00000000-0005-0000-0000-0000F3050000}"/>
    <cellStyle name="Обычный 18 11 5 3" xfId="1901" xr:uid="{00000000-0005-0000-0000-0000F4050000}"/>
    <cellStyle name="Обычный 18 11 5 3 2" xfId="1902" xr:uid="{00000000-0005-0000-0000-0000F5050000}"/>
    <cellStyle name="Обычный 18 11 5 4" xfId="1903" xr:uid="{00000000-0005-0000-0000-0000F6050000}"/>
    <cellStyle name="Обычный 18 11 5 4 2" xfId="1904" xr:uid="{00000000-0005-0000-0000-0000F7050000}"/>
    <cellStyle name="Обычный 18 11 5 5" xfId="1905" xr:uid="{00000000-0005-0000-0000-0000F8050000}"/>
    <cellStyle name="Обычный 18 11 6" xfId="1906" xr:uid="{00000000-0005-0000-0000-0000F9050000}"/>
    <cellStyle name="Обычный 18 11 6 2" xfId="1907" xr:uid="{00000000-0005-0000-0000-0000FA050000}"/>
    <cellStyle name="Обычный 18 11 7" xfId="1908" xr:uid="{00000000-0005-0000-0000-0000FB050000}"/>
    <cellStyle name="Обычный 18 11 7 2" xfId="1909" xr:uid="{00000000-0005-0000-0000-0000FC050000}"/>
    <cellStyle name="Обычный 18 11 8" xfId="1910" xr:uid="{00000000-0005-0000-0000-0000FD050000}"/>
    <cellStyle name="Обычный 18 11 8 2" xfId="1911" xr:uid="{00000000-0005-0000-0000-0000FE050000}"/>
    <cellStyle name="Обычный 18 11 9" xfId="1912" xr:uid="{00000000-0005-0000-0000-0000FF050000}"/>
    <cellStyle name="Обычный 18 11 9 2" xfId="1913" xr:uid="{00000000-0005-0000-0000-000000060000}"/>
    <cellStyle name="Обычный 18 12" xfId="1914" xr:uid="{00000000-0005-0000-0000-000001060000}"/>
    <cellStyle name="Обычный 18 12 10" xfId="1915" xr:uid="{00000000-0005-0000-0000-000002060000}"/>
    <cellStyle name="Обычный 18 12 10 2" xfId="1916" xr:uid="{00000000-0005-0000-0000-000003060000}"/>
    <cellStyle name="Обычный 18 12 11" xfId="1917" xr:uid="{00000000-0005-0000-0000-000004060000}"/>
    <cellStyle name="Обычный 18 12 11 2" xfId="1918" xr:uid="{00000000-0005-0000-0000-000005060000}"/>
    <cellStyle name="Обычный 18 12 12" xfId="1919" xr:uid="{00000000-0005-0000-0000-000006060000}"/>
    <cellStyle name="Обычный 18 12 2" xfId="1920" xr:uid="{00000000-0005-0000-0000-000007060000}"/>
    <cellStyle name="Обычный 18 12 2 10" xfId="1921" xr:uid="{00000000-0005-0000-0000-000008060000}"/>
    <cellStyle name="Обычный 18 12 2 10 2" xfId="1922" xr:uid="{00000000-0005-0000-0000-000009060000}"/>
    <cellStyle name="Обычный 18 12 2 11" xfId="1923" xr:uid="{00000000-0005-0000-0000-00000A060000}"/>
    <cellStyle name="Обычный 18 12 2 2" xfId="1924" xr:uid="{00000000-0005-0000-0000-00000B060000}"/>
    <cellStyle name="Обычный 18 12 2 2 10" xfId="1925" xr:uid="{00000000-0005-0000-0000-00000C060000}"/>
    <cellStyle name="Обычный 18 12 2 2 2" xfId="1926" xr:uid="{00000000-0005-0000-0000-00000D060000}"/>
    <cellStyle name="Обычный 18 12 2 2 2 2" xfId="1927" xr:uid="{00000000-0005-0000-0000-00000E060000}"/>
    <cellStyle name="Обычный 18 12 2 2 2 2 2" xfId="1928" xr:uid="{00000000-0005-0000-0000-00000F060000}"/>
    <cellStyle name="Обычный 18 12 2 2 2 3" xfId="1929" xr:uid="{00000000-0005-0000-0000-000010060000}"/>
    <cellStyle name="Обычный 18 12 2 2 2 3 2" xfId="1930" xr:uid="{00000000-0005-0000-0000-000011060000}"/>
    <cellStyle name="Обычный 18 12 2 2 2 4" xfId="1931" xr:uid="{00000000-0005-0000-0000-000012060000}"/>
    <cellStyle name="Обычный 18 12 2 2 2 4 2" xfId="1932" xr:uid="{00000000-0005-0000-0000-000013060000}"/>
    <cellStyle name="Обычный 18 12 2 2 2 5" xfId="1933" xr:uid="{00000000-0005-0000-0000-000014060000}"/>
    <cellStyle name="Обычный 18 12 2 2 2 5 2" xfId="1934" xr:uid="{00000000-0005-0000-0000-000015060000}"/>
    <cellStyle name="Обычный 18 12 2 2 2 6" xfId="1935" xr:uid="{00000000-0005-0000-0000-000016060000}"/>
    <cellStyle name="Обычный 18 12 2 2 3" xfId="1936" xr:uid="{00000000-0005-0000-0000-000017060000}"/>
    <cellStyle name="Обычный 18 12 2 2 3 2" xfId="1937" xr:uid="{00000000-0005-0000-0000-000018060000}"/>
    <cellStyle name="Обычный 18 12 2 2 3 2 2" xfId="1938" xr:uid="{00000000-0005-0000-0000-000019060000}"/>
    <cellStyle name="Обычный 18 12 2 2 3 3" xfId="1939" xr:uid="{00000000-0005-0000-0000-00001A060000}"/>
    <cellStyle name="Обычный 18 12 2 2 3 3 2" xfId="1940" xr:uid="{00000000-0005-0000-0000-00001B060000}"/>
    <cellStyle name="Обычный 18 12 2 2 3 4" xfId="1941" xr:uid="{00000000-0005-0000-0000-00001C060000}"/>
    <cellStyle name="Обычный 18 12 2 2 3 4 2" xfId="1942" xr:uid="{00000000-0005-0000-0000-00001D060000}"/>
    <cellStyle name="Обычный 18 12 2 2 3 5" xfId="1943" xr:uid="{00000000-0005-0000-0000-00001E060000}"/>
    <cellStyle name="Обычный 18 12 2 2 4" xfId="1944" xr:uid="{00000000-0005-0000-0000-00001F060000}"/>
    <cellStyle name="Обычный 18 12 2 2 4 2" xfId="1945" xr:uid="{00000000-0005-0000-0000-000020060000}"/>
    <cellStyle name="Обычный 18 12 2 2 5" xfId="1946" xr:uid="{00000000-0005-0000-0000-000021060000}"/>
    <cellStyle name="Обычный 18 12 2 2 5 2" xfId="1947" xr:uid="{00000000-0005-0000-0000-000022060000}"/>
    <cellStyle name="Обычный 18 12 2 2 6" xfId="1948" xr:uid="{00000000-0005-0000-0000-000023060000}"/>
    <cellStyle name="Обычный 18 12 2 2 6 2" xfId="1949" xr:uid="{00000000-0005-0000-0000-000024060000}"/>
    <cellStyle name="Обычный 18 12 2 2 7" xfId="1950" xr:uid="{00000000-0005-0000-0000-000025060000}"/>
    <cellStyle name="Обычный 18 12 2 2 7 2" xfId="1951" xr:uid="{00000000-0005-0000-0000-000026060000}"/>
    <cellStyle name="Обычный 18 12 2 2 8" xfId="1952" xr:uid="{00000000-0005-0000-0000-000027060000}"/>
    <cellStyle name="Обычный 18 12 2 2 8 2" xfId="1953" xr:uid="{00000000-0005-0000-0000-000028060000}"/>
    <cellStyle name="Обычный 18 12 2 2 9" xfId="1954" xr:uid="{00000000-0005-0000-0000-000029060000}"/>
    <cellStyle name="Обычный 18 12 2 2 9 2" xfId="1955" xr:uid="{00000000-0005-0000-0000-00002A060000}"/>
    <cellStyle name="Обычный 18 12 2 3" xfId="1956" xr:uid="{00000000-0005-0000-0000-00002B060000}"/>
    <cellStyle name="Обычный 18 12 2 3 2" xfId="1957" xr:uid="{00000000-0005-0000-0000-00002C060000}"/>
    <cellStyle name="Обычный 18 12 2 3 2 2" xfId="1958" xr:uid="{00000000-0005-0000-0000-00002D060000}"/>
    <cellStyle name="Обычный 18 12 2 3 3" xfId="1959" xr:uid="{00000000-0005-0000-0000-00002E060000}"/>
    <cellStyle name="Обычный 18 12 2 3 3 2" xfId="1960" xr:uid="{00000000-0005-0000-0000-00002F060000}"/>
    <cellStyle name="Обычный 18 12 2 3 4" xfId="1961" xr:uid="{00000000-0005-0000-0000-000030060000}"/>
    <cellStyle name="Обычный 18 12 2 3 4 2" xfId="1962" xr:uid="{00000000-0005-0000-0000-000031060000}"/>
    <cellStyle name="Обычный 18 12 2 3 5" xfId="1963" xr:uid="{00000000-0005-0000-0000-000032060000}"/>
    <cellStyle name="Обычный 18 12 2 3 5 2" xfId="1964" xr:uid="{00000000-0005-0000-0000-000033060000}"/>
    <cellStyle name="Обычный 18 12 2 3 6" xfId="1965" xr:uid="{00000000-0005-0000-0000-000034060000}"/>
    <cellStyle name="Обычный 18 12 2 4" xfId="1966" xr:uid="{00000000-0005-0000-0000-000035060000}"/>
    <cellStyle name="Обычный 18 12 2 4 2" xfId="1967" xr:uid="{00000000-0005-0000-0000-000036060000}"/>
    <cellStyle name="Обычный 18 12 2 4 2 2" xfId="1968" xr:uid="{00000000-0005-0000-0000-000037060000}"/>
    <cellStyle name="Обычный 18 12 2 4 3" xfId="1969" xr:uid="{00000000-0005-0000-0000-000038060000}"/>
    <cellStyle name="Обычный 18 12 2 4 3 2" xfId="1970" xr:uid="{00000000-0005-0000-0000-000039060000}"/>
    <cellStyle name="Обычный 18 12 2 4 4" xfId="1971" xr:uid="{00000000-0005-0000-0000-00003A060000}"/>
    <cellStyle name="Обычный 18 12 2 4 4 2" xfId="1972" xr:uid="{00000000-0005-0000-0000-00003B060000}"/>
    <cellStyle name="Обычный 18 12 2 4 5" xfId="1973" xr:uid="{00000000-0005-0000-0000-00003C060000}"/>
    <cellStyle name="Обычный 18 12 2 5" xfId="1974" xr:uid="{00000000-0005-0000-0000-00003D060000}"/>
    <cellStyle name="Обычный 18 12 2 5 2" xfId="1975" xr:uid="{00000000-0005-0000-0000-00003E060000}"/>
    <cellStyle name="Обычный 18 12 2 6" xfId="1976" xr:uid="{00000000-0005-0000-0000-00003F060000}"/>
    <cellStyle name="Обычный 18 12 2 6 2" xfId="1977" xr:uid="{00000000-0005-0000-0000-000040060000}"/>
    <cellStyle name="Обычный 18 12 2 7" xfId="1978" xr:uid="{00000000-0005-0000-0000-000041060000}"/>
    <cellStyle name="Обычный 18 12 2 7 2" xfId="1979" xr:uid="{00000000-0005-0000-0000-000042060000}"/>
    <cellStyle name="Обычный 18 12 2 8" xfId="1980" xr:uid="{00000000-0005-0000-0000-000043060000}"/>
    <cellStyle name="Обычный 18 12 2 8 2" xfId="1981" xr:uid="{00000000-0005-0000-0000-000044060000}"/>
    <cellStyle name="Обычный 18 12 2 9" xfId="1982" xr:uid="{00000000-0005-0000-0000-000045060000}"/>
    <cellStyle name="Обычный 18 12 2 9 2" xfId="1983" xr:uid="{00000000-0005-0000-0000-000046060000}"/>
    <cellStyle name="Обычный 18 12 3" xfId="1984" xr:uid="{00000000-0005-0000-0000-000047060000}"/>
    <cellStyle name="Обычный 18 12 3 10" xfId="1985" xr:uid="{00000000-0005-0000-0000-000048060000}"/>
    <cellStyle name="Обычный 18 12 3 2" xfId="1986" xr:uid="{00000000-0005-0000-0000-000049060000}"/>
    <cellStyle name="Обычный 18 12 3 2 2" xfId="1987" xr:uid="{00000000-0005-0000-0000-00004A060000}"/>
    <cellStyle name="Обычный 18 12 3 2 2 2" xfId="1988" xr:uid="{00000000-0005-0000-0000-00004B060000}"/>
    <cellStyle name="Обычный 18 12 3 2 3" xfId="1989" xr:uid="{00000000-0005-0000-0000-00004C060000}"/>
    <cellStyle name="Обычный 18 12 3 2 3 2" xfId="1990" xr:uid="{00000000-0005-0000-0000-00004D060000}"/>
    <cellStyle name="Обычный 18 12 3 2 4" xfId="1991" xr:uid="{00000000-0005-0000-0000-00004E060000}"/>
    <cellStyle name="Обычный 18 12 3 2 4 2" xfId="1992" xr:uid="{00000000-0005-0000-0000-00004F060000}"/>
    <cellStyle name="Обычный 18 12 3 2 5" xfId="1993" xr:uid="{00000000-0005-0000-0000-000050060000}"/>
    <cellStyle name="Обычный 18 12 3 2 5 2" xfId="1994" xr:uid="{00000000-0005-0000-0000-000051060000}"/>
    <cellStyle name="Обычный 18 12 3 2 6" xfId="1995" xr:uid="{00000000-0005-0000-0000-000052060000}"/>
    <cellStyle name="Обычный 18 12 3 3" xfId="1996" xr:uid="{00000000-0005-0000-0000-000053060000}"/>
    <cellStyle name="Обычный 18 12 3 3 2" xfId="1997" xr:uid="{00000000-0005-0000-0000-000054060000}"/>
    <cellStyle name="Обычный 18 12 3 3 2 2" xfId="1998" xr:uid="{00000000-0005-0000-0000-000055060000}"/>
    <cellStyle name="Обычный 18 12 3 3 3" xfId="1999" xr:uid="{00000000-0005-0000-0000-000056060000}"/>
    <cellStyle name="Обычный 18 12 3 3 3 2" xfId="2000" xr:uid="{00000000-0005-0000-0000-000057060000}"/>
    <cellStyle name="Обычный 18 12 3 3 4" xfId="2001" xr:uid="{00000000-0005-0000-0000-000058060000}"/>
    <cellStyle name="Обычный 18 12 3 3 4 2" xfId="2002" xr:uid="{00000000-0005-0000-0000-000059060000}"/>
    <cellStyle name="Обычный 18 12 3 3 5" xfId="2003" xr:uid="{00000000-0005-0000-0000-00005A060000}"/>
    <cellStyle name="Обычный 18 12 3 4" xfId="2004" xr:uid="{00000000-0005-0000-0000-00005B060000}"/>
    <cellStyle name="Обычный 18 12 3 4 2" xfId="2005" xr:uid="{00000000-0005-0000-0000-00005C060000}"/>
    <cellStyle name="Обычный 18 12 3 5" xfId="2006" xr:uid="{00000000-0005-0000-0000-00005D060000}"/>
    <cellStyle name="Обычный 18 12 3 5 2" xfId="2007" xr:uid="{00000000-0005-0000-0000-00005E060000}"/>
    <cellStyle name="Обычный 18 12 3 6" xfId="2008" xr:uid="{00000000-0005-0000-0000-00005F060000}"/>
    <cellStyle name="Обычный 18 12 3 6 2" xfId="2009" xr:uid="{00000000-0005-0000-0000-000060060000}"/>
    <cellStyle name="Обычный 18 12 3 7" xfId="2010" xr:uid="{00000000-0005-0000-0000-000061060000}"/>
    <cellStyle name="Обычный 18 12 3 7 2" xfId="2011" xr:uid="{00000000-0005-0000-0000-000062060000}"/>
    <cellStyle name="Обычный 18 12 3 8" xfId="2012" xr:uid="{00000000-0005-0000-0000-000063060000}"/>
    <cellStyle name="Обычный 18 12 3 8 2" xfId="2013" xr:uid="{00000000-0005-0000-0000-000064060000}"/>
    <cellStyle name="Обычный 18 12 3 9" xfId="2014" xr:uid="{00000000-0005-0000-0000-000065060000}"/>
    <cellStyle name="Обычный 18 12 3 9 2" xfId="2015" xr:uid="{00000000-0005-0000-0000-000066060000}"/>
    <cellStyle name="Обычный 18 12 4" xfId="2016" xr:uid="{00000000-0005-0000-0000-000067060000}"/>
    <cellStyle name="Обычный 18 12 4 2" xfId="2017" xr:uid="{00000000-0005-0000-0000-000068060000}"/>
    <cellStyle name="Обычный 18 12 4 2 2" xfId="2018" xr:uid="{00000000-0005-0000-0000-000069060000}"/>
    <cellStyle name="Обычный 18 12 4 3" xfId="2019" xr:uid="{00000000-0005-0000-0000-00006A060000}"/>
    <cellStyle name="Обычный 18 12 4 3 2" xfId="2020" xr:uid="{00000000-0005-0000-0000-00006B060000}"/>
    <cellStyle name="Обычный 18 12 4 4" xfId="2021" xr:uid="{00000000-0005-0000-0000-00006C060000}"/>
    <cellStyle name="Обычный 18 12 4 4 2" xfId="2022" xr:uid="{00000000-0005-0000-0000-00006D060000}"/>
    <cellStyle name="Обычный 18 12 4 5" xfId="2023" xr:uid="{00000000-0005-0000-0000-00006E060000}"/>
    <cellStyle name="Обычный 18 12 4 5 2" xfId="2024" xr:uid="{00000000-0005-0000-0000-00006F060000}"/>
    <cellStyle name="Обычный 18 12 4 6" xfId="2025" xr:uid="{00000000-0005-0000-0000-000070060000}"/>
    <cellStyle name="Обычный 18 12 5" xfId="2026" xr:uid="{00000000-0005-0000-0000-000071060000}"/>
    <cellStyle name="Обычный 18 12 5 2" xfId="2027" xr:uid="{00000000-0005-0000-0000-000072060000}"/>
    <cellStyle name="Обычный 18 12 5 2 2" xfId="2028" xr:uid="{00000000-0005-0000-0000-000073060000}"/>
    <cellStyle name="Обычный 18 12 5 3" xfId="2029" xr:uid="{00000000-0005-0000-0000-000074060000}"/>
    <cellStyle name="Обычный 18 12 5 3 2" xfId="2030" xr:uid="{00000000-0005-0000-0000-000075060000}"/>
    <cellStyle name="Обычный 18 12 5 4" xfId="2031" xr:uid="{00000000-0005-0000-0000-000076060000}"/>
    <cellStyle name="Обычный 18 12 5 4 2" xfId="2032" xr:uid="{00000000-0005-0000-0000-000077060000}"/>
    <cellStyle name="Обычный 18 12 5 5" xfId="2033" xr:uid="{00000000-0005-0000-0000-000078060000}"/>
    <cellStyle name="Обычный 18 12 6" xfId="2034" xr:uid="{00000000-0005-0000-0000-000079060000}"/>
    <cellStyle name="Обычный 18 12 6 2" xfId="2035" xr:uid="{00000000-0005-0000-0000-00007A060000}"/>
    <cellStyle name="Обычный 18 12 7" xfId="2036" xr:uid="{00000000-0005-0000-0000-00007B060000}"/>
    <cellStyle name="Обычный 18 12 7 2" xfId="2037" xr:uid="{00000000-0005-0000-0000-00007C060000}"/>
    <cellStyle name="Обычный 18 12 8" xfId="2038" xr:uid="{00000000-0005-0000-0000-00007D060000}"/>
    <cellStyle name="Обычный 18 12 8 2" xfId="2039" xr:uid="{00000000-0005-0000-0000-00007E060000}"/>
    <cellStyle name="Обычный 18 12 9" xfId="2040" xr:uid="{00000000-0005-0000-0000-00007F060000}"/>
    <cellStyle name="Обычный 18 12 9 2" xfId="2041" xr:uid="{00000000-0005-0000-0000-000080060000}"/>
    <cellStyle name="Обычный 18 13" xfId="2042" xr:uid="{00000000-0005-0000-0000-000081060000}"/>
    <cellStyle name="Обычный 18 13 10" xfId="2043" xr:uid="{00000000-0005-0000-0000-000082060000}"/>
    <cellStyle name="Обычный 18 13 10 2" xfId="2044" xr:uid="{00000000-0005-0000-0000-000083060000}"/>
    <cellStyle name="Обычный 18 13 11" xfId="2045" xr:uid="{00000000-0005-0000-0000-000084060000}"/>
    <cellStyle name="Обычный 18 13 11 2" xfId="2046" xr:uid="{00000000-0005-0000-0000-000085060000}"/>
    <cellStyle name="Обычный 18 13 12" xfId="2047" xr:uid="{00000000-0005-0000-0000-000086060000}"/>
    <cellStyle name="Обычный 18 13 2" xfId="2048" xr:uid="{00000000-0005-0000-0000-000087060000}"/>
    <cellStyle name="Обычный 18 13 2 10" xfId="2049" xr:uid="{00000000-0005-0000-0000-000088060000}"/>
    <cellStyle name="Обычный 18 13 2 10 2" xfId="2050" xr:uid="{00000000-0005-0000-0000-000089060000}"/>
    <cellStyle name="Обычный 18 13 2 11" xfId="2051" xr:uid="{00000000-0005-0000-0000-00008A060000}"/>
    <cellStyle name="Обычный 18 13 2 2" xfId="2052" xr:uid="{00000000-0005-0000-0000-00008B060000}"/>
    <cellStyle name="Обычный 18 13 2 2 10" xfId="2053" xr:uid="{00000000-0005-0000-0000-00008C060000}"/>
    <cellStyle name="Обычный 18 13 2 2 2" xfId="2054" xr:uid="{00000000-0005-0000-0000-00008D060000}"/>
    <cellStyle name="Обычный 18 13 2 2 2 2" xfId="2055" xr:uid="{00000000-0005-0000-0000-00008E060000}"/>
    <cellStyle name="Обычный 18 13 2 2 2 2 2" xfId="2056" xr:uid="{00000000-0005-0000-0000-00008F060000}"/>
    <cellStyle name="Обычный 18 13 2 2 2 3" xfId="2057" xr:uid="{00000000-0005-0000-0000-000090060000}"/>
    <cellStyle name="Обычный 18 13 2 2 2 3 2" xfId="2058" xr:uid="{00000000-0005-0000-0000-000091060000}"/>
    <cellStyle name="Обычный 18 13 2 2 2 4" xfId="2059" xr:uid="{00000000-0005-0000-0000-000092060000}"/>
    <cellStyle name="Обычный 18 13 2 2 2 4 2" xfId="2060" xr:uid="{00000000-0005-0000-0000-000093060000}"/>
    <cellStyle name="Обычный 18 13 2 2 2 5" xfId="2061" xr:uid="{00000000-0005-0000-0000-000094060000}"/>
    <cellStyle name="Обычный 18 13 2 2 2 5 2" xfId="2062" xr:uid="{00000000-0005-0000-0000-000095060000}"/>
    <cellStyle name="Обычный 18 13 2 2 2 6" xfId="2063" xr:uid="{00000000-0005-0000-0000-000096060000}"/>
    <cellStyle name="Обычный 18 13 2 2 3" xfId="2064" xr:uid="{00000000-0005-0000-0000-000097060000}"/>
    <cellStyle name="Обычный 18 13 2 2 3 2" xfId="2065" xr:uid="{00000000-0005-0000-0000-000098060000}"/>
    <cellStyle name="Обычный 18 13 2 2 3 2 2" xfId="2066" xr:uid="{00000000-0005-0000-0000-000099060000}"/>
    <cellStyle name="Обычный 18 13 2 2 3 3" xfId="2067" xr:uid="{00000000-0005-0000-0000-00009A060000}"/>
    <cellStyle name="Обычный 18 13 2 2 3 3 2" xfId="2068" xr:uid="{00000000-0005-0000-0000-00009B060000}"/>
    <cellStyle name="Обычный 18 13 2 2 3 4" xfId="2069" xr:uid="{00000000-0005-0000-0000-00009C060000}"/>
    <cellStyle name="Обычный 18 13 2 2 3 4 2" xfId="2070" xr:uid="{00000000-0005-0000-0000-00009D060000}"/>
    <cellStyle name="Обычный 18 13 2 2 3 5" xfId="2071" xr:uid="{00000000-0005-0000-0000-00009E060000}"/>
    <cellStyle name="Обычный 18 13 2 2 4" xfId="2072" xr:uid="{00000000-0005-0000-0000-00009F060000}"/>
    <cellStyle name="Обычный 18 13 2 2 4 2" xfId="2073" xr:uid="{00000000-0005-0000-0000-0000A0060000}"/>
    <cellStyle name="Обычный 18 13 2 2 5" xfId="2074" xr:uid="{00000000-0005-0000-0000-0000A1060000}"/>
    <cellStyle name="Обычный 18 13 2 2 5 2" xfId="2075" xr:uid="{00000000-0005-0000-0000-0000A2060000}"/>
    <cellStyle name="Обычный 18 13 2 2 6" xfId="2076" xr:uid="{00000000-0005-0000-0000-0000A3060000}"/>
    <cellStyle name="Обычный 18 13 2 2 6 2" xfId="2077" xr:uid="{00000000-0005-0000-0000-0000A4060000}"/>
    <cellStyle name="Обычный 18 13 2 2 7" xfId="2078" xr:uid="{00000000-0005-0000-0000-0000A5060000}"/>
    <cellStyle name="Обычный 18 13 2 2 7 2" xfId="2079" xr:uid="{00000000-0005-0000-0000-0000A6060000}"/>
    <cellStyle name="Обычный 18 13 2 2 8" xfId="2080" xr:uid="{00000000-0005-0000-0000-0000A7060000}"/>
    <cellStyle name="Обычный 18 13 2 2 8 2" xfId="2081" xr:uid="{00000000-0005-0000-0000-0000A8060000}"/>
    <cellStyle name="Обычный 18 13 2 2 9" xfId="2082" xr:uid="{00000000-0005-0000-0000-0000A9060000}"/>
    <cellStyle name="Обычный 18 13 2 2 9 2" xfId="2083" xr:uid="{00000000-0005-0000-0000-0000AA060000}"/>
    <cellStyle name="Обычный 18 13 2 3" xfId="2084" xr:uid="{00000000-0005-0000-0000-0000AB060000}"/>
    <cellStyle name="Обычный 18 13 2 3 2" xfId="2085" xr:uid="{00000000-0005-0000-0000-0000AC060000}"/>
    <cellStyle name="Обычный 18 13 2 3 2 2" xfId="2086" xr:uid="{00000000-0005-0000-0000-0000AD060000}"/>
    <cellStyle name="Обычный 18 13 2 3 3" xfId="2087" xr:uid="{00000000-0005-0000-0000-0000AE060000}"/>
    <cellStyle name="Обычный 18 13 2 3 3 2" xfId="2088" xr:uid="{00000000-0005-0000-0000-0000AF060000}"/>
    <cellStyle name="Обычный 18 13 2 3 4" xfId="2089" xr:uid="{00000000-0005-0000-0000-0000B0060000}"/>
    <cellStyle name="Обычный 18 13 2 3 4 2" xfId="2090" xr:uid="{00000000-0005-0000-0000-0000B1060000}"/>
    <cellStyle name="Обычный 18 13 2 3 5" xfId="2091" xr:uid="{00000000-0005-0000-0000-0000B2060000}"/>
    <cellStyle name="Обычный 18 13 2 3 5 2" xfId="2092" xr:uid="{00000000-0005-0000-0000-0000B3060000}"/>
    <cellStyle name="Обычный 18 13 2 3 6" xfId="2093" xr:uid="{00000000-0005-0000-0000-0000B4060000}"/>
    <cellStyle name="Обычный 18 13 2 4" xfId="2094" xr:uid="{00000000-0005-0000-0000-0000B5060000}"/>
    <cellStyle name="Обычный 18 13 2 4 2" xfId="2095" xr:uid="{00000000-0005-0000-0000-0000B6060000}"/>
    <cellStyle name="Обычный 18 13 2 4 2 2" xfId="2096" xr:uid="{00000000-0005-0000-0000-0000B7060000}"/>
    <cellStyle name="Обычный 18 13 2 4 3" xfId="2097" xr:uid="{00000000-0005-0000-0000-0000B8060000}"/>
    <cellStyle name="Обычный 18 13 2 4 3 2" xfId="2098" xr:uid="{00000000-0005-0000-0000-0000B9060000}"/>
    <cellStyle name="Обычный 18 13 2 4 4" xfId="2099" xr:uid="{00000000-0005-0000-0000-0000BA060000}"/>
    <cellStyle name="Обычный 18 13 2 4 4 2" xfId="2100" xr:uid="{00000000-0005-0000-0000-0000BB060000}"/>
    <cellStyle name="Обычный 18 13 2 4 5" xfId="2101" xr:uid="{00000000-0005-0000-0000-0000BC060000}"/>
    <cellStyle name="Обычный 18 13 2 5" xfId="2102" xr:uid="{00000000-0005-0000-0000-0000BD060000}"/>
    <cellStyle name="Обычный 18 13 2 5 2" xfId="2103" xr:uid="{00000000-0005-0000-0000-0000BE060000}"/>
    <cellStyle name="Обычный 18 13 2 6" xfId="2104" xr:uid="{00000000-0005-0000-0000-0000BF060000}"/>
    <cellStyle name="Обычный 18 13 2 6 2" xfId="2105" xr:uid="{00000000-0005-0000-0000-0000C0060000}"/>
    <cellStyle name="Обычный 18 13 2 7" xfId="2106" xr:uid="{00000000-0005-0000-0000-0000C1060000}"/>
    <cellStyle name="Обычный 18 13 2 7 2" xfId="2107" xr:uid="{00000000-0005-0000-0000-0000C2060000}"/>
    <cellStyle name="Обычный 18 13 2 8" xfId="2108" xr:uid="{00000000-0005-0000-0000-0000C3060000}"/>
    <cellStyle name="Обычный 18 13 2 8 2" xfId="2109" xr:uid="{00000000-0005-0000-0000-0000C4060000}"/>
    <cellStyle name="Обычный 18 13 2 9" xfId="2110" xr:uid="{00000000-0005-0000-0000-0000C5060000}"/>
    <cellStyle name="Обычный 18 13 2 9 2" xfId="2111" xr:uid="{00000000-0005-0000-0000-0000C6060000}"/>
    <cellStyle name="Обычный 18 13 3" xfId="2112" xr:uid="{00000000-0005-0000-0000-0000C7060000}"/>
    <cellStyle name="Обычный 18 13 3 10" xfId="2113" xr:uid="{00000000-0005-0000-0000-0000C8060000}"/>
    <cellStyle name="Обычный 18 13 3 2" xfId="2114" xr:uid="{00000000-0005-0000-0000-0000C9060000}"/>
    <cellStyle name="Обычный 18 13 3 2 2" xfId="2115" xr:uid="{00000000-0005-0000-0000-0000CA060000}"/>
    <cellStyle name="Обычный 18 13 3 2 2 2" xfId="2116" xr:uid="{00000000-0005-0000-0000-0000CB060000}"/>
    <cellStyle name="Обычный 18 13 3 2 3" xfId="2117" xr:uid="{00000000-0005-0000-0000-0000CC060000}"/>
    <cellStyle name="Обычный 18 13 3 2 3 2" xfId="2118" xr:uid="{00000000-0005-0000-0000-0000CD060000}"/>
    <cellStyle name="Обычный 18 13 3 2 4" xfId="2119" xr:uid="{00000000-0005-0000-0000-0000CE060000}"/>
    <cellStyle name="Обычный 18 13 3 2 4 2" xfId="2120" xr:uid="{00000000-0005-0000-0000-0000CF060000}"/>
    <cellStyle name="Обычный 18 13 3 2 5" xfId="2121" xr:uid="{00000000-0005-0000-0000-0000D0060000}"/>
    <cellStyle name="Обычный 18 13 3 2 5 2" xfId="2122" xr:uid="{00000000-0005-0000-0000-0000D1060000}"/>
    <cellStyle name="Обычный 18 13 3 2 6" xfId="2123" xr:uid="{00000000-0005-0000-0000-0000D2060000}"/>
    <cellStyle name="Обычный 18 13 3 3" xfId="2124" xr:uid="{00000000-0005-0000-0000-0000D3060000}"/>
    <cellStyle name="Обычный 18 13 3 3 2" xfId="2125" xr:uid="{00000000-0005-0000-0000-0000D4060000}"/>
    <cellStyle name="Обычный 18 13 3 3 2 2" xfId="2126" xr:uid="{00000000-0005-0000-0000-0000D5060000}"/>
    <cellStyle name="Обычный 18 13 3 3 3" xfId="2127" xr:uid="{00000000-0005-0000-0000-0000D6060000}"/>
    <cellStyle name="Обычный 18 13 3 3 3 2" xfId="2128" xr:uid="{00000000-0005-0000-0000-0000D7060000}"/>
    <cellStyle name="Обычный 18 13 3 3 4" xfId="2129" xr:uid="{00000000-0005-0000-0000-0000D8060000}"/>
    <cellStyle name="Обычный 18 13 3 3 4 2" xfId="2130" xr:uid="{00000000-0005-0000-0000-0000D9060000}"/>
    <cellStyle name="Обычный 18 13 3 3 5" xfId="2131" xr:uid="{00000000-0005-0000-0000-0000DA060000}"/>
    <cellStyle name="Обычный 18 13 3 4" xfId="2132" xr:uid="{00000000-0005-0000-0000-0000DB060000}"/>
    <cellStyle name="Обычный 18 13 3 4 2" xfId="2133" xr:uid="{00000000-0005-0000-0000-0000DC060000}"/>
    <cellStyle name="Обычный 18 13 3 5" xfId="2134" xr:uid="{00000000-0005-0000-0000-0000DD060000}"/>
    <cellStyle name="Обычный 18 13 3 5 2" xfId="2135" xr:uid="{00000000-0005-0000-0000-0000DE060000}"/>
    <cellStyle name="Обычный 18 13 3 6" xfId="2136" xr:uid="{00000000-0005-0000-0000-0000DF060000}"/>
    <cellStyle name="Обычный 18 13 3 6 2" xfId="2137" xr:uid="{00000000-0005-0000-0000-0000E0060000}"/>
    <cellStyle name="Обычный 18 13 3 7" xfId="2138" xr:uid="{00000000-0005-0000-0000-0000E1060000}"/>
    <cellStyle name="Обычный 18 13 3 7 2" xfId="2139" xr:uid="{00000000-0005-0000-0000-0000E2060000}"/>
    <cellStyle name="Обычный 18 13 3 8" xfId="2140" xr:uid="{00000000-0005-0000-0000-0000E3060000}"/>
    <cellStyle name="Обычный 18 13 3 8 2" xfId="2141" xr:uid="{00000000-0005-0000-0000-0000E4060000}"/>
    <cellStyle name="Обычный 18 13 3 9" xfId="2142" xr:uid="{00000000-0005-0000-0000-0000E5060000}"/>
    <cellStyle name="Обычный 18 13 3 9 2" xfId="2143" xr:uid="{00000000-0005-0000-0000-0000E6060000}"/>
    <cellStyle name="Обычный 18 13 4" xfId="2144" xr:uid="{00000000-0005-0000-0000-0000E7060000}"/>
    <cellStyle name="Обычный 18 13 4 2" xfId="2145" xr:uid="{00000000-0005-0000-0000-0000E8060000}"/>
    <cellStyle name="Обычный 18 13 4 2 2" xfId="2146" xr:uid="{00000000-0005-0000-0000-0000E9060000}"/>
    <cellStyle name="Обычный 18 13 4 3" xfId="2147" xr:uid="{00000000-0005-0000-0000-0000EA060000}"/>
    <cellStyle name="Обычный 18 13 4 3 2" xfId="2148" xr:uid="{00000000-0005-0000-0000-0000EB060000}"/>
    <cellStyle name="Обычный 18 13 4 4" xfId="2149" xr:uid="{00000000-0005-0000-0000-0000EC060000}"/>
    <cellStyle name="Обычный 18 13 4 4 2" xfId="2150" xr:uid="{00000000-0005-0000-0000-0000ED060000}"/>
    <cellStyle name="Обычный 18 13 4 5" xfId="2151" xr:uid="{00000000-0005-0000-0000-0000EE060000}"/>
    <cellStyle name="Обычный 18 13 4 5 2" xfId="2152" xr:uid="{00000000-0005-0000-0000-0000EF060000}"/>
    <cellStyle name="Обычный 18 13 4 6" xfId="2153" xr:uid="{00000000-0005-0000-0000-0000F0060000}"/>
    <cellStyle name="Обычный 18 13 5" xfId="2154" xr:uid="{00000000-0005-0000-0000-0000F1060000}"/>
    <cellStyle name="Обычный 18 13 5 2" xfId="2155" xr:uid="{00000000-0005-0000-0000-0000F2060000}"/>
    <cellStyle name="Обычный 18 13 5 2 2" xfId="2156" xr:uid="{00000000-0005-0000-0000-0000F3060000}"/>
    <cellStyle name="Обычный 18 13 5 3" xfId="2157" xr:uid="{00000000-0005-0000-0000-0000F4060000}"/>
    <cellStyle name="Обычный 18 13 5 3 2" xfId="2158" xr:uid="{00000000-0005-0000-0000-0000F5060000}"/>
    <cellStyle name="Обычный 18 13 5 4" xfId="2159" xr:uid="{00000000-0005-0000-0000-0000F6060000}"/>
    <cellStyle name="Обычный 18 13 5 4 2" xfId="2160" xr:uid="{00000000-0005-0000-0000-0000F7060000}"/>
    <cellStyle name="Обычный 18 13 5 5" xfId="2161" xr:uid="{00000000-0005-0000-0000-0000F8060000}"/>
    <cellStyle name="Обычный 18 13 6" xfId="2162" xr:uid="{00000000-0005-0000-0000-0000F9060000}"/>
    <cellStyle name="Обычный 18 13 6 2" xfId="2163" xr:uid="{00000000-0005-0000-0000-0000FA060000}"/>
    <cellStyle name="Обычный 18 13 7" xfId="2164" xr:uid="{00000000-0005-0000-0000-0000FB060000}"/>
    <cellStyle name="Обычный 18 13 7 2" xfId="2165" xr:uid="{00000000-0005-0000-0000-0000FC060000}"/>
    <cellStyle name="Обычный 18 13 8" xfId="2166" xr:uid="{00000000-0005-0000-0000-0000FD060000}"/>
    <cellStyle name="Обычный 18 13 8 2" xfId="2167" xr:uid="{00000000-0005-0000-0000-0000FE060000}"/>
    <cellStyle name="Обычный 18 13 9" xfId="2168" xr:uid="{00000000-0005-0000-0000-0000FF060000}"/>
    <cellStyle name="Обычный 18 13 9 2" xfId="2169" xr:uid="{00000000-0005-0000-0000-000000070000}"/>
    <cellStyle name="Обычный 18 14" xfId="2170" xr:uid="{00000000-0005-0000-0000-000001070000}"/>
    <cellStyle name="Обычный 18 14 10" xfId="2171" xr:uid="{00000000-0005-0000-0000-000002070000}"/>
    <cellStyle name="Обычный 18 14 10 2" xfId="2172" xr:uid="{00000000-0005-0000-0000-000003070000}"/>
    <cellStyle name="Обычный 18 14 11" xfId="2173" xr:uid="{00000000-0005-0000-0000-000004070000}"/>
    <cellStyle name="Обычный 18 14 11 2" xfId="2174" xr:uid="{00000000-0005-0000-0000-000005070000}"/>
    <cellStyle name="Обычный 18 14 12" xfId="2175" xr:uid="{00000000-0005-0000-0000-000006070000}"/>
    <cellStyle name="Обычный 18 14 2" xfId="2176" xr:uid="{00000000-0005-0000-0000-000007070000}"/>
    <cellStyle name="Обычный 18 14 2 10" xfId="2177" xr:uid="{00000000-0005-0000-0000-000008070000}"/>
    <cellStyle name="Обычный 18 14 2 10 2" xfId="2178" xr:uid="{00000000-0005-0000-0000-000009070000}"/>
    <cellStyle name="Обычный 18 14 2 11" xfId="2179" xr:uid="{00000000-0005-0000-0000-00000A070000}"/>
    <cellStyle name="Обычный 18 14 2 2" xfId="2180" xr:uid="{00000000-0005-0000-0000-00000B070000}"/>
    <cellStyle name="Обычный 18 14 2 2 10" xfId="2181" xr:uid="{00000000-0005-0000-0000-00000C070000}"/>
    <cellStyle name="Обычный 18 14 2 2 2" xfId="2182" xr:uid="{00000000-0005-0000-0000-00000D070000}"/>
    <cellStyle name="Обычный 18 14 2 2 2 2" xfId="2183" xr:uid="{00000000-0005-0000-0000-00000E070000}"/>
    <cellStyle name="Обычный 18 14 2 2 2 2 2" xfId="2184" xr:uid="{00000000-0005-0000-0000-00000F070000}"/>
    <cellStyle name="Обычный 18 14 2 2 2 3" xfId="2185" xr:uid="{00000000-0005-0000-0000-000010070000}"/>
    <cellStyle name="Обычный 18 14 2 2 2 3 2" xfId="2186" xr:uid="{00000000-0005-0000-0000-000011070000}"/>
    <cellStyle name="Обычный 18 14 2 2 2 4" xfId="2187" xr:uid="{00000000-0005-0000-0000-000012070000}"/>
    <cellStyle name="Обычный 18 14 2 2 2 4 2" xfId="2188" xr:uid="{00000000-0005-0000-0000-000013070000}"/>
    <cellStyle name="Обычный 18 14 2 2 2 5" xfId="2189" xr:uid="{00000000-0005-0000-0000-000014070000}"/>
    <cellStyle name="Обычный 18 14 2 2 2 5 2" xfId="2190" xr:uid="{00000000-0005-0000-0000-000015070000}"/>
    <cellStyle name="Обычный 18 14 2 2 2 6" xfId="2191" xr:uid="{00000000-0005-0000-0000-000016070000}"/>
    <cellStyle name="Обычный 18 14 2 2 3" xfId="2192" xr:uid="{00000000-0005-0000-0000-000017070000}"/>
    <cellStyle name="Обычный 18 14 2 2 3 2" xfId="2193" xr:uid="{00000000-0005-0000-0000-000018070000}"/>
    <cellStyle name="Обычный 18 14 2 2 3 2 2" xfId="2194" xr:uid="{00000000-0005-0000-0000-000019070000}"/>
    <cellStyle name="Обычный 18 14 2 2 3 3" xfId="2195" xr:uid="{00000000-0005-0000-0000-00001A070000}"/>
    <cellStyle name="Обычный 18 14 2 2 3 3 2" xfId="2196" xr:uid="{00000000-0005-0000-0000-00001B070000}"/>
    <cellStyle name="Обычный 18 14 2 2 3 4" xfId="2197" xr:uid="{00000000-0005-0000-0000-00001C070000}"/>
    <cellStyle name="Обычный 18 14 2 2 3 4 2" xfId="2198" xr:uid="{00000000-0005-0000-0000-00001D070000}"/>
    <cellStyle name="Обычный 18 14 2 2 3 5" xfId="2199" xr:uid="{00000000-0005-0000-0000-00001E070000}"/>
    <cellStyle name="Обычный 18 14 2 2 4" xfId="2200" xr:uid="{00000000-0005-0000-0000-00001F070000}"/>
    <cellStyle name="Обычный 18 14 2 2 4 2" xfId="2201" xr:uid="{00000000-0005-0000-0000-000020070000}"/>
    <cellStyle name="Обычный 18 14 2 2 5" xfId="2202" xr:uid="{00000000-0005-0000-0000-000021070000}"/>
    <cellStyle name="Обычный 18 14 2 2 5 2" xfId="2203" xr:uid="{00000000-0005-0000-0000-000022070000}"/>
    <cellStyle name="Обычный 18 14 2 2 6" xfId="2204" xr:uid="{00000000-0005-0000-0000-000023070000}"/>
    <cellStyle name="Обычный 18 14 2 2 6 2" xfId="2205" xr:uid="{00000000-0005-0000-0000-000024070000}"/>
    <cellStyle name="Обычный 18 14 2 2 7" xfId="2206" xr:uid="{00000000-0005-0000-0000-000025070000}"/>
    <cellStyle name="Обычный 18 14 2 2 7 2" xfId="2207" xr:uid="{00000000-0005-0000-0000-000026070000}"/>
    <cellStyle name="Обычный 18 14 2 2 8" xfId="2208" xr:uid="{00000000-0005-0000-0000-000027070000}"/>
    <cellStyle name="Обычный 18 14 2 2 8 2" xfId="2209" xr:uid="{00000000-0005-0000-0000-000028070000}"/>
    <cellStyle name="Обычный 18 14 2 2 9" xfId="2210" xr:uid="{00000000-0005-0000-0000-000029070000}"/>
    <cellStyle name="Обычный 18 14 2 2 9 2" xfId="2211" xr:uid="{00000000-0005-0000-0000-00002A070000}"/>
    <cellStyle name="Обычный 18 14 2 3" xfId="2212" xr:uid="{00000000-0005-0000-0000-00002B070000}"/>
    <cellStyle name="Обычный 18 14 2 3 2" xfId="2213" xr:uid="{00000000-0005-0000-0000-00002C070000}"/>
    <cellStyle name="Обычный 18 14 2 3 2 2" xfId="2214" xr:uid="{00000000-0005-0000-0000-00002D070000}"/>
    <cellStyle name="Обычный 18 14 2 3 3" xfId="2215" xr:uid="{00000000-0005-0000-0000-00002E070000}"/>
    <cellStyle name="Обычный 18 14 2 3 3 2" xfId="2216" xr:uid="{00000000-0005-0000-0000-00002F070000}"/>
    <cellStyle name="Обычный 18 14 2 3 4" xfId="2217" xr:uid="{00000000-0005-0000-0000-000030070000}"/>
    <cellStyle name="Обычный 18 14 2 3 4 2" xfId="2218" xr:uid="{00000000-0005-0000-0000-000031070000}"/>
    <cellStyle name="Обычный 18 14 2 3 5" xfId="2219" xr:uid="{00000000-0005-0000-0000-000032070000}"/>
    <cellStyle name="Обычный 18 14 2 3 5 2" xfId="2220" xr:uid="{00000000-0005-0000-0000-000033070000}"/>
    <cellStyle name="Обычный 18 14 2 3 6" xfId="2221" xr:uid="{00000000-0005-0000-0000-000034070000}"/>
    <cellStyle name="Обычный 18 14 2 4" xfId="2222" xr:uid="{00000000-0005-0000-0000-000035070000}"/>
    <cellStyle name="Обычный 18 14 2 4 2" xfId="2223" xr:uid="{00000000-0005-0000-0000-000036070000}"/>
    <cellStyle name="Обычный 18 14 2 4 2 2" xfId="2224" xr:uid="{00000000-0005-0000-0000-000037070000}"/>
    <cellStyle name="Обычный 18 14 2 4 3" xfId="2225" xr:uid="{00000000-0005-0000-0000-000038070000}"/>
    <cellStyle name="Обычный 18 14 2 4 3 2" xfId="2226" xr:uid="{00000000-0005-0000-0000-000039070000}"/>
    <cellStyle name="Обычный 18 14 2 4 4" xfId="2227" xr:uid="{00000000-0005-0000-0000-00003A070000}"/>
    <cellStyle name="Обычный 18 14 2 4 4 2" xfId="2228" xr:uid="{00000000-0005-0000-0000-00003B070000}"/>
    <cellStyle name="Обычный 18 14 2 4 5" xfId="2229" xr:uid="{00000000-0005-0000-0000-00003C070000}"/>
    <cellStyle name="Обычный 18 14 2 5" xfId="2230" xr:uid="{00000000-0005-0000-0000-00003D070000}"/>
    <cellStyle name="Обычный 18 14 2 5 2" xfId="2231" xr:uid="{00000000-0005-0000-0000-00003E070000}"/>
    <cellStyle name="Обычный 18 14 2 6" xfId="2232" xr:uid="{00000000-0005-0000-0000-00003F070000}"/>
    <cellStyle name="Обычный 18 14 2 6 2" xfId="2233" xr:uid="{00000000-0005-0000-0000-000040070000}"/>
    <cellStyle name="Обычный 18 14 2 7" xfId="2234" xr:uid="{00000000-0005-0000-0000-000041070000}"/>
    <cellStyle name="Обычный 18 14 2 7 2" xfId="2235" xr:uid="{00000000-0005-0000-0000-000042070000}"/>
    <cellStyle name="Обычный 18 14 2 8" xfId="2236" xr:uid="{00000000-0005-0000-0000-000043070000}"/>
    <cellStyle name="Обычный 18 14 2 8 2" xfId="2237" xr:uid="{00000000-0005-0000-0000-000044070000}"/>
    <cellStyle name="Обычный 18 14 2 9" xfId="2238" xr:uid="{00000000-0005-0000-0000-000045070000}"/>
    <cellStyle name="Обычный 18 14 2 9 2" xfId="2239" xr:uid="{00000000-0005-0000-0000-000046070000}"/>
    <cellStyle name="Обычный 18 14 3" xfId="2240" xr:uid="{00000000-0005-0000-0000-000047070000}"/>
    <cellStyle name="Обычный 18 14 3 10" xfId="2241" xr:uid="{00000000-0005-0000-0000-000048070000}"/>
    <cellStyle name="Обычный 18 14 3 2" xfId="2242" xr:uid="{00000000-0005-0000-0000-000049070000}"/>
    <cellStyle name="Обычный 18 14 3 2 2" xfId="2243" xr:uid="{00000000-0005-0000-0000-00004A070000}"/>
    <cellStyle name="Обычный 18 14 3 2 2 2" xfId="2244" xr:uid="{00000000-0005-0000-0000-00004B070000}"/>
    <cellStyle name="Обычный 18 14 3 2 3" xfId="2245" xr:uid="{00000000-0005-0000-0000-00004C070000}"/>
    <cellStyle name="Обычный 18 14 3 2 3 2" xfId="2246" xr:uid="{00000000-0005-0000-0000-00004D070000}"/>
    <cellStyle name="Обычный 18 14 3 2 4" xfId="2247" xr:uid="{00000000-0005-0000-0000-00004E070000}"/>
    <cellStyle name="Обычный 18 14 3 2 4 2" xfId="2248" xr:uid="{00000000-0005-0000-0000-00004F070000}"/>
    <cellStyle name="Обычный 18 14 3 2 5" xfId="2249" xr:uid="{00000000-0005-0000-0000-000050070000}"/>
    <cellStyle name="Обычный 18 14 3 2 5 2" xfId="2250" xr:uid="{00000000-0005-0000-0000-000051070000}"/>
    <cellStyle name="Обычный 18 14 3 2 6" xfId="2251" xr:uid="{00000000-0005-0000-0000-000052070000}"/>
    <cellStyle name="Обычный 18 14 3 3" xfId="2252" xr:uid="{00000000-0005-0000-0000-000053070000}"/>
    <cellStyle name="Обычный 18 14 3 3 2" xfId="2253" xr:uid="{00000000-0005-0000-0000-000054070000}"/>
    <cellStyle name="Обычный 18 14 3 3 2 2" xfId="2254" xr:uid="{00000000-0005-0000-0000-000055070000}"/>
    <cellStyle name="Обычный 18 14 3 3 3" xfId="2255" xr:uid="{00000000-0005-0000-0000-000056070000}"/>
    <cellStyle name="Обычный 18 14 3 3 3 2" xfId="2256" xr:uid="{00000000-0005-0000-0000-000057070000}"/>
    <cellStyle name="Обычный 18 14 3 3 4" xfId="2257" xr:uid="{00000000-0005-0000-0000-000058070000}"/>
    <cellStyle name="Обычный 18 14 3 3 4 2" xfId="2258" xr:uid="{00000000-0005-0000-0000-000059070000}"/>
    <cellStyle name="Обычный 18 14 3 3 5" xfId="2259" xr:uid="{00000000-0005-0000-0000-00005A070000}"/>
    <cellStyle name="Обычный 18 14 3 4" xfId="2260" xr:uid="{00000000-0005-0000-0000-00005B070000}"/>
    <cellStyle name="Обычный 18 14 3 4 2" xfId="2261" xr:uid="{00000000-0005-0000-0000-00005C070000}"/>
    <cellStyle name="Обычный 18 14 3 5" xfId="2262" xr:uid="{00000000-0005-0000-0000-00005D070000}"/>
    <cellStyle name="Обычный 18 14 3 5 2" xfId="2263" xr:uid="{00000000-0005-0000-0000-00005E070000}"/>
    <cellStyle name="Обычный 18 14 3 6" xfId="2264" xr:uid="{00000000-0005-0000-0000-00005F070000}"/>
    <cellStyle name="Обычный 18 14 3 6 2" xfId="2265" xr:uid="{00000000-0005-0000-0000-000060070000}"/>
    <cellStyle name="Обычный 18 14 3 7" xfId="2266" xr:uid="{00000000-0005-0000-0000-000061070000}"/>
    <cellStyle name="Обычный 18 14 3 7 2" xfId="2267" xr:uid="{00000000-0005-0000-0000-000062070000}"/>
    <cellStyle name="Обычный 18 14 3 8" xfId="2268" xr:uid="{00000000-0005-0000-0000-000063070000}"/>
    <cellStyle name="Обычный 18 14 3 8 2" xfId="2269" xr:uid="{00000000-0005-0000-0000-000064070000}"/>
    <cellStyle name="Обычный 18 14 3 9" xfId="2270" xr:uid="{00000000-0005-0000-0000-000065070000}"/>
    <cellStyle name="Обычный 18 14 3 9 2" xfId="2271" xr:uid="{00000000-0005-0000-0000-000066070000}"/>
    <cellStyle name="Обычный 18 14 4" xfId="2272" xr:uid="{00000000-0005-0000-0000-000067070000}"/>
    <cellStyle name="Обычный 18 14 4 2" xfId="2273" xr:uid="{00000000-0005-0000-0000-000068070000}"/>
    <cellStyle name="Обычный 18 14 4 2 2" xfId="2274" xr:uid="{00000000-0005-0000-0000-000069070000}"/>
    <cellStyle name="Обычный 18 14 4 3" xfId="2275" xr:uid="{00000000-0005-0000-0000-00006A070000}"/>
    <cellStyle name="Обычный 18 14 4 3 2" xfId="2276" xr:uid="{00000000-0005-0000-0000-00006B070000}"/>
    <cellStyle name="Обычный 18 14 4 4" xfId="2277" xr:uid="{00000000-0005-0000-0000-00006C070000}"/>
    <cellStyle name="Обычный 18 14 4 4 2" xfId="2278" xr:uid="{00000000-0005-0000-0000-00006D070000}"/>
    <cellStyle name="Обычный 18 14 4 5" xfId="2279" xr:uid="{00000000-0005-0000-0000-00006E070000}"/>
    <cellStyle name="Обычный 18 14 4 5 2" xfId="2280" xr:uid="{00000000-0005-0000-0000-00006F070000}"/>
    <cellStyle name="Обычный 18 14 4 6" xfId="2281" xr:uid="{00000000-0005-0000-0000-000070070000}"/>
    <cellStyle name="Обычный 18 14 5" xfId="2282" xr:uid="{00000000-0005-0000-0000-000071070000}"/>
    <cellStyle name="Обычный 18 14 5 2" xfId="2283" xr:uid="{00000000-0005-0000-0000-000072070000}"/>
    <cellStyle name="Обычный 18 14 5 2 2" xfId="2284" xr:uid="{00000000-0005-0000-0000-000073070000}"/>
    <cellStyle name="Обычный 18 14 5 3" xfId="2285" xr:uid="{00000000-0005-0000-0000-000074070000}"/>
    <cellStyle name="Обычный 18 14 5 3 2" xfId="2286" xr:uid="{00000000-0005-0000-0000-000075070000}"/>
    <cellStyle name="Обычный 18 14 5 4" xfId="2287" xr:uid="{00000000-0005-0000-0000-000076070000}"/>
    <cellStyle name="Обычный 18 14 5 4 2" xfId="2288" xr:uid="{00000000-0005-0000-0000-000077070000}"/>
    <cellStyle name="Обычный 18 14 5 5" xfId="2289" xr:uid="{00000000-0005-0000-0000-000078070000}"/>
    <cellStyle name="Обычный 18 14 6" xfId="2290" xr:uid="{00000000-0005-0000-0000-000079070000}"/>
    <cellStyle name="Обычный 18 14 6 2" xfId="2291" xr:uid="{00000000-0005-0000-0000-00007A070000}"/>
    <cellStyle name="Обычный 18 14 7" xfId="2292" xr:uid="{00000000-0005-0000-0000-00007B070000}"/>
    <cellStyle name="Обычный 18 14 7 2" xfId="2293" xr:uid="{00000000-0005-0000-0000-00007C070000}"/>
    <cellStyle name="Обычный 18 14 8" xfId="2294" xr:uid="{00000000-0005-0000-0000-00007D070000}"/>
    <cellStyle name="Обычный 18 14 8 2" xfId="2295" xr:uid="{00000000-0005-0000-0000-00007E070000}"/>
    <cellStyle name="Обычный 18 14 9" xfId="2296" xr:uid="{00000000-0005-0000-0000-00007F070000}"/>
    <cellStyle name="Обычный 18 14 9 2" xfId="2297" xr:uid="{00000000-0005-0000-0000-000080070000}"/>
    <cellStyle name="Обычный 18 15" xfId="2298" xr:uid="{00000000-0005-0000-0000-000081070000}"/>
    <cellStyle name="Обычный 18 15 10" xfId="2299" xr:uid="{00000000-0005-0000-0000-000082070000}"/>
    <cellStyle name="Обычный 18 15 10 2" xfId="2300" xr:uid="{00000000-0005-0000-0000-000083070000}"/>
    <cellStyle name="Обычный 18 15 11" xfId="2301" xr:uid="{00000000-0005-0000-0000-000084070000}"/>
    <cellStyle name="Обычный 18 15 11 2" xfId="2302" xr:uid="{00000000-0005-0000-0000-000085070000}"/>
    <cellStyle name="Обычный 18 15 12" xfId="2303" xr:uid="{00000000-0005-0000-0000-000086070000}"/>
    <cellStyle name="Обычный 18 15 2" xfId="2304" xr:uid="{00000000-0005-0000-0000-000087070000}"/>
    <cellStyle name="Обычный 18 15 2 10" xfId="2305" xr:uid="{00000000-0005-0000-0000-000088070000}"/>
    <cellStyle name="Обычный 18 15 2 10 2" xfId="2306" xr:uid="{00000000-0005-0000-0000-000089070000}"/>
    <cellStyle name="Обычный 18 15 2 11" xfId="2307" xr:uid="{00000000-0005-0000-0000-00008A070000}"/>
    <cellStyle name="Обычный 18 15 2 2" xfId="2308" xr:uid="{00000000-0005-0000-0000-00008B070000}"/>
    <cellStyle name="Обычный 18 15 2 2 10" xfId="2309" xr:uid="{00000000-0005-0000-0000-00008C070000}"/>
    <cellStyle name="Обычный 18 15 2 2 2" xfId="2310" xr:uid="{00000000-0005-0000-0000-00008D070000}"/>
    <cellStyle name="Обычный 18 15 2 2 2 2" xfId="2311" xr:uid="{00000000-0005-0000-0000-00008E070000}"/>
    <cellStyle name="Обычный 18 15 2 2 2 2 2" xfId="2312" xr:uid="{00000000-0005-0000-0000-00008F070000}"/>
    <cellStyle name="Обычный 18 15 2 2 2 3" xfId="2313" xr:uid="{00000000-0005-0000-0000-000090070000}"/>
    <cellStyle name="Обычный 18 15 2 2 2 3 2" xfId="2314" xr:uid="{00000000-0005-0000-0000-000091070000}"/>
    <cellStyle name="Обычный 18 15 2 2 2 4" xfId="2315" xr:uid="{00000000-0005-0000-0000-000092070000}"/>
    <cellStyle name="Обычный 18 15 2 2 2 4 2" xfId="2316" xr:uid="{00000000-0005-0000-0000-000093070000}"/>
    <cellStyle name="Обычный 18 15 2 2 2 5" xfId="2317" xr:uid="{00000000-0005-0000-0000-000094070000}"/>
    <cellStyle name="Обычный 18 15 2 2 2 5 2" xfId="2318" xr:uid="{00000000-0005-0000-0000-000095070000}"/>
    <cellStyle name="Обычный 18 15 2 2 2 6" xfId="2319" xr:uid="{00000000-0005-0000-0000-000096070000}"/>
    <cellStyle name="Обычный 18 15 2 2 3" xfId="2320" xr:uid="{00000000-0005-0000-0000-000097070000}"/>
    <cellStyle name="Обычный 18 15 2 2 3 2" xfId="2321" xr:uid="{00000000-0005-0000-0000-000098070000}"/>
    <cellStyle name="Обычный 18 15 2 2 3 2 2" xfId="2322" xr:uid="{00000000-0005-0000-0000-000099070000}"/>
    <cellStyle name="Обычный 18 15 2 2 3 3" xfId="2323" xr:uid="{00000000-0005-0000-0000-00009A070000}"/>
    <cellStyle name="Обычный 18 15 2 2 3 3 2" xfId="2324" xr:uid="{00000000-0005-0000-0000-00009B070000}"/>
    <cellStyle name="Обычный 18 15 2 2 3 4" xfId="2325" xr:uid="{00000000-0005-0000-0000-00009C070000}"/>
    <cellStyle name="Обычный 18 15 2 2 3 4 2" xfId="2326" xr:uid="{00000000-0005-0000-0000-00009D070000}"/>
    <cellStyle name="Обычный 18 15 2 2 3 5" xfId="2327" xr:uid="{00000000-0005-0000-0000-00009E070000}"/>
    <cellStyle name="Обычный 18 15 2 2 4" xfId="2328" xr:uid="{00000000-0005-0000-0000-00009F070000}"/>
    <cellStyle name="Обычный 18 15 2 2 4 2" xfId="2329" xr:uid="{00000000-0005-0000-0000-0000A0070000}"/>
    <cellStyle name="Обычный 18 15 2 2 5" xfId="2330" xr:uid="{00000000-0005-0000-0000-0000A1070000}"/>
    <cellStyle name="Обычный 18 15 2 2 5 2" xfId="2331" xr:uid="{00000000-0005-0000-0000-0000A2070000}"/>
    <cellStyle name="Обычный 18 15 2 2 6" xfId="2332" xr:uid="{00000000-0005-0000-0000-0000A3070000}"/>
    <cellStyle name="Обычный 18 15 2 2 6 2" xfId="2333" xr:uid="{00000000-0005-0000-0000-0000A4070000}"/>
    <cellStyle name="Обычный 18 15 2 2 7" xfId="2334" xr:uid="{00000000-0005-0000-0000-0000A5070000}"/>
    <cellStyle name="Обычный 18 15 2 2 7 2" xfId="2335" xr:uid="{00000000-0005-0000-0000-0000A6070000}"/>
    <cellStyle name="Обычный 18 15 2 2 8" xfId="2336" xr:uid="{00000000-0005-0000-0000-0000A7070000}"/>
    <cellStyle name="Обычный 18 15 2 2 8 2" xfId="2337" xr:uid="{00000000-0005-0000-0000-0000A8070000}"/>
    <cellStyle name="Обычный 18 15 2 2 9" xfId="2338" xr:uid="{00000000-0005-0000-0000-0000A9070000}"/>
    <cellStyle name="Обычный 18 15 2 2 9 2" xfId="2339" xr:uid="{00000000-0005-0000-0000-0000AA070000}"/>
    <cellStyle name="Обычный 18 15 2 3" xfId="2340" xr:uid="{00000000-0005-0000-0000-0000AB070000}"/>
    <cellStyle name="Обычный 18 15 2 3 2" xfId="2341" xr:uid="{00000000-0005-0000-0000-0000AC070000}"/>
    <cellStyle name="Обычный 18 15 2 3 2 2" xfId="2342" xr:uid="{00000000-0005-0000-0000-0000AD070000}"/>
    <cellStyle name="Обычный 18 15 2 3 3" xfId="2343" xr:uid="{00000000-0005-0000-0000-0000AE070000}"/>
    <cellStyle name="Обычный 18 15 2 3 3 2" xfId="2344" xr:uid="{00000000-0005-0000-0000-0000AF070000}"/>
    <cellStyle name="Обычный 18 15 2 3 4" xfId="2345" xr:uid="{00000000-0005-0000-0000-0000B0070000}"/>
    <cellStyle name="Обычный 18 15 2 3 4 2" xfId="2346" xr:uid="{00000000-0005-0000-0000-0000B1070000}"/>
    <cellStyle name="Обычный 18 15 2 3 5" xfId="2347" xr:uid="{00000000-0005-0000-0000-0000B2070000}"/>
    <cellStyle name="Обычный 18 15 2 3 5 2" xfId="2348" xr:uid="{00000000-0005-0000-0000-0000B3070000}"/>
    <cellStyle name="Обычный 18 15 2 3 6" xfId="2349" xr:uid="{00000000-0005-0000-0000-0000B4070000}"/>
    <cellStyle name="Обычный 18 15 2 4" xfId="2350" xr:uid="{00000000-0005-0000-0000-0000B5070000}"/>
    <cellStyle name="Обычный 18 15 2 4 2" xfId="2351" xr:uid="{00000000-0005-0000-0000-0000B6070000}"/>
    <cellStyle name="Обычный 18 15 2 4 2 2" xfId="2352" xr:uid="{00000000-0005-0000-0000-0000B7070000}"/>
    <cellStyle name="Обычный 18 15 2 4 3" xfId="2353" xr:uid="{00000000-0005-0000-0000-0000B8070000}"/>
    <cellStyle name="Обычный 18 15 2 4 3 2" xfId="2354" xr:uid="{00000000-0005-0000-0000-0000B9070000}"/>
    <cellStyle name="Обычный 18 15 2 4 4" xfId="2355" xr:uid="{00000000-0005-0000-0000-0000BA070000}"/>
    <cellStyle name="Обычный 18 15 2 4 4 2" xfId="2356" xr:uid="{00000000-0005-0000-0000-0000BB070000}"/>
    <cellStyle name="Обычный 18 15 2 4 5" xfId="2357" xr:uid="{00000000-0005-0000-0000-0000BC070000}"/>
    <cellStyle name="Обычный 18 15 2 5" xfId="2358" xr:uid="{00000000-0005-0000-0000-0000BD070000}"/>
    <cellStyle name="Обычный 18 15 2 5 2" xfId="2359" xr:uid="{00000000-0005-0000-0000-0000BE070000}"/>
    <cellStyle name="Обычный 18 15 2 6" xfId="2360" xr:uid="{00000000-0005-0000-0000-0000BF070000}"/>
    <cellStyle name="Обычный 18 15 2 6 2" xfId="2361" xr:uid="{00000000-0005-0000-0000-0000C0070000}"/>
    <cellStyle name="Обычный 18 15 2 7" xfId="2362" xr:uid="{00000000-0005-0000-0000-0000C1070000}"/>
    <cellStyle name="Обычный 18 15 2 7 2" xfId="2363" xr:uid="{00000000-0005-0000-0000-0000C2070000}"/>
    <cellStyle name="Обычный 18 15 2 8" xfId="2364" xr:uid="{00000000-0005-0000-0000-0000C3070000}"/>
    <cellStyle name="Обычный 18 15 2 8 2" xfId="2365" xr:uid="{00000000-0005-0000-0000-0000C4070000}"/>
    <cellStyle name="Обычный 18 15 2 9" xfId="2366" xr:uid="{00000000-0005-0000-0000-0000C5070000}"/>
    <cellStyle name="Обычный 18 15 2 9 2" xfId="2367" xr:uid="{00000000-0005-0000-0000-0000C6070000}"/>
    <cellStyle name="Обычный 18 15 3" xfId="2368" xr:uid="{00000000-0005-0000-0000-0000C7070000}"/>
    <cellStyle name="Обычный 18 15 3 10" xfId="2369" xr:uid="{00000000-0005-0000-0000-0000C8070000}"/>
    <cellStyle name="Обычный 18 15 3 2" xfId="2370" xr:uid="{00000000-0005-0000-0000-0000C9070000}"/>
    <cellStyle name="Обычный 18 15 3 2 2" xfId="2371" xr:uid="{00000000-0005-0000-0000-0000CA070000}"/>
    <cellStyle name="Обычный 18 15 3 2 2 2" xfId="2372" xr:uid="{00000000-0005-0000-0000-0000CB070000}"/>
    <cellStyle name="Обычный 18 15 3 2 3" xfId="2373" xr:uid="{00000000-0005-0000-0000-0000CC070000}"/>
    <cellStyle name="Обычный 18 15 3 2 3 2" xfId="2374" xr:uid="{00000000-0005-0000-0000-0000CD070000}"/>
    <cellStyle name="Обычный 18 15 3 2 4" xfId="2375" xr:uid="{00000000-0005-0000-0000-0000CE070000}"/>
    <cellStyle name="Обычный 18 15 3 2 4 2" xfId="2376" xr:uid="{00000000-0005-0000-0000-0000CF070000}"/>
    <cellStyle name="Обычный 18 15 3 2 5" xfId="2377" xr:uid="{00000000-0005-0000-0000-0000D0070000}"/>
    <cellStyle name="Обычный 18 15 3 2 5 2" xfId="2378" xr:uid="{00000000-0005-0000-0000-0000D1070000}"/>
    <cellStyle name="Обычный 18 15 3 2 6" xfId="2379" xr:uid="{00000000-0005-0000-0000-0000D2070000}"/>
    <cellStyle name="Обычный 18 15 3 3" xfId="2380" xr:uid="{00000000-0005-0000-0000-0000D3070000}"/>
    <cellStyle name="Обычный 18 15 3 3 2" xfId="2381" xr:uid="{00000000-0005-0000-0000-0000D4070000}"/>
    <cellStyle name="Обычный 18 15 3 3 2 2" xfId="2382" xr:uid="{00000000-0005-0000-0000-0000D5070000}"/>
    <cellStyle name="Обычный 18 15 3 3 3" xfId="2383" xr:uid="{00000000-0005-0000-0000-0000D6070000}"/>
    <cellStyle name="Обычный 18 15 3 3 3 2" xfId="2384" xr:uid="{00000000-0005-0000-0000-0000D7070000}"/>
    <cellStyle name="Обычный 18 15 3 3 4" xfId="2385" xr:uid="{00000000-0005-0000-0000-0000D8070000}"/>
    <cellStyle name="Обычный 18 15 3 3 4 2" xfId="2386" xr:uid="{00000000-0005-0000-0000-0000D9070000}"/>
    <cellStyle name="Обычный 18 15 3 3 5" xfId="2387" xr:uid="{00000000-0005-0000-0000-0000DA070000}"/>
    <cellStyle name="Обычный 18 15 3 4" xfId="2388" xr:uid="{00000000-0005-0000-0000-0000DB070000}"/>
    <cellStyle name="Обычный 18 15 3 4 2" xfId="2389" xr:uid="{00000000-0005-0000-0000-0000DC070000}"/>
    <cellStyle name="Обычный 18 15 3 5" xfId="2390" xr:uid="{00000000-0005-0000-0000-0000DD070000}"/>
    <cellStyle name="Обычный 18 15 3 5 2" xfId="2391" xr:uid="{00000000-0005-0000-0000-0000DE070000}"/>
    <cellStyle name="Обычный 18 15 3 6" xfId="2392" xr:uid="{00000000-0005-0000-0000-0000DF070000}"/>
    <cellStyle name="Обычный 18 15 3 6 2" xfId="2393" xr:uid="{00000000-0005-0000-0000-0000E0070000}"/>
    <cellStyle name="Обычный 18 15 3 7" xfId="2394" xr:uid="{00000000-0005-0000-0000-0000E1070000}"/>
    <cellStyle name="Обычный 18 15 3 7 2" xfId="2395" xr:uid="{00000000-0005-0000-0000-0000E2070000}"/>
    <cellStyle name="Обычный 18 15 3 8" xfId="2396" xr:uid="{00000000-0005-0000-0000-0000E3070000}"/>
    <cellStyle name="Обычный 18 15 3 8 2" xfId="2397" xr:uid="{00000000-0005-0000-0000-0000E4070000}"/>
    <cellStyle name="Обычный 18 15 3 9" xfId="2398" xr:uid="{00000000-0005-0000-0000-0000E5070000}"/>
    <cellStyle name="Обычный 18 15 3 9 2" xfId="2399" xr:uid="{00000000-0005-0000-0000-0000E6070000}"/>
    <cellStyle name="Обычный 18 15 4" xfId="2400" xr:uid="{00000000-0005-0000-0000-0000E7070000}"/>
    <cellStyle name="Обычный 18 15 4 2" xfId="2401" xr:uid="{00000000-0005-0000-0000-0000E8070000}"/>
    <cellStyle name="Обычный 18 15 4 2 2" xfId="2402" xr:uid="{00000000-0005-0000-0000-0000E9070000}"/>
    <cellStyle name="Обычный 18 15 4 3" xfId="2403" xr:uid="{00000000-0005-0000-0000-0000EA070000}"/>
    <cellStyle name="Обычный 18 15 4 3 2" xfId="2404" xr:uid="{00000000-0005-0000-0000-0000EB070000}"/>
    <cellStyle name="Обычный 18 15 4 4" xfId="2405" xr:uid="{00000000-0005-0000-0000-0000EC070000}"/>
    <cellStyle name="Обычный 18 15 4 4 2" xfId="2406" xr:uid="{00000000-0005-0000-0000-0000ED070000}"/>
    <cellStyle name="Обычный 18 15 4 5" xfId="2407" xr:uid="{00000000-0005-0000-0000-0000EE070000}"/>
    <cellStyle name="Обычный 18 15 4 5 2" xfId="2408" xr:uid="{00000000-0005-0000-0000-0000EF070000}"/>
    <cellStyle name="Обычный 18 15 4 6" xfId="2409" xr:uid="{00000000-0005-0000-0000-0000F0070000}"/>
    <cellStyle name="Обычный 18 15 5" xfId="2410" xr:uid="{00000000-0005-0000-0000-0000F1070000}"/>
    <cellStyle name="Обычный 18 15 5 2" xfId="2411" xr:uid="{00000000-0005-0000-0000-0000F2070000}"/>
    <cellStyle name="Обычный 18 15 5 2 2" xfId="2412" xr:uid="{00000000-0005-0000-0000-0000F3070000}"/>
    <cellStyle name="Обычный 18 15 5 3" xfId="2413" xr:uid="{00000000-0005-0000-0000-0000F4070000}"/>
    <cellStyle name="Обычный 18 15 5 3 2" xfId="2414" xr:uid="{00000000-0005-0000-0000-0000F5070000}"/>
    <cellStyle name="Обычный 18 15 5 4" xfId="2415" xr:uid="{00000000-0005-0000-0000-0000F6070000}"/>
    <cellStyle name="Обычный 18 15 5 4 2" xfId="2416" xr:uid="{00000000-0005-0000-0000-0000F7070000}"/>
    <cellStyle name="Обычный 18 15 5 5" xfId="2417" xr:uid="{00000000-0005-0000-0000-0000F8070000}"/>
    <cellStyle name="Обычный 18 15 6" xfId="2418" xr:uid="{00000000-0005-0000-0000-0000F9070000}"/>
    <cellStyle name="Обычный 18 15 6 2" xfId="2419" xr:uid="{00000000-0005-0000-0000-0000FA070000}"/>
    <cellStyle name="Обычный 18 15 7" xfId="2420" xr:uid="{00000000-0005-0000-0000-0000FB070000}"/>
    <cellStyle name="Обычный 18 15 7 2" xfId="2421" xr:uid="{00000000-0005-0000-0000-0000FC070000}"/>
    <cellStyle name="Обычный 18 15 8" xfId="2422" xr:uid="{00000000-0005-0000-0000-0000FD070000}"/>
    <cellStyle name="Обычный 18 15 8 2" xfId="2423" xr:uid="{00000000-0005-0000-0000-0000FE070000}"/>
    <cellStyle name="Обычный 18 15 9" xfId="2424" xr:uid="{00000000-0005-0000-0000-0000FF070000}"/>
    <cellStyle name="Обычный 18 15 9 2" xfId="2425" xr:uid="{00000000-0005-0000-0000-000000080000}"/>
    <cellStyle name="Обычный 18 16" xfId="2426" xr:uid="{00000000-0005-0000-0000-000001080000}"/>
    <cellStyle name="Обычный 18 16 10" xfId="2427" xr:uid="{00000000-0005-0000-0000-000002080000}"/>
    <cellStyle name="Обычный 18 16 10 2" xfId="2428" xr:uid="{00000000-0005-0000-0000-000003080000}"/>
    <cellStyle name="Обычный 18 16 11" xfId="2429" xr:uid="{00000000-0005-0000-0000-000004080000}"/>
    <cellStyle name="Обычный 18 16 11 2" xfId="2430" xr:uid="{00000000-0005-0000-0000-000005080000}"/>
    <cellStyle name="Обычный 18 16 12" xfId="2431" xr:uid="{00000000-0005-0000-0000-000006080000}"/>
    <cellStyle name="Обычный 18 16 2" xfId="2432" xr:uid="{00000000-0005-0000-0000-000007080000}"/>
    <cellStyle name="Обычный 18 16 2 10" xfId="2433" xr:uid="{00000000-0005-0000-0000-000008080000}"/>
    <cellStyle name="Обычный 18 16 2 10 2" xfId="2434" xr:uid="{00000000-0005-0000-0000-000009080000}"/>
    <cellStyle name="Обычный 18 16 2 11" xfId="2435" xr:uid="{00000000-0005-0000-0000-00000A080000}"/>
    <cellStyle name="Обычный 18 16 2 2" xfId="2436" xr:uid="{00000000-0005-0000-0000-00000B080000}"/>
    <cellStyle name="Обычный 18 16 2 2 10" xfId="2437" xr:uid="{00000000-0005-0000-0000-00000C080000}"/>
    <cellStyle name="Обычный 18 16 2 2 2" xfId="2438" xr:uid="{00000000-0005-0000-0000-00000D080000}"/>
    <cellStyle name="Обычный 18 16 2 2 2 2" xfId="2439" xr:uid="{00000000-0005-0000-0000-00000E080000}"/>
    <cellStyle name="Обычный 18 16 2 2 2 2 2" xfId="2440" xr:uid="{00000000-0005-0000-0000-00000F080000}"/>
    <cellStyle name="Обычный 18 16 2 2 2 3" xfId="2441" xr:uid="{00000000-0005-0000-0000-000010080000}"/>
    <cellStyle name="Обычный 18 16 2 2 2 3 2" xfId="2442" xr:uid="{00000000-0005-0000-0000-000011080000}"/>
    <cellStyle name="Обычный 18 16 2 2 2 4" xfId="2443" xr:uid="{00000000-0005-0000-0000-000012080000}"/>
    <cellStyle name="Обычный 18 16 2 2 2 4 2" xfId="2444" xr:uid="{00000000-0005-0000-0000-000013080000}"/>
    <cellStyle name="Обычный 18 16 2 2 2 5" xfId="2445" xr:uid="{00000000-0005-0000-0000-000014080000}"/>
    <cellStyle name="Обычный 18 16 2 2 2 5 2" xfId="2446" xr:uid="{00000000-0005-0000-0000-000015080000}"/>
    <cellStyle name="Обычный 18 16 2 2 2 6" xfId="2447" xr:uid="{00000000-0005-0000-0000-000016080000}"/>
    <cellStyle name="Обычный 18 16 2 2 3" xfId="2448" xr:uid="{00000000-0005-0000-0000-000017080000}"/>
    <cellStyle name="Обычный 18 16 2 2 3 2" xfId="2449" xr:uid="{00000000-0005-0000-0000-000018080000}"/>
    <cellStyle name="Обычный 18 16 2 2 3 2 2" xfId="2450" xr:uid="{00000000-0005-0000-0000-000019080000}"/>
    <cellStyle name="Обычный 18 16 2 2 3 3" xfId="2451" xr:uid="{00000000-0005-0000-0000-00001A080000}"/>
    <cellStyle name="Обычный 18 16 2 2 3 3 2" xfId="2452" xr:uid="{00000000-0005-0000-0000-00001B080000}"/>
    <cellStyle name="Обычный 18 16 2 2 3 4" xfId="2453" xr:uid="{00000000-0005-0000-0000-00001C080000}"/>
    <cellStyle name="Обычный 18 16 2 2 3 4 2" xfId="2454" xr:uid="{00000000-0005-0000-0000-00001D080000}"/>
    <cellStyle name="Обычный 18 16 2 2 3 5" xfId="2455" xr:uid="{00000000-0005-0000-0000-00001E080000}"/>
    <cellStyle name="Обычный 18 16 2 2 4" xfId="2456" xr:uid="{00000000-0005-0000-0000-00001F080000}"/>
    <cellStyle name="Обычный 18 16 2 2 4 2" xfId="2457" xr:uid="{00000000-0005-0000-0000-000020080000}"/>
    <cellStyle name="Обычный 18 16 2 2 5" xfId="2458" xr:uid="{00000000-0005-0000-0000-000021080000}"/>
    <cellStyle name="Обычный 18 16 2 2 5 2" xfId="2459" xr:uid="{00000000-0005-0000-0000-000022080000}"/>
    <cellStyle name="Обычный 18 16 2 2 6" xfId="2460" xr:uid="{00000000-0005-0000-0000-000023080000}"/>
    <cellStyle name="Обычный 18 16 2 2 6 2" xfId="2461" xr:uid="{00000000-0005-0000-0000-000024080000}"/>
    <cellStyle name="Обычный 18 16 2 2 7" xfId="2462" xr:uid="{00000000-0005-0000-0000-000025080000}"/>
    <cellStyle name="Обычный 18 16 2 2 7 2" xfId="2463" xr:uid="{00000000-0005-0000-0000-000026080000}"/>
    <cellStyle name="Обычный 18 16 2 2 8" xfId="2464" xr:uid="{00000000-0005-0000-0000-000027080000}"/>
    <cellStyle name="Обычный 18 16 2 2 8 2" xfId="2465" xr:uid="{00000000-0005-0000-0000-000028080000}"/>
    <cellStyle name="Обычный 18 16 2 2 9" xfId="2466" xr:uid="{00000000-0005-0000-0000-000029080000}"/>
    <cellStyle name="Обычный 18 16 2 2 9 2" xfId="2467" xr:uid="{00000000-0005-0000-0000-00002A080000}"/>
    <cellStyle name="Обычный 18 16 2 3" xfId="2468" xr:uid="{00000000-0005-0000-0000-00002B080000}"/>
    <cellStyle name="Обычный 18 16 2 3 2" xfId="2469" xr:uid="{00000000-0005-0000-0000-00002C080000}"/>
    <cellStyle name="Обычный 18 16 2 3 2 2" xfId="2470" xr:uid="{00000000-0005-0000-0000-00002D080000}"/>
    <cellStyle name="Обычный 18 16 2 3 3" xfId="2471" xr:uid="{00000000-0005-0000-0000-00002E080000}"/>
    <cellStyle name="Обычный 18 16 2 3 3 2" xfId="2472" xr:uid="{00000000-0005-0000-0000-00002F080000}"/>
    <cellStyle name="Обычный 18 16 2 3 4" xfId="2473" xr:uid="{00000000-0005-0000-0000-000030080000}"/>
    <cellStyle name="Обычный 18 16 2 3 4 2" xfId="2474" xr:uid="{00000000-0005-0000-0000-000031080000}"/>
    <cellStyle name="Обычный 18 16 2 3 5" xfId="2475" xr:uid="{00000000-0005-0000-0000-000032080000}"/>
    <cellStyle name="Обычный 18 16 2 3 5 2" xfId="2476" xr:uid="{00000000-0005-0000-0000-000033080000}"/>
    <cellStyle name="Обычный 18 16 2 3 6" xfId="2477" xr:uid="{00000000-0005-0000-0000-000034080000}"/>
    <cellStyle name="Обычный 18 16 2 4" xfId="2478" xr:uid="{00000000-0005-0000-0000-000035080000}"/>
    <cellStyle name="Обычный 18 16 2 4 2" xfId="2479" xr:uid="{00000000-0005-0000-0000-000036080000}"/>
    <cellStyle name="Обычный 18 16 2 4 2 2" xfId="2480" xr:uid="{00000000-0005-0000-0000-000037080000}"/>
    <cellStyle name="Обычный 18 16 2 4 3" xfId="2481" xr:uid="{00000000-0005-0000-0000-000038080000}"/>
    <cellStyle name="Обычный 18 16 2 4 3 2" xfId="2482" xr:uid="{00000000-0005-0000-0000-000039080000}"/>
    <cellStyle name="Обычный 18 16 2 4 4" xfId="2483" xr:uid="{00000000-0005-0000-0000-00003A080000}"/>
    <cellStyle name="Обычный 18 16 2 4 4 2" xfId="2484" xr:uid="{00000000-0005-0000-0000-00003B080000}"/>
    <cellStyle name="Обычный 18 16 2 4 5" xfId="2485" xr:uid="{00000000-0005-0000-0000-00003C080000}"/>
    <cellStyle name="Обычный 18 16 2 5" xfId="2486" xr:uid="{00000000-0005-0000-0000-00003D080000}"/>
    <cellStyle name="Обычный 18 16 2 5 2" xfId="2487" xr:uid="{00000000-0005-0000-0000-00003E080000}"/>
    <cellStyle name="Обычный 18 16 2 6" xfId="2488" xr:uid="{00000000-0005-0000-0000-00003F080000}"/>
    <cellStyle name="Обычный 18 16 2 6 2" xfId="2489" xr:uid="{00000000-0005-0000-0000-000040080000}"/>
    <cellStyle name="Обычный 18 16 2 7" xfId="2490" xr:uid="{00000000-0005-0000-0000-000041080000}"/>
    <cellStyle name="Обычный 18 16 2 7 2" xfId="2491" xr:uid="{00000000-0005-0000-0000-000042080000}"/>
    <cellStyle name="Обычный 18 16 2 8" xfId="2492" xr:uid="{00000000-0005-0000-0000-000043080000}"/>
    <cellStyle name="Обычный 18 16 2 8 2" xfId="2493" xr:uid="{00000000-0005-0000-0000-000044080000}"/>
    <cellStyle name="Обычный 18 16 2 9" xfId="2494" xr:uid="{00000000-0005-0000-0000-000045080000}"/>
    <cellStyle name="Обычный 18 16 2 9 2" xfId="2495" xr:uid="{00000000-0005-0000-0000-000046080000}"/>
    <cellStyle name="Обычный 18 16 3" xfId="2496" xr:uid="{00000000-0005-0000-0000-000047080000}"/>
    <cellStyle name="Обычный 18 16 3 10" xfId="2497" xr:uid="{00000000-0005-0000-0000-000048080000}"/>
    <cellStyle name="Обычный 18 16 3 2" xfId="2498" xr:uid="{00000000-0005-0000-0000-000049080000}"/>
    <cellStyle name="Обычный 18 16 3 2 2" xfId="2499" xr:uid="{00000000-0005-0000-0000-00004A080000}"/>
    <cellStyle name="Обычный 18 16 3 2 2 2" xfId="2500" xr:uid="{00000000-0005-0000-0000-00004B080000}"/>
    <cellStyle name="Обычный 18 16 3 2 3" xfId="2501" xr:uid="{00000000-0005-0000-0000-00004C080000}"/>
    <cellStyle name="Обычный 18 16 3 2 3 2" xfId="2502" xr:uid="{00000000-0005-0000-0000-00004D080000}"/>
    <cellStyle name="Обычный 18 16 3 2 4" xfId="2503" xr:uid="{00000000-0005-0000-0000-00004E080000}"/>
    <cellStyle name="Обычный 18 16 3 2 4 2" xfId="2504" xr:uid="{00000000-0005-0000-0000-00004F080000}"/>
    <cellStyle name="Обычный 18 16 3 2 5" xfId="2505" xr:uid="{00000000-0005-0000-0000-000050080000}"/>
    <cellStyle name="Обычный 18 16 3 2 5 2" xfId="2506" xr:uid="{00000000-0005-0000-0000-000051080000}"/>
    <cellStyle name="Обычный 18 16 3 2 6" xfId="2507" xr:uid="{00000000-0005-0000-0000-000052080000}"/>
    <cellStyle name="Обычный 18 16 3 3" xfId="2508" xr:uid="{00000000-0005-0000-0000-000053080000}"/>
    <cellStyle name="Обычный 18 16 3 3 2" xfId="2509" xr:uid="{00000000-0005-0000-0000-000054080000}"/>
    <cellStyle name="Обычный 18 16 3 3 2 2" xfId="2510" xr:uid="{00000000-0005-0000-0000-000055080000}"/>
    <cellStyle name="Обычный 18 16 3 3 3" xfId="2511" xr:uid="{00000000-0005-0000-0000-000056080000}"/>
    <cellStyle name="Обычный 18 16 3 3 3 2" xfId="2512" xr:uid="{00000000-0005-0000-0000-000057080000}"/>
    <cellStyle name="Обычный 18 16 3 3 4" xfId="2513" xr:uid="{00000000-0005-0000-0000-000058080000}"/>
    <cellStyle name="Обычный 18 16 3 3 4 2" xfId="2514" xr:uid="{00000000-0005-0000-0000-000059080000}"/>
    <cellStyle name="Обычный 18 16 3 3 5" xfId="2515" xr:uid="{00000000-0005-0000-0000-00005A080000}"/>
    <cellStyle name="Обычный 18 16 3 4" xfId="2516" xr:uid="{00000000-0005-0000-0000-00005B080000}"/>
    <cellStyle name="Обычный 18 16 3 4 2" xfId="2517" xr:uid="{00000000-0005-0000-0000-00005C080000}"/>
    <cellStyle name="Обычный 18 16 3 5" xfId="2518" xr:uid="{00000000-0005-0000-0000-00005D080000}"/>
    <cellStyle name="Обычный 18 16 3 5 2" xfId="2519" xr:uid="{00000000-0005-0000-0000-00005E080000}"/>
    <cellStyle name="Обычный 18 16 3 6" xfId="2520" xr:uid="{00000000-0005-0000-0000-00005F080000}"/>
    <cellStyle name="Обычный 18 16 3 6 2" xfId="2521" xr:uid="{00000000-0005-0000-0000-000060080000}"/>
    <cellStyle name="Обычный 18 16 3 7" xfId="2522" xr:uid="{00000000-0005-0000-0000-000061080000}"/>
    <cellStyle name="Обычный 18 16 3 7 2" xfId="2523" xr:uid="{00000000-0005-0000-0000-000062080000}"/>
    <cellStyle name="Обычный 18 16 3 8" xfId="2524" xr:uid="{00000000-0005-0000-0000-000063080000}"/>
    <cellStyle name="Обычный 18 16 3 8 2" xfId="2525" xr:uid="{00000000-0005-0000-0000-000064080000}"/>
    <cellStyle name="Обычный 18 16 3 9" xfId="2526" xr:uid="{00000000-0005-0000-0000-000065080000}"/>
    <cellStyle name="Обычный 18 16 3 9 2" xfId="2527" xr:uid="{00000000-0005-0000-0000-000066080000}"/>
    <cellStyle name="Обычный 18 16 4" xfId="2528" xr:uid="{00000000-0005-0000-0000-000067080000}"/>
    <cellStyle name="Обычный 18 16 4 2" xfId="2529" xr:uid="{00000000-0005-0000-0000-000068080000}"/>
    <cellStyle name="Обычный 18 16 4 2 2" xfId="2530" xr:uid="{00000000-0005-0000-0000-000069080000}"/>
    <cellStyle name="Обычный 18 16 4 3" xfId="2531" xr:uid="{00000000-0005-0000-0000-00006A080000}"/>
    <cellStyle name="Обычный 18 16 4 3 2" xfId="2532" xr:uid="{00000000-0005-0000-0000-00006B080000}"/>
    <cellStyle name="Обычный 18 16 4 4" xfId="2533" xr:uid="{00000000-0005-0000-0000-00006C080000}"/>
    <cellStyle name="Обычный 18 16 4 4 2" xfId="2534" xr:uid="{00000000-0005-0000-0000-00006D080000}"/>
    <cellStyle name="Обычный 18 16 4 5" xfId="2535" xr:uid="{00000000-0005-0000-0000-00006E080000}"/>
    <cellStyle name="Обычный 18 16 4 5 2" xfId="2536" xr:uid="{00000000-0005-0000-0000-00006F080000}"/>
    <cellStyle name="Обычный 18 16 4 6" xfId="2537" xr:uid="{00000000-0005-0000-0000-000070080000}"/>
    <cellStyle name="Обычный 18 16 5" xfId="2538" xr:uid="{00000000-0005-0000-0000-000071080000}"/>
    <cellStyle name="Обычный 18 16 5 2" xfId="2539" xr:uid="{00000000-0005-0000-0000-000072080000}"/>
    <cellStyle name="Обычный 18 16 5 2 2" xfId="2540" xr:uid="{00000000-0005-0000-0000-000073080000}"/>
    <cellStyle name="Обычный 18 16 5 3" xfId="2541" xr:uid="{00000000-0005-0000-0000-000074080000}"/>
    <cellStyle name="Обычный 18 16 5 3 2" xfId="2542" xr:uid="{00000000-0005-0000-0000-000075080000}"/>
    <cellStyle name="Обычный 18 16 5 4" xfId="2543" xr:uid="{00000000-0005-0000-0000-000076080000}"/>
    <cellStyle name="Обычный 18 16 5 4 2" xfId="2544" xr:uid="{00000000-0005-0000-0000-000077080000}"/>
    <cellStyle name="Обычный 18 16 5 5" xfId="2545" xr:uid="{00000000-0005-0000-0000-000078080000}"/>
    <cellStyle name="Обычный 18 16 6" xfId="2546" xr:uid="{00000000-0005-0000-0000-000079080000}"/>
    <cellStyle name="Обычный 18 16 6 2" xfId="2547" xr:uid="{00000000-0005-0000-0000-00007A080000}"/>
    <cellStyle name="Обычный 18 16 7" xfId="2548" xr:uid="{00000000-0005-0000-0000-00007B080000}"/>
    <cellStyle name="Обычный 18 16 7 2" xfId="2549" xr:uid="{00000000-0005-0000-0000-00007C080000}"/>
    <cellStyle name="Обычный 18 16 8" xfId="2550" xr:uid="{00000000-0005-0000-0000-00007D080000}"/>
    <cellStyle name="Обычный 18 16 8 2" xfId="2551" xr:uid="{00000000-0005-0000-0000-00007E080000}"/>
    <cellStyle name="Обычный 18 16 9" xfId="2552" xr:uid="{00000000-0005-0000-0000-00007F080000}"/>
    <cellStyle name="Обычный 18 16 9 2" xfId="2553" xr:uid="{00000000-0005-0000-0000-000080080000}"/>
    <cellStyle name="Обычный 18 17" xfId="2554" xr:uid="{00000000-0005-0000-0000-000081080000}"/>
    <cellStyle name="Обычный 18 17 10" xfId="2555" xr:uid="{00000000-0005-0000-0000-000082080000}"/>
    <cellStyle name="Обычный 18 17 10 2" xfId="2556" xr:uid="{00000000-0005-0000-0000-000083080000}"/>
    <cellStyle name="Обычный 18 17 11" xfId="2557" xr:uid="{00000000-0005-0000-0000-000084080000}"/>
    <cellStyle name="Обычный 18 17 2" xfId="2558" xr:uid="{00000000-0005-0000-0000-000085080000}"/>
    <cellStyle name="Обычный 18 17 2 10" xfId="2559" xr:uid="{00000000-0005-0000-0000-000086080000}"/>
    <cellStyle name="Обычный 18 17 2 2" xfId="2560" xr:uid="{00000000-0005-0000-0000-000087080000}"/>
    <cellStyle name="Обычный 18 17 2 2 2" xfId="2561" xr:uid="{00000000-0005-0000-0000-000088080000}"/>
    <cellStyle name="Обычный 18 17 2 2 2 2" xfId="2562" xr:uid="{00000000-0005-0000-0000-000089080000}"/>
    <cellStyle name="Обычный 18 17 2 2 3" xfId="2563" xr:uid="{00000000-0005-0000-0000-00008A080000}"/>
    <cellStyle name="Обычный 18 17 2 2 3 2" xfId="2564" xr:uid="{00000000-0005-0000-0000-00008B080000}"/>
    <cellStyle name="Обычный 18 17 2 2 4" xfId="2565" xr:uid="{00000000-0005-0000-0000-00008C080000}"/>
    <cellStyle name="Обычный 18 17 2 2 4 2" xfId="2566" xr:uid="{00000000-0005-0000-0000-00008D080000}"/>
    <cellStyle name="Обычный 18 17 2 2 5" xfId="2567" xr:uid="{00000000-0005-0000-0000-00008E080000}"/>
    <cellStyle name="Обычный 18 17 2 2 5 2" xfId="2568" xr:uid="{00000000-0005-0000-0000-00008F080000}"/>
    <cellStyle name="Обычный 18 17 2 2 6" xfId="2569" xr:uid="{00000000-0005-0000-0000-000090080000}"/>
    <cellStyle name="Обычный 18 17 2 3" xfId="2570" xr:uid="{00000000-0005-0000-0000-000091080000}"/>
    <cellStyle name="Обычный 18 17 2 3 2" xfId="2571" xr:uid="{00000000-0005-0000-0000-000092080000}"/>
    <cellStyle name="Обычный 18 17 2 3 2 2" xfId="2572" xr:uid="{00000000-0005-0000-0000-000093080000}"/>
    <cellStyle name="Обычный 18 17 2 3 3" xfId="2573" xr:uid="{00000000-0005-0000-0000-000094080000}"/>
    <cellStyle name="Обычный 18 17 2 3 3 2" xfId="2574" xr:uid="{00000000-0005-0000-0000-000095080000}"/>
    <cellStyle name="Обычный 18 17 2 3 4" xfId="2575" xr:uid="{00000000-0005-0000-0000-000096080000}"/>
    <cellStyle name="Обычный 18 17 2 3 4 2" xfId="2576" xr:uid="{00000000-0005-0000-0000-000097080000}"/>
    <cellStyle name="Обычный 18 17 2 3 5" xfId="2577" xr:uid="{00000000-0005-0000-0000-000098080000}"/>
    <cellStyle name="Обычный 18 17 2 4" xfId="2578" xr:uid="{00000000-0005-0000-0000-000099080000}"/>
    <cellStyle name="Обычный 18 17 2 4 2" xfId="2579" xr:uid="{00000000-0005-0000-0000-00009A080000}"/>
    <cellStyle name="Обычный 18 17 2 5" xfId="2580" xr:uid="{00000000-0005-0000-0000-00009B080000}"/>
    <cellStyle name="Обычный 18 17 2 5 2" xfId="2581" xr:uid="{00000000-0005-0000-0000-00009C080000}"/>
    <cellStyle name="Обычный 18 17 2 6" xfId="2582" xr:uid="{00000000-0005-0000-0000-00009D080000}"/>
    <cellStyle name="Обычный 18 17 2 6 2" xfId="2583" xr:uid="{00000000-0005-0000-0000-00009E080000}"/>
    <cellStyle name="Обычный 18 17 2 7" xfId="2584" xr:uid="{00000000-0005-0000-0000-00009F080000}"/>
    <cellStyle name="Обычный 18 17 2 7 2" xfId="2585" xr:uid="{00000000-0005-0000-0000-0000A0080000}"/>
    <cellStyle name="Обычный 18 17 2 8" xfId="2586" xr:uid="{00000000-0005-0000-0000-0000A1080000}"/>
    <cellStyle name="Обычный 18 17 2 8 2" xfId="2587" xr:uid="{00000000-0005-0000-0000-0000A2080000}"/>
    <cellStyle name="Обычный 18 17 2 9" xfId="2588" xr:uid="{00000000-0005-0000-0000-0000A3080000}"/>
    <cellStyle name="Обычный 18 17 2 9 2" xfId="2589" xr:uid="{00000000-0005-0000-0000-0000A4080000}"/>
    <cellStyle name="Обычный 18 17 3" xfId="2590" xr:uid="{00000000-0005-0000-0000-0000A5080000}"/>
    <cellStyle name="Обычный 18 17 3 2" xfId="2591" xr:uid="{00000000-0005-0000-0000-0000A6080000}"/>
    <cellStyle name="Обычный 18 17 3 2 2" xfId="2592" xr:uid="{00000000-0005-0000-0000-0000A7080000}"/>
    <cellStyle name="Обычный 18 17 3 3" xfId="2593" xr:uid="{00000000-0005-0000-0000-0000A8080000}"/>
    <cellStyle name="Обычный 18 17 3 3 2" xfId="2594" xr:uid="{00000000-0005-0000-0000-0000A9080000}"/>
    <cellStyle name="Обычный 18 17 3 4" xfId="2595" xr:uid="{00000000-0005-0000-0000-0000AA080000}"/>
    <cellStyle name="Обычный 18 17 3 4 2" xfId="2596" xr:uid="{00000000-0005-0000-0000-0000AB080000}"/>
    <cellStyle name="Обычный 18 17 3 5" xfId="2597" xr:uid="{00000000-0005-0000-0000-0000AC080000}"/>
    <cellStyle name="Обычный 18 17 3 5 2" xfId="2598" xr:uid="{00000000-0005-0000-0000-0000AD080000}"/>
    <cellStyle name="Обычный 18 17 3 6" xfId="2599" xr:uid="{00000000-0005-0000-0000-0000AE080000}"/>
    <cellStyle name="Обычный 18 17 4" xfId="2600" xr:uid="{00000000-0005-0000-0000-0000AF080000}"/>
    <cellStyle name="Обычный 18 17 4 2" xfId="2601" xr:uid="{00000000-0005-0000-0000-0000B0080000}"/>
    <cellStyle name="Обычный 18 17 4 2 2" xfId="2602" xr:uid="{00000000-0005-0000-0000-0000B1080000}"/>
    <cellStyle name="Обычный 18 17 4 3" xfId="2603" xr:uid="{00000000-0005-0000-0000-0000B2080000}"/>
    <cellStyle name="Обычный 18 17 4 3 2" xfId="2604" xr:uid="{00000000-0005-0000-0000-0000B3080000}"/>
    <cellStyle name="Обычный 18 17 4 4" xfId="2605" xr:uid="{00000000-0005-0000-0000-0000B4080000}"/>
    <cellStyle name="Обычный 18 17 4 4 2" xfId="2606" xr:uid="{00000000-0005-0000-0000-0000B5080000}"/>
    <cellStyle name="Обычный 18 17 4 5" xfId="2607" xr:uid="{00000000-0005-0000-0000-0000B6080000}"/>
    <cellStyle name="Обычный 18 17 5" xfId="2608" xr:uid="{00000000-0005-0000-0000-0000B7080000}"/>
    <cellStyle name="Обычный 18 17 5 2" xfId="2609" xr:uid="{00000000-0005-0000-0000-0000B8080000}"/>
    <cellStyle name="Обычный 18 17 6" xfId="2610" xr:uid="{00000000-0005-0000-0000-0000B9080000}"/>
    <cellStyle name="Обычный 18 17 6 2" xfId="2611" xr:uid="{00000000-0005-0000-0000-0000BA080000}"/>
    <cellStyle name="Обычный 18 17 7" xfId="2612" xr:uid="{00000000-0005-0000-0000-0000BB080000}"/>
    <cellStyle name="Обычный 18 17 7 2" xfId="2613" xr:uid="{00000000-0005-0000-0000-0000BC080000}"/>
    <cellStyle name="Обычный 18 17 8" xfId="2614" xr:uid="{00000000-0005-0000-0000-0000BD080000}"/>
    <cellStyle name="Обычный 18 17 8 2" xfId="2615" xr:uid="{00000000-0005-0000-0000-0000BE080000}"/>
    <cellStyle name="Обычный 18 17 9" xfId="2616" xr:uid="{00000000-0005-0000-0000-0000BF080000}"/>
    <cellStyle name="Обычный 18 17 9 2" xfId="2617" xr:uid="{00000000-0005-0000-0000-0000C0080000}"/>
    <cellStyle name="Обычный 18 18" xfId="2618" xr:uid="{00000000-0005-0000-0000-0000C1080000}"/>
    <cellStyle name="Обычный 18 18 10" xfId="2619" xr:uid="{00000000-0005-0000-0000-0000C2080000}"/>
    <cellStyle name="Обычный 18 18 2" xfId="2620" xr:uid="{00000000-0005-0000-0000-0000C3080000}"/>
    <cellStyle name="Обычный 18 18 2 2" xfId="2621" xr:uid="{00000000-0005-0000-0000-0000C4080000}"/>
    <cellStyle name="Обычный 18 18 2 2 2" xfId="2622" xr:uid="{00000000-0005-0000-0000-0000C5080000}"/>
    <cellStyle name="Обычный 18 18 2 3" xfId="2623" xr:uid="{00000000-0005-0000-0000-0000C6080000}"/>
    <cellStyle name="Обычный 18 18 2 3 2" xfId="2624" xr:uid="{00000000-0005-0000-0000-0000C7080000}"/>
    <cellStyle name="Обычный 18 18 2 4" xfId="2625" xr:uid="{00000000-0005-0000-0000-0000C8080000}"/>
    <cellStyle name="Обычный 18 18 2 4 2" xfId="2626" xr:uid="{00000000-0005-0000-0000-0000C9080000}"/>
    <cellStyle name="Обычный 18 18 2 5" xfId="2627" xr:uid="{00000000-0005-0000-0000-0000CA080000}"/>
    <cellStyle name="Обычный 18 18 2 5 2" xfId="2628" xr:uid="{00000000-0005-0000-0000-0000CB080000}"/>
    <cellStyle name="Обычный 18 18 2 6" xfId="2629" xr:uid="{00000000-0005-0000-0000-0000CC080000}"/>
    <cellStyle name="Обычный 18 18 3" xfId="2630" xr:uid="{00000000-0005-0000-0000-0000CD080000}"/>
    <cellStyle name="Обычный 18 18 3 2" xfId="2631" xr:uid="{00000000-0005-0000-0000-0000CE080000}"/>
    <cellStyle name="Обычный 18 18 3 2 2" xfId="2632" xr:uid="{00000000-0005-0000-0000-0000CF080000}"/>
    <cellStyle name="Обычный 18 18 3 3" xfId="2633" xr:uid="{00000000-0005-0000-0000-0000D0080000}"/>
    <cellStyle name="Обычный 18 18 3 3 2" xfId="2634" xr:uid="{00000000-0005-0000-0000-0000D1080000}"/>
    <cellStyle name="Обычный 18 18 3 4" xfId="2635" xr:uid="{00000000-0005-0000-0000-0000D2080000}"/>
    <cellStyle name="Обычный 18 18 3 4 2" xfId="2636" xr:uid="{00000000-0005-0000-0000-0000D3080000}"/>
    <cellStyle name="Обычный 18 18 3 5" xfId="2637" xr:uid="{00000000-0005-0000-0000-0000D4080000}"/>
    <cellStyle name="Обычный 18 18 4" xfId="2638" xr:uid="{00000000-0005-0000-0000-0000D5080000}"/>
    <cellStyle name="Обычный 18 18 4 2" xfId="2639" xr:uid="{00000000-0005-0000-0000-0000D6080000}"/>
    <cellStyle name="Обычный 18 18 5" xfId="2640" xr:uid="{00000000-0005-0000-0000-0000D7080000}"/>
    <cellStyle name="Обычный 18 18 5 2" xfId="2641" xr:uid="{00000000-0005-0000-0000-0000D8080000}"/>
    <cellStyle name="Обычный 18 18 6" xfId="2642" xr:uid="{00000000-0005-0000-0000-0000D9080000}"/>
    <cellStyle name="Обычный 18 18 6 2" xfId="2643" xr:uid="{00000000-0005-0000-0000-0000DA080000}"/>
    <cellStyle name="Обычный 18 18 7" xfId="2644" xr:uid="{00000000-0005-0000-0000-0000DB080000}"/>
    <cellStyle name="Обычный 18 18 7 2" xfId="2645" xr:uid="{00000000-0005-0000-0000-0000DC080000}"/>
    <cellStyle name="Обычный 18 18 8" xfId="2646" xr:uid="{00000000-0005-0000-0000-0000DD080000}"/>
    <cellStyle name="Обычный 18 18 8 2" xfId="2647" xr:uid="{00000000-0005-0000-0000-0000DE080000}"/>
    <cellStyle name="Обычный 18 18 9" xfId="2648" xr:uid="{00000000-0005-0000-0000-0000DF080000}"/>
    <cellStyle name="Обычный 18 18 9 2" xfId="2649" xr:uid="{00000000-0005-0000-0000-0000E0080000}"/>
    <cellStyle name="Обычный 18 19" xfId="2650" xr:uid="{00000000-0005-0000-0000-0000E1080000}"/>
    <cellStyle name="Обычный 18 19 2" xfId="2651" xr:uid="{00000000-0005-0000-0000-0000E2080000}"/>
    <cellStyle name="Обычный 18 19 2 2" xfId="2652" xr:uid="{00000000-0005-0000-0000-0000E3080000}"/>
    <cellStyle name="Обычный 18 19 2 2 2" xfId="2653" xr:uid="{00000000-0005-0000-0000-0000E4080000}"/>
    <cellStyle name="Обычный 18 19 2 3" xfId="2654" xr:uid="{00000000-0005-0000-0000-0000E5080000}"/>
    <cellStyle name="Обычный 18 19 2 3 2" xfId="2655" xr:uid="{00000000-0005-0000-0000-0000E6080000}"/>
    <cellStyle name="Обычный 18 19 2 4" xfId="2656" xr:uid="{00000000-0005-0000-0000-0000E7080000}"/>
    <cellStyle name="Обычный 18 19 2 4 2" xfId="2657" xr:uid="{00000000-0005-0000-0000-0000E8080000}"/>
    <cellStyle name="Обычный 18 19 2 5" xfId="2658" xr:uid="{00000000-0005-0000-0000-0000E9080000}"/>
    <cellStyle name="Обычный 18 19 2 5 2" xfId="2659" xr:uid="{00000000-0005-0000-0000-0000EA080000}"/>
    <cellStyle name="Обычный 18 19 2 6" xfId="2660" xr:uid="{00000000-0005-0000-0000-0000EB080000}"/>
    <cellStyle name="Обычный 18 19 3" xfId="2661" xr:uid="{00000000-0005-0000-0000-0000EC080000}"/>
    <cellStyle name="Обычный 18 19 3 2" xfId="2662" xr:uid="{00000000-0005-0000-0000-0000ED080000}"/>
    <cellStyle name="Обычный 18 19 4" xfId="2663" xr:uid="{00000000-0005-0000-0000-0000EE080000}"/>
    <cellStyle name="Обычный 18 19 4 2" xfId="2664" xr:uid="{00000000-0005-0000-0000-0000EF080000}"/>
    <cellStyle name="Обычный 18 19 5" xfId="2665" xr:uid="{00000000-0005-0000-0000-0000F0080000}"/>
    <cellStyle name="Обычный 18 19 5 2" xfId="2666" xr:uid="{00000000-0005-0000-0000-0000F1080000}"/>
    <cellStyle name="Обычный 18 19 6" xfId="2667" xr:uid="{00000000-0005-0000-0000-0000F2080000}"/>
    <cellStyle name="Обычный 18 19 6 2" xfId="2668" xr:uid="{00000000-0005-0000-0000-0000F3080000}"/>
    <cellStyle name="Обычный 18 19 7" xfId="2669" xr:uid="{00000000-0005-0000-0000-0000F4080000}"/>
    <cellStyle name="Обычный 18 2" xfId="2670" xr:uid="{00000000-0005-0000-0000-0000F5080000}"/>
    <cellStyle name="Обычный 18 2 10" xfId="2671" xr:uid="{00000000-0005-0000-0000-0000F6080000}"/>
    <cellStyle name="Обычный 18 2 10 10" xfId="2672" xr:uid="{00000000-0005-0000-0000-0000F7080000}"/>
    <cellStyle name="Обычный 18 2 10 10 2" xfId="2673" xr:uid="{00000000-0005-0000-0000-0000F8080000}"/>
    <cellStyle name="Обычный 18 2 10 11" xfId="2674" xr:uid="{00000000-0005-0000-0000-0000F9080000}"/>
    <cellStyle name="Обычный 18 2 10 11 2" xfId="2675" xr:uid="{00000000-0005-0000-0000-0000FA080000}"/>
    <cellStyle name="Обычный 18 2 10 12" xfId="2676" xr:uid="{00000000-0005-0000-0000-0000FB080000}"/>
    <cellStyle name="Обычный 18 2 10 2" xfId="2677" xr:uid="{00000000-0005-0000-0000-0000FC080000}"/>
    <cellStyle name="Обычный 18 2 10 2 10" xfId="2678" xr:uid="{00000000-0005-0000-0000-0000FD080000}"/>
    <cellStyle name="Обычный 18 2 10 2 10 2" xfId="2679" xr:uid="{00000000-0005-0000-0000-0000FE080000}"/>
    <cellStyle name="Обычный 18 2 10 2 11" xfId="2680" xr:uid="{00000000-0005-0000-0000-0000FF080000}"/>
    <cellStyle name="Обычный 18 2 10 2 2" xfId="2681" xr:uid="{00000000-0005-0000-0000-000000090000}"/>
    <cellStyle name="Обычный 18 2 10 2 2 10" xfId="2682" xr:uid="{00000000-0005-0000-0000-000001090000}"/>
    <cellStyle name="Обычный 18 2 10 2 2 2" xfId="2683" xr:uid="{00000000-0005-0000-0000-000002090000}"/>
    <cellStyle name="Обычный 18 2 10 2 2 2 2" xfId="2684" xr:uid="{00000000-0005-0000-0000-000003090000}"/>
    <cellStyle name="Обычный 18 2 10 2 2 2 2 2" xfId="2685" xr:uid="{00000000-0005-0000-0000-000004090000}"/>
    <cellStyle name="Обычный 18 2 10 2 2 2 3" xfId="2686" xr:uid="{00000000-0005-0000-0000-000005090000}"/>
    <cellStyle name="Обычный 18 2 10 2 2 2 3 2" xfId="2687" xr:uid="{00000000-0005-0000-0000-000006090000}"/>
    <cellStyle name="Обычный 18 2 10 2 2 2 4" xfId="2688" xr:uid="{00000000-0005-0000-0000-000007090000}"/>
    <cellStyle name="Обычный 18 2 10 2 2 2 4 2" xfId="2689" xr:uid="{00000000-0005-0000-0000-000008090000}"/>
    <cellStyle name="Обычный 18 2 10 2 2 2 5" xfId="2690" xr:uid="{00000000-0005-0000-0000-000009090000}"/>
    <cellStyle name="Обычный 18 2 10 2 2 2 5 2" xfId="2691" xr:uid="{00000000-0005-0000-0000-00000A090000}"/>
    <cellStyle name="Обычный 18 2 10 2 2 2 6" xfId="2692" xr:uid="{00000000-0005-0000-0000-00000B090000}"/>
    <cellStyle name="Обычный 18 2 10 2 2 3" xfId="2693" xr:uid="{00000000-0005-0000-0000-00000C090000}"/>
    <cellStyle name="Обычный 18 2 10 2 2 3 2" xfId="2694" xr:uid="{00000000-0005-0000-0000-00000D090000}"/>
    <cellStyle name="Обычный 18 2 10 2 2 3 2 2" xfId="2695" xr:uid="{00000000-0005-0000-0000-00000E090000}"/>
    <cellStyle name="Обычный 18 2 10 2 2 3 3" xfId="2696" xr:uid="{00000000-0005-0000-0000-00000F090000}"/>
    <cellStyle name="Обычный 18 2 10 2 2 3 3 2" xfId="2697" xr:uid="{00000000-0005-0000-0000-000010090000}"/>
    <cellStyle name="Обычный 18 2 10 2 2 3 4" xfId="2698" xr:uid="{00000000-0005-0000-0000-000011090000}"/>
    <cellStyle name="Обычный 18 2 10 2 2 3 4 2" xfId="2699" xr:uid="{00000000-0005-0000-0000-000012090000}"/>
    <cellStyle name="Обычный 18 2 10 2 2 3 5" xfId="2700" xr:uid="{00000000-0005-0000-0000-000013090000}"/>
    <cellStyle name="Обычный 18 2 10 2 2 4" xfId="2701" xr:uid="{00000000-0005-0000-0000-000014090000}"/>
    <cellStyle name="Обычный 18 2 10 2 2 4 2" xfId="2702" xr:uid="{00000000-0005-0000-0000-000015090000}"/>
    <cellStyle name="Обычный 18 2 10 2 2 5" xfId="2703" xr:uid="{00000000-0005-0000-0000-000016090000}"/>
    <cellStyle name="Обычный 18 2 10 2 2 5 2" xfId="2704" xr:uid="{00000000-0005-0000-0000-000017090000}"/>
    <cellStyle name="Обычный 18 2 10 2 2 6" xfId="2705" xr:uid="{00000000-0005-0000-0000-000018090000}"/>
    <cellStyle name="Обычный 18 2 10 2 2 6 2" xfId="2706" xr:uid="{00000000-0005-0000-0000-000019090000}"/>
    <cellStyle name="Обычный 18 2 10 2 2 7" xfId="2707" xr:uid="{00000000-0005-0000-0000-00001A090000}"/>
    <cellStyle name="Обычный 18 2 10 2 2 7 2" xfId="2708" xr:uid="{00000000-0005-0000-0000-00001B090000}"/>
    <cellStyle name="Обычный 18 2 10 2 2 8" xfId="2709" xr:uid="{00000000-0005-0000-0000-00001C090000}"/>
    <cellStyle name="Обычный 18 2 10 2 2 8 2" xfId="2710" xr:uid="{00000000-0005-0000-0000-00001D090000}"/>
    <cellStyle name="Обычный 18 2 10 2 2 9" xfId="2711" xr:uid="{00000000-0005-0000-0000-00001E090000}"/>
    <cellStyle name="Обычный 18 2 10 2 2 9 2" xfId="2712" xr:uid="{00000000-0005-0000-0000-00001F090000}"/>
    <cellStyle name="Обычный 18 2 10 2 3" xfId="2713" xr:uid="{00000000-0005-0000-0000-000020090000}"/>
    <cellStyle name="Обычный 18 2 10 2 3 2" xfId="2714" xr:uid="{00000000-0005-0000-0000-000021090000}"/>
    <cellStyle name="Обычный 18 2 10 2 3 2 2" xfId="2715" xr:uid="{00000000-0005-0000-0000-000022090000}"/>
    <cellStyle name="Обычный 18 2 10 2 3 3" xfId="2716" xr:uid="{00000000-0005-0000-0000-000023090000}"/>
    <cellStyle name="Обычный 18 2 10 2 3 3 2" xfId="2717" xr:uid="{00000000-0005-0000-0000-000024090000}"/>
    <cellStyle name="Обычный 18 2 10 2 3 4" xfId="2718" xr:uid="{00000000-0005-0000-0000-000025090000}"/>
    <cellStyle name="Обычный 18 2 10 2 3 4 2" xfId="2719" xr:uid="{00000000-0005-0000-0000-000026090000}"/>
    <cellStyle name="Обычный 18 2 10 2 3 5" xfId="2720" xr:uid="{00000000-0005-0000-0000-000027090000}"/>
    <cellStyle name="Обычный 18 2 10 2 3 5 2" xfId="2721" xr:uid="{00000000-0005-0000-0000-000028090000}"/>
    <cellStyle name="Обычный 18 2 10 2 3 6" xfId="2722" xr:uid="{00000000-0005-0000-0000-000029090000}"/>
    <cellStyle name="Обычный 18 2 10 2 4" xfId="2723" xr:uid="{00000000-0005-0000-0000-00002A090000}"/>
    <cellStyle name="Обычный 18 2 10 2 4 2" xfId="2724" xr:uid="{00000000-0005-0000-0000-00002B090000}"/>
    <cellStyle name="Обычный 18 2 10 2 4 2 2" xfId="2725" xr:uid="{00000000-0005-0000-0000-00002C090000}"/>
    <cellStyle name="Обычный 18 2 10 2 4 3" xfId="2726" xr:uid="{00000000-0005-0000-0000-00002D090000}"/>
    <cellStyle name="Обычный 18 2 10 2 4 3 2" xfId="2727" xr:uid="{00000000-0005-0000-0000-00002E090000}"/>
    <cellStyle name="Обычный 18 2 10 2 4 4" xfId="2728" xr:uid="{00000000-0005-0000-0000-00002F090000}"/>
    <cellStyle name="Обычный 18 2 10 2 4 4 2" xfId="2729" xr:uid="{00000000-0005-0000-0000-000030090000}"/>
    <cellStyle name="Обычный 18 2 10 2 4 5" xfId="2730" xr:uid="{00000000-0005-0000-0000-000031090000}"/>
    <cellStyle name="Обычный 18 2 10 2 5" xfId="2731" xr:uid="{00000000-0005-0000-0000-000032090000}"/>
    <cellStyle name="Обычный 18 2 10 2 5 2" xfId="2732" xr:uid="{00000000-0005-0000-0000-000033090000}"/>
    <cellStyle name="Обычный 18 2 10 2 6" xfId="2733" xr:uid="{00000000-0005-0000-0000-000034090000}"/>
    <cellStyle name="Обычный 18 2 10 2 6 2" xfId="2734" xr:uid="{00000000-0005-0000-0000-000035090000}"/>
    <cellStyle name="Обычный 18 2 10 2 7" xfId="2735" xr:uid="{00000000-0005-0000-0000-000036090000}"/>
    <cellStyle name="Обычный 18 2 10 2 7 2" xfId="2736" xr:uid="{00000000-0005-0000-0000-000037090000}"/>
    <cellStyle name="Обычный 18 2 10 2 8" xfId="2737" xr:uid="{00000000-0005-0000-0000-000038090000}"/>
    <cellStyle name="Обычный 18 2 10 2 8 2" xfId="2738" xr:uid="{00000000-0005-0000-0000-000039090000}"/>
    <cellStyle name="Обычный 18 2 10 2 9" xfId="2739" xr:uid="{00000000-0005-0000-0000-00003A090000}"/>
    <cellStyle name="Обычный 18 2 10 2 9 2" xfId="2740" xr:uid="{00000000-0005-0000-0000-00003B090000}"/>
    <cellStyle name="Обычный 18 2 10 3" xfId="2741" xr:uid="{00000000-0005-0000-0000-00003C090000}"/>
    <cellStyle name="Обычный 18 2 10 3 10" xfId="2742" xr:uid="{00000000-0005-0000-0000-00003D090000}"/>
    <cellStyle name="Обычный 18 2 10 3 2" xfId="2743" xr:uid="{00000000-0005-0000-0000-00003E090000}"/>
    <cellStyle name="Обычный 18 2 10 3 2 2" xfId="2744" xr:uid="{00000000-0005-0000-0000-00003F090000}"/>
    <cellStyle name="Обычный 18 2 10 3 2 2 2" xfId="2745" xr:uid="{00000000-0005-0000-0000-000040090000}"/>
    <cellStyle name="Обычный 18 2 10 3 2 3" xfId="2746" xr:uid="{00000000-0005-0000-0000-000041090000}"/>
    <cellStyle name="Обычный 18 2 10 3 2 3 2" xfId="2747" xr:uid="{00000000-0005-0000-0000-000042090000}"/>
    <cellStyle name="Обычный 18 2 10 3 2 4" xfId="2748" xr:uid="{00000000-0005-0000-0000-000043090000}"/>
    <cellStyle name="Обычный 18 2 10 3 2 4 2" xfId="2749" xr:uid="{00000000-0005-0000-0000-000044090000}"/>
    <cellStyle name="Обычный 18 2 10 3 2 5" xfId="2750" xr:uid="{00000000-0005-0000-0000-000045090000}"/>
    <cellStyle name="Обычный 18 2 10 3 2 5 2" xfId="2751" xr:uid="{00000000-0005-0000-0000-000046090000}"/>
    <cellStyle name="Обычный 18 2 10 3 2 6" xfId="2752" xr:uid="{00000000-0005-0000-0000-000047090000}"/>
    <cellStyle name="Обычный 18 2 10 3 3" xfId="2753" xr:uid="{00000000-0005-0000-0000-000048090000}"/>
    <cellStyle name="Обычный 18 2 10 3 3 2" xfId="2754" xr:uid="{00000000-0005-0000-0000-000049090000}"/>
    <cellStyle name="Обычный 18 2 10 3 3 2 2" xfId="2755" xr:uid="{00000000-0005-0000-0000-00004A090000}"/>
    <cellStyle name="Обычный 18 2 10 3 3 3" xfId="2756" xr:uid="{00000000-0005-0000-0000-00004B090000}"/>
    <cellStyle name="Обычный 18 2 10 3 3 3 2" xfId="2757" xr:uid="{00000000-0005-0000-0000-00004C090000}"/>
    <cellStyle name="Обычный 18 2 10 3 3 4" xfId="2758" xr:uid="{00000000-0005-0000-0000-00004D090000}"/>
    <cellStyle name="Обычный 18 2 10 3 3 4 2" xfId="2759" xr:uid="{00000000-0005-0000-0000-00004E090000}"/>
    <cellStyle name="Обычный 18 2 10 3 3 5" xfId="2760" xr:uid="{00000000-0005-0000-0000-00004F090000}"/>
    <cellStyle name="Обычный 18 2 10 3 4" xfId="2761" xr:uid="{00000000-0005-0000-0000-000050090000}"/>
    <cellStyle name="Обычный 18 2 10 3 4 2" xfId="2762" xr:uid="{00000000-0005-0000-0000-000051090000}"/>
    <cellStyle name="Обычный 18 2 10 3 5" xfId="2763" xr:uid="{00000000-0005-0000-0000-000052090000}"/>
    <cellStyle name="Обычный 18 2 10 3 5 2" xfId="2764" xr:uid="{00000000-0005-0000-0000-000053090000}"/>
    <cellStyle name="Обычный 18 2 10 3 6" xfId="2765" xr:uid="{00000000-0005-0000-0000-000054090000}"/>
    <cellStyle name="Обычный 18 2 10 3 6 2" xfId="2766" xr:uid="{00000000-0005-0000-0000-000055090000}"/>
    <cellStyle name="Обычный 18 2 10 3 7" xfId="2767" xr:uid="{00000000-0005-0000-0000-000056090000}"/>
    <cellStyle name="Обычный 18 2 10 3 7 2" xfId="2768" xr:uid="{00000000-0005-0000-0000-000057090000}"/>
    <cellStyle name="Обычный 18 2 10 3 8" xfId="2769" xr:uid="{00000000-0005-0000-0000-000058090000}"/>
    <cellStyle name="Обычный 18 2 10 3 8 2" xfId="2770" xr:uid="{00000000-0005-0000-0000-000059090000}"/>
    <cellStyle name="Обычный 18 2 10 3 9" xfId="2771" xr:uid="{00000000-0005-0000-0000-00005A090000}"/>
    <cellStyle name="Обычный 18 2 10 3 9 2" xfId="2772" xr:uid="{00000000-0005-0000-0000-00005B090000}"/>
    <cellStyle name="Обычный 18 2 10 4" xfId="2773" xr:uid="{00000000-0005-0000-0000-00005C090000}"/>
    <cellStyle name="Обычный 18 2 10 4 2" xfId="2774" xr:uid="{00000000-0005-0000-0000-00005D090000}"/>
    <cellStyle name="Обычный 18 2 10 4 2 2" xfId="2775" xr:uid="{00000000-0005-0000-0000-00005E090000}"/>
    <cellStyle name="Обычный 18 2 10 4 3" xfId="2776" xr:uid="{00000000-0005-0000-0000-00005F090000}"/>
    <cellStyle name="Обычный 18 2 10 4 3 2" xfId="2777" xr:uid="{00000000-0005-0000-0000-000060090000}"/>
    <cellStyle name="Обычный 18 2 10 4 4" xfId="2778" xr:uid="{00000000-0005-0000-0000-000061090000}"/>
    <cellStyle name="Обычный 18 2 10 4 4 2" xfId="2779" xr:uid="{00000000-0005-0000-0000-000062090000}"/>
    <cellStyle name="Обычный 18 2 10 4 5" xfId="2780" xr:uid="{00000000-0005-0000-0000-000063090000}"/>
    <cellStyle name="Обычный 18 2 10 4 5 2" xfId="2781" xr:uid="{00000000-0005-0000-0000-000064090000}"/>
    <cellStyle name="Обычный 18 2 10 4 6" xfId="2782" xr:uid="{00000000-0005-0000-0000-000065090000}"/>
    <cellStyle name="Обычный 18 2 10 5" xfId="2783" xr:uid="{00000000-0005-0000-0000-000066090000}"/>
    <cellStyle name="Обычный 18 2 10 5 2" xfId="2784" xr:uid="{00000000-0005-0000-0000-000067090000}"/>
    <cellStyle name="Обычный 18 2 10 5 2 2" xfId="2785" xr:uid="{00000000-0005-0000-0000-000068090000}"/>
    <cellStyle name="Обычный 18 2 10 5 3" xfId="2786" xr:uid="{00000000-0005-0000-0000-000069090000}"/>
    <cellStyle name="Обычный 18 2 10 5 3 2" xfId="2787" xr:uid="{00000000-0005-0000-0000-00006A090000}"/>
    <cellStyle name="Обычный 18 2 10 5 4" xfId="2788" xr:uid="{00000000-0005-0000-0000-00006B090000}"/>
    <cellStyle name="Обычный 18 2 10 5 4 2" xfId="2789" xr:uid="{00000000-0005-0000-0000-00006C090000}"/>
    <cellStyle name="Обычный 18 2 10 5 5" xfId="2790" xr:uid="{00000000-0005-0000-0000-00006D090000}"/>
    <cellStyle name="Обычный 18 2 10 6" xfId="2791" xr:uid="{00000000-0005-0000-0000-00006E090000}"/>
    <cellStyle name="Обычный 18 2 10 6 2" xfId="2792" xr:uid="{00000000-0005-0000-0000-00006F090000}"/>
    <cellStyle name="Обычный 18 2 10 7" xfId="2793" xr:uid="{00000000-0005-0000-0000-000070090000}"/>
    <cellStyle name="Обычный 18 2 10 7 2" xfId="2794" xr:uid="{00000000-0005-0000-0000-000071090000}"/>
    <cellStyle name="Обычный 18 2 10 8" xfId="2795" xr:uid="{00000000-0005-0000-0000-000072090000}"/>
    <cellStyle name="Обычный 18 2 10 8 2" xfId="2796" xr:uid="{00000000-0005-0000-0000-000073090000}"/>
    <cellStyle name="Обычный 18 2 10 9" xfId="2797" xr:uid="{00000000-0005-0000-0000-000074090000}"/>
    <cellStyle name="Обычный 18 2 10 9 2" xfId="2798" xr:uid="{00000000-0005-0000-0000-000075090000}"/>
    <cellStyle name="Обычный 18 2 11" xfId="2799" xr:uid="{00000000-0005-0000-0000-000076090000}"/>
    <cellStyle name="Обычный 18 2 11 10" xfId="2800" xr:uid="{00000000-0005-0000-0000-000077090000}"/>
    <cellStyle name="Обычный 18 2 11 10 2" xfId="2801" xr:uid="{00000000-0005-0000-0000-000078090000}"/>
    <cellStyle name="Обычный 18 2 11 11" xfId="2802" xr:uid="{00000000-0005-0000-0000-000079090000}"/>
    <cellStyle name="Обычный 18 2 11 11 2" xfId="2803" xr:uid="{00000000-0005-0000-0000-00007A090000}"/>
    <cellStyle name="Обычный 18 2 11 12" xfId="2804" xr:uid="{00000000-0005-0000-0000-00007B090000}"/>
    <cellStyle name="Обычный 18 2 11 2" xfId="2805" xr:uid="{00000000-0005-0000-0000-00007C090000}"/>
    <cellStyle name="Обычный 18 2 11 2 10" xfId="2806" xr:uid="{00000000-0005-0000-0000-00007D090000}"/>
    <cellStyle name="Обычный 18 2 11 2 10 2" xfId="2807" xr:uid="{00000000-0005-0000-0000-00007E090000}"/>
    <cellStyle name="Обычный 18 2 11 2 11" xfId="2808" xr:uid="{00000000-0005-0000-0000-00007F090000}"/>
    <cellStyle name="Обычный 18 2 11 2 2" xfId="2809" xr:uid="{00000000-0005-0000-0000-000080090000}"/>
    <cellStyle name="Обычный 18 2 11 2 2 10" xfId="2810" xr:uid="{00000000-0005-0000-0000-000081090000}"/>
    <cellStyle name="Обычный 18 2 11 2 2 2" xfId="2811" xr:uid="{00000000-0005-0000-0000-000082090000}"/>
    <cellStyle name="Обычный 18 2 11 2 2 2 2" xfId="2812" xr:uid="{00000000-0005-0000-0000-000083090000}"/>
    <cellStyle name="Обычный 18 2 11 2 2 2 2 2" xfId="2813" xr:uid="{00000000-0005-0000-0000-000084090000}"/>
    <cellStyle name="Обычный 18 2 11 2 2 2 3" xfId="2814" xr:uid="{00000000-0005-0000-0000-000085090000}"/>
    <cellStyle name="Обычный 18 2 11 2 2 2 3 2" xfId="2815" xr:uid="{00000000-0005-0000-0000-000086090000}"/>
    <cellStyle name="Обычный 18 2 11 2 2 2 4" xfId="2816" xr:uid="{00000000-0005-0000-0000-000087090000}"/>
    <cellStyle name="Обычный 18 2 11 2 2 2 4 2" xfId="2817" xr:uid="{00000000-0005-0000-0000-000088090000}"/>
    <cellStyle name="Обычный 18 2 11 2 2 2 5" xfId="2818" xr:uid="{00000000-0005-0000-0000-000089090000}"/>
    <cellStyle name="Обычный 18 2 11 2 2 2 5 2" xfId="2819" xr:uid="{00000000-0005-0000-0000-00008A090000}"/>
    <cellStyle name="Обычный 18 2 11 2 2 2 6" xfId="2820" xr:uid="{00000000-0005-0000-0000-00008B090000}"/>
    <cellStyle name="Обычный 18 2 11 2 2 3" xfId="2821" xr:uid="{00000000-0005-0000-0000-00008C090000}"/>
    <cellStyle name="Обычный 18 2 11 2 2 3 2" xfId="2822" xr:uid="{00000000-0005-0000-0000-00008D090000}"/>
    <cellStyle name="Обычный 18 2 11 2 2 3 2 2" xfId="2823" xr:uid="{00000000-0005-0000-0000-00008E090000}"/>
    <cellStyle name="Обычный 18 2 11 2 2 3 3" xfId="2824" xr:uid="{00000000-0005-0000-0000-00008F090000}"/>
    <cellStyle name="Обычный 18 2 11 2 2 3 3 2" xfId="2825" xr:uid="{00000000-0005-0000-0000-000090090000}"/>
    <cellStyle name="Обычный 18 2 11 2 2 3 4" xfId="2826" xr:uid="{00000000-0005-0000-0000-000091090000}"/>
    <cellStyle name="Обычный 18 2 11 2 2 3 4 2" xfId="2827" xr:uid="{00000000-0005-0000-0000-000092090000}"/>
    <cellStyle name="Обычный 18 2 11 2 2 3 5" xfId="2828" xr:uid="{00000000-0005-0000-0000-000093090000}"/>
    <cellStyle name="Обычный 18 2 11 2 2 4" xfId="2829" xr:uid="{00000000-0005-0000-0000-000094090000}"/>
    <cellStyle name="Обычный 18 2 11 2 2 4 2" xfId="2830" xr:uid="{00000000-0005-0000-0000-000095090000}"/>
    <cellStyle name="Обычный 18 2 11 2 2 5" xfId="2831" xr:uid="{00000000-0005-0000-0000-000096090000}"/>
    <cellStyle name="Обычный 18 2 11 2 2 5 2" xfId="2832" xr:uid="{00000000-0005-0000-0000-000097090000}"/>
    <cellStyle name="Обычный 18 2 11 2 2 6" xfId="2833" xr:uid="{00000000-0005-0000-0000-000098090000}"/>
    <cellStyle name="Обычный 18 2 11 2 2 6 2" xfId="2834" xr:uid="{00000000-0005-0000-0000-000099090000}"/>
    <cellStyle name="Обычный 18 2 11 2 2 7" xfId="2835" xr:uid="{00000000-0005-0000-0000-00009A090000}"/>
    <cellStyle name="Обычный 18 2 11 2 2 7 2" xfId="2836" xr:uid="{00000000-0005-0000-0000-00009B090000}"/>
    <cellStyle name="Обычный 18 2 11 2 2 8" xfId="2837" xr:uid="{00000000-0005-0000-0000-00009C090000}"/>
    <cellStyle name="Обычный 18 2 11 2 2 8 2" xfId="2838" xr:uid="{00000000-0005-0000-0000-00009D090000}"/>
    <cellStyle name="Обычный 18 2 11 2 2 9" xfId="2839" xr:uid="{00000000-0005-0000-0000-00009E090000}"/>
    <cellStyle name="Обычный 18 2 11 2 2 9 2" xfId="2840" xr:uid="{00000000-0005-0000-0000-00009F090000}"/>
    <cellStyle name="Обычный 18 2 11 2 3" xfId="2841" xr:uid="{00000000-0005-0000-0000-0000A0090000}"/>
    <cellStyle name="Обычный 18 2 11 2 3 2" xfId="2842" xr:uid="{00000000-0005-0000-0000-0000A1090000}"/>
    <cellStyle name="Обычный 18 2 11 2 3 2 2" xfId="2843" xr:uid="{00000000-0005-0000-0000-0000A2090000}"/>
    <cellStyle name="Обычный 18 2 11 2 3 3" xfId="2844" xr:uid="{00000000-0005-0000-0000-0000A3090000}"/>
    <cellStyle name="Обычный 18 2 11 2 3 3 2" xfId="2845" xr:uid="{00000000-0005-0000-0000-0000A4090000}"/>
    <cellStyle name="Обычный 18 2 11 2 3 4" xfId="2846" xr:uid="{00000000-0005-0000-0000-0000A5090000}"/>
    <cellStyle name="Обычный 18 2 11 2 3 4 2" xfId="2847" xr:uid="{00000000-0005-0000-0000-0000A6090000}"/>
    <cellStyle name="Обычный 18 2 11 2 3 5" xfId="2848" xr:uid="{00000000-0005-0000-0000-0000A7090000}"/>
    <cellStyle name="Обычный 18 2 11 2 3 5 2" xfId="2849" xr:uid="{00000000-0005-0000-0000-0000A8090000}"/>
    <cellStyle name="Обычный 18 2 11 2 3 6" xfId="2850" xr:uid="{00000000-0005-0000-0000-0000A9090000}"/>
    <cellStyle name="Обычный 18 2 11 2 4" xfId="2851" xr:uid="{00000000-0005-0000-0000-0000AA090000}"/>
    <cellStyle name="Обычный 18 2 11 2 4 2" xfId="2852" xr:uid="{00000000-0005-0000-0000-0000AB090000}"/>
    <cellStyle name="Обычный 18 2 11 2 4 2 2" xfId="2853" xr:uid="{00000000-0005-0000-0000-0000AC090000}"/>
    <cellStyle name="Обычный 18 2 11 2 4 3" xfId="2854" xr:uid="{00000000-0005-0000-0000-0000AD090000}"/>
    <cellStyle name="Обычный 18 2 11 2 4 3 2" xfId="2855" xr:uid="{00000000-0005-0000-0000-0000AE090000}"/>
    <cellStyle name="Обычный 18 2 11 2 4 4" xfId="2856" xr:uid="{00000000-0005-0000-0000-0000AF090000}"/>
    <cellStyle name="Обычный 18 2 11 2 4 4 2" xfId="2857" xr:uid="{00000000-0005-0000-0000-0000B0090000}"/>
    <cellStyle name="Обычный 18 2 11 2 4 5" xfId="2858" xr:uid="{00000000-0005-0000-0000-0000B1090000}"/>
    <cellStyle name="Обычный 18 2 11 2 5" xfId="2859" xr:uid="{00000000-0005-0000-0000-0000B2090000}"/>
    <cellStyle name="Обычный 18 2 11 2 5 2" xfId="2860" xr:uid="{00000000-0005-0000-0000-0000B3090000}"/>
    <cellStyle name="Обычный 18 2 11 2 6" xfId="2861" xr:uid="{00000000-0005-0000-0000-0000B4090000}"/>
    <cellStyle name="Обычный 18 2 11 2 6 2" xfId="2862" xr:uid="{00000000-0005-0000-0000-0000B5090000}"/>
    <cellStyle name="Обычный 18 2 11 2 7" xfId="2863" xr:uid="{00000000-0005-0000-0000-0000B6090000}"/>
    <cellStyle name="Обычный 18 2 11 2 7 2" xfId="2864" xr:uid="{00000000-0005-0000-0000-0000B7090000}"/>
    <cellStyle name="Обычный 18 2 11 2 8" xfId="2865" xr:uid="{00000000-0005-0000-0000-0000B8090000}"/>
    <cellStyle name="Обычный 18 2 11 2 8 2" xfId="2866" xr:uid="{00000000-0005-0000-0000-0000B9090000}"/>
    <cellStyle name="Обычный 18 2 11 2 9" xfId="2867" xr:uid="{00000000-0005-0000-0000-0000BA090000}"/>
    <cellStyle name="Обычный 18 2 11 2 9 2" xfId="2868" xr:uid="{00000000-0005-0000-0000-0000BB090000}"/>
    <cellStyle name="Обычный 18 2 11 3" xfId="2869" xr:uid="{00000000-0005-0000-0000-0000BC090000}"/>
    <cellStyle name="Обычный 18 2 11 3 10" xfId="2870" xr:uid="{00000000-0005-0000-0000-0000BD090000}"/>
    <cellStyle name="Обычный 18 2 11 3 2" xfId="2871" xr:uid="{00000000-0005-0000-0000-0000BE090000}"/>
    <cellStyle name="Обычный 18 2 11 3 2 2" xfId="2872" xr:uid="{00000000-0005-0000-0000-0000BF090000}"/>
    <cellStyle name="Обычный 18 2 11 3 2 2 2" xfId="2873" xr:uid="{00000000-0005-0000-0000-0000C0090000}"/>
    <cellStyle name="Обычный 18 2 11 3 2 3" xfId="2874" xr:uid="{00000000-0005-0000-0000-0000C1090000}"/>
    <cellStyle name="Обычный 18 2 11 3 2 3 2" xfId="2875" xr:uid="{00000000-0005-0000-0000-0000C2090000}"/>
    <cellStyle name="Обычный 18 2 11 3 2 4" xfId="2876" xr:uid="{00000000-0005-0000-0000-0000C3090000}"/>
    <cellStyle name="Обычный 18 2 11 3 2 4 2" xfId="2877" xr:uid="{00000000-0005-0000-0000-0000C4090000}"/>
    <cellStyle name="Обычный 18 2 11 3 2 5" xfId="2878" xr:uid="{00000000-0005-0000-0000-0000C5090000}"/>
    <cellStyle name="Обычный 18 2 11 3 2 5 2" xfId="2879" xr:uid="{00000000-0005-0000-0000-0000C6090000}"/>
    <cellStyle name="Обычный 18 2 11 3 2 6" xfId="2880" xr:uid="{00000000-0005-0000-0000-0000C7090000}"/>
    <cellStyle name="Обычный 18 2 11 3 3" xfId="2881" xr:uid="{00000000-0005-0000-0000-0000C8090000}"/>
    <cellStyle name="Обычный 18 2 11 3 3 2" xfId="2882" xr:uid="{00000000-0005-0000-0000-0000C9090000}"/>
    <cellStyle name="Обычный 18 2 11 3 3 2 2" xfId="2883" xr:uid="{00000000-0005-0000-0000-0000CA090000}"/>
    <cellStyle name="Обычный 18 2 11 3 3 3" xfId="2884" xr:uid="{00000000-0005-0000-0000-0000CB090000}"/>
    <cellStyle name="Обычный 18 2 11 3 3 3 2" xfId="2885" xr:uid="{00000000-0005-0000-0000-0000CC090000}"/>
    <cellStyle name="Обычный 18 2 11 3 3 4" xfId="2886" xr:uid="{00000000-0005-0000-0000-0000CD090000}"/>
    <cellStyle name="Обычный 18 2 11 3 3 4 2" xfId="2887" xr:uid="{00000000-0005-0000-0000-0000CE090000}"/>
    <cellStyle name="Обычный 18 2 11 3 3 5" xfId="2888" xr:uid="{00000000-0005-0000-0000-0000CF090000}"/>
    <cellStyle name="Обычный 18 2 11 3 4" xfId="2889" xr:uid="{00000000-0005-0000-0000-0000D0090000}"/>
    <cellStyle name="Обычный 18 2 11 3 4 2" xfId="2890" xr:uid="{00000000-0005-0000-0000-0000D1090000}"/>
    <cellStyle name="Обычный 18 2 11 3 5" xfId="2891" xr:uid="{00000000-0005-0000-0000-0000D2090000}"/>
    <cellStyle name="Обычный 18 2 11 3 5 2" xfId="2892" xr:uid="{00000000-0005-0000-0000-0000D3090000}"/>
    <cellStyle name="Обычный 18 2 11 3 6" xfId="2893" xr:uid="{00000000-0005-0000-0000-0000D4090000}"/>
    <cellStyle name="Обычный 18 2 11 3 6 2" xfId="2894" xr:uid="{00000000-0005-0000-0000-0000D5090000}"/>
    <cellStyle name="Обычный 18 2 11 3 7" xfId="2895" xr:uid="{00000000-0005-0000-0000-0000D6090000}"/>
    <cellStyle name="Обычный 18 2 11 3 7 2" xfId="2896" xr:uid="{00000000-0005-0000-0000-0000D7090000}"/>
    <cellStyle name="Обычный 18 2 11 3 8" xfId="2897" xr:uid="{00000000-0005-0000-0000-0000D8090000}"/>
    <cellStyle name="Обычный 18 2 11 3 8 2" xfId="2898" xr:uid="{00000000-0005-0000-0000-0000D9090000}"/>
    <cellStyle name="Обычный 18 2 11 3 9" xfId="2899" xr:uid="{00000000-0005-0000-0000-0000DA090000}"/>
    <cellStyle name="Обычный 18 2 11 3 9 2" xfId="2900" xr:uid="{00000000-0005-0000-0000-0000DB090000}"/>
    <cellStyle name="Обычный 18 2 11 4" xfId="2901" xr:uid="{00000000-0005-0000-0000-0000DC090000}"/>
    <cellStyle name="Обычный 18 2 11 4 2" xfId="2902" xr:uid="{00000000-0005-0000-0000-0000DD090000}"/>
    <cellStyle name="Обычный 18 2 11 4 2 2" xfId="2903" xr:uid="{00000000-0005-0000-0000-0000DE090000}"/>
    <cellStyle name="Обычный 18 2 11 4 3" xfId="2904" xr:uid="{00000000-0005-0000-0000-0000DF090000}"/>
    <cellStyle name="Обычный 18 2 11 4 3 2" xfId="2905" xr:uid="{00000000-0005-0000-0000-0000E0090000}"/>
    <cellStyle name="Обычный 18 2 11 4 4" xfId="2906" xr:uid="{00000000-0005-0000-0000-0000E1090000}"/>
    <cellStyle name="Обычный 18 2 11 4 4 2" xfId="2907" xr:uid="{00000000-0005-0000-0000-0000E2090000}"/>
    <cellStyle name="Обычный 18 2 11 4 5" xfId="2908" xr:uid="{00000000-0005-0000-0000-0000E3090000}"/>
    <cellStyle name="Обычный 18 2 11 4 5 2" xfId="2909" xr:uid="{00000000-0005-0000-0000-0000E4090000}"/>
    <cellStyle name="Обычный 18 2 11 4 6" xfId="2910" xr:uid="{00000000-0005-0000-0000-0000E5090000}"/>
    <cellStyle name="Обычный 18 2 11 5" xfId="2911" xr:uid="{00000000-0005-0000-0000-0000E6090000}"/>
    <cellStyle name="Обычный 18 2 11 5 2" xfId="2912" xr:uid="{00000000-0005-0000-0000-0000E7090000}"/>
    <cellStyle name="Обычный 18 2 11 5 2 2" xfId="2913" xr:uid="{00000000-0005-0000-0000-0000E8090000}"/>
    <cellStyle name="Обычный 18 2 11 5 3" xfId="2914" xr:uid="{00000000-0005-0000-0000-0000E9090000}"/>
    <cellStyle name="Обычный 18 2 11 5 3 2" xfId="2915" xr:uid="{00000000-0005-0000-0000-0000EA090000}"/>
    <cellStyle name="Обычный 18 2 11 5 4" xfId="2916" xr:uid="{00000000-0005-0000-0000-0000EB090000}"/>
    <cellStyle name="Обычный 18 2 11 5 4 2" xfId="2917" xr:uid="{00000000-0005-0000-0000-0000EC090000}"/>
    <cellStyle name="Обычный 18 2 11 5 5" xfId="2918" xr:uid="{00000000-0005-0000-0000-0000ED090000}"/>
    <cellStyle name="Обычный 18 2 11 6" xfId="2919" xr:uid="{00000000-0005-0000-0000-0000EE090000}"/>
    <cellStyle name="Обычный 18 2 11 6 2" xfId="2920" xr:uid="{00000000-0005-0000-0000-0000EF090000}"/>
    <cellStyle name="Обычный 18 2 11 7" xfId="2921" xr:uid="{00000000-0005-0000-0000-0000F0090000}"/>
    <cellStyle name="Обычный 18 2 11 7 2" xfId="2922" xr:uid="{00000000-0005-0000-0000-0000F1090000}"/>
    <cellStyle name="Обычный 18 2 11 8" xfId="2923" xr:uid="{00000000-0005-0000-0000-0000F2090000}"/>
    <cellStyle name="Обычный 18 2 11 8 2" xfId="2924" xr:uid="{00000000-0005-0000-0000-0000F3090000}"/>
    <cellStyle name="Обычный 18 2 11 9" xfId="2925" xr:uid="{00000000-0005-0000-0000-0000F4090000}"/>
    <cellStyle name="Обычный 18 2 11 9 2" xfId="2926" xr:uid="{00000000-0005-0000-0000-0000F5090000}"/>
    <cellStyle name="Обычный 18 2 12" xfId="2927" xr:uid="{00000000-0005-0000-0000-0000F6090000}"/>
    <cellStyle name="Обычный 18 2 12 10" xfId="2928" xr:uid="{00000000-0005-0000-0000-0000F7090000}"/>
    <cellStyle name="Обычный 18 2 12 10 2" xfId="2929" xr:uid="{00000000-0005-0000-0000-0000F8090000}"/>
    <cellStyle name="Обычный 18 2 12 11" xfId="2930" xr:uid="{00000000-0005-0000-0000-0000F9090000}"/>
    <cellStyle name="Обычный 18 2 12 11 2" xfId="2931" xr:uid="{00000000-0005-0000-0000-0000FA090000}"/>
    <cellStyle name="Обычный 18 2 12 12" xfId="2932" xr:uid="{00000000-0005-0000-0000-0000FB090000}"/>
    <cellStyle name="Обычный 18 2 12 2" xfId="2933" xr:uid="{00000000-0005-0000-0000-0000FC090000}"/>
    <cellStyle name="Обычный 18 2 12 2 10" xfId="2934" xr:uid="{00000000-0005-0000-0000-0000FD090000}"/>
    <cellStyle name="Обычный 18 2 12 2 10 2" xfId="2935" xr:uid="{00000000-0005-0000-0000-0000FE090000}"/>
    <cellStyle name="Обычный 18 2 12 2 11" xfId="2936" xr:uid="{00000000-0005-0000-0000-0000FF090000}"/>
    <cellStyle name="Обычный 18 2 12 2 2" xfId="2937" xr:uid="{00000000-0005-0000-0000-0000000A0000}"/>
    <cellStyle name="Обычный 18 2 12 2 2 10" xfId="2938" xr:uid="{00000000-0005-0000-0000-0000010A0000}"/>
    <cellStyle name="Обычный 18 2 12 2 2 2" xfId="2939" xr:uid="{00000000-0005-0000-0000-0000020A0000}"/>
    <cellStyle name="Обычный 18 2 12 2 2 2 2" xfId="2940" xr:uid="{00000000-0005-0000-0000-0000030A0000}"/>
    <cellStyle name="Обычный 18 2 12 2 2 2 2 2" xfId="2941" xr:uid="{00000000-0005-0000-0000-0000040A0000}"/>
    <cellStyle name="Обычный 18 2 12 2 2 2 3" xfId="2942" xr:uid="{00000000-0005-0000-0000-0000050A0000}"/>
    <cellStyle name="Обычный 18 2 12 2 2 2 3 2" xfId="2943" xr:uid="{00000000-0005-0000-0000-0000060A0000}"/>
    <cellStyle name="Обычный 18 2 12 2 2 2 4" xfId="2944" xr:uid="{00000000-0005-0000-0000-0000070A0000}"/>
    <cellStyle name="Обычный 18 2 12 2 2 2 4 2" xfId="2945" xr:uid="{00000000-0005-0000-0000-0000080A0000}"/>
    <cellStyle name="Обычный 18 2 12 2 2 2 5" xfId="2946" xr:uid="{00000000-0005-0000-0000-0000090A0000}"/>
    <cellStyle name="Обычный 18 2 12 2 2 2 5 2" xfId="2947" xr:uid="{00000000-0005-0000-0000-00000A0A0000}"/>
    <cellStyle name="Обычный 18 2 12 2 2 2 6" xfId="2948" xr:uid="{00000000-0005-0000-0000-00000B0A0000}"/>
    <cellStyle name="Обычный 18 2 12 2 2 3" xfId="2949" xr:uid="{00000000-0005-0000-0000-00000C0A0000}"/>
    <cellStyle name="Обычный 18 2 12 2 2 3 2" xfId="2950" xr:uid="{00000000-0005-0000-0000-00000D0A0000}"/>
    <cellStyle name="Обычный 18 2 12 2 2 3 2 2" xfId="2951" xr:uid="{00000000-0005-0000-0000-00000E0A0000}"/>
    <cellStyle name="Обычный 18 2 12 2 2 3 3" xfId="2952" xr:uid="{00000000-0005-0000-0000-00000F0A0000}"/>
    <cellStyle name="Обычный 18 2 12 2 2 3 3 2" xfId="2953" xr:uid="{00000000-0005-0000-0000-0000100A0000}"/>
    <cellStyle name="Обычный 18 2 12 2 2 3 4" xfId="2954" xr:uid="{00000000-0005-0000-0000-0000110A0000}"/>
    <cellStyle name="Обычный 18 2 12 2 2 3 4 2" xfId="2955" xr:uid="{00000000-0005-0000-0000-0000120A0000}"/>
    <cellStyle name="Обычный 18 2 12 2 2 3 5" xfId="2956" xr:uid="{00000000-0005-0000-0000-0000130A0000}"/>
    <cellStyle name="Обычный 18 2 12 2 2 4" xfId="2957" xr:uid="{00000000-0005-0000-0000-0000140A0000}"/>
    <cellStyle name="Обычный 18 2 12 2 2 4 2" xfId="2958" xr:uid="{00000000-0005-0000-0000-0000150A0000}"/>
    <cellStyle name="Обычный 18 2 12 2 2 5" xfId="2959" xr:uid="{00000000-0005-0000-0000-0000160A0000}"/>
    <cellStyle name="Обычный 18 2 12 2 2 5 2" xfId="2960" xr:uid="{00000000-0005-0000-0000-0000170A0000}"/>
    <cellStyle name="Обычный 18 2 12 2 2 6" xfId="2961" xr:uid="{00000000-0005-0000-0000-0000180A0000}"/>
    <cellStyle name="Обычный 18 2 12 2 2 6 2" xfId="2962" xr:uid="{00000000-0005-0000-0000-0000190A0000}"/>
    <cellStyle name="Обычный 18 2 12 2 2 7" xfId="2963" xr:uid="{00000000-0005-0000-0000-00001A0A0000}"/>
    <cellStyle name="Обычный 18 2 12 2 2 7 2" xfId="2964" xr:uid="{00000000-0005-0000-0000-00001B0A0000}"/>
    <cellStyle name="Обычный 18 2 12 2 2 8" xfId="2965" xr:uid="{00000000-0005-0000-0000-00001C0A0000}"/>
    <cellStyle name="Обычный 18 2 12 2 2 8 2" xfId="2966" xr:uid="{00000000-0005-0000-0000-00001D0A0000}"/>
    <cellStyle name="Обычный 18 2 12 2 2 9" xfId="2967" xr:uid="{00000000-0005-0000-0000-00001E0A0000}"/>
    <cellStyle name="Обычный 18 2 12 2 2 9 2" xfId="2968" xr:uid="{00000000-0005-0000-0000-00001F0A0000}"/>
    <cellStyle name="Обычный 18 2 12 2 3" xfId="2969" xr:uid="{00000000-0005-0000-0000-0000200A0000}"/>
    <cellStyle name="Обычный 18 2 12 2 3 2" xfId="2970" xr:uid="{00000000-0005-0000-0000-0000210A0000}"/>
    <cellStyle name="Обычный 18 2 12 2 3 2 2" xfId="2971" xr:uid="{00000000-0005-0000-0000-0000220A0000}"/>
    <cellStyle name="Обычный 18 2 12 2 3 3" xfId="2972" xr:uid="{00000000-0005-0000-0000-0000230A0000}"/>
    <cellStyle name="Обычный 18 2 12 2 3 3 2" xfId="2973" xr:uid="{00000000-0005-0000-0000-0000240A0000}"/>
    <cellStyle name="Обычный 18 2 12 2 3 4" xfId="2974" xr:uid="{00000000-0005-0000-0000-0000250A0000}"/>
    <cellStyle name="Обычный 18 2 12 2 3 4 2" xfId="2975" xr:uid="{00000000-0005-0000-0000-0000260A0000}"/>
    <cellStyle name="Обычный 18 2 12 2 3 5" xfId="2976" xr:uid="{00000000-0005-0000-0000-0000270A0000}"/>
    <cellStyle name="Обычный 18 2 12 2 3 5 2" xfId="2977" xr:uid="{00000000-0005-0000-0000-0000280A0000}"/>
    <cellStyle name="Обычный 18 2 12 2 3 6" xfId="2978" xr:uid="{00000000-0005-0000-0000-0000290A0000}"/>
    <cellStyle name="Обычный 18 2 12 2 4" xfId="2979" xr:uid="{00000000-0005-0000-0000-00002A0A0000}"/>
    <cellStyle name="Обычный 18 2 12 2 4 2" xfId="2980" xr:uid="{00000000-0005-0000-0000-00002B0A0000}"/>
    <cellStyle name="Обычный 18 2 12 2 4 2 2" xfId="2981" xr:uid="{00000000-0005-0000-0000-00002C0A0000}"/>
    <cellStyle name="Обычный 18 2 12 2 4 3" xfId="2982" xr:uid="{00000000-0005-0000-0000-00002D0A0000}"/>
    <cellStyle name="Обычный 18 2 12 2 4 3 2" xfId="2983" xr:uid="{00000000-0005-0000-0000-00002E0A0000}"/>
    <cellStyle name="Обычный 18 2 12 2 4 4" xfId="2984" xr:uid="{00000000-0005-0000-0000-00002F0A0000}"/>
    <cellStyle name="Обычный 18 2 12 2 4 4 2" xfId="2985" xr:uid="{00000000-0005-0000-0000-0000300A0000}"/>
    <cellStyle name="Обычный 18 2 12 2 4 5" xfId="2986" xr:uid="{00000000-0005-0000-0000-0000310A0000}"/>
    <cellStyle name="Обычный 18 2 12 2 5" xfId="2987" xr:uid="{00000000-0005-0000-0000-0000320A0000}"/>
    <cellStyle name="Обычный 18 2 12 2 5 2" xfId="2988" xr:uid="{00000000-0005-0000-0000-0000330A0000}"/>
    <cellStyle name="Обычный 18 2 12 2 6" xfId="2989" xr:uid="{00000000-0005-0000-0000-0000340A0000}"/>
    <cellStyle name="Обычный 18 2 12 2 6 2" xfId="2990" xr:uid="{00000000-0005-0000-0000-0000350A0000}"/>
    <cellStyle name="Обычный 18 2 12 2 7" xfId="2991" xr:uid="{00000000-0005-0000-0000-0000360A0000}"/>
    <cellStyle name="Обычный 18 2 12 2 7 2" xfId="2992" xr:uid="{00000000-0005-0000-0000-0000370A0000}"/>
    <cellStyle name="Обычный 18 2 12 2 8" xfId="2993" xr:uid="{00000000-0005-0000-0000-0000380A0000}"/>
    <cellStyle name="Обычный 18 2 12 2 8 2" xfId="2994" xr:uid="{00000000-0005-0000-0000-0000390A0000}"/>
    <cellStyle name="Обычный 18 2 12 2 9" xfId="2995" xr:uid="{00000000-0005-0000-0000-00003A0A0000}"/>
    <cellStyle name="Обычный 18 2 12 2 9 2" xfId="2996" xr:uid="{00000000-0005-0000-0000-00003B0A0000}"/>
    <cellStyle name="Обычный 18 2 12 3" xfId="2997" xr:uid="{00000000-0005-0000-0000-00003C0A0000}"/>
    <cellStyle name="Обычный 18 2 12 3 10" xfId="2998" xr:uid="{00000000-0005-0000-0000-00003D0A0000}"/>
    <cellStyle name="Обычный 18 2 12 3 2" xfId="2999" xr:uid="{00000000-0005-0000-0000-00003E0A0000}"/>
    <cellStyle name="Обычный 18 2 12 3 2 2" xfId="3000" xr:uid="{00000000-0005-0000-0000-00003F0A0000}"/>
    <cellStyle name="Обычный 18 2 12 3 2 2 2" xfId="3001" xr:uid="{00000000-0005-0000-0000-0000400A0000}"/>
    <cellStyle name="Обычный 18 2 12 3 2 3" xfId="3002" xr:uid="{00000000-0005-0000-0000-0000410A0000}"/>
    <cellStyle name="Обычный 18 2 12 3 2 3 2" xfId="3003" xr:uid="{00000000-0005-0000-0000-0000420A0000}"/>
    <cellStyle name="Обычный 18 2 12 3 2 4" xfId="3004" xr:uid="{00000000-0005-0000-0000-0000430A0000}"/>
    <cellStyle name="Обычный 18 2 12 3 2 4 2" xfId="3005" xr:uid="{00000000-0005-0000-0000-0000440A0000}"/>
    <cellStyle name="Обычный 18 2 12 3 2 5" xfId="3006" xr:uid="{00000000-0005-0000-0000-0000450A0000}"/>
    <cellStyle name="Обычный 18 2 12 3 2 5 2" xfId="3007" xr:uid="{00000000-0005-0000-0000-0000460A0000}"/>
    <cellStyle name="Обычный 18 2 12 3 2 6" xfId="3008" xr:uid="{00000000-0005-0000-0000-0000470A0000}"/>
    <cellStyle name="Обычный 18 2 12 3 3" xfId="3009" xr:uid="{00000000-0005-0000-0000-0000480A0000}"/>
    <cellStyle name="Обычный 18 2 12 3 3 2" xfId="3010" xr:uid="{00000000-0005-0000-0000-0000490A0000}"/>
    <cellStyle name="Обычный 18 2 12 3 3 2 2" xfId="3011" xr:uid="{00000000-0005-0000-0000-00004A0A0000}"/>
    <cellStyle name="Обычный 18 2 12 3 3 3" xfId="3012" xr:uid="{00000000-0005-0000-0000-00004B0A0000}"/>
    <cellStyle name="Обычный 18 2 12 3 3 3 2" xfId="3013" xr:uid="{00000000-0005-0000-0000-00004C0A0000}"/>
    <cellStyle name="Обычный 18 2 12 3 3 4" xfId="3014" xr:uid="{00000000-0005-0000-0000-00004D0A0000}"/>
    <cellStyle name="Обычный 18 2 12 3 3 4 2" xfId="3015" xr:uid="{00000000-0005-0000-0000-00004E0A0000}"/>
    <cellStyle name="Обычный 18 2 12 3 3 5" xfId="3016" xr:uid="{00000000-0005-0000-0000-00004F0A0000}"/>
    <cellStyle name="Обычный 18 2 12 3 4" xfId="3017" xr:uid="{00000000-0005-0000-0000-0000500A0000}"/>
    <cellStyle name="Обычный 18 2 12 3 4 2" xfId="3018" xr:uid="{00000000-0005-0000-0000-0000510A0000}"/>
    <cellStyle name="Обычный 18 2 12 3 5" xfId="3019" xr:uid="{00000000-0005-0000-0000-0000520A0000}"/>
    <cellStyle name="Обычный 18 2 12 3 5 2" xfId="3020" xr:uid="{00000000-0005-0000-0000-0000530A0000}"/>
    <cellStyle name="Обычный 18 2 12 3 6" xfId="3021" xr:uid="{00000000-0005-0000-0000-0000540A0000}"/>
    <cellStyle name="Обычный 18 2 12 3 6 2" xfId="3022" xr:uid="{00000000-0005-0000-0000-0000550A0000}"/>
    <cellStyle name="Обычный 18 2 12 3 7" xfId="3023" xr:uid="{00000000-0005-0000-0000-0000560A0000}"/>
    <cellStyle name="Обычный 18 2 12 3 7 2" xfId="3024" xr:uid="{00000000-0005-0000-0000-0000570A0000}"/>
    <cellStyle name="Обычный 18 2 12 3 8" xfId="3025" xr:uid="{00000000-0005-0000-0000-0000580A0000}"/>
    <cellStyle name="Обычный 18 2 12 3 8 2" xfId="3026" xr:uid="{00000000-0005-0000-0000-0000590A0000}"/>
    <cellStyle name="Обычный 18 2 12 3 9" xfId="3027" xr:uid="{00000000-0005-0000-0000-00005A0A0000}"/>
    <cellStyle name="Обычный 18 2 12 3 9 2" xfId="3028" xr:uid="{00000000-0005-0000-0000-00005B0A0000}"/>
    <cellStyle name="Обычный 18 2 12 4" xfId="3029" xr:uid="{00000000-0005-0000-0000-00005C0A0000}"/>
    <cellStyle name="Обычный 18 2 12 4 2" xfId="3030" xr:uid="{00000000-0005-0000-0000-00005D0A0000}"/>
    <cellStyle name="Обычный 18 2 12 4 2 2" xfId="3031" xr:uid="{00000000-0005-0000-0000-00005E0A0000}"/>
    <cellStyle name="Обычный 18 2 12 4 3" xfId="3032" xr:uid="{00000000-0005-0000-0000-00005F0A0000}"/>
    <cellStyle name="Обычный 18 2 12 4 3 2" xfId="3033" xr:uid="{00000000-0005-0000-0000-0000600A0000}"/>
    <cellStyle name="Обычный 18 2 12 4 4" xfId="3034" xr:uid="{00000000-0005-0000-0000-0000610A0000}"/>
    <cellStyle name="Обычный 18 2 12 4 4 2" xfId="3035" xr:uid="{00000000-0005-0000-0000-0000620A0000}"/>
    <cellStyle name="Обычный 18 2 12 4 5" xfId="3036" xr:uid="{00000000-0005-0000-0000-0000630A0000}"/>
    <cellStyle name="Обычный 18 2 12 4 5 2" xfId="3037" xr:uid="{00000000-0005-0000-0000-0000640A0000}"/>
    <cellStyle name="Обычный 18 2 12 4 6" xfId="3038" xr:uid="{00000000-0005-0000-0000-0000650A0000}"/>
    <cellStyle name="Обычный 18 2 12 5" xfId="3039" xr:uid="{00000000-0005-0000-0000-0000660A0000}"/>
    <cellStyle name="Обычный 18 2 12 5 2" xfId="3040" xr:uid="{00000000-0005-0000-0000-0000670A0000}"/>
    <cellStyle name="Обычный 18 2 12 5 2 2" xfId="3041" xr:uid="{00000000-0005-0000-0000-0000680A0000}"/>
    <cellStyle name="Обычный 18 2 12 5 3" xfId="3042" xr:uid="{00000000-0005-0000-0000-0000690A0000}"/>
    <cellStyle name="Обычный 18 2 12 5 3 2" xfId="3043" xr:uid="{00000000-0005-0000-0000-00006A0A0000}"/>
    <cellStyle name="Обычный 18 2 12 5 4" xfId="3044" xr:uid="{00000000-0005-0000-0000-00006B0A0000}"/>
    <cellStyle name="Обычный 18 2 12 5 4 2" xfId="3045" xr:uid="{00000000-0005-0000-0000-00006C0A0000}"/>
    <cellStyle name="Обычный 18 2 12 5 5" xfId="3046" xr:uid="{00000000-0005-0000-0000-00006D0A0000}"/>
    <cellStyle name="Обычный 18 2 12 6" xfId="3047" xr:uid="{00000000-0005-0000-0000-00006E0A0000}"/>
    <cellStyle name="Обычный 18 2 12 6 2" xfId="3048" xr:uid="{00000000-0005-0000-0000-00006F0A0000}"/>
    <cellStyle name="Обычный 18 2 12 7" xfId="3049" xr:uid="{00000000-0005-0000-0000-0000700A0000}"/>
    <cellStyle name="Обычный 18 2 12 7 2" xfId="3050" xr:uid="{00000000-0005-0000-0000-0000710A0000}"/>
    <cellStyle name="Обычный 18 2 12 8" xfId="3051" xr:uid="{00000000-0005-0000-0000-0000720A0000}"/>
    <cellStyle name="Обычный 18 2 12 8 2" xfId="3052" xr:uid="{00000000-0005-0000-0000-0000730A0000}"/>
    <cellStyle name="Обычный 18 2 12 9" xfId="3053" xr:uid="{00000000-0005-0000-0000-0000740A0000}"/>
    <cellStyle name="Обычный 18 2 12 9 2" xfId="3054" xr:uid="{00000000-0005-0000-0000-0000750A0000}"/>
    <cellStyle name="Обычный 18 2 13" xfId="3055" xr:uid="{00000000-0005-0000-0000-0000760A0000}"/>
    <cellStyle name="Обычный 18 2 13 10" xfId="3056" xr:uid="{00000000-0005-0000-0000-0000770A0000}"/>
    <cellStyle name="Обычный 18 2 13 10 2" xfId="3057" xr:uid="{00000000-0005-0000-0000-0000780A0000}"/>
    <cellStyle name="Обычный 18 2 13 11" xfId="3058" xr:uid="{00000000-0005-0000-0000-0000790A0000}"/>
    <cellStyle name="Обычный 18 2 13 11 2" xfId="3059" xr:uid="{00000000-0005-0000-0000-00007A0A0000}"/>
    <cellStyle name="Обычный 18 2 13 12" xfId="3060" xr:uid="{00000000-0005-0000-0000-00007B0A0000}"/>
    <cellStyle name="Обычный 18 2 13 2" xfId="3061" xr:uid="{00000000-0005-0000-0000-00007C0A0000}"/>
    <cellStyle name="Обычный 18 2 13 2 10" xfId="3062" xr:uid="{00000000-0005-0000-0000-00007D0A0000}"/>
    <cellStyle name="Обычный 18 2 13 2 10 2" xfId="3063" xr:uid="{00000000-0005-0000-0000-00007E0A0000}"/>
    <cellStyle name="Обычный 18 2 13 2 11" xfId="3064" xr:uid="{00000000-0005-0000-0000-00007F0A0000}"/>
    <cellStyle name="Обычный 18 2 13 2 2" xfId="3065" xr:uid="{00000000-0005-0000-0000-0000800A0000}"/>
    <cellStyle name="Обычный 18 2 13 2 2 10" xfId="3066" xr:uid="{00000000-0005-0000-0000-0000810A0000}"/>
    <cellStyle name="Обычный 18 2 13 2 2 2" xfId="3067" xr:uid="{00000000-0005-0000-0000-0000820A0000}"/>
    <cellStyle name="Обычный 18 2 13 2 2 2 2" xfId="3068" xr:uid="{00000000-0005-0000-0000-0000830A0000}"/>
    <cellStyle name="Обычный 18 2 13 2 2 2 2 2" xfId="3069" xr:uid="{00000000-0005-0000-0000-0000840A0000}"/>
    <cellStyle name="Обычный 18 2 13 2 2 2 3" xfId="3070" xr:uid="{00000000-0005-0000-0000-0000850A0000}"/>
    <cellStyle name="Обычный 18 2 13 2 2 2 3 2" xfId="3071" xr:uid="{00000000-0005-0000-0000-0000860A0000}"/>
    <cellStyle name="Обычный 18 2 13 2 2 2 4" xfId="3072" xr:uid="{00000000-0005-0000-0000-0000870A0000}"/>
    <cellStyle name="Обычный 18 2 13 2 2 2 4 2" xfId="3073" xr:uid="{00000000-0005-0000-0000-0000880A0000}"/>
    <cellStyle name="Обычный 18 2 13 2 2 2 5" xfId="3074" xr:uid="{00000000-0005-0000-0000-0000890A0000}"/>
    <cellStyle name="Обычный 18 2 13 2 2 2 5 2" xfId="3075" xr:uid="{00000000-0005-0000-0000-00008A0A0000}"/>
    <cellStyle name="Обычный 18 2 13 2 2 2 6" xfId="3076" xr:uid="{00000000-0005-0000-0000-00008B0A0000}"/>
    <cellStyle name="Обычный 18 2 13 2 2 3" xfId="3077" xr:uid="{00000000-0005-0000-0000-00008C0A0000}"/>
    <cellStyle name="Обычный 18 2 13 2 2 3 2" xfId="3078" xr:uid="{00000000-0005-0000-0000-00008D0A0000}"/>
    <cellStyle name="Обычный 18 2 13 2 2 3 2 2" xfId="3079" xr:uid="{00000000-0005-0000-0000-00008E0A0000}"/>
    <cellStyle name="Обычный 18 2 13 2 2 3 3" xfId="3080" xr:uid="{00000000-0005-0000-0000-00008F0A0000}"/>
    <cellStyle name="Обычный 18 2 13 2 2 3 3 2" xfId="3081" xr:uid="{00000000-0005-0000-0000-0000900A0000}"/>
    <cellStyle name="Обычный 18 2 13 2 2 3 4" xfId="3082" xr:uid="{00000000-0005-0000-0000-0000910A0000}"/>
    <cellStyle name="Обычный 18 2 13 2 2 3 4 2" xfId="3083" xr:uid="{00000000-0005-0000-0000-0000920A0000}"/>
    <cellStyle name="Обычный 18 2 13 2 2 3 5" xfId="3084" xr:uid="{00000000-0005-0000-0000-0000930A0000}"/>
    <cellStyle name="Обычный 18 2 13 2 2 4" xfId="3085" xr:uid="{00000000-0005-0000-0000-0000940A0000}"/>
    <cellStyle name="Обычный 18 2 13 2 2 4 2" xfId="3086" xr:uid="{00000000-0005-0000-0000-0000950A0000}"/>
    <cellStyle name="Обычный 18 2 13 2 2 5" xfId="3087" xr:uid="{00000000-0005-0000-0000-0000960A0000}"/>
    <cellStyle name="Обычный 18 2 13 2 2 5 2" xfId="3088" xr:uid="{00000000-0005-0000-0000-0000970A0000}"/>
    <cellStyle name="Обычный 18 2 13 2 2 6" xfId="3089" xr:uid="{00000000-0005-0000-0000-0000980A0000}"/>
    <cellStyle name="Обычный 18 2 13 2 2 6 2" xfId="3090" xr:uid="{00000000-0005-0000-0000-0000990A0000}"/>
    <cellStyle name="Обычный 18 2 13 2 2 7" xfId="3091" xr:uid="{00000000-0005-0000-0000-00009A0A0000}"/>
    <cellStyle name="Обычный 18 2 13 2 2 7 2" xfId="3092" xr:uid="{00000000-0005-0000-0000-00009B0A0000}"/>
    <cellStyle name="Обычный 18 2 13 2 2 8" xfId="3093" xr:uid="{00000000-0005-0000-0000-00009C0A0000}"/>
    <cellStyle name="Обычный 18 2 13 2 2 8 2" xfId="3094" xr:uid="{00000000-0005-0000-0000-00009D0A0000}"/>
    <cellStyle name="Обычный 18 2 13 2 2 9" xfId="3095" xr:uid="{00000000-0005-0000-0000-00009E0A0000}"/>
    <cellStyle name="Обычный 18 2 13 2 2 9 2" xfId="3096" xr:uid="{00000000-0005-0000-0000-00009F0A0000}"/>
    <cellStyle name="Обычный 18 2 13 2 3" xfId="3097" xr:uid="{00000000-0005-0000-0000-0000A00A0000}"/>
    <cellStyle name="Обычный 18 2 13 2 3 2" xfId="3098" xr:uid="{00000000-0005-0000-0000-0000A10A0000}"/>
    <cellStyle name="Обычный 18 2 13 2 3 2 2" xfId="3099" xr:uid="{00000000-0005-0000-0000-0000A20A0000}"/>
    <cellStyle name="Обычный 18 2 13 2 3 3" xfId="3100" xr:uid="{00000000-0005-0000-0000-0000A30A0000}"/>
    <cellStyle name="Обычный 18 2 13 2 3 3 2" xfId="3101" xr:uid="{00000000-0005-0000-0000-0000A40A0000}"/>
    <cellStyle name="Обычный 18 2 13 2 3 4" xfId="3102" xr:uid="{00000000-0005-0000-0000-0000A50A0000}"/>
    <cellStyle name="Обычный 18 2 13 2 3 4 2" xfId="3103" xr:uid="{00000000-0005-0000-0000-0000A60A0000}"/>
    <cellStyle name="Обычный 18 2 13 2 3 5" xfId="3104" xr:uid="{00000000-0005-0000-0000-0000A70A0000}"/>
    <cellStyle name="Обычный 18 2 13 2 3 5 2" xfId="3105" xr:uid="{00000000-0005-0000-0000-0000A80A0000}"/>
    <cellStyle name="Обычный 18 2 13 2 3 6" xfId="3106" xr:uid="{00000000-0005-0000-0000-0000A90A0000}"/>
    <cellStyle name="Обычный 18 2 13 2 4" xfId="3107" xr:uid="{00000000-0005-0000-0000-0000AA0A0000}"/>
    <cellStyle name="Обычный 18 2 13 2 4 2" xfId="3108" xr:uid="{00000000-0005-0000-0000-0000AB0A0000}"/>
    <cellStyle name="Обычный 18 2 13 2 4 2 2" xfId="3109" xr:uid="{00000000-0005-0000-0000-0000AC0A0000}"/>
    <cellStyle name="Обычный 18 2 13 2 4 3" xfId="3110" xr:uid="{00000000-0005-0000-0000-0000AD0A0000}"/>
    <cellStyle name="Обычный 18 2 13 2 4 3 2" xfId="3111" xr:uid="{00000000-0005-0000-0000-0000AE0A0000}"/>
    <cellStyle name="Обычный 18 2 13 2 4 4" xfId="3112" xr:uid="{00000000-0005-0000-0000-0000AF0A0000}"/>
    <cellStyle name="Обычный 18 2 13 2 4 4 2" xfId="3113" xr:uid="{00000000-0005-0000-0000-0000B00A0000}"/>
    <cellStyle name="Обычный 18 2 13 2 4 5" xfId="3114" xr:uid="{00000000-0005-0000-0000-0000B10A0000}"/>
    <cellStyle name="Обычный 18 2 13 2 5" xfId="3115" xr:uid="{00000000-0005-0000-0000-0000B20A0000}"/>
    <cellStyle name="Обычный 18 2 13 2 5 2" xfId="3116" xr:uid="{00000000-0005-0000-0000-0000B30A0000}"/>
    <cellStyle name="Обычный 18 2 13 2 6" xfId="3117" xr:uid="{00000000-0005-0000-0000-0000B40A0000}"/>
    <cellStyle name="Обычный 18 2 13 2 6 2" xfId="3118" xr:uid="{00000000-0005-0000-0000-0000B50A0000}"/>
    <cellStyle name="Обычный 18 2 13 2 7" xfId="3119" xr:uid="{00000000-0005-0000-0000-0000B60A0000}"/>
    <cellStyle name="Обычный 18 2 13 2 7 2" xfId="3120" xr:uid="{00000000-0005-0000-0000-0000B70A0000}"/>
    <cellStyle name="Обычный 18 2 13 2 8" xfId="3121" xr:uid="{00000000-0005-0000-0000-0000B80A0000}"/>
    <cellStyle name="Обычный 18 2 13 2 8 2" xfId="3122" xr:uid="{00000000-0005-0000-0000-0000B90A0000}"/>
    <cellStyle name="Обычный 18 2 13 2 9" xfId="3123" xr:uid="{00000000-0005-0000-0000-0000BA0A0000}"/>
    <cellStyle name="Обычный 18 2 13 2 9 2" xfId="3124" xr:uid="{00000000-0005-0000-0000-0000BB0A0000}"/>
    <cellStyle name="Обычный 18 2 13 3" xfId="3125" xr:uid="{00000000-0005-0000-0000-0000BC0A0000}"/>
    <cellStyle name="Обычный 18 2 13 3 10" xfId="3126" xr:uid="{00000000-0005-0000-0000-0000BD0A0000}"/>
    <cellStyle name="Обычный 18 2 13 3 2" xfId="3127" xr:uid="{00000000-0005-0000-0000-0000BE0A0000}"/>
    <cellStyle name="Обычный 18 2 13 3 2 2" xfId="3128" xr:uid="{00000000-0005-0000-0000-0000BF0A0000}"/>
    <cellStyle name="Обычный 18 2 13 3 2 2 2" xfId="3129" xr:uid="{00000000-0005-0000-0000-0000C00A0000}"/>
    <cellStyle name="Обычный 18 2 13 3 2 3" xfId="3130" xr:uid="{00000000-0005-0000-0000-0000C10A0000}"/>
    <cellStyle name="Обычный 18 2 13 3 2 3 2" xfId="3131" xr:uid="{00000000-0005-0000-0000-0000C20A0000}"/>
    <cellStyle name="Обычный 18 2 13 3 2 4" xfId="3132" xr:uid="{00000000-0005-0000-0000-0000C30A0000}"/>
    <cellStyle name="Обычный 18 2 13 3 2 4 2" xfId="3133" xr:uid="{00000000-0005-0000-0000-0000C40A0000}"/>
    <cellStyle name="Обычный 18 2 13 3 2 5" xfId="3134" xr:uid="{00000000-0005-0000-0000-0000C50A0000}"/>
    <cellStyle name="Обычный 18 2 13 3 2 5 2" xfId="3135" xr:uid="{00000000-0005-0000-0000-0000C60A0000}"/>
    <cellStyle name="Обычный 18 2 13 3 2 6" xfId="3136" xr:uid="{00000000-0005-0000-0000-0000C70A0000}"/>
    <cellStyle name="Обычный 18 2 13 3 3" xfId="3137" xr:uid="{00000000-0005-0000-0000-0000C80A0000}"/>
    <cellStyle name="Обычный 18 2 13 3 3 2" xfId="3138" xr:uid="{00000000-0005-0000-0000-0000C90A0000}"/>
    <cellStyle name="Обычный 18 2 13 3 3 2 2" xfId="3139" xr:uid="{00000000-0005-0000-0000-0000CA0A0000}"/>
    <cellStyle name="Обычный 18 2 13 3 3 3" xfId="3140" xr:uid="{00000000-0005-0000-0000-0000CB0A0000}"/>
    <cellStyle name="Обычный 18 2 13 3 3 3 2" xfId="3141" xr:uid="{00000000-0005-0000-0000-0000CC0A0000}"/>
    <cellStyle name="Обычный 18 2 13 3 3 4" xfId="3142" xr:uid="{00000000-0005-0000-0000-0000CD0A0000}"/>
    <cellStyle name="Обычный 18 2 13 3 3 4 2" xfId="3143" xr:uid="{00000000-0005-0000-0000-0000CE0A0000}"/>
    <cellStyle name="Обычный 18 2 13 3 3 5" xfId="3144" xr:uid="{00000000-0005-0000-0000-0000CF0A0000}"/>
    <cellStyle name="Обычный 18 2 13 3 4" xfId="3145" xr:uid="{00000000-0005-0000-0000-0000D00A0000}"/>
    <cellStyle name="Обычный 18 2 13 3 4 2" xfId="3146" xr:uid="{00000000-0005-0000-0000-0000D10A0000}"/>
    <cellStyle name="Обычный 18 2 13 3 5" xfId="3147" xr:uid="{00000000-0005-0000-0000-0000D20A0000}"/>
    <cellStyle name="Обычный 18 2 13 3 5 2" xfId="3148" xr:uid="{00000000-0005-0000-0000-0000D30A0000}"/>
    <cellStyle name="Обычный 18 2 13 3 6" xfId="3149" xr:uid="{00000000-0005-0000-0000-0000D40A0000}"/>
    <cellStyle name="Обычный 18 2 13 3 6 2" xfId="3150" xr:uid="{00000000-0005-0000-0000-0000D50A0000}"/>
    <cellStyle name="Обычный 18 2 13 3 7" xfId="3151" xr:uid="{00000000-0005-0000-0000-0000D60A0000}"/>
    <cellStyle name="Обычный 18 2 13 3 7 2" xfId="3152" xr:uid="{00000000-0005-0000-0000-0000D70A0000}"/>
    <cellStyle name="Обычный 18 2 13 3 8" xfId="3153" xr:uid="{00000000-0005-0000-0000-0000D80A0000}"/>
    <cellStyle name="Обычный 18 2 13 3 8 2" xfId="3154" xr:uid="{00000000-0005-0000-0000-0000D90A0000}"/>
    <cellStyle name="Обычный 18 2 13 3 9" xfId="3155" xr:uid="{00000000-0005-0000-0000-0000DA0A0000}"/>
    <cellStyle name="Обычный 18 2 13 3 9 2" xfId="3156" xr:uid="{00000000-0005-0000-0000-0000DB0A0000}"/>
    <cellStyle name="Обычный 18 2 13 4" xfId="3157" xr:uid="{00000000-0005-0000-0000-0000DC0A0000}"/>
    <cellStyle name="Обычный 18 2 13 4 2" xfId="3158" xr:uid="{00000000-0005-0000-0000-0000DD0A0000}"/>
    <cellStyle name="Обычный 18 2 13 4 2 2" xfId="3159" xr:uid="{00000000-0005-0000-0000-0000DE0A0000}"/>
    <cellStyle name="Обычный 18 2 13 4 3" xfId="3160" xr:uid="{00000000-0005-0000-0000-0000DF0A0000}"/>
    <cellStyle name="Обычный 18 2 13 4 3 2" xfId="3161" xr:uid="{00000000-0005-0000-0000-0000E00A0000}"/>
    <cellStyle name="Обычный 18 2 13 4 4" xfId="3162" xr:uid="{00000000-0005-0000-0000-0000E10A0000}"/>
    <cellStyle name="Обычный 18 2 13 4 4 2" xfId="3163" xr:uid="{00000000-0005-0000-0000-0000E20A0000}"/>
    <cellStyle name="Обычный 18 2 13 4 5" xfId="3164" xr:uid="{00000000-0005-0000-0000-0000E30A0000}"/>
    <cellStyle name="Обычный 18 2 13 4 5 2" xfId="3165" xr:uid="{00000000-0005-0000-0000-0000E40A0000}"/>
    <cellStyle name="Обычный 18 2 13 4 6" xfId="3166" xr:uid="{00000000-0005-0000-0000-0000E50A0000}"/>
    <cellStyle name="Обычный 18 2 13 5" xfId="3167" xr:uid="{00000000-0005-0000-0000-0000E60A0000}"/>
    <cellStyle name="Обычный 18 2 13 5 2" xfId="3168" xr:uid="{00000000-0005-0000-0000-0000E70A0000}"/>
    <cellStyle name="Обычный 18 2 13 5 2 2" xfId="3169" xr:uid="{00000000-0005-0000-0000-0000E80A0000}"/>
    <cellStyle name="Обычный 18 2 13 5 3" xfId="3170" xr:uid="{00000000-0005-0000-0000-0000E90A0000}"/>
    <cellStyle name="Обычный 18 2 13 5 3 2" xfId="3171" xr:uid="{00000000-0005-0000-0000-0000EA0A0000}"/>
    <cellStyle name="Обычный 18 2 13 5 4" xfId="3172" xr:uid="{00000000-0005-0000-0000-0000EB0A0000}"/>
    <cellStyle name="Обычный 18 2 13 5 4 2" xfId="3173" xr:uid="{00000000-0005-0000-0000-0000EC0A0000}"/>
    <cellStyle name="Обычный 18 2 13 5 5" xfId="3174" xr:uid="{00000000-0005-0000-0000-0000ED0A0000}"/>
    <cellStyle name="Обычный 18 2 13 6" xfId="3175" xr:uid="{00000000-0005-0000-0000-0000EE0A0000}"/>
    <cellStyle name="Обычный 18 2 13 6 2" xfId="3176" xr:uid="{00000000-0005-0000-0000-0000EF0A0000}"/>
    <cellStyle name="Обычный 18 2 13 7" xfId="3177" xr:uid="{00000000-0005-0000-0000-0000F00A0000}"/>
    <cellStyle name="Обычный 18 2 13 7 2" xfId="3178" xr:uid="{00000000-0005-0000-0000-0000F10A0000}"/>
    <cellStyle name="Обычный 18 2 13 8" xfId="3179" xr:uid="{00000000-0005-0000-0000-0000F20A0000}"/>
    <cellStyle name="Обычный 18 2 13 8 2" xfId="3180" xr:uid="{00000000-0005-0000-0000-0000F30A0000}"/>
    <cellStyle name="Обычный 18 2 13 9" xfId="3181" xr:uid="{00000000-0005-0000-0000-0000F40A0000}"/>
    <cellStyle name="Обычный 18 2 13 9 2" xfId="3182" xr:uid="{00000000-0005-0000-0000-0000F50A0000}"/>
    <cellStyle name="Обычный 18 2 14" xfId="3183" xr:uid="{00000000-0005-0000-0000-0000F60A0000}"/>
    <cellStyle name="Обычный 18 2 14 10" xfId="3184" xr:uid="{00000000-0005-0000-0000-0000F70A0000}"/>
    <cellStyle name="Обычный 18 2 14 10 2" xfId="3185" xr:uid="{00000000-0005-0000-0000-0000F80A0000}"/>
    <cellStyle name="Обычный 18 2 14 11" xfId="3186" xr:uid="{00000000-0005-0000-0000-0000F90A0000}"/>
    <cellStyle name="Обычный 18 2 14 11 2" xfId="3187" xr:uid="{00000000-0005-0000-0000-0000FA0A0000}"/>
    <cellStyle name="Обычный 18 2 14 12" xfId="3188" xr:uid="{00000000-0005-0000-0000-0000FB0A0000}"/>
    <cellStyle name="Обычный 18 2 14 2" xfId="3189" xr:uid="{00000000-0005-0000-0000-0000FC0A0000}"/>
    <cellStyle name="Обычный 18 2 14 2 10" xfId="3190" xr:uid="{00000000-0005-0000-0000-0000FD0A0000}"/>
    <cellStyle name="Обычный 18 2 14 2 10 2" xfId="3191" xr:uid="{00000000-0005-0000-0000-0000FE0A0000}"/>
    <cellStyle name="Обычный 18 2 14 2 11" xfId="3192" xr:uid="{00000000-0005-0000-0000-0000FF0A0000}"/>
    <cellStyle name="Обычный 18 2 14 2 2" xfId="3193" xr:uid="{00000000-0005-0000-0000-0000000B0000}"/>
    <cellStyle name="Обычный 18 2 14 2 2 10" xfId="3194" xr:uid="{00000000-0005-0000-0000-0000010B0000}"/>
    <cellStyle name="Обычный 18 2 14 2 2 2" xfId="3195" xr:uid="{00000000-0005-0000-0000-0000020B0000}"/>
    <cellStyle name="Обычный 18 2 14 2 2 2 2" xfId="3196" xr:uid="{00000000-0005-0000-0000-0000030B0000}"/>
    <cellStyle name="Обычный 18 2 14 2 2 2 2 2" xfId="3197" xr:uid="{00000000-0005-0000-0000-0000040B0000}"/>
    <cellStyle name="Обычный 18 2 14 2 2 2 3" xfId="3198" xr:uid="{00000000-0005-0000-0000-0000050B0000}"/>
    <cellStyle name="Обычный 18 2 14 2 2 2 3 2" xfId="3199" xr:uid="{00000000-0005-0000-0000-0000060B0000}"/>
    <cellStyle name="Обычный 18 2 14 2 2 2 4" xfId="3200" xr:uid="{00000000-0005-0000-0000-0000070B0000}"/>
    <cellStyle name="Обычный 18 2 14 2 2 2 4 2" xfId="3201" xr:uid="{00000000-0005-0000-0000-0000080B0000}"/>
    <cellStyle name="Обычный 18 2 14 2 2 2 5" xfId="3202" xr:uid="{00000000-0005-0000-0000-0000090B0000}"/>
    <cellStyle name="Обычный 18 2 14 2 2 2 5 2" xfId="3203" xr:uid="{00000000-0005-0000-0000-00000A0B0000}"/>
    <cellStyle name="Обычный 18 2 14 2 2 2 6" xfId="3204" xr:uid="{00000000-0005-0000-0000-00000B0B0000}"/>
    <cellStyle name="Обычный 18 2 14 2 2 3" xfId="3205" xr:uid="{00000000-0005-0000-0000-00000C0B0000}"/>
    <cellStyle name="Обычный 18 2 14 2 2 3 2" xfId="3206" xr:uid="{00000000-0005-0000-0000-00000D0B0000}"/>
    <cellStyle name="Обычный 18 2 14 2 2 3 2 2" xfId="3207" xr:uid="{00000000-0005-0000-0000-00000E0B0000}"/>
    <cellStyle name="Обычный 18 2 14 2 2 3 3" xfId="3208" xr:uid="{00000000-0005-0000-0000-00000F0B0000}"/>
    <cellStyle name="Обычный 18 2 14 2 2 3 3 2" xfId="3209" xr:uid="{00000000-0005-0000-0000-0000100B0000}"/>
    <cellStyle name="Обычный 18 2 14 2 2 3 4" xfId="3210" xr:uid="{00000000-0005-0000-0000-0000110B0000}"/>
    <cellStyle name="Обычный 18 2 14 2 2 3 4 2" xfId="3211" xr:uid="{00000000-0005-0000-0000-0000120B0000}"/>
    <cellStyle name="Обычный 18 2 14 2 2 3 5" xfId="3212" xr:uid="{00000000-0005-0000-0000-0000130B0000}"/>
    <cellStyle name="Обычный 18 2 14 2 2 4" xfId="3213" xr:uid="{00000000-0005-0000-0000-0000140B0000}"/>
    <cellStyle name="Обычный 18 2 14 2 2 4 2" xfId="3214" xr:uid="{00000000-0005-0000-0000-0000150B0000}"/>
    <cellStyle name="Обычный 18 2 14 2 2 5" xfId="3215" xr:uid="{00000000-0005-0000-0000-0000160B0000}"/>
    <cellStyle name="Обычный 18 2 14 2 2 5 2" xfId="3216" xr:uid="{00000000-0005-0000-0000-0000170B0000}"/>
    <cellStyle name="Обычный 18 2 14 2 2 6" xfId="3217" xr:uid="{00000000-0005-0000-0000-0000180B0000}"/>
    <cellStyle name="Обычный 18 2 14 2 2 6 2" xfId="3218" xr:uid="{00000000-0005-0000-0000-0000190B0000}"/>
    <cellStyle name="Обычный 18 2 14 2 2 7" xfId="3219" xr:uid="{00000000-0005-0000-0000-00001A0B0000}"/>
    <cellStyle name="Обычный 18 2 14 2 2 7 2" xfId="3220" xr:uid="{00000000-0005-0000-0000-00001B0B0000}"/>
    <cellStyle name="Обычный 18 2 14 2 2 8" xfId="3221" xr:uid="{00000000-0005-0000-0000-00001C0B0000}"/>
    <cellStyle name="Обычный 18 2 14 2 2 8 2" xfId="3222" xr:uid="{00000000-0005-0000-0000-00001D0B0000}"/>
    <cellStyle name="Обычный 18 2 14 2 2 9" xfId="3223" xr:uid="{00000000-0005-0000-0000-00001E0B0000}"/>
    <cellStyle name="Обычный 18 2 14 2 2 9 2" xfId="3224" xr:uid="{00000000-0005-0000-0000-00001F0B0000}"/>
    <cellStyle name="Обычный 18 2 14 2 3" xfId="3225" xr:uid="{00000000-0005-0000-0000-0000200B0000}"/>
    <cellStyle name="Обычный 18 2 14 2 3 2" xfId="3226" xr:uid="{00000000-0005-0000-0000-0000210B0000}"/>
    <cellStyle name="Обычный 18 2 14 2 3 2 2" xfId="3227" xr:uid="{00000000-0005-0000-0000-0000220B0000}"/>
    <cellStyle name="Обычный 18 2 14 2 3 3" xfId="3228" xr:uid="{00000000-0005-0000-0000-0000230B0000}"/>
    <cellStyle name="Обычный 18 2 14 2 3 3 2" xfId="3229" xr:uid="{00000000-0005-0000-0000-0000240B0000}"/>
    <cellStyle name="Обычный 18 2 14 2 3 4" xfId="3230" xr:uid="{00000000-0005-0000-0000-0000250B0000}"/>
    <cellStyle name="Обычный 18 2 14 2 3 4 2" xfId="3231" xr:uid="{00000000-0005-0000-0000-0000260B0000}"/>
    <cellStyle name="Обычный 18 2 14 2 3 5" xfId="3232" xr:uid="{00000000-0005-0000-0000-0000270B0000}"/>
    <cellStyle name="Обычный 18 2 14 2 3 5 2" xfId="3233" xr:uid="{00000000-0005-0000-0000-0000280B0000}"/>
    <cellStyle name="Обычный 18 2 14 2 3 6" xfId="3234" xr:uid="{00000000-0005-0000-0000-0000290B0000}"/>
    <cellStyle name="Обычный 18 2 14 2 4" xfId="3235" xr:uid="{00000000-0005-0000-0000-00002A0B0000}"/>
    <cellStyle name="Обычный 18 2 14 2 4 2" xfId="3236" xr:uid="{00000000-0005-0000-0000-00002B0B0000}"/>
    <cellStyle name="Обычный 18 2 14 2 4 2 2" xfId="3237" xr:uid="{00000000-0005-0000-0000-00002C0B0000}"/>
    <cellStyle name="Обычный 18 2 14 2 4 3" xfId="3238" xr:uid="{00000000-0005-0000-0000-00002D0B0000}"/>
    <cellStyle name="Обычный 18 2 14 2 4 3 2" xfId="3239" xr:uid="{00000000-0005-0000-0000-00002E0B0000}"/>
    <cellStyle name="Обычный 18 2 14 2 4 4" xfId="3240" xr:uid="{00000000-0005-0000-0000-00002F0B0000}"/>
    <cellStyle name="Обычный 18 2 14 2 4 4 2" xfId="3241" xr:uid="{00000000-0005-0000-0000-0000300B0000}"/>
    <cellStyle name="Обычный 18 2 14 2 4 5" xfId="3242" xr:uid="{00000000-0005-0000-0000-0000310B0000}"/>
    <cellStyle name="Обычный 18 2 14 2 5" xfId="3243" xr:uid="{00000000-0005-0000-0000-0000320B0000}"/>
    <cellStyle name="Обычный 18 2 14 2 5 2" xfId="3244" xr:uid="{00000000-0005-0000-0000-0000330B0000}"/>
    <cellStyle name="Обычный 18 2 14 2 6" xfId="3245" xr:uid="{00000000-0005-0000-0000-0000340B0000}"/>
    <cellStyle name="Обычный 18 2 14 2 6 2" xfId="3246" xr:uid="{00000000-0005-0000-0000-0000350B0000}"/>
    <cellStyle name="Обычный 18 2 14 2 7" xfId="3247" xr:uid="{00000000-0005-0000-0000-0000360B0000}"/>
    <cellStyle name="Обычный 18 2 14 2 7 2" xfId="3248" xr:uid="{00000000-0005-0000-0000-0000370B0000}"/>
    <cellStyle name="Обычный 18 2 14 2 8" xfId="3249" xr:uid="{00000000-0005-0000-0000-0000380B0000}"/>
    <cellStyle name="Обычный 18 2 14 2 8 2" xfId="3250" xr:uid="{00000000-0005-0000-0000-0000390B0000}"/>
    <cellStyle name="Обычный 18 2 14 2 9" xfId="3251" xr:uid="{00000000-0005-0000-0000-00003A0B0000}"/>
    <cellStyle name="Обычный 18 2 14 2 9 2" xfId="3252" xr:uid="{00000000-0005-0000-0000-00003B0B0000}"/>
    <cellStyle name="Обычный 18 2 14 3" xfId="3253" xr:uid="{00000000-0005-0000-0000-00003C0B0000}"/>
    <cellStyle name="Обычный 18 2 14 3 10" xfId="3254" xr:uid="{00000000-0005-0000-0000-00003D0B0000}"/>
    <cellStyle name="Обычный 18 2 14 3 2" xfId="3255" xr:uid="{00000000-0005-0000-0000-00003E0B0000}"/>
    <cellStyle name="Обычный 18 2 14 3 2 2" xfId="3256" xr:uid="{00000000-0005-0000-0000-00003F0B0000}"/>
    <cellStyle name="Обычный 18 2 14 3 2 2 2" xfId="3257" xr:uid="{00000000-0005-0000-0000-0000400B0000}"/>
    <cellStyle name="Обычный 18 2 14 3 2 3" xfId="3258" xr:uid="{00000000-0005-0000-0000-0000410B0000}"/>
    <cellStyle name="Обычный 18 2 14 3 2 3 2" xfId="3259" xr:uid="{00000000-0005-0000-0000-0000420B0000}"/>
    <cellStyle name="Обычный 18 2 14 3 2 4" xfId="3260" xr:uid="{00000000-0005-0000-0000-0000430B0000}"/>
    <cellStyle name="Обычный 18 2 14 3 2 4 2" xfId="3261" xr:uid="{00000000-0005-0000-0000-0000440B0000}"/>
    <cellStyle name="Обычный 18 2 14 3 2 5" xfId="3262" xr:uid="{00000000-0005-0000-0000-0000450B0000}"/>
    <cellStyle name="Обычный 18 2 14 3 2 5 2" xfId="3263" xr:uid="{00000000-0005-0000-0000-0000460B0000}"/>
    <cellStyle name="Обычный 18 2 14 3 2 6" xfId="3264" xr:uid="{00000000-0005-0000-0000-0000470B0000}"/>
    <cellStyle name="Обычный 18 2 14 3 3" xfId="3265" xr:uid="{00000000-0005-0000-0000-0000480B0000}"/>
    <cellStyle name="Обычный 18 2 14 3 3 2" xfId="3266" xr:uid="{00000000-0005-0000-0000-0000490B0000}"/>
    <cellStyle name="Обычный 18 2 14 3 3 2 2" xfId="3267" xr:uid="{00000000-0005-0000-0000-00004A0B0000}"/>
    <cellStyle name="Обычный 18 2 14 3 3 3" xfId="3268" xr:uid="{00000000-0005-0000-0000-00004B0B0000}"/>
    <cellStyle name="Обычный 18 2 14 3 3 3 2" xfId="3269" xr:uid="{00000000-0005-0000-0000-00004C0B0000}"/>
    <cellStyle name="Обычный 18 2 14 3 3 4" xfId="3270" xr:uid="{00000000-0005-0000-0000-00004D0B0000}"/>
    <cellStyle name="Обычный 18 2 14 3 3 4 2" xfId="3271" xr:uid="{00000000-0005-0000-0000-00004E0B0000}"/>
    <cellStyle name="Обычный 18 2 14 3 3 5" xfId="3272" xr:uid="{00000000-0005-0000-0000-00004F0B0000}"/>
    <cellStyle name="Обычный 18 2 14 3 4" xfId="3273" xr:uid="{00000000-0005-0000-0000-0000500B0000}"/>
    <cellStyle name="Обычный 18 2 14 3 4 2" xfId="3274" xr:uid="{00000000-0005-0000-0000-0000510B0000}"/>
    <cellStyle name="Обычный 18 2 14 3 5" xfId="3275" xr:uid="{00000000-0005-0000-0000-0000520B0000}"/>
    <cellStyle name="Обычный 18 2 14 3 5 2" xfId="3276" xr:uid="{00000000-0005-0000-0000-0000530B0000}"/>
    <cellStyle name="Обычный 18 2 14 3 6" xfId="3277" xr:uid="{00000000-0005-0000-0000-0000540B0000}"/>
    <cellStyle name="Обычный 18 2 14 3 6 2" xfId="3278" xr:uid="{00000000-0005-0000-0000-0000550B0000}"/>
    <cellStyle name="Обычный 18 2 14 3 7" xfId="3279" xr:uid="{00000000-0005-0000-0000-0000560B0000}"/>
    <cellStyle name="Обычный 18 2 14 3 7 2" xfId="3280" xr:uid="{00000000-0005-0000-0000-0000570B0000}"/>
    <cellStyle name="Обычный 18 2 14 3 8" xfId="3281" xr:uid="{00000000-0005-0000-0000-0000580B0000}"/>
    <cellStyle name="Обычный 18 2 14 3 8 2" xfId="3282" xr:uid="{00000000-0005-0000-0000-0000590B0000}"/>
    <cellStyle name="Обычный 18 2 14 3 9" xfId="3283" xr:uid="{00000000-0005-0000-0000-00005A0B0000}"/>
    <cellStyle name="Обычный 18 2 14 3 9 2" xfId="3284" xr:uid="{00000000-0005-0000-0000-00005B0B0000}"/>
    <cellStyle name="Обычный 18 2 14 4" xfId="3285" xr:uid="{00000000-0005-0000-0000-00005C0B0000}"/>
    <cellStyle name="Обычный 18 2 14 4 2" xfId="3286" xr:uid="{00000000-0005-0000-0000-00005D0B0000}"/>
    <cellStyle name="Обычный 18 2 14 4 2 2" xfId="3287" xr:uid="{00000000-0005-0000-0000-00005E0B0000}"/>
    <cellStyle name="Обычный 18 2 14 4 3" xfId="3288" xr:uid="{00000000-0005-0000-0000-00005F0B0000}"/>
    <cellStyle name="Обычный 18 2 14 4 3 2" xfId="3289" xr:uid="{00000000-0005-0000-0000-0000600B0000}"/>
    <cellStyle name="Обычный 18 2 14 4 4" xfId="3290" xr:uid="{00000000-0005-0000-0000-0000610B0000}"/>
    <cellStyle name="Обычный 18 2 14 4 4 2" xfId="3291" xr:uid="{00000000-0005-0000-0000-0000620B0000}"/>
    <cellStyle name="Обычный 18 2 14 4 5" xfId="3292" xr:uid="{00000000-0005-0000-0000-0000630B0000}"/>
    <cellStyle name="Обычный 18 2 14 4 5 2" xfId="3293" xr:uid="{00000000-0005-0000-0000-0000640B0000}"/>
    <cellStyle name="Обычный 18 2 14 4 6" xfId="3294" xr:uid="{00000000-0005-0000-0000-0000650B0000}"/>
    <cellStyle name="Обычный 18 2 14 5" xfId="3295" xr:uid="{00000000-0005-0000-0000-0000660B0000}"/>
    <cellStyle name="Обычный 18 2 14 5 2" xfId="3296" xr:uid="{00000000-0005-0000-0000-0000670B0000}"/>
    <cellStyle name="Обычный 18 2 14 5 2 2" xfId="3297" xr:uid="{00000000-0005-0000-0000-0000680B0000}"/>
    <cellStyle name="Обычный 18 2 14 5 3" xfId="3298" xr:uid="{00000000-0005-0000-0000-0000690B0000}"/>
    <cellStyle name="Обычный 18 2 14 5 3 2" xfId="3299" xr:uid="{00000000-0005-0000-0000-00006A0B0000}"/>
    <cellStyle name="Обычный 18 2 14 5 4" xfId="3300" xr:uid="{00000000-0005-0000-0000-00006B0B0000}"/>
    <cellStyle name="Обычный 18 2 14 5 4 2" xfId="3301" xr:uid="{00000000-0005-0000-0000-00006C0B0000}"/>
    <cellStyle name="Обычный 18 2 14 5 5" xfId="3302" xr:uid="{00000000-0005-0000-0000-00006D0B0000}"/>
    <cellStyle name="Обычный 18 2 14 6" xfId="3303" xr:uid="{00000000-0005-0000-0000-00006E0B0000}"/>
    <cellStyle name="Обычный 18 2 14 6 2" xfId="3304" xr:uid="{00000000-0005-0000-0000-00006F0B0000}"/>
    <cellStyle name="Обычный 18 2 14 7" xfId="3305" xr:uid="{00000000-0005-0000-0000-0000700B0000}"/>
    <cellStyle name="Обычный 18 2 14 7 2" xfId="3306" xr:uid="{00000000-0005-0000-0000-0000710B0000}"/>
    <cellStyle name="Обычный 18 2 14 8" xfId="3307" xr:uid="{00000000-0005-0000-0000-0000720B0000}"/>
    <cellStyle name="Обычный 18 2 14 8 2" xfId="3308" xr:uid="{00000000-0005-0000-0000-0000730B0000}"/>
    <cellStyle name="Обычный 18 2 14 9" xfId="3309" xr:uid="{00000000-0005-0000-0000-0000740B0000}"/>
    <cellStyle name="Обычный 18 2 14 9 2" xfId="3310" xr:uid="{00000000-0005-0000-0000-0000750B0000}"/>
    <cellStyle name="Обычный 18 2 15" xfId="3311" xr:uid="{00000000-0005-0000-0000-0000760B0000}"/>
    <cellStyle name="Обычный 18 2 15 10" xfId="3312" xr:uid="{00000000-0005-0000-0000-0000770B0000}"/>
    <cellStyle name="Обычный 18 2 15 10 2" xfId="3313" xr:uid="{00000000-0005-0000-0000-0000780B0000}"/>
    <cellStyle name="Обычный 18 2 15 11" xfId="3314" xr:uid="{00000000-0005-0000-0000-0000790B0000}"/>
    <cellStyle name="Обычный 18 2 15 2" xfId="3315" xr:uid="{00000000-0005-0000-0000-00007A0B0000}"/>
    <cellStyle name="Обычный 18 2 15 2 10" xfId="3316" xr:uid="{00000000-0005-0000-0000-00007B0B0000}"/>
    <cellStyle name="Обычный 18 2 15 2 2" xfId="3317" xr:uid="{00000000-0005-0000-0000-00007C0B0000}"/>
    <cellStyle name="Обычный 18 2 15 2 2 2" xfId="3318" xr:uid="{00000000-0005-0000-0000-00007D0B0000}"/>
    <cellStyle name="Обычный 18 2 15 2 2 2 2" xfId="3319" xr:uid="{00000000-0005-0000-0000-00007E0B0000}"/>
    <cellStyle name="Обычный 18 2 15 2 2 3" xfId="3320" xr:uid="{00000000-0005-0000-0000-00007F0B0000}"/>
    <cellStyle name="Обычный 18 2 15 2 2 3 2" xfId="3321" xr:uid="{00000000-0005-0000-0000-0000800B0000}"/>
    <cellStyle name="Обычный 18 2 15 2 2 4" xfId="3322" xr:uid="{00000000-0005-0000-0000-0000810B0000}"/>
    <cellStyle name="Обычный 18 2 15 2 2 4 2" xfId="3323" xr:uid="{00000000-0005-0000-0000-0000820B0000}"/>
    <cellStyle name="Обычный 18 2 15 2 2 5" xfId="3324" xr:uid="{00000000-0005-0000-0000-0000830B0000}"/>
    <cellStyle name="Обычный 18 2 15 2 2 5 2" xfId="3325" xr:uid="{00000000-0005-0000-0000-0000840B0000}"/>
    <cellStyle name="Обычный 18 2 15 2 2 6" xfId="3326" xr:uid="{00000000-0005-0000-0000-0000850B0000}"/>
    <cellStyle name="Обычный 18 2 15 2 3" xfId="3327" xr:uid="{00000000-0005-0000-0000-0000860B0000}"/>
    <cellStyle name="Обычный 18 2 15 2 3 2" xfId="3328" xr:uid="{00000000-0005-0000-0000-0000870B0000}"/>
    <cellStyle name="Обычный 18 2 15 2 3 2 2" xfId="3329" xr:uid="{00000000-0005-0000-0000-0000880B0000}"/>
    <cellStyle name="Обычный 18 2 15 2 3 3" xfId="3330" xr:uid="{00000000-0005-0000-0000-0000890B0000}"/>
    <cellStyle name="Обычный 18 2 15 2 3 3 2" xfId="3331" xr:uid="{00000000-0005-0000-0000-00008A0B0000}"/>
    <cellStyle name="Обычный 18 2 15 2 3 4" xfId="3332" xr:uid="{00000000-0005-0000-0000-00008B0B0000}"/>
    <cellStyle name="Обычный 18 2 15 2 3 4 2" xfId="3333" xr:uid="{00000000-0005-0000-0000-00008C0B0000}"/>
    <cellStyle name="Обычный 18 2 15 2 3 5" xfId="3334" xr:uid="{00000000-0005-0000-0000-00008D0B0000}"/>
    <cellStyle name="Обычный 18 2 15 2 4" xfId="3335" xr:uid="{00000000-0005-0000-0000-00008E0B0000}"/>
    <cellStyle name="Обычный 18 2 15 2 4 2" xfId="3336" xr:uid="{00000000-0005-0000-0000-00008F0B0000}"/>
    <cellStyle name="Обычный 18 2 15 2 5" xfId="3337" xr:uid="{00000000-0005-0000-0000-0000900B0000}"/>
    <cellStyle name="Обычный 18 2 15 2 5 2" xfId="3338" xr:uid="{00000000-0005-0000-0000-0000910B0000}"/>
    <cellStyle name="Обычный 18 2 15 2 6" xfId="3339" xr:uid="{00000000-0005-0000-0000-0000920B0000}"/>
    <cellStyle name="Обычный 18 2 15 2 6 2" xfId="3340" xr:uid="{00000000-0005-0000-0000-0000930B0000}"/>
    <cellStyle name="Обычный 18 2 15 2 7" xfId="3341" xr:uid="{00000000-0005-0000-0000-0000940B0000}"/>
    <cellStyle name="Обычный 18 2 15 2 7 2" xfId="3342" xr:uid="{00000000-0005-0000-0000-0000950B0000}"/>
    <cellStyle name="Обычный 18 2 15 2 8" xfId="3343" xr:uid="{00000000-0005-0000-0000-0000960B0000}"/>
    <cellStyle name="Обычный 18 2 15 2 8 2" xfId="3344" xr:uid="{00000000-0005-0000-0000-0000970B0000}"/>
    <cellStyle name="Обычный 18 2 15 2 9" xfId="3345" xr:uid="{00000000-0005-0000-0000-0000980B0000}"/>
    <cellStyle name="Обычный 18 2 15 2 9 2" xfId="3346" xr:uid="{00000000-0005-0000-0000-0000990B0000}"/>
    <cellStyle name="Обычный 18 2 15 3" xfId="3347" xr:uid="{00000000-0005-0000-0000-00009A0B0000}"/>
    <cellStyle name="Обычный 18 2 15 3 2" xfId="3348" xr:uid="{00000000-0005-0000-0000-00009B0B0000}"/>
    <cellStyle name="Обычный 18 2 15 3 2 2" xfId="3349" xr:uid="{00000000-0005-0000-0000-00009C0B0000}"/>
    <cellStyle name="Обычный 18 2 15 3 3" xfId="3350" xr:uid="{00000000-0005-0000-0000-00009D0B0000}"/>
    <cellStyle name="Обычный 18 2 15 3 3 2" xfId="3351" xr:uid="{00000000-0005-0000-0000-00009E0B0000}"/>
    <cellStyle name="Обычный 18 2 15 3 4" xfId="3352" xr:uid="{00000000-0005-0000-0000-00009F0B0000}"/>
    <cellStyle name="Обычный 18 2 15 3 4 2" xfId="3353" xr:uid="{00000000-0005-0000-0000-0000A00B0000}"/>
    <cellStyle name="Обычный 18 2 15 3 5" xfId="3354" xr:uid="{00000000-0005-0000-0000-0000A10B0000}"/>
    <cellStyle name="Обычный 18 2 15 3 5 2" xfId="3355" xr:uid="{00000000-0005-0000-0000-0000A20B0000}"/>
    <cellStyle name="Обычный 18 2 15 3 6" xfId="3356" xr:uid="{00000000-0005-0000-0000-0000A30B0000}"/>
    <cellStyle name="Обычный 18 2 15 4" xfId="3357" xr:uid="{00000000-0005-0000-0000-0000A40B0000}"/>
    <cellStyle name="Обычный 18 2 15 4 2" xfId="3358" xr:uid="{00000000-0005-0000-0000-0000A50B0000}"/>
    <cellStyle name="Обычный 18 2 15 4 2 2" xfId="3359" xr:uid="{00000000-0005-0000-0000-0000A60B0000}"/>
    <cellStyle name="Обычный 18 2 15 4 3" xfId="3360" xr:uid="{00000000-0005-0000-0000-0000A70B0000}"/>
    <cellStyle name="Обычный 18 2 15 4 3 2" xfId="3361" xr:uid="{00000000-0005-0000-0000-0000A80B0000}"/>
    <cellStyle name="Обычный 18 2 15 4 4" xfId="3362" xr:uid="{00000000-0005-0000-0000-0000A90B0000}"/>
    <cellStyle name="Обычный 18 2 15 4 4 2" xfId="3363" xr:uid="{00000000-0005-0000-0000-0000AA0B0000}"/>
    <cellStyle name="Обычный 18 2 15 4 5" xfId="3364" xr:uid="{00000000-0005-0000-0000-0000AB0B0000}"/>
    <cellStyle name="Обычный 18 2 15 5" xfId="3365" xr:uid="{00000000-0005-0000-0000-0000AC0B0000}"/>
    <cellStyle name="Обычный 18 2 15 5 2" xfId="3366" xr:uid="{00000000-0005-0000-0000-0000AD0B0000}"/>
    <cellStyle name="Обычный 18 2 15 6" xfId="3367" xr:uid="{00000000-0005-0000-0000-0000AE0B0000}"/>
    <cellStyle name="Обычный 18 2 15 6 2" xfId="3368" xr:uid="{00000000-0005-0000-0000-0000AF0B0000}"/>
    <cellStyle name="Обычный 18 2 15 7" xfId="3369" xr:uid="{00000000-0005-0000-0000-0000B00B0000}"/>
    <cellStyle name="Обычный 18 2 15 7 2" xfId="3370" xr:uid="{00000000-0005-0000-0000-0000B10B0000}"/>
    <cellStyle name="Обычный 18 2 15 8" xfId="3371" xr:uid="{00000000-0005-0000-0000-0000B20B0000}"/>
    <cellStyle name="Обычный 18 2 15 8 2" xfId="3372" xr:uid="{00000000-0005-0000-0000-0000B30B0000}"/>
    <cellStyle name="Обычный 18 2 15 9" xfId="3373" xr:uid="{00000000-0005-0000-0000-0000B40B0000}"/>
    <cellStyle name="Обычный 18 2 15 9 2" xfId="3374" xr:uid="{00000000-0005-0000-0000-0000B50B0000}"/>
    <cellStyle name="Обычный 18 2 16" xfId="3375" xr:uid="{00000000-0005-0000-0000-0000B60B0000}"/>
    <cellStyle name="Обычный 18 2 16 10" xfId="3376" xr:uid="{00000000-0005-0000-0000-0000B70B0000}"/>
    <cellStyle name="Обычный 18 2 16 2" xfId="3377" xr:uid="{00000000-0005-0000-0000-0000B80B0000}"/>
    <cellStyle name="Обычный 18 2 16 2 2" xfId="3378" xr:uid="{00000000-0005-0000-0000-0000B90B0000}"/>
    <cellStyle name="Обычный 18 2 16 2 2 2" xfId="3379" xr:uid="{00000000-0005-0000-0000-0000BA0B0000}"/>
    <cellStyle name="Обычный 18 2 16 2 3" xfId="3380" xr:uid="{00000000-0005-0000-0000-0000BB0B0000}"/>
    <cellStyle name="Обычный 18 2 16 2 3 2" xfId="3381" xr:uid="{00000000-0005-0000-0000-0000BC0B0000}"/>
    <cellStyle name="Обычный 18 2 16 2 4" xfId="3382" xr:uid="{00000000-0005-0000-0000-0000BD0B0000}"/>
    <cellStyle name="Обычный 18 2 16 2 4 2" xfId="3383" xr:uid="{00000000-0005-0000-0000-0000BE0B0000}"/>
    <cellStyle name="Обычный 18 2 16 2 5" xfId="3384" xr:uid="{00000000-0005-0000-0000-0000BF0B0000}"/>
    <cellStyle name="Обычный 18 2 16 2 5 2" xfId="3385" xr:uid="{00000000-0005-0000-0000-0000C00B0000}"/>
    <cellStyle name="Обычный 18 2 16 2 6" xfId="3386" xr:uid="{00000000-0005-0000-0000-0000C10B0000}"/>
    <cellStyle name="Обычный 18 2 16 3" xfId="3387" xr:uid="{00000000-0005-0000-0000-0000C20B0000}"/>
    <cellStyle name="Обычный 18 2 16 3 2" xfId="3388" xr:uid="{00000000-0005-0000-0000-0000C30B0000}"/>
    <cellStyle name="Обычный 18 2 16 3 2 2" xfId="3389" xr:uid="{00000000-0005-0000-0000-0000C40B0000}"/>
    <cellStyle name="Обычный 18 2 16 3 3" xfId="3390" xr:uid="{00000000-0005-0000-0000-0000C50B0000}"/>
    <cellStyle name="Обычный 18 2 16 3 3 2" xfId="3391" xr:uid="{00000000-0005-0000-0000-0000C60B0000}"/>
    <cellStyle name="Обычный 18 2 16 3 4" xfId="3392" xr:uid="{00000000-0005-0000-0000-0000C70B0000}"/>
    <cellStyle name="Обычный 18 2 16 3 4 2" xfId="3393" xr:uid="{00000000-0005-0000-0000-0000C80B0000}"/>
    <cellStyle name="Обычный 18 2 16 3 5" xfId="3394" xr:uid="{00000000-0005-0000-0000-0000C90B0000}"/>
    <cellStyle name="Обычный 18 2 16 4" xfId="3395" xr:uid="{00000000-0005-0000-0000-0000CA0B0000}"/>
    <cellStyle name="Обычный 18 2 16 4 2" xfId="3396" xr:uid="{00000000-0005-0000-0000-0000CB0B0000}"/>
    <cellStyle name="Обычный 18 2 16 5" xfId="3397" xr:uid="{00000000-0005-0000-0000-0000CC0B0000}"/>
    <cellStyle name="Обычный 18 2 16 5 2" xfId="3398" xr:uid="{00000000-0005-0000-0000-0000CD0B0000}"/>
    <cellStyle name="Обычный 18 2 16 6" xfId="3399" xr:uid="{00000000-0005-0000-0000-0000CE0B0000}"/>
    <cellStyle name="Обычный 18 2 16 6 2" xfId="3400" xr:uid="{00000000-0005-0000-0000-0000CF0B0000}"/>
    <cellStyle name="Обычный 18 2 16 7" xfId="3401" xr:uid="{00000000-0005-0000-0000-0000D00B0000}"/>
    <cellStyle name="Обычный 18 2 16 7 2" xfId="3402" xr:uid="{00000000-0005-0000-0000-0000D10B0000}"/>
    <cellStyle name="Обычный 18 2 16 8" xfId="3403" xr:uid="{00000000-0005-0000-0000-0000D20B0000}"/>
    <cellStyle name="Обычный 18 2 16 8 2" xfId="3404" xr:uid="{00000000-0005-0000-0000-0000D30B0000}"/>
    <cellStyle name="Обычный 18 2 16 9" xfId="3405" xr:uid="{00000000-0005-0000-0000-0000D40B0000}"/>
    <cellStyle name="Обычный 18 2 16 9 2" xfId="3406" xr:uid="{00000000-0005-0000-0000-0000D50B0000}"/>
    <cellStyle name="Обычный 18 2 17" xfId="3407" xr:uid="{00000000-0005-0000-0000-0000D60B0000}"/>
    <cellStyle name="Обычный 18 2 17 2" xfId="3408" xr:uid="{00000000-0005-0000-0000-0000D70B0000}"/>
    <cellStyle name="Обычный 18 2 17 2 2" xfId="3409" xr:uid="{00000000-0005-0000-0000-0000D80B0000}"/>
    <cellStyle name="Обычный 18 2 17 2 2 2" xfId="3410" xr:uid="{00000000-0005-0000-0000-0000D90B0000}"/>
    <cellStyle name="Обычный 18 2 17 2 3" xfId="3411" xr:uid="{00000000-0005-0000-0000-0000DA0B0000}"/>
    <cellStyle name="Обычный 18 2 17 2 3 2" xfId="3412" xr:uid="{00000000-0005-0000-0000-0000DB0B0000}"/>
    <cellStyle name="Обычный 18 2 17 2 4" xfId="3413" xr:uid="{00000000-0005-0000-0000-0000DC0B0000}"/>
    <cellStyle name="Обычный 18 2 17 2 4 2" xfId="3414" xr:uid="{00000000-0005-0000-0000-0000DD0B0000}"/>
    <cellStyle name="Обычный 18 2 17 2 5" xfId="3415" xr:uid="{00000000-0005-0000-0000-0000DE0B0000}"/>
    <cellStyle name="Обычный 18 2 17 2 5 2" xfId="3416" xr:uid="{00000000-0005-0000-0000-0000DF0B0000}"/>
    <cellStyle name="Обычный 18 2 17 2 6" xfId="3417" xr:uid="{00000000-0005-0000-0000-0000E00B0000}"/>
    <cellStyle name="Обычный 18 2 17 3" xfId="3418" xr:uid="{00000000-0005-0000-0000-0000E10B0000}"/>
    <cellStyle name="Обычный 18 2 17 3 2" xfId="3419" xr:uid="{00000000-0005-0000-0000-0000E20B0000}"/>
    <cellStyle name="Обычный 18 2 17 4" xfId="3420" xr:uid="{00000000-0005-0000-0000-0000E30B0000}"/>
    <cellStyle name="Обычный 18 2 17 4 2" xfId="3421" xr:uid="{00000000-0005-0000-0000-0000E40B0000}"/>
    <cellStyle name="Обычный 18 2 17 5" xfId="3422" xr:uid="{00000000-0005-0000-0000-0000E50B0000}"/>
    <cellStyle name="Обычный 18 2 17 5 2" xfId="3423" xr:uid="{00000000-0005-0000-0000-0000E60B0000}"/>
    <cellStyle name="Обычный 18 2 17 6" xfId="3424" xr:uid="{00000000-0005-0000-0000-0000E70B0000}"/>
    <cellStyle name="Обычный 18 2 17 6 2" xfId="3425" xr:uid="{00000000-0005-0000-0000-0000E80B0000}"/>
    <cellStyle name="Обычный 18 2 17 7" xfId="3426" xr:uid="{00000000-0005-0000-0000-0000E90B0000}"/>
    <cellStyle name="Обычный 18 2 18" xfId="3427" xr:uid="{00000000-0005-0000-0000-0000EA0B0000}"/>
    <cellStyle name="Обычный 18 2 18 2" xfId="3428" xr:uid="{00000000-0005-0000-0000-0000EB0B0000}"/>
    <cellStyle name="Обычный 18 2 18 2 2" xfId="3429" xr:uid="{00000000-0005-0000-0000-0000EC0B0000}"/>
    <cellStyle name="Обычный 18 2 18 3" xfId="3430" xr:uid="{00000000-0005-0000-0000-0000ED0B0000}"/>
    <cellStyle name="Обычный 18 2 18 3 2" xfId="3431" xr:uid="{00000000-0005-0000-0000-0000EE0B0000}"/>
    <cellStyle name="Обычный 18 2 18 4" xfId="3432" xr:uid="{00000000-0005-0000-0000-0000EF0B0000}"/>
    <cellStyle name="Обычный 18 2 18 4 2" xfId="3433" xr:uid="{00000000-0005-0000-0000-0000F00B0000}"/>
    <cellStyle name="Обычный 18 2 18 5" xfId="3434" xr:uid="{00000000-0005-0000-0000-0000F10B0000}"/>
    <cellStyle name="Обычный 18 2 18 5 2" xfId="3435" xr:uid="{00000000-0005-0000-0000-0000F20B0000}"/>
    <cellStyle name="Обычный 18 2 18 6" xfId="3436" xr:uid="{00000000-0005-0000-0000-0000F30B0000}"/>
    <cellStyle name="Обычный 18 2 19" xfId="3437" xr:uid="{00000000-0005-0000-0000-0000F40B0000}"/>
    <cellStyle name="Обычный 18 2 19 2" xfId="3438" xr:uid="{00000000-0005-0000-0000-0000F50B0000}"/>
    <cellStyle name="Обычный 18 2 19 2 2" xfId="3439" xr:uid="{00000000-0005-0000-0000-0000F60B0000}"/>
    <cellStyle name="Обычный 18 2 19 3" xfId="3440" xr:uid="{00000000-0005-0000-0000-0000F70B0000}"/>
    <cellStyle name="Обычный 18 2 19 3 2" xfId="3441" xr:uid="{00000000-0005-0000-0000-0000F80B0000}"/>
    <cellStyle name="Обычный 18 2 19 4" xfId="3442" xr:uid="{00000000-0005-0000-0000-0000F90B0000}"/>
    <cellStyle name="Обычный 18 2 19 4 2" xfId="3443" xr:uid="{00000000-0005-0000-0000-0000FA0B0000}"/>
    <cellStyle name="Обычный 18 2 19 5" xfId="3444" xr:uid="{00000000-0005-0000-0000-0000FB0B0000}"/>
    <cellStyle name="Обычный 18 2 2" xfId="3445" xr:uid="{00000000-0005-0000-0000-0000FC0B0000}"/>
    <cellStyle name="Обычный 18 2 2 10" xfId="3446" xr:uid="{00000000-0005-0000-0000-0000FD0B0000}"/>
    <cellStyle name="Обычный 18 2 2 10 10" xfId="3447" xr:uid="{00000000-0005-0000-0000-0000FE0B0000}"/>
    <cellStyle name="Обычный 18 2 2 10 10 2" xfId="3448" xr:uid="{00000000-0005-0000-0000-0000FF0B0000}"/>
    <cellStyle name="Обычный 18 2 2 10 11" xfId="3449" xr:uid="{00000000-0005-0000-0000-0000000C0000}"/>
    <cellStyle name="Обычный 18 2 2 10 11 2" xfId="3450" xr:uid="{00000000-0005-0000-0000-0000010C0000}"/>
    <cellStyle name="Обычный 18 2 2 10 12" xfId="3451" xr:uid="{00000000-0005-0000-0000-0000020C0000}"/>
    <cellStyle name="Обычный 18 2 2 10 2" xfId="3452" xr:uid="{00000000-0005-0000-0000-0000030C0000}"/>
    <cellStyle name="Обычный 18 2 2 10 2 10" xfId="3453" xr:uid="{00000000-0005-0000-0000-0000040C0000}"/>
    <cellStyle name="Обычный 18 2 2 10 2 10 2" xfId="3454" xr:uid="{00000000-0005-0000-0000-0000050C0000}"/>
    <cellStyle name="Обычный 18 2 2 10 2 11" xfId="3455" xr:uid="{00000000-0005-0000-0000-0000060C0000}"/>
    <cellStyle name="Обычный 18 2 2 10 2 2" xfId="3456" xr:uid="{00000000-0005-0000-0000-0000070C0000}"/>
    <cellStyle name="Обычный 18 2 2 10 2 2 10" xfId="3457" xr:uid="{00000000-0005-0000-0000-0000080C0000}"/>
    <cellStyle name="Обычный 18 2 2 10 2 2 2" xfId="3458" xr:uid="{00000000-0005-0000-0000-0000090C0000}"/>
    <cellStyle name="Обычный 18 2 2 10 2 2 2 2" xfId="3459" xr:uid="{00000000-0005-0000-0000-00000A0C0000}"/>
    <cellStyle name="Обычный 18 2 2 10 2 2 2 2 2" xfId="3460" xr:uid="{00000000-0005-0000-0000-00000B0C0000}"/>
    <cellStyle name="Обычный 18 2 2 10 2 2 2 3" xfId="3461" xr:uid="{00000000-0005-0000-0000-00000C0C0000}"/>
    <cellStyle name="Обычный 18 2 2 10 2 2 2 3 2" xfId="3462" xr:uid="{00000000-0005-0000-0000-00000D0C0000}"/>
    <cellStyle name="Обычный 18 2 2 10 2 2 2 4" xfId="3463" xr:uid="{00000000-0005-0000-0000-00000E0C0000}"/>
    <cellStyle name="Обычный 18 2 2 10 2 2 2 4 2" xfId="3464" xr:uid="{00000000-0005-0000-0000-00000F0C0000}"/>
    <cellStyle name="Обычный 18 2 2 10 2 2 2 5" xfId="3465" xr:uid="{00000000-0005-0000-0000-0000100C0000}"/>
    <cellStyle name="Обычный 18 2 2 10 2 2 2 5 2" xfId="3466" xr:uid="{00000000-0005-0000-0000-0000110C0000}"/>
    <cellStyle name="Обычный 18 2 2 10 2 2 2 6" xfId="3467" xr:uid="{00000000-0005-0000-0000-0000120C0000}"/>
    <cellStyle name="Обычный 18 2 2 10 2 2 3" xfId="3468" xr:uid="{00000000-0005-0000-0000-0000130C0000}"/>
    <cellStyle name="Обычный 18 2 2 10 2 2 3 2" xfId="3469" xr:uid="{00000000-0005-0000-0000-0000140C0000}"/>
    <cellStyle name="Обычный 18 2 2 10 2 2 3 2 2" xfId="3470" xr:uid="{00000000-0005-0000-0000-0000150C0000}"/>
    <cellStyle name="Обычный 18 2 2 10 2 2 3 3" xfId="3471" xr:uid="{00000000-0005-0000-0000-0000160C0000}"/>
    <cellStyle name="Обычный 18 2 2 10 2 2 3 3 2" xfId="3472" xr:uid="{00000000-0005-0000-0000-0000170C0000}"/>
    <cellStyle name="Обычный 18 2 2 10 2 2 3 4" xfId="3473" xr:uid="{00000000-0005-0000-0000-0000180C0000}"/>
    <cellStyle name="Обычный 18 2 2 10 2 2 3 4 2" xfId="3474" xr:uid="{00000000-0005-0000-0000-0000190C0000}"/>
    <cellStyle name="Обычный 18 2 2 10 2 2 3 5" xfId="3475" xr:uid="{00000000-0005-0000-0000-00001A0C0000}"/>
    <cellStyle name="Обычный 18 2 2 10 2 2 4" xfId="3476" xr:uid="{00000000-0005-0000-0000-00001B0C0000}"/>
    <cellStyle name="Обычный 18 2 2 10 2 2 4 2" xfId="3477" xr:uid="{00000000-0005-0000-0000-00001C0C0000}"/>
    <cellStyle name="Обычный 18 2 2 10 2 2 5" xfId="3478" xr:uid="{00000000-0005-0000-0000-00001D0C0000}"/>
    <cellStyle name="Обычный 18 2 2 10 2 2 5 2" xfId="3479" xr:uid="{00000000-0005-0000-0000-00001E0C0000}"/>
    <cellStyle name="Обычный 18 2 2 10 2 2 6" xfId="3480" xr:uid="{00000000-0005-0000-0000-00001F0C0000}"/>
    <cellStyle name="Обычный 18 2 2 10 2 2 6 2" xfId="3481" xr:uid="{00000000-0005-0000-0000-0000200C0000}"/>
    <cellStyle name="Обычный 18 2 2 10 2 2 7" xfId="3482" xr:uid="{00000000-0005-0000-0000-0000210C0000}"/>
    <cellStyle name="Обычный 18 2 2 10 2 2 7 2" xfId="3483" xr:uid="{00000000-0005-0000-0000-0000220C0000}"/>
    <cellStyle name="Обычный 18 2 2 10 2 2 8" xfId="3484" xr:uid="{00000000-0005-0000-0000-0000230C0000}"/>
    <cellStyle name="Обычный 18 2 2 10 2 2 8 2" xfId="3485" xr:uid="{00000000-0005-0000-0000-0000240C0000}"/>
    <cellStyle name="Обычный 18 2 2 10 2 2 9" xfId="3486" xr:uid="{00000000-0005-0000-0000-0000250C0000}"/>
    <cellStyle name="Обычный 18 2 2 10 2 2 9 2" xfId="3487" xr:uid="{00000000-0005-0000-0000-0000260C0000}"/>
    <cellStyle name="Обычный 18 2 2 10 2 3" xfId="3488" xr:uid="{00000000-0005-0000-0000-0000270C0000}"/>
    <cellStyle name="Обычный 18 2 2 10 2 3 2" xfId="3489" xr:uid="{00000000-0005-0000-0000-0000280C0000}"/>
    <cellStyle name="Обычный 18 2 2 10 2 3 2 2" xfId="3490" xr:uid="{00000000-0005-0000-0000-0000290C0000}"/>
    <cellStyle name="Обычный 18 2 2 10 2 3 3" xfId="3491" xr:uid="{00000000-0005-0000-0000-00002A0C0000}"/>
    <cellStyle name="Обычный 18 2 2 10 2 3 3 2" xfId="3492" xr:uid="{00000000-0005-0000-0000-00002B0C0000}"/>
    <cellStyle name="Обычный 18 2 2 10 2 3 4" xfId="3493" xr:uid="{00000000-0005-0000-0000-00002C0C0000}"/>
    <cellStyle name="Обычный 18 2 2 10 2 3 4 2" xfId="3494" xr:uid="{00000000-0005-0000-0000-00002D0C0000}"/>
    <cellStyle name="Обычный 18 2 2 10 2 3 5" xfId="3495" xr:uid="{00000000-0005-0000-0000-00002E0C0000}"/>
    <cellStyle name="Обычный 18 2 2 10 2 3 5 2" xfId="3496" xr:uid="{00000000-0005-0000-0000-00002F0C0000}"/>
    <cellStyle name="Обычный 18 2 2 10 2 3 6" xfId="3497" xr:uid="{00000000-0005-0000-0000-0000300C0000}"/>
    <cellStyle name="Обычный 18 2 2 10 2 4" xfId="3498" xr:uid="{00000000-0005-0000-0000-0000310C0000}"/>
    <cellStyle name="Обычный 18 2 2 10 2 4 2" xfId="3499" xr:uid="{00000000-0005-0000-0000-0000320C0000}"/>
    <cellStyle name="Обычный 18 2 2 10 2 4 2 2" xfId="3500" xr:uid="{00000000-0005-0000-0000-0000330C0000}"/>
    <cellStyle name="Обычный 18 2 2 10 2 4 3" xfId="3501" xr:uid="{00000000-0005-0000-0000-0000340C0000}"/>
    <cellStyle name="Обычный 18 2 2 10 2 4 3 2" xfId="3502" xr:uid="{00000000-0005-0000-0000-0000350C0000}"/>
    <cellStyle name="Обычный 18 2 2 10 2 4 4" xfId="3503" xr:uid="{00000000-0005-0000-0000-0000360C0000}"/>
    <cellStyle name="Обычный 18 2 2 10 2 4 4 2" xfId="3504" xr:uid="{00000000-0005-0000-0000-0000370C0000}"/>
    <cellStyle name="Обычный 18 2 2 10 2 4 5" xfId="3505" xr:uid="{00000000-0005-0000-0000-0000380C0000}"/>
    <cellStyle name="Обычный 18 2 2 10 2 5" xfId="3506" xr:uid="{00000000-0005-0000-0000-0000390C0000}"/>
    <cellStyle name="Обычный 18 2 2 10 2 5 2" xfId="3507" xr:uid="{00000000-0005-0000-0000-00003A0C0000}"/>
    <cellStyle name="Обычный 18 2 2 10 2 6" xfId="3508" xr:uid="{00000000-0005-0000-0000-00003B0C0000}"/>
    <cellStyle name="Обычный 18 2 2 10 2 6 2" xfId="3509" xr:uid="{00000000-0005-0000-0000-00003C0C0000}"/>
    <cellStyle name="Обычный 18 2 2 10 2 7" xfId="3510" xr:uid="{00000000-0005-0000-0000-00003D0C0000}"/>
    <cellStyle name="Обычный 18 2 2 10 2 7 2" xfId="3511" xr:uid="{00000000-0005-0000-0000-00003E0C0000}"/>
    <cellStyle name="Обычный 18 2 2 10 2 8" xfId="3512" xr:uid="{00000000-0005-0000-0000-00003F0C0000}"/>
    <cellStyle name="Обычный 18 2 2 10 2 8 2" xfId="3513" xr:uid="{00000000-0005-0000-0000-0000400C0000}"/>
    <cellStyle name="Обычный 18 2 2 10 2 9" xfId="3514" xr:uid="{00000000-0005-0000-0000-0000410C0000}"/>
    <cellStyle name="Обычный 18 2 2 10 2 9 2" xfId="3515" xr:uid="{00000000-0005-0000-0000-0000420C0000}"/>
    <cellStyle name="Обычный 18 2 2 10 3" xfId="3516" xr:uid="{00000000-0005-0000-0000-0000430C0000}"/>
    <cellStyle name="Обычный 18 2 2 10 3 10" xfId="3517" xr:uid="{00000000-0005-0000-0000-0000440C0000}"/>
    <cellStyle name="Обычный 18 2 2 10 3 2" xfId="3518" xr:uid="{00000000-0005-0000-0000-0000450C0000}"/>
    <cellStyle name="Обычный 18 2 2 10 3 2 2" xfId="3519" xr:uid="{00000000-0005-0000-0000-0000460C0000}"/>
    <cellStyle name="Обычный 18 2 2 10 3 2 2 2" xfId="3520" xr:uid="{00000000-0005-0000-0000-0000470C0000}"/>
    <cellStyle name="Обычный 18 2 2 10 3 2 3" xfId="3521" xr:uid="{00000000-0005-0000-0000-0000480C0000}"/>
    <cellStyle name="Обычный 18 2 2 10 3 2 3 2" xfId="3522" xr:uid="{00000000-0005-0000-0000-0000490C0000}"/>
    <cellStyle name="Обычный 18 2 2 10 3 2 4" xfId="3523" xr:uid="{00000000-0005-0000-0000-00004A0C0000}"/>
    <cellStyle name="Обычный 18 2 2 10 3 2 4 2" xfId="3524" xr:uid="{00000000-0005-0000-0000-00004B0C0000}"/>
    <cellStyle name="Обычный 18 2 2 10 3 2 5" xfId="3525" xr:uid="{00000000-0005-0000-0000-00004C0C0000}"/>
    <cellStyle name="Обычный 18 2 2 10 3 2 5 2" xfId="3526" xr:uid="{00000000-0005-0000-0000-00004D0C0000}"/>
    <cellStyle name="Обычный 18 2 2 10 3 2 6" xfId="3527" xr:uid="{00000000-0005-0000-0000-00004E0C0000}"/>
    <cellStyle name="Обычный 18 2 2 10 3 3" xfId="3528" xr:uid="{00000000-0005-0000-0000-00004F0C0000}"/>
    <cellStyle name="Обычный 18 2 2 10 3 3 2" xfId="3529" xr:uid="{00000000-0005-0000-0000-0000500C0000}"/>
    <cellStyle name="Обычный 18 2 2 10 3 3 2 2" xfId="3530" xr:uid="{00000000-0005-0000-0000-0000510C0000}"/>
    <cellStyle name="Обычный 18 2 2 10 3 3 3" xfId="3531" xr:uid="{00000000-0005-0000-0000-0000520C0000}"/>
    <cellStyle name="Обычный 18 2 2 10 3 3 3 2" xfId="3532" xr:uid="{00000000-0005-0000-0000-0000530C0000}"/>
    <cellStyle name="Обычный 18 2 2 10 3 3 4" xfId="3533" xr:uid="{00000000-0005-0000-0000-0000540C0000}"/>
    <cellStyle name="Обычный 18 2 2 10 3 3 4 2" xfId="3534" xr:uid="{00000000-0005-0000-0000-0000550C0000}"/>
    <cellStyle name="Обычный 18 2 2 10 3 3 5" xfId="3535" xr:uid="{00000000-0005-0000-0000-0000560C0000}"/>
    <cellStyle name="Обычный 18 2 2 10 3 4" xfId="3536" xr:uid="{00000000-0005-0000-0000-0000570C0000}"/>
    <cellStyle name="Обычный 18 2 2 10 3 4 2" xfId="3537" xr:uid="{00000000-0005-0000-0000-0000580C0000}"/>
    <cellStyle name="Обычный 18 2 2 10 3 5" xfId="3538" xr:uid="{00000000-0005-0000-0000-0000590C0000}"/>
    <cellStyle name="Обычный 18 2 2 10 3 5 2" xfId="3539" xr:uid="{00000000-0005-0000-0000-00005A0C0000}"/>
    <cellStyle name="Обычный 18 2 2 10 3 6" xfId="3540" xr:uid="{00000000-0005-0000-0000-00005B0C0000}"/>
    <cellStyle name="Обычный 18 2 2 10 3 6 2" xfId="3541" xr:uid="{00000000-0005-0000-0000-00005C0C0000}"/>
    <cellStyle name="Обычный 18 2 2 10 3 7" xfId="3542" xr:uid="{00000000-0005-0000-0000-00005D0C0000}"/>
    <cellStyle name="Обычный 18 2 2 10 3 7 2" xfId="3543" xr:uid="{00000000-0005-0000-0000-00005E0C0000}"/>
    <cellStyle name="Обычный 18 2 2 10 3 8" xfId="3544" xr:uid="{00000000-0005-0000-0000-00005F0C0000}"/>
    <cellStyle name="Обычный 18 2 2 10 3 8 2" xfId="3545" xr:uid="{00000000-0005-0000-0000-0000600C0000}"/>
    <cellStyle name="Обычный 18 2 2 10 3 9" xfId="3546" xr:uid="{00000000-0005-0000-0000-0000610C0000}"/>
    <cellStyle name="Обычный 18 2 2 10 3 9 2" xfId="3547" xr:uid="{00000000-0005-0000-0000-0000620C0000}"/>
    <cellStyle name="Обычный 18 2 2 10 4" xfId="3548" xr:uid="{00000000-0005-0000-0000-0000630C0000}"/>
    <cellStyle name="Обычный 18 2 2 10 4 2" xfId="3549" xr:uid="{00000000-0005-0000-0000-0000640C0000}"/>
    <cellStyle name="Обычный 18 2 2 10 4 2 2" xfId="3550" xr:uid="{00000000-0005-0000-0000-0000650C0000}"/>
    <cellStyle name="Обычный 18 2 2 10 4 3" xfId="3551" xr:uid="{00000000-0005-0000-0000-0000660C0000}"/>
    <cellStyle name="Обычный 18 2 2 10 4 3 2" xfId="3552" xr:uid="{00000000-0005-0000-0000-0000670C0000}"/>
    <cellStyle name="Обычный 18 2 2 10 4 4" xfId="3553" xr:uid="{00000000-0005-0000-0000-0000680C0000}"/>
    <cellStyle name="Обычный 18 2 2 10 4 4 2" xfId="3554" xr:uid="{00000000-0005-0000-0000-0000690C0000}"/>
    <cellStyle name="Обычный 18 2 2 10 4 5" xfId="3555" xr:uid="{00000000-0005-0000-0000-00006A0C0000}"/>
    <cellStyle name="Обычный 18 2 2 10 4 5 2" xfId="3556" xr:uid="{00000000-0005-0000-0000-00006B0C0000}"/>
    <cellStyle name="Обычный 18 2 2 10 4 6" xfId="3557" xr:uid="{00000000-0005-0000-0000-00006C0C0000}"/>
    <cellStyle name="Обычный 18 2 2 10 5" xfId="3558" xr:uid="{00000000-0005-0000-0000-00006D0C0000}"/>
    <cellStyle name="Обычный 18 2 2 10 5 2" xfId="3559" xr:uid="{00000000-0005-0000-0000-00006E0C0000}"/>
    <cellStyle name="Обычный 18 2 2 10 5 2 2" xfId="3560" xr:uid="{00000000-0005-0000-0000-00006F0C0000}"/>
    <cellStyle name="Обычный 18 2 2 10 5 3" xfId="3561" xr:uid="{00000000-0005-0000-0000-0000700C0000}"/>
    <cellStyle name="Обычный 18 2 2 10 5 3 2" xfId="3562" xr:uid="{00000000-0005-0000-0000-0000710C0000}"/>
    <cellStyle name="Обычный 18 2 2 10 5 4" xfId="3563" xr:uid="{00000000-0005-0000-0000-0000720C0000}"/>
    <cellStyle name="Обычный 18 2 2 10 5 4 2" xfId="3564" xr:uid="{00000000-0005-0000-0000-0000730C0000}"/>
    <cellStyle name="Обычный 18 2 2 10 5 5" xfId="3565" xr:uid="{00000000-0005-0000-0000-0000740C0000}"/>
    <cellStyle name="Обычный 18 2 2 10 6" xfId="3566" xr:uid="{00000000-0005-0000-0000-0000750C0000}"/>
    <cellStyle name="Обычный 18 2 2 10 6 2" xfId="3567" xr:uid="{00000000-0005-0000-0000-0000760C0000}"/>
    <cellStyle name="Обычный 18 2 2 10 7" xfId="3568" xr:uid="{00000000-0005-0000-0000-0000770C0000}"/>
    <cellStyle name="Обычный 18 2 2 10 7 2" xfId="3569" xr:uid="{00000000-0005-0000-0000-0000780C0000}"/>
    <cellStyle name="Обычный 18 2 2 10 8" xfId="3570" xr:uid="{00000000-0005-0000-0000-0000790C0000}"/>
    <cellStyle name="Обычный 18 2 2 10 8 2" xfId="3571" xr:uid="{00000000-0005-0000-0000-00007A0C0000}"/>
    <cellStyle name="Обычный 18 2 2 10 9" xfId="3572" xr:uid="{00000000-0005-0000-0000-00007B0C0000}"/>
    <cellStyle name="Обычный 18 2 2 10 9 2" xfId="3573" xr:uid="{00000000-0005-0000-0000-00007C0C0000}"/>
    <cellStyle name="Обычный 18 2 2 11" xfId="3574" xr:uid="{00000000-0005-0000-0000-00007D0C0000}"/>
    <cellStyle name="Обычный 18 2 2 11 10" xfId="3575" xr:uid="{00000000-0005-0000-0000-00007E0C0000}"/>
    <cellStyle name="Обычный 18 2 2 11 10 2" xfId="3576" xr:uid="{00000000-0005-0000-0000-00007F0C0000}"/>
    <cellStyle name="Обычный 18 2 2 11 11" xfId="3577" xr:uid="{00000000-0005-0000-0000-0000800C0000}"/>
    <cellStyle name="Обычный 18 2 2 11 11 2" xfId="3578" xr:uid="{00000000-0005-0000-0000-0000810C0000}"/>
    <cellStyle name="Обычный 18 2 2 11 12" xfId="3579" xr:uid="{00000000-0005-0000-0000-0000820C0000}"/>
    <cellStyle name="Обычный 18 2 2 11 2" xfId="3580" xr:uid="{00000000-0005-0000-0000-0000830C0000}"/>
    <cellStyle name="Обычный 18 2 2 11 2 10" xfId="3581" xr:uid="{00000000-0005-0000-0000-0000840C0000}"/>
    <cellStyle name="Обычный 18 2 2 11 2 10 2" xfId="3582" xr:uid="{00000000-0005-0000-0000-0000850C0000}"/>
    <cellStyle name="Обычный 18 2 2 11 2 11" xfId="3583" xr:uid="{00000000-0005-0000-0000-0000860C0000}"/>
    <cellStyle name="Обычный 18 2 2 11 2 2" xfId="3584" xr:uid="{00000000-0005-0000-0000-0000870C0000}"/>
    <cellStyle name="Обычный 18 2 2 11 2 2 10" xfId="3585" xr:uid="{00000000-0005-0000-0000-0000880C0000}"/>
    <cellStyle name="Обычный 18 2 2 11 2 2 2" xfId="3586" xr:uid="{00000000-0005-0000-0000-0000890C0000}"/>
    <cellStyle name="Обычный 18 2 2 11 2 2 2 2" xfId="3587" xr:uid="{00000000-0005-0000-0000-00008A0C0000}"/>
    <cellStyle name="Обычный 18 2 2 11 2 2 2 2 2" xfId="3588" xr:uid="{00000000-0005-0000-0000-00008B0C0000}"/>
    <cellStyle name="Обычный 18 2 2 11 2 2 2 3" xfId="3589" xr:uid="{00000000-0005-0000-0000-00008C0C0000}"/>
    <cellStyle name="Обычный 18 2 2 11 2 2 2 3 2" xfId="3590" xr:uid="{00000000-0005-0000-0000-00008D0C0000}"/>
    <cellStyle name="Обычный 18 2 2 11 2 2 2 4" xfId="3591" xr:uid="{00000000-0005-0000-0000-00008E0C0000}"/>
    <cellStyle name="Обычный 18 2 2 11 2 2 2 4 2" xfId="3592" xr:uid="{00000000-0005-0000-0000-00008F0C0000}"/>
    <cellStyle name="Обычный 18 2 2 11 2 2 2 5" xfId="3593" xr:uid="{00000000-0005-0000-0000-0000900C0000}"/>
    <cellStyle name="Обычный 18 2 2 11 2 2 2 5 2" xfId="3594" xr:uid="{00000000-0005-0000-0000-0000910C0000}"/>
    <cellStyle name="Обычный 18 2 2 11 2 2 2 6" xfId="3595" xr:uid="{00000000-0005-0000-0000-0000920C0000}"/>
    <cellStyle name="Обычный 18 2 2 11 2 2 3" xfId="3596" xr:uid="{00000000-0005-0000-0000-0000930C0000}"/>
    <cellStyle name="Обычный 18 2 2 11 2 2 3 2" xfId="3597" xr:uid="{00000000-0005-0000-0000-0000940C0000}"/>
    <cellStyle name="Обычный 18 2 2 11 2 2 3 2 2" xfId="3598" xr:uid="{00000000-0005-0000-0000-0000950C0000}"/>
    <cellStyle name="Обычный 18 2 2 11 2 2 3 3" xfId="3599" xr:uid="{00000000-0005-0000-0000-0000960C0000}"/>
    <cellStyle name="Обычный 18 2 2 11 2 2 3 3 2" xfId="3600" xr:uid="{00000000-0005-0000-0000-0000970C0000}"/>
    <cellStyle name="Обычный 18 2 2 11 2 2 3 4" xfId="3601" xr:uid="{00000000-0005-0000-0000-0000980C0000}"/>
    <cellStyle name="Обычный 18 2 2 11 2 2 3 4 2" xfId="3602" xr:uid="{00000000-0005-0000-0000-0000990C0000}"/>
    <cellStyle name="Обычный 18 2 2 11 2 2 3 5" xfId="3603" xr:uid="{00000000-0005-0000-0000-00009A0C0000}"/>
    <cellStyle name="Обычный 18 2 2 11 2 2 4" xfId="3604" xr:uid="{00000000-0005-0000-0000-00009B0C0000}"/>
    <cellStyle name="Обычный 18 2 2 11 2 2 4 2" xfId="3605" xr:uid="{00000000-0005-0000-0000-00009C0C0000}"/>
    <cellStyle name="Обычный 18 2 2 11 2 2 5" xfId="3606" xr:uid="{00000000-0005-0000-0000-00009D0C0000}"/>
    <cellStyle name="Обычный 18 2 2 11 2 2 5 2" xfId="3607" xr:uid="{00000000-0005-0000-0000-00009E0C0000}"/>
    <cellStyle name="Обычный 18 2 2 11 2 2 6" xfId="3608" xr:uid="{00000000-0005-0000-0000-00009F0C0000}"/>
    <cellStyle name="Обычный 18 2 2 11 2 2 6 2" xfId="3609" xr:uid="{00000000-0005-0000-0000-0000A00C0000}"/>
    <cellStyle name="Обычный 18 2 2 11 2 2 7" xfId="3610" xr:uid="{00000000-0005-0000-0000-0000A10C0000}"/>
    <cellStyle name="Обычный 18 2 2 11 2 2 7 2" xfId="3611" xr:uid="{00000000-0005-0000-0000-0000A20C0000}"/>
    <cellStyle name="Обычный 18 2 2 11 2 2 8" xfId="3612" xr:uid="{00000000-0005-0000-0000-0000A30C0000}"/>
    <cellStyle name="Обычный 18 2 2 11 2 2 8 2" xfId="3613" xr:uid="{00000000-0005-0000-0000-0000A40C0000}"/>
    <cellStyle name="Обычный 18 2 2 11 2 2 9" xfId="3614" xr:uid="{00000000-0005-0000-0000-0000A50C0000}"/>
    <cellStyle name="Обычный 18 2 2 11 2 2 9 2" xfId="3615" xr:uid="{00000000-0005-0000-0000-0000A60C0000}"/>
    <cellStyle name="Обычный 18 2 2 11 2 3" xfId="3616" xr:uid="{00000000-0005-0000-0000-0000A70C0000}"/>
    <cellStyle name="Обычный 18 2 2 11 2 3 2" xfId="3617" xr:uid="{00000000-0005-0000-0000-0000A80C0000}"/>
    <cellStyle name="Обычный 18 2 2 11 2 3 2 2" xfId="3618" xr:uid="{00000000-0005-0000-0000-0000A90C0000}"/>
    <cellStyle name="Обычный 18 2 2 11 2 3 3" xfId="3619" xr:uid="{00000000-0005-0000-0000-0000AA0C0000}"/>
    <cellStyle name="Обычный 18 2 2 11 2 3 3 2" xfId="3620" xr:uid="{00000000-0005-0000-0000-0000AB0C0000}"/>
    <cellStyle name="Обычный 18 2 2 11 2 3 4" xfId="3621" xr:uid="{00000000-0005-0000-0000-0000AC0C0000}"/>
    <cellStyle name="Обычный 18 2 2 11 2 3 4 2" xfId="3622" xr:uid="{00000000-0005-0000-0000-0000AD0C0000}"/>
    <cellStyle name="Обычный 18 2 2 11 2 3 5" xfId="3623" xr:uid="{00000000-0005-0000-0000-0000AE0C0000}"/>
    <cellStyle name="Обычный 18 2 2 11 2 3 5 2" xfId="3624" xr:uid="{00000000-0005-0000-0000-0000AF0C0000}"/>
    <cellStyle name="Обычный 18 2 2 11 2 3 6" xfId="3625" xr:uid="{00000000-0005-0000-0000-0000B00C0000}"/>
    <cellStyle name="Обычный 18 2 2 11 2 4" xfId="3626" xr:uid="{00000000-0005-0000-0000-0000B10C0000}"/>
    <cellStyle name="Обычный 18 2 2 11 2 4 2" xfId="3627" xr:uid="{00000000-0005-0000-0000-0000B20C0000}"/>
    <cellStyle name="Обычный 18 2 2 11 2 4 2 2" xfId="3628" xr:uid="{00000000-0005-0000-0000-0000B30C0000}"/>
    <cellStyle name="Обычный 18 2 2 11 2 4 3" xfId="3629" xr:uid="{00000000-0005-0000-0000-0000B40C0000}"/>
    <cellStyle name="Обычный 18 2 2 11 2 4 3 2" xfId="3630" xr:uid="{00000000-0005-0000-0000-0000B50C0000}"/>
    <cellStyle name="Обычный 18 2 2 11 2 4 4" xfId="3631" xr:uid="{00000000-0005-0000-0000-0000B60C0000}"/>
    <cellStyle name="Обычный 18 2 2 11 2 4 4 2" xfId="3632" xr:uid="{00000000-0005-0000-0000-0000B70C0000}"/>
    <cellStyle name="Обычный 18 2 2 11 2 4 5" xfId="3633" xr:uid="{00000000-0005-0000-0000-0000B80C0000}"/>
    <cellStyle name="Обычный 18 2 2 11 2 5" xfId="3634" xr:uid="{00000000-0005-0000-0000-0000B90C0000}"/>
    <cellStyle name="Обычный 18 2 2 11 2 5 2" xfId="3635" xr:uid="{00000000-0005-0000-0000-0000BA0C0000}"/>
    <cellStyle name="Обычный 18 2 2 11 2 6" xfId="3636" xr:uid="{00000000-0005-0000-0000-0000BB0C0000}"/>
    <cellStyle name="Обычный 18 2 2 11 2 6 2" xfId="3637" xr:uid="{00000000-0005-0000-0000-0000BC0C0000}"/>
    <cellStyle name="Обычный 18 2 2 11 2 7" xfId="3638" xr:uid="{00000000-0005-0000-0000-0000BD0C0000}"/>
    <cellStyle name="Обычный 18 2 2 11 2 7 2" xfId="3639" xr:uid="{00000000-0005-0000-0000-0000BE0C0000}"/>
    <cellStyle name="Обычный 18 2 2 11 2 8" xfId="3640" xr:uid="{00000000-0005-0000-0000-0000BF0C0000}"/>
    <cellStyle name="Обычный 18 2 2 11 2 8 2" xfId="3641" xr:uid="{00000000-0005-0000-0000-0000C00C0000}"/>
    <cellStyle name="Обычный 18 2 2 11 2 9" xfId="3642" xr:uid="{00000000-0005-0000-0000-0000C10C0000}"/>
    <cellStyle name="Обычный 18 2 2 11 2 9 2" xfId="3643" xr:uid="{00000000-0005-0000-0000-0000C20C0000}"/>
    <cellStyle name="Обычный 18 2 2 11 3" xfId="3644" xr:uid="{00000000-0005-0000-0000-0000C30C0000}"/>
    <cellStyle name="Обычный 18 2 2 11 3 10" xfId="3645" xr:uid="{00000000-0005-0000-0000-0000C40C0000}"/>
    <cellStyle name="Обычный 18 2 2 11 3 2" xfId="3646" xr:uid="{00000000-0005-0000-0000-0000C50C0000}"/>
    <cellStyle name="Обычный 18 2 2 11 3 2 2" xfId="3647" xr:uid="{00000000-0005-0000-0000-0000C60C0000}"/>
    <cellStyle name="Обычный 18 2 2 11 3 2 2 2" xfId="3648" xr:uid="{00000000-0005-0000-0000-0000C70C0000}"/>
    <cellStyle name="Обычный 18 2 2 11 3 2 3" xfId="3649" xr:uid="{00000000-0005-0000-0000-0000C80C0000}"/>
    <cellStyle name="Обычный 18 2 2 11 3 2 3 2" xfId="3650" xr:uid="{00000000-0005-0000-0000-0000C90C0000}"/>
    <cellStyle name="Обычный 18 2 2 11 3 2 4" xfId="3651" xr:uid="{00000000-0005-0000-0000-0000CA0C0000}"/>
    <cellStyle name="Обычный 18 2 2 11 3 2 4 2" xfId="3652" xr:uid="{00000000-0005-0000-0000-0000CB0C0000}"/>
    <cellStyle name="Обычный 18 2 2 11 3 2 5" xfId="3653" xr:uid="{00000000-0005-0000-0000-0000CC0C0000}"/>
    <cellStyle name="Обычный 18 2 2 11 3 2 5 2" xfId="3654" xr:uid="{00000000-0005-0000-0000-0000CD0C0000}"/>
    <cellStyle name="Обычный 18 2 2 11 3 2 6" xfId="3655" xr:uid="{00000000-0005-0000-0000-0000CE0C0000}"/>
    <cellStyle name="Обычный 18 2 2 11 3 3" xfId="3656" xr:uid="{00000000-0005-0000-0000-0000CF0C0000}"/>
    <cellStyle name="Обычный 18 2 2 11 3 3 2" xfId="3657" xr:uid="{00000000-0005-0000-0000-0000D00C0000}"/>
    <cellStyle name="Обычный 18 2 2 11 3 3 2 2" xfId="3658" xr:uid="{00000000-0005-0000-0000-0000D10C0000}"/>
    <cellStyle name="Обычный 18 2 2 11 3 3 3" xfId="3659" xr:uid="{00000000-0005-0000-0000-0000D20C0000}"/>
    <cellStyle name="Обычный 18 2 2 11 3 3 3 2" xfId="3660" xr:uid="{00000000-0005-0000-0000-0000D30C0000}"/>
    <cellStyle name="Обычный 18 2 2 11 3 3 4" xfId="3661" xr:uid="{00000000-0005-0000-0000-0000D40C0000}"/>
    <cellStyle name="Обычный 18 2 2 11 3 3 4 2" xfId="3662" xr:uid="{00000000-0005-0000-0000-0000D50C0000}"/>
    <cellStyle name="Обычный 18 2 2 11 3 3 5" xfId="3663" xr:uid="{00000000-0005-0000-0000-0000D60C0000}"/>
    <cellStyle name="Обычный 18 2 2 11 3 4" xfId="3664" xr:uid="{00000000-0005-0000-0000-0000D70C0000}"/>
    <cellStyle name="Обычный 18 2 2 11 3 4 2" xfId="3665" xr:uid="{00000000-0005-0000-0000-0000D80C0000}"/>
    <cellStyle name="Обычный 18 2 2 11 3 5" xfId="3666" xr:uid="{00000000-0005-0000-0000-0000D90C0000}"/>
    <cellStyle name="Обычный 18 2 2 11 3 5 2" xfId="3667" xr:uid="{00000000-0005-0000-0000-0000DA0C0000}"/>
    <cellStyle name="Обычный 18 2 2 11 3 6" xfId="3668" xr:uid="{00000000-0005-0000-0000-0000DB0C0000}"/>
    <cellStyle name="Обычный 18 2 2 11 3 6 2" xfId="3669" xr:uid="{00000000-0005-0000-0000-0000DC0C0000}"/>
    <cellStyle name="Обычный 18 2 2 11 3 7" xfId="3670" xr:uid="{00000000-0005-0000-0000-0000DD0C0000}"/>
    <cellStyle name="Обычный 18 2 2 11 3 7 2" xfId="3671" xr:uid="{00000000-0005-0000-0000-0000DE0C0000}"/>
    <cellStyle name="Обычный 18 2 2 11 3 8" xfId="3672" xr:uid="{00000000-0005-0000-0000-0000DF0C0000}"/>
    <cellStyle name="Обычный 18 2 2 11 3 8 2" xfId="3673" xr:uid="{00000000-0005-0000-0000-0000E00C0000}"/>
    <cellStyle name="Обычный 18 2 2 11 3 9" xfId="3674" xr:uid="{00000000-0005-0000-0000-0000E10C0000}"/>
    <cellStyle name="Обычный 18 2 2 11 3 9 2" xfId="3675" xr:uid="{00000000-0005-0000-0000-0000E20C0000}"/>
    <cellStyle name="Обычный 18 2 2 11 4" xfId="3676" xr:uid="{00000000-0005-0000-0000-0000E30C0000}"/>
    <cellStyle name="Обычный 18 2 2 11 4 2" xfId="3677" xr:uid="{00000000-0005-0000-0000-0000E40C0000}"/>
    <cellStyle name="Обычный 18 2 2 11 4 2 2" xfId="3678" xr:uid="{00000000-0005-0000-0000-0000E50C0000}"/>
    <cellStyle name="Обычный 18 2 2 11 4 3" xfId="3679" xr:uid="{00000000-0005-0000-0000-0000E60C0000}"/>
    <cellStyle name="Обычный 18 2 2 11 4 3 2" xfId="3680" xr:uid="{00000000-0005-0000-0000-0000E70C0000}"/>
    <cellStyle name="Обычный 18 2 2 11 4 4" xfId="3681" xr:uid="{00000000-0005-0000-0000-0000E80C0000}"/>
    <cellStyle name="Обычный 18 2 2 11 4 4 2" xfId="3682" xr:uid="{00000000-0005-0000-0000-0000E90C0000}"/>
    <cellStyle name="Обычный 18 2 2 11 4 5" xfId="3683" xr:uid="{00000000-0005-0000-0000-0000EA0C0000}"/>
    <cellStyle name="Обычный 18 2 2 11 4 5 2" xfId="3684" xr:uid="{00000000-0005-0000-0000-0000EB0C0000}"/>
    <cellStyle name="Обычный 18 2 2 11 4 6" xfId="3685" xr:uid="{00000000-0005-0000-0000-0000EC0C0000}"/>
    <cellStyle name="Обычный 18 2 2 11 5" xfId="3686" xr:uid="{00000000-0005-0000-0000-0000ED0C0000}"/>
    <cellStyle name="Обычный 18 2 2 11 5 2" xfId="3687" xr:uid="{00000000-0005-0000-0000-0000EE0C0000}"/>
    <cellStyle name="Обычный 18 2 2 11 5 2 2" xfId="3688" xr:uid="{00000000-0005-0000-0000-0000EF0C0000}"/>
    <cellStyle name="Обычный 18 2 2 11 5 3" xfId="3689" xr:uid="{00000000-0005-0000-0000-0000F00C0000}"/>
    <cellStyle name="Обычный 18 2 2 11 5 3 2" xfId="3690" xr:uid="{00000000-0005-0000-0000-0000F10C0000}"/>
    <cellStyle name="Обычный 18 2 2 11 5 4" xfId="3691" xr:uid="{00000000-0005-0000-0000-0000F20C0000}"/>
    <cellStyle name="Обычный 18 2 2 11 5 4 2" xfId="3692" xr:uid="{00000000-0005-0000-0000-0000F30C0000}"/>
    <cellStyle name="Обычный 18 2 2 11 5 5" xfId="3693" xr:uid="{00000000-0005-0000-0000-0000F40C0000}"/>
    <cellStyle name="Обычный 18 2 2 11 6" xfId="3694" xr:uid="{00000000-0005-0000-0000-0000F50C0000}"/>
    <cellStyle name="Обычный 18 2 2 11 6 2" xfId="3695" xr:uid="{00000000-0005-0000-0000-0000F60C0000}"/>
    <cellStyle name="Обычный 18 2 2 11 7" xfId="3696" xr:uid="{00000000-0005-0000-0000-0000F70C0000}"/>
    <cellStyle name="Обычный 18 2 2 11 7 2" xfId="3697" xr:uid="{00000000-0005-0000-0000-0000F80C0000}"/>
    <cellStyle name="Обычный 18 2 2 11 8" xfId="3698" xr:uid="{00000000-0005-0000-0000-0000F90C0000}"/>
    <cellStyle name="Обычный 18 2 2 11 8 2" xfId="3699" xr:uid="{00000000-0005-0000-0000-0000FA0C0000}"/>
    <cellStyle name="Обычный 18 2 2 11 9" xfId="3700" xr:uid="{00000000-0005-0000-0000-0000FB0C0000}"/>
    <cellStyle name="Обычный 18 2 2 11 9 2" xfId="3701" xr:uid="{00000000-0005-0000-0000-0000FC0C0000}"/>
    <cellStyle name="Обычный 18 2 2 12" xfId="3702" xr:uid="{00000000-0005-0000-0000-0000FD0C0000}"/>
    <cellStyle name="Обычный 18 2 2 12 10" xfId="3703" xr:uid="{00000000-0005-0000-0000-0000FE0C0000}"/>
    <cellStyle name="Обычный 18 2 2 12 10 2" xfId="3704" xr:uid="{00000000-0005-0000-0000-0000FF0C0000}"/>
    <cellStyle name="Обычный 18 2 2 12 11" xfId="3705" xr:uid="{00000000-0005-0000-0000-0000000D0000}"/>
    <cellStyle name="Обычный 18 2 2 12 11 2" xfId="3706" xr:uid="{00000000-0005-0000-0000-0000010D0000}"/>
    <cellStyle name="Обычный 18 2 2 12 12" xfId="3707" xr:uid="{00000000-0005-0000-0000-0000020D0000}"/>
    <cellStyle name="Обычный 18 2 2 12 2" xfId="3708" xr:uid="{00000000-0005-0000-0000-0000030D0000}"/>
    <cellStyle name="Обычный 18 2 2 12 2 10" xfId="3709" xr:uid="{00000000-0005-0000-0000-0000040D0000}"/>
    <cellStyle name="Обычный 18 2 2 12 2 10 2" xfId="3710" xr:uid="{00000000-0005-0000-0000-0000050D0000}"/>
    <cellStyle name="Обычный 18 2 2 12 2 11" xfId="3711" xr:uid="{00000000-0005-0000-0000-0000060D0000}"/>
    <cellStyle name="Обычный 18 2 2 12 2 2" xfId="3712" xr:uid="{00000000-0005-0000-0000-0000070D0000}"/>
    <cellStyle name="Обычный 18 2 2 12 2 2 10" xfId="3713" xr:uid="{00000000-0005-0000-0000-0000080D0000}"/>
    <cellStyle name="Обычный 18 2 2 12 2 2 2" xfId="3714" xr:uid="{00000000-0005-0000-0000-0000090D0000}"/>
    <cellStyle name="Обычный 18 2 2 12 2 2 2 2" xfId="3715" xr:uid="{00000000-0005-0000-0000-00000A0D0000}"/>
    <cellStyle name="Обычный 18 2 2 12 2 2 2 2 2" xfId="3716" xr:uid="{00000000-0005-0000-0000-00000B0D0000}"/>
    <cellStyle name="Обычный 18 2 2 12 2 2 2 3" xfId="3717" xr:uid="{00000000-0005-0000-0000-00000C0D0000}"/>
    <cellStyle name="Обычный 18 2 2 12 2 2 2 3 2" xfId="3718" xr:uid="{00000000-0005-0000-0000-00000D0D0000}"/>
    <cellStyle name="Обычный 18 2 2 12 2 2 2 4" xfId="3719" xr:uid="{00000000-0005-0000-0000-00000E0D0000}"/>
    <cellStyle name="Обычный 18 2 2 12 2 2 2 4 2" xfId="3720" xr:uid="{00000000-0005-0000-0000-00000F0D0000}"/>
    <cellStyle name="Обычный 18 2 2 12 2 2 2 5" xfId="3721" xr:uid="{00000000-0005-0000-0000-0000100D0000}"/>
    <cellStyle name="Обычный 18 2 2 12 2 2 2 5 2" xfId="3722" xr:uid="{00000000-0005-0000-0000-0000110D0000}"/>
    <cellStyle name="Обычный 18 2 2 12 2 2 2 6" xfId="3723" xr:uid="{00000000-0005-0000-0000-0000120D0000}"/>
    <cellStyle name="Обычный 18 2 2 12 2 2 3" xfId="3724" xr:uid="{00000000-0005-0000-0000-0000130D0000}"/>
    <cellStyle name="Обычный 18 2 2 12 2 2 3 2" xfId="3725" xr:uid="{00000000-0005-0000-0000-0000140D0000}"/>
    <cellStyle name="Обычный 18 2 2 12 2 2 3 2 2" xfId="3726" xr:uid="{00000000-0005-0000-0000-0000150D0000}"/>
    <cellStyle name="Обычный 18 2 2 12 2 2 3 3" xfId="3727" xr:uid="{00000000-0005-0000-0000-0000160D0000}"/>
    <cellStyle name="Обычный 18 2 2 12 2 2 3 3 2" xfId="3728" xr:uid="{00000000-0005-0000-0000-0000170D0000}"/>
    <cellStyle name="Обычный 18 2 2 12 2 2 3 4" xfId="3729" xr:uid="{00000000-0005-0000-0000-0000180D0000}"/>
    <cellStyle name="Обычный 18 2 2 12 2 2 3 4 2" xfId="3730" xr:uid="{00000000-0005-0000-0000-0000190D0000}"/>
    <cellStyle name="Обычный 18 2 2 12 2 2 3 5" xfId="3731" xr:uid="{00000000-0005-0000-0000-00001A0D0000}"/>
    <cellStyle name="Обычный 18 2 2 12 2 2 4" xfId="3732" xr:uid="{00000000-0005-0000-0000-00001B0D0000}"/>
    <cellStyle name="Обычный 18 2 2 12 2 2 4 2" xfId="3733" xr:uid="{00000000-0005-0000-0000-00001C0D0000}"/>
    <cellStyle name="Обычный 18 2 2 12 2 2 5" xfId="3734" xr:uid="{00000000-0005-0000-0000-00001D0D0000}"/>
    <cellStyle name="Обычный 18 2 2 12 2 2 5 2" xfId="3735" xr:uid="{00000000-0005-0000-0000-00001E0D0000}"/>
    <cellStyle name="Обычный 18 2 2 12 2 2 6" xfId="3736" xr:uid="{00000000-0005-0000-0000-00001F0D0000}"/>
    <cellStyle name="Обычный 18 2 2 12 2 2 6 2" xfId="3737" xr:uid="{00000000-0005-0000-0000-0000200D0000}"/>
    <cellStyle name="Обычный 18 2 2 12 2 2 7" xfId="3738" xr:uid="{00000000-0005-0000-0000-0000210D0000}"/>
    <cellStyle name="Обычный 18 2 2 12 2 2 7 2" xfId="3739" xr:uid="{00000000-0005-0000-0000-0000220D0000}"/>
    <cellStyle name="Обычный 18 2 2 12 2 2 8" xfId="3740" xr:uid="{00000000-0005-0000-0000-0000230D0000}"/>
    <cellStyle name="Обычный 18 2 2 12 2 2 8 2" xfId="3741" xr:uid="{00000000-0005-0000-0000-0000240D0000}"/>
    <cellStyle name="Обычный 18 2 2 12 2 2 9" xfId="3742" xr:uid="{00000000-0005-0000-0000-0000250D0000}"/>
    <cellStyle name="Обычный 18 2 2 12 2 2 9 2" xfId="3743" xr:uid="{00000000-0005-0000-0000-0000260D0000}"/>
    <cellStyle name="Обычный 18 2 2 12 2 3" xfId="3744" xr:uid="{00000000-0005-0000-0000-0000270D0000}"/>
    <cellStyle name="Обычный 18 2 2 12 2 3 2" xfId="3745" xr:uid="{00000000-0005-0000-0000-0000280D0000}"/>
    <cellStyle name="Обычный 18 2 2 12 2 3 2 2" xfId="3746" xr:uid="{00000000-0005-0000-0000-0000290D0000}"/>
    <cellStyle name="Обычный 18 2 2 12 2 3 3" xfId="3747" xr:uid="{00000000-0005-0000-0000-00002A0D0000}"/>
    <cellStyle name="Обычный 18 2 2 12 2 3 3 2" xfId="3748" xr:uid="{00000000-0005-0000-0000-00002B0D0000}"/>
    <cellStyle name="Обычный 18 2 2 12 2 3 4" xfId="3749" xr:uid="{00000000-0005-0000-0000-00002C0D0000}"/>
    <cellStyle name="Обычный 18 2 2 12 2 3 4 2" xfId="3750" xr:uid="{00000000-0005-0000-0000-00002D0D0000}"/>
    <cellStyle name="Обычный 18 2 2 12 2 3 5" xfId="3751" xr:uid="{00000000-0005-0000-0000-00002E0D0000}"/>
    <cellStyle name="Обычный 18 2 2 12 2 3 5 2" xfId="3752" xr:uid="{00000000-0005-0000-0000-00002F0D0000}"/>
    <cellStyle name="Обычный 18 2 2 12 2 3 6" xfId="3753" xr:uid="{00000000-0005-0000-0000-0000300D0000}"/>
    <cellStyle name="Обычный 18 2 2 12 2 4" xfId="3754" xr:uid="{00000000-0005-0000-0000-0000310D0000}"/>
    <cellStyle name="Обычный 18 2 2 12 2 4 2" xfId="3755" xr:uid="{00000000-0005-0000-0000-0000320D0000}"/>
    <cellStyle name="Обычный 18 2 2 12 2 4 2 2" xfId="3756" xr:uid="{00000000-0005-0000-0000-0000330D0000}"/>
    <cellStyle name="Обычный 18 2 2 12 2 4 3" xfId="3757" xr:uid="{00000000-0005-0000-0000-0000340D0000}"/>
    <cellStyle name="Обычный 18 2 2 12 2 4 3 2" xfId="3758" xr:uid="{00000000-0005-0000-0000-0000350D0000}"/>
    <cellStyle name="Обычный 18 2 2 12 2 4 4" xfId="3759" xr:uid="{00000000-0005-0000-0000-0000360D0000}"/>
    <cellStyle name="Обычный 18 2 2 12 2 4 4 2" xfId="3760" xr:uid="{00000000-0005-0000-0000-0000370D0000}"/>
    <cellStyle name="Обычный 18 2 2 12 2 4 5" xfId="3761" xr:uid="{00000000-0005-0000-0000-0000380D0000}"/>
    <cellStyle name="Обычный 18 2 2 12 2 5" xfId="3762" xr:uid="{00000000-0005-0000-0000-0000390D0000}"/>
    <cellStyle name="Обычный 18 2 2 12 2 5 2" xfId="3763" xr:uid="{00000000-0005-0000-0000-00003A0D0000}"/>
    <cellStyle name="Обычный 18 2 2 12 2 6" xfId="3764" xr:uid="{00000000-0005-0000-0000-00003B0D0000}"/>
    <cellStyle name="Обычный 18 2 2 12 2 6 2" xfId="3765" xr:uid="{00000000-0005-0000-0000-00003C0D0000}"/>
    <cellStyle name="Обычный 18 2 2 12 2 7" xfId="3766" xr:uid="{00000000-0005-0000-0000-00003D0D0000}"/>
    <cellStyle name="Обычный 18 2 2 12 2 7 2" xfId="3767" xr:uid="{00000000-0005-0000-0000-00003E0D0000}"/>
    <cellStyle name="Обычный 18 2 2 12 2 8" xfId="3768" xr:uid="{00000000-0005-0000-0000-00003F0D0000}"/>
    <cellStyle name="Обычный 18 2 2 12 2 8 2" xfId="3769" xr:uid="{00000000-0005-0000-0000-0000400D0000}"/>
    <cellStyle name="Обычный 18 2 2 12 2 9" xfId="3770" xr:uid="{00000000-0005-0000-0000-0000410D0000}"/>
    <cellStyle name="Обычный 18 2 2 12 2 9 2" xfId="3771" xr:uid="{00000000-0005-0000-0000-0000420D0000}"/>
    <cellStyle name="Обычный 18 2 2 12 3" xfId="3772" xr:uid="{00000000-0005-0000-0000-0000430D0000}"/>
    <cellStyle name="Обычный 18 2 2 12 3 10" xfId="3773" xr:uid="{00000000-0005-0000-0000-0000440D0000}"/>
    <cellStyle name="Обычный 18 2 2 12 3 2" xfId="3774" xr:uid="{00000000-0005-0000-0000-0000450D0000}"/>
    <cellStyle name="Обычный 18 2 2 12 3 2 2" xfId="3775" xr:uid="{00000000-0005-0000-0000-0000460D0000}"/>
    <cellStyle name="Обычный 18 2 2 12 3 2 2 2" xfId="3776" xr:uid="{00000000-0005-0000-0000-0000470D0000}"/>
    <cellStyle name="Обычный 18 2 2 12 3 2 3" xfId="3777" xr:uid="{00000000-0005-0000-0000-0000480D0000}"/>
    <cellStyle name="Обычный 18 2 2 12 3 2 3 2" xfId="3778" xr:uid="{00000000-0005-0000-0000-0000490D0000}"/>
    <cellStyle name="Обычный 18 2 2 12 3 2 4" xfId="3779" xr:uid="{00000000-0005-0000-0000-00004A0D0000}"/>
    <cellStyle name="Обычный 18 2 2 12 3 2 4 2" xfId="3780" xr:uid="{00000000-0005-0000-0000-00004B0D0000}"/>
    <cellStyle name="Обычный 18 2 2 12 3 2 5" xfId="3781" xr:uid="{00000000-0005-0000-0000-00004C0D0000}"/>
    <cellStyle name="Обычный 18 2 2 12 3 2 5 2" xfId="3782" xr:uid="{00000000-0005-0000-0000-00004D0D0000}"/>
    <cellStyle name="Обычный 18 2 2 12 3 2 6" xfId="3783" xr:uid="{00000000-0005-0000-0000-00004E0D0000}"/>
    <cellStyle name="Обычный 18 2 2 12 3 3" xfId="3784" xr:uid="{00000000-0005-0000-0000-00004F0D0000}"/>
    <cellStyle name="Обычный 18 2 2 12 3 3 2" xfId="3785" xr:uid="{00000000-0005-0000-0000-0000500D0000}"/>
    <cellStyle name="Обычный 18 2 2 12 3 3 2 2" xfId="3786" xr:uid="{00000000-0005-0000-0000-0000510D0000}"/>
    <cellStyle name="Обычный 18 2 2 12 3 3 3" xfId="3787" xr:uid="{00000000-0005-0000-0000-0000520D0000}"/>
    <cellStyle name="Обычный 18 2 2 12 3 3 3 2" xfId="3788" xr:uid="{00000000-0005-0000-0000-0000530D0000}"/>
    <cellStyle name="Обычный 18 2 2 12 3 3 4" xfId="3789" xr:uid="{00000000-0005-0000-0000-0000540D0000}"/>
    <cellStyle name="Обычный 18 2 2 12 3 3 4 2" xfId="3790" xr:uid="{00000000-0005-0000-0000-0000550D0000}"/>
    <cellStyle name="Обычный 18 2 2 12 3 3 5" xfId="3791" xr:uid="{00000000-0005-0000-0000-0000560D0000}"/>
    <cellStyle name="Обычный 18 2 2 12 3 4" xfId="3792" xr:uid="{00000000-0005-0000-0000-0000570D0000}"/>
    <cellStyle name="Обычный 18 2 2 12 3 4 2" xfId="3793" xr:uid="{00000000-0005-0000-0000-0000580D0000}"/>
    <cellStyle name="Обычный 18 2 2 12 3 5" xfId="3794" xr:uid="{00000000-0005-0000-0000-0000590D0000}"/>
    <cellStyle name="Обычный 18 2 2 12 3 5 2" xfId="3795" xr:uid="{00000000-0005-0000-0000-00005A0D0000}"/>
    <cellStyle name="Обычный 18 2 2 12 3 6" xfId="3796" xr:uid="{00000000-0005-0000-0000-00005B0D0000}"/>
    <cellStyle name="Обычный 18 2 2 12 3 6 2" xfId="3797" xr:uid="{00000000-0005-0000-0000-00005C0D0000}"/>
    <cellStyle name="Обычный 18 2 2 12 3 7" xfId="3798" xr:uid="{00000000-0005-0000-0000-00005D0D0000}"/>
    <cellStyle name="Обычный 18 2 2 12 3 7 2" xfId="3799" xr:uid="{00000000-0005-0000-0000-00005E0D0000}"/>
    <cellStyle name="Обычный 18 2 2 12 3 8" xfId="3800" xr:uid="{00000000-0005-0000-0000-00005F0D0000}"/>
    <cellStyle name="Обычный 18 2 2 12 3 8 2" xfId="3801" xr:uid="{00000000-0005-0000-0000-0000600D0000}"/>
    <cellStyle name="Обычный 18 2 2 12 3 9" xfId="3802" xr:uid="{00000000-0005-0000-0000-0000610D0000}"/>
    <cellStyle name="Обычный 18 2 2 12 3 9 2" xfId="3803" xr:uid="{00000000-0005-0000-0000-0000620D0000}"/>
    <cellStyle name="Обычный 18 2 2 12 4" xfId="3804" xr:uid="{00000000-0005-0000-0000-0000630D0000}"/>
    <cellStyle name="Обычный 18 2 2 12 4 2" xfId="3805" xr:uid="{00000000-0005-0000-0000-0000640D0000}"/>
    <cellStyle name="Обычный 18 2 2 12 4 2 2" xfId="3806" xr:uid="{00000000-0005-0000-0000-0000650D0000}"/>
    <cellStyle name="Обычный 18 2 2 12 4 3" xfId="3807" xr:uid="{00000000-0005-0000-0000-0000660D0000}"/>
    <cellStyle name="Обычный 18 2 2 12 4 3 2" xfId="3808" xr:uid="{00000000-0005-0000-0000-0000670D0000}"/>
    <cellStyle name="Обычный 18 2 2 12 4 4" xfId="3809" xr:uid="{00000000-0005-0000-0000-0000680D0000}"/>
    <cellStyle name="Обычный 18 2 2 12 4 4 2" xfId="3810" xr:uid="{00000000-0005-0000-0000-0000690D0000}"/>
    <cellStyle name="Обычный 18 2 2 12 4 5" xfId="3811" xr:uid="{00000000-0005-0000-0000-00006A0D0000}"/>
    <cellStyle name="Обычный 18 2 2 12 4 5 2" xfId="3812" xr:uid="{00000000-0005-0000-0000-00006B0D0000}"/>
    <cellStyle name="Обычный 18 2 2 12 4 6" xfId="3813" xr:uid="{00000000-0005-0000-0000-00006C0D0000}"/>
    <cellStyle name="Обычный 18 2 2 12 5" xfId="3814" xr:uid="{00000000-0005-0000-0000-00006D0D0000}"/>
    <cellStyle name="Обычный 18 2 2 12 5 2" xfId="3815" xr:uid="{00000000-0005-0000-0000-00006E0D0000}"/>
    <cellStyle name="Обычный 18 2 2 12 5 2 2" xfId="3816" xr:uid="{00000000-0005-0000-0000-00006F0D0000}"/>
    <cellStyle name="Обычный 18 2 2 12 5 3" xfId="3817" xr:uid="{00000000-0005-0000-0000-0000700D0000}"/>
    <cellStyle name="Обычный 18 2 2 12 5 3 2" xfId="3818" xr:uid="{00000000-0005-0000-0000-0000710D0000}"/>
    <cellStyle name="Обычный 18 2 2 12 5 4" xfId="3819" xr:uid="{00000000-0005-0000-0000-0000720D0000}"/>
    <cellStyle name="Обычный 18 2 2 12 5 4 2" xfId="3820" xr:uid="{00000000-0005-0000-0000-0000730D0000}"/>
    <cellStyle name="Обычный 18 2 2 12 5 5" xfId="3821" xr:uid="{00000000-0005-0000-0000-0000740D0000}"/>
    <cellStyle name="Обычный 18 2 2 12 6" xfId="3822" xr:uid="{00000000-0005-0000-0000-0000750D0000}"/>
    <cellStyle name="Обычный 18 2 2 12 6 2" xfId="3823" xr:uid="{00000000-0005-0000-0000-0000760D0000}"/>
    <cellStyle name="Обычный 18 2 2 12 7" xfId="3824" xr:uid="{00000000-0005-0000-0000-0000770D0000}"/>
    <cellStyle name="Обычный 18 2 2 12 7 2" xfId="3825" xr:uid="{00000000-0005-0000-0000-0000780D0000}"/>
    <cellStyle name="Обычный 18 2 2 12 8" xfId="3826" xr:uid="{00000000-0005-0000-0000-0000790D0000}"/>
    <cellStyle name="Обычный 18 2 2 12 8 2" xfId="3827" xr:uid="{00000000-0005-0000-0000-00007A0D0000}"/>
    <cellStyle name="Обычный 18 2 2 12 9" xfId="3828" xr:uid="{00000000-0005-0000-0000-00007B0D0000}"/>
    <cellStyle name="Обычный 18 2 2 12 9 2" xfId="3829" xr:uid="{00000000-0005-0000-0000-00007C0D0000}"/>
    <cellStyle name="Обычный 18 2 2 13" xfId="3830" xr:uid="{00000000-0005-0000-0000-00007D0D0000}"/>
    <cellStyle name="Обычный 18 2 2 13 10" xfId="3831" xr:uid="{00000000-0005-0000-0000-00007E0D0000}"/>
    <cellStyle name="Обычный 18 2 2 13 10 2" xfId="3832" xr:uid="{00000000-0005-0000-0000-00007F0D0000}"/>
    <cellStyle name="Обычный 18 2 2 13 11" xfId="3833" xr:uid="{00000000-0005-0000-0000-0000800D0000}"/>
    <cellStyle name="Обычный 18 2 2 13 11 2" xfId="3834" xr:uid="{00000000-0005-0000-0000-0000810D0000}"/>
    <cellStyle name="Обычный 18 2 2 13 12" xfId="3835" xr:uid="{00000000-0005-0000-0000-0000820D0000}"/>
    <cellStyle name="Обычный 18 2 2 13 2" xfId="3836" xr:uid="{00000000-0005-0000-0000-0000830D0000}"/>
    <cellStyle name="Обычный 18 2 2 13 2 10" xfId="3837" xr:uid="{00000000-0005-0000-0000-0000840D0000}"/>
    <cellStyle name="Обычный 18 2 2 13 2 10 2" xfId="3838" xr:uid="{00000000-0005-0000-0000-0000850D0000}"/>
    <cellStyle name="Обычный 18 2 2 13 2 11" xfId="3839" xr:uid="{00000000-0005-0000-0000-0000860D0000}"/>
    <cellStyle name="Обычный 18 2 2 13 2 2" xfId="3840" xr:uid="{00000000-0005-0000-0000-0000870D0000}"/>
    <cellStyle name="Обычный 18 2 2 13 2 2 10" xfId="3841" xr:uid="{00000000-0005-0000-0000-0000880D0000}"/>
    <cellStyle name="Обычный 18 2 2 13 2 2 2" xfId="3842" xr:uid="{00000000-0005-0000-0000-0000890D0000}"/>
    <cellStyle name="Обычный 18 2 2 13 2 2 2 2" xfId="3843" xr:uid="{00000000-0005-0000-0000-00008A0D0000}"/>
    <cellStyle name="Обычный 18 2 2 13 2 2 2 2 2" xfId="3844" xr:uid="{00000000-0005-0000-0000-00008B0D0000}"/>
    <cellStyle name="Обычный 18 2 2 13 2 2 2 3" xfId="3845" xr:uid="{00000000-0005-0000-0000-00008C0D0000}"/>
    <cellStyle name="Обычный 18 2 2 13 2 2 2 3 2" xfId="3846" xr:uid="{00000000-0005-0000-0000-00008D0D0000}"/>
    <cellStyle name="Обычный 18 2 2 13 2 2 2 4" xfId="3847" xr:uid="{00000000-0005-0000-0000-00008E0D0000}"/>
    <cellStyle name="Обычный 18 2 2 13 2 2 2 4 2" xfId="3848" xr:uid="{00000000-0005-0000-0000-00008F0D0000}"/>
    <cellStyle name="Обычный 18 2 2 13 2 2 2 5" xfId="3849" xr:uid="{00000000-0005-0000-0000-0000900D0000}"/>
    <cellStyle name="Обычный 18 2 2 13 2 2 2 5 2" xfId="3850" xr:uid="{00000000-0005-0000-0000-0000910D0000}"/>
    <cellStyle name="Обычный 18 2 2 13 2 2 2 6" xfId="3851" xr:uid="{00000000-0005-0000-0000-0000920D0000}"/>
    <cellStyle name="Обычный 18 2 2 13 2 2 3" xfId="3852" xr:uid="{00000000-0005-0000-0000-0000930D0000}"/>
    <cellStyle name="Обычный 18 2 2 13 2 2 3 2" xfId="3853" xr:uid="{00000000-0005-0000-0000-0000940D0000}"/>
    <cellStyle name="Обычный 18 2 2 13 2 2 3 2 2" xfId="3854" xr:uid="{00000000-0005-0000-0000-0000950D0000}"/>
    <cellStyle name="Обычный 18 2 2 13 2 2 3 3" xfId="3855" xr:uid="{00000000-0005-0000-0000-0000960D0000}"/>
    <cellStyle name="Обычный 18 2 2 13 2 2 3 3 2" xfId="3856" xr:uid="{00000000-0005-0000-0000-0000970D0000}"/>
    <cellStyle name="Обычный 18 2 2 13 2 2 3 4" xfId="3857" xr:uid="{00000000-0005-0000-0000-0000980D0000}"/>
    <cellStyle name="Обычный 18 2 2 13 2 2 3 4 2" xfId="3858" xr:uid="{00000000-0005-0000-0000-0000990D0000}"/>
    <cellStyle name="Обычный 18 2 2 13 2 2 3 5" xfId="3859" xr:uid="{00000000-0005-0000-0000-00009A0D0000}"/>
    <cellStyle name="Обычный 18 2 2 13 2 2 4" xfId="3860" xr:uid="{00000000-0005-0000-0000-00009B0D0000}"/>
    <cellStyle name="Обычный 18 2 2 13 2 2 4 2" xfId="3861" xr:uid="{00000000-0005-0000-0000-00009C0D0000}"/>
    <cellStyle name="Обычный 18 2 2 13 2 2 5" xfId="3862" xr:uid="{00000000-0005-0000-0000-00009D0D0000}"/>
    <cellStyle name="Обычный 18 2 2 13 2 2 5 2" xfId="3863" xr:uid="{00000000-0005-0000-0000-00009E0D0000}"/>
    <cellStyle name="Обычный 18 2 2 13 2 2 6" xfId="3864" xr:uid="{00000000-0005-0000-0000-00009F0D0000}"/>
    <cellStyle name="Обычный 18 2 2 13 2 2 6 2" xfId="3865" xr:uid="{00000000-0005-0000-0000-0000A00D0000}"/>
    <cellStyle name="Обычный 18 2 2 13 2 2 7" xfId="3866" xr:uid="{00000000-0005-0000-0000-0000A10D0000}"/>
    <cellStyle name="Обычный 18 2 2 13 2 2 7 2" xfId="3867" xr:uid="{00000000-0005-0000-0000-0000A20D0000}"/>
    <cellStyle name="Обычный 18 2 2 13 2 2 8" xfId="3868" xr:uid="{00000000-0005-0000-0000-0000A30D0000}"/>
    <cellStyle name="Обычный 18 2 2 13 2 2 8 2" xfId="3869" xr:uid="{00000000-0005-0000-0000-0000A40D0000}"/>
    <cellStyle name="Обычный 18 2 2 13 2 2 9" xfId="3870" xr:uid="{00000000-0005-0000-0000-0000A50D0000}"/>
    <cellStyle name="Обычный 18 2 2 13 2 2 9 2" xfId="3871" xr:uid="{00000000-0005-0000-0000-0000A60D0000}"/>
    <cellStyle name="Обычный 18 2 2 13 2 3" xfId="3872" xr:uid="{00000000-0005-0000-0000-0000A70D0000}"/>
    <cellStyle name="Обычный 18 2 2 13 2 3 2" xfId="3873" xr:uid="{00000000-0005-0000-0000-0000A80D0000}"/>
    <cellStyle name="Обычный 18 2 2 13 2 3 2 2" xfId="3874" xr:uid="{00000000-0005-0000-0000-0000A90D0000}"/>
    <cellStyle name="Обычный 18 2 2 13 2 3 3" xfId="3875" xr:uid="{00000000-0005-0000-0000-0000AA0D0000}"/>
    <cellStyle name="Обычный 18 2 2 13 2 3 3 2" xfId="3876" xr:uid="{00000000-0005-0000-0000-0000AB0D0000}"/>
    <cellStyle name="Обычный 18 2 2 13 2 3 4" xfId="3877" xr:uid="{00000000-0005-0000-0000-0000AC0D0000}"/>
    <cellStyle name="Обычный 18 2 2 13 2 3 4 2" xfId="3878" xr:uid="{00000000-0005-0000-0000-0000AD0D0000}"/>
    <cellStyle name="Обычный 18 2 2 13 2 3 5" xfId="3879" xr:uid="{00000000-0005-0000-0000-0000AE0D0000}"/>
    <cellStyle name="Обычный 18 2 2 13 2 3 5 2" xfId="3880" xr:uid="{00000000-0005-0000-0000-0000AF0D0000}"/>
    <cellStyle name="Обычный 18 2 2 13 2 3 6" xfId="3881" xr:uid="{00000000-0005-0000-0000-0000B00D0000}"/>
    <cellStyle name="Обычный 18 2 2 13 2 4" xfId="3882" xr:uid="{00000000-0005-0000-0000-0000B10D0000}"/>
    <cellStyle name="Обычный 18 2 2 13 2 4 2" xfId="3883" xr:uid="{00000000-0005-0000-0000-0000B20D0000}"/>
    <cellStyle name="Обычный 18 2 2 13 2 4 2 2" xfId="3884" xr:uid="{00000000-0005-0000-0000-0000B30D0000}"/>
    <cellStyle name="Обычный 18 2 2 13 2 4 3" xfId="3885" xr:uid="{00000000-0005-0000-0000-0000B40D0000}"/>
    <cellStyle name="Обычный 18 2 2 13 2 4 3 2" xfId="3886" xr:uid="{00000000-0005-0000-0000-0000B50D0000}"/>
    <cellStyle name="Обычный 18 2 2 13 2 4 4" xfId="3887" xr:uid="{00000000-0005-0000-0000-0000B60D0000}"/>
    <cellStyle name="Обычный 18 2 2 13 2 4 4 2" xfId="3888" xr:uid="{00000000-0005-0000-0000-0000B70D0000}"/>
    <cellStyle name="Обычный 18 2 2 13 2 4 5" xfId="3889" xr:uid="{00000000-0005-0000-0000-0000B80D0000}"/>
    <cellStyle name="Обычный 18 2 2 13 2 5" xfId="3890" xr:uid="{00000000-0005-0000-0000-0000B90D0000}"/>
    <cellStyle name="Обычный 18 2 2 13 2 5 2" xfId="3891" xr:uid="{00000000-0005-0000-0000-0000BA0D0000}"/>
    <cellStyle name="Обычный 18 2 2 13 2 6" xfId="3892" xr:uid="{00000000-0005-0000-0000-0000BB0D0000}"/>
    <cellStyle name="Обычный 18 2 2 13 2 6 2" xfId="3893" xr:uid="{00000000-0005-0000-0000-0000BC0D0000}"/>
    <cellStyle name="Обычный 18 2 2 13 2 7" xfId="3894" xr:uid="{00000000-0005-0000-0000-0000BD0D0000}"/>
    <cellStyle name="Обычный 18 2 2 13 2 7 2" xfId="3895" xr:uid="{00000000-0005-0000-0000-0000BE0D0000}"/>
    <cellStyle name="Обычный 18 2 2 13 2 8" xfId="3896" xr:uid="{00000000-0005-0000-0000-0000BF0D0000}"/>
    <cellStyle name="Обычный 18 2 2 13 2 8 2" xfId="3897" xr:uid="{00000000-0005-0000-0000-0000C00D0000}"/>
    <cellStyle name="Обычный 18 2 2 13 2 9" xfId="3898" xr:uid="{00000000-0005-0000-0000-0000C10D0000}"/>
    <cellStyle name="Обычный 18 2 2 13 2 9 2" xfId="3899" xr:uid="{00000000-0005-0000-0000-0000C20D0000}"/>
    <cellStyle name="Обычный 18 2 2 13 3" xfId="3900" xr:uid="{00000000-0005-0000-0000-0000C30D0000}"/>
    <cellStyle name="Обычный 18 2 2 13 3 10" xfId="3901" xr:uid="{00000000-0005-0000-0000-0000C40D0000}"/>
    <cellStyle name="Обычный 18 2 2 13 3 2" xfId="3902" xr:uid="{00000000-0005-0000-0000-0000C50D0000}"/>
    <cellStyle name="Обычный 18 2 2 13 3 2 2" xfId="3903" xr:uid="{00000000-0005-0000-0000-0000C60D0000}"/>
    <cellStyle name="Обычный 18 2 2 13 3 2 2 2" xfId="3904" xr:uid="{00000000-0005-0000-0000-0000C70D0000}"/>
    <cellStyle name="Обычный 18 2 2 13 3 2 3" xfId="3905" xr:uid="{00000000-0005-0000-0000-0000C80D0000}"/>
    <cellStyle name="Обычный 18 2 2 13 3 2 3 2" xfId="3906" xr:uid="{00000000-0005-0000-0000-0000C90D0000}"/>
    <cellStyle name="Обычный 18 2 2 13 3 2 4" xfId="3907" xr:uid="{00000000-0005-0000-0000-0000CA0D0000}"/>
    <cellStyle name="Обычный 18 2 2 13 3 2 4 2" xfId="3908" xr:uid="{00000000-0005-0000-0000-0000CB0D0000}"/>
    <cellStyle name="Обычный 18 2 2 13 3 2 5" xfId="3909" xr:uid="{00000000-0005-0000-0000-0000CC0D0000}"/>
    <cellStyle name="Обычный 18 2 2 13 3 2 5 2" xfId="3910" xr:uid="{00000000-0005-0000-0000-0000CD0D0000}"/>
    <cellStyle name="Обычный 18 2 2 13 3 2 6" xfId="3911" xr:uid="{00000000-0005-0000-0000-0000CE0D0000}"/>
    <cellStyle name="Обычный 18 2 2 13 3 3" xfId="3912" xr:uid="{00000000-0005-0000-0000-0000CF0D0000}"/>
    <cellStyle name="Обычный 18 2 2 13 3 3 2" xfId="3913" xr:uid="{00000000-0005-0000-0000-0000D00D0000}"/>
    <cellStyle name="Обычный 18 2 2 13 3 3 2 2" xfId="3914" xr:uid="{00000000-0005-0000-0000-0000D10D0000}"/>
    <cellStyle name="Обычный 18 2 2 13 3 3 3" xfId="3915" xr:uid="{00000000-0005-0000-0000-0000D20D0000}"/>
    <cellStyle name="Обычный 18 2 2 13 3 3 3 2" xfId="3916" xr:uid="{00000000-0005-0000-0000-0000D30D0000}"/>
    <cellStyle name="Обычный 18 2 2 13 3 3 4" xfId="3917" xr:uid="{00000000-0005-0000-0000-0000D40D0000}"/>
    <cellStyle name="Обычный 18 2 2 13 3 3 4 2" xfId="3918" xr:uid="{00000000-0005-0000-0000-0000D50D0000}"/>
    <cellStyle name="Обычный 18 2 2 13 3 3 5" xfId="3919" xr:uid="{00000000-0005-0000-0000-0000D60D0000}"/>
    <cellStyle name="Обычный 18 2 2 13 3 4" xfId="3920" xr:uid="{00000000-0005-0000-0000-0000D70D0000}"/>
    <cellStyle name="Обычный 18 2 2 13 3 4 2" xfId="3921" xr:uid="{00000000-0005-0000-0000-0000D80D0000}"/>
    <cellStyle name="Обычный 18 2 2 13 3 5" xfId="3922" xr:uid="{00000000-0005-0000-0000-0000D90D0000}"/>
    <cellStyle name="Обычный 18 2 2 13 3 5 2" xfId="3923" xr:uid="{00000000-0005-0000-0000-0000DA0D0000}"/>
    <cellStyle name="Обычный 18 2 2 13 3 6" xfId="3924" xr:uid="{00000000-0005-0000-0000-0000DB0D0000}"/>
    <cellStyle name="Обычный 18 2 2 13 3 6 2" xfId="3925" xr:uid="{00000000-0005-0000-0000-0000DC0D0000}"/>
    <cellStyle name="Обычный 18 2 2 13 3 7" xfId="3926" xr:uid="{00000000-0005-0000-0000-0000DD0D0000}"/>
    <cellStyle name="Обычный 18 2 2 13 3 7 2" xfId="3927" xr:uid="{00000000-0005-0000-0000-0000DE0D0000}"/>
    <cellStyle name="Обычный 18 2 2 13 3 8" xfId="3928" xr:uid="{00000000-0005-0000-0000-0000DF0D0000}"/>
    <cellStyle name="Обычный 18 2 2 13 3 8 2" xfId="3929" xr:uid="{00000000-0005-0000-0000-0000E00D0000}"/>
    <cellStyle name="Обычный 18 2 2 13 3 9" xfId="3930" xr:uid="{00000000-0005-0000-0000-0000E10D0000}"/>
    <cellStyle name="Обычный 18 2 2 13 3 9 2" xfId="3931" xr:uid="{00000000-0005-0000-0000-0000E20D0000}"/>
    <cellStyle name="Обычный 18 2 2 13 4" xfId="3932" xr:uid="{00000000-0005-0000-0000-0000E30D0000}"/>
    <cellStyle name="Обычный 18 2 2 13 4 2" xfId="3933" xr:uid="{00000000-0005-0000-0000-0000E40D0000}"/>
    <cellStyle name="Обычный 18 2 2 13 4 2 2" xfId="3934" xr:uid="{00000000-0005-0000-0000-0000E50D0000}"/>
    <cellStyle name="Обычный 18 2 2 13 4 3" xfId="3935" xr:uid="{00000000-0005-0000-0000-0000E60D0000}"/>
    <cellStyle name="Обычный 18 2 2 13 4 3 2" xfId="3936" xr:uid="{00000000-0005-0000-0000-0000E70D0000}"/>
    <cellStyle name="Обычный 18 2 2 13 4 4" xfId="3937" xr:uid="{00000000-0005-0000-0000-0000E80D0000}"/>
    <cellStyle name="Обычный 18 2 2 13 4 4 2" xfId="3938" xr:uid="{00000000-0005-0000-0000-0000E90D0000}"/>
    <cellStyle name="Обычный 18 2 2 13 4 5" xfId="3939" xr:uid="{00000000-0005-0000-0000-0000EA0D0000}"/>
    <cellStyle name="Обычный 18 2 2 13 4 5 2" xfId="3940" xr:uid="{00000000-0005-0000-0000-0000EB0D0000}"/>
    <cellStyle name="Обычный 18 2 2 13 4 6" xfId="3941" xr:uid="{00000000-0005-0000-0000-0000EC0D0000}"/>
    <cellStyle name="Обычный 18 2 2 13 5" xfId="3942" xr:uid="{00000000-0005-0000-0000-0000ED0D0000}"/>
    <cellStyle name="Обычный 18 2 2 13 5 2" xfId="3943" xr:uid="{00000000-0005-0000-0000-0000EE0D0000}"/>
    <cellStyle name="Обычный 18 2 2 13 5 2 2" xfId="3944" xr:uid="{00000000-0005-0000-0000-0000EF0D0000}"/>
    <cellStyle name="Обычный 18 2 2 13 5 3" xfId="3945" xr:uid="{00000000-0005-0000-0000-0000F00D0000}"/>
    <cellStyle name="Обычный 18 2 2 13 5 3 2" xfId="3946" xr:uid="{00000000-0005-0000-0000-0000F10D0000}"/>
    <cellStyle name="Обычный 18 2 2 13 5 4" xfId="3947" xr:uid="{00000000-0005-0000-0000-0000F20D0000}"/>
    <cellStyle name="Обычный 18 2 2 13 5 4 2" xfId="3948" xr:uid="{00000000-0005-0000-0000-0000F30D0000}"/>
    <cellStyle name="Обычный 18 2 2 13 5 5" xfId="3949" xr:uid="{00000000-0005-0000-0000-0000F40D0000}"/>
    <cellStyle name="Обычный 18 2 2 13 6" xfId="3950" xr:uid="{00000000-0005-0000-0000-0000F50D0000}"/>
    <cellStyle name="Обычный 18 2 2 13 6 2" xfId="3951" xr:uid="{00000000-0005-0000-0000-0000F60D0000}"/>
    <cellStyle name="Обычный 18 2 2 13 7" xfId="3952" xr:uid="{00000000-0005-0000-0000-0000F70D0000}"/>
    <cellStyle name="Обычный 18 2 2 13 7 2" xfId="3953" xr:uid="{00000000-0005-0000-0000-0000F80D0000}"/>
    <cellStyle name="Обычный 18 2 2 13 8" xfId="3954" xr:uid="{00000000-0005-0000-0000-0000F90D0000}"/>
    <cellStyle name="Обычный 18 2 2 13 8 2" xfId="3955" xr:uid="{00000000-0005-0000-0000-0000FA0D0000}"/>
    <cellStyle name="Обычный 18 2 2 13 9" xfId="3956" xr:uid="{00000000-0005-0000-0000-0000FB0D0000}"/>
    <cellStyle name="Обычный 18 2 2 13 9 2" xfId="3957" xr:uid="{00000000-0005-0000-0000-0000FC0D0000}"/>
    <cellStyle name="Обычный 18 2 2 14" xfId="3958" xr:uid="{00000000-0005-0000-0000-0000FD0D0000}"/>
    <cellStyle name="Обычный 18 2 2 14 10" xfId="3959" xr:uid="{00000000-0005-0000-0000-0000FE0D0000}"/>
    <cellStyle name="Обычный 18 2 2 14 10 2" xfId="3960" xr:uid="{00000000-0005-0000-0000-0000FF0D0000}"/>
    <cellStyle name="Обычный 18 2 2 14 11" xfId="3961" xr:uid="{00000000-0005-0000-0000-0000000E0000}"/>
    <cellStyle name="Обычный 18 2 2 14 2" xfId="3962" xr:uid="{00000000-0005-0000-0000-0000010E0000}"/>
    <cellStyle name="Обычный 18 2 2 14 2 10" xfId="3963" xr:uid="{00000000-0005-0000-0000-0000020E0000}"/>
    <cellStyle name="Обычный 18 2 2 14 2 2" xfId="3964" xr:uid="{00000000-0005-0000-0000-0000030E0000}"/>
    <cellStyle name="Обычный 18 2 2 14 2 2 2" xfId="3965" xr:uid="{00000000-0005-0000-0000-0000040E0000}"/>
    <cellStyle name="Обычный 18 2 2 14 2 2 2 2" xfId="3966" xr:uid="{00000000-0005-0000-0000-0000050E0000}"/>
    <cellStyle name="Обычный 18 2 2 14 2 2 3" xfId="3967" xr:uid="{00000000-0005-0000-0000-0000060E0000}"/>
    <cellStyle name="Обычный 18 2 2 14 2 2 3 2" xfId="3968" xr:uid="{00000000-0005-0000-0000-0000070E0000}"/>
    <cellStyle name="Обычный 18 2 2 14 2 2 4" xfId="3969" xr:uid="{00000000-0005-0000-0000-0000080E0000}"/>
    <cellStyle name="Обычный 18 2 2 14 2 2 4 2" xfId="3970" xr:uid="{00000000-0005-0000-0000-0000090E0000}"/>
    <cellStyle name="Обычный 18 2 2 14 2 2 5" xfId="3971" xr:uid="{00000000-0005-0000-0000-00000A0E0000}"/>
    <cellStyle name="Обычный 18 2 2 14 2 2 5 2" xfId="3972" xr:uid="{00000000-0005-0000-0000-00000B0E0000}"/>
    <cellStyle name="Обычный 18 2 2 14 2 2 6" xfId="3973" xr:uid="{00000000-0005-0000-0000-00000C0E0000}"/>
    <cellStyle name="Обычный 18 2 2 14 2 3" xfId="3974" xr:uid="{00000000-0005-0000-0000-00000D0E0000}"/>
    <cellStyle name="Обычный 18 2 2 14 2 3 2" xfId="3975" xr:uid="{00000000-0005-0000-0000-00000E0E0000}"/>
    <cellStyle name="Обычный 18 2 2 14 2 3 2 2" xfId="3976" xr:uid="{00000000-0005-0000-0000-00000F0E0000}"/>
    <cellStyle name="Обычный 18 2 2 14 2 3 3" xfId="3977" xr:uid="{00000000-0005-0000-0000-0000100E0000}"/>
    <cellStyle name="Обычный 18 2 2 14 2 3 3 2" xfId="3978" xr:uid="{00000000-0005-0000-0000-0000110E0000}"/>
    <cellStyle name="Обычный 18 2 2 14 2 3 4" xfId="3979" xr:uid="{00000000-0005-0000-0000-0000120E0000}"/>
    <cellStyle name="Обычный 18 2 2 14 2 3 4 2" xfId="3980" xr:uid="{00000000-0005-0000-0000-0000130E0000}"/>
    <cellStyle name="Обычный 18 2 2 14 2 3 5" xfId="3981" xr:uid="{00000000-0005-0000-0000-0000140E0000}"/>
    <cellStyle name="Обычный 18 2 2 14 2 4" xfId="3982" xr:uid="{00000000-0005-0000-0000-0000150E0000}"/>
    <cellStyle name="Обычный 18 2 2 14 2 4 2" xfId="3983" xr:uid="{00000000-0005-0000-0000-0000160E0000}"/>
    <cellStyle name="Обычный 18 2 2 14 2 5" xfId="3984" xr:uid="{00000000-0005-0000-0000-0000170E0000}"/>
    <cellStyle name="Обычный 18 2 2 14 2 5 2" xfId="3985" xr:uid="{00000000-0005-0000-0000-0000180E0000}"/>
    <cellStyle name="Обычный 18 2 2 14 2 6" xfId="3986" xr:uid="{00000000-0005-0000-0000-0000190E0000}"/>
    <cellStyle name="Обычный 18 2 2 14 2 6 2" xfId="3987" xr:uid="{00000000-0005-0000-0000-00001A0E0000}"/>
    <cellStyle name="Обычный 18 2 2 14 2 7" xfId="3988" xr:uid="{00000000-0005-0000-0000-00001B0E0000}"/>
    <cellStyle name="Обычный 18 2 2 14 2 7 2" xfId="3989" xr:uid="{00000000-0005-0000-0000-00001C0E0000}"/>
    <cellStyle name="Обычный 18 2 2 14 2 8" xfId="3990" xr:uid="{00000000-0005-0000-0000-00001D0E0000}"/>
    <cellStyle name="Обычный 18 2 2 14 2 8 2" xfId="3991" xr:uid="{00000000-0005-0000-0000-00001E0E0000}"/>
    <cellStyle name="Обычный 18 2 2 14 2 9" xfId="3992" xr:uid="{00000000-0005-0000-0000-00001F0E0000}"/>
    <cellStyle name="Обычный 18 2 2 14 2 9 2" xfId="3993" xr:uid="{00000000-0005-0000-0000-0000200E0000}"/>
    <cellStyle name="Обычный 18 2 2 14 3" xfId="3994" xr:uid="{00000000-0005-0000-0000-0000210E0000}"/>
    <cellStyle name="Обычный 18 2 2 14 3 2" xfId="3995" xr:uid="{00000000-0005-0000-0000-0000220E0000}"/>
    <cellStyle name="Обычный 18 2 2 14 3 2 2" xfId="3996" xr:uid="{00000000-0005-0000-0000-0000230E0000}"/>
    <cellStyle name="Обычный 18 2 2 14 3 3" xfId="3997" xr:uid="{00000000-0005-0000-0000-0000240E0000}"/>
    <cellStyle name="Обычный 18 2 2 14 3 3 2" xfId="3998" xr:uid="{00000000-0005-0000-0000-0000250E0000}"/>
    <cellStyle name="Обычный 18 2 2 14 3 4" xfId="3999" xr:uid="{00000000-0005-0000-0000-0000260E0000}"/>
    <cellStyle name="Обычный 18 2 2 14 3 4 2" xfId="4000" xr:uid="{00000000-0005-0000-0000-0000270E0000}"/>
    <cellStyle name="Обычный 18 2 2 14 3 5" xfId="4001" xr:uid="{00000000-0005-0000-0000-0000280E0000}"/>
    <cellStyle name="Обычный 18 2 2 14 3 5 2" xfId="4002" xr:uid="{00000000-0005-0000-0000-0000290E0000}"/>
    <cellStyle name="Обычный 18 2 2 14 3 6" xfId="4003" xr:uid="{00000000-0005-0000-0000-00002A0E0000}"/>
    <cellStyle name="Обычный 18 2 2 14 4" xfId="4004" xr:uid="{00000000-0005-0000-0000-00002B0E0000}"/>
    <cellStyle name="Обычный 18 2 2 14 4 2" xfId="4005" xr:uid="{00000000-0005-0000-0000-00002C0E0000}"/>
    <cellStyle name="Обычный 18 2 2 14 4 2 2" xfId="4006" xr:uid="{00000000-0005-0000-0000-00002D0E0000}"/>
    <cellStyle name="Обычный 18 2 2 14 4 3" xfId="4007" xr:uid="{00000000-0005-0000-0000-00002E0E0000}"/>
    <cellStyle name="Обычный 18 2 2 14 4 3 2" xfId="4008" xr:uid="{00000000-0005-0000-0000-00002F0E0000}"/>
    <cellStyle name="Обычный 18 2 2 14 4 4" xfId="4009" xr:uid="{00000000-0005-0000-0000-0000300E0000}"/>
    <cellStyle name="Обычный 18 2 2 14 4 4 2" xfId="4010" xr:uid="{00000000-0005-0000-0000-0000310E0000}"/>
    <cellStyle name="Обычный 18 2 2 14 4 5" xfId="4011" xr:uid="{00000000-0005-0000-0000-0000320E0000}"/>
    <cellStyle name="Обычный 18 2 2 14 5" xfId="4012" xr:uid="{00000000-0005-0000-0000-0000330E0000}"/>
    <cellStyle name="Обычный 18 2 2 14 5 2" xfId="4013" xr:uid="{00000000-0005-0000-0000-0000340E0000}"/>
    <cellStyle name="Обычный 18 2 2 14 6" xfId="4014" xr:uid="{00000000-0005-0000-0000-0000350E0000}"/>
    <cellStyle name="Обычный 18 2 2 14 6 2" xfId="4015" xr:uid="{00000000-0005-0000-0000-0000360E0000}"/>
    <cellStyle name="Обычный 18 2 2 14 7" xfId="4016" xr:uid="{00000000-0005-0000-0000-0000370E0000}"/>
    <cellStyle name="Обычный 18 2 2 14 7 2" xfId="4017" xr:uid="{00000000-0005-0000-0000-0000380E0000}"/>
    <cellStyle name="Обычный 18 2 2 14 8" xfId="4018" xr:uid="{00000000-0005-0000-0000-0000390E0000}"/>
    <cellStyle name="Обычный 18 2 2 14 8 2" xfId="4019" xr:uid="{00000000-0005-0000-0000-00003A0E0000}"/>
    <cellStyle name="Обычный 18 2 2 14 9" xfId="4020" xr:uid="{00000000-0005-0000-0000-00003B0E0000}"/>
    <cellStyle name="Обычный 18 2 2 14 9 2" xfId="4021" xr:uid="{00000000-0005-0000-0000-00003C0E0000}"/>
    <cellStyle name="Обычный 18 2 2 15" xfId="4022" xr:uid="{00000000-0005-0000-0000-00003D0E0000}"/>
    <cellStyle name="Обычный 18 2 2 15 10" xfId="4023" xr:uid="{00000000-0005-0000-0000-00003E0E0000}"/>
    <cellStyle name="Обычный 18 2 2 15 2" xfId="4024" xr:uid="{00000000-0005-0000-0000-00003F0E0000}"/>
    <cellStyle name="Обычный 18 2 2 15 2 2" xfId="4025" xr:uid="{00000000-0005-0000-0000-0000400E0000}"/>
    <cellStyle name="Обычный 18 2 2 15 2 2 2" xfId="4026" xr:uid="{00000000-0005-0000-0000-0000410E0000}"/>
    <cellStyle name="Обычный 18 2 2 15 2 3" xfId="4027" xr:uid="{00000000-0005-0000-0000-0000420E0000}"/>
    <cellStyle name="Обычный 18 2 2 15 2 3 2" xfId="4028" xr:uid="{00000000-0005-0000-0000-0000430E0000}"/>
    <cellStyle name="Обычный 18 2 2 15 2 4" xfId="4029" xr:uid="{00000000-0005-0000-0000-0000440E0000}"/>
    <cellStyle name="Обычный 18 2 2 15 2 4 2" xfId="4030" xr:uid="{00000000-0005-0000-0000-0000450E0000}"/>
    <cellStyle name="Обычный 18 2 2 15 2 5" xfId="4031" xr:uid="{00000000-0005-0000-0000-0000460E0000}"/>
    <cellStyle name="Обычный 18 2 2 15 2 5 2" xfId="4032" xr:uid="{00000000-0005-0000-0000-0000470E0000}"/>
    <cellStyle name="Обычный 18 2 2 15 2 6" xfId="4033" xr:uid="{00000000-0005-0000-0000-0000480E0000}"/>
    <cellStyle name="Обычный 18 2 2 15 3" xfId="4034" xr:uid="{00000000-0005-0000-0000-0000490E0000}"/>
    <cellStyle name="Обычный 18 2 2 15 3 2" xfId="4035" xr:uid="{00000000-0005-0000-0000-00004A0E0000}"/>
    <cellStyle name="Обычный 18 2 2 15 3 2 2" xfId="4036" xr:uid="{00000000-0005-0000-0000-00004B0E0000}"/>
    <cellStyle name="Обычный 18 2 2 15 3 3" xfId="4037" xr:uid="{00000000-0005-0000-0000-00004C0E0000}"/>
    <cellStyle name="Обычный 18 2 2 15 3 3 2" xfId="4038" xr:uid="{00000000-0005-0000-0000-00004D0E0000}"/>
    <cellStyle name="Обычный 18 2 2 15 3 4" xfId="4039" xr:uid="{00000000-0005-0000-0000-00004E0E0000}"/>
    <cellStyle name="Обычный 18 2 2 15 3 4 2" xfId="4040" xr:uid="{00000000-0005-0000-0000-00004F0E0000}"/>
    <cellStyle name="Обычный 18 2 2 15 3 5" xfId="4041" xr:uid="{00000000-0005-0000-0000-0000500E0000}"/>
    <cellStyle name="Обычный 18 2 2 15 4" xfId="4042" xr:uid="{00000000-0005-0000-0000-0000510E0000}"/>
    <cellStyle name="Обычный 18 2 2 15 4 2" xfId="4043" xr:uid="{00000000-0005-0000-0000-0000520E0000}"/>
    <cellStyle name="Обычный 18 2 2 15 5" xfId="4044" xr:uid="{00000000-0005-0000-0000-0000530E0000}"/>
    <cellStyle name="Обычный 18 2 2 15 5 2" xfId="4045" xr:uid="{00000000-0005-0000-0000-0000540E0000}"/>
    <cellStyle name="Обычный 18 2 2 15 6" xfId="4046" xr:uid="{00000000-0005-0000-0000-0000550E0000}"/>
    <cellStyle name="Обычный 18 2 2 15 6 2" xfId="4047" xr:uid="{00000000-0005-0000-0000-0000560E0000}"/>
    <cellStyle name="Обычный 18 2 2 15 7" xfId="4048" xr:uid="{00000000-0005-0000-0000-0000570E0000}"/>
    <cellStyle name="Обычный 18 2 2 15 7 2" xfId="4049" xr:uid="{00000000-0005-0000-0000-0000580E0000}"/>
    <cellStyle name="Обычный 18 2 2 15 8" xfId="4050" xr:uid="{00000000-0005-0000-0000-0000590E0000}"/>
    <cellStyle name="Обычный 18 2 2 15 8 2" xfId="4051" xr:uid="{00000000-0005-0000-0000-00005A0E0000}"/>
    <cellStyle name="Обычный 18 2 2 15 9" xfId="4052" xr:uid="{00000000-0005-0000-0000-00005B0E0000}"/>
    <cellStyle name="Обычный 18 2 2 15 9 2" xfId="4053" xr:uid="{00000000-0005-0000-0000-00005C0E0000}"/>
    <cellStyle name="Обычный 18 2 2 16" xfId="4054" xr:uid="{00000000-0005-0000-0000-00005D0E0000}"/>
    <cellStyle name="Обычный 18 2 2 16 2" xfId="4055" xr:uid="{00000000-0005-0000-0000-00005E0E0000}"/>
    <cellStyle name="Обычный 18 2 2 16 2 2" xfId="4056" xr:uid="{00000000-0005-0000-0000-00005F0E0000}"/>
    <cellStyle name="Обычный 18 2 2 16 2 2 2" xfId="4057" xr:uid="{00000000-0005-0000-0000-0000600E0000}"/>
    <cellStyle name="Обычный 18 2 2 16 2 3" xfId="4058" xr:uid="{00000000-0005-0000-0000-0000610E0000}"/>
    <cellStyle name="Обычный 18 2 2 16 2 3 2" xfId="4059" xr:uid="{00000000-0005-0000-0000-0000620E0000}"/>
    <cellStyle name="Обычный 18 2 2 16 2 4" xfId="4060" xr:uid="{00000000-0005-0000-0000-0000630E0000}"/>
    <cellStyle name="Обычный 18 2 2 16 2 4 2" xfId="4061" xr:uid="{00000000-0005-0000-0000-0000640E0000}"/>
    <cellStyle name="Обычный 18 2 2 16 2 5" xfId="4062" xr:uid="{00000000-0005-0000-0000-0000650E0000}"/>
    <cellStyle name="Обычный 18 2 2 16 2 5 2" xfId="4063" xr:uid="{00000000-0005-0000-0000-0000660E0000}"/>
    <cellStyle name="Обычный 18 2 2 16 2 6" xfId="4064" xr:uid="{00000000-0005-0000-0000-0000670E0000}"/>
    <cellStyle name="Обычный 18 2 2 16 3" xfId="4065" xr:uid="{00000000-0005-0000-0000-0000680E0000}"/>
    <cellStyle name="Обычный 18 2 2 16 3 2" xfId="4066" xr:uid="{00000000-0005-0000-0000-0000690E0000}"/>
    <cellStyle name="Обычный 18 2 2 16 4" xfId="4067" xr:uid="{00000000-0005-0000-0000-00006A0E0000}"/>
    <cellStyle name="Обычный 18 2 2 16 4 2" xfId="4068" xr:uid="{00000000-0005-0000-0000-00006B0E0000}"/>
    <cellStyle name="Обычный 18 2 2 16 5" xfId="4069" xr:uid="{00000000-0005-0000-0000-00006C0E0000}"/>
    <cellStyle name="Обычный 18 2 2 16 5 2" xfId="4070" xr:uid="{00000000-0005-0000-0000-00006D0E0000}"/>
    <cellStyle name="Обычный 18 2 2 16 6" xfId="4071" xr:uid="{00000000-0005-0000-0000-00006E0E0000}"/>
    <cellStyle name="Обычный 18 2 2 16 6 2" xfId="4072" xr:uid="{00000000-0005-0000-0000-00006F0E0000}"/>
    <cellStyle name="Обычный 18 2 2 16 7" xfId="4073" xr:uid="{00000000-0005-0000-0000-0000700E0000}"/>
    <cellStyle name="Обычный 18 2 2 17" xfId="4074" xr:uid="{00000000-0005-0000-0000-0000710E0000}"/>
    <cellStyle name="Обычный 18 2 2 17 2" xfId="4075" xr:uid="{00000000-0005-0000-0000-0000720E0000}"/>
    <cellStyle name="Обычный 18 2 2 17 2 2" xfId="4076" xr:uid="{00000000-0005-0000-0000-0000730E0000}"/>
    <cellStyle name="Обычный 18 2 2 17 3" xfId="4077" xr:uid="{00000000-0005-0000-0000-0000740E0000}"/>
    <cellStyle name="Обычный 18 2 2 17 3 2" xfId="4078" xr:uid="{00000000-0005-0000-0000-0000750E0000}"/>
    <cellStyle name="Обычный 18 2 2 17 4" xfId="4079" xr:uid="{00000000-0005-0000-0000-0000760E0000}"/>
    <cellStyle name="Обычный 18 2 2 17 4 2" xfId="4080" xr:uid="{00000000-0005-0000-0000-0000770E0000}"/>
    <cellStyle name="Обычный 18 2 2 17 5" xfId="4081" xr:uid="{00000000-0005-0000-0000-0000780E0000}"/>
    <cellStyle name="Обычный 18 2 2 17 5 2" xfId="4082" xr:uid="{00000000-0005-0000-0000-0000790E0000}"/>
    <cellStyle name="Обычный 18 2 2 17 6" xfId="4083" xr:uid="{00000000-0005-0000-0000-00007A0E0000}"/>
    <cellStyle name="Обычный 18 2 2 18" xfId="4084" xr:uid="{00000000-0005-0000-0000-00007B0E0000}"/>
    <cellStyle name="Обычный 18 2 2 18 2" xfId="4085" xr:uid="{00000000-0005-0000-0000-00007C0E0000}"/>
    <cellStyle name="Обычный 18 2 2 18 2 2" xfId="4086" xr:uid="{00000000-0005-0000-0000-00007D0E0000}"/>
    <cellStyle name="Обычный 18 2 2 18 3" xfId="4087" xr:uid="{00000000-0005-0000-0000-00007E0E0000}"/>
    <cellStyle name="Обычный 18 2 2 18 3 2" xfId="4088" xr:uid="{00000000-0005-0000-0000-00007F0E0000}"/>
    <cellStyle name="Обычный 18 2 2 18 4" xfId="4089" xr:uid="{00000000-0005-0000-0000-0000800E0000}"/>
    <cellStyle name="Обычный 18 2 2 18 4 2" xfId="4090" xr:uid="{00000000-0005-0000-0000-0000810E0000}"/>
    <cellStyle name="Обычный 18 2 2 18 5" xfId="4091" xr:uid="{00000000-0005-0000-0000-0000820E0000}"/>
    <cellStyle name="Обычный 18 2 2 19" xfId="4092" xr:uid="{00000000-0005-0000-0000-0000830E0000}"/>
    <cellStyle name="Обычный 18 2 2 19 2" xfId="4093" xr:uid="{00000000-0005-0000-0000-0000840E0000}"/>
    <cellStyle name="Обычный 18 2 2 2" xfId="4094" xr:uid="{00000000-0005-0000-0000-0000850E0000}"/>
    <cellStyle name="Обычный 18 2 2 2 10" xfId="4095" xr:uid="{00000000-0005-0000-0000-0000860E0000}"/>
    <cellStyle name="Обычный 18 2 2 2 10 10" xfId="4096" xr:uid="{00000000-0005-0000-0000-0000870E0000}"/>
    <cellStyle name="Обычный 18 2 2 2 10 10 2" xfId="4097" xr:uid="{00000000-0005-0000-0000-0000880E0000}"/>
    <cellStyle name="Обычный 18 2 2 2 10 11" xfId="4098" xr:uid="{00000000-0005-0000-0000-0000890E0000}"/>
    <cellStyle name="Обычный 18 2 2 2 10 11 2" xfId="4099" xr:uid="{00000000-0005-0000-0000-00008A0E0000}"/>
    <cellStyle name="Обычный 18 2 2 2 10 12" xfId="4100" xr:uid="{00000000-0005-0000-0000-00008B0E0000}"/>
    <cellStyle name="Обычный 18 2 2 2 10 2" xfId="4101" xr:uid="{00000000-0005-0000-0000-00008C0E0000}"/>
    <cellStyle name="Обычный 18 2 2 2 10 2 10" xfId="4102" xr:uid="{00000000-0005-0000-0000-00008D0E0000}"/>
    <cellStyle name="Обычный 18 2 2 2 10 2 10 2" xfId="4103" xr:uid="{00000000-0005-0000-0000-00008E0E0000}"/>
    <cellStyle name="Обычный 18 2 2 2 10 2 11" xfId="4104" xr:uid="{00000000-0005-0000-0000-00008F0E0000}"/>
    <cellStyle name="Обычный 18 2 2 2 10 2 2" xfId="4105" xr:uid="{00000000-0005-0000-0000-0000900E0000}"/>
    <cellStyle name="Обычный 18 2 2 2 10 2 2 10" xfId="4106" xr:uid="{00000000-0005-0000-0000-0000910E0000}"/>
    <cellStyle name="Обычный 18 2 2 2 10 2 2 2" xfId="4107" xr:uid="{00000000-0005-0000-0000-0000920E0000}"/>
    <cellStyle name="Обычный 18 2 2 2 10 2 2 2 2" xfId="4108" xr:uid="{00000000-0005-0000-0000-0000930E0000}"/>
    <cellStyle name="Обычный 18 2 2 2 10 2 2 2 2 2" xfId="4109" xr:uid="{00000000-0005-0000-0000-0000940E0000}"/>
    <cellStyle name="Обычный 18 2 2 2 10 2 2 2 3" xfId="4110" xr:uid="{00000000-0005-0000-0000-0000950E0000}"/>
    <cellStyle name="Обычный 18 2 2 2 10 2 2 2 3 2" xfId="4111" xr:uid="{00000000-0005-0000-0000-0000960E0000}"/>
    <cellStyle name="Обычный 18 2 2 2 10 2 2 2 4" xfId="4112" xr:uid="{00000000-0005-0000-0000-0000970E0000}"/>
    <cellStyle name="Обычный 18 2 2 2 10 2 2 2 4 2" xfId="4113" xr:uid="{00000000-0005-0000-0000-0000980E0000}"/>
    <cellStyle name="Обычный 18 2 2 2 10 2 2 2 5" xfId="4114" xr:uid="{00000000-0005-0000-0000-0000990E0000}"/>
    <cellStyle name="Обычный 18 2 2 2 10 2 2 2 5 2" xfId="4115" xr:uid="{00000000-0005-0000-0000-00009A0E0000}"/>
    <cellStyle name="Обычный 18 2 2 2 10 2 2 2 6" xfId="4116" xr:uid="{00000000-0005-0000-0000-00009B0E0000}"/>
    <cellStyle name="Обычный 18 2 2 2 10 2 2 3" xfId="4117" xr:uid="{00000000-0005-0000-0000-00009C0E0000}"/>
    <cellStyle name="Обычный 18 2 2 2 10 2 2 3 2" xfId="4118" xr:uid="{00000000-0005-0000-0000-00009D0E0000}"/>
    <cellStyle name="Обычный 18 2 2 2 10 2 2 3 2 2" xfId="4119" xr:uid="{00000000-0005-0000-0000-00009E0E0000}"/>
    <cellStyle name="Обычный 18 2 2 2 10 2 2 3 3" xfId="4120" xr:uid="{00000000-0005-0000-0000-00009F0E0000}"/>
    <cellStyle name="Обычный 18 2 2 2 10 2 2 3 3 2" xfId="4121" xr:uid="{00000000-0005-0000-0000-0000A00E0000}"/>
    <cellStyle name="Обычный 18 2 2 2 10 2 2 3 4" xfId="4122" xr:uid="{00000000-0005-0000-0000-0000A10E0000}"/>
    <cellStyle name="Обычный 18 2 2 2 10 2 2 3 4 2" xfId="4123" xr:uid="{00000000-0005-0000-0000-0000A20E0000}"/>
    <cellStyle name="Обычный 18 2 2 2 10 2 2 3 5" xfId="4124" xr:uid="{00000000-0005-0000-0000-0000A30E0000}"/>
    <cellStyle name="Обычный 18 2 2 2 10 2 2 4" xfId="4125" xr:uid="{00000000-0005-0000-0000-0000A40E0000}"/>
    <cellStyle name="Обычный 18 2 2 2 10 2 2 4 2" xfId="4126" xr:uid="{00000000-0005-0000-0000-0000A50E0000}"/>
    <cellStyle name="Обычный 18 2 2 2 10 2 2 5" xfId="4127" xr:uid="{00000000-0005-0000-0000-0000A60E0000}"/>
    <cellStyle name="Обычный 18 2 2 2 10 2 2 5 2" xfId="4128" xr:uid="{00000000-0005-0000-0000-0000A70E0000}"/>
    <cellStyle name="Обычный 18 2 2 2 10 2 2 6" xfId="4129" xr:uid="{00000000-0005-0000-0000-0000A80E0000}"/>
    <cellStyle name="Обычный 18 2 2 2 10 2 2 6 2" xfId="4130" xr:uid="{00000000-0005-0000-0000-0000A90E0000}"/>
    <cellStyle name="Обычный 18 2 2 2 10 2 2 7" xfId="4131" xr:uid="{00000000-0005-0000-0000-0000AA0E0000}"/>
    <cellStyle name="Обычный 18 2 2 2 10 2 2 7 2" xfId="4132" xr:uid="{00000000-0005-0000-0000-0000AB0E0000}"/>
    <cellStyle name="Обычный 18 2 2 2 10 2 2 8" xfId="4133" xr:uid="{00000000-0005-0000-0000-0000AC0E0000}"/>
    <cellStyle name="Обычный 18 2 2 2 10 2 2 8 2" xfId="4134" xr:uid="{00000000-0005-0000-0000-0000AD0E0000}"/>
    <cellStyle name="Обычный 18 2 2 2 10 2 2 9" xfId="4135" xr:uid="{00000000-0005-0000-0000-0000AE0E0000}"/>
    <cellStyle name="Обычный 18 2 2 2 10 2 2 9 2" xfId="4136" xr:uid="{00000000-0005-0000-0000-0000AF0E0000}"/>
    <cellStyle name="Обычный 18 2 2 2 10 2 3" xfId="4137" xr:uid="{00000000-0005-0000-0000-0000B00E0000}"/>
    <cellStyle name="Обычный 18 2 2 2 10 2 3 2" xfId="4138" xr:uid="{00000000-0005-0000-0000-0000B10E0000}"/>
    <cellStyle name="Обычный 18 2 2 2 10 2 3 2 2" xfId="4139" xr:uid="{00000000-0005-0000-0000-0000B20E0000}"/>
    <cellStyle name="Обычный 18 2 2 2 10 2 3 3" xfId="4140" xr:uid="{00000000-0005-0000-0000-0000B30E0000}"/>
    <cellStyle name="Обычный 18 2 2 2 10 2 3 3 2" xfId="4141" xr:uid="{00000000-0005-0000-0000-0000B40E0000}"/>
    <cellStyle name="Обычный 18 2 2 2 10 2 3 4" xfId="4142" xr:uid="{00000000-0005-0000-0000-0000B50E0000}"/>
    <cellStyle name="Обычный 18 2 2 2 10 2 3 4 2" xfId="4143" xr:uid="{00000000-0005-0000-0000-0000B60E0000}"/>
    <cellStyle name="Обычный 18 2 2 2 10 2 3 5" xfId="4144" xr:uid="{00000000-0005-0000-0000-0000B70E0000}"/>
    <cellStyle name="Обычный 18 2 2 2 10 2 3 5 2" xfId="4145" xr:uid="{00000000-0005-0000-0000-0000B80E0000}"/>
    <cellStyle name="Обычный 18 2 2 2 10 2 3 6" xfId="4146" xr:uid="{00000000-0005-0000-0000-0000B90E0000}"/>
    <cellStyle name="Обычный 18 2 2 2 10 2 4" xfId="4147" xr:uid="{00000000-0005-0000-0000-0000BA0E0000}"/>
    <cellStyle name="Обычный 18 2 2 2 10 2 4 2" xfId="4148" xr:uid="{00000000-0005-0000-0000-0000BB0E0000}"/>
    <cellStyle name="Обычный 18 2 2 2 10 2 4 2 2" xfId="4149" xr:uid="{00000000-0005-0000-0000-0000BC0E0000}"/>
    <cellStyle name="Обычный 18 2 2 2 10 2 4 3" xfId="4150" xr:uid="{00000000-0005-0000-0000-0000BD0E0000}"/>
    <cellStyle name="Обычный 18 2 2 2 10 2 4 3 2" xfId="4151" xr:uid="{00000000-0005-0000-0000-0000BE0E0000}"/>
    <cellStyle name="Обычный 18 2 2 2 10 2 4 4" xfId="4152" xr:uid="{00000000-0005-0000-0000-0000BF0E0000}"/>
    <cellStyle name="Обычный 18 2 2 2 10 2 4 4 2" xfId="4153" xr:uid="{00000000-0005-0000-0000-0000C00E0000}"/>
    <cellStyle name="Обычный 18 2 2 2 10 2 4 5" xfId="4154" xr:uid="{00000000-0005-0000-0000-0000C10E0000}"/>
    <cellStyle name="Обычный 18 2 2 2 10 2 5" xfId="4155" xr:uid="{00000000-0005-0000-0000-0000C20E0000}"/>
    <cellStyle name="Обычный 18 2 2 2 10 2 5 2" xfId="4156" xr:uid="{00000000-0005-0000-0000-0000C30E0000}"/>
    <cellStyle name="Обычный 18 2 2 2 10 2 6" xfId="4157" xr:uid="{00000000-0005-0000-0000-0000C40E0000}"/>
    <cellStyle name="Обычный 18 2 2 2 10 2 6 2" xfId="4158" xr:uid="{00000000-0005-0000-0000-0000C50E0000}"/>
    <cellStyle name="Обычный 18 2 2 2 10 2 7" xfId="4159" xr:uid="{00000000-0005-0000-0000-0000C60E0000}"/>
    <cellStyle name="Обычный 18 2 2 2 10 2 7 2" xfId="4160" xr:uid="{00000000-0005-0000-0000-0000C70E0000}"/>
    <cellStyle name="Обычный 18 2 2 2 10 2 8" xfId="4161" xr:uid="{00000000-0005-0000-0000-0000C80E0000}"/>
    <cellStyle name="Обычный 18 2 2 2 10 2 8 2" xfId="4162" xr:uid="{00000000-0005-0000-0000-0000C90E0000}"/>
    <cellStyle name="Обычный 18 2 2 2 10 2 9" xfId="4163" xr:uid="{00000000-0005-0000-0000-0000CA0E0000}"/>
    <cellStyle name="Обычный 18 2 2 2 10 2 9 2" xfId="4164" xr:uid="{00000000-0005-0000-0000-0000CB0E0000}"/>
    <cellStyle name="Обычный 18 2 2 2 10 3" xfId="4165" xr:uid="{00000000-0005-0000-0000-0000CC0E0000}"/>
    <cellStyle name="Обычный 18 2 2 2 10 3 10" xfId="4166" xr:uid="{00000000-0005-0000-0000-0000CD0E0000}"/>
    <cellStyle name="Обычный 18 2 2 2 10 3 2" xfId="4167" xr:uid="{00000000-0005-0000-0000-0000CE0E0000}"/>
    <cellStyle name="Обычный 18 2 2 2 10 3 2 2" xfId="4168" xr:uid="{00000000-0005-0000-0000-0000CF0E0000}"/>
    <cellStyle name="Обычный 18 2 2 2 10 3 2 2 2" xfId="4169" xr:uid="{00000000-0005-0000-0000-0000D00E0000}"/>
    <cellStyle name="Обычный 18 2 2 2 10 3 2 3" xfId="4170" xr:uid="{00000000-0005-0000-0000-0000D10E0000}"/>
    <cellStyle name="Обычный 18 2 2 2 10 3 2 3 2" xfId="4171" xr:uid="{00000000-0005-0000-0000-0000D20E0000}"/>
    <cellStyle name="Обычный 18 2 2 2 10 3 2 4" xfId="4172" xr:uid="{00000000-0005-0000-0000-0000D30E0000}"/>
    <cellStyle name="Обычный 18 2 2 2 10 3 2 4 2" xfId="4173" xr:uid="{00000000-0005-0000-0000-0000D40E0000}"/>
    <cellStyle name="Обычный 18 2 2 2 10 3 2 5" xfId="4174" xr:uid="{00000000-0005-0000-0000-0000D50E0000}"/>
    <cellStyle name="Обычный 18 2 2 2 10 3 2 5 2" xfId="4175" xr:uid="{00000000-0005-0000-0000-0000D60E0000}"/>
    <cellStyle name="Обычный 18 2 2 2 10 3 2 6" xfId="4176" xr:uid="{00000000-0005-0000-0000-0000D70E0000}"/>
    <cellStyle name="Обычный 18 2 2 2 10 3 3" xfId="4177" xr:uid="{00000000-0005-0000-0000-0000D80E0000}"/>
    <cellStyle name="Обычный 18 2 2 2 10 3 3 2" xfId="4178" xr:uid="{00000000-0005-0000-0000-0000D90E0000}"/>
    <cellStyle name="Обычный 18 2 2 2 10 3 3 2 2" xfId="4179" xr:uid="{00000000-0005-0000-0000-0000DA0E0000}"/>
    <cellStyle name="Обычный 18 2 2 2 10 3 3 3" xfId="4180" xr:uid="{00000000-0005-0000-0000-0000DB0E0000}"/>
    <cellStyle name="Обычный 18 2 2 2 10 3 3 3 2" xfId="4181" xr:uid="{00000000-0005-0000-0000-0000DC0E0000}"/>
    <cellStyle name="Обычный 18 2 2 2 10 3 3 4" xfId="4182" xr:uid="{00000000-0005-0000-0000-0000DD0E0000}"/>
    <cellStyle name="Обычный 18 2 2 2 10 3 3 4 2" xfId="4183" xr:uid="{00000000-0005-0000-0000-0000DE0E0000}"/>
    <cellStyle name="Обычный 18 2 2 2 10 3 3 5" xfId="4184" xr:uid="{00000000-0005-0000-0000-0000DF0E0000}"/>
    <cellStyle name="Обычный 18 2 2 2 10 3 4" xfId="4185" xr:uid="{00000000-0005-0000-0000-0000E00E0000}"/>
    <cellStyle name="Обычный 18 2 2 2 10 3 4 2" xfId="4186" xr:uid="{00000000-0005-0000-0000-0000E10E0000}"/>
    <cellStyle name="Обычный 18 2 2 2 10 3 5" xfId="4187" xr:uid="{00000000-0005-0000-0000-0000E20E0000}"/>
    <cellStyle name="Обычный 18 2 2 2 10 3 5 2" xfId="4188" xr:uid="{00000000-0005-0000-0000-0000E30E0000}"/>
    <cellStyle name="Обычный 18 2 2 2 10 3 6" xfId="4189" xr:uid="{00000000-0005-0000-0000-0000E40E0000}"/>
    <cellStyle name="Обычный 18 2 2 2 10 3 6 2" xfId="4190" xr:uid="{00000000-0005-0000-0000-0000E50E0000}"/>
    <cellStyle name="Обычный 18 2 2 2 10 3 7" xfId="4191" xr:uid="{00000000-0005-0000-0000-0000E60E0000}"/>
    <cellStyle name="Обычный 18 2 2 2 10 3 7 2" xfId="4192" xr:uid="{00000000-0005-0000-0000-0000E70E0000}"/>
    <cellStyle name="Обычный 18 2 2 2 10 3 8" xfId="4193" xr:uid="{00000000-0005-0000-0000-0000E80E0000}"/>
    <cellStyle name="Обычный 18 2 2 2 10 3 8 2" xfId="4194" xr:uid="{00000000-0005-0000-0000-0000E90E0000}"/>
    <cellStyle name="Обычный 18 2 2 2 10 3 9" xfId="4195" xr:uid="{00000000-0005-0000-0000-0000EA0E0000}"/>
    <cellStyle name="Обычный 18 2 2 2 10 3 9 2" xfId="4196" xr:uid="{00000000-0005-0000-0000-0000EB0E0000}"/>
    <cellStyle name="Обычный 18 2 2 2 10 4" xfId="4197" xr:uid="{00000000-0005-0000-0000-0000EC0E0000}"/>
    <cellStyle name="Обычный 18 2 2 2 10 4 2" xfId="4198" xr:uid="{00000000-0005-0000-0000-0000ED0E0000}"/>
    <cellStyle name="Обычный 18 2 2 2 10 4 2 2" xfId="4199" xr:uid="{00000000-0005-0000-0000-0000EE0E0000}"/>
    <cellStyle name="Обычный 18 2 2 2 10 4 3" xfId="4200" xr:uid="{00000000-0005-0000-0000-0000EF0E0000}"/>
    <cellStyle name="Обычный 18 2 2 2 10 4 3 2" xfId="4201" xr:uid="{00000000-0005-0000-0000-0000F00E0000}"/>
    <cellStyle name="Обычный 18 2 2 2 10 4 4" xfId="4202" xr:uid="{00000000-0005-0000-0000-0000F10E0000}"/>
    <cellStyle name="Обычный 18 2 2 2 10 4 4 2" xfId="4203" xr:uid="{00000000-0005-0000-0000-0000F20E0000}"/>
    <cellStyle name="Обычный 18 2 2 2 10 4 5" xfId="4204" xr:uid="{00000000-0005-0000-0000-0000F30E0000}"/>
    <cellStyle name="Обычный 18 2 2 2 10 4 5 2" xfId="4205" xr:uid="{00000000-0005-0000-0000-0000F40E0000}"/>
    <cellStyle name="Обычный 18 2 2 2 10 4 6" xfId="4206" xr:uid="{00000000-0005-0000-0000-0000F50E0000}"/>
    <cellStyle name="Обычный 18 2 2 2 10 5" xfId="4207" xr:uid="{00000000-0005-0000-0000-0000F60E0000}"/>
    <cellStyle name="Обычный 18 2 2 2 10 5 2" xfId="4208" xr:uid="{00000000-0005-0000-0000-0000F70E0000}"/>
    <cellStyle name="Обычный 18 2 2 2 10 5 2 2" xfId="4209" xr:uid="{00000000-0005-0000-0000-0000F80E0000}"/>
    <cellStyle name="Обычный 18 2 2 2 10 5 3" xfId="4210" xr:uid="{00000000-0005-0000-0000-0000F90E0000}"/>
    <cellStyle name="Обычный 18 2 2 2 10 5 3 2" xfId="4211" xr:uid="{00000000-0005-0000-0000-0000FA0E0000}"/>
    <cellStyle name="Обычный 18 2 2 2 10 5 4" xfId="4212" xr:uid="{00000000-0005-0000-0000-0000FB0E0000}"/>
    <cellStyle name="Обычный 18 2 2 2 10 5 4 2" xfId="4213" xr:uid="{00000000-0005-0000-0000-0000FC0E0000}"/>
    <cellStyle name="Обычный 18 2 2 2 10 5 5" xfId="4214" xr:uid="{00000000-0005-0000-0000-0000FD0E0000}"/>
    <cellStyle name="Обычный 18 2 2 2 10 6" xfId="4215" xr:uid="{00000000-0005-0000-0000-0000FE0E0000}"/>
    <cellStyle name="Обычный 18 2 2 2 10 6 2" xfId="4216" xr:uid="{00000000-0005-0000-0000-0000FF0E0000}"/>
    <cellStyle name="Обычный 18 2 2 2 10 7" xfId="4217" xr:uid="{00000000-0005-0000-0000-0000000F0000}"/>
    <cellStyle name="Обычный 18 2 2 2 10 7 2" xfId="4218" xr:uid="{00000000-0005-0000-0000-0000010F0000}"/>
    <cellStyle name="Обычный 18 2 2 2 10 8" xfId="4219" xr:uid="{00000000-0005-0000-0000-0000020F0000}"/>
    <cellStyle name="Обычный 18 2 2 2 10 8 2" xfId="4220" xr:uid="{00000000-0005-0000-0000-0000030F0000}"/>
    <cellStyle name="Обычный 18 2 2 2 10 9" xfId="4221" xr:uid="{00000000-0005-0000-0000-0000040F0000}"/>
    <cellStyle name="Обычный 18 2 2 2 10 9 2" xfId="4222" xr:uid="{00000000-0005-0000-0000-0000050F0000}"/>
    <cellStyle name="Обычный 18 2 2 2 11" xfId="4223" xr:uid="{00000000-0005-0000-0000-0000060F0000}"/>
    <cellStyle name="Обычный 18 2 2 2 11 10" xfId="4224" xr:uid="{00000000-0005-0000-0000-0000070F0000}"/>
    <cellStyle name="Обычный 18 2 2 2 11 10 2" xfId="4225" xr:uid="{00000000-0005-0000-0000-0000080F0000}"/>
    <cellStyle name="Обычный 18 2 2 2 11 11" xfId="4226" xr:uid="{00000000-0005-0000-0000-0000090F0000}"/>
    <cellStyle name="Обычный 18 2 2 2 11 11 2" xfId="4227" xr:uid="{00000000-0005-0000-0000-00000A0F0000}"/>
    <cellStyle name="Обычный 18 2 2 2 11 12" xfId="4228" xr:uid="{00000000-0005-0000-0000-00000B0F0000}"/>
    <cellStyle name="Обычный 18 2 2 2 11 2" xfId="4229" xr:uid="{00000000-0005-0000-0000-00000C0F0000}"/>
    <cellStyle name="Обычный 18 2 2 2 11 2 10" xfId="4230" xr:uid="{00000000-0005-0000-0000-00000D0F0000}"/>
    <cellStyle name="Обычный 18 2 2 2 11 2 10 2" xfId="4231" xr:uid="{00000000-0005-0000-0000-00000E0F0000}"/>
    <cellStyle name="Обычный 18 2 2 2 11 2 11" xfId="4232" xr:uid="{00000000-0005-0000-0000-00000F0F0000}"/>
    <cellStyle name="Обычный 18 2 2 2 11 2 2" xfId="4233" xr:uid="{00000000-0005-0000-0000-0000100F0000}"/>
    <cellStyle name="Обычный 18 2 2 2 11 2 2 10" xfId="4234" xr:uid="{00000000-0005-0000-0000-0000110F0000}"/>
    <cellStyle name="Обычный 18 2 2 2 11 2 2 2" xfId="4235" xr:uid="{00000000-0005-0000-0000-0000120F0000}"/>
    <cellStyle name="Обычный 18 2 2 2 11 2 2 2 2" xfId="4236" xr:uid="{00000000-0005-0000-0000-0000130F0000}"/>
    <cellStyle name="Обычный 18 2 2 2 11 2 2 2 2 2" xfId="4237" xr:uid="{00000000-0005-0000-0000-0000140F0000}"/>
    <cellStyle name="Обычный 18 2 2 2 11 2 2 2 3" xfId="4238" xr:uid="{00000000-0005-0000-0000-0000150F0000}"/>
    <cellStyle name="Обычный 18 2 2 2 11 2 2 2 3 2" xfId="4239" xr:uid="{00000000-0005-0000-0000-0000160F0000}"/>
    <cellStyle name="Обычный 18 2 2 2 11 2 2 2 4" xfId="4240" xr:uid="{00000000-0005-0000-0000-0000170F0000}"/>
    <cellStyle name="Обычный 18 2 2 2 11 2 2 2 4 2" xfId="4241" xr:uid="{00000000-0005-0000-0000-0000180F0000}"/>
    <cellStyle name="Обычный 18 2 2 2 11 2 2 2 5" xfId="4242" xr:uid="{00000000-0005-0000-0000-0000190F0000}"/>
    <cellStyle name="Обычный 18 2 2 2 11 2 2 2 5 2" xfId="4243" xr:uid="{00000000-0005-0000-0000-00001A0F0000}"/>
    <cellStyle name="Обычный 18 2 2 2 11 2 2 2 6" xfId="4244" xr:uid="{00000000-0005-0000-0000-00001B0F0000}"/>
    <cellStyle name="Обычный 18 2 2 2 11 2 2 3" xfId="4245" xr:uid="{00000000-0005-0000-0000-00001C0F0000}"/>
    <cellStyle name="Обычный 18 2 2 2 11 2 2 3 2" xfId="4246" xr:uid="{00000000-0005-0000-0000-00001D0F0000}"/>
    <cellStyle name="Обычный 18 2 2 2 11 2 2 3 2 2" xfId="4247" xr:uid="{00000000-0005-0000-0000-00001E0F0000}"/>
    <cellStyle name="Обычный 18 2 2 2 11 2 2 3 3" xfId="4248" xr:uid="{00000000-0005-0000-0000-00001F0F0000}"/>
    <cellStyle name="Обычный 18 2 2 2 11 2 2 3 3 2" xfId="4249" xr:uid="{00000000-0005-0000-0000-0000200F0000}"/>
    <cellStyle name="Обычный 18 2 2 2 11 2 2 3 4" xfId="4250" xr:uid="{00000000-0005-0000-0000-0000210F0000}"/>
    <cellStyle name="Обычный 18 2 2 2 11 2 2 3 4 2" xfId="4251" xr:uid="{00000000-0005-0000-0000-0000220F0000}"/>
    <cellStyle name="Обычный 18 2 2 2 11 2 2 3 5" xfId="4252" xr:uid="{00000000-0005-0000-0000-0000230F0000}"/>
    <cellStyle name="Обычный 18 2 2 2 11 2 2 4" xfId="4253" xr:uid="{00000000-0005-0000-0000-0000240F0000}"/>
    <cellStyle name="Обычный 18 2 2 2 11 2 2 4 2" xfId="4254" xr:uid="{00000000-0005-0000-0000-0000250F0000}"/>
    <cellStyle name="Обычный 18 2 2 2 11 2 2 5" xfId="4255" xr:uid="{00000000-0005-0000-0000-0000260F0000}"/>
    <cellStyle name="Обычный 18 2 2 2 11 2 2 5 2" xfId="4256" xr:uid="{00000000-0005-0000-0000-0000270F0000}"/>
    <cellStyle name="Обычный 18 2 2 2 11 2 2 6" xfId="4257" xr:uid="{00000000-0005-0000-0000-0000280F0000}"/>
    <cellStyle name="Обычный 18 2 2 2 11 2 2 6 2" xfId="4258" xr:uid="{00000000-0005-0000-0000-0000290F0000}"/>
    <cellStyle name="Обычный 18 2 2 2 11 2 2 7" xfId="4259" xr:uid="{00000000-0005-0000-0000-00002A0F0000}"/>
    <cellStyle name="Обычный 18 2 2 2 11 2 2 7 2" xfId="4260" xr:uid="{00000000-0005-0000-0000-00002B0F0000}"/>
    <cellStyle name="Обычный 18 2 2 2 11 2 2 8" xfId="4261" xr:uid="{00000000-0005-0000-0000-00002C0F0000}"/>
    <cellStyle name="Обычный 18 2 2 2 11 2 2 8 2" xfId="4262" xr:uid="{00000000-0005-0000-0000-00002D0F0000}"/>
    <cellStyle name="Обычный 18 2 2 2 11 2 2 9" xfId="4263" xr:uid="{00000000-0005-0000-0000-00002E0F0000}"/>
    <cellStyle name="Обычный 18 2 2 2 11 2 2 9 2" xfId="4264" xr:uid="{00000000-0005-0000-0000-00002F0F0000}"/>
    <cellStyle name="Обычный 18 2 2 2 11 2 3" xfId="4265" xr:uid="{00000000-0005-0000-0000-0000300F0000}"/>
    <cellStyle name="Обычный 18 2 2 2 11 2 3 2" xfId="4266" xr:uid="{00000000-0005-0000-0000-0000310F0000}"/>
    <cellStyle name="Обычный 18 2 2 2 11 2 3 2 2" xfId="4267" xr:uid="{00000000-0005-0000-0000-0000320F0000}"/>
    <cellStyle name="Обычный 18 2 2 2 11 2 3 3" xfId="4268" xr:uid="{00000000-0005-0000-0000-0000330F0000}"/>
    <cellStyle name="Обычный 18 2 2 2 11 2 3 3 2" xfId="4269" xr:uid="{00000000-0005-0000-0000-0000340F0000}"/>
    <cellStyle name="Обычный 18 2 2 2 11 2 3 4" xfId="4270" xr:uid="{00000000-0005-0000-0000-0000350F0000}"/>
    <cellStyle name="Обычный 18 2 2 2 11 2 3 4 2" xfId="4271" xr:uid="{00000000-0005-0000-0000-0000360F0000}"/>
    <cellStyle name="Обычный 18 2 2 2 11 2 3 5" xfId="4272" xr:uid="{00000000-0005-0000-0000-0000370F0000}"/>
    <cellStyle name="Обычный 18 2 2 2 11 2 3 5 2" xfId="4273" xr:uid="{00000000-0005-0000-0000-0000380F0000}"/>
    <cellStyle name="Обычный 18 2 2 2 11 2 3 6" xfId="4274" xr:uid="{00000000-0005-0000-0000-0000390F0000}"/>
    <cellStyle name="Обычный 18 2 2 2 11 2 4" xfId="4275" xr:uid="{00000000-0005-0000-0000-00003A0F0000}"/>
    <cellStyle name="Обычный 18 2 2 2 11 2 4 2" xfId="4276" xr:uid="{00000000-0005-0000-0000-00003B0F0000}"/>
    <cellStyle name="Обычный 18 2 2 2 11 2 4 2 2" xfId="4277" xr:uid="{00000000-0005-0000-0000-00003C0F0000}"/>
    <cellStyle name="Обычный 18 2 2 2 11 2 4 3" xfId="4278" xr:uid="{00000000-0005-0000-0000-00003D0F0000}"/>
    <cellStyle name="Обычный 18 2 2 2 11 2 4 3 2" xfId="4279" xr:uid="{00000000-0005-0000-0000-00003E0F0000}"/>
    <cellStyle name="Обычный 18 2 2 2 11 2 4 4" xfId="4280" xr:uid="{00000000-0005-0000-0000-00003F0F0000}"/>
    <cellStyle name="Обычный 18 2 2 2 11 2 4 4 2" xfId="4281" xr:uid="{00000000-0005-0000-0000-0000400F0000}"/>
    <cellStyle name="Обычный 18 2 2 2 11 2 4 5" xfId="4282" xr:uid="{00000000-0005-0000-0000-0000410F0000}"/>
    <cellStyle name="Обычный 18 2 2 2 11 2 5" xfId="4283" xr:uid="{00000000-0005-0000-0000-0000420F0000}"/>
    <cellStyle name="Обычный 18 2 2 2 11 2 5 2" xfId="4284" xr:uid="{00000000-0005-0000-0000-0000430F0000}"/>
    <cellStyle name="Обычный 18 2 2 2 11 2 6" xfId="4285" xr:uid="{00000000-0005-0000-0000-0000440F0000}"/>
    <cellStyle name="Обычный 18 2 2 2 11 2 6 2" xfId="4286" xr:uid="{00000000-0005-0000-0000-0000450F0000}"/>
    <cellStyle name="Обычный 18 2 2 2 11 2 7" xfId="4287" xr:uid="{00000000-0005-0000-0000-0000460F0000}"/>
    <cellStyle name="Обычный 18 2 2 2 11 2 7 2" xfId="4288" xr:uid="{00000000-0005-0000-0000-0000470F0000}"/>
    <cellStyle name="Обычный 18 2 2 2 11 2 8" xfId="4289" xr:uid="{00000000-0005-0000-0000-0000480F0000}"/>
    <cellStyle name="Обычный 18 2 2 2 11 2 8 2" xfId="4290" xr:uid="{00000000-0005-0000-0000-0000490F0000}"/>
    <cellStyle name="Обычный 18 2 2 2 11 2 9" xfId="4291" xr:uid="{00000000-0005-0000-0000-00004A0F0000}"/>
    <cellStyle name="Обычный 18 2 2 2 11 2 9 2" xfId="4292" xr:uid="{00000000-0005-0000-0000-00004B0F0000}"/>
    <cellStyle name="Обычный 18 2 2 2 11 3" xfId="4293" xr:uid="{00000000-0005-0000-0000-00004C0F0000}"/>
    <cellStyle name="Обычный 18 2 2 2 11 3 10" xfId="4294" xr:uid="{00000000-0005-0000-0000-00004D0F0000}"/>
    <cellStyle name="Обычный 18 2 2 2 11 3 2" xfId="4295" xr:uid="{00000000-0005-0000-0000-00004E0F0000}"/>
    <cellStyle name="Обычный 18 2 2 2 11 3 2 2" xfId="4296" xr:uid="{00000000-0005-0000-0000-00004F0F0000}"/>
    <cellStyle name="Обычный 18 2 2 2 11 3 2 2 2" xfId="4297" xr:uid="{00000000-0005-0000-0000-0000500F0000}"/>
    <cellStyle name="Обычный 18 2 2 2 11 3 2 3" xfId="4298" xr:uid="{00000000-0005-0000-0000-0000510F0000}"/>
    <cellStyle name="Обычный 18 2 2 2 11 3 2 3 2" xfId="4299" xr:uid="{00000000-0005-0000-0000-0000520F0000}"/>
    <cellStyle name="Обычный 18 2 2 2 11 3 2 4" xfId="4300" xr:uid="{00000000-0005-0000-0000-0000530F0000}"/>
    <cellStyle name="Обычный 18 2 2 2 11 3 2 4 2" xfId="4301" xr:uid="{00000000-0005-0000-0000-0000540F0000}"/>
    <cellStyle name="Обычный 18 2 2 2 11 3 2 5" xfId="4302" xr:uid="{00000000-0005-0000-0000-0000550F0000}"/>
    <cellStyle name="Обычный 18 2 2 2 11 3 2 5 2" xfId="4303" xr:uid="{00000000-0005-0000-0000-0000560F0000}"/>
    <cellStyle name="Обычный 18 2 2 2 11 3 2 6" xfId="4304" xr:uid="{00000000-0005-0000-0000-0000570F0000}"/>
    <cellStyle name="Обычный 18 2 2 2 11 3 3" xfId="4305" xr:uid="{00000000-0005-0000-0000-0000580F0000}"/>
    <cellStyle name="Обычный 18 2 2 2 11 3 3 2" xfId="4306" xr:uid="{00000000-0005-0000-0000-0000590F0000}"/>
    <cellStyle name="Обычный 18 2 2 2 11 3 3 2 2" xfId="4307" xr:uid="{00000000-0005-0000-0000-00005A0F0000}"/>
    <cellStyle name="Обычный 18 2 2 2 11 3 3 3" xfId="4308" xr:uid="{00000000-0005-0000-0000-00005B0F0000}"/>
    <cellStyle name="Обычный 18 2 2 2 11 3 3 3 2" xfId="4309" xr:uid="{00000000-0005-0000-0000-00005C0F0000}"/>
    <cellStyle name="Обычный 18 2 2 2 11 3 3 4" xfId="4310" xr:uid="{00000000-0005-0000-0000-00005D0F0000}"/>
    <cellStyle name="Обычный 18 2 2 2 11 3 3 4 2" xfId="4311" xr:uid="{00000000-0005-0000-0000-00005E0F0000}"/>
    <cellStyle name="Обычный 18 2 2 2 11 3 3 5" xfId="4312" xr:uid="{00000000-0005-0000-0000-00005F0F0000}"/>
    <cellStyle name="Обычный 18 2 2 2 11 3 4" xfId="4313" xr:uid="{00000000-0005-0000-0000-0000600F0000}"/>
    <cellStyle name="Обычный 18 2 2 2 11 3 4 2" xfId="4314" xr:uid="{00000000-0005-0000-0000-0000610F0000}"/>
    <cellStyle name="Обычный 18 2 2 2 11 3 5" xfId="4315" xr:uid="{00000000-0005-0000-0000-0000620F0000}"/>
    <cellStyle name="Обычный 18 2 2 2 11 3 5 2" xfId="4316" xr:uid="{00000000-0005-0000-0000-0000630F0000}"/>
    <cellStyle name="Обычный 18 2 2 2 11 3 6" xfId="4317" xr:uid="{00000000-0005-0000-0000-0000640F0000}"/>
    <cellStyle name="Обычный 18 2 2 2 11 3 6 2" xfId="4318" xr:uid="{00000000-0005-0000-0000-0000650F0000}"/>
    <cellStyle name="Обычный 18 2 2 2 11 3 7" xfId="4319" xr:uid="{00000000-0005-0000-0000-0000660F0000}"/>
    <cellStyle name="Обычный 18 2 2 2 11 3 7 2" xfId="4320" xr:uid="{00000000-0005-0000-0000-0000670F0000}"/>
    <cellStyle name="Обычный 18 2 2 2 11 3 8" xfId="4321" xr:uid="{00000000-0005-0000-0000-0000680F0000}"/>
    <cellStyle name="Обычный 18 2 2 2 11 3 8 2" xfId="4322" xr:uid="{00000000-0005-0000-0000-0000690F0000}"/>
    <cellStyle name="Обычный 18 2 2 2 11 3 9" xfId="4323" xr:uid="{00000000-0005-0000-0000-00006A0F0000}"/>
    <cellStyle name="Обычный 18 2 2 2 11 3 9 2" xfId="4324" xr:uid="{00000000-0005-0000-0000-00006B0F0000}"/>
    <cellStyle name="Обычный 18 2 2 2 11 4" xfId="4325" xr:uid="{00000000-0005-0000-0000-00006C0F0000}"/>
    <cellStyle name="Обычный 18 2 2 2 11 4 2" xfId="4326" xr:uid="{00000000-0005-0000-0000-00006D0F0000}"/>
    <cellStyle name="Обычный 18 2 2 2 11 4 2 2" xfId="4327" xr:uid="{00000000-0005-0000-0000-00006E0F0000}"/>
    <cellStyle name="Обычный 18 2 2 2 11 4 3" xfId="4328" xr:uid="{00000000-0005-0000-0000-00006F0F0000}"/>
    <cellStyle name="Обычный 18 2 2 2 11 4 3 2" xfId="4329" xr:uid="{00000000-0005-0000-0000-0000700F0000}"/>
    <cellStyle name="Обычный 18 2 2 2 11 4 4" xfId="4330" xr:uid="{00000000-0005-0000-0000-0000710F0000}"/>
    <cellStyle name="Обычный 18 2 2 2 11 4 4 2" xfId="4331" xr:uid="{00000000-0005-0000-0000-0000720F0000}"/>
    <cellStyle name="Обычный 18 2 2 2 11 4 5" xfId="4332" xr:uid="{00000000-0005-0000-0000-0000730F0000}"/>
    <cellStyle name="Обычный 18 2 2 2 11 4 5 2" xfId="4333" xr:uid="{00000000-0005-0000-0000-0000740F0000}"/>
    <cellStyle name="Обычный 18 2 2 2 11 4 6" xfId="4334" xr:uid="{00000000-0005-0000-0000-0000750F0000}"/>
    <cellStyle name="Обычный 18 2 2 2 11 5" xfId="4335" xr:uid="{00000000-0005-0000-0000-0000760F0000}"/>
    <cellStyle name="Обычный 18 2 2 2 11 5 2" xfId="4336" xr:uid="{00000000-0005-0000-0000-0000770F0000}"/>
    <cellStyle name="Обычный 18 2 2 2 11 5 2 2" xfId="4337" xr:uid="{00000000-0005-0000-0000-0000780F0000}"/>
    <cellStyle name="Обычный 18 2 2 2 11 5 3" xfId="4338" xr:uid="{00000000-0005-0000-0000-0000790F0000}"/>
    <cellStyle name="Обычный 18 2 2 2 11 5 3 2" xfId="4339" xr:uid="{00000000-0005-0000-0000-00007A0F0000}"/>
    <cellStyle name="Обычный 18 2 2 2 11 5 4" xfId="4340" xr:uid="{00000000-0005-0000-0000-00007B0F0000}"/>
    <cellStyle name="Обычный 18 2 2 2 11 5 4 2" xfId="4341" xr:uid="{00000000-0005-0000-0000-00007C0F0000}"/>
    <cellStyle name="Обычный 18 2 2 2 11 5 5" xfId="4342" xr:uid="{00000000-0005-0000-0000-00007D0F0000}"/>
    <cellStyle name="Обычный 18 2 2 2 11 6" xfId="4343" xr:uid="{00000000-0005-0000-0000-00007E0F0000}"/>
    <cellStyle name="Обычный 18 2 2 2 11 6 2" xfId="4344" xr:uid="{00000000-0005-0000-0000-00007F0F0000}"/>
    <cellStyle name="Обычный 18 2 2 2 11 7" xfId="4345" xr:uid="{00000000-0005-0000-0000-0000800F0000}"/>
    <cellStyle name="Обычный 18 2 2 2 11 7 2" xfId="4346" xr:uid="{00000000-0005-0000-0000-0000810F0000}"/>
    <cellStyle name="Обычный 18 2 2 2 11 8" xfId="4347" xr:uid="{00000000-0005-0000-0000-0000820F0000}"/>
    <cellStyle name="Обычный 18 2 2 2 11 8 2" xfId="4348" xr:uid="{00000000-0005-0000-0000-0000830F0000}"/>
    <cellStyle name="Обычный 18 2 2 2 11 9" xfId="4349" xr:uid="{00000000-0005-0000-0000-0000840F0000}"/>
    <cellStyle name="Обычный 18 2 2 2 11 9 2" xfId="4350" xr:uid="{00000000-0005-0000-0000-0000850F0000}"/>
    <cellStyle name="Обычный 18 2 2 2 12" xfId="4351" xr:uid="{00000000-0005-0000-0000-0000860F0000}"/>
    <cellStyle name="Обычный 18 2 2 2 12 10" xfId="4352" xr:uid="{00000000-0005-0000-0000-0000870F0000}"/>
    <cellStyle name="Обычный 18 2 2 2 12 10 2" xfId="4353" xr:uid="{00000000-0005-0000-0000-0000880F0000}"/>
    <cellStyle name="Обычный 18 2 2 2 12 11" xfId="4354" xr:uid="{00000000-0005-0000-0000-0000890F0000}"/>
    <cellStyle name="Обычный 18 2 2 2 12 11 2" xfId="4355" xr:uid="{00000000-0005-0000-0000-00008A0F0000}"/>
    <cellStyle name="Обычный 18 2 2 2 12 12" xfId="4356" xr:uid="{00000000-0005-0000-0000-00008B0F0000}"/>
    <cellStyle name="Обычный 18 2 2 2 12 2" xfId="4357" xr:uid="{00000000-0005-0000-0000-00008C0F0000}"/>
    <cellStyle name="Обычный 18 2 2 2 12 2 10" xfId="4358" xr:uid="{00000000-0005-0000-0000-00008D0F0000}"/>
    <cellStyle name="Обычный 18 2 2 2 12 2 10 2" xfId="4359" xr:uid="{00000000-0005-0000-0000-00008E0F0000}"/>
    <cellStyle name="Обычный 18 2 2 2 12 2 11" xfId="4360" xr:uid="{00000000-0005-0000-0000-00008F0F0000}"/>
    <cellStyle name="Обычный 18 2 2 2 12 2 2" xfId="4361" xr:uid="{00000000-0005-0000-0000-0000900F0000}"/>
    <cellStyle name="Обычный 18 2 2 2 12 2 2 10" xfId="4362" xr:uid="{00000000-0005-0000-0000-0000910F0000}"/>
    <cellStyle name="Обычный 18 2 2 2 12 2 2 2" xfId="4363" xr:uid="{00000000-0005-0000-0000-0000920F0000}"/>
    <cellStyle name="Обычный 18 2 2 2 12 2 2 2 2" xfId="4364" xr:uid="{00000000-0005-0000-0000-0000930F0000}"/>
    <cellStyle name="Обычный 18 2 2 2 12 2 2 2 2 2" xfId="4365" xr:uid="{00000000-0005-0000-0000-0000940F0000}"/>
    <cellStyle name="Обычный 18 2 2 2 12 2 2 2 3" xfId="4366" xr:uid="{00000000-0005-0000-0000-0000950F0000}"/>
    <cellStyle name="Обычный 18 2 2 2 12 2 2 2 3 2" xfId="4367" xr:uid="{00000000-0005-0000-0000-0000960F0000}"/>
    <cellStyle name="Обычный 18 2 2 2 12 2 2 2 4" xfId="4368" xr:uid="{00000000-0005-0000-0000-0000970F0000}"/>
    <cellStyle name="Обычный 18 2 2 2 12 2 2 2 4 2" xfId="4369" xr:uid="{00000000-0005-0000-0000-0000980F0000}"/>
    <cellStyle name="Обычный 18 2 2 2 12 2 2 2 5" xfId="4370" xr:uid="{00000000-0005-0000-0000-0000990F0000}"/>
    <cellStyle name="Обычный 18 2 2 2 12 2 2 2 5 2" xfId="4371" xr:uid="{00000000-0005-0000-0000-00009A0F0000}"/>
    <cellStyle name="Обычный 18 2 2 2 12 2 2 2 6" xfId="4372" xr:uid="{00000000-0005-0000-0000-00009B0F0000}"/>
    <cellStyle name="Обычный 18 2 2 2 12 2 2 3" xfId="4373" xr:uid="{00000000-0005-0000-0000-00009C0F0000}"/>
    <cellStyle name="Обычный 18 2 2 2 12 2 2 3 2" xfId="4374" xr:uid="{00000000-0005-0000-0000-00009D0F0000}"/>
    <cellStyle name="Обычный 18 2 2 2 12 2 2 3 2 2" xfId="4375" xr:uid="{00000000-0005-0000-0000-00009E0F0000}"/>
    <cellStyle name="Обычный 18 2 2 2 12 2 2 3 3" xfId="4376" xr:uid="{00000000-0005-0000-0000-00009F0F0000}"/>
    <cellStyle name="Обычный 18 2 2 2 12 2 2 3 3 2" xfId="4377" xr:uid="{00000000-0005-0000-0000-0000A00F0000}"/>
    <cellStyle name="Обычный 18 2 2 2 12 2 2 3 4" xfId="4378" xr:uid="{00000000-0005-0000-0000-0000A10F0000}"/>
    <cellStyle name="Обычный 18 2 2 2 12 2 2 3 4 2" xfId="4379" xr:uid="{00000000-0005-0000-0000-0000A20F0000}"/>
    <cellStyle name="Обычный 18 2 2 2 12 2 2 3 5" xfId="4380" xr:uid="{00000000-0005-0000-0000-0000A30F0000}"/>
    <cellStyle name="Обычный 18 2 2 2 12 2 2 4" xfId="4381" xr:uid="{00000000-0005-0000-0000-0000A40F0000}"/>
    <cellStyle name="Обычный 18 2 2 2 12 2 2 4 2" xfId="4382" xr:uid="{00000000-0005-0000-0000-0000A50F0000}"/>
    <cellStyle name="Обычный 18 2 2 2 12 2 2 5" xfId="4383" xr:uid="{00000000-0005-0000-0000-0000A60F0000}"/>
    <cellStyle name="Обычный 18 2 2 2 12 2 2 5 2" xfId="4384" xr:uid="{00000000-0005-0000-0000-0000A70F0000}"/>
    <cellStyle name="Обычный 18 2 2 2 12 2 2 6" xfId="4385" xr:uid="{00000000-0005-0000-0000-0000A80F0000}"/>
    <cellStyle name="Обычный 18 2 2 2 12 2 2 6 2" xfId="4386" xr:uid="{00000000-0005-0000-0000-0000A90F0000}"/>
    <cellStyle name="Обычный 18 2 2 2 12 2 2 7" xfId="4387" xr:uid="{00000000-0005-0000-0000-0000AA0F0000}"/>
    <cellStyle name="Обычный 18 2 2 2 12 2 2 7 2" xfId="4388" xr:uid="{00000000-0005-0000-0000-0000AB0F0000}"/>
    <cellStyle name="Обычный 18 2 2 2 12 2 2 8" xfId="4389" xr:uid="{00000000-0005-0000-0000-0000AC0F0000}"/>
    <cellStyle name="Обычный 18 2 2 2 12 2 2 8 2" xfId="4390" xr:uid="{00000000-0005-0000-0000-0000AD0F0000}"/>
    <cellStyle name="Обычный 18 2 2 2 12 2 2 9" xfId="4391" xr:uid="{00000000-0005-0000-0000-0000AE0F0000}"/>
    <cellStyle name="Обычный 18 2 2 2 12 2 2 9 2" xfId="4392" xr:uid="{00000000-0005-0000-0000-0000AF0F0000}"/>
    <cellStyle name="Обычный 18 2 2 2 12 2 3" xfId="4393" xr:uid="{00000000-0005-0000-0000-0000B00F0000}"/>
    <cellStyle name="Обычный 18 2 2 2 12 2 3 2" xfId="4394" xr:uid="{00000000-0005-0000-0000-0000B10F0000}"/>
    <cellStyle name="Обычный 18 2 2 2 12 2 3 2 2" xfId="4395" xr:uid="{00000000-0005-0000-0000-0000B20F0000}"/>
    <cellStyle name="Обычный 18 2 2 2 12 2 3 3" xfId="4396" xr:uid="{00000000-0005-0000-0000-0000B30F0000}"/>
    <cellStyle name="Обычный 18 2 2 2 12 2 3 3 2" xfId="4397" xr:uid="{00000000-0005-0000-0000-0000B40F0000}"/>
    <cellStyle name="Обычный 18 2 2 2 12 2 3 4" xfId="4398" xr:uid="{00000000-0005-0000-0000-0000B50F0000}"/>
    <cellStyle name="Обычный 18 2 2 2 12 2 3 4 2" xfId="4399" xr:uid="{00000000-0005-0000-0000-0000B60F0000}"/>
    <cellStyle name="Обычный 18 2 2 2 12 2 3 5" xfId="4400" xr:uid="{00000000-0005-0000-0000-0000B70F0000}"/>
    <cellStyle name="Обычный 18 2 2 2 12 2 3 5 2" xfId="4401" xr:uid="{00000000-0005-0000-0000-0000B80F0000}"/>
    <cellStyle name="Обычный 18 2 2 2 12 2 3 6" xfId="4402" xr:uid="{00000000-0005-0000-0000-0000B90F0000}"/>
    <cellStyle name="Обычный 18 2 2 2 12 2 4" xfId="4403" xr:uid="{00000000-0005-0000-0000-0000BA0F0000}"/>
    <cellStyle name="Обычный 18 2 2 2 12 2 4 2" xfId="4404" xr:uid="{00000000-0005-0000-0000-0000BB0F0000}"/>
    <cellStyle name="Обычный 18 2 2 2 12 2 4 2 2" xfId="4405" xr:uid="{00000000-0005-0000-0000-0000BC0F0000}"/>
    <cellStyle name="Обычный 18 2 2 2 12 2 4 3" xfId="4406" xr:uid="{00000000-0005-0000-0000-0000BD0F0000}"/>
    <cellStyle name="Обычный 18 2 2 2 12 2 4 3 2" xfId="4407" xr:uid="{00000000-0005-0000-0000-0000BE0F0000}"/>
    <cellStyle name="Обычный 18 2 2 2 12 2 4 4" xfId="4408" xr:uid="{00000000-0005-0000-0000-0000BF0F0000}"/>
    <cellStyle name="Обычный 18 2 2 2 12 2 4 4 2" xfId="4409" xr:uid="{00000000-0005-0000-0000-0000C00F0000}"/>
    <cellStyle name="Обычный 18 2 2 2 12 2 4 5" xfId="4410" xr:uid="{00000000-0005-0000-0000-0000C10F0000}"/>
    <cellStyle name="Обычный 18 2 2 2 12 2 5" xfId="4411" xr:uid="{00000000-0005-0000-0000-0000C20F0000}"/>
    <cellStyle name="Обычный 18 2 2 2 12 2 5 2" xfId="4412" xr:uid="{00000000-0005-0000-0000-0000C30F0000}"/>
    <cellStyle name="Обычный 18 2 2 2 12 2 6" xfId="4413" xr:uid="{00000000-0005-0000-0000-0000C40F0000}"/>
    <cellStyle name="Обычный 18 2 2 2 12 2 6 2" xfId="4414" xr:uid="{00000000-0005-0000-0000-0000C50F0000}"/>
    <cellStyle name="Обычный 18 2 2 2 12 2 7" xfId="4415" xr:uid="{00000000-0005-0000-0000-0000C60F0000}"/>
    <cellStyle name="Обычный 18 2 2 2 12 2 7 2" xfId="4416" xr:uid="{00000000-0005-0000-0000-0000C70F0000}"/>
    <cellStyle name="Обычный 18 2 2 2 12 2 8" xfId="4417" xr:uid="{00000000-0005-0000-0000-0000C80F0000}"/>
    <cellStyle name="Обычный 18 2 2 2 12 2 8 2" xfId="4418" xr:uid="{00000000-0005-0000-0000-0000C90F0000}"/>
    <cellStyle name="Обычный 18 2 2 2 12 2 9" xfId="4419" xr:uid="{00000000-0005-0000-0000-0000CA0F0000}"/>
    <cellStyle name="Обычный 18 2 2 2 12 2 9 2" xfId="4420" xr:uid="{00000000-0005-0000-0000-0000CB0F0000}"/>
    <cellStyle name="Обычный 18 2 2 2 12 3" xfId="4421" xr:uid="{00000000-0005-0000-0000-0000CC0F0000}"/>
    <cellStyle name="Обычный 18 2 2 2 12 3 10" xfId="4422" xr:uid="{00000000-0005-0000-0000-0000CD0F0000}"/>
    <cellStyle name="Обычный 18 2 2 2 12 3 2" xfId="4423" xr:uid="{00000000-0005-0000-0000-0000CE0F0000}"/>
    <cellStyle name="Обычный 18 2 2 2 12 3 2 2" xfId="4424" xr:uid="{00000000-0005-0000-0000-0000CF0F0000}"/>
    <cellStyle name="Обычный 18 2 2 2 12 3 2 2 2" xfId="4425" xr:uid="{00000000-0005-0000-0000-0000D00F0000}"/>
    <cellStyle name="Обычный 18 2 2 2 12 3 2 3" xfId="4426" xr:uid="{00000000-0005-0000-0000-0000D10F0000}"/>
    <cellStyle name="Обычный 18 2 2 2 12 3 2 3 2" xfId="4427" xr:uid="{00000000-0005-0000-0000-0000D20F0000}"/>
    <cellStyle name="Обычный 18 2 2 2 12 3 2 4" xfId="4428" xr:uid="{00000000-0005-0000-0000-0000D30F0000}"/>
    <cellStyle name="Обычный 18 2 2 2 12 3 2 4 2" xfId="4429" xr:uid="{00000000-0005-0000-0000-0000D40F0000}"/>
    <cellStyle name="Обычный 18 2 2 2 12 3 2 5" xfId="4430" xr:uid="{00000000-0005-0000-0000-0000D50F0000}"/>
    <cellStyle name="Обычный 18 2 2 2 12 3 2 5 2" xfId="4431" xr:uid="{00000000-0005-0000-0000-0000D60F0000}"/>
    <cellStyle name="Обычный 18 2 2 2 12 3 2 6" xfId="4432" xr:uid="{00000000-0005-0000-0000-0000D70F0000}"/>
    <cellStyle name="Обычный 18 2 2 2 12 3 3" xfId="4433" xr:uid="{00000000-0005-0000-0000-0000D80F0000}"/>
    <cellStyle name="Обычный 18 2 2 2 12 3 3 2" xfId="4434" xr:uid="{00000000-0005-0000-0000-0000D90F0000}"/>
    <cellStyle name="Обычный 18 2 2 2 12 3 3 2 2" xfId="4435" xr:uid="{00000000-0005-0000-0000-0000DA0F0000}"/>
    <cellStyle name="Обычный 18 2 2 2 12 3 3 3" xfId="4436" xr:uid="{00000000-0005-0000-0000-0000DB0F0000}"/>
    <cellStyle name="Обычный 18 2 2 2 12 3 3 3 2" xfId="4437" xr:uid="{00000000-0005-0000-0000-0000DC0F0000}"/>
    <cellStyle name="Обычный 18 2 2 2 12 3 3 4" xfId="4438" xr:uid="{00000000-0005-0000-0000-0000DD0F0000}"/>
    <cellStyle name="Обычный 18 2 2 2 12 3 3 4 2" xfId="4439" xr:uid="{00000000-0005-0000-0000-0000DE0F0000}"/>
    <cellStyle name="Обычный 18 2 2 2 12 3 3 5" xfId="4440" xr:uid="{00000000-0005-0000-0000-0000DF0F0000}"/>
    <cellStyle name="Обычный 18 2 2 2 12 3 4" xfId="4441" xr:uid="{00000000-0005-0000-0000-0000E00F0000}"/>
    <cellStyle name="Обычный 18 2 2 2 12 3 4 2" xfId="4442" xr:uid="{00000000-0005-0000-0000-0000E10F0000}"/>
    <cellStyle name="Обычный 18 2 2 2 12 3 5" xfId="4443" xr:uid="{00000000-0005-0000-0000-0000E20F0000}"/>
    <cellStyle name="Обычный 18 2 2 2 12 3 5 2" xfId="4444" xr:uid="{00000000-0005-0000-0000-0000E30F0000}"/>
    <cellStyle name="Обычный 18 2 2 2 12 3 6" xfId="4445" xr:uid="{00000000-0005-0000-0000-0000E40F0000}"/>
    <cellStyle name="Обычный 18 2 2 2 12 3 6 2" xfId="4446" xr:uid="{00000000-0005-0000-0000-0000E50F0000}"/>
    <cellStyle name="Обычный 18 2 2 2 12 3 7" xfId="4447" xr:uid="{00000000-0005-0000-0000-0000E60F0000}"/>
    <cellStyle name="Обычный 18 2 2 2 12 3 7 2" xfId="4448" xr:uid="{00000000-0005-0000-0000-0000E70F0000}"/>
    <cellStyle name="Обычный 18 2 2 2 12 3 8" xfId="4449" xr:uid="{00000000-0005-0000-0000-0000E80F0000}"/>
    <cellStyle name="Обычный 18 2 2 2 12 3 8 2" xfId="4450" xr:uid="{00000000-0005-0000-0000-0000E90F0000}"/>
    <cellStyle name="Обычный 18 2 2 2 12 3 9" xfId="4451" xr:uid="{00000000-0005-0000-0000-0000EA0F0000}"/>
    <cellStyle name="Обычный 18 2 2 2 12 3 9 2" xfId="4452" xr:uid="{00000000-0005-0000-0000-0000EB0F0000}"/>
    <cellStyle name="Обычный 18 2 2 2 12 4" xfId="4453" xr:uid="{00000000-0005-0000-0000-0000EC0F0000}"/>
    <cellStyle name="Обычный 18 2 2 2 12 4 2" xfId="4454" xr:uid="{00000000-0005-0000-0000-0000ED0F0000}"/>
    <cellStyle name="Обычный 18 2 2 2 12 4 2 2" xfId="4455" xr:uid="{00000000-0005-0000-0000-0000EE0F0000}"/>
    <cellStyle name="Обычный 18 2 2 2 12 4 3" xfId="4456" xr:uid="{00000000-0005-0000-0000-0000EF0F0000}"/>
    <cellStyle name="Обычный 18 2 2 2 12 4 3 2" xfId="4457" xr:uid="{00000000-0005-0000-0000-0000F00F0000}"/>
    <cellStyle name="Обычный 18 2 2 2 12 4 4" xfId="4458" xr:uid="{00000000-0005-0000-0000-0000F10F0000}"/>
    <cellStyle name="Обычный 18 2 2 2 12 4 4 2" xfId="4459" xr:uid="{00000000-0005-0000-0000-0000F20F0000}"/>
    <cellStyle name="Обычный 18 2 2 2 12 4 5" xfId="4460" xr:uid="{00000000-0005-0000-0000-0000F30F0000}"/>
    <cellStyle name="Обычный 18 2 2 2 12 4 5 2" xfId="4461" xr:uid="{00000000-0005-0000-0000-0000F40F0000}"/>
    <cellStyle name="Обычный 18 2 2 2 12 4 6" xfId="4462" xr:uid="{00000000-0005-0000-0000-0000F50F0000}"/>
    <cellStyle name="Обычный 18 2 2 2 12 5" xfId="4463" xr:uid="{00000000-0005-0000-0000-0000F60F0000}"/>
    <cellStyle name="Обычный 18 2 2 2 12 5 2" xfId="4464" xr:uid="{00000000-0005-0000-0000-0000F70F0000}"/>
    <cellStyle name="Обычный 18 2 2 2 12 5 2 2" xfId="4465" xr:uid="{00000000-0005-0000-0000-0000F80F0000}"/>
    <cellStyle name="Обычный 18 2 2 2 12 5 3" xfId="4466" xr:uid="{00000000-0005-0000-0000-0000F90F0000}"/>
    <cellStyle name="Обычный 18 2 2 2 12 5 3 2" xfId="4467" xr:uid="{00000000-0005-0000-0000-0000FA0F0000}"/>
    <cellStyle name="Обычный 18 2 2 2 12 5 4" xfId="4468" xr:uid="{00000000-0005-0000-0000-0000FB0F0000}"/>
    <cellStyle name="Обычный 18 2 2 2 12 5 4 2" xfId="4469" xr:uid="{00000000-0005-0000-0000-0000FC0F0000}"/>
    <cellStyle name="Обычный 18 2 2 2 12 5 5" xfId="4470" xr:uid="{00000000-0005-0000-0000-0000FD0F0000}"/>
    <cellStyle name="Обычный 18 2 2 2 12 6" xfId="4471" xr:uid="{00000000-0005-0000-0000-0000FE0F0000}"/>
    <cellStyle name="Обычный 18 2 2 2 12 6 2" xfId="4472" xr:uid="{00000000-0005-0000-0000-0000FF0F0000}"/>
    <cellStyle name="Обычный 18 2 2 2 12 7" xfId="4473" xr:uid="{00000000-0005-0000-0000-000000100000}"/>
    <cellStyle name="Обычный 18 2 2 2 12 7 2" xfId="4474" xr:uid="{00000000-0005-0000-0000-000001100000}"/>
    <cellStyle name="Обычный 18 2 2 2 12 8" xfId="4475" xr:uid="{00000000-0005-0000-0000-000002100000}"/>
    <cellStyle name="Обычный 18 2 2 2 12 8 2" xfId="4476" xr:uid="{00000000-0005-0000-0000-000003100000}"/>
    <cellStyle name="Обычный 18 2 2 2 12 9" xfId="4477" xr:uid="{00000000-0005-0000-0000-000004100000}"/>
    <cellStyle name="Обычный 18 2 2 2 12 9 2" xfId="4478" xr:uid="{00000000-0005-0000-0000-000005100000}"/>
    <cellStyle name="Обычный 18 2 2 2 13" xfId="4479" xr:uid="{00000000-0005-0000-0000-000006100000}"/>
    <cellStyle name="Обычный 18 2 2 2 13 10" xfId="4480" xr:uid="{00000000-0005-0000-0000-000007100000}"/>
    <cellStyle name="Обычный 18 2 2 2 13 10 2" xfId="4481" xr:uid="{00000000-0005-0000-0000-000008100000}"/>
    <cellStyle name="Обычный 18 2 2 2 13 11" xfId="4482" xr:uid="{00000000-0005-0000-0000-000009100000}"/>
    <cellStyle name="Обычный 18 2 2 2 13 2" xfId="4483" xr:uid="{00000000-0005-0000-0000-00000A100000}"/>
    <cellStyle name="Обычный 18 2 2 2 13 2 10" xfId="4484" xr:uid="{00000000-0005-0000-0000-00000B100000}"/>
    <cellStyle name="Обычный 18 2 2 2 13 2 2" xfId="4485" xr:uid="{00000000-0005-0000-0000-00000C100000}"/>
    <cellStyle name="Обычный 18 2 2 2 13 2 2 2" xfId="4486" xr:uid="{00000000-0005-0000-0000-00000D100000}"/>
    <cellStyle name="Обычный 18 2 2 2 13 2 2 2 2" xfId="4487" xr:uid="{00000000-0005-0000-0000-00000E100000}"/>
    <cellStyle name="Обычный 18 2 2 2 13 2 2 3" xfId="4488" xr:uid="{00000000-0005-0000-0000-00000F100000}"/>
    <cellStyle name="Обычный 18 2 2 2 13 2 2 3 2" xfId="4489" xr:uid="{00000000-0005-0000-0000-000010100000}"/>
    <cellStyle name="Обычный 18 2 2 2 13 2 2 4" xfId="4490" xr:uid="{00000000-0005-0000-0000-000011100000}"/>
    <cellStyle name="Обычный 18 2 2 2 13 2 2 4 2" xfId="4491" xr:uid="{00000000-0005-0000-0000-000012100000}"/>
    <cellStyle name="Обычный 18 2 2 2 13 2 2 5" xfId="4492" xr:uid="{00000000-0005-0000-0000-000013100000}"/>
    <cellStyle name="Обычный 18 2 2 2 13 2 2 5 2" xfId="4493" xr:uid="{00000000-0005-0000-0000-000014100000}"/>
    <cellStyle name="Обычный 18 2 2 2 13 2 2 6" xfId="4494" xr:uid="{00000000-0005-0000-0000-000015100000}"/>
    <cellStyle name="Обычный 18 2 2 2 13 2 3" xfId="4495" xr:uid="{00000000-0005-0000-0000-000016100000}"/>
    <cellStyle name="Обычный 18 2 2 2 13 2 3 2" xfId="4496" xr:uid="{00000000-0005-0000-0000-000017100000}"/>
    <cellStyle name="Обычный 18 2 2 2 13 2 3 2 2" xfId="4497" xr:uid="{00000000-0005-0000-0000-000018100000}"/>
    <cellStyle name="Обычный 18 2 2 2 13 2 3 3" xfId="4498" xr:uid="{00000000-0005-0000-0000-000019100000}"/>
    <cellStyle name="Обычный 18 2 2 2 13 2 3 3 2" xfId="4499" xr:uid="{00000000-0005-0000-0000-00001A100000}"/>
    <cellStyle name="Обычный 18 2 2 2 13 2 3 4" xfId="4500" xr:uid="{00000000-0005-0000-0000-00001B100000}"/>
    <cellStyle name="Обычный 18 2 2 2 13 2 3 4 2" xfId="4501" xr:uid="{00000000-0005-0000-0000-00001C100000}"/>
    <cellStyle name="Обычный 18 2 2 2 13 2 3 5" xfId="4502" xr:uid="{00000000-0005-0000-0000-00001D100000}"/>
    <cellStyle name="Обычный 18 2 2 2 13 2 4" xfId="4503" xr:uid="{00000000-0005-0000-0000-00001E100000}"/>
    <cellStyle name="Обычный 18 2 2 2 13 2 4 2" xfId="4504" xr:uid="{00000000-0005-0000-0000-00001F100000}"/>
    <cellStyle name="Обычный 18 2 2 2 13 2 5" xfId="4505" xr:uid="{00000000-0005-0000-0000-000020100000}"/>
    <cellStyle name="Обычный 18 2 2 2 13 2 5 2" xfId="4506" xr:uid="{00000000-0005-0000-0000-000021100000}"/>
    <cellStyle name="Обычный 18 2 2 2 13 2 6" xfId="4507" xr:uid="{00000000-0005-0000-0000-000022100000}"/>
    <cellStyle name="Обычный 18 2 2 2 13 2 6 2" xfId="4508" xr:uid="{00000000-0005-0000-0000-000023100000}"/>
    <cellStyle name="Обычный 18 2 2 2 13 2 7" xfId="4509" xr:uid="{00000000-0005-0000-0000-000024100000}"/>
    <cellStyle name="Обычный 18 2 2 2 13 2 7 2" xfId="4510" xr:uid="{00000000-0005-0000-0000-000025100000}"/>
    <cellStyle name="Обычный 18 2 2 2 13 2 8" xfId="4511" xr:uid="{00000000-0005-0000-0000-000026100000}"/>
    <cellStyle name="Обычный 18 2 2 2 13 2 8 2" xfId="4512" xr:uid="{00000000-0005-0000-0000-000027100000}"/>
    <cellStyle name="Обычный 18 2 2 2 13 2 9" xfId="4513" xr:uid="{00000000-0005-0000-0000-000028100000}"/>
    <cellStyle name="Обычный 18 2 2 2 13 2 9 2" xfId="4514" xr:uid="{00000000-0005-0000-0000-000029100000}"/>
    <cellStyle name="Обычный 18 2 2 2 13 3" xfId="4515" xr:uid="{00000000-0005-0000-0000-00002A100000}"/>
    <cellStyle name="Обычный 18 2 2 2 13 3 2" xfId="4516" xr:uid="{00000000-0005-0000-0000-00002B100000}"/>
    <cellStyle name="Обычный 18 2 2 2 13 3 2 2" xfId="4517" xr:uid="{00000000-0005-0000-0000-00002C100000}"/>
    <cellStyle name="Обычный 18 2 2 2 13 3 3" xfId="4518" xr:uid="{00000000-0005-0000-0000-00002D100000}"/>
    <cellStyle name="Обычный 18 2 2 2 13 3 3 2" xfId="4519" xr:uid="{00000000-0005-0000-0000-00002E100000}"/>
    <cellStyle name="Обычный 18 2 2 2 13 3 4" xfId="4520" xr:uid="{00000000-0005-0000-0000-00002F100000}"/>
    <cellStyle name="Обычный 18 2 2 2 13 3 4 2" xfId="4521" xr:uid="{00000000-0005-0000-0000-000030100000}"/>
    <cellStyle name="Обычный 18 2 2 2 13 3 5" xfId="4522" xr:uid="{00000000-0005-0000-0000-000031100000}"/>
    <cellStyle name="Обычный 18 2 2 2 13 3 5 2" xfId="4523" xr:uid="{00000000-0005-0000-0000-000032100000}"/>
    <cellStyle name="Обычный 18 2 2 2 13 3 6" xfId="4524" xr:uid="{00000000-0005-0000-0000-000033100000}"/>
    <cellStyle name="Обычный 18 2 2 2 13 4" xfId="4525" xr:uid="{00000000-0005-0000-0000-000034100000}"/>
    <cellStyle name="Обычный 18 2 2 2 13 4 2" xfId="4526" xr:uid="{00000000-0005-0000-0000-000035100000}"/>
    <cellStyle name="Обычный 18 2 2 2 13 4 2 2" xfId="4527" xr:uid="{00000000-0005-0000-0000-000036100000}"/>
    <cellStyle name="Обычный 18 2 2 2 13 4 3" xfId="4528" xr:uid="{00000000-0005-0000-0000-000037100000}"/>
    <cellStyle name="Обычный 18 2 2 2 13 4 3 2" xfId="4529" xr:uid="{00000000-0005-0000-0000-000038100000}"/>
    <cellStyle name="Обычный 18 2 2 2 13 4 4" xfId="4530" xr:uid="{00000000-0005-0000-0000-000039100000}"/>
    <cellStyle name="Обычный 18 2 2 2 13 4 4 2" xfId="4531" xr:uid="{00000000-0005-0000-0000-00003A100000}"/>
    <cellStyle name="Обычный 18 2 2 2 13 4 5" xfId="4532" xr:uid="{00000000-0005-0000-0000-00003B100000}"/>
    <cellStyle name="Обычный 18 2 2 2 13 5" xfId="4533" xr:uid="{00000000-0005-0000-0000-00003C100000}"/>
    <cellStyle name="Обычный 18 2 2 2 13 5 2" xfId="4534" xr:uid="{00000000-0005-0000-0000-00003D100000}"/>
    <cellStyle name="Обычный 18 2 2 2 13 6" xfId="4535" xr:uid="{00000000-0005-0000-0000-00003E100000}"/>
    <cellStyle name="Обычный 18 2 2 2 13 6 2" xfId="4536" xr:uid="{00000000-0005-0000-0000-00003F100000}"/>
    <cellStyle name="Обычный 18 2 2 2 13 7" xfId="4537" xr:uid="{00000000-0005-0000-0000-000040100000}"/>
    <cellStyle name="Обычный 18 2 2 2 13 7 2" xfId="4538" xr:uid="{00000000-0005-0000-0000-000041100000}"/>
    <cellStyle name="Обычный 18 2 2 2 13 8" xfId="4539" xr:uid="{00000000-0005-0000-0000-000042100000}"/>
    <cellStyle name="Обычный 18 2 2 2 13 8 2" xfId="4540" xr:uid="{00000000-0005-0000-0000-000043100000}"/>
    <cellStyle name="Обычный 18 2 2 2 13 9" xfId="4541" xr:uid="{00000000-0005-0000-0000-000044100000}"/>
    <cellStyle name="Обычный 18 2 2 2 13 9 2" xfId="4542" xr:uid="{00000000-0005-0000-0000-000045100000}"/>
    <cellStyle name="Обычный 18 2 2 2 14" xfId="4543" xr:uid="{00000000-0005-0000-0000-000046100000}"/>
    <cellStyle name="Обычный 18 2 2 2 14 10" xfId="4544" xr:uid="{00000000-0005-0000-0000-000047100000}"/>
    <cellStyle name="Обычный 18 2 2 2 14 2" xfId="4545" xr:uid="{00000000-0005-0000-0000-000048100000}"/>
    <cellStyle name="Обычный 18 2 2 2 14 2 2" xfId="4546" xr:uid="{00000000-0005-0000-0000-000049100000}"/>
    <cellStyle name="Обычный 18 2 2 2 14 2 2 2" xfId="4547" xr:uid="{00000000-0005-0000-0000-00004A100000}"/>
    <cellStyle name="Обычный 18 2 2 2 14 2 3" xfId="4548" xr:uid="{00000000-0005-0000-0000-00004B100000}"/>
    <cellStyle name="Обычный 18 2 2 2 14 2 3 2" xfId="4549" xr:uid="{00000000-0005-0000-0000-00004C100000}"/>
    <cellStyle name="Обычный 18 2 2 2 14 2 4" xfId="4550" xr:uid="{00000000-0005-0000-0000-00004D100000}"/>
    <cellStyle name="Обычный 18 2 2 2 14 2 4 2" xfId="4551" xr:uid="{00000000-0005-0000-0000-00004E100000}"/>
    <cellStyle name="Обычный 18 2 2 2 14 2 5" xfId="4552" xr:uid="{00000000-0005-0000-0000-00004F100000}"/>
    <cellStyle name="Обычный 18 2 2 2 14 2 5 2" xfId="4553" xr:uid="{00000000-0005-0000-0000-000050100000}"/>
    <cellStyle name="Обычный 18 2 2 2 14 2 6" xfId="4554" xr:uid="{00000000-0005-0000-0000-000051100000}"/>
    <cellStyle name="Обычный 18 2 2 2 14 3" xfId="4555" xr:uid="{00000000-0005-0000-0000-000052100000}"/>
    <cellStyle name="Обычный 18 2 2 2 14 3 2" xfId="4556" xr:uid="{00000000-0005-0000-0000-000053100000}"/>
    <cellStyle name="Обычный 18 2 2 2 14 3 2 2" xfId="4557" xr:uid="{00000000-0005-0000-0000-000054100000}"/>
    <cellStyle name="Обычный 18 2 2 2 14 3 3" xfId="4558" xr:uid="{00000000-0005-0000-0000-000055100000}"/>
    <cellStyle name="Обычный 18 2 2 2 14 3 3 2" xfId="4559" xr:uid="{00000000-0005-0000-0000-000056100000}"/>
    <cellStyle name="Обычный 18 2 2 2 14 3 4" xfId="4560" xr:uid="{00000000-0005-0000-0000-000057100000}"/>
    <cellStyle name="Обычный 18 2 2 2 14 3 4 2" xfId="4561" xr:uid="{00000000-0005-0000-0000-000058100000}"/>
    <cellStyle name="Обычный 18 2 2 2 14 3 5" xfId="4562" xr:uid="{00000000-0005-0000-0000-000059100000}"/>
    <cellStyle name="Обычный 18 2 2 2 14 4" xfId="4563" xr:uid="{00000000-0005-0000-0000-00005A100000}"/>
    <cellStyle name="Обычный 18 2 2 2 14 4 2" xfId="4564" xr:uid="{00000000-0005-0000-0000-00005B100000}"/>
    <cellStyle name="Обычный 18 2 2 2 14 5" xfId="4565" xr:uid="{00000000-0005-0000-0000-00005C100000}"/>
    <cellStyle name="Обычный 18 2 2 2 14 5 2" xfId="4566" xr:uid="{00000000-0005-0000-0000-00005D100000}"/>
    <cellStyle name="Обычный 18 2 2 2 14 6" xfId="4567" xr:uid="{00000000-0005-0000-0000-00005E100000}"/>
    <cellStyle name="Обычный 18 2 2 2 14 6 2" xfId="4568" xr:uid="{00000000-0005-0000-0000-00005F100000}"/>
    <cellStyle name="Обычный 18 2 2 2 14 7" xfId="4569" xr:uid="{00000000-0005-0000-0000-000060100000}"/>
    <cellStyle name="Обычный 18 2 2 2 14 7 2" xfId="4570" xr:uid="{00000000-0005-0000-0000-000061100000}"/>
    <cellStyle name="Обычный 18 2 2 2 14 8" xfId="4571" xr:uid="{00000000-0005-0000-0000-000062100000}"/>
    <cellStyle name="Обычный 18 2 2 2 14 8 2" xfId="4572" xr:uid="{00000000-0005-0000-0000-000063100000}"/>
    <cellStyle name="Обычный 18 2 2 2 14 9" xfId="4573" xr:uid="{00000000-0005-0000-0000-000064100000}"/>
    <cellStyle name="Обычный 18 2 2 2 14 9 2" xfId="4574" xr:uid="{00000000-0005-0000-0000-000065100000}"/>
    <cellStyle name="Обычный 18 2 2 2 15" xfId="4575" xr:uid="{00000000-0005-0000-0000-000066100000}"/>
    <cellStyle name="Обычный 18 2 2 2 15 2" xfId="4576" xr:uid="{00000000-0005-0000-0000-000067100000}"/>
    <cellStyle name="Обычный 18 2 2 2 15 2 2" xfId="4577" xr:uid="{00000000-0005-0000-0000-000068100000}"/>
    <cellStyle name="Обычный 18 2 2 2 15 2 2 2" xfId="4578" xr:uid="{00000000-0005-0000-0000-000069100000}"/>
    <cellStyle name="Обычный 18 2 2 2 15 2 3" xfId="4579" xr:uid="{00000000-0005-0000-0000-00006A100000}"/>
    <cellStyle name="Обычный 18 2 2 2 15 2 3 2" xfId="4580" xr:uid="{00000000-0005-0000-0000-00006B100000}"/>
    <cellStyle name="Обычный 18 2 2 2 15 2 4" xfId="4581" xr:uid="{00000000-0005-0000-0000-00006C100000}"/>
    <cellStyle name="Обычный 18 2 2 2 15 2 4 2" xfId="4582" xr:uid="{00000000-0005-0000-0000-00006D100000}"/>
    <cellStyle name="Обычный 18 2 2 2 15 2 5" xfId="4583" xr:uid="{00000000-0005-0000-0000-00006E100000}"/>
    <cellStyle name="Обычный 18 2 2 2 15 2 5 2" xfId="4584" xr:uid="{00000000-0005-0000-0000-00006F100000}"/>
    <cellStyle name="Обычный 18 2 2 2 15 2 6" xfId="4585" xr:uid="{00000000-0005-0000-0000-000070100000}"/>
    <cellStyle name="Обычный 18 2 2 2 15 3" xfId="4586" xr:uid="{00000000-0005-0000-0000-000071100000}"/>
    <cellStyle name="Обычный 18 2 2 2 15 3 2" xfId="4587" xr:uid="{00000000-0005-0000-0000-000072100000}"/>
    <cellStyle name="Обычный 18 2 2 2 15 4" xfId="4588" xr:uid="{00000000-0005-0000-0000-000073100000}"/>
    <cellStyle name="Обычный 18 2 2 2 15 4 2" xfId="4589" xr:uid="{00000000-0005-0000-0000-000074100000}"/>
    <cellStyle name="Обычный 18 2 2 2 15 5" xfId="4590" xr:uid="{00000000-0005-0000-0000-000075100000}"/>
    <cellStyle name="Обычный 18 2 2 2 15 5 2" xfId="4591" xr:uid="{00000000-0005-0000-0000-000076100000}"/>
    <cellStyle name="Обычный 18 2 2 2 15 6" xfId="4592" xr:uid="{00000000-0005-0000-0000-000077100000}"/>
    <cellStyle name="Обычный 18 2 2 2 15 6 2" xfId="4593" xr:uid="{00000000-0005-0000-0000-000078100000}"/>
    <cellStyle name="Обычный 18 2 2 2 15 7" xfId="4594" xr:uid="{00000000-0005-0000-0000-000079100000}"/>
    <cellStyle name="Обычный 18 2 2 2 16" xfId="4595" xr:uid="{00000000-0005-0000-0000-00007A100000}"/>
    <cellStyle name="Обычный 18 2 2 2 16 2" xfId="4596" xr:uid="{00000000-0005-0000-0000-00007B100000}"/>
    <cellStyle name="Обычный 18 2 2 2 16 2 2" xfId="4597" xr:uid="{00000000-0005-0000-0000-00007C100000}"/>
    <cellStyle name="Обычный 18 2 2 2 16 3" xfId="4598" xr:uid="{00000000-0005-0000-0000-00007D100000}"/>
    <cellStyle name="Обычный 18 2 2 2 16 3 2" xfId="4599" xr:uid="{00000000-0005-0000-0000-00007E100000}"/>
    <cellStyle name="Обычный 18 2 2 2 16 4" xfId="4600" xr:uid="{00000000-0005-0000-0000-00007F100000}"/>
    <cellStyle name="Обычный 18 2 2 2 16 4 2" xfId="4601" xr:uid="{00000000-0005-0000-0000-000080100000}"/>
    <cellStyle name="Обычный 18 2 2 2 16 5" xfId="4602" xr:uid="{00000000-0005-0000-0000-000081100000}"/>
    <cellStyle name="Обычный 18 2 2 2 16 5 2" xfId="4603" xr:uid="{00000000-0005-0000-0000-000082100000}"/>
    <cellStyle name="Обычный 18 2 2 2 16 6" xfId="4604" xr:uid="{00000000-0005-0000-0000-000083100000}"/>
    <cellStyle name="Обычный 18 2 2 2 17" xfId="4605" xr:uid="{00000000-0005-0000-0000-000084100000}"/>
    <cellStyle name="Обычный 18 2 2 2 17 2" xfId="4606" xr:uid="{00000000-0005-0000-0000-000085100000}"/>
    <cellStyle name="Обычный 18 2 2 2 17 2 2" xfId="4607" xr:uid="{00000000-0005-0000-0000-000086100000}"/>
    <cellStyle name="Обычный 18 2 2 2 17 3" xfId="4608" xr:uid="{00000000-0005-0000-0000-000087100000}"/>
    <cellStyle name="Обычный 18 2 2 2 17 3 2" xfId="4609" xr:uid="{00000000-0005-0000-0000-000088100000}"/>
    <cellStyle name="Обычный 18 2 2 2 17 4" xfId="4610" xr:uid="{00000000-0005-0000-0000-000089100000}"/>
    <cellStyle name="Обычный 18 2 2 2 17 4 2" xfId="4611" xr:uid="{00000000-0005-0000-0000-00008A100000}"/>
    <cellStyle name="Обычный 18 2 2 2 17 5" xfId="4612" xr:uid="{00000000-0005-0000-0000-00008B100000}"/>
    <cellStyle name="Обычный 18 2 2 2 18" xfId="4613" xr:uid="{00000000-0005-0000-0000-00008C100000}"/>
    <cellStyle name="Обычный 18 2 2 2 18 2" xfId="4614" xr:uid="{00000000-0005-0000-0000-00008D100000}"/>
    <cellStyle name="Обычный 18 2 2 2 19" xfId="4615" xr:uid="{00000000-0005-0000-0000-00008E100000}"/>
    <cellStyle name="Обычный 18 2 2 2 19 2" xfId="4616" xr:uid="{00000000-0005-0000-0000-00008F100000}"/>
    <cellStyle name="Обычный 18 2 2 2 2" xfId="4617" xr:uid="{00000000-0005-0000-0000-000090100000}"/>
    <cellStyle name="Обычный 18 2 2 2 2 10" xfId="4618" xr:uid="{00000000-0005-0000-0000-000091100000}"/>
    <cellStyle name="Обычный 18 2 2 2 2 10 2" xfId="4619" xr:uid="{00000000-0005-0000-0000-000092100000}"/>
    <cellStyle name="Обычный 18 2 2 2 2 11" xfId="4620" xr:uid="{00000000-0005-0000-0000-000093100000}"/>
    <cellStyle name="Обычный 18 2 2 2 2 11 2" xfId="4621" xr:uid="{00000000-0005-0000-0000-000094100000}"/>
    <cellStyle name="Обычный 18 2 2 2 2 12" xfId="4622" xr:uid="{00000000-0005-0000-0000-000095100000}"/>
    <cellStyle name="Обычный 18 2 2 2 2 12 2" xfId="4623" xr:uid="{00000000-0005-0000-0000-000096100000}"/>
    <cellStyle name="Обычный 18 2 2 2 2 13" xfId="4624" xr:uid="{00000000-0005-0000-0000-000097100000}"/>
    <cellStyle name="Обычный 18 2 2 2 2 13 2" xfId="4625" xr:uid="{00000000-0005-0000-0000-000098100000}"/>
    <cellStyle name="Обычный 18 2 2 2 2 14" xfId="4626" xr:uid="{00000000-0005-0000-0000-000099100000}"/>
    <cellStyle name="Обычный 18 2 2 2 2 15" xfId="4627" xr:uid="{00000000-0005-0000-0000-00009A100000}"/>
    <cellStyle name="Обычный 18 2 2 2 2 16" xfId="4628" xr:uid="{00000000-0005-0000-0000-00009B100000}"/>
    <cellStyle name="Обычный 18 2 2 2 2 2" xfId="4629" xr:uid="{00000000-0005-0000-0000-00009C100000}"/>
    <cellStyle name="Обычный 18 2 2 2 2 2 10" xfId="4630" xr:uid="{00000000-0005-0000-0000-00009D100000}"/>
    <cellStyle name="Обычный 18 2 2 2 2 2 10 2" xfId="4631" xr:uid="{00000000-0005-0000-0000-00009E100000}"/>
    <cellStyle name="Обычный 18 2 2 2 2 2 11" xfId="4632" xr:uid="{00000000-0005-0000-0000-00009F100000}"/>
    <cellStyle name="Обычный 18 2 2 2 2 2 11 2" xfId="4633" xr:uid="{00000000-0005-0000-0000-0000A0100000}"/>
    <cellStyle name="Обычный 18 2 2 2 2 2 12" xfId="4634" xr:uid="{00000000-0005-0000-0000-0000A1100000}"/>
    <cellStyle name="Обычный 18 2 2 2 2 2 12 2" xfId="4635" xr:uid="{00000000-0005-0000-0000-0000A2100000}"/>
    <cellStyle name="Обычный 18 2 2 2 2 2 13" xfId="4636" xr:uid="{00000000-0005-0000-0000-0000A3100000}"/>
    <cellStyle name="Обычный 18 2 2 2 2 2 14" xfId="4637" xr:uid="{00000000-0005-0000-0000-0000A4100000}"/>
    <cellStyle name="Обычный 18 2 2 2 2 2 15" xfId="4638" xr:uid="{00000000-0005-0000-0000-0000A5100000}"/>
    <cellStyle name="Обычный 18 2 2 2 2 2 2" xfId="4639" xr:uid="{00000000-0005-0000-0000-0000A6100000}"/>
    <cellStyle name="Обычный 18 2 2 2 2 2 2 10" xfId="4640" xr:uid="{00000000-0005-0000-0000-0000A7100000}"/>
    <cellStyle name="Обычный 18 2 2 2 2 2 2 10 2" xfId="4641" xr:uid="{00000000-0005-0000-0000-0000A8100000}"/>
    <cellStyle name="Обычный 18 2 2 2 2 2 2 11" xfId="4642" xr:uid="{00000000-0005-0000-0000-0000A9100000}"/>
    <cellStyle name="Обычный 18 2 2 2 2 2 2 12" xfId="4643" xr:uid="{00000000-0005-0000-0000-0000AA100000}"/>
    <cellStyle name="Обычный 18 2 2 2 2 2 2 13" xfId="4644" xr:uid="{00000000-0005-0000-0000-0000AB100000}"/>
    <cellStyle name="Обычный 18 2 2 2 2 2 2 2" xfId="4645" xr:uid="{00000000-0005-0000-0000-0000AC100000}"/>
    <cellStyle name="Обычный 18 2 2 2 2 2 2 2 10" xfId="4646" xr:uid="{00000000-0005-0000-0000-0000AD100000}"/>
    <cellStyle name="Обычный 18 2 2 2 2 2 2 2 11" xfId="4647" xr:uid="{00000000-0005-0000-0000-0000AE100000}"/>
    <cellStyle name="Обычный 18 2 2 2 2 2 2 2 2" xfId="4648" xr:uid="{00000000-0005-0000-0000-0000AF100000}"/>
    <cellStyle name="Обычный 18 2 2 2 2 2 2 2 2 2" xfId="4649" xr:uid="{00000000-0005-0000-0000-0000B0100000}"/>
    <cellStyle name="Обычный 18 2 2 2 2 2 2 2 2 2 2" xfId="4650" xr:uid="{00000000-0005-0000-0000-0000B1100000}"/>
    <cellStyle name="Обычный 18 2 2 2 2 2 2 2 2 3" xfId="4651" xr:uid="{00000000-0005-0000-0000-0000B2100000}"/>
    <cellStyle name="Обычный 18 2 2 2 2 2 2 2 2 3 2" xfId="4652" xr:uid="{00000000-0005-0000-0000-0000B3100000}"/>
    <cellStyle name="Обычный 18 2 2 2 2 2 2 2 2 4" xfId="4653" xr:uid="{00000000-0005-0000-0000-0000B4100000}"/>
    <cellStyle name="Обычный 18 2 2 2 2 2 2 2 2 4 2" xfId="4654" xr:uid="{00000000-0005-0000-0000-0000B5100000}"/>
    <cellStyle name="Обычный 18 2 2 2 2 2 2 2 2 5" xfId="4655" xr:uid="{00000000-0005-0000-0000-0000B6100000}"/>
    <cellStyle name="Обычный 18 2 2 2 2 2 2 2 2 5 2" xfId="4656" xr:uid="{00000000-0005-0000-0000-0000B7100000}"/>
    <cellStyle name="Обычный 18 2 2 2 2 2 2 2 2 6" xfId="4657" xr:uid="{00000000-0005-0000-0000-0000B8100000}"/>
    <cellStyle name="Обычный 18 2 2 2 2 2 2 2 3" xfId="4658" xr:uid="{00000000-0005-0000-0000-0000B9100000}"/>
    <cellStyle name="Обычный 18 2 2 2 2 2 2 2 3 2" xfId="4659" xr:uid="{00000000-0005-0000-0000-0000BA100000}"/>
    <cellStyle name="Обычный 18 2 2 2 2 2 2 2 3 2 2" xfId="4660" xr:uid="{00000000-0005-0000-0000-0000BB100000}"/>
    <cellStyle name="Обычный 18 2 2 2 2 2 2 2 3 3" xfId="4661" xr:uid="{00000000-0005-0000-0000-0000BC100000}"/>
    <cellStyle name="Обычный 18 2 2 2 2 2 2 2 3 3 2" xfId="4662" xr:uid="{00000000-0005-0000-0000-0000BD100000}"/>
    <cellStyle name="Обычный 18 2 2 2 2 2 2 2 3 4" xfId="4663" xr:uid="{00000000-0005-0000-0000-0000BE100000}"/>
    <cellStyle name="Обычный 18 2 2 2 2 2 2 2 3 4 2" xfId="4664" xr:uid="{00000000-0005-0000-0000-0000BF100000}"/>
    <cellStyle name="Обычный 18 2 2 2 2 2 2 2 3 5" xfId="4665" xr:uid="{00000000-0005-0000-0000-0000C0100000}"/>
    <cellStyle name="Обычный 18 2 2 2 2 2 2 2 4" xfId="4666" xr:uid="{00000000-0005-0000-0000-0000C1100000}"/>
    <cellStyle name="Обычный 18 2 2 2 2 2 2 2 4 2" xfId="4667" xr:uid="{00000000-0005-0000-0000-0000C2100000}"/>
    <cellStyle name="Обычный 18 2 2 2 2 2 2 2 5" xfId="4668" xr:uid="{00000000-0005-0000-0000-0000C3100000}"/>
    <cellStyle name="Обычный 18 2 2 2 2 2 2 2 5 2" xfId="4669" xr:uid="{00000000-0005-0000-0000-0000C4100000}"/>
    <cellStyle name="Обычный 18 2 2 2 2 2 2 2 6" xfId="4670" xr:uid="{00000000-0005-0000-0000-0000C5100000}"/>
    <cellStyle name="Обычный 18 2 2 2 2 2 2 2 6 2" xfId="4671" xr:uid="{00000000-0005-0000-0000-0000C6100000}"/>
    <cellStyle name="Обычный 18 2 2 2 2 2 2 2 7" xfId="4672" xr:uid="{00000000-0005-0000-0000-0000C7100000}"/>
    <cellStyle name="Обычный 18 2 2 2 2 2 2 2 7 2" xfId="4673" xr:uid="{00000000-0005-0000-0000-0000C8100000}"/>
    <cellStyle name="Обычный 18 2 2 2 2 2 2 2 8" xfId="4674" xr:uid="{00000000-0005-0000-0000-0000C9100000}"/>
    <cellStyle name="Обычный 18 2 2 2 2 2 2 2 8 2" xfId="4675" xr:uid="{00000000-0005-0000-0000-0000CA100000}"/>
    <cellStyle name="Обычный 18 2 2 2 2 2 2 2 9" xfId="4676" xr:uid="{00000000-0005-0000-0000-0000CB100000}"/>
    <cellStyle name="Обычный 18 2 2 2 2 2 2 2 9 2" xfId="4677" xr:uid="{00000000-0005-0000-0000-0000CC100000}"/>
    <cellStyle name="Обычный 18 2 2 2 2 2 2 3" xfId="4678" xr:uid="{00000000-0005-0000-0000-0000CD100000}"/>
    <cellStyle name="Обычный 18 2 2 2 2 2 2 3 2" xfId="4679" xr:uid="{00000000-0005-0000-0000-0000CE100000}"/>
    <cellStyle name="Обычный 18 2 2 2 2 2 2 3 2 2" xfId="4680" xr:uid="{00000000-0005-0000-0000-0000CF100000}"/>
    <cellStyle name="Обычный 18 2 2 2 2 2 2 3 3" xfId="4681" xr:uid="{00000000-0005-0000-0000-0000D0100000}"/>
    <cellStyle name="Обычный 18 2 2 2 2 2 2 3 3 2" xfId="4682" xr:uid="{00000000-0005-0000-0000-0000D1100000}"/>
    <cellStyle name="Обычный 18 2 2 2 2 2 2 3 4" xfId="4683" xr:uid="{00000000-0005-0000-0000-0000D2100000}"/>
    <cellStyle name="Обычный 18 2 2 2 2 2 2 3 4 2" xfId="4684" xr:uid="{00000000-0005-0000-0000-0000D3100000}"/>
    <cellStyle name="Обычный 18 2 2 2 2 2 2 3 5" xfId="4685" xr:uid="{00000000-0005-0000-0000-0000D4100000}"/>
    <cellStyle name="Обычный 18 2 2 2 2 2 2 3 5 2" xfId="4686" xr:uid="{00000000-0005-0000-0000-0000D5100000}"/>
    <cellStyle name="Обычный 18 2 2 2 2 2 2 3 6" xfId="4687" xr:uid="{00000000-0005-0000-0000-0000D6100000}"/>
    <cellStyle name="Обычный 18 2 2 2 2 2 2 4" xfId="4688" xr:uid="{00000000-0005-0000-0000-0000D7100000}"/>
    <cellStyle name="Обычный 18 2 2 2 2 2 2 4 2" xfId="4689" xr:uid="{00000000-0005-0000-0000-0000D8100000}"/>
    <cellStyle name="Обычный 18 2 2 2 2 2 2 4 2 2" xfId="4690" xr:uid="{00000000-0005-0000-0000-0000D9100000}"/>
    <cellStyle name="Обычный 18 2 2 2 2 2 2 4 3" xfId="4691" xr:uid="{00000000-0005-0000-0000-0000DA100000}"/>
    <cellStyle name="Обычный 18 2 2 2 2 2 2 4 3 2" xfId="4692" xr:uid="{00000000-0005-0000-0000-0000DB100000}"/>
    <cellStyle name="Обычный 18 2 2 2 2 2 2 4 4" xfId="4693" xr:uid="{00000000-0005-0000-0000-0000DC100000}"/>
    <cellStyle name="Обычный 18 2 2 2 2 2 2 4 4 2" xfId="4694" xr:uid="{00000000-0005-0000-0000-0000DD100000}"/>
    <cellStyle name="Обычный 18 2 2 2 2 2 2 4 5" xfId="4695" xr:uid="{00000000-0005-0000-0000-0000DE100000}"/>
    <cellStyle name="Обычный 18 2 2 2 2 2 2 5" xfId="4696" xr:uid="{00000000-0005-0000-0000-0000DF100000}"/>
    <cellStyle name="Обычный 18 2 2 2 2 2 2 5 2" xfId="4697" xr:uid="{00000000-0005-0000-0000-0000E0100000}"/>
    <cellStyle name="Обычный 18 2 2 2 2 2 2 6" xfId="4698" xr:uid="{00000000-0005-0000-0000-0000E1100000}"/>
    <cellStyle name="Обычный 18 2 2 2 2 2 2 6 2" xfId="4699" xr:uid="{00000000-0005-0000-0000-0000E2100000}"/>
    <cellStyle name="Обычный 18 2 2 2 2 2 2 7" xfId="4700" xr:uid="{00000000-0005-0000-0000-0000E3100000}"/>
    <cellStyle name="Обычный 18 2 2 2 2 2 2 7 2" xfId="4701" xr:uid="{00000000-0005-0000-0000-0000E4100000}"/>
    <cellStyle name="Обычный 18 2 2 2 2 2 2 8" xfId="4702" xr:uid="{00000000-0005-0000-0000-0000E5100000}"/>
    <cellStyle name="Обычный 18 2 2 2 2 2 2 8 2" xfId="4703" xr:uid="{00000000-0005-0000-0000-0000E6100000}"/>
    <cellStyle name="Обычный 18 2 2 2 2 2 2 9" xfId="4704" xr:uid="{00000000-0005-0000-0000-0000E7100000}"/>
    <cellStyle name="Обычный 18 2 2 2 2 2 2 9 2" xfId="4705" xr:uid="{00000000-0005-0000-0000-0000E8100000}"/>
    <cellStyle name="Обычный 18 2 2 2 2 2 3" xfId="4706" xr:uid="{00000000-0005-0000-0000-0000E9100000}"/>
    <cellStyle name="Обычный 18 2 2 2 2 2 3 10" xfId="4707" xr:uid="{00000000-0005-0000-0000-0000EA100000}"/>
    <cellStyle name="Обычный 18 2 2 2 2 2 3 11" xfId="4708" xr:uid="{00000000-0005-0000-0000-0000EB100000}"/>
    <cellStyle name="Обычный 18 2 2 2 2 2 3 2" xfId="4709" xr:uid="{00000000-0005-0000-0000-0000EC100000}"/>
    <cellStyle name="Обычный 18 2 2 2 2 2 3 2 2" xfId="4710" xr:uid="{00000000-0005-0000-0000-0000ED100000}"/>
    <cellStyle name="Обычный 18 2 2 2 2 2 3 2 2 2" xfId="4711" xr:uid="{00000000-0005-0000-0000-0000EE100000}"/>
    <cellStyle name="Обычный 18 2 2 2 2 2 3 2 3" xfId="4712" xr:uid="{00000000-0005-0000-0000-0000EF100000}"/>
    <cellStyle name="Обычный 18 2 2 2 2 2 3 2 3 2" xfId="4713" xr:uid="{00000000-0005-0000-0000-0000F0100000}"/>
    <cellStyle name="Обычный 18 2 2 2 2 2 3 2 4" xfId="4714" xr:uid="{00000000-0005-0000-0000-0000F1100000}"/>
    <cellStyle name="Обычный 18 2 2 2 2 2 3 2 4 2" xfId="4715" xr:uid="{00000000-0005-0000-0000-0000F2100000}"/>
    <cellStyle name="Обычный 18 2 2 2 2 2 3 2 5" xfId="4716" xr:uid="{00000000-0005-0000-0000-0000F3100000}"/>
    <cellStyle name="Обычный 18 2 2 2 2 2 3 2 5 2" xfId="4717" xr:uid="{00000000-0005-0000-0000-0000F4100000}"/>
    <cellStyle name="Обычный 18 2 2 2 2 2 3 2 6" xfId="4718" xr:uid="{00000000-0005-0000-0000-0000F5100000}"/>
    <cellStyle name="Обычный 18 2 2 2 2 2 3 2 7" xfId="4719" xr:uid="{00000000-0005-0000-0000-0000F6100000}"/>
    <cellStyle name="Обычный 18 2 2 2 2 2 3 3" xfId="4720" xr:uid="{00000000-0005-0000-0000-0000F7100000}"/>
    <cellStyle name="Обычный 18 2 2 2 2 2 3 3 2" xfId="4721" xr:uid="{00000000-0005-0000-0000-0000F8100000}"/>
    <cellStyle name="Обычный 18 2 2 2 2 2 3 3 2 2" xfId="4722" xr:uid="{00000000-0005-0000-0000-0000F9100000}"/>
    <cellStyle name="Обычный 18 2 2 2 2 2 3 3 3" xfId="4723" xr:uid="{00000000-0005-0000-0000-0000FA100000}"/>
    <cellStyle name="Обычный 18 2 2 2 2 2 3 3 3 2" xfId="4724" xr:uid="{00000000-0005-0000-0000-0000FB100000}"/>
    <cellStyle name="Обычный 18 2 2 2 2 2 3 3 4" xfId="4725" xr:uid="{00000000-0005-0000-0000-0000FC100000}"/>
    <cellStyle name="Обычный 18 2 2 2 2 2 3 3 4 2" xfId="4726" xr:uid="{00000000-0005-0000-0000-0000FD100000}"/>
    <cellStyle name="Обычный 18 2 2 2 2 2 3 3 5" xfId="4727" xr:uid="{00000000-0005-0000-0000-0000FE100000}"/>
    <cellStyle name="Обычный 18 2 2 2 2 2 3 4" xfId="4728" xr:uid="{00000000-0005-0000-0000-0000FF100000}"/>
    <cellStyle name="Обычный 18 2 2 2 2 2 3 4 2" xfId="4729" xr:uid="{00000000-0005-0000-0000-000000110000}"/>
    <cellStyle name="Обычный 18 2 2 2 2 2 3 5" xfId="4730" xr:uid="{00000000-0005-0000-0000-000001110000}"/>
    <cellStyle name="Обычный 18 2 2 2 2 2 3 5 2" xfId="4731" xr:uid="{00000000-0005-0000-0000-000002110000}"/>
    <cellStyle name="Обычный 18 2 2 2 2 2 3 6" xfId="4732" xr:uid="{00000000-0005-0000-0000-000003110000}"/>
    <cellStyle name="Обычный 18 2 2 2 2 2 3 6 2" xfId="4733" xr:uid="{00000000-0005-0000-0000-000004110000}"/>
    <cellStyle name="Обычный 18 2 2 2 2 2 3 7" xfId="4734" xr:uid="{00000000-0005-0000-0000-000005110000}"/>
    <cellStyle name="Обычный 18 2 2 2 2 2 3 7 2" xfId="4735" xr:uid="{00000000-0005-0000-0000-000006110000}"/>
    <cellStyle name="Обычный 18 2 2 2 2 2 3 8" xfId="4736" xr:uid="{00000000-0005-0000-0000-000007110000}"/>
    <cellStyle name="Обычный 18 2 2 2 2 2 3 8 2" xfId="4737" xr:uid="{00000000-0005-0000-0000-000008110000}"/>
    <cellStyle name="Обычный 18 2 2 2 2 2 3 9" xfId="4738" xr:uid="{00000000-0005-0000-0000-000009110000}"/>
    <cellStyle name="Обычный 18 2 2 2 2 2 3 9 2" xfId="4739" xr:uid="{00000000-0005-0000-0000-00000A110000}"/>
    <cellStyle name="Обычный 18 2 2 2 2 2 4" xfId="4740" xr:uid="{00000000-0005-0000-0000-00000B110000}"/>
    <cellStyle name="Обычный 18 2 2 2 2 2 4 2" xfId="4741" xr:uid="{00000000-0005-0000-0000-00000C110000}"/>
    <cellStyle name="Обычный 18 2 2 2 2 2 4 2 2" xfId="4742" xr:uid="{00000000-0005-0000-0000-00000D110000}"/>
    <cellStyle name="Обычный 18 2 2 2 2 2 4 2 2 2" xfId="4743" xr:uid="{00000000-0005-0000-0000-00000E110000}"/>
    <cellStyle name="Обычный 18 2 2 2 2 2 4 2 3" xfId="4744" xr:uid="{00000000-0005-0000-0000-00000F110000}"/>
    <cellStyle name="Обычный 18 2 2 2 2 2 4 2 3 2" xfId="4745" xr:uid="{00000000-0005-0000-0000-000010110000}"/>
    <cellStyle name="Обычный 18 2 2 2 2 2 4 2 4" xfId="4746" xr:uid="{00000000-0005-0000-0000-000011110000}"/>
    <cellStyle name="Обычный 18 2 2 2 2 2 4 2 4 2" xfId="4747" xr:uid="{00000000-0005-0000-0000-000012110000}"/>
    <cellStyle name="Обычный 18 2 2 2 2 2 4 2 5" xfId="4748" xr:uid="{00000000-0005-0000-0000-000013110000}"/>
    <cellStyle name="Обычный 18 2 2 2 2 2 4 2 5 2" xfId="4749" xr:uid="{00000000-0005-0000-0000-000014110000}"/>
    <cellStyle name="Обычный 18 2 2 2 2 2 4 2 6" xfId="4750" xr:uid="{00000000-0005-0000-0000-000015110000}"/>
    <cellStyle name="Обычный 18 2 2 2 2 2 4 3" xfId="4751" xr:uid="{00000000-0005-0000-0000-000016110000}"/>
    <cellStyle name="Обычный 18 2 2 2 2 2 4 3 2" xfId="4752" xr:uid="{00000000-0005-0000-0000-000017110000}"/>
    <cellStyle name="Обычный 18 2 2 2 2 2 4 4" xfId="4753" xr:uid="{00000000-0005-0000-0000-000018110000}"/>
    <cellStyle name="Обычный 18 2 2 2 2 2 4 4 2" xfId="4754" xr:uid="{00000000-0005-0000-0000-000019110000}"/>
    <cellStyle name="Обычный 18 2 2 2 2 2 4 5" xfId="4755" xr:uid="{00000000-0005-0000-0000-00001A110000}"/>
    <cellStyle name="Обычный 18 2 2 2 2 2 4 5 2" xfId="4756" xr:uid="{00000000-0005-0000-0000-00001B110000}"/>
    <cellStyle name="Обычный 18 2 2 2 2 2 4 6" xfId="4757" xr:uid="{00000000-0005-0000-0000-00001C110000}"/>
    <cellStyle name="Обычный 18 2 2 2 2 2 4 6 2" xfId="4758" xr:uid="{00000000-0005-0000-0000-00001D110000}"/>
    <cellStyle name="Обычный 18 2 2 2 2 2 4 7" xfId="4759" xr:uid="{00000000-0005-0000-0000-00001E110000}"/>
    <cellStyle name="Обычный 18 2 2 2 2 2 4 8" xfId="4760" xr:uid="{00000000-0005-0000-0000-00001F110000}"/>
    <cellStyle name="Обычный 18 2 2 2 2 2 5" xfId="4761" xr:uid="{00000000-0005-0000-0000-000020110000}"/>
    <cellStyle name="Обычный 18 2 2 2 2 2 5 2" xfId="4762" xr:uid="{00000000-0005-0000-0000-000021110000}"/>
    <cellStyle name="Обычный 18 2 2 2 2 2 5 2 2" xfId="4763" xr:uid="{00000000-0005-0000-0000-000022110000}"/>
    <cellStyle name="Обычный 18 2 2 2 2 2 5 3" xfId="4764" xr:uid="{00000000-0005-0000-0000-000023110000}"/>
    <cellStyle name="Обычный 18 2 2 2 2 2 5 3 2" xfId="4765" xr:uid="{00000000-0005-0000-0000-000024110000}"/>
    <cellStyle name="Обычный 18 2 2 2 2 2 5 4" xfId="4766" xr:uid="{00000000-0005-0000-0000-000025110000}"/>
    <cellStyle name="Обычный 18 2 2 2 2 2 5 4 2" xfId="4767" xr:uid="{00000000-0005-0000-0000-000026110000}"/>
    <cellStyle name="Обычный 18 2 2 2 2 2 5 5" xfId="4768" xr:uid="{00000000-0005-0000-0000-000027110000}"/>
    <cellStyle name="Обычный 18 2 2 2 2 2 5 5 2" xfId="4769" xr:uid="{00000000-0005-0000-0000-000028110000}"/>
    <cellStyle name="Обычный 18 2 2 2 2 2 5 6" xfId="4770" xr:uid="{00000000-0005-0000-0000-000029110000}"/>
    <cellStyle name="Обычный 18 2 2 2 2 2 6" xfId="4771" xr:uid="{00000000-0005-0000-0000-00002A110000}"/>
    <cellStyle name="Обычный 18 2 2 2 2 2 6 2" xfId="4772" xr:uid="{00000000-0005-0000-0000-00002B110000}"/>
    <cellStyle name="Обычный 18 2 2 2 2 2 6 2 2" xfId="4773" xr:uid="{00000000-0005-0000-0000-00002C110000}"/>
    <cellStyle name="Обычный 18 2 2 2 2 2 6 3" xfId="4774" xr:uid="{00000000-0005-0000-0000-00002D110000}"/>
    <cellStyle name="Обычный 18 2 2 2 2 2 6 3 2" xfId="4775" xr:uid="{00000000-0005-0000-0000-00002E110000}"/>
    <cellStyle name="Обычный 18 2 2 2 2 2 6 4" xfId="4776" xr:uid="{00000000-0005-0000-0000-00002F110000}"/>
    <cellStyle name="Обычный 18 2 2 2 2 2 6 4 2" xfId="4777" xr:uid="{00000000-0005-0000-0000-000030110000}"/>
    <cellStyle name="Обычный 18 2 2 2 2 2 6 5" xfId="4778" xr:uid="{00000000-0005-0000-0000-000031110000}"/>
    <cellStyle name="Обычный 18 2 2 2 2 2 7" xfId="4779" xr:uid="{00000000-0005-0000-0000-000032110000}"/>
    <cellStyle name="Обычный 18 2 2 2 2 2 7 2" xfId="4780" xr:uid="{00000000-0005-0000-0000-000033110000}"/>
    <cellStyle name="Обычный 18 2 2 2 2 2 8" xfId="4781" xr:uid="{00000000-0005-0000-0000-000034110000}"/>
    <cellStyle name="Обычный 18 2 2 2 2 2 8 2" xfId="4782" xr:uid="{00000000-0005-0000-0000-000035110000}"/>
    <cellStyle name="Обычный 18 2 2 2 2 2 9" xfId="4783" xr:uid="{00000000-0005-0000-0000-000036110000}"/>
    <cellStyle name="Обычный 18 2 2 2 2 2 9 2" xfId="4784" xr:uid="{00000000-0005-0000-0000-000037110000}"/>
    <cellStyle name="Обычный 18 2 2 2 2 3" xfId="4785" xr:uid="{00000000-0005-0000-0000-000038110000}"/>
    <cellStyle name="Обычный 18 2 2 2 2 3 10" xfId="4786" xr:uid="{00000000-0005-0000-0000-000039110000}"/>
    <cellStyle name="Обычный 18 2 2 2 2 3 10 2" xfId="4787" xr:uid="{00000000-0005-0000-0000-00003A110000}"/>
    <cellStyle name="Обычный 18 2 2 2 2 3 11" xfId="4788" xr:uid="{00000000-0005-0000-0000-00003B110000}"/>
    <cellStyle name="Обычный 18 2 2 2 2 3 12" xfId="4789" xr:uid="{00000000-0005-0000-0000-00003C110000}"/>
    <cellStyle name="Обычный 18 2 2 2 2 3 13" xfId="4790" xr:uid="{00000000-0005-0000-0000-00003D110000}"/>
    <cellStyle name="Обычный 18 2 2 2 2 3 2" xfId="4791" xr:uid="{00000000-0005-0000-0000-00003E110000}"/>
    <cellStyle name="Обычный 18 2 2 2 2 3 2 10" xfId="4792" xr:uid="{00000000-0005-0000-0000-00003F110000}"/>
    <cellStyle name="Обычный 18 2 2 2 2 3 2 11" xfId="4793" xr:uid="{00000000-0005-0000-0000-000040110000}"/>
    <cellStyle name="Обычный 18 2 2 2 2 3 2 2" xfId="4794" xr:uid="{00000000-0005-0000-0000-000041110000}"/>
    <cellStyle name="Обычный 18 2 2 2 2 3 2 2 2" xfId="4795" xr:uid="{00000000-0005-0000-0000-000042110000}"/>
    <cellStyle name="Обычный 18 2 2 2 2 3 2 2 2 2" xfId="4796" xr:uid="{00000000-0005-0000-0000-000043110000}"/>
    <cellStyle name="Обычный 18 2 2 2 2 3 2 2 3" xfId="4797" xr:uid="{00000000-0005-0000-0000-000044110000}"/>
    <cellStyle name="Обычный 18 2 2 2 2 3 2 2 3 2" xfId="4798" xr:uid="{00000000-0005-0000-0000-000045110000}"/>
    <cellStyle name="Обычный 18 2 2 2 2 3 2 2 4" xfId="4799" xr:uid="{00000000-0005-0000-0000-000046110000}"/>
    <cellStyle name="Обычный 18 2 2 2 2 3 2 2 4 2" xfId="4800" xr:uid="{00000000-0005-0000-0000-000047110000}"/>
    <cellStyle name="Обычный 18 2 2 2 2 3 2 2 5" xfId="4801" xr:uid="{00000000-0005-0000-0000-000048110000}"/>
    <cellStyle name="Обычный 18 2 2 2 2 3 2 2 5 2" xfId="4802" xr:uid="{00000000-0005-0000-0000-000049110000}"/>
    <cellStyle name="Обычный 18 2 2 2 2 3 2 2 6" xfId="4803" xr:uid="{00000000-0005-0000-0000-00004A110000}"/>
    <cellStyle name="Обычный 18 2 2 2 2 3 2 3" xfId="4804" xr:uid="{00000000-0005-0000-0000-00004B110000}"/>
    <cellStyle name="Обычный 18 2 2 2 2 3 2 3 2" xfId="4805" xr:uid="{00000000-0005-0000-0000-00004C110000}"/>
    <cellStyle name="Обычный 18 2 2 2 2 3 2 3 2 2" xfId="4806" xr:uid="{00000000-0005-0000-0000-00004D110000}"/>
    <cellStyle name="Обычный 18 2 2 2 2 3 2 3 3" xfId="4807" xr:uid="{00000000-0005-0000-0000-00004E110000}"/>
    <cellStyle name="Обычный 18 2 2 2 2 3 2 3 3 2" xfId="4808" xr:uid="{00000000-0005-0000-0000-00004F110000}"/>
    <cellStyle name="Обычный 18 2 2 2 2 3 2 3 4" xfId="4809" xr:uid="{00000000-0005-0000-0000-000050110000}"/>
    <cellStyle name="Обычный 18 2 2 2 2 3 2 3 4 2" xfId="4810" xr:uid="{00000000-0005-0000-0000-000051110000}"/>
    <cellStyle name="Обычный 18 2 2 2 2 3 2 3 5" xfId="4811" xr:uid="{00000000-0005-0000-0000-000052110000}"/>
    <cellStyle name="Обычный 18 2 2 2 2 3 2 4" xfId="4812" xr:uid="{00000000-0005-0000-0000-000053110000}"/>
    <cellStyle name="Обычный 18 2 2 2 2 3 2 4 2" xfId="4813" xr:uid="{00000000-0005-0000-0000-000054110000}"/>
    <cellStyle name="Обычный 18 2 2 2 2 3 2 5" xfId="4814" xr:uid="{00000000-0005-0000-0000-000055110000}"/>
    <cellStyle name="Обычный 18 2 2 2 2 3 2 5 2" xfId="4815" xr:uid="{00000000-0005-0000-0000-000056110000}"/>
    <cellStyle name="Обычный 18 2 2 2 2 3 2 6" xfId="4816" xr:uid="{00000000-0005-0000-0000-000057110000}"/>
    <cellStyle name="Обычный 18 2 2 2 2 3 2 6 2" xfId="4817" xr:uid="{00000000-0005-0000-0000-000058110000}"/>
    <cellStyle name="Обычный 18 2 2 2 2 3 2 7" xfId="4818" xr:uid="{00000000-0005-0000-0000-000059110000}"/>
    <cellStyle name="Обычный 18 2 2 2 2 3 2 7 2" xfId="4819" xr:uid="{00000000-0005-0000-0000-00005A110000}"/>
    <cellStyle name="Обычный 18 2 2 2 2 3 2 8" xfId="4820" xr:uid="{00000000-0005-0000-0000-00005B110000}"/>
    <cellStyle name="Обычный 18 2 2 2 2 3 2 8 2" xfId="4821" xr:uid="{00000000-0005-0000-0000-00005C110000}"/>
    <cellStyle name="Обычный 18 2 2 2 2 3 2 9" xfId="4822" xr:uid="{00000000-0005-0000-0000-00005D110000}"/>
    <cellStyle name="Обычный 18 2 2 2 2 3 2 9 2" xfId="4823" xr:uid="{00000000-0005-0000-0000-00005E110000}"/>
    <cellStyle name="Обычный 18 2 2 2 2 3 3" xfId="4824" xr:uid="{00000000-0005-0000-0000-00005F110000}"/>
    <cellStyle name="Обычный 18 2 2 2 2 3 3 2" xfId="4825" xr:uid="{00000000-0005-0000-0000-000060110000}"/>
    <cellStyle name="Обычный 18 2 2 2 2 3 3 2 2" xfId="4826" xr:uid="{00000000-0005-0000-0000-000061110000}"/>
    <cellStyle name="Обычный 18 2 2 2 2 3 3 3" xfId="4827" xr:uid="{00000000-0005-0000-0000-000062110000}"/>
    <cellStyle name="Обычный 18 2 2 2 2 3 3 3 2" xfId="4828" xr:uid="{00000000-0005-0000-0000-000063110000}"/>
    <cellStyle name="Обычный 18 2 2 2 2 3 3 4" xfId="4829" xr:uid="{00000000-0005-0000-0000-000064110000}"/>
    <cellStyle name="Обычный 18 2 2 2 2 3 3 4 2" xfId="4830" xr:uid="{00000000-0005-0000-0000-000065110000}"/>
    <cellStyle name="Обычный 18 2 2 2 2 3 3 5" xfId="4831" xr:uid="{00000000-0005-0000-0000-000066110000}"/>
    <cellStyle name="Обычный 18 2 2 2 2 3 3 5 2" xfId="4832" xr:uid="{00000000-0005-0000-0000-000067110000}"/>
    <cellStyle name="Обычный 18 2 2 2 2 3 3 6" xfId="4833" xr:uid="{00000000-0005-0000-0000-000068110000}"/>
    <cellStyle name="Обычный 18 2 2 2 2 3 4" xfId="4834" xr:uid="{00000000-0005-0000-0000-000069110000}"/>
    <cellStyle name="Обычный 18 2 2 2 2 3 4 2" xfId="4835" xr:uid="{00000000-0005-0000-0000-00006A110000}"/>
    <cellStyle name="Обычный 18 2 2 2 2 3 4 2 2" xfId="4836" xr:uid="{00000000-0005-0000-0000-00006B110000}"/>
    <cellStyle name="Обычный 18 2 2 2 2 3 4 3" xfId="4837" xr:uid="{00000000-0005-0000-0000-00006C110000}"/>
    <cellStyle name="Обычный 18 2 2 2 2 3 4 3 2" xfId="4838" xr:uid="{00000000-0005-0000-0000-00006D110000}"/>
    <cellStyle name="Обычный 18 2 2 2 2 3 4 4" xfId="4839" xr:uid="{00000000-0005-0000-0000-00006E110000}"/>
    <cellStyle name="Обычный 18 2 2 2 2 3 4 4 2" xfId="4840" xr:uid="{00000000-0005-0000-0000-00006F110000}"/>
    <cellStyle name="Обычный 18 2 2 2 2 3 4 5" xfId="4841" xr:uid="{00000000-0005-0000-0000-000070110000}"/>
    <cellStyle name="Обычный 18 2 2 2 2 3 5" xfId="4842" xr:uid="{00000000-0005-0000-0000-000071110000}"/>
    <cellStyle name="Обычный 18 2 2 2 2 3 5 2" xfId="4843" xr:uid="{00000000-0005-0000-0000-000072110000}"/>
    <cellStyle name="Обычный 18 2 2 2 2 3 6" xfId="4844" xr:uid="{00000000-0005-0000-0000-000073110000}"/>
    <cellStyle name="Обычный 18 2 2 2 2 3 6 2" xfId="4845" xr:uid="{00000000-0005-0000-0000-000074110000}"/>
    <cellStyle name="Обычный 18 2 2 2 2 3 7" xfId="4846" xr:uid="{00000000-0005-0000-0000-000075110000}"/>
    <cellStyle name="Обычный 18 2 2 2 2 3 7 2" xfId="4847" xr:uid="{00000000-0005-0000-0000-000076110000}"/>
    <cellStyle name="Обычный 18 2 2 2 2 3 8" xfId="4848" xr:uid="{00000000-0005-0000-0000-000077110000}"/>
    <cellStyle name="Обычный 18 2 2 2 2 3 8 2" xfId="4849" xr:uid="{00000000-0005-0000-0000-000078110000}"/>
    <cellStyle name="Обычный 18 2 2 2 2 3 9" xfId="4850" xr:uid="{00000000-0005-0000-0000-000079110000}"/>
    <cellStyle name="Обычный 18 2 2 2 2 3 9 2" xfId="4851" xr:uid="{00000000-0005-0000-0000-00007A110000}"/>
    <cellStyle name="Обычный 18 2 2 2 2 4" xfId="4852" xr:uid="{00000000-0005-0000-0000-00007B110000}"/>
    <cellStyle name="Обычный 18 2 2 2 2 4 10" xfId="4853" xr:uid="{00000000-0005-0000-0000-00007C110000}"/>
    <cellStyle name="Обычный 18 2 2 2 2 4 11" xfId="4854" xr:uid="{00000000-0005-0000-0000-00007D110000}"/>
    <cellStyle name="Обычный 18 2 2 2 2 4 2" xfId="4855" xr:uid="{00000000-0005-0000-0000-00007E110000}"/>
    <cellStyle name="Обычный 18 2 2 2 2 4 2 2" xfId="4856" xr:uid="{00000000-0005-0000-0000-00007F110000}"/>
    <cellStyle name="Обычный 18 2 2 2 2 4 2 2 2" xfId="4857" xr:uid="{00000000-0005-0000-0000-000080110000}"/>
    <cellStyle name="Обычный 18 2 2 2 2 4 2 3" xfId="4858" xr:uid="{00000000-0005-0000-0000-000081110000}"/>
    <cellStyle name="Обычный 18 2 2 2 2 4 2 3 2" xfId="4859" xr:uid="{00000000-0005-0000-0000-000082110000}"/>
    <cellStyle name="Обычный 18 2 2 2 2 4 2 4" xfId="4860" xr:uid="{00000000-0005-0000-0000-000083110000}"/>
    <cellStyle name="Обычный 18 2 2 2 2 4 2 4 2" xfId="4861" xr:uid="{00000000-0005-0000-0000-000084110000}"/>
    <cellStyle name="Обычный 18 2 2 2 2 4 2 5" xfId="4862" xr:uid="{00000000-0005-0000-0000-000085110000}"/>
    <cellStyle name="Обычный 18 2 2 2 2 4 2 5 2" xfId="4863" xr:uid="{00000000-0005-0000-0000-000086110000}"/>
    <cellStyle name="Обычный 18 2 2 2 2 4 2 6" xfId="4864" xr:uid="{00000000-0005-0000-0000-000087110000}"/>
    <cellStyle name="Обычный 18 2 2 2 2 4 2 7" xfId="4865" xr:uid="{00000000-0005-0000-0000-000088110000}"/>
    <cellStyle name="Обычный 18 2 2 2 2 4 3" xfId="4866" xr:uid="{00000000-0005-0000-0000-000089110000}"/>
    <cellStyle name="Обычный 18 2 2 2 2 4 3 2" xfId="4867" xr:uid="{00000000-0005-0000-0000-00008A110000}"/>
    <cellStyle name="Обычный 18 2 2 2 2 4 3 2 2" xfId="4868" xr:uid="{00000000-0005-0000-0000-00008B110000}"/>
    <cellStyle name="Обычный 18 2 2 2 2 4 3 3" xfId="4869" xr:uid="{00000000-0005-0000-0000-00008C110000}"/>
    <cellStyle name="Обычный 18 2 2 2 2 4 3 3 2" xfId="4870" xr:uid="{00000000-0005-0000-0000-00008D110000}"/>
    <cellStyle name="Обычный 18 2 2 2 2 4 3 4" xfId="4871" xr:uid="{00000000-0005-0000-0000-00008E110000}"/>
    <cellStyle name="Обычный 18 2 2 2 2 4 3 4 2" xfId="4872" xr:uid="{00000000-0005-0000-0000-00008F110000}"/>
    <cellStyle name="Обычный 18 2 2 2 2 4 3 5" xfId="4873" xr:uid="{00000000-0005-0000-0000-000090110000}"/>
    <cellStyle name="Обычный 18 2 2 2 2 4 4" xfId="4874" xr:uid="{00000000-0005-0000-0000-000091110000}"/>
    <cellStyle name="Обычный 18 2 2 2 2 4 4 2" xfId="4875" xr:uid="{00000000-0005-0000-0000-000092110000}"/>
    <cellStyle name="Обычный 18 2 2 2 2 4 5" xfId="4876" xr:uid="{00000000-0005-0000-0000-000093110000}"/>
    <cellStyle name="Обычный 18 2 2 2 2 4 5 2" xfId="4877" xr:uid="{00000000-0005-0000-0000-000094110000}"/>
    <cellStyle name="Обычный 18 2 2 2 2 4 6" xfId="4878" xr:uid="{00000000-0005-0000-0000-000095110000}"/>
    <cellStyle name="Обычный 18 2 2 2 2 4 6 2" xfId="4879" xr:uid="{00000000-0005-0000-0000-000096110000}"/>
    <cellStyle name="Обычный 18 2 2 2 2 4 7" xfId="4880" xr:uid="{00000000-0005-0000-0000-000097110000}"/>
    <cellStyle name="Обычный 18 2 2 2 2 4 7 2" xfId="4881" xr:uid="{00000000-0005-0000-0000-000098110000}"/>
    <cellStyle name="Обычный 18 2 2 2 2 4 8" xfId="4882" xr:uid="{00000000-0005-0000-0000-000099110000}"/>
    <cellStyle name="Обычный 18 2 2 2 2 4 8 2" xfId="4883" xr:uid="{00000000-0005-0000-0000-00009A110000}"/>
    <cellStyle name="Обычный 18 2 2 2 2 4 9" xfId="4884" xr:uid="{00000000-0005-0000-0000-00009B110000}"/>
    <cellStyle name="Обычный 18 2 2 2 2 4 9 2" xfId="4885" xr:uid="{00000000-0005-0000-0000-00009C110000}"/>
    <cellStyle name="Обычный 18 2 2 2 2 5" xfId="4886" xr:uid="{00000000-0005-0000-0000-00009D110000}"/>
    <cellStyle name="Обычный 18 2 2 2 2 5 2" xfId="4887" xr:uid="{00000000-0005-0000-0000-00009E110000}"/>
    <cellStyle name="Обычный 18 2 2 2 2 5 2 2" xfId="4888" xr:uid="{00000000-0005-0000-0000-00009F110000}"/>
    <cellStyle name="Обычный 18 2 2 2 2 5 2 2 2" xfId="4889" xr:uid="{00000000-0005-0000-0000-0000A0110000}"/>
    <cellStyle name="Обычный 18 2 2 2 2 5 2 3" xfId="4890" xr:uid="{00000000-0005-0000-0000-0000A1110000}"/>
    <cellStyle name="Обычный 18 2 2 2 2 5 2 3 2" xfId="4891" xr:uid="{00000000-0005-0000-0000-0000A2110000}"/>
    <cellStyle name="Обычный 18 2 2 2 2 5 2 4" xfId="4892" xr:uid="{00000000-0005-0000-0000-0000A3110000}"/>
    <cellStyle name="Обычный 18 2 2 2 2 5 2 4 2" xfId="4893" xr:uid="{00000000-0005-0000-0000-0000A4110000}"/>
    <cellStyle name="Обычный 18 2 2 2 2 5 2 5" xfId="4894" xr:uid="{00000000-0005-0000-0000-0000A5110000}"/>
    <cellStyle name="Обычный 18 2 2 2 2 5 2 5 2" xfId="4895" xr:uid="{00000000-0005-0000-0000-0000A6110000}"/>
    <cellStyle name="Обычный 18 2 2 2 2 5 2 6" xfId="4896" xr:uid="{00000000-0005-0000-0000-0000A7110000}"/>
    <cellStyle name="Обычный 18 2 2 2 2 5 3" xfId="4897" xr:uid="{00000000-0005-0000-0000-0000A8110000}"/>
    <cellStyle name="Обычный 18 2 2 2 2 5 3 2" xfId="4898" xr:uid="{00000000-0005-0000-0000-0000A9110000}"/>
    <cellStyle name="Обычный 18 2 2 2 2 5 4" xfId="4899" xr:uid="{00000000-0005-0000-0000-0000AA110000}"/>
    <cellStyle name="Обычный 18 2 2 2 2 5 4 2" xfId="4900" xr:uid="{00000000-0005-0000-0000-0000AB110000}"/>
    <cellStyle name="Обычный 18 2 2 2 2 5 5" xfId="4901" xr:uid="{00000000-0005-0000-0000-0000AC110000}"/>
    <cellStyle name="Обычный 18 2 2 2 2 5 5 2" xfId="4902" xr:uid="{00000000-0005-0000-0000-0000AD110000}"/>
    <cellStyle name="Обычный 18 2 2 2 2 5 6" xfId="4903" xr:uid="{00000000-0005-0000-0000-0000AE110000}"/>
    <cellStyle name="Обычный 18 2 2 2 2 5 6 2" xfId="4904" xr:uid="{00000000-0005-0000-0000-0000AF110000}"/>
    <cellStyle name="Обычный 18 2 2 2 2 5 7" xfId="4905" xr:uid="{00000000-0005-0000-0000-0000B0110000}"/>
    <cellStyle name="Обычный 18 2 2 2 2 5 8" xfId="4906" xr:uid="{00000000-0005-0000-0000-0000B1110000}"/>
    <cellStyle name="Обычный 18 2 2 2 2 6" xfId="4907" xr:uid="{00000000-0005-0000-0000-0000B2110000}"/>
    <cellStyle name="Обычный 18 2 2 2 2 6 2" xfId="4908" xr:uid="{00000000-0005-0000-0000-0000B3110000}"/>
    <cellStyle name="Обычный 18 2 2 2 2 6 2 2" xfId="4909" xr:uid="{00000000-0005-0000-0000-0000B4110000}"/>
    <cellStyle name="Обычный 18 2 2 2 2 6 3" xfId="4910" xr:uid="{00000000-0005-0000-0000-0000B5110000}"/>
    <cellStyle name="Обычный 18 2 2 2 2 6 3 2" xfId="4911" xr:uid="{00000000-0005-0000-0000-0000B6110000}"/>
    <cellStyle name="Обычный 18 2 2 2 2 6 4" xfId="4912" xr:uid="{00000000-0005-0000-0000-0000B7110000}"/>
    <cellStyle name="Обычный 18 2 2 2 2 6 4 2" xfId="4913" xr:uid="{00000000-0005-0000-0000-0000B8110000}"/>
    <cellStyle name="Обычный 18 2 2 2 2 6 5" xfId="4914" xr:uid="{00000000-0005-0000-0000-0000B9110000}"/>
    <cellStyle name="Обычный 18 2 2 2 2 6 5 2" xfId="4915" xr:uid="{00000000-0005-0000-0000-0000BA110000}"/>
    <cellStyle name="Обычный 18 2 2 2 2 6 6" xfId="4916" xr:uid="{00000000-0005-0000-0000-0000BB110000}"/>
    <cellStyle name="Обычный 18 2 2 2 2 7" xfId="4917" xr:uid="{00000000-0005-0000-0000-0000BC110000}"/>
    <cellStyle name="Обычный 18 2 2 2 2 7 2" xfId="4918" xr:uid="{00000000-0005-0000-0000-0000BD110000}"/>
    <cellStyle name="Обычный 18 2 2 2 2 7 2 2" xfId="4919" xr:uid="{00000000-0005-0000-0000-0000BE110000}"/>
    <cellStyle name="Обычный 18 2 2 2 2 7 3" xfId="4920" xr:uid="{00000000-0005-0000-0000-0000BF110000}"/>
    <cellStyle name="Обычный 18 2 2 2 2 7 3 2" xfId="4921" xr:uid="{00000000-0005-0000-0000-0000C0110000}"/>
    <cellStyle name="Обычный 18 2 2 2 2 7 4" xfId="4922" xr:uid="{00000000-0005-0000-0000-0000C1110000}"/>
    <cellStyle name="Обычный 18 2 2 2 2 7 4 2" xfId="4923" xr:uid="{00000000-0005-0000-0000-0000C2110000}"/>
    <cellStyle name="Обычный 18 2 2 2 2 7 5" xfId="4924" xr:uid="{00000000-0005-0000-0000-0000C3110000}"/>
    <cellStyle name="Обычный 18 2 2 2 2 8" xfId="4925" xr:uid="{00000000-0005-0000-0000-0000C4110000}"/>
    <cellStyle name="Обычный 18 2 2 2 2 8 2" xfId="4926" xr:uid="{00000000-0005-0000-0000-0000C5110000}"/>
    <cellStyle name="Обычный 18 2 2 2 2 9" xfId="4927" xr:uid="{00000000-0005-0000-0000-0000C6110000}"/>
    <cellStyle name="Обычный 18 2 2 2 2 9 2" xfId="4928" xr:uid="{00000000-0005-0000-0000-0000C7110000}"/>
    <cellStyle name="Обычный 18 2 2 2 20" xfId="4929" xr:uid="{00000000-0005-0000-0000-0000C8110000}"/>
    <cellStyle name="Обычный 18 2 2 2 20 2" xfId="4930" xr:uid="{00000000-0005-0000-0000-0000C9110000}"/>
    <cellStyle name="Обычный 18 2 2 2 21" xfId="4931" xr:uid="{00000000-0005-0000-0000-0000CA110000}"/>
    <cellStyle name="Обычный 18 2 2 2 21 2" xfId="4932" xr:uid="{00000000-0005-0000-0000-0000CB110000}"/>
    <cellStyle name="Обычный 18 2 2 2 22" xfId="4933" xr:uid="{00000000-0005-0000-0000-0000CC110000}"/>
    <cellStyle name="Обычный 18 2 2 2 22 2" xfId="4934" xr:uid="{00000000-0005-0000-0000-0000CD110000}"/>
    <cellStyle name="Обычный 18 2 2 2 23" xfId="4935" xr:uid="{00000000-0005-0000-0000-0000CE110000}"/>
    <cellStyle name="Обычный 18 2 2 2 23 2" xfId="4936" xr:uid="{00000000-0005-0000-0000-0000CF110000}"/>
    <cellStyle name="Обычный 18 2 2 2 24" xfId="4937" xr:uid="{00000000-0005-0000-0000-0000D0110000}"/>
    <cellStyle name="Обычный 18 2 2 2 25" xfId="4938" xr:uid="{00000000-0005-0000-0000-0000D1110000}"/>
    <cellStyle name="Обычный 18 2 2 2 26" xfId="4939" xr:uid="{00000000-0005-0000-0000-0000D2110000}"/>
    <cellStyle name="Обычный 18 2 2 2 3" xfId="4940" xr:uid="{00000000-0005-0000-0000-0000D3110000}"/>
    <cellStyle name="Обычный 18 2 2 2 3 10" xfId="4941" xr:uid="{00000000-0005-0000-0000-0000D4110000}"/>
    <cellStyle name="Обычный 18 2 2 2 3 10 2" xfId="4942" xr:uid="{00000000-0005-0000-0000-0000D5110000}"/>
    <cellStyle name="Обычный 18 2 2 2 3 11" xfId="4943" xr:uid="{00000000-0005-0000-0000-0000D6110000}"/>
    <cellStyle name="Обычный 18 2 2 2 3 11 2" xfId="4944" xr:uid="{00000000-0005-0000-0000-0000D7110000}"/>
    <cellStyle name="Обычный 18 2 2 2 3 12" xfId="4945" xr:uid="{00000000-0005-0000-0000-0000D8110000}"/>
    <cellStyle name="Обычный 18 2 2 2 3 12 2" xfId="4946" xr:uid="{00000000-0005-0000-0000-0000D9110000}"/>
    <cellStyle name="Обычный 18 2 2 2 3 13" xfId="4947" xr:uid="{00000000-0005-0000-0000-0000DA110000}"/>
    <cellStyle name="Обычный 18 2 2 2 3 14" xfId="4948" xr:uid="{00000000-0005-0000-0000-0000DB110000}"/>
    <cellStyle name="Обычный 18 2 2 2 3 15" xfId="4949" xr:uid="{00000000-0005-0000-0000-0000DC110000}"/>
    <cellStyle name="Обычный 18 2 2 2 3 2" xfId="4950" xr:uid="{00000000-0005-0000-0000-0000DD110000}"/>
    <cellStyle name="Обычный 18 2 2 2 3 2 10" xfId="4951" xr:uid="{00000000-0005-0000-0000-0000DE110000}"/>
    <cellStyle name="Обычный 18 2 2 2 3 2 10 2" xfId="4952" xr:uid="{00000000-0005-0000-0000-0000DF110000}"/>
    <cellStyle name="Обычный 18 2 2 2 3 2 11" xfId="4953" xr:uid="{00000000-0005-0000-0000-0000E0110000}"/>
    <cellStyle name="Обычный 18 2 2 2 3 2 12" xfId="4954" xr:uid="{00000000-0005-0000-0000-0000E1110000}"/>
    <cellStyle name="Обычный 18 2 2 2 3 2 13" xfId="4955" xr:uid="{00000000-0005-0000-0000-0000E2110000}"/>
    <cellStyle name="Обычный 18 2 2 2 3 2 2" xfId="4956" xr:uid="{00000000-0005-0000-0000-0000E3110000}"/>
    <cellStyle name="Обычный 18 2 2 2 3 2 2 10" xfId="4957" xr:uid="{00000000-0005-0000-0000-0000E4110000}"/>
    <cellStyle name="Обычный 18 2 2 2 3 2 2 11" xfId="4958" xr:uid="{00000000-0005-0000-0000-0000E5110000}"/>
    <cellStyle name="Обычный 18 2 2 2 3 2 2 2" xfId="4959" xr:uid="{00000000-0005-0000-0000-0000E6110000}"/>
    <cellStyle name="Обычный 18 2 2 2 3 2 2 2 2" xfId="4960" xr:uid="{00000000-0005-0000-0000-0000E7110000}"/>
    <cellStyle name="Обычный 18 2 2 2 3 2 2 2 2 2" xfId="4961" xr:uid="{00000000-0005-0000-0000-0000E8110000}"/>
    <cellStyle name="Обычный 18 2 2 2 3 2 2 2 3" xfId="4962" xr:uid="{00000000-0005-0000-0000-0000E9110000}"/>
    <cellStyle name="Обычный 18 2 2 2 3 2 2 2 3 2" xfId="4963" xr:uid="{00000000-0005-0000-0000-0000EA110000}"/>
    <cellStyle name="Обычный 18 2 2 2 3 2 2 2 4" xfId="4964" xr:uid="{00000000-0005-0000-0000-0000EB110000}"/>
    <cellStyle name="Обычный 18 2 2 2 3 2 2 2 4 2" xfId="4965" xr:uid="{00000000-0005-0000-0000-0000EC110000}"/>
    <cellStyle name="Обычный 18 2 2 2 3 2 2 2 5" xfId="4966" xr:uid="{00000000-0005-0000-0000-0000ED110000}"/>
    <cellStyle name="Обычный 18 2 2 2 3 2 2 2 5 2" xfId="4967" xr:uid="{00000000-0005-0000-0000-0000EE110000}"/>
    <cellStyle name="Обычный 18 2 2 2 3 2 2 2 6" xfId="4968" xr:uid="{00000000-0005-0000-0000-0000EF110000}"/>
    <cellStyle name="Обычный 18 2 2 2 3 2 2 3" xfId="4969" xr:uid="{00000000-0005-0000-0000-0000F0110000}"/>
    <cellStyle name="Обычный 18 2 2 2 3 2 2 3 2" xfId="4970" xr:uid="{00000000-0005-0000-0000-0000F1110000}"/>
    <cellStyle name="Обычный 18 2 2 2 3 2 2 3 2 2" xfId="4971" xr:uid="{00000000-0005-0000-0000-0000F2110000}"/>
    <cellStyle name="Обычный 18 2 2 2 3 2 2 3 3" xfId="4972" xr:uid="{00000000-0005-0000-0000-0000F3110000}"/>
    <cellStyle name="Обычный 18 2 2 2 3 2 2 3 3 2" xfId="4973" xr:uid="{00000000-0005-0000-0000-0000F4110000}"/>
    <cellStyle name="Обычный 18 2 2 2 3 2 2 3 4" xfId="4974" xr:uid="{00000000-0005-0000-0000-0000F5110000}"/>
    <cellStyle name="Обычный 18 2 2 2 3 2 2 3 4 2" xfId="4975" xr:uid="{00000000-0005-0000-0000-0000F6110000}"/>
    <cellStyle name="Обычный 18 2 2 2 3 2 2 3 5" xfId="4976" xr:uid="{00000000-0005-0000-0000-0000F7110000}"/>
    <cellStyle name="Обычный 18 2 2 2 3 2 2 4" xfId="4977" xr:uid="{00000000-0005-0000-0000-0000F8110000}"/>
    <cellStyle name="Обычный 18 2 2 2 3 2 2 4 2" xfId="4978" xr:uid="{00000000-0005-0000-0000-0000F9110000}"/>
    <cellStyle name="Обычный 18 2 2 2 3 2 2 5" xfId="4979" xr:uid="{00000000-0005-0000-0000-0000FA110000}"/>
    <cellStyle name="Обычный 18 2 2 2 3 2 2 5 2" xfId="4980" xr:uid="{00000000-0005-0000-0000-0000FB110000}"/>
    <cellStyle name="Обычный 18 2 2 2 3 2 2 6" xfId="4981" xr:uid="{00000000-0005-0000-0000-0000FC110000}"/>
    <cellStyle name="Обычный 18 2 2 2 3 2 2 6 2" xfId="4982" xr:uid="{00000000-0005-0000-0000-0000FD110000}"/>
    <cellStyle name="Обычный 18 2 2 2 3 2 2 7" xfId="4983" xr:uid="{00000000-0005-0000-0000-0000FE110000}"/>
    <cellStyle name="Обычный 18 2 2 2 3 2 2 7 2" xfId="4984" xr:uid="{00000000-0005-0000-0000-0000FF110000}"/>
    <cellStyle name="Обычный 18 2 2 2 3 2 2 8" xfId="4985" xr:uid="{00000000-0005-0000-0000-000000120000}"/>
    <cellStyle name="Обычный 18 2 2 2 3 2 2 8 2" xfId="4986" xr:uid="{00000000-0005-0000-0000-000001120000}"/>
    <cellStyle name="Обычный 18 2 2 2 3 2 2 9" xfId="4987" xr:uid="{00000000-0005-0000-0000-000002120000}"/>
    <cellStyle name="Обычный 18 2 2 2 3 2 2 9 2" xfId="4988" xr:uid="{00000000-0005-0000-0000-000003120000}"/>
    <cellStyle name="Обычный 18 2 2 2 3 2 3" xfId="4989" xr:uid="{00000000-0005-0000-0000-000004120000}"/>
    <cellStyle name="Обычный 18 2 2 2 3 2 3 2" xfId="4990" xr:uid="{00000000-0005-0000-0000-000005120000}"/>
    <cellStyle name="Обычный 18 2 2 2 3 2 3 2 2" xfId="4991" xr:uid="{00000000-0005-0000-0000-000006120000}"/>
    <cellStyle name="Обычный 18 2 2 2 3 2 3 3" xfId="4992" xr:uid="{00000000-0005-0000-0000-000007120000}"/>
    <cellStyle name="Обычный 18 2 2 2 3 2 3 3 2" xfId="4993" xr:uid="{00000000-0005-0000-0000-000008120000}"/>
    <cellStyle name="Обычный 18 2 2 2 3 2 3 4" xfId="4994" xr:uid="{00000000-0005-0000-0000-000009120000}"/>
    <cellStyle name="Обычный 18 2 2 2 3 2 3 4 2" xfId="4995" xr:uid="{00000000-0005-0000-0000-00000A120000}"/>
    <cellStyle name="Обычный 18 2 2 2 3 2 3 5" xfId="4996" xr:uid="{00000000-0005-0000-0000-00000B120000}"/>
    <cellStyle name="Обычный 18 2 2 2 3 2 3 5 2" xfId="4997" xr:uid="{00000000-0005-0000-0000-00000C120000}"/>
    <cellStyle name="Обычный 18 2 2 2 3 2 3 6" xfId="4998" xr:uid="{00000000-0005-0000-0000-00000D120000}"/>
    <cellStyle name="Обычный 18 2 2 2 3 2 4" xfId="4999" xr:uid="{00000000-0005-0000-0000-00000E120000}"/>
    <cellStyle name="Обычный 18 2 2 2 3 2 4 2" xfId="5000" xr:uid="{00000000-0005-0000-0000-00000F120000}"/>
    <cellStyle name="Обычный 18 2 2 2 3 2 4 2 2" xfId="5001" xr:uid="{00000000-0005-0000-0000-000010120000}"/>
    <cellStyle name="Обычный 18 2 2 2 3 2 4 3" xfId="5002" xr:uid="{00000000-0005-0000-0000-000011120000}"/>
    <cellStyle name="Обычный 18 2 2 2 3 2 4 3 2" xfId="5003" xr:uid="{00000000-0005-0000-0000-000012120000}"/>
    <cellStyle name="Обычный 18 2 2 2 3 2 4 4" xfId="5004" xr:uid="{00000000-0005-0000-0000-000013120000}"/>
    <cellStyle name="Обычный 18 2 2 2 3 2 4 4 2" xfId="5005" xr:uid="{00000000-0005-0000-0000-000014120000}"/>
    <cellStyle name="Обычный 18 2 2 2 3 2 4 5" xfId="5006" xr:uid="{00000000-0005-0000-0000-000015120000}"/>
    <cellStyle name="Обычный 18 2 2 2 3 2 5" xfId="5007" xr:uid="{00000000-0005-0000-0000-000016120000}"/>
    <cellStyle name="Обычный 18 2 2 2 3 2 5 2" xfId="5008" xr:uid="{00000000-0005-0000-0000-000017120000}"/>
    <cellStyle name="Обычный 18 2 2 2 3 2 6" xfId="5009" xr:uid="{00000000-0005-0000-0000-000018120000}"/>
    <cellStyle name="Обычный 18 2 2 2 3 2 6 2" xfId="5010" xr:uid="{00000000-0005-0000-0000-000019120000}"/>
    <cellStyle name="Обычный 18 2 2 2 3 2 7" xfId="5011" xr:uid="{00000000-0005-0000-0000-00001A120000}"/>
    <cellStyle name="Обычный 18 2 2 2 3 2 7 2" xfId="5012" xr:uid="{00000000-0005-0000-0000-00001B120000}"/>
    <cellStyle name="Обычный 18 2 2 2 3 2 8" xfId="5013" xr:uid="{00000000-0005-0000-0000-00001C120000}"/>
    <cellStyle name="Обычный 18 2 2 2 3 2 8 2" xfId="5014" xr:uid="{00000000-0005-0000-0000-00001D120000}"/>
    <cellStyle name="Обычный 18 2 2 2 3 2 9" xfId="5015" xr:uid="{00000000-0005-0000-0000-00001E120000}"/>
    <cellStyle name="Обычный 18 2 2 2 3 2 9 2" xfId="5016" xr:uid="{00000000-0005-0000-0000-00001F120000}"/>
    <cellStyle name="Обычный 18 2 2 2 3 3" xfId="5017" xr:uid="{00000000-0005-0000-0000-000020120000}"/>
    <cellStyle name="Обычный 18 2 2 2 3 3 10" xfId="5018" xr:uid="{00000000-0005-0000-0000-000021120000}"/>
    <cellStyle name="Обычный 18 2 2 2 3 3 11" xfId="5019" xr:uid="{00000000-0005-0000-0000-000022120000}"/>
    <cellStyle name="Обычный 18 2 2 2 3 3 2" xfId="5020" xr:uid="{00000000-0005-0000-0000-000023120000}"/>
    <cellStyle name="Обычный 18 2 2 2 3 3 2 2" xfId="5021" xr:uid="{00000000-0005-0000-0000-000024120000}"/>
    <cellStyle name="Обычный 18 2 2 2 3 3 2 2 2" xfId="5022" xr:uid="{00000000-0005-0000-0000-000025120000}"/>
    <cellStyle name="Обычный 18 2 2 2 3 3 2 3" xfId="5023" xr:uid="{00000000-0005-0000-0000-000026120000}"/>
    <cellStyle name="Обычный 18 2 2 2 3 3 2 3 2" xfId="5024" xr:uid="{00000000-0005-0000-0000-000027120000}"/>
    <cellStyle name="Обычный 18 2 2 2 3 3 2 4" xfId="5025" xr:uid="{00000000-0005-0000-0000-000028120000}"/>
    <cellStyle name="Обычный 18 2 2 2 3 3 2 4 2" xfId="5026" xr:uid="{00000000-0005-0000-0000-000029120000}"/>
    <cellStyle name="Обычный 18 2 2 2 3 3 2 5" xfId="5027" xr:uid="{00000000-0005-0000-0000-00002A120000}"/>
    <cellStyle name="Обычный 18 2 2 2 3 3 2 5 2" xfId="5028" xr:uid="{00000000-0005-0000-0000-00002B120000}"/>
    <cellStyle name="Обычный 18 2 2 2 3 3 2 6" xfId="5029" xr:uid="{00000000-0005-0000-0000-00002C120000}"/>
    <cellStyle name="Обычный 18 2 2 2 3 3 2 7" xfId="5030" xr:uid="{00000000-0005-0000-0000-00002D120000}"/>
    <cellStyle name="Обычный 18 2 2 2 3 3 3" xfId="5031" xr:uid="{00000000-0005-0000-0000-00002E120000}"/>
    <cellStyle name="Обычный 18 2 2 2 3 3 3 2" xfId="5032" xr:uid="{00000000-0005-0000-0000-00002F120000}"/>
    <cellStyle name="Обычный 18 2 2 2 3 3 3 2 2" xfId="5033" xr:uid="{00000000-0005-0000-0000-000030120000}"/>
    <cellStyle name="Обычный 18 2 2 2 3 3 3 3" xfId="5034" xr:uid="{00000000-0005-0000-0000-000031120000}"/>
    <cellStyle name="Обычный 18 2 2 2 3 3 3 3 2" xfId="5035" xr:uid="{00000000-0005-0000-0000-000032120000}"/>
    <cellStyle name="Обычный 18 2 2 2 3 3 3 4" xfId="5036" xr:uid="{00000000-0005-0000-0000-000033120000}"/>
    <cellStyle name="Обычный 18 2 2 2 3 3 3 4 2" xfId="5037" xr:uid="{00000000-0005-0000-0000-000034120000}"/>
    <cellStyle name="Обычный 18 2 2 2 3 3 3 5" xfId="5038" xr:uid="{00000000-0005-0000-0000-000035120000}"/>
    <cellStyle name="Обычный 18 2 2 2 3 3 4" xfId="5039" xr:uid="{00000000-0005-0000-0000-000036120000}"/>
    <cellStyle name="Обычный 18 2 2 2 3 3 4 2" xfId="5040" xr:uid="{00000000-0005-0000-0000-000037120000}"/>
    <cellStyle name="Обычный 18 2 2 2 3 3 5" xfId="5041" xr:uid="{00000000-0005-0000-0000-000038120000}"/>
    <cellStyle name="Обычный 18 2 2 2 3 3 5 2" xfId="5042" xr:uid="{00000000-0005-0000-0000-000039120000}"/>
    <cellStyle name="Обычный 18 2 2 2 3 3 6" xfId="5043" xr:uid="{00000000-0005-0000-0000-00003A120000}"/>
    <cellStyle name="Обычный 18 2 2 2 3 3 6 2" xfId="5044" xr:uid="{00000000-0005-0000-0000-00003B120000}"/>
    <cellStyle name="Обычный 18 2 2 2 3 3 7" xfId="5045" xr:uid="{00000000-0005-0000-0000-00003C120000}"/>
    <cellStyle name="Обычный 18 2 2 2 3 3 7 2" xfId="5046" xr:uid="{00000000-0005-0000-0000-00003D120000}"/>
    <cellStyle name="Обычный 18 2 2 2 3 3 8" xfId="5047" xr:uid="{00000000-0005-0000-0000-00003E120000}"/>
    <cellStyle name="Обычный 18 2 2 2 3 3 8 2" xfId="5048" xr:uid="{00000000-0005-0000-0000-00003F120000}"/>
    <cellStyle name="Обычный 18 2 2 2 3 3 9" xfId="5049" xr:uid="{00000000-0005-0000-0000-000040120000}"/>
    <cellStyle name="Обычный 18 2 2 2 3 3 9 2" xfId="5050" xr:uid="{00000000-0005-0000-0000-000041120000}"/>
    <cellStyle name="Обычный 18 2 2 2 3 4" xfId="5051" xr:uid="{00000000-0005-0000-0000-000042120000}"/>
    <cellStyle name="Обычный 18 2 2 2 3 4 2" xfId="5052" xr:uid="{00000000-0005-0000-0000-000043120000}"/>
    <cellStyle name="Обычный 18 2 2 2 3 4 2 2" xfId="5053" xr:uid="{00000000-0005-0000-0000-000044120000}"/>
    <cellStyle name="Обычный 18 2 2 2 3 4 2 2 2" xfId="5054" xr:uid="{00000000-0005-0000-0000-000045120000}"/>
    <cellStyle name="Обычный 18 2 2 2 3 4 2 3" xfId="5055" xr:uid="{00000000-0005-0000-0000-000046120000}"/>
    <cellStyle name="Обычный 18 2 2 2 3 4 2 3 2" xfId="5056" xr:uid="{00000000-0005-0000-0000-000047120000}"/>
    <cellStyle name="Обычный 18 2 2 2 3 4 2 4" xfId="5057" xr:uid="{00000000-0005-0000-0000-000048120000}"/>
    <cellStyle name="Обычный 18 2 2 2 3 4 2 4 2" xfId="5058" xr:uid="{00000000-0005-0000-0000-000049120000}"/>
    <cellStyle name="Обычный 18 2 2 2 3 4 2 5" xfId="5059" xr:uid="{00000000-0005-0000-0000-00004A120000}"/>
    <cellStyle name="Обычный 18 2 2 2 3 4 2 5 2" xfId="5060" xr:uid="{00000000-0005-0000-0000-00004B120000}"/>
    <cellStyle name="Обычный 18 2 2 2 3 4 2 6" xfId="5061" xr:uid="{00000000-0005-0000-0000-00004C120000}"/>
    <cellStyle name="Обычный 18 2 2 2 3 4 3" xfId="5062" xr:uid="{00000000-0005-0000-0000-00004D120000}"/>
    <cellStyle name="Обычный 18 2 2 2 3 4 3 2" xfId="5063" xr:uid="{00000000-0005-0000-0000-00004E120000}"/>
    <cellStyle name="Обычный 18 2 2 2 3 4 4" xfId="5064" xr:uid="{00000000-0005-0000-0000-00004F120000}"/>
    <cellStyle name="Обычный 18 2 2 2 3 4 4 2" xfId="5065" xr:uid="{00000000-0005-0000-0000-000050120000}"/>
    <cellStyle name="Обычный 18 2 2 2 3 4 5" xfId="5066" xr:uid="{00000000-0005-0000-0000-000051120000}"/>
    <cellStyle name="Обычный 18 2 2 2 3 4 5 2" xfId="5067" xr:uid="{00000000-0005-0000-0000-000052120000}"/>
    <cellStyle name="Обычный 18 2 2 2 3 4 6" xfId="5068" xr:uid="{00000000-0005-0000-0000-000053120000}"/>
    <cellStyle name="Обычный 18 2 2 2 3 4 6 2" xfId="5069" xr:uid="{00000000-0005-0000-0000-000054120000}"/>
    <cellStyle name="Обычный 18 2 2 2 3 4 7" xfId="5070" xr:uid="{00000000-0005-0000-0000-000055120000}"/>
    <cellStyle name="Обычный 18 2 2 2 3 4 8" xfId="5071" xr:uid="{00000000-0005-0000-0000-000056120000}"/>
    <cellStyle name="Обычный 18 2 2 2 3 5" xfId="5072" xr:uid="{00000000-0005-0000-0000-000057120000}"/>
    <cellStyle name="Обычный 18 2 2 2 3 5 2" xfId="5073" xr:uid="{00000000-0005-0000-0000-000058120000}"/>
    <cellStyle name="Обычный 18 2 2 2 3 5 2 2" xfId="5074" xr:uid="{00000000-0005-0000-0000-000059120000}"/>
    <cellStyle name="Обычный 18 2 2 2 3 5 3" xfId="5075" xr:uid="{00000000-0005-0000-0000-00005A120000}"/>
    <cellStyle name="Обычный 18 2 2 2 3 5 3 2" xfId="5076" xr:uid="{00000000-0005-0000-0000-00005B120000}"/>
    <cellStyle name="Обычный 18 2 2 2 3 5 4" xfId="5077" xr:uid="{00000000-0005-0000-0000-00005C120000}"/>
    <cellStyle name="Обычный 18 2 2 2 3 5 4 2" xfId="5078" xr:uid="{00000000-0005-0000-0000-00005D120000}"/>
    <cellStyle name="Обычный 18 2 2 2 3 5 5" xfId="5079" xr:uid="{00000000-0005-0000-0000-00005E120000}"/>
    <cellStyle name="Обычный 18 2 2 2 3 5 5 2" xfId="5080" xr:uid="{00000000-0005-0000-0000-00005F120000}"/>
    <cellStyle name="Обычный 18 2 2 2 3 5 6" xfId="5081" xr:uid="{00000000-0005-0000-0000-000060120000}"/>
    <cellStyle name="Обычный 18 2 2 2 3 6" xfId="5082" xr:uid="{00000000-0005-0000-0000-000061120000}"/>
    <cellStyle name="Обычный 18 2 2 2 3 6 2" xfId="5083" xr:uid="{00000000-0005-0000-0000-000062120000}"/>
    <cellStyle name="Обычный 18 2 2 2 3 6 2 2" xfId="5084" xr:uid="{00000000-0005-0000-0000-000063120000}"/>
    <cellStyle name="Обычный 18 2 2 2 3 6 3" xfId="5085" xr:uid="{00000000-0005-0000-0000-000064120000}"/>
    <cellStyle name="Обычный 18 2 2 2 3 6 3 2" xfId="5086" xr:uid="{00000000-0005-0000-0000-000065120000}"/>
    <cellStyle name="Обычный 18 2 2 2 3 6 4" xfId="5087" xr:uid="{00000000-0005-0000-0000-000066120000}"/>
    <cellStyle name="Обычный 18 2 2 2 3 6 4 2" xfId="5088" xr:uid="{00000000-0005-0000-0000-000067120000}"/>
    <cellStyle name="Обычный 18 2 2 2 3 6 5" xfId="5089" xr:uid="{00000000-0005-0000-0000-000068120000}"/>
    <cellStyle name="Обычный 18 2 2 2 3 7" xfId="5090" xr:uid="{00000000-0005-0000-0000-000069120000}"/>
    <cellStyle name="Обычный 18 2 2 2 3 7 2" xfId="5091" xr:uid="{00000000-0005-0000-0000-00006A120000}"/>
    <cellStyle name="Обычный 18 2 2 2 3 8" xfId="5092" xr:uid="{00000000-0005-0000-0000-00006B120000}"/>
    <cellStyle name="Обычный 18 2 2 2 3 8 2" xfId="5093" xr:uid="{00000000-0005-0000-0000-00006C120000}"/>
    <cellStyle name="Обычный 18 2 2 2 3 9" xfId="5094" xr:uid="{00000000-0005-0000-0000-00006D120000}"/>
    <cellStyle name="Обычный 18 2 2 2 3 9 2" xfId="5095" xr:uid="{00000000-0005-0000-0000-00006E120000}"/>
    <cellStyle name="Обычный 18 2 2 2 4" xfId="5096" xr:uid="{00000000-0005-0000-0000-00006F120000}"/>
    <cellStyle name="Обычный 18 2 2 2 4 10" xfId="5097" xr:uid="{00000000-0005-0000-0000-000070120000}"/>
    <cellStyle name="Обычный 18 2 2 2 4 10 2" xfId="5098" xr:uid="{00000000-0005-0000-0000-000071120000}"/>
    <cellStyle name="Обычный 18 2 2 2 4 11" xfId="5099" xr:uid="{00000000-0005-0000-0000-000072120000}"/>
    <cellStyle name="Обычный 18 2 2 2 4 11 2" xfId="5100" xr:uid="{00000000-0005-0000-0000-000073120000}"/>
    <cellStyle name="Обычный 18 2 2 2 4 12" xfId="5101" xr:uid="{00000000-0005-0000-0000-000074120000}"/>
    <cellStyle name="Обычный 18 2 2 2 4 12 2" xfId="5102" xr:uid="{00000000-0005-0000-0000-000075120000}"/>
    <cellStyle name="Обычный 18 2 2 2 4 13" xfId="5103" xr:uid="{00000000-0005-0000-0000-000076120000}"/>
    <cellStyle name="Обычный 18 2 2 2 4 14" xfId="5104" xr:uid="{00000000-0005-0000-0000-000077120000}"/>
    <cellStyle name="Обычный 18 2 2 2 4 15" xfId="5105" xr:uid="{00000000-0005-0000-0000-000078120000}"/>
    <cellStyle name="Обычный 18 2 2 2 4 2" xfId="5106" xr:uid="{00000000-0005-0000-0000-000079120000}"/>
    <cellStyle name="Обычный 18 2 2 2 4 2 10" xfId="5107" xr:uid="{00000000-0005-0000-0000-00007A120000}"/>
    <cellStyle name="Обычный 18 2 2 2 4 2 10 2" xfId="5108" xr:uid="{00000000-0005-0000-0000-00007B120000}"/>
    <cellStyle name="Обычный 18 2 2 2 4 2 11" xfId="5109" xr:uid="{00000000-0005-0000-0000-00007C120000}"/>
    <cellStyle name="Обычный 18 2 2 2 4 2 12" xfId="5110" xr:uid="{00000000-0005-0000-0000-00007D120000}"/>
    <cellStyle name="Обычный 18 2 2 2 4 2 2" xfId="5111" xr:uid="{00000000-0005-0000-0000-00007E120000}"/>
    <cellStyle name="Обычный 18 2 2 2 4 2 2 10" xfId="5112" xr:uid="{00000000-0005-0000-0000-00007F120000}"/>
    <cellStyle name="Обычный 18 2 2 2 4 2 2 2" xfId="5113" xr:uid="{00000000-0005-0000-0000-000080120000}"/>
    <cellStyle name="Обычный 18 2 2 2 4 2 2 2 2" xfId="5114" xr:uid="{00000000-0005-0000-0000-000081120000}"/>
    <cellStyle name="Обычный 18 2 2 2 4 2 2 2 2 2" xfId="5115" xr:uid="{00000000-0005-0000-0000-000082120000}"/>
    <cellStyle name="Обычный 18 2 2 2 4 2 2 2 3" xfId="5116" xr:uid="{00000000-0005-0000-0000-000083120000}"/>
    <cellStyle name="Обычный 18 2 2 2 4 2 2 2 3 2" xfId="5117" xr:uid="{00000000-0005-0000-0000-000084120000}"/>
    <cellStyle name="Обычный 18 2 2 2 4 2 2 2 4" xfId="5118" xr:uid="{00000000-0005-0000-0000-000085120000}"/>
    <cellStyle name="Обычный 18 2 2 2 4 2 2 2 4 2" xfId="5119" xr:uid="{00000000-0005-0000-0000-000086120000}"/>
    <cellStyle name="Обычный 18 2 2 2 4 2 2 2 5" xfId="5120" xr:uid="{00000000-0005-0000-0000-000087120000}"/>
    <cellStyle name="Обычный 18 2 2 2 4 2 2 2 5 2" xfId="5121" xr:uid="{00000000-0005-0000-0000-000088120000}"/>
    <cellStyle name="Обычный 18 2 2 2 4 2 2 2 6" xfId="5122" xr:uid="{00000000-0005-0000-0000-000089120000}"/>
    <cellStyle name="Обычный 18 2 2 2 4 2 2 3" xfId="5123" xr:uid="{00000000-0005-0000-0000-00008A120000}"/>
    <cellStyle name="Обычный 18 2 2 2 4 2 2 3 2" xfId="5124" xr:uid="{00000000-0005-0000-0000-00008B120000}"/>
    <cellStyle name="Обычный 18 2 2 2 4 2 2 3 2 2" xfId="5125" xr:uid="{00000000-0005-0000-0000-00008C120000}"/>
    <cellStyle name="Обычный 18 2 2 2 4 2 2 3 3" xfId="5126" xr:uid="{00000000-0005-0000-0000-00008D120000}"/>
    <cellStyle name="Обычный 18 2 2 2 4 2 2 3 3 2" xfId="5127" xr:uid="{00000000-0005-0000-0000-00008E120000}"/>
    <cellStyle name="Обычный 18 2 2 2 4 2 2 3 4" xfId="5128" xr:uid="{00000000-0005-0000-0000-00008F120000}"/>
    <cellStyle name="Обычный 18 2 2 2 4 2 2 3 4 2" xfId="5129" xr:uid="{00000000-0005-0000-0000-000090120000}"/>
    <cellStyle name="Обычный 18 2 2 2 4 2 2 3 5" xfId="5130" xr:uid="{00000000-0005-0000-0000-000091120000}"/>
    <cellStyle name="Обычный 18 2 2 2 4 2 2 4" xfId="5131" xr:uid="{00000000-0005-0000-0000-000092120000}"/>
    <cellStyle name="Обычный 18 2 2 2 4 2 2 4 2" xfId="5132" xr:uid="{00000000-0005-0000-0000-000093120000}"/>
    <cellStyle name="Обычный 18 2 2 2 4 2 2 5" xfId="5133" xr:uid="{00000000-0005-0000-0000-000094120000}"/>
    <cellStyle name="Обычный 18 2 2 2 4 2 2 5 2" xfId="5134" xr:uid="{00000000-0005-0000-0000-000095120000}"/>
    <cellStyle name="Обычный 18 2 2 2 4 2 2 6" xfId="5135" xr:uid="{00000000-0005-0000-0000-000096120000}"/>
    <cellStyle name="Обычный 18 2 2 2 4 2 2 6 2" xfId="5136" xr:uid="{00000000-0005-0000-0000-000097120000}"/>
    <cellStyle name="Обычный 18 2 2 2 4 2 2 7" xfId="5137" xr:uid="{00000000-0005-0000-0000-000098120000}"/>
    <cellStyle name="Обычный 18 2 2 2 4 2 2 7 2" xfId="5138" xr:uid="{00000000-0005-0000-0000-000099120000}"/>
    <cellStyle name="Обычный 18 2 2 2 4 2 2 8" xfId="5139" xr:uid="{00000000-0005-0000-0000-00009A120000}"/>
    <cellStyle name="Обычный 18 2 2 2 4 2 2 8 2" xfId="5140" xr:uid="{00000000-0005-0000-0000-00009B120000}"/>
    <cellStyle name="Обычный 18 2 2 2 4 2 2 9" xfId="5141" xr:uid="{00000000-0005-0000-0000-00009C120000}"/>
    <cellStyle name="Обычный 18 2 2 2 4 2 2 9 2" xfId="5142" xr:uid="{00000000-0005-0000-0000-00009D120000}"/>
    <cellStyle name="Обычный 18 2 2 2 4 2 3" xfId="5143" xr:uid="{00000000-0005-0000-0000-00009E120000}"/>
    <cellStyle name="Обычный 18 2 2 2 4 2 3 2" xfId="5144" xr:uid="{00000000-0005-0000-0000-00009F120000}"/>
    <cellStyle name="Обычный 18 2 2 2 4 2 3 2 2" xfId="5145" xr:uid="{00000000-0005-0000-0000-0000A0120000}"/>
    <cellStyle name="Обычный 18 2 2 2 4 2 3 3" xfId="5146" xr:uid="{00000000-0005-0000-0000-0000A1120000}"/>
    <cellStyle name="Обычный 18 2 2 2 4 2 3 3 2" xfId="5147" xr:uid="{00000000-0005-0000-0000-0000A2120000}"/>
    <cellStyle name="Обычный 18 2 2 2 4 2 3 4" xfId="5148" xr:uid="{00000000-0005-0000-0000-0000A3120000}"/>
    <cellStyle name="Обычный 18 2 2 2 4 2 3 4 2" xfId="5149" xr:uid="{00000000-0005-0000-0000-0000A4120000}"/>
    <cellStyle name="Обычный 18 2 2 2 4 2 3 5" xfId="5150" xr:uid="{00000000-0005-0000-0000-0000A5120000}"/>
    <cellStyle name="Обычный 18 2 2 2 4 2 3 5 2" xfId="5151" xr:uid="{00000000-0005-0000-0000-0000A6120000}"/>
    <cellStyle name="Обычный 18 2 2 2 4 2 3 6" xfId="5152" xr:uid="{00000000-0005-0000-0000-0000A7120000}"/>
    <cellStyle name="Обычный 18 2 2 2 4 2 4" xfId="5153" xr:uid="{00000000-0005-0000-0000-0000A8120000}"/>
    <cellStyle name="Обычный 18 2 2 2 4 2 4 2" xfId="5154" xr:uid="{00000000-0005-0000-0000-0000A9120000}"/>
    <cellStyle name="Обычный 18 2 2 2 4 2 4 2 2" xfId="5155" xr:uid="{00000000-0005-0000-0000-0000AA120000}"/>
    <cellStyle name="Обычный 18 2 2 2 4 2 4 3" xfId="5156" xr:uid="{00000000-0005-0000-0000-0000AB120000}"/>
    <cellStyle name="Обычный 18 2 2 2 4 2 4 3 2" xfId="5157" xr:uid="{00000000-0005-0000-0000-0000AC120000}"/>
    <cellStyle name="Обычный 18 2 2 2 4 2 4 4" xfId="5158" xr:uid="{00000000-0005-0000-0000-0000AD120000}"/>
    <cellStyle name="Обычный 18 2 2 2 4 2 4 4 2" xfId="5159" xr:uid="{00000000-0005-0000-0000-0000AE120000}"/>
    <cellStyle name="Обычный 18 2 2 2 4 2 4 5" xfId="5160" xr:uid="{00000000-0005-0000-0000-0000AF120000}"/>
    <cellStyle name="Обычный 18 2 2 2 4 2 5" xfId="5161" xr:uid="{00000000-0005-0000-0000-0000B0120000}"/>
    <cellStyle name="Обычный 18 2 2 2 4 2 5 2" xfId="5162" xr:uid="{00000000-0005-0000-0000-0000B1120000}"/>
    <cellStyle name="Обычный 18 2 2 2 4 2 6" xfId="5163" xr:uid="{00000000-0005-0000-0000-0000B2120000}"/>
    <cellStyle name="Обычный 18 2 2 2 4 2 6 2" xfId="5164" xr:uid="{00000000-0005-0000-0000-0000B3120000}"/>
    <cellStyle name="Обычный 18 2 2 2 4 2 7" xfId="5165" xr:uid="{00000000-0005-0000-0000-0000B4120000}"/>
    <cellStyle name="Обычный 18 2 2 2 4 2 7 2" xfId="5166" xr:uid="{00000000-0005-0000-0000-0000B5120000}"/>
    <cellStyle name="Обычный 18 2 2 2 4 2 8" xfId="5167" xr:uid="{00000000-0005-0000-0000-0000B6120000}"/>
    <cellStyle name="Обычный 18 2 2 2 4 2 8 2" xfId="5168" xr:uid="{00000000-0005-0000-0000-0000B7120000}"/>
    <cellStyle name="Обычный 18 2 2 2 4 2 9" xfId="5169" xr:uid="{00000000-0005-0000-0000-0000B8120000}"/>
    <cellStyle name="Обычный 18 2 2 2 4 2 9 2" xfId="5170" xr:uid="{00000000-0005-0000-0000-0000B9120000}"/>
    <cellStyle name="Обычный 18 2 2 2 4 3" xfId="5171" xr:uid="{00000000-0005-0000-0000-0000BA120000}"/>
    <cellStyle name="Обычный 18 2 2 2 4 3 10" xfId="5172" xr:uid="{00000000-0005-0000-0000-0000BB120000}"/>
    <cellStyle name="Обычный 18 2 2 2 4 3 2" xfId="5173" xr:uid="{00000000-0005-0000-0000-0000BC120000}"/>
    <cellStyle name="Обычный 18 2 2 2 4 3 2 2" xfId="5174" xr:uid="{00000000-0005-0000-0000-0000BD120000}"/>
    <cellStyle name="Обычный 18 2 2 2 4 3 2 2 2" xfId="5175" xr:uid="{00000000-0005-0000-0000-0000BE120000}"/>
    <cellStyle name="Обычный 18 2 2 2 4 3 2 3" xfId="5176" xr:uid="{00000000-0005-0000-0000-0000BF120000}"/>
    <cellStyle name="Обычный 18 2 2 2 4 3 2 3 2" xfId="5177" xr:uid="{00000000-0005-0000-0000-0000C0120000}"/>
    <cellStyle name="Обычный 18 2 2 2 4 3 2 4" xfId="5178" xr:uid="{00000000-0005-0000-0000-0000C1120000}"/>
    <cellStyle name="Обычный 18 2 2 2 4 3 2 4 2" xfId="5179" xr:uid="{00000000-0005-0000-0000-0000C2120000}"/>
    <cellStyle name="Обычный 18 2 2 2 4 3 2 5" xfId="5180" xr:uid="{00000000-0005-0000-0000-0000C3120000}"/>
    <cellStyle name="Обычный 18 2 2 2 4 3 2 5 2" xfId="5181" xr:uid="{00000000-0005-0000-0000-0000C4120000}"/>
    <cellStyle name="Обычный 18 2 2 2 4 3 2 6" xfId="5182" xr:uid="{00000000-0005-0000-0000-0000C5120000}"/>
    <cellStyle name="Обычный 18 2 2 2 4 3 3" xfId="5183" xr:uid="{00000000-0005-0000-0000-0000C6120000}"/>
    <cellStyle name="Обычный 18 2 2 2 4 3 3 2" xfId="5184" xr:uid="{00000000-0005-0000-0000-0000C7120000}"/>
    <cellStyle name="Обычный 18 2 2 2 4 3 3 2 2" xfId="5185" xr:uid="{00000000-0005-0000-0000-0000C8120000}"/>
    <cellStyle name="Обычный 18 2 2 2 4 3 3 3" xfId="5186" xr:uid="{00000000-0005-0000-0000-0000C9120000}"/>
    <cellStyle name="Обычный 18 2 2 2 4 3 3 3 2" xfId="5187" xr:uid="{00000000-0005-0000-0000-0000CA120000}"/>
    <cellStyle name="Обычный 18 2 2 2 4 3 3 4" xfId="5188" xr:uid="{00000000-0005-0000-0000-0000CB120000}"/>
    <cellStyle name="Обычный 18 2 2 2 4 3 3 4 2" xfId="5189" xr:uid="{00000000-0005-0000-0000-0000CC120000}"/>
    <cellStyle name="Обычный 18 2 2 2 4 3 3 5" xfId="5190" xr:uid="{00000000-0005-0000-0000-0000CD120000}"/>
    <cellStyle name="Обычный 18 2 2 2 4 3 4" xfId="5191" xr:uid="{00000000-0005-0000-0000-0000CE120000}"/>
    <cellStyle name="Обычный 18 2 2 2 4 3 4 2" xfId="5192" xr:uid="{00000000-0005-0000-0000-0000CF120000}"/>
    <cellStyle name="Обычный 18 2 2 2 4 3 5" xfId="5193" xr:uid="{00000000-0005-0000-0000-0000D0120000}"/>
    <cellStyle name="Обычный 18 2 2 2 4 3 5 2" xfId="5194" xr:uid="{00000000-0005-0000-0000-0000D1120000}"/>
    <cellStyle name="Обычный 18 2 2 2 4 3 6" xfId="5195" xr:uid="{00000000-0005-0000-0000-0000D2120000}"/>
    <cellStyle name="Обычный 18 2 2 2 4 3 6 2" xfId="5196" xr:uid="{00000000-0005-0000-0000-0000D3120000}"/>
    <cellStyle name="Обычный 18 2 2 2 4 3 7" xfId="5197" xr:uid="{00000000-0005-0000-0000-0000D4120000}"/>
    <cellStyle name="Обычный 18 2 2 2 4 3 7 2" xfId="5198" xr:uid="{00000000-0005-0000-0000-0000D5120000}"/>
    <cellStyle name="Обычный 18 2 2 2 4 3 8" xfId="5199" xr:uid="{00000000-0005-0000-0000-0000D6120000}"/>
    <cellStyle name="Обычный 18 2 2 2 4 3 8 2" xfId="5200" xr:uid="{00000000-0005-0000-0000-0000D7120000}"/>
    <cellStyle name="Обычный 18 2 2 2 4 3 9" xfId="5201" xr:uid="{00000000-0005-0000-0000-0000D8120000}"/>
    <cellStyle name="Обычный 18 2 2 2 4 3 9 2" xfId="5202" xr:uid="{00000000-0005-0000-0000-0000D9120000}"/>
    <cellStyle name="Обычный 18 2 2 2 4 4" xfId="5203" xr:uid="{00000000-0005-0000-0000-0000DA120000}"/>
    <cellStyle name="Обычный 18 2 2 2 4 4 2" xfId="5204" xr:uid="{00000000-0005-0000-0000-0000DB120000}"/>
    <cellStyle name="Обычный 18 2 2 2 4 4 2 2" xfId="5205" xr:uid="{00000000-0005-0000-0000-0000DC120000}"/>
    <cellStyle name="Обычный 18 2 2 2 4 4 2 2 2" xfId="5206" xr:uid="{00000000-0005-0000-0000-0000DD120000}"/>
    <cellStyle name="Обычный 18 2 2 2 4 4 2 3" xfId="5207" xr:uid="{00000000-0005-0000-0000-0000DE120000}"/>
    <cellStyle name="Обычный 18 2 2 2 4 4 2 3 2" xfId="5208" xr:uid="{00000000-0005-0000-0000-0000DF120000}"/>
    <cellStyle name="Обычный 18 2 2 2 4 4 2 4" xfId="5209" xr:uid="{00000000-0005-0000-0000-0000E0120000}"/>
    <cellStyle name="Обычный 18 2 2 2 4 4 2 4 2" xfId="5210" xr:uid="{00000000-0005-0000-0000-0000E1120000}"/>
    <cellStyle name="Обычный 18 2 2 2 4 4 2 5" xfId="5211" xr:uid="{00000000-0005-0000-0000-0000E2120000}"/>
    <cellStyle name="Обычный 18 2 2 2 4 4 2 5 2" xfId="5212" xr:uid="{00000000-0005-0000-0000-0000E3120000}"/>
    <cellStyle name="Обычный 18 2 2 2 4 4 2 6" xfId="5213" xr:uid="{00000000-0005-0000-0000-0000E4120000}"/>
    <cellStyle name="Обычный 18 2 2 2 4 4 3" xfId="5214" xr:uid="{00000000-0005-0000-0000-0000E5120000}"/>
    <cellStyle name="Обычный 18 2 2 2 4 4 3 2" xfId="5215" xr:uid="{00000000-0005-0000-0000-0000E6120000}"/>
    <cellStyle name="Обычный 18 2 2 2 4 4 4" xfId="5216" xr:uid="{00000000-0005-0000-0000-0000E7120000}"/>
    <cellStyle name="Обычный 18 2 2 2 4 4 4 2" xfId="5217" xr:uid="{00000000-0005-0000-0000-0000E8120000}"/>
    <cellStyle name="Обычный 18 2 2 2 4 4 5" xfId="5218" xr:uid="{00000000-0005-0000-0000-0000E9120000}"/>
    <cellStyle name="Обычный 18 2 2 2 4 4 5 2" xfId="5219" xr:uid="{00000000-0005-0000-0000-0000EA120000}"/>
    <cellStyle name="Обычный 18 2 2 2 4 4 6" xfId="5220" xr:uid="{00000000-0005-0000-0000-0000EB120000}"/>
    <cellStyle name="Обычный 18 2 2 2 4 4 6 2" xfId="5221" xr:uid="{00000000-0005-0000-0000-0000EC120000}"/>
    <cellStyle name="Обычный 18 2 2 2 4 4 7" xfId="5222" xr:uid="{00000000-0005-0000-0000-0000ED120000}"/>
    <cellStyle name="Обычный 18 2 2 2 4 5" xfId="5223" xr:uid="{00000000-0005-0000-0000-0000EE120000}"/>
    <cellStyle name="Обычный 18 2 2 2 4 5 2" xfId="5224" xr:uid="{00000000-0005-0000-0000-0000EF120000}"/>
    <cellStyle name="Обычный 18 2 2 2 4 5 2 2" xfId="5225" xr:uid="{00000000-0005-0000-0000-0000F0120000}"/>
    <cellStyle name="Обычный 18 2 2 2 4 5 3" xfId="5226" xr:uid="{00000000-0005-0000-0000-0000F1120000}"/>
    <cellStyle name="Обычный 18 2 2 2 4 5 3 2" xfId="5227" xr:uid="{00000000-0005-0000-0000-0000F2120000}"/>
    <cellStyle name="Обычный 18 2 2 2 4 5 4" xfId="5228" xr:uid="{00000000-0005-0000-0000-0000F3120000}"/>
    <cellStyle name="Обычный 18 2 2 2 4 5 4 2" xfId="5229" xr:uid="{00000000-0005-0000-0000-0000F4120000}"/>
    <cellStyle name="Обычный 18 2 2 2 4 5 5" xfId="5230" xr:uid="{00000000-0005-0000-0000-0000F5120000}"/>
    <cellStyle name="Обычный 18 2 2 2 4 5 5 2" xfId="5231" xr:uid="{00000000-0005-0000-0000-0000F6120000}"/>
    <cellStyle name="Обычный 18 2 2 2 4 5 6" xfId="5232" xr:uid="{00000000-0005-0000-0000-0000F7120000}"/>
    <cellStyle name="Обычный 18 2 2 2 4 6" xfId="5233" xr:uid="{00000000-0005-0000-0000-0000F8120000}"/>
    <cellStyle name="Обычный 18 2 2 2 4 6 2" xfId="5234" xr:uid="{00000000-0005-0000-0000-0000F9120000}"/>
    <cellStyle name="Обычный 18 2 2 2 4 6 2 2" xfId="5235" xr:uid="{00000000-0005-0000-0000-0000FA120000}"/>
    <cellStyle name="Обычный 18 2 2 2 4 6 3" xfId="5236" xr:uid="{00000000-0005-0000-0000-0000FB120000}"/>
    <cellStyle name="Обычный 18 2 2 2 4 6 3 2" xfId="5237" xr:uid="{00000000-0005-0000-0000-0000FC120000}"/>
    <cellStyle name="Обычный 18 2 2 2 4 6 4" xfId="5238" xr:uid="{00000000-0005-0000-0000-0000FD120000}"/>
    <cellStyle name="Обычный 18 2 2 2 4 6 4 2" xfId="5239" xr:uid="{00000000-0005-0000-0000-0000FE120000}"/>
    <cellStyle name="Обычный 18 2 2 2 4 6 5" xfId="5240" xr:uid="{00000000-0005-0000-0000-0000FF120000}"/>
    <cellStyle name="Обычный 18 2 2 2 4 7" xfId="5241" xr:uid="{00000000-0005-0000-0000-000000130000}"/>
    <cellStyle name="Обычный 18 2 2 2 4 7 2" xfId="5242" xr:uid="{00000000-0005-0000-0000-000001130000}"/>
    <cellStyle name="Обычный 18 2 2 2 4 8" xfId="5243" xr:uid="{00000000-0005-0000-0000-000002130000}"/>
    <cellStyle name="Обычный 18 2 2 2 4 8 2" xfId="5244" xr:uid="{00000000-0005-0000-0000-000003130000}"/>
    <cellStyle name="Обычный 18 2 2 2 4 9" xfId="5245" xr:uid="{00000000-0005-0000-0000-000004130000}"/>
    <cellStyle name="Обычный 18 2 2 2 4 9 2" xfId="5246" xr:uid="{00000000-0005-0000-0000-000005130000}"/>
    <cellStyle name="Обычный 18 2 2 2 5" xfId="5247" xr:uid="{00000000-0005-0000-0000-000006130000}"/>
    <cellStyle name="Обычный 18 2 2 2 5 10" xfId="5248" xr:uid="{00000000-0005-0000-0000-000007130000}"/>
    <cellStyle name="Обычный 18 2 2 2 5 10 2" xfId="5249" xr:uid="{00000000-0005-0000-0000-000008130000}"/>
    <cellStyle name="Обычный 18 2 2 2 5 11" xfId="5250" xr:uid="{00000000-0005-0000-0000-000009130000}"/>
    <cellStyle name="Обычный 18 2 2 2 5 11 2" xfId="5251" xr:uid="{00000000-0005-0000-0000-00000A130000}"/>
    <cellStyle name="Обычный 18 2 2 2 5 12" xfId="5252" xr:uid="{00000000-0005-0000-0000-00000B130000}"/>
    <cellStyle name="Обычный 18 2 2 2 5 13" xfId="5253" xr:uid="{00000000-0005-0000-0000-00000C130000}"/>
    <cellStyle name="Обычный 18 2 2 2 5 2" xfId="5254" xr:uid="{00000000-0005-0000-0000-00000D130000}"/>
    <cellStyle name="Обычный 18 2 2 2 5 2 10" xfId="5255" xr:uid="{00000000-0005-0000-0000-00000E130000}"/>
    <cellStyle name="Обычный 18 2 2 2 5 2 10 2" xfId="5256" xr:uid="{00000000-0005-0000-0000-00000F130000}"/>
    <cellStyle name="Обычный 18 2 2 2 5 2 11" xfId="5257" xr:uid="{00000000-0005-0000-0000-000010130000}"/>
    <cellStyle name="Обычный 18 2 2 2 5 2 12" xfId="5258" xr:uid="{00000000-0005-0000-0000-000011130000}"/>
    <cellStyle name="Обычный 18 2 2 2 5 2 2" xfId="5259" xr:uid="{00000000-0005-0000-0000-000012130000}"/>
    <cellStyle name="Обычный 18 2 2 2 5 2 2 10" xfId="5260" xr:uid="{00000000-0005-0000-0000-000013130000}"/>
    <cellStyle name="Обычный 18 2 2 2 5 2 2 2" xfId="5261" xr:uid="{00000000-0005-0000-0000-000014130000}"/>
    <cellStyle name="Обычный 18 2 2 2 5 2 2 2 2" xfId="5262" xr:uid="{00000000-0005-0000-0000-000015130000}"/>
    <cellStyle name="Обычный 18 2 2 2 5 2 2 2 2 2" xfId="5263" xr:uid="{00000000-0005-0000-0000-000016130000}"/>
    <cellStyle name="Обычный 18 2 2 2 5 2 2 2 3" xfId="5264" xr:uid="{00000000-0005-0000-0000-000017130000}"/>
    <cellStyle name="Обычный 18 2 2 2 5 2 2 2 3 2" xfId="5265" xr:uid="{00000000-0005-0000-0000-000018130000}"/>
    <cellStyle name="Обычный 18 2 2 2 5 2 2 2 4" xfId="5266" xr:uid="{00000000-0005-0000-0000-000019130000}"/>
    <cellStyle name="Обычный 18 2 2 2 5 2 2 2 4 2" xfId="5267" xr:uid="{00000000-0005-0000-0000-00001A130000}"/>
    <cellStyle name="Обычный 18 2 2 2 5 2 2 2 5" xfId="5268" xr:uid="{00000000-0005-0000-0000-00001B130000}"/>
    <cellStyle name="Обычный 18 2 2 2 5 2 2 2 5 2" xfId="5269" xr:uid="{00000000-0005-0000-0000-00001C130000}"/>
    <cellStyle name="Обычный 18 2 2 2 5 2 2 2 6" xfId="5270" xr:uid="{00000000-0005-0000-0000-00001D130000}"/>
    <cellStyle name="Обычный 18 2 2 2 5 2 2 3" xfId="5271" xr:uid="{00000000-0005-0000-0000-00001E130000}"/>
    <cellStyle name="Обычный 18 2 2 2 5 2 2 3 2" xfId="5272" xr:uid="{00000000-0005-0000-0000-00001F130000}"/>
    <cellStyle name="Обычный 18 2 2 2 5 2 2 3 2 2" xfId="5273" xr:uid="{00000000-0005-0000-0000-000020130000}"/>
    <cellStyle name="Обычный 18 2 2 2 5 2 2 3 3" xfId="5274" xr:uid="{00000000-0005-0000-0000-000021130000}"/>
    <cellStyle name="Обычный 18 2 2 2 5 2 2 3 3 2" xfId="5275" xr:uid="{00000000-0005-0000-0000-000022130000}"/>
    <cellStyle name="Обычный 18 2 2 2 5 2 2 3 4" xfId="5276" xr:uid="{00000000-0005-0000-0000-000023130000}"/>
    <cellStyle name="Обычный 18 2 2 2 5 2 2 3 4 2" xfId="5277" xr:uid="{00000000-0005-0000-0000-000024130000}"/>
    <cellStyle name="Обычный 18 2 2 2 5 2 2 3 5" xfId="5278" xr:uid="{00000000-0005-0000-0000-000025130000}"/>
    <cellStyle name="Обычный 18 2 2 2 5 2 2 4" xfId="5279" xr:uid="{00000000-0005-0000-0000-000026130000}"/>
    <cellStyle name="Обычный 18 2 2 2 5 2 2 4 2" xfId="5280" xr:uid="{00000000-0005-0000-0000-000027130000}"/>
    <cellStyle name="Обычный 18 2 2 2 5 2 2 5" xfId="5281" xr:uid="{00000000-0005-0000-0000-000028130000}"/>
    <cellStyle name="Обычный 18 2 2 2 5 2 2 5 2" xfId="5282" xr:uid="{00000000-0005-0000-0000-000029130000}"/>
    <cellStyle name="Обычный 18 2 2 2 5 2 2 6" xfId="5283" xr:uid="{00000000-0005-0000-0000-00002A130000}"/>
    <cellStyle name="Обычный 18 2 2 2 5 2 2 6 2" xfId="5284" xr:uid="{00000000-0005-0000-0000-00002B130000}"/>
    <cellStyle name="Обычный 18 2 2 2 5 2 2 7" xfId="5285" xr:uid="{00000000-0005-0000-0000-00002C130000}"/>
    <cellStyle name="Обычный 18 2 2 2 5 2 2 7 2" xfId="5286" xr:uid="{00000000-0005-0000-0000-00002D130000}"/>
    <cellStyle name="Обычный 18 2 2 2 5 2 2 8" xfId="5287" xr:uid="{00000000-0005-0000-0000-00002E130000}"/>
    <cellStyle name="Обычный 18 2 2 2 5 2 2 8 2" xfId="5288" xr:uid="{00000000-0005-0000-0000-00002F130000}"/>
    <cellStyle name="Обычный 18 2 2 2 5 2 2 9" xfId="5289" xr:uid="{00000000-0005-0000-0000-000030130000}"/>
    <cellStyle name="Обычный 18 2 2 2 5 2 2 9 2" xfId="5290" xr:uid="{00000000-0005-0000-0000-000031130000}"/>
    <cellStyle name="Обычный 18 2 2 2 5 2 3" xfId="5291" xr:uid="{00000000-0005-0000-0000-000032130000}"/>
    <cellStyle name="Обычный 18 2 2 2 5 2 3 2" xfId="5292" xr:uid="{00000000-0005-0000-0000-000033130000}"/>
    <cellStyle name="Обычный 18 2 2 2 5 2 3 2 2" xfId="5293" xr:uid="{00000000-0005-0000-0000-000034130000}"/>
    <cellStyle name="Обычный 18 2 2 2 5 2 3 3" xfId="5294" xr:uid="{00000000-0005-0000-0000-000035130000}"/>
    <cellStyle name="Обычный 18 2 2 2 5 2 3 3 2" xfId="5295" xr:uid="{00000000-0005-0000-0000-000036130000}"/>
    <cellStyle name="Обычный 18 2 2 2 5 2 3 4" xfId="5296" xr:uid="{00000000-0005-0000-0000-000037130000}"/>
    <cellStyle name="Обычный 18 2 2 2 5 2 3 4 2" xfId="5297" xr:uid="{00000000-0005-0000-0000-000038130000}"/>
    <cellStyle name="Обычный 18 2 2 2 5 2 3 5" xfId="5298" xr:uid="{00000000-0005-0000-0000-000039130000}"/>
    <cellStyle name="Обычный 18 2 2 2 5 2 3 5 2" xfId="5299" xr:uid="{00000000-0005-0000-0000-00003A130000}"/>
    <cellStyle name="Обычный 18 2 2 2 5 2 3 6" xfId="5300" xr:uid="{00000000-0005-0000-0000-00003B130000}"/>
    <cellStyle name="Обычный 18 2 2 2 5 2 4" xfId="5301" xr:uid="{00000000-0005-0000-0000-00003C130000}"/>
    <cellStyle name="Обычный 18 2 2 2 5 2 4 2" xfId="5302" xr:uid="{00000000-0005-0000-0000-00003D130000}"/>
    <cellStyle name="Обычный 18 2 2 2 5 2 4 2 2" xfId="5303" xr:uid="{00000000-0005-0000-0000-00003E130000}"/>
    <cellStyle name="Обычный 18 2 2 2 5 2 4 3" xfId="5304" xr:uid="{00000000-0005-0000-0000-00003F130000}"/>
    <cellStyle name="Обычный 18 2 2 2 5 2 4 3 2" xfId="5305" xr:uid="{00000000-0005-0000-0000-000040130000}"/>
    <cellStyle name="Обычный 18 2 2 2 5 2 4 4" xfId="5306" xr:uid="{00000000-0005-0000-0000-000041130000}"/>
    <cellStyle name="Обычный 18 2 2 2 5 2 4 4 2" xfId="5307" xr:uid="{00000000-0005-0000-0000-000042130000}"/>
    <cellStyle name="Обычный 18 2 2 2 5 2 4 5" xfId="5308" xr:uid="{00000000-0005-0000-0000-000043130000}"/>
    <cellStyle name="Обычный 18 2 2 2 5 2 5" xfId="5309" xr:uid="{00000000-0005-0000-0000-000044130000}"/>
    <cellStyle name="Обычный 18 2 2 2 5 2 5 2" xfId="5310" xr:uid="{00000000-0005-0000-0000-000045130000}"/>
    <cellStyle name="Обычный 18 2 2 2 5 2 6" xfId="5311" xr:uid="{00000000-0005-0000-0000-000046130000}"/>
    <cellStyle name="Обычный 18 2 2 2 5 2 6 2" xfId="5312" xr:uid="{00000000-0005-0000-0000-000047130000}"/>
    <cellStyle name="Обычный 18 2 2 2 5 2 7" xfId="5313" xr:uid="{00000000-0005-0000-0000-000048130000}"/>
    <cellStyle name="Обычный 18 2 2 2 5 2 7 2" xfId="5314" xr:uid="{00000000-0005-0000-0000-000049130000}"/>
    <cellStyle name="Обычный 18 2 2 2 5 2 8" xfId="5315" xr:uid="{00000000-0005-0000-0000-00004A130000}"/>
    <cellStyle name="Обычный 18 2 2 2 5 2 8 2" xfId="5316" xr:uid="{00000000-0005-0000-0000-00004B130000}"/>
    <cellStyle name="Обычный 18 2 2 2 5 2 9" xfId="5317" xr:uid="{00000000-0005-0000-0000-00004C130000}"/>
    <cellStyle name="Обычный 18 2 2 2 5 2 9 2" xfId="5318" xr:uid="{00000000-0005-0000-0000-00004D130000}"/>
    <cellStyle name="Обычный 18 2 2 2 5 3" xfId="5319" xr:uid="{00000000-0005-0000-0000-00004E130000}"/>
    <cellStyle name="Обычный 18 2 2 2 5 3 10" xfId="5320" xr:uid="{00000000-0005-0000-0000-00004F130000}"/>
    <cellStyle name="Обычный 18 2 2 2 5 3 2" xfId="5321" xr:uid="{00000000-0005-0000-0000-000050130000}"/>
    <cellStyle name="Обычный 18 2 2 2 5 3 2 2" xfId="5322" xr:uid="{00000000-0005-0000-0000-000051130000}"/>
    <cellStyle name="Обычный 18 2 2 2 5 3 2 2 2" xfId="5323" xr:uid="{00000000-0005-0000-0000-000052130000}"/>
    <cellStyle name="Обычный 18 2 2 2 5 3 2 3" xfId="5324" xr:uid="{00000000-0005-0000-0000-000053130000}"/>
    <cellStyle name="Обычный 18 2 2 2 5 3 2 3 2" xfId="5325" xr:uid="{00000000-0005-0000-0000-000054130000}"/>
    <cellStyle name="Обычный 18 2 2 2 5 3 2 4" xfId="5326" xr:uid="{00000000-0005-0000-0000-000055130000}"/>
    <cellStyle name="Обычный 18 2 2 2 5 3 2 4 2" xfId="5327" xr:uid="{00000000-0005-0000-0000-000056130000}"/>
    <cellStyle name="Обычный 18 2 2 2 5 3 2 5" xfId="5328" xr:uid="{00000000-0005-0000-0000-000057130000}"/>
    <cellStyle name="Обычный 18 2 2 2 5 3 2 5 2" xfId="5329" xr:uid="{00000000-0005-0000-0000-000058130000}"/>
    <cellStyle name="Обычный 18 2 2 2 5 3 2 6" xfId="5330" xr:uid="{00000000-0005-0000-0000-000059130000}"/>
    <cellStyle name="Обычный 18 2 2 2 5 3 3" xfId="5331" xr:uid="{00000000-0005-0000-0000-00005A130000}"/>
    <cellStyle name="Обычный 18 2 2 2 5 3 3 2" xfId="5332" xr:uid="{00000000-0005-0000-0000-00005B130000}"/>
    <cellStyle name="Обычный 18 2 2 2 5 3 3 2 2" xfId="5333" xr:uid="{00000000-0005-0000-0000-00005C130000}"/>
    <cellStyle name="Обычный 18 2 2 2 5 3 3 3" xfId="5334" xr:uid="{00000000-0005-0000-0000-00005D130000}"/>
    <cellStyle name="Обычный 18 2 2 2 5 3 3 3 2" xfId="5335" xr:uid="{00000000-0005-0000-0000-00005E130000}"/>
    <cellStyle name="Обычный 18 2 2 2 5 3 3 4" xfId="5336" xr:uid="{00000000-0005-0000-0000-00005F130000}"/>
    <cellStyle name="Обычный 18 2 2 2 5 3 3 4 2" xfId="5337" xr:uid="{00000000-0005-0000-0000-000060130000}"/>
    <cellStyle name="Обычный 18 2 2 2 5 3 3 5" xfId="5338" xr:uid="{00000000-0005-0000-0000-000061130000}"/>
    <cellStyle name="Обычный 18 2 2 2 5 3 4" xfId="5339" xr:uid="{00000000-0005-0000-0000-000062130000}"/>
    <cellStyle name="Обычный 18 2 2 2 5 3 4 2" xfId="5340" xr:uid="{00000000-0005-0000-0000-000063130000}"/>
    <cellStyle name="Обычный 18 2 2 2 5 3 5" xfId="5341" xr:uid="{00000000-0005-0000-0000-000064130000}"/>
    <cellStyle name="Обычный 18 2 2 2 5 3 5 2" xfId="5342" xr:uid="{00000000-0005-0000-0000-000065130000}"/>
    <cellStyle name="Обычный 18 2 2 2 5 3 6" xfId="5343" xr:uid="{00000000-0005-0000-0000-000066130000}"/>
    <cellStyle name="Обычный 18 2 2 2 5 3 6 2" xfId="5344" xr:uid="{00000000-0005-0000-0000-000067130000}"/>
    <cellStyle name="Обычный 18 2 2 2 5 3 7" xfId="5345" xr:uid="{00000000-0005-0000-0000-000068130000}"/>
    <cellStyle name="Обычный 18 2 2 2 5 3 7 2" xfId="5346" xr:uid="{00000000-0005-0000-0000-000069130000}"/>
    <cellStyle name="Обычный 18 2 2 2 5 3 8" xfId="5347" xr:uid="{00000000-0005-0000-0000-00006A130000}"/>
    <cellStyle name="Обычный 18 2 2 2 5 3 8 2" xfId="5348" xr:uid="{00000000-0005-0000-0000-00006B130000}"/>
    <cellStyle name="Обычный 18 2 2 2 5 3 9" xfId="5349" xr:uid="{00000000-0005-0000-0000-00006C130000}"/>
    <cellStyle name="Обычный 18 2 2 2 5 3 9 2" xfId="5350" xr:uid="{00000000-0005-0000-0000-00006D130000}"/>
    <cellStyle name="Обычный 18 2 2 2 5 4" xfId="5351" xr:uid="{00000000-0005-0000-0000-00006E130000}"/>
    <cellStyle name="Обычный 18 2 2 2 5 4 2" xfId="5352" xr:uid="{00000000-0005-0000-0000-00006F130000}"/>
    <cellStyle name="Обычный 18 2 2 2 5 4 2 2" xfId="5353" xr:uid="{00000000-0005-0000-0000-000070130000}"/>
    <cellStyle name="Обычный 18 2 2 2 5 4 3" xfId="5354" xr:uid="{00000000-0005-0000-0000-000071130000}"/>
    <cellStyle name="Обычный 18 2 2 2 5 4 3 2" xfId="5355" xr:uid="{00000000-0005-0000-0000-000072130000}"/>
    <cellStyle name="Обычный 18 2 2 2 5 4 4" xfId="5356" xr:uid="{00000000-0005-0000-0000-000073130000}"/>
    <cellStyle name="Обычный 18 2 2 2 5 4 4 2" xfId="5357" xr:uid="{00000000-0005-0000-0000-000074130000}"/>
    <cellStyle name="Обычный 18 2 2 2 5 4 5" xfId="5358" xr:uid="{00000000-0005-0000-0000-000075130000}"/>
    <cellStyle name="Обычный 18 2 2 2 5 4 5 2" xfId="5359" xr:uid="{00000000-0005-0000-0000-000076130000}"/>
    <cellStyle name="Обычный 18 2 2 2 5 4 6" xfId="5360" xr:uid="{00000000-0005-0000-0000-000077130000}"/>
    <cellStyle name="Обычный 18 2 2 2 5 5" xfId="5361" xr:uid="{00000000-0005-0000-0000-000078130000}"/>
    <cellStyle name="Обычный 18 2 2 2 5 5 2" xfId="5362" xr:uid="{00000000-0005-0000-0000-000079130000}"/>
    <cellStyle name="Обычный 18 2 2 2 5 5 2 2" xfId="5363" xr:uid="{00000000-0005-0000-0000-00007A130000}"/>
    <cellStyle name="Обычный 18 2 2 2 5 5 3" xfId="5364" xr:uid="{00000000-0005-0000-0000-00007B130000}"/>
    <cellStyle name="Обычный 18 2 2 2 5 5 3 2" xfId="5365" xr:uid="{00000000-0005-0000-0000-00007C130000}"/>
    <cellStyle name="Обычный 18 2 2 2 5 5 4" xfId="5366" xr:uid="{00000000-0005-0000-0000-00007D130000}"/>
    <cellStyle name="Обычный 18 2 2 2 5 5 4 2" xfId="5367" xr:uid="{00000000-0005-0000-0000-00007E130000}"/>
    <cellStyle name="Обычный 18 2 2 2 5 5 5" xfId="5368" xr:uid="{00000000-0005-0000-0000-00007F130000}"/>
    <cellStyle name="Обычный 18 2 2 2 5 6" xfId="5369" xr:uid="{00000000-0005-0000-0000-000080130000}"/>
    <cellStyle name="Обычный 18 2 2 2 5 6 2" xfId="5370" xr:uid="{00000000-0005-0000-0000-000081130000}"/>
    <cellStyle name="Обычный 18 2 2 2 5 7" xfId="5371" xr:uid="{00000000-0005-0000-0000-000082130000}"/>
    <cellStyle name="Обычный 18 2 2 2 5 7 2" xfId="5372" xr:uid="{00000000-0005-0000-0000-000083130000}"/>
    <cellStyle name="Обычный 18 2 2 2 5 8" xfId="5373" xr:uid="{00000000-0005-0000-0000-000084130000}"/>
    <cellStyle name="Обычный 18 2 2 2 5 8 2" xfId="5374" xr:uid="{00000000-0005-0000-0000-000085130000}"/>
    <cellStyle name="Обычный 18 2 2 2 5 9" xfId="5375" xr:uid="{00000000-0005-0000-0000-000086130000}"/>
    <cellStyle name="Обычный 18 2 2 2 5 9 2" xfId="5376" xr:uid="{00000000-0005-0000-0000-000087130000}"/>
    <cellStyle name="Обычный 18 2 2 2 6" xfId="5377" xr:uid="{00000000-0005-0000-0000-000088130000}"/>
    <cellStyle name="Обычный 18 2 2 2 6 10" xfId="5378" xr:uid="{00000000-0005-0000-0000-000089130000}"/>
    <cellStyle name="Обычный 18 2 2 2 6 10 2" xfId="5379" xr:uid="{00000000-0005-0000-0000-00008A130000}"/>
    <cellStyle name="Обычный 18 2 2 2 6 11" xfId="5380" xr:uid="{00000000-0005-0000-0000-00008B130000}"/>
    <cellStyle name="Обычный 18 2 2 2 6 11 2" xfId="5381" xr:uid="{00000000-0005-0000-0000-00008C130000}"/>
    <cellStyle name="Обычный 18 2 2 2 6 12" xfId="5382" xr:uid="{00000000-0005-0000-0000-00008D130000}"/>
    <cellStyle name="Обычный 18 2 2 2 6 13" xfId="5383" xr:uid="{00000000-0005-0000-0000-00008E130000}"/>
    <cellStyle name="Обычный 18 2 2 2 6 2" xfId="5384" xr:uid="{00000000-0005-0000-0000-00008F130000}"/>
    <cellStyle name="Обычный 18 2 2 2 6 2 10" xfId="5385" xr:uid="{00000000-0005-0000-0000-000090130000}"/>
    <cellStyle name="Обычный 18 2 2 2 6 2 10 2" xfId="5386" xr:uid="{00000000-0005-0000-0000-000091130000}"/>
    <cellStyle name="Обычный 18 2 2 2 6 2 11" xfId="5387" xr:uid="{00000000-0005-0000-0000-000092130000}"/>
    <cellStyle name="Обычный 18 2 2 2 6 2 2" xfId="5388" xr:uid="{00000000-0005-0000-0000-000093130000}"/>
    <cellStyle name="Обычный 18 2 2 2 6 2 2 10" xfId="5389" xr:uid="{00000000-0005-0000-0000-000094130000}"/>
    <cellStyle name="Обычный 18 2 2 2 6 2 2 2" xfId="5390" xr:uid="{00000000-0005-0000-0000-000095130000}"/>
    <cellStyle name="Обычный 18 2 2 2 6 2 2 2 2" xfId="5391" xr:uid="{00000000-0005-0000-0000-000096130000}"/>
    <cellStyle name="Обычный 18 2 2 2 6 2 2 2 2 2" xfId="5392" xr:uid="{00000000-0005-0000-0000-000097130000}"/>
    <cellStyle name="Обычный 18 2 2 2 6 2 2 2 3" xfId="5393" xr:uid="{00000000-0005-0000-0000-000098130000}"/>
    <cellStyle name="Обычный 18 2 2 2 6 2 2 2 3 2" xfId="5394" xr:uid="{00000000-0005-0000-0000-000099130000}"/>
    <cellStyle name="Обычный 18 2 2 2 6 2 2 2 4" xfId="5395" xr:uid="{00000000-0005-0000-0000-00009A130000}"/>
    <cellStyle name="Обычный 18 2 2 2 6 2 2 2 4 2" xfId="5396" xr:uid="{00000000-0005-0000-0000-00009B130000}"/>
    <cellStyle name="Обычный 18 2 2 2 6 2 2 2 5" xfId="5397" xr:uid="{00000000-0005-0000-0000-00009C130000}"/>
    <cellStyle name="Обычный 18 2 2 2 6 2 2 2 5 2" xfId="5398" xr:uid="{00000000-0005-0000-0000-00009D130000}"/>
    <cellStyle name="Обычный 18 2 2 2 6 2 2 2 6" xfId="5399" xr:uid="{00000000-0005-0000-0000-00009E130000}"/>
    <cellStyle name="Обычный 18 2 2 2 6 2 2 3" xfId="5400" xr:uid="{00000000-0005-0000-0000-00009F130000}"/>
    <cellStyle name="Обычный 18 2 2 2 6 2 2 3 2" xfId="5401" xr:uid="{00000000-0005-0000-0000-0000A0130000}"/>
    <cellStyle name="Обычный 18 2 2 2 6 2 2 3 2 2" xfId="5402" xr:uid="{00000000-0005-0000-0000-0000A1130000}"/>
    <cellStyle name="Обычный 18 2 2 2 6 2 2 3 3" xfId="5403" xr:uid="{00000000-0005-0000-0000-0000A2130000}"/>
    <cellStyle name="Обычный 18 2 2 2 6 2 2 3 3 2" xfId="5404" xr:uid="{00000000-0005-0000-0000-0000A3130000}"/>
    <cellStyle name="Обычный 18 2 2 2 6 2 2 3 4" xfId="5405" xr:uid="{00000000-0005-0000-0000-0000A4130000}"/>
    <cellStyle name="Обычный 18 2 2 2 6 2 2 3 4 2" xfId="5406" xr:uid="{00000000-0005-0000-0000-0000A5130000}"/>
    <cellStyle name="Обычный 18 2 2 2 6 2 2 3 5" xfId="5407" xr:uid="{00000000-0005-0000-0000-0000A6130000}"/>
    <cellStyle name="Обычный 18 2 2 2 6 2 2 4" xfId="5408" xr:uid="{00000000-0005-0000-0000-0000A7130000}"/>
    <cellStyle name="Обычный 18 2 2 2 6 2 2 4 2" xfId="5409" xr:uid="{00000000-0005-0000-0000-0000A8130000}"/>
    <cellStyle name="Обычный 18 2 2 2 6 2 2 5" xfId="5410" xr:uid="{00000000-0005-0000-0000-0000A9130000}"/>
    <cellStyle name="Обычный 18 2 2 2 6 2 2 5 2" xfId="5411" xr:uid="{00000000-0005-0000-0000-0000AA130000}"/>
    <cellStyle name="Обычный 18 2 2 2 6 2 2 6" xfId="5412" xr:uid="{00000000-0005-0000-0000-0000AB130000}"/>
    <cellStyle name="Обычный 18 2 2 2 6 2 2 6 2" xfId="5413" xr:uid="{00000000-0005-0000-0000-0000AC130000}"/>
    <cellStyle name="Обычный 18 2 2 2 6 2 2 7" xfId="5414" xr:uid="{00000000-0005-0000-0000-0000AD130000}"/>
    <cellStyle name="Обычный 18 2 2 2 6 2 2 7 2" xfId="5415" xr:uid="{00000000-0005-0000-0000-0000AE130000}"/>
    <cellStyle name="Обычный 18 2 2 2 6 2 2 8" xfId="5416" xr:uid="{00000000-0005-0000-0000-0000AF130000}"/>
    <cellStyle name="Обычный 18 2 2 2 6 2 2 8 2" xfId="5417" xr:uid="{00000000-0005-0000-0000-0000B0130000}"/>
    <cellStyle name="Обычный 18 2 2 2 6 2 2 9" xfId="5418" xr:uid="{00000000-0005-0000-0000-0000B1130000}"/>
    <cellStyle name="Обычный 18 2 2 2 6 2 2 9 2" xfId="5419" xr:uid="{00000000-0005-0000-0000-0000B2130000}"/>
    <cellStyle name="Обычный 18 2 2 2 6 2 3" xfId="5420" xr:uid="{00000000-0005-0000-0000-0000B3130000}"/>
    <cellStyle name="Обычный 18 2 2 2 6 2 3 2" xfId="5421" xr:uid="{00000000-0005-0000-0000-0000B4130000}"/>
    <cellStyle name="Обычный 18 2 2 2 6 2 3 2 2" xfId="5422" xr:uid="{00000000-0005-0000-0000-0000B5130000}"/>
    <cellStyle name="Обычный 18 2 2 2 6 2 3 3" xfId="5423" xr:uid="{00000000-0005-0000-0000-0000B6130000}"/>
    <cellStyle name="Обычный 18 2 2 2 6 2 3 3 2" xfId="5424" xr:uid="{00000000-0005-0000-0000-0000B7130000}"/>
    <cellStyle name="Обычный 18 2 2 2 6 2 3 4" xfId="5425" xr:uid="{00000000-0005-0000-0000-0000B8130000}"/>
    <cellStyle name="Обычный 18 2 2 2 6 2 3 4 2" xfId="5426" xr:uid="{00000000-0005-0000-0000-0000B9130000}"/>
    <cellStyle name="Обычный 18 2 2 2 6 2 3 5" xfId="5427" xr:uid="{00000000-0005-0000-0000-0000BA130000}"/>
    <cellStyle name="Обычный 18 2 2 2 6 2 3 5 2" xfId="5428" xr:uid="{00000000-0005-0000-0000-0000BB130000}"/>
    <cellStyle name="Обычный 18 2 2 2 6 2 3 6" xfId="5429" xr:uid="{00000000-0005-0000-0000-0000BC130000}"/>
    <cellStyle name="Обычный 18 2 2 2 6 2 4" xfId="5430" xr:uid="{00000000-0005-0000-0000-0000BD130000}"/>
    <cellStyle name="Обычный 18 2 2 2 6 2 4 2" xfId="5431" xr:uid="{00000000-0005-0000-0000-0000BE130000}"/>
    <cellStyle name="Обычный 18 2 2 2 6 2 4 2 2" xfId="5432" xr:uid="{00000000-0005-0000-0000-0000BF130000}"/>
    <cellStyle name="Обычный 18 2 2 2 6 2 4 3" xfId="5433" xr:uid="{00000000-0005-0000-0000-0000C0130000}"/>
    <cellStyle name="Обычный 18 2 2 2 6 2 4 3 2" xfId="5434" xr:uid="{00000000-0005-0000-0000-0000C1130000}"/>
    <cellStyle name="Обычный 18 2 2 2 6 2 4 4" xfId="5435" xr:uid="{00000000-0005-0000-0000-0000C2130000}"/>
    <cellStyle name="Обычный 18 2 2 2 6 2 4 4 2" xfId="5436" xr:uid="{00000000-0005-0000-0000-0000C3130000}"/>
    <cellStyle name="Обычный 18 2 2 2 6 2 4 5" xfId="5437" xr:uid="{00000000-0005-0000-0000-0000C4130000}"/>
    <cellStyle name="Обычный 18 2 2 2 6 2 5" xfId="5438" xr:uid="{00000000-0005-0000-0000-0000C5130000}"/>
    <cellStyle name="Обычный 18 2 2 2 6 2 5 2" xfId="5439" xr:uid="{00000000-0005-0000-0000-0000C6130000}"/>
    <cellStyle name="Обычный 18 2 2 2 6 2 6" xfId="5440" xr:uid="{00000000-0005-0000-0000-0000C7130000}"/>
    <cellStyle name="Обычный 18 2 2 2 6 2 6 2" xfId="5441" xr:uid="{00000000-0005-0000-0000-0000C8130000}"/>
    <cellStyle name="Обычный 18 2 2 2 6 2 7" xfId="5442" xr:uid="{00000000-0005-0000-0000-0000C9130000}"/>
    <cellStyle name="Обычный 18 2 2 2 6 2 7 2" xfId="5443" xr:uid="{00000000-0005-0000-0000-0000CA130000}"/>
    <cellStyle name="Обычный 18 2 2 2 6 2 8" xfId="5444" xr:uid="{00000000-0005-0000-0000-0000CB130000}"/>
    <cellStyle name="Обычный 18 2 2 2 6 2 8 2" xfId="5445" xr:uid="{00000000-0005-0000-0000-0000CC130000}"/>
    <cellStyle name="Обычный 18 2 2 2 6 2 9" xfId="5446" xr:uid="{00000000-0005-0000-0000-0000CD130000}"/>
    <cellStyle name="Обычный 18 2 2 2 6 2 9 2" xfId="5447" xr:uid="{00000000-0005-0000-0000-0000CE130000}"/>
    <cellStyle name="Обычный 18 2 2 2 6 3" xfId="5448" xr:uid="{00000000-0005-0000-0000-0000CF130000}"/>
    <cellStyle name="Обычный 18 2 2 2 6 3 10" xfId="5449" xr:uid="{00000000-0005-0000-0000-0000D0130000}"/>
    <cellStyle name="Обычный 18 2 2 2 6 3 2" xfId="5450" xr:uid="{00000000-0005-0000-0000-0000D1130000}"/>
    <cellStyle name="Обычный 18 2 2 2 6 3 2 2" xfId="5451" xr:uid="{00000000-0005-0000-0000-0000D2130000}"/>
    <cellStyle name="Обычный 18 2 2 2 6 3 2 2 2" xfId="5452" xr:uid="{00000000-0005-0000-0000-0000D3130000}"/>
    <cellStyle name="Обычный 18 2 2 2 6 3 2 3" xfId="5453" xr:uid="{00000000-0005-0000-0000-0000D4130000}"/>
    <cellStyle name="Обычный 18 2 2 2 6 3 2 3 2" xfId="5454" xr:uid="{00000000-0005-0000-0000-0000D5130000}"/>
    <cellStyle name="Обычный 18 2 2 2 6 3 2 4" xfId="5455" xr:uid="{00000000-0005-0000-0000-0000D6130000}"/>
    <cellStyle name="Обычный 18 2 2 2 6 3 2 4 2" xfId="5456" xr:uid="{00000000-0005-0000-0000-0000D7130000}"/>
    <cellStyle name="Обычный 18 2 2 2 6 3 2 5" xfId="5457" xr:uid="{00000000-0005-0000-0000-0000D8130000}"/>
    <cellStyle name="Обычный 18 2 2 2 6 3 2 5 2" xfId="5458" xr:uid="{00000000-0005-0000-0000-0000D9130000}"/>
    <cellStyle name="Обычный 18 2 2 2 6 3 2 6" xfId="5459" xr:uid="{00000000-0005-0000-0000-0000DA130000}"/>
    <cellStyle name="Обычный 18 2 2 2 6 3 3" xfId="5460" xr:uid="{00000000-0005-0000-0000-0000DB130000}"/>
    <cellStyle name="Обычный 18 2 2 2 6 3 3 2" xfId="5461" xr:uid="{00000000-0005-0000-0000-0000DC130000}"/>
    <cellStyle name="Обычный 18 2 2 2 6 3 3 2 2" xfId="5462" xr:uid="{00000000-0005-0000-0000-0000DD130000}"/>
    <cellStyle name="Обычный 18 2 2 2 6 3 3 3" xfId="5463" xr:uid="{00000000-0005-0000-0000-0000DE130000}"/>
    <cellStyle name="Обычный 18 2 2 2 6 3 3 3 2" xfId="5464" xr:uid="{00000000-0005-0000-0000-0000DF130000}"/>
    <cellStyle name="Обычный 18 2 2 2 6 3 3 4" xfId="5465" xr:uid="{00000000-0005-0000-0000-0000E0130000}"/>
    <cellStyle name="Обычный 18 2 2 2 6 3 3 4 2" xfId="5466" xr:uid="{00000000-0005-0000-0000-0000E1130000}"/>
    <cellStyle name="Обычный 18 2 2 2 6 3 3 5" xfId="5467" xr:uid="{00000000-0005-0000-0000-0000E2130000}"/>
    <cellStyle name="Обычный 18 2 2 2 6 3 4" xfId="5468" xr:uid="{00000000-0005-0000-0000-0000E3130000}"/>
    <cellStyle name="Обычный 18 2 2 2 6 3 4 2" xfId="5469" xr:uid="{00000000-0005-0000-0000-0000E4130000}"/>
    <cellStyle name="Обычный 18 2 2 2 6 3 5" xfId="5470" xr:uid="{00000000-0005-0000-0000-0000E5130000}"/>
    <cellStyle name="Обычный 18 2 2 2 6 3 5 2" xfId="5471" xr:uid="{00000000-0005-0000-0000-0000E6130000}"/>
    <cellStyle name="Обычный 18 2 2 2 6 3 6" xfId="5472" xr:uid="{00000000-0005-0000-0000-0000E7130000}"/>
    <cellStyle name="Обычный 18 2 2 2 6 3 6 2" xfId="5473" xr:uid="{00000000-0005-0000-0000-0000E8130000}"/>
    <cellStyle name="Обычный 18 2 2 2 6 3 7" xfId="5474" xr:uid="{00000000-0005-0000-0000-0000E9130000}"/>
    <cellStyle name="Обычный 18 2 2 2 6 3 7 2" xfId="5475" xr:uid="{00000000-0005-0000-0000-0000EA130000}"/>
    <cellStyle name="Обычный 18 2 2 2 6 3 8" xfId="5476" xr:uid="{00000000-0005-0000-0000-0000EB130000}"/>
    <cellStyle name="Обычный 18 2 2 2 6 3 8 2" xfId="5477" xr:uid="{00000000-0005-0000-0000-0000EC130000}"/>
    <cellStyle name="Обычный 18 2 2 2 6 3 9" xfId="5478" xr:uid="{00000000-0005-0000-0000-0000ED130000}"/>
    <cellStyle name="Обычный 18 2 2 2 6 3 9 2" xfId="5479" xr:uid="{00000000-0005-0000-0000-0000EE130000}"/>
    <cellStyle name="Обычный 18 2 2 2 6 4" xfId="5480" xr:uid="{00000000-0005-0000-0000-0000EF130000}"/>
    <cellStyle name="Обычный 18 2 2 2 6 4 2" xfId="5481" xr:uid="{00000000-0005-0000-0000-0000F0130000}"/>
    <cellStyle name="Обычный 18 2 2 2 6 4 2 2" xfId="5482" xr:uid="{00000000-0005-0000-0000-0000F1130000}"/>
    <cellStyle name="Обычный 18 2 2 2 6 4 3" xfId="5483" xr:uid="{00000000-0005-0000-0000-0000F2130000}"/>
    <cellStyle name="Обычный 18 2 2 2 6 4 3 2" xfId="5484" xr:uid="{00000000-0005-0000-0000-0000F3130000}"/>
    <cellStyle name="Обычный 18 2 2 2 6 4 4" xfId="5485" xr:uid="{00000000-0005-0000-0000-0000F4130000}"/>
    <cellStyle name="Обычный 18 2 2 2 6 4 4 2" xfId="5486" xr:uid="{00000000-0005-0000-0000-0000F5130000}"/>
    <cellStyle name="Обычный 18 2 2 2 6 4 5" xfId="5487" xr:uid="{00000000-0005-0000-0000-0000F6130000}"/>
    <cellStyle name="Обычный 18 2 2 2 6 4 5 2" xfId="5488" xr:uid="{00000000-0005-0000-0000-0000F7130000}"/>
    <cellStyle name="Обычный 18 2 2 2 6 4 6" xfId="5489" xr:uid="{00000000-0005-0000-0000-0000F8130000}"/>
    <cellStyle name="Обычный 18 2 2 2 6 5" xfId="5490" xr:uid="{00000000-0005-0000-0000-0000F9130000}"/>
    <cellStyle name="Обычный 18 2 2 2 6 5 2" xfId="5491" xr:uid="{00000000-0005-0000-0000-0000FA130000}"/>
    <cellStyle name="Обычный 18 2 2 2 6 5 2 2" xfId="5492" xr:uid="{00000000-0005-0000-0000-0000FB130000}"/>
    <cellStyle name="Обычный 18 2 2 2 6 5 3" xfId="5493" xr:uid="{00000000-0005-0000-0000-0000FC130000}"/>
    <cellStyle name="Обычный 18 2 2 2 6 5 3 2" xfId="5494" xr:uid="{00000000-0005-0000-0000-0000FD130000}"/>
    <cellStyle name="Обычный 18 2 2 2 6 5 4" xfId="5495" xr:uid="{00000000-0005-0000-0000-0000FE130000}"/>
    <cellStyle name="Обычный 18 2 2 2 6 5 4 2" xfId="5496" xr:uid="{00000000-0005-0000-0000-0000FF130000}"/>
    <cellStyle name="Обычный 18 2 2 2 6 5 5" xfId="5497" xr:uid="{00000000-0005-0000-0000-000000140000}"/>
    <cellStyle name="Обычный 18 2 2 2 6 6" xfId="5498" xr:uid="{00000000-0005-0000-0000-000001140000}"/>
    <cellStyle name="Обычный 18 2 2 2 6 6 2" xfId="5499" xr:uid="{00000000-0005-0000-0000-000002140000}"/>
    <cellStyle name="Обычный 18 2 2 2 6 7" xfId="5500" xr:uid="{00000000-0005-0000-0000-000003140000}"/>
    <cellStyle name="Обычный 18 2 2 2 6 7 2" xfId="5501" xr:uid="{00000000-0005-0000-0000-000004140000}"/>
    <cellStyle name="Обычный 18 2 2 2 6 8" xfId="5502" xr:uid="{00000000-0005-0000-0000-000005140000}"/>
    <cellStyle name="Обычный 18 2 2 2 6 8 2" xfId="5503" xr:uid="{00000000-0005-0000-0000-000006140000}"/>
    <cellStyle name="Обычный 18 2 2 2 6 9" xfId="5504" xr:uid="{00000000-0005-0000-0000-000007140000}"/>
    <cellStyle name="Обычный 18 2 2 2 6 9 2" xfId="5505" xr:uid="{00000000-0005-0000-0000-000008140000}"/>
    <cellStyle name="Обычный 18 2 2 2 7" xfId="5506" xr:uid="{00000000-0005-0000-0000-000009140000}"/>
    <cellStyle name="Обычный 18 2 2 2 7 10" xfId="5507" xr:uid="{00000000-0005-0000-0000-00000A140000}"/>
    <cellStyle name="Обычный 18 2 2 2 7 10 2" xfId="5508" xr:uid="{00000000-0005-0000-0000-00000B140000}"/>
    <cellStyle name="Обычный 18 2 2 2 7 11" xfId="5509" xr:uid="{00000000-0005-0000-0000-00000C140000}"/>
    <cellStyle name="Обычный 18 2 2 2 7 11 2" xfId="5510" xr:uid="{00000000-0005-0000-0000-00000D140000}"/>
    <cellStyle name="Обычный 18 2 2 2 7 12" xfId="5511" xr:uid="{00000000-0005-0000-0000-00000E140000}"/>
    <cellStyle name="Обычный 18 2 2 2 7 2" xfId="5512" xr:uid="{00000000-0005-0000-0000-00000F140000}"/>
    <cellStyle name="Обычный 18 2 2 2 7 2 10" xfId="5513" xr:uid="{00000000-0005-0000-0000-000010140000}"/>
    <cellStyle name="Обычный 18 2 2 2 7 2 10 2" xfId="5514" xr:uid="{00000000-0005-0000-0000-000011140000}"/>
    <cellStyle name="Обычный 18 2 2 2 7 2 11" xfId="5515" xr:uid="{00000000-0005-0000-0000-000012140000}"/>
    <cellStyle name="Обычный 18 2 2 2 7 2 2" xfId="5516" xr:uid="{00000000-0005-0000-0000-000013140000}"/>
    <cellStyle name="Обычный 18 2 2 2 7 2 2 10" xfId="5517" xr:uid="{00000000-0005-0000-0000-000014140000}"/>
    <cellStyle name="Обычный 18 2 2 2 7 2 2 2" xfId="5518" xr:uid="{00000000-0005-0000-0000-000015140000}"/>
    <cellStyle name="Обычный 18 2 2 2 7 2 2 2 2" xfId="5519" xr:uid="{00000000-0005-0000-0000-000016140000}"/>
    <cellStyle name="Обычный 18 2 2 2 7 2 2 2 2 2" xfId="5520" xr:uid="{00000000-0005-0000-0000-000017140000}"/>
    <cellStyle name="Обычный 18 2 2 2 7 2 2 2 3" xfId="5521" xr:uid="{00000000-0005-0000-0000-000018140000}"/>
    <cellStyle name="Обычный 18 2 2 2 7 2 2 2 3 2" xfId="5522" xr:uid="{00000000-0005-0000-0000-000019140000}"/>
    <cellStyle name="Обычный 18 2 2 2 7 2 2 2 4" xfId="5523" xr:uid="{00000000-0005-0000-0000-00001A140000}"/>
    <cellStyle name="Обычный 18 2 2 2 7 2 2 2 4 2" xfId="5524" xr:uid="{00000000-0005-0000-0000-00001B140000}"/>
    <cellStyle name="Обычный 18 2 2 2 7 2 2 2 5" xfId="5525" xr:uid="{00000000-0005-0000-0000-00001C140000}"/>
    <cellStyle name="Обычный 18 2 2 2 7 2 2 2 5 2" xfId="5526" xr:uid="{00000000-0005-0000-0000-00001D140000}"/>
    <cellStyle name="Обычный 18 2 2 2 7 2 2 2 6" xfId="5527" xr:uid="{00000000-0005-0000-0000-00001E140000}"/>
    <cellStyle name="Обычный 18 2 2 2 7 2 2 3" xfId="5528" xr:uid="{00000000-0005-0000-0000-00001F140000}"/>
    <cellStyle name="Обычный 18 2 2 2 7 2 2 3 2" xfId="5529" xr:uid="{00000000-0005-0000-0000-000020140000}"/>
    <cellStyle name="Обычный 18 2 2 2 7 2 2 3 2 2" xfId="5530" xr:uid="{00000000-0005-0000-0000-000021140000}"/>
    <cellStyle name="Обычный 18 2 2 2 7 2 2 3 3" xfId="5531" xr:uid="{00000000-0005-0000-0000-000022140000}"/>
    <cellStyle name="Обычный 18 2 2 2 7 2 2 3 3 2" xfId="5532" xr:uid="{00000000-0005-0000-0000-000023140000}"/>
    <cellStyle name="Обычный 18 2 2 2 7 2 2 3 4" xfId="5533" xr:uid="{00000000-0005-0000-0000-000024140000}"/>
    <cellStyle name="Обычный 18 2 2 2 7 2 2 3 4 2" xfId="5534" xr:uid="{00000000-0005-0000-0000-000025140000}"/>
    <cellStyle name="Обычный 18 2 2 2 7 2 2 3 5" xfId="5535" xr:uid="{00000000-0005-0000-0000-000026140000}"/>
    <cellStyle name="Обычный 18 2 2 2 7 2 2 4" xfId="5536" xr:uid="{00000000-0005-0000-0000-000027140000}"/>
    <cellStyle name="Обычный 18 2 2 2 7 2 2 4 2" xfId="5537" xr:uid="{00000000-0005-0000-0000-000028140000}"/>
    <cellStyle name="Обычный 18 2 2 2 7 2 2 5" xfId="5538" xr:uid="{00000000-0005-0000-0000-000029140000}"/>
    <cellStyle name="Обычный 18 2 2 2 7 2 2 5 2" xfId="5539" xr:uid="{00000000-0005-0000-0000-00002A140000}"/>
    <cellStyle name="Обычный 18 2 2 2 7 2 2 6" xfId="5540" xr:uid="{00000000-0005-0000-0000-00002B140000}"/>
    <cellStyle name="Обычный 18 2 2 2 7 2 2 6 2" xfId="5541" xr:uid="{00000000-0005-0000-0000-00002C140000}"/>
    <cellStyle name="Обычный 18 2 2 2 7 2 2 7" xfId="5542" xr:uid="{00000000-0005-0000-0000-00002D140000}"/>
    <cellStyle name="Обычный 18 2 2 2 7 2 2 7 2" xfId="5543" xr:uid="{00000000-0005-0000-0000-00002E140000}"/>
    <cellStyle name="Обычный 18 2 2 2 7 2 2 8" xfId="5544" xr:uid="{00000000-0005-0000-0000-00002F140000}"/>
    <cellStyle name="Обычный 18 2 2 2 7 2 2 8 2" xfId="5545" xr:uid="{00000000-0005-0000-0000-000030140000}"/>
    <cellStyle name="Обычный 18 2 2 2 7 2 2 9" xfId="5546" xr:uid="{00000000-0005-0000-0000-000031140000}"/>
    <cellStyle name="Обычный 18 2 2 2 7 2 2 9 2" xfId="5547" xr:uid="{00000000-0005-0000-0000-000032140000}"/>
    <cellStyle name="Обычный 18 2 2 2 7 2 3" xfId="5548" xr:uid="{00000000-0005-0000-0000-000033140000}"/>
    <cellStyle name="Обычный 18 2 2 2 7 2 3 2" xfId="5549" xr:uid="{00000000-0005-0000-0000-000034140000}"/>
    <cellStyle name="Обычный 18 2 2 2 7 2 3 2 2" xfId="5550" xr:uid="{00000000-0005-0000-0000-000035140000}"/>
    <cellStyle name="Обычный 18 2 2 2 7 2 3 3" xfId="5551" xr:uid="{00000000-0005-0000-0000-000036140000}"/>
    <cellStyle name="Обычный 18 2 2 2 7 2 3 3 2" xfId="5552" xr:uid="{00000000-0005-0000-0000-000037140000}"/>
    <cellStyle name="Обычный 18 2 2 2 7 2 3 4" xfId="5553" xr:uid="{00000000-0005-0000-0000-000038140000}"/>
    <cellStyle name="Обычный 18 2 2 2 7 2 3 4 2" xfId="5554" xr:uid="{00000000-0005-0000-0000-000039140000}"/>
    <cellStyle name="Обычный 18 2 2 2 7 2 3 5" xfId="5555" xr:uid="{00000000-0005-0000-0000-00003A140000}"/>
    <cellStyle name="Обычный 18 2 2 2 7 2 3 5 2" xfId="5556" xr:uid="{00000000-0005-0000-0000-00003B140000}"/>
    <cellStyle name="Обычный 18 2 2 2 7 2 3 6" xfId="5557" xr:uid="{00000000-0005-0000-0000-00003C140000}"/>
    <cellStyle name="Обычный 18 2 2 2 7 2 4" xfId="5558" xr:uid="{00000000-0005-0000-0000-00003D140000}"/>
    <cellStyle name="Обычный 18 2 2 2 7 2 4 2" xfId="5559" xr:uid="{00000000-0005-0000-0000-00003E140000}"/>
    <cellStyle name="Обычный 18 2 2 2 7 2 4 2 2" xfId="5560" xr:uid="{00000000-0005-0000-0000-00003F140000}"/>
    <cellStyle name="Обычный 18 2 2 2 7 2 4 3" xfId="5561" xr:uid="{00000000-0005-0000-0000-000040140000}"/>
    <cellStyle name="Обычный 18 2 2 2 7 2 4 3 2" xfId="5562" xr:uid="{00000000-0005-0000-0000-000041140000}"/>
    <cellStyle name="Обычный 18 2 2 2 7 2 4 4" xfId="5563" xr:uid="{00000000-0005-0000-0000-000042140000}"/>
    <cellStyle name="Обычный 18 2 2 2 7 2 4 4 2" xfId="5564" xr:uid="{00000000-0005-0000-0000-000043140000}"/>
    <cellStyle name="Обычный 18 2 2 2 7 2 4 5" xfId="5565" xr:uid="{00000000-0005-0000-0000-000044140000}"/>
    <cellStyle name="Обычный 18 2 2 2 7 2 5" xfId="5566" xr:uid="{00000000-0005-0000-0000-000045140000}"/>
    <cellStyle name="Обычный 18 2 2 2 7 2 5 2" xfId="5567" xr:uid="{00000000-0005-0000-0000-000046140000}"/>
    <cellStyle name="Обычный 18 2 2 2 7 2 6" xfId="5568" xr:uid="{00000000-0005-0000-0000-000047140000}"/>
    <cellStyle name="Обычный 18 2 2 2 7 2 6 2" xfId="5569" xr:uid="{00000000-0005-0000-0000-000048140000}"/>
    <cellStyle name="Обычный 18 2 2 2 7 2 7" xfId="5570" xr:uid="{00000000-0005-0000-0000-000049140000}"/>
    <cellStyle name="Обычный 18 2 2 2 7 2 7 2" xfId="5571" xr:uid="{00000000-0005-0000-0000-00004A140000}"/>
    <cellStyle name="Обычный 18 2 2 2 7 2 8" xfId="5572" xr:uid="{00000000-0005-0000-0000-00004B140000}"/>
    <cellStyle name="Обычный 18 2 2 2 7 2 8 2" xfId="5573" xr:uid="{00000000-0005-0000-0000-00004C140000}"/>
    <cellStyle name="Обычный 18 2 2 2 7 2 9" xfId="5574" xr:uid="{00000000-0005-0000-0000-00004D140000}"/>
    <cellStyle name="Обычный 18 2 2 2 7 2 9 2" xfId="5575" xr:uid="{00000000-0005-0000-0000-00004E140000}"/>
    <cellStyle name="Обычный 18 2 2 2 7 3" xfId="5576" xr:uid="{00000000-0005-0000-0000-00004F140000}"/>
    <cellStyle name="Обычный 18 2 2 2 7 3 10" xfId="5577" xr:uid="{00000000-0005-0000-0000-000050140000}"/>
    <cellStyle name="Обычный 18 2 2 2 7 3 2" xfId="5578" xr:uid="{00000000-0005-0000-0000-000051140000}"/>
    <cellStyle name="Обычный 18 2 2 2 7 3 2 2" xfId="5579" xr:uid="{00000000-0005-0000-0000-000052140000}"/>
    <cellStyle name="Обычный 18 2 2 2 7 3 2 2 2" xfId="5580" xr:uid="{00000000-0005-0000-0000-000053140000}"/>
    <cellStyle name="Обычный 18 2 2 2 7 3 2 3" xfId="5581" xr:uid="{00000000-0005-0000-0000-000054140000}"/>
    <cellStyle name="Обычный 18 2 2 2 7 3 2 3 2" xfId="5582" xr:uid="{00000000-0005-0000-0000-000055140000}"/>
    <cellStyle name="Обычный 18 2 2 2 7 3 2 4" xfId="5583" xr:uid="{00000000-0005-0000-0000-000056140000}"/>
    <cellStyle name="Обычный 18 2 2 2 7 3 2 4 2" xfId="5584" xr:uid="{00000000-0005-0000-0000-000057140000}"/>
    <cellStyle name="Обычный 18 2 2 2 7 3 2 5" xfId="5585" xr:uid="{00000000-0005-0000-0000-000058140000}"/>
    <cellStyle name="Обычный 18 2 2 2 7 3 2 5 2" xfId="5586" xr:uid="{00000000-0005-0000-0000-000059140000}"/>
    <cellStyle name="Обычный 18 2 2 2 7 3 2 6" xfId="5587" xr:uid="{00000000-0005-0000-0000-00005A140000}"/>
    <cellStyle name="Обычный 18 2 2 2 7 3 3" xfId="5588" xr:uid="{00000000-0005-0000-0000-00005B140000}"/>
    <cellStyle name="Обычный 18 2 2 2 7 3 3 2" xfId="5589" xr:uid="{00000000-0005-0000-0000-00005C140000}"/>
    <cellStyle name="Обычный 18 2 2 2 7 3 3 2 2" xfId="5590" xr:uid="{00000000-0005-0000-0000-00005D140000}"/>
    <cellStyle name="Обычный 18 2 2 2 7 3 3 3" xfId="5591" xr:uid="{00000000-0005-0000-0000-00005E140000}"/>
    <cellStyle name="Обычный 18 2 2 2 7 3 3 3 2" xfId="5592" xr:uid="{00000000-0005-0000-0000-00005F140000}"/>
    <cellStyle name="Обычный 18 2 2 2 7 3 3 4" xfId="5593" xr:uid="{00000000-0005-0000-0000-000060140000}"/>
    <cellStyle name="Обычный 18 2 2 2 7 3 3 4 2" xfId="5594" xr:uid="{00000000-0005-0000-0000-000061140000}"/>
    <cellStyle name="Обычный 18 2 2 2 7 3 3 5" xfId="5595" xr:uid="{00000000-0005-0000-0000-000062140000}"/>
    <cellStyle name="Обычный 18 2 2 2 7 3 4" xfId="5596" xr:uid="{00000000-0005-0000-0000-000063140000}"/>
    <cellStyle name="Обычный 18 2 2 2 7 3 4 2" xfId="5597" xr:uid="{00000000-0005-0000-0000-000064140000}"/>
    <cellStyle name="Обычный 18 2 2 2 7 3 5" xfId="5598" xr:uid="{00000000-0005-0000-0000-000065140000}"/>
    <cellStyle name="Обычный 18 2 2 2 7 3 5 2" xfId="5599" xr:uid="{00000000-0005-0000-0000-000066140000}"/>
    <cellStyle name="Обычный 18 2 2 2 7 3 6" xfId="5600" xr:uid="{00000000-0005-0000-0000-000067140000}"/>
    <cellStyle name="Обычный 18 2 2 2 7 3 6 2" xfId="5601" xr:uid="{00000000-0005-0000-0000-000068140000}"/>
    <cellStyle name="Обычный 18 2 2 2 7 3 7" xfId="5602" xr:uid="{00000000-0005-0000-0000-000069140000}"/>
    <cellStyle name="Обычный 18 2 2 2 7 3 7 2" xfId="5603" xr:uid="{00000000-0005-0000-0000-00006A140000}"/>
    <cellStyle name="Обычный 18 2 2 2 7 3 8" xfId="5604" xr:uid="{00000000-0005-0000-0000-00006B140000}"/>
    <cellStyle name="Обычный 18 2 2 2 7 3 8 2" xfId="5605" xr:uid="{00000000-0005-0000-0000-00006C140000}"/>
    <cellStyle name="Обычный 18 2 2 2 7 3 9" xfId="5606" xr:uid="{00000000-0005-0000-0000-00006D140000}"/>
    <cellStyle name="Обычный 18 2 2 2 7 3 9 2" xfId="5607" xr:uid="{00000000-0005-0000-0000-00006E140000}"/>
    <cellStyle name="Обычный 18 2 2 2 7 4" xfId="5608" xr:uid="{00000000-0005-0000-0000-00006F140000}"/>
    <cellStyle name="Обычный 18 2 2 2 7 4 2" xfId="5609" xr:uid="{00000000-0005-0000-0000-000070140000}"/>
    <cellStyle name="Обычный 18 2 2 2 7 4 2 2" xfId="5610" xr:uid="{00000000-0005-0000-0000-000071140000}"/>
    <cellStyle name="Обычный 18 2 2 2 7 4 3" xfId="5611" xr:uid="{00000000-0005-0000-0000-000072140000}"/>
    <cellStyle name="Обычный 18 2 2 2 7 4 3 2" xfId="5612" xr:uid="{00000000-0005-0000-0000-000073140000}"/>
    <cellStyle name="Обычный 18 2 2 2 7 4 4" xfId="5613" xr:uid="{00000000-0005-0000-0000-000074140000}"/>
    <cellStyle name="Обычный 18 2 2 2 7 4 4 2" xfId="5614" xr:uid="{00000000-0005-0000-0000-000075140000}"/>
    <cellStyle name="Обычный 18 2 2 2 7 4 5" xfId="5615" xr:uid="{00000000-0005-0000-0000-000076140000}"/>
    <cellStyle name="Обычный 18 2 2 2 7 4 5 2" xfId="5616" xr:uid="{00000000-0005-0000-0000-000077140000}"/>
    <cellStyle name="Обычный 18 2 2 2 7 4 6" xfId="5617" xr:uid="{00000000-0005-0000-0000-000078140000}"/>
    <cellStyle name="Обычный 18 2 2 2 7 5" xfId="5618" xr:uid="{00000000-0005-0000-0000-000079140000}"/>
    <cellStyle name="Обычный 18 2 2 2 7 5 2" xfId="5619" xr:uid="{00000000-0005-0000-0000-00007A140000}"/>
    <cellStyle name="Обычный 18 2 2 2 7 5 2 2" xfId="5620" xr:uid="{00000000-0005-0000-0000-00007B140000}"/>
    <cellStyle name="Обычный 18 2 2 2 7 5 3" xfId="5621" xr:uid="{00000000-0005-0000-0000-00007C140000}"/>
    <cellStyle name="Обычный 18 2 2 2 7 5 3 2" xfId="5622" xr:uid="{00000000-0005-0000-0000-00007D140000}"/>
    <cellStyle name="Обычный 18 2 2 2 7 5 4" xfId="5623" xr:uid="{00000000-0005-0000-0000-00007E140000}"/>
    <cellStyle name="Обычный 18 2 2 2 7 5 4 2" xfId="5624" xr:uid="{00000000-0005-0000-0000-00007F140000}"/>
    <cellStyle name="Обычный 18 2 2 2 7 5 5" xfId="5625" xr:uid="{00000000-0005-0000-0000-000080140000}"/>
    <cellStyle name="Обычный 18 2 2 2 7 6" xfId="5626" xr:uid="{00000000-0005-0000-0000-000081140000}"/>
    <cellStyle name="Обычный 18 2 2 2 7 6 2" xfId="5627" xr:uid="{00000000-0005-0000-0000-000082140000}"/>
    <cellStyle name="Обычный 18 2 2 2 7 7" xfId="5628" xr:uid="{00000000-0005-0000-0000-000083140000}"/>
    <cellStyle name="Обычный 18 2 2 2 7 7 2" xfId="5629" xr:uid="{00000000-0005-0000-0000-000084140000}"/>
    <cellStyle name="Обычный 18 2 2 2 7 8" xfId="5630" xr:uid="{00000000-0005-0000-0000-000085140000}"/>
    <cellStyle name="Обычный 18 2 2 2 7 8 2" xfId="5631" xr:uid="{00000000-0005-0000-0000-000086140000}"/>
    <cellStyle name="Обычный 18 2 2 2 7 9" xfId="5632" xr:uid="{00000000-0005-0000-0000-000087140000}"/>
    <cellStyle name="Обычный 18 2 2 2 7 9 2" xfId="5633" xr:uid="{00000000-0005-0000-0000-000088140000}"/>
    <cellStyle name="Обычный 18 2 2 2 8" xfId="5634" xr:uid="{00000000-0005-0000-0000-000089140000}"/>
    <cellStyle name="Обычный 18 2 2 2 8 10" xfId="5635" xr:uid="{00000000-0005-0000-0000-00008A140000}"/>
    <cellStyle name="Обычный 18 2 2 2 8 10 2" xfId="5636" xr:uid="{00000000-0005-0000-0000-00008B140000}"/>
    <cellStyle name="Обычный 18 2 2 2 8 11" xfId="5637" xr:uid="{00000000-0005-0000-0000-00008C140000}"/>
    <cellStyle name="Обычный 18 2 2 2 8 11 2" xfId="5638" xr:uid="{00000000-0005-0000-0000-00008D140000}"/>
    <cellStyle name="Обычный 18 2 2 2 8 12" xfId="5639" xr:uid="{00000000-0005-0000-0000-00008E140000}"/>
    <cellStyle name="Обычный 18 2 2 2 8 2" xfId="5640" xr:uid="{00000000-0005-0000-0000-00008F140000}"/>
    <cellStyle name="Обычный 18 2 2 2 8 2 10" xfId="5641" xr:uid="{00000000-0005-0000-0000-000090140000}"/>
    <cellStyle name="Обычный 18 2 2 2 8 2 10 2" xfId="5642" xr:uid="{00000000-0005-0000-0000-000091140000}"/>
    <cellStyle name="Обычный 18 2 2 2 8 2 11" xfId="5643" xr:uid="{00000000-0005-0000-0000-000092140000}"/>
    <cellStyle name="Обычный 18 2 2 2 8 2 2" xfId="5644" xr:uid="{00000000-0005-0000-0000-000093140000}"/>
    <cellStyle name="Обычный 18 2 2 2 8 2 2 10" xfId="5645" xr:uid="{00000000-0005-0000-0000-000094140000}"/>
    <cellStyle name="Обычный 18 2 2 2 8 2 2 2" xfId="5646" xr:uid="{00000000-0005-0000-0000-000095140000}"/>
    <cellStyle name="Обычный 18 2 2 2 8 2 2 2 2" xfId="5647" xr:uid="{00000000-0005-0000-0000-000096140000}"/>
    <cellStyle name="Обычный 18 2 2 2 8 2 2 2 2 2" xfId="5648" xr:uid="{00000000-0005-0000-0000-000097140000}"/>
    <cellStyle name="Обычный 18 2 2 2 8 2 2 2 3" xfId="5649" xr:uid="{00000000-0005-0000-0000-000098140000}"/>
    <cellStyle name="Обычный 18 2 2 2 8 2 2 2 3 2" xfId="5650" xr:uid="{00000000-0005-0000-0000-000099140000}"/>
    <cellStyle name="Обычный 18 2 2 2 8 2 2 2 4" xfId="5651" xr:uid="{00000000-0005-0000-0000-00009A140000}"/>
    <cellStyle name="Обычный 18 2 2 2 8 2 2 2 4 2" xfId="5652" xr:uid="{00000000-0005-0000-0000-00009B140000}"/>
    <cellStyle name="Обычный 18 2 2 2 8 2 2 2 5" xfId="5653" xr:uid="{00000000-0005-0000-0000-00009C140000}"/>
    <cellStyle name="Обычный 18 2 2 2 8 2 2 2 5 2" xfId="5654" xr:uid="{00000000-0005-0000-0000-00009D140000}"/>
    <cellStyle name="Обычный 18 2 2 2 8 2 2 2 6" xfId="5655" xr:uid="{00000000-0005-0000-0000-00009E140000}"/>
    <cellStyle name="Обычный 18 2 2 2 8 2 2 3" xfId="5656" xr:uid="{00000000-0005-0000-0000-00009F140000}"/>
    <cellStyle name="Обычный 18 2 2 2 8 2 2 3 2" xfId="5657" xr:uid="{00000000-0005-0000-0000-0000A0140000}"/>
    <cellStyle name="Обычный 18 2 2 2 8 2 2 3 2 2" xfId="5658" xr:uid="{00000000-0005-0000-0000-0000A1140000}"/>
    <cellStyle name="Обычный 18 2 2 2 8 2 2 3 3" xfId="5659" xr:uid="{00000000-0005-0000-0000-0000A2140000}"/>
    <cellStyle name="Обычный 18 2 2 2 8 2 2 3 3 2" xfId="5660" xr:uid="{00000000-0005-0000-0000-0000A3140000}"/>
    <cellStyle name="Обычный 18 2 2 2 8 2 2 3 4" xfId="5661" xr:uid="{00000000-0005-0000-0000-0000A4140000}"/>
    <cellStyle name="Обычный 18 2 2 2 8 2 2 3 4 2" xfId="5662" xr:uid="{00000000-0005-0000-0000-0000A5140000}"/>
    <cellStyle name="Обычный 18 2 2 2 8 2 2 3 5" xfId="5663" xr:uid="{00000000-0005-0000-0000-0000A6140000}"/>
    <cellStyle name="Обычный 18 2 2 2 8 2 2 4" xfId="5664" xr:uid="{00000000-0005-0000-0000-0000A7140000}"/>
    <cellStyle name="Обычный 18 2 2 2 8 2 2 4 2" xfId="5665" xr:uid="{00000000-0005-0000-0000-0000A8140000}"/>
    <cellStyle name="Обычный 18 2 2 2 8 2 2 5" xfId="5666" xr:uid="{00000000-0005-0000-0000-0000A9140000}"/>
    <cellStyle name="Обычный 18 2 2 2 8 2 2 5 2" xfId="5667" xr:uid="{00000000-0005-0000-0000-0000AA140000}"/>
    <cellStyle name="Обычный 18 2 2 2 8 2 2 6" xfId="5668" xr:uid="{00000000-0005-0000-0000-0000AB140000}"/>
    <cellStyle name="Обычный 18 2 2 2 8 2 2 6 2" xfId="5669" xr:uid="{00000000-0005-0000-0000-0000AC140000}"/>
    <cellStyle name="Обычный 18 2 2 2 8 2 2 7" xfId="5670" xr:uid="{00000000-0005-0000-0000-0000AD140000}"/>
    <cellStyle name="Обычный 18 2 2 2 8 2 2 7 2" xfId="5671" xr:uid="{00000000-0005-0000-0000-0000AE140000}"/>
    <cellStyle name="Обычный 18 2 2 2 8 2 2 8" xfId="5672" xr:uid="{00000000-0005-0000-0000-0000AF140000}"/>
    <cellStyle name="Обычный 18 2 2 2 8 2 2 8 2" xfId="5673" xr:uid="{00000000-0005-0000-0000-0000B0140000}"/>
    <cellStyle name="Обычный 18 2 2 2 8 2 2 9" xfId="5674" xr:uid="{00000000-0005-0000-0000-0000B1140000}"/>
    <cellStyle name="Обычный 18 2 2 2 8 2 2 9 2" xfId="5675" xr:uid="{00000000-0005-0000-0000-0000B2140000}"/>
    <cellStyle name="Обычный 18 2 2 2 8 2 3" xfId="5676" xr:uid="{00000000-0005-0000-0000-0000B3140000}"/>
    <cellStyle name="Обычный 18 2 2 2 8 2 3 2" xfId="5677" xr:uid="{00000000-0005-0000-0000-0000B4140000}"/>
    <cellStyle name="Обычный 18 2 2 2 8 2 3 2 2" xfId="5678" xr:uid="{00000000-0005-0000-0000-0000B5140000}"/>
    <cellStyle name="Обычный 18 2 2 2 8 2 3 3" xfId="5679" xr:uid="{00000000-0005-0000-0000-0000B6140000}"/>
    <cellStyle name="Обычный 18 2 2 2 8 2 3 3 2" xfId="5680" xr:uid="{00000000-0005-0000-0000-0000B7140000}"/>
    <cellStyle name="Обычный 18 2 2 2 8 2 3 4" xfId="5681" xr:uid="{00000000-0005-0000-0000-0000B8140000}"/>
    <cellStyle name="Обычный 18 2 2 2 8 2 3 4 2" xfId="5682" xr:uid="{00000000-0005-0000-0000-0000B9140000}"/>
    <cellStyle name="Обычный 18 2 2 2 8 2 3 5" xfId="5683" xr:uid="{00000000-0005-0000-0000-0000BA140000}"/>
    <cellStyle name="Обычный 18 2 2 2 8 2 3 5 2" xfId="5684" xr:uid="{00000000-0005-0000-0000-0000BB140000}"/>
    <cellStyle name="Обычный 18 2 2 2 8 2 3 6" xfId="5685" xr:uid="{00000000-0005-0000-0000-0000BC140000}"/>
    <cellStyle name="Обычный 18 2 2 2 8 2 4" xfId="5686" xr:uid="{00000000-0005-0000-0000-0000BD140000}"/>
    <cellStyle name="Обычный 18 2 2 2 8 2 4 2" xfId="5687" xr:uid="{00000000-0005-0000-0000-0000BE140000}"/>
    <cellStyle name="Обычный 18 2 2 2 8 2 4 2 2" xfId="5688" xr:uid="{00000000-0005-0000-0000-0000BF140000}"/>
    <cellStyle name="Обычный 18 2 2 2 8 2 4 3" xfId="5689" xr:uid="{00000000-0005-0000-0000-0000C0140000}"/>
    <cellStyle name="Обычный 18 2 2 2 8 2 4 3 2" xfId="5690" xr:uid="{00000000-0005-0000-0000-0000C1140000}"/>
    <cellStyle name="Обычный 18 2 2 2 8 2 4 4" xfId="5691" xr:uid="{00000000-0005-0000-0000-0000C2140000}"/>
    <cellStyle name="Обычный 18 2 2 2 8 2 4 4 2" xfId="5692" xr:uid="{00000000-0005-0000-0000-0000C3140000}"/>
    <cellStyle name="Обычный 18 2 2 2 8 2 4 5" xfId="5693" xr:uid="{00000000-0005-0000-0000-0000C4140000}"/>
    <cellStyle name="Обычный 18 2 2 2 8 2 5" xfId="5694" xr:uid="{00000000-0005-0000-0000-0000C5140000}"/>
    <cellStyle name="Обычный 18 2 2 2 8 2 5 2" xfId="5695" xr:uid="{00000000-0005-0000-0000-0000C6140000}"/>
    <cellStyle name="Обычный 18 2 2 2 8 2 6" xfId="5696" xr:uid="{00000000-0005-0000-0000-0000C7140000}"/>
    <cellStyle name="Обычный 18 2 2 2 8 2 6 2" xfId="5697" xr:uid="{00000000-0005-0000-0000-0000C8140000}"/>
    <cellStyle name="Обычный 18 2 2 2 8 2 7" xfId="5698" xr:uid="{00000000-0005-0000-0000-0000C9140000}"/>
    <cellStyle name="Обычный 18 2 2 2 8 2 7 2" xfId="5699" xr:uid="{00000000-0005-0000-0000-0000CA140000}"/>
    <cellStyle name="Обычный 18 2 2 2 8 2 8" xfId="5700" xr:uid="{00000000-0005-0000-0000-0000CB140000}"/>
    <cellStyle name="Обычный 18 2 2 2 8 2 8 2" xfId="5701" xr:uid="{00000000-0005-0000-0000-0000CC140000}"/>
    <cellStyle name="Обычный 18 2 2 2 8 2 9" xfId="5702" xr:uid="{00000000-0005-0000-0000-0000CD140000}"/>
    <cellStyle name="Обычный 18 2 2 2 8 2 9 2" xfId="5703" xr:uid="{00000000-0005-0000-0000-0000CE140000}"/>
    <cellStyle name="Обычный 18 2 2 2 8 3" xfId="5704" xr:uid="{00000000-0005-0000-0000-0000CF140000}"/>
    <cellStyle name="Обычный 18 2 2 2 8 3 10" xfId="5705" xr:uid="{00000000-0005-0000-0000-0000D0140000}"/>
    <cellStyle name="Обычный 18 2 2 2 8 3 2" xfId="5706" xr:uid="{00000000-0005-0000-0000-0000D1140000}"/>
    <cellStyle name="Обычный 18 2 2 2 8 3 2 2" xfId="5707" xr:uid="{00000000-0005-0000-0000-0000D2140000}"/>
    <cellStyle name="Обычный 18 2 2 2 8 3 2 2 2" xfId="5708" xr:uid="{00000000-0005-0000-0000-0000D3140000}"/>
    <cellStyle name="Обычный 18 2 2 2 8 3 2 3" xfId="5709" xr:uid="{00000000-0005-0000-0000-0000D4140000}"/>
    <cellStyle name="Обычный 18 2 2 2 8 3 2 3 2" xfId="5710" xr:uid="{00000000-0005-0000-0000-0000D5140000}"/>
    <cellStyle name="Обычный 18 2 2 2 8 3 2 4" xfId="5711" xr:uid="{00000000-0005-0000-0000-0000D6140000}"/>
    <cellStyle name="Обычный 18 2 2 2 8 3 2 4 2" xfId="5712" xr:uid="{00000000-0005-0000-0000-0000D7140000}"/>
    <cellStyle name="Обычный 18 2 2 2 8 3 2 5" xfId="5713" xr:uid="{00000000-0005-0000-0000-0000D8140000}"/>
    <cellStyle name="Обычный 18 2 2 2 8 3 2 5 2" xfId="5714" xr:uid="{00000000-0005-0000-0000-0000D9140000}"/>
    <cellStyle name="Обычный 18 2 2 2 8 3 2 6" xfId="5715" xr:uid="{00000000-0005-0000-0000-0000DA140000}"/>
    <cellStyle name="Обычный 18 2 2 2 8 3 3" xfId="5716" xr:uid="{00000000-0005-0000-0000-0000DB140000}"/>
    <cellStyle name="Обычный 18 2 2 2 8 3 3 2" xfId="5717" xr:uid="{00000000-0005-0000-0000-0000DC140000}"/>
    <cellStyle name="Обычный 18 2 2 2 8 3 3 2 2" xfId="5718" xr:uid="{00000000-0005-0000-0000-0000DD140000}"/>
    <cellStyle name="Обычный 18 2 2 2 8 3 3 3" xfId="5719" xr:uid="{00000000-0005-0000-0000-0000DE140000}"/>
    <cellStyle name="Обычный 18 2 2 2 8 3 3 3 2" xfId="5720" xr:uid="{00000000-0005-0000-0000-0000DF140000}"/>
    <cellStyle name="Обычный 18 2 2 2 8 3 3 4" xfId="5721" xr:uid="{00000000-0005-0000-0000-0000E0140000}"/>
    <cellStyle name="Обычный 18 2 2 2 8 3 3 4 2" xfId="5722" xr:uid="{00000000-0005-0000-0000-0000E1140000}"/>
    <cellStyle name="Обычный 18 2 2 2 8 3 3 5" xfId="5723" xr:uid="{00000000-0005-0000-0000-0000E2140000}"/>
    <cellStyle name="Обычный 18 2 2 2 8 3 4" xfId="5724" xr:uid="{00000000-0005-0000-0000-0000E3140000}"/>
    <cellStyle name="Обычный 18 2 2 2 8 3 4 2" xfId="5725" xr:uid="{00000000-0005-0000-0000-0000E4140000}"/>
    <cellStyle name="Обычный 18 2 2 2 8 3 5" xfId="5726" xr:uid="{00000000-0005-0000-0000-0000E5140000}"/>
    <cellStyle name="Обычный 18 2 2 2 8 3 5 2" xfId="5727" xr:uid="{00000000-0005-0000-0000-0000E6140000}"/>
    <cellStyle name="Обычный 18 2 2 2 8 3 6" xfId="5728" xr:uid="{00000000-0005-0000-0000-0000E7140000}"/>
    <cellStyle name="Обычный 18 2 2 2 8 3 6 2" xfId="5729" xr:uid="{00000000-0005-0000-0000-0000E8140000}"/>
    <cellStyle name="Обычный 18 2 2 2 8 3 7" xfId="5730" xr:uid="{00000000-0005-0000-0000-0000E9140000}"/>
    <cellStyle name="Обычный 18 2 2 2 8 3 7 2" xfId="5731" xr:uid="{00000000-0005-0000-0000-0000EA140000}"/>
    <cellStyle name="Обычный 18 2 2 2 8 3 8" xfId="5732" xr:uid="{00000000-0005-0000-0000-0000EB140000}"/>
    <cellStyle name="Обычный 18 2 2 2 8 3 8 2" xfId="5733" xr:uid="{00000000-0005-0000-0000-0000EC140000}"/>
    <cellStyle name="Обычный 18 2 2 2 8 3 9" xfId="5734" xr:uid="{00000000-0005-0000-0000-0000ED140000}"/>
    <cellStyle name="Обычный 18 2 2 2 8 3 9 2" xfId="5735" xr:uid="{00000000-0005-0000-0000-0000EE140000}"/>
    <cellStyle name="Обычный 18 2 2 2 8 4" xfId="5736" xr:uid="{00000000-0005-0000-0000-0000EF140000}"/>
    <cellStyle name="Обычный 18 2 2 2 8 4 2" xfId="5737" xr:uid="{00000000-0005-0000-0000-0000F0140000}"/>
    <cellStyle name="Обычный 18 2 2 2 8 4 2 2" xfId="5738" xr:uid="{00000000-0005-0000-0000-0000F1140000}"/>
    <cellStyle name="Обычный 18 2 2 2 8 4 3" xfId="5739" xr:uid="{00000000-0005-0000-0000-0000F2140000}"/>
    <cellStyle name="Обычный 18 2 2 2 8 4 3 2" xfId="5740" xr:uid="{00000000-0005-0000-0000-0000F3140000}"/>
    <cellStyle name="Обычный 18 2 2 2 8 4 4" xfId="5741" xr:uid="{00000000-0005-0000-0000-0000F4140000}"/>
    <cellStyle name="Обычный 18 2 2 2 8 4 4 2" xfId="5742" xr:uid="{00000000-0005-0000-0000-0000F5140000}"/>
    <cellStyle name="Обычный 18 2 2 2 8 4 5" xfId="5743" xr:uid="{00000000-0005-0000-0000-0000F6140000}"/>
    <cellStyle name="Обычный 18 2 2 2 8 4 5 2" xfId="5744" xr:uid="{00000000-0005-0000-0000-0000F7140000}"/>
    <cellStyle name="Обычный 18 2 2 2 8 4 6" xfId="5745" xr:uid="{00000000-0005-0000-0000-0000F8140000}"/>
    <cellStyle name="Обычный 18 2 2 2 8 5" xfId="5746" xr:uid="{00000000-0005-0000-0000-0000F9140000}"/>
    <cellStyle name="Обычный 18 2 2 2 8 5 2" xfId="5747" xr:uid="{00000000-0005-0000-0000-0000FA140000}"/>
    <cellStyle name="Обычный 18 2 2 2 8 5 2 2" xfId="5748" xr:uid="{00000000-0005-0000-0000-0000FB140000}"/>
    <cellStyle name="Обычный 18 2 2 2 8 5 3" xfId="5749" xr:uid="{00000000-0005-0000-0000-0000FC140000}"/>
    <cellStyle name="Обычный 18 2 2 2 8 5 3 2" xfId="5750" xr:uid="{00000000-0005-0000-0000-0000FD140000}"/>
    <cellStyle name="Обычный 18 2 2 2 8 5 4" xfId="5751" xr:uid="{00000000-0005-0000-0000-0000FE140000}"/>
    <cellStyle name="Обычный 18 2 2 2 8 5 4 2" xfId="5752" xr:uid="{00000000-0005-0000-0000-0000FF140000}"/>
    <cellStyle name="Обычный 18 2 2 2 8 5 5" xfId="5753" xr:uid="{00000000-0005-0000-0000-000000150000}"/>
    <cellStyle name="Обычный 18 2 2 2 8 6" xfId="5754" xr:uid="{00000000-0005-0000-0000-000001150000}"/>
    <cellStyle name="Обычный 18 2 2 2 8 6 2" xfId="5755" xr:uid="{00000000-0005-0000-0000-000002150000}"/>
    <cellStyle name="Обычный 18 2 2 2 8 7" xfId="5756" xr:uid="{00000000-0005-0000-0000-000003150000}"/>
    <cellStyle name="Обычный 18 2 2 2 8 7 2" xfId="5757" xr:uid="{00000000-0005-0000-0000-000004150000}"/>
    <cellStyle name="Обычный 18 2 2 2 8 8" xfId="5758" xr:uid="{00000000-0005-0000-0000-000005150000}"/>
    <cellStyle name="Обычный 18 2 2 2 8 8 2" xfId="5759" xr:uid="{00000000-0005-0000-0000-000006150000}"/>
    <cellStyle name="Обычный 18 2 2 2 8 9" xfId="5760" xr:uid="{00000000-0005-0000-0000-000007150000}"/>
    <cellStyle name="Обычный 18 2 2 2 8 9 2" xfId="5761" xr:uid="{00000000-0005-0000-0000-000008150000}"/>
    <cellStyle name="Обычный 18 2 2 2 9" xfId="5762" xr:uid="{00000000-0005-0000-0000-000009150000}"/>
    <cellStyle name="Обычный 18 2 2 2 9 10" xfId="5763" xr:uid="{00000000-0005-0000-0000-00000A150000}"/>
    <cellStyle name="Обычный 18 2 2 2 9 10 2" xfId="5764" xr:uid="{00000000-0005-0000-0000-00000B150000}"/>
    <cellStyle name="Обычный 18 2 2 2 9 11" xfId="5765" xr:uid="{00000000-0005-0000-0000-00000C150000}"/>
    <cellStyle name="Обычный 18 2 2 2 9 11 2" xfId="5766" xr:uid="{00000000-0005-0000-0000-00000D150000}"/>
    <cellStyle name="Обычный 18 2 2 2 9 12" xfId="5767" xr:uid="{00000000-0005-0000-0000-00000E150000}"/>
    <cellStyle name="Обычный 18 2 2 2 9 2" xfId="5768" xr:uid="{00000000-0005-0000-0000-00000F150000}"/>
    <cellStyle name="Обычный 18 2 2 2 9 2 10" xfId="5769" xr:uid="{00000000-0005-0000-0000-000010150000}"/>
    <cellStyle name="Обычный 18 2 2 2 9 2 10 2" xfId="5770" xr:uid="{00000000-0005-0000-0000-000011150000}"/>
    <cellStyle name="Обычный 18 2 2 2 9 2 11" xfId="5771" xr:uid="{00000000-0005-0000-0000-000012150000}"/>
    <cellStyle name="Обычный 18 2 2 2 9 2 2" xfId="5772" xr:uid="{00000000-0005-0000-0000-000013150000}"/>
    <cellStyle name="Обычный 18 2 2 2 9 2 2 10" xfId="5773" xr:uid="{00000000-0005-0000-0000-000014150000}"/>
    <cellStyle name="Обычный 18 2 2 2 9 2 2 2" xfId="5774" xr:uid="{00000000-0005-0000-0000-000015150000}"/>
    <cellStyle name="Обычный 18 2 2 2 9 2 2 2 2" xfId="5775" xr:uid="{00000000-0005-0000-0000-000016150000}"/>
    <cellStyle name="Обычный 18 2 2 2 9 2 2 2 2 2" xfId="5776" xr:uid="{00000000-0005-0000-0000-000017150000}"/>
    <cellStyle name="Обычный 18 2 2 2 9 2 2 2 3" xfId="5777" xr:uid="{00000000-0005-0000-0000-000018150000}"/>
    <cellStyle name="Обычный 18 2 2 2 9 2 2 2 3 2" xfId="5778" xr:uid="{00000000-0005-0000-0000-000019150000}"/>
    <cellStyle name="Обычный 18 2 2 2 9 2 2 2 4" xfId="5779" xr:uid="{00000000-0005-0000-0000-00001A150000}"/>
    <cellStyle name="Обычный 18 2 2 2 9 2 2 2 4 2" xfId="5780" xr:uid="{00000000-0005-0000-0000-00001B150000}"/>
    <cellStyle name="Обычный 18 2 2 2 9 2 2 2 5" xfId="5781" xr:uid="{00000000-0005-0000-0000-00001C150000}"/>
    <cellStyle name="Обычный 18 2 2 2 9 2 2 2 5 2" xfId="5782" xr:uid="{00000000-0005-0000-0000-00001D150000}"/>
    <cellStyle name="Обычный 18 2 2 2 9 2 2 2 6" xfId="5783" xr:uid="{00000000-0005-0000-0000-00001E150000}"/>
    <cellStyle name="Обычный 18 2 2 2 9 2 2 3" xfId="5784" xr:uid="{00000000-0005-0000-0000-00001F150000}"/>
    <cellStyle name="Обычный 18 2 2 2 9 2 2 3 2" xfId="5785" xr:uid="{00000000-0005-0000-0000-000020150000}"/>
    <cellStyle name="Обычный 18 2 2 2 9 2 2 3 2 2" xfId="5786" xr:uid="{00000000-0005-0000-0000-000021150000}"/>
    <cellStyle name="Обычный 18 2 2 2 9 2 2 3 3" xfId="5787" xr:uid="{00000000-0005-0000-0000-000022150000}"/>
    <cellStyle name="Обычный 18 2 2 2 9 2 2 3 3 2" xfId="5788" xr:uid="{00000000-0005-0000-0000-000023150000}"/>
    <cellStyle name="Обычный 18 2 2 2 9 2 2 3 4" xfId="5789" xr:uid="{00000000-0005-0000-0000-000024150000}"/>
    <cellStyle name="Обычный 18 2 2 2 9 2 2 3 4 2" xfId="5790" xr:uid="{00000000-0005-0000-0000-000025150000}"/>
    <cellStyle name="Обычный 18 2 2 2 9 2 2 3 5" xfId="5791" xr:uid="{00000000-0005-0000-0000-000026150000}"/>
    <cellStyle name="Обычный 18 2 2 2 9 2 2 4" xfId="5792" xr:uid="{00000000-0005-0000-0000-000027150000}"/>
    <cellStyle name="Обычный 18 2 2 2 9 2 2 4 2" xfId="5793" xr:uid="{00000000-0005-0000-0000-000028150000}"/>
    <cellStyle name="Обычный 18 2 2 2 9 2 2 5" xfId="5794" xr:uid="{00000000-0005-0000-0000-000029150000}"/>
    <cellStyle name="Обычный 18 2 2 2 9 2 2 5 2" xfId="5795" xr:uid="{00000000-0005-0000-0000-00002A150000}"/>
    <cellStyle name="Обычный 18 2 2 2 9 2 2 6" xfId="5796" xr:uid="{00000000-0005-0000-0000-00002B150000}"/>
    <cellStyle name="Обычный 18 2 2 2 9 2 2 6 2" xfId="5797" xr:uid="{00000000-0005-0000-0000-00002C150000}"/>
    <cellStyle name="Обычный 18 2 2 2 9 2 2 7" xfId="5798" xr:uid="{00000000-0005-0000-0000-00002D150000}"/>
    <cellStyle name="Обычный 18 2 2 2 9 2 2 7 2" xfId="5799" xr:uid="{00000000-0005-0000-0000-00002E150000}"/>
    <cellStyle name="Обычный 18 2 2 2 9 2 2 8" xfId="5800" xr:uid="{00000000-0005-0000-0000-00002F150000}"/>
    <cellStyle name="Обычный 18 2 2 2 9 2 2 8 2" xfId="5801" xr:uid="{00000000-0005-0000-0000-000030150000}"/>
    <cellStyle name="Обычный 18 2 2 2 9 2 2 9" xfId="5802" xr:uid="{00000000-0005-0000-0000-000031150000}"/>
    <cellStyle name="Обычный 18 2 2 2 9 2 2 9 2" xfId="5803" xr:uid="{00000000-0005-0000-0000-000032150000}"/>
    <cellStyle name="Обычный 18 2 2 2 9 2 3" xfId="5804" xr:uid="{00000000-0005-0000-0000-000033150000}"/>
    <cellStyle name="Обычный 18 2 2 2 9 2 3 2" xfId="5805" xr:uid="{00000000-0005-0000-0000-000034150000}"/>
    <cellStyle name="Обычный 18 2 2 2 9 2 3 2 2" xfId="5806" xr:uid="{00000000-0005-0000-0000-000035150000}"/>
    <cellStyle name="Обычный 18 2 2 2 9 2 3 3" xfId="5807" xr:uid="{00000000-0005-0000-0000-000036150000}"/>
    <cellStyle name="Обычный 18 2 2 2 9 2 3 3 2" xfId="5808" xr:uid="{00000000-0005-0000-0000-000037150000}"/>
    <cellStyle name="Обычный 18 2 2 2 9 2 3 4" xfId="5809" xr:uid="{00000000-0005-0000-0000-000038150000}"/>
    <cellStyle name="Обычный 18 2 2 2 9 2 3 4 2" xfId="5810" xr:uid="{00000000-0005-0000-0000-000039150000}"/>
    <cellStyle name="Обычный 18 2 2 2 9 2 3 5" xfId="5811" xr:uid="{00000000-0005-0000-0000-00003A150000}"/>
    <cellStyle name="Обычный 18 2 2 2 9 2 3 5 2" xfId="5812" xr:uid="{00000000-0005-0000-0000-00003B150000}"/>
    <cellStyle name="Обычный 18 2 2 2 9 2 3 6" xfId="5813" xr:uid="{00000000-0005-0000-0000-00003C150000}"/>
    <cellStyle name="Обычный 18 2 2 2 9 2 4" xfId="5814" xr:uid="{00000000-0005-0000-0000-00003D150000}"/>
    <cellStyle name="Обычный 18 2 2 2 9 2 4 2" xfId="5815" xr:uid="{00000000-0005-0000-0000-00003E150000}"/>
    <cellStyle name="Обычный 18 2 2 2 9 2 4 2 2" xfId="5816" xr:uid="{00000000-0005-0000-0000-00003F150000}"/>
    <cellStyle name="Обычный 18 2 2 2 9 2 4 3" xfId="5817" xr:uid="{00000000-0005-0000-0000-000040150000}"/>
    <cellStyle name="Обычный 18 2 2 2 9 2 4 3 2" xfId="5818" xr:uid="{00000000-0005-0000-0000-000041150000}"/>
    <cellStyle name="Обычный 18 2 2 2 9 2 4 4" xfId="5819" xr:uid="{00000000-0005-0000-0000-000042150000}"/>
    <cellStyle name="Обычный 18 2 2 2 9 2 4 4 2" xfId="5820" xr:uid="{00000000-0005-0000-0000-000043150000}"/>
    <cellStyle name="Обычный 18 2 2 2 9 2 4 5" xfId="5821" xr:uid="{00000000-0005-0000-0000-000044150000}"/>
    <cellStyle name="Обычный 18 2 2 2 9 2 5" xfId="5822" xr:uid="{00000000-0005-0000-0000-000045150000}"/>
    <cellStyle name="Обычный 18 2 2 2 9 2 5 2" xfId="5823" xr:uid="{00000000-0005-0000-0000-000046150000}"/>
    <cellStyle name="Обычный 18 2 2 2 9 2 6" xfId="5824" xr:uid="{00000000-0005-0000-0000-000047150000}"/>
    <cellStyle name="Обычный 18 2 2 2 9 2 6 2" xfId="5825" xr:uid="{00000000-0005-0000-0000-000048150000}"/>
    <cellStyle name="Обычный 18 2 2 2 9 2 7" xfId="5826" xr:uid="{00000000-0005-0000-0000-000049150000}"/>
    <cellStyle name="Обычный 18 2 2 2 9 2 7 2" xfId="5827" xr:uid="{00000000-0005-0000-0000-00004A150000}"/>
    <cellStyle name="Обычный 18 2 2 2 9 2 8" xfId="5828" xr:uid="{00000000-0005-0000-0000-00004B150000}"/>
    <cellStyle name="Обычный 18 2 2 2 9 2 8 2" xfId="5829" xr:uid="{00000000-0005-0000-0000-00004C150000}"/>
    <cellStyle name="Обычный 18 2 2 2 9 2 9" xfId="5830" xr:uid="{00000000-0005-0000-0000-00004D150000}"/>
    <cellStyle name="Обычный 18 2 2 2 9 2 9 2" xfId="5831" xr:uid="{00000000-0005-0000-0000-00004E150000}"/>
    <cellStyle name="Обычный 18 2 2 2 9 3" xfId="5832" xr:uid="{00000000-0005-0000-0000-00004F150000}"/>
    <cellStyle name="Обычный 18 2 2 2 9 3 10" xfId="5833" xr:uid="{00000000-0005-0000-0000-000050150000}"/>
    <cellStyle name="Обычный 18 2 2 2 9 3 2" xfId="5834" xr:uid="{00000000-0005-0000-0000-000051150000}"/>
    <cellStyle name="Обычный 18 2 2 2 9 3 2 2" xfId="5835" xr:uid="{00000000-0005-0000-0000-000052150000}"/>
    <cellStyle name="Обычный 18 2 2 2 9 3 2 2 2" xfId="5836" xr:uid="{00000000-0005-0000-0000-000053150000}"/>
    <cellStyle name="Обычный 18 2 2 2 9 3 2 3" xfId="5837" xr:uid="{00000000-0005-0000-0000-000054150000}"/>
    <cellStyle name="Обычный 18 2 2 2 9 3 2 3 2" xfId="5838" xr:uid="{00000000-0005-0000-0000-000055150000}"/>
    <cellStyle name="Обычный 18 2 2 2 9 3 2 4" xfId="5839" xr:uid="{00000000-0005-0000-0000-000056150000}"/>
    <cellStyle name="Обычный 18 2 2 2 9 3 2 4 2" xfId="5840" xr:uid="{00000000-0005-0000-0000-000057150000}"/>
    <cellStyle name="Обычный 18 2 2 2 9 3 2 5" xfId="5841" xr:uid="{00000000-0005-0000-0000-000058150000}"/>
    <cellStyle name="Обычный 18 2 2 2 9 3 2 5 2" xfId="5842" xr:uid="{00000000-0005-0000-0000-000059150000}"/>
    <cellStyle name="Обычный 18 2 2 2 9 3 2 6" xfId="5843" xr:uid="{00000000-0005-0000-0000-00005A150000}"/>
    <cellStyle name="Обычный 18 2 2 2 9 3 3" xfId="5844" xr:uid="{00000000-0005-0000-0000-00005B150000}"/>
    <cellStyle name="Обычный 18 2 2 2 9 3 3 2" xfId="5845" xr:uid="{00000000-0005-0000-0000-00005C150000}"/>
    <cellStyle name="Обычный 18 2 2 2 9 3 3 2 2" xfId="5846" xr:uid="{00000000-0005-0000-0000-00005D150000}"/>
    <cellStyle name="Обычный 18 2 2 2 9 3 3 3" xfId="5847" xr:uid="{00000000-0005-0000-0000-00005E150000}"/>
    <cellStyle name="Обычный 18 2 2 2 9 3 3 3 2" xfId="5848" xr:uid="{00000000-0005-0000-0000-00005F150000}"/>
    <cellStyle name="Обычный 18 2 2 2 9 3 3 4" xfId="5849" xr:uid="{00000000-0005-0000-0000-000060150000}"/>
    <cellStyle name="Обычный 18 2 2 2 9 3 3 4 2" xfId="5850" xr:uid="{00000000-0005-0000-0000-000061150000}"/>
    <cellStyle name="Обычный 18 2 2 2 9 3 3 5" xfId="5851" xr:uid="{00000000-0005-0000-0000-000062150000}"/>
    <cellStyle name="Обычный 18 2 2 2 9 3 4" xfId="5852" xr:uid="{00000000-0005-0000-0000-000063150000}"/>
    <cellStyle name="Обычный 18 2 2 2 9 3 4 2" xfId="5853" xr:uid="{00000000-0005-0000-0000-000064150000}"/>
    <cellStyle name="Обычный 18 2 2 2 9 3 5" xfId="5854" xr:uid="{00000000-0005-0000-0000-000065150000}"/>
    <cellStyle name="Обычный 18 2 2 2 9 3 5 2" xfId="5855" xr:uid="{00000000-0005-0000-0000-000066150000}"/>
    <cellStyle name="Обычный 18 2 2 2 9 3 6" xfId="5856" xr:uid="{00000000-0005-0000-0000-000067150000}"/>
    <cellStyle name="Обычный 18 2 2 2 9 3 6 2" xfId="5857" xr:uid="{00000000-0005-0000-0000-000068150000}"/>
    <cellStyle name="Обычный 18 2 2 2 9 3 7" xfId="5858" xr:uid="{00000000-0005-0000-0000-000069150000}"/>
    <cellStyle name="Обычный 18 2 2 2 9 3 7 2" xfId="5859" xr:uid="{00000000-0005-0000-0000-00006A150000}"/>
    <cellStyle name="Обычный 18 2 2 2 9 3 8" xfId="5860" xr:uid="{00000000-0005-0000-0000-00006B150000}"/>
    <cellStyle name="Обычный 18 2 2 2 9 3 8 2" xfId="5861" xr:uid="{00000000-0005-0000-0000-00006C150000}"/>
    <cellStyle name="Обычный 18 2 2 2 9 3 9" xfId="5862" xr:uid="{00000000-0005-0000-0000-00006D150000}"/>
    <cellStyle name="Обычный 18 2 2 2 9 3 9 2" xfId="5863" xr:uid="{00000000-0005-0000-0000-00006E150000}"/>
    <cellStyle name="Обычный 18 2 2 2 9 4" xfId="5864" xr:uid="{00000000-0005-0000-0000-00006F150000}"/>
    <cellStyle name="Обычный 18 2 2 2 9 4 2" xfId="5865" xr:uid="{00000000-0005-0000-0000-000070150000}"/>
    <cellStyle name="Обычный 18 2 2 2 9 4 2 2" xfId="5866" xr:uid="{00000000-0005-0000-0000-000071150000}"/>
    <cellStyle name="Обычный 18 2 2 2 9 4 3" xfId="5867" xr:uid="{00000000-0005-0000-0000-000072150000}"/>
    <cellStyle name="Обычный 18 2 2 2 9 4 3 2" xfId="5868" xr:uid="{00000000-0005-0000-0000-000073150000}"/>
    <cellStyle name="Обычный 18 2 2 2 9 4 4" xfId="5869" xr:uid="{00000000-0005-0000-0000-000074150000}"/>
    <cellStyle name="Обычный 18 2 2 2 9 4 4 2" xfId="5870" xr:uid="{00000000-0005-0000-0000-000075150000}"/>
    <cellStyle name="Обычный 18 2 2 2 9 4 5" xfId="5871" xr:uid="{00000000-0005-0000-0000-000076150000}"/>
    <cellStyle name="Обычный 18 2 2 2 9 4 5 2" xfId="5872" xr:uid="{00000000-0005-0000-0000-000077150000}"/>
    <cellStyle name="Обычный 18 2 2 2 9 4 6" xfId="5873" xr:uid="{00000000-0005-0000-0000-000078150000}"/>
    <cellStyle name="Обычный 18 2 2 2 9 5" xfId="5874" xr:uid="{00000000-0005-0000-0000-000079150000}"/>
    <cellStyle name="Обычный 18 2 2 2 9 5 2" xfId="5875" xr:uid="{00000000-0005-0000-0000-00007A150000}"/>
    <cellStyle name="Обычный 18 2 2 2 9 5 2 2" xfId="5876" xr:uid="{00000000-0005-0000-0000-00007B150000}"/>
    <cellStyle name="Обычный 18 2 2 2 9 5 3" xfId="5877" xr:uid="{00000000-0005-0000-0000-00007C150000}"/>
    <cellStyle name="Обычный 18 2 2 2 9 5 3 2" xfId="5878" xr:uid="{00000000-0005-0000-0000-00007D150000}"/>
    <cellStyle name="Обычный 18 2 2 2 9 5 4" xfId="5879" xr:uid="{00000000-0005-0000-0000-00007E150000}"/>
    <cellStyle name="Обычный 18 2 2 2 9 5 4 2" xfId="5880" xr:uid="{00000000-0005-0000-0000-00007F150000}"/>
    <cellStyle name="Обычный 18 2 2 2 9 5 5" xfId="5881" xr:uid="{00000000-0005-0000-0000-000080150000}"/>
    <cellStyle name="Обычный 18 2 2 2 9 6" xfId="5882" xr:uid="{00000000-0005-0000-0000-000081150000}"/>
    <cellStyle name="Обычный 18 2 2 2 9 6 2" xfId="5883" xr:uid="{00000000-0005-0000-0000-000082150000}"/>
    <cellStyle name="Обычный 18 2 2 2 9 7" xfId="5884" xr:uid="{00000000-0005-0000-0000-000083150000}"/>
    <cellStyle name="Обычный 18 2 2 2 9 7 2" xfId="5885" xr:uid="{00000000-0005-0000-0000-000084150000}"/>
    <cellStyle name="Обычный 18 2 2 2 9 8" xfId="5886" xr:uid="{00000000-0005-0000-0000-000085150000}"/>
    <cellStyle name="Обычный 18 2 2 2 9 8 2" xfId="5887" xr:uid="{00000000-0005-0000-0000-000086150000}"/>
    <cellStyle name="Обычный 18 2 2 2 9 9" xfId="5888" xr:uid="{00000000-0005-0000-0000-000087150000}"/>
    <cellStyle name="Обычный 18 2 2 2 9 9 2" xfId="5889" xr:uid="{00000000-0005-0000-0000-000088150000}"/>
    <cellStyle name="Обычный 18 2 2 20" xfId="5890" xr:uid="{00000000-0005-0000-0000-000089150000}"/>
    <cellStyle name="Обычный 18 2 2 20 2" xfId="5891" xr:uid="{00000000-0005-0000-0000-00008A150000}"/>
    <cellStyle name="Обычный 18 2 2 21" xfId="5892" xr:uid="{00000000-0005-0000-0000-00008B150000}"/>
    <cellStyle name="Обычный 18 2 2 21 2" xfId="5893" xr:uid="{00000000-0005-0000-0000-00008C150000}"/>
    <cellStyle name="Обычный 18 2 2 22" xfId="5894" xr:uid="{00000000-0005-0000-0000-00008D150000}"/>
    <cellStyle name="Обычный 18 2 2 22 2" xfId="5895" xr:uid="{00000000-0005-0000-0000-00008E150000}"/>
    <cellStyle name="Обычный 18 2 2 23" xfId="5896" xr:uid="{00000000-0005-0000-0000-00008F150000}"/>
    <cellStyle name="Обычный 18 2 2 23 2" xfId="5897" xr:uid="{00000000-0005-0000-0000-000090150000}"/>
    <cellStyle name="Обычный 18 2 2 24" xfId="5898" xr:uid="{00000000-0005-0000-0000-000091150000}"/>
    <cellStyle name="Обычный 18 2 2 24 2" xfId="5899" xr:uid="{00000000-0005-0000-0000-000092150000}"/>
    <cellStyle name="Обычный 18 2 2 25" xfId="5900" xr:uid="{00000000-0005-0000-0000-000093150000}"/>
    <cellStyle name="Обычный 18 2 2 26" xfId="5901" xr:uid="{00000000-0005-0000-0000-000094150000}"/>
    <cellStyle name="Обычный 18 2 2 27" xfId="5902" xr:uid="{00000000-0005-0000-0000-000095150000}"/>
    <cellStyle name="Обычный 18 2 2 3" xfId="5903" xr:uid="{00000000-0005-0000-0000-000096150000}"/>
    <cellStyle name="Обычный 18 2 2 3 10" xfId="5904" xr:uid="{00000000-0005-0000-0000-000097150000}"/>
    <cellStyle name="Обычный 18 2 2 3 10 2" xfId="5905" xr:uid="{00000000-0005-0000-0000-000098150000}"/>
    <cellStyle name="Обычный 18 2 2 3 11" xfId="5906" xr:uid="{00000000-0005-0000-0000-000099150000}"/>
    <cellStyle name="Обычный 18 2 2 3 11 2" xfId="5907" xr:uid="{00000000-0005-0000-0000-00009A150000}"/>
    <cellStyle name="Обычный 18 2 2 3 12" xfId="5908" xr:uid="{00000000-0005-0000-0000-00009B150000}"/>
    <cellStyle name="Обычный 18 2 2 3 12 2" xfId="5909" xr:uid="{00000000-0005-0000-0000-00009C150000}"/>
    <cellStyle name="Обычный 18 2 2 3 13" xfId="5910" xr:uid="{00000000-0005-0000-0000-00009D150000}"/>
    <cellStyle name="Обычный 18 2 2 3 13 2" xfId="5911" xr:uid="{00000000-0005-0000-0000-00009E150000}"/>
    <cellStyle name="Обычный 18 2 2 3 14" xfId="5912" xr:uid="{00000000-0005-0000-0000-00009F150000}"/>
    <cellStyle name="Обычный 18 2 2 3 15" xfId="5913" xr:uid="{00000000-0005-0000-0000-0000A0150000}"/>
    <cellStyle name="Обычный 18 2 2 3 16" xfId="5914" xr:uid="{00000000-0005-0000-0000-0000A1150000}"/>
    <cellStyle name="Обычный 18 2 2 3 2" xfId="5915" xr:uid="{00000000-0005-0000-0000-0000A2150000}"/>
    <cellStyle name="Обычный 18 2 2 3 2 10" xfId="5916" xr:uid="{00000000-0005-0000-0000-0000A3150000}"/>
    <cellStyle name="Обычный 18 2 2 3 2 10 2" xfId="5917" xr:uid="{00000000-0005-0000-0000-0000A4150000}"/>
    <cellStyle name="Обычный 18 2 2 3 2 11" xfId="5918" xr:uid="{00000000-0005-0000-0000-0000A5150000}"/>
    <cellStyle name="Обычный 18 2 2 3 2 11 2" xfId="5919" xr:uid="{00000000-0005-0000-0000-0000A6150000}"/>
    <cellStyle name="Обычный 18 2 2 3 2 12" xfId="5920" xr:uid="{00000000-0005-0000-0000-0000A7150000}"/>
    <cellStyle name="Обычный 18 2 2 3 2 12 2" xfId="5921" xr:uid="{00000000-0005-0000-0000-0000A8150000}"/>
    <cellStyle name="Обычный 18 2 2 3 2 13" xfId="5922" xr:uid="{00000000-0005-0000-0000-0000A9150000}"/>
    <cellStyle name="Обычный 18 2 2 3 2 14" xfId="5923" xr:uid="{00000000-0005-0000-0000-0000AA150000}"/>
    <cellStyle name="Обычный 18 2 2 3 2 15" xfId="5924" xr:uid="{00000000-0005-0000-0000-0000AB150000}"/>
    <cellStyle name="Обычный 18 2 2 3 2 2" xfId="5925" xr:uid="{00000000-0005-0000-0000-0000AC150000}"/>
    <cellStyle name="Обычный 18 2 2 3 2 2 10" xfId="5926" xr:uid="{00000000-0005-0000-0000-0000AD150000}"/>
    <cellStyle name="Обычный 18 2 2 3 2 2 10 2" xfId="5927" xr:uid="{00000000-0005-0000-0000-0000AE150000}"/>
    <cellStyle name="Обычный 18 2 2 3 2 2 11" xfId="5928" xr:uid="{00000000-0005-0000-0000-0000AF150000}"/>
    <cellStyle name="Обычный 18 2 2 3 2 2 12" xfId="5929" xr:uid="{00000000-0005-0000-0000-0000B0150000}"/>
    <cellStyle name="Обычный 18 2 2 3 2 2 13" xfId="5930" xr:uid="{00000000-0005-0000-0000-0000B1150000}"/>
    <cellStyle name="Обычный 18 2 2 3 2 2 2" xfId="5931" xr:uid="{00000000-0005-0000-0000-0000B2150000}"/>
    <cellStyle name="Обычный 18 2 2 3 2 2 2 10" xfId="5932" xr:uid="{00000000-0005-0000-0000-0000B3150000}"/>
    <cellStyle name="Обычный 18 2 2 3 2 2 2 11" xfId="5933" xr:uid="{00000000-0005-0000-0000-0000B4150000}"/>
    <cellStyle name="Обычный 18 2 2 3 2 2 2 2" xfId="5934" xr:uid="{00000000-0005-0000-0000-0000B5150000}"/>
    <cellStyle name="Обычный 18 2 2 3 2 2 2 2 2" xfId="5935" xr:uid="{00000000-0005-0000-0000-0000B6150000}"/>
    <cellStyle name="Обычный 18 2 2 3 2 2 2 2 2 2" xfId="5936" xr:uid="{00000000-0005-0000-0000-0000B7150000}"/>
    <cellStyle name="Обычный 18 2 2 3 2 2 2 2 3" xfId="5937" xr:uid="{00000000-0005-0000-0000-0000B8150000}"/>
    <cellStyle name="Обычный 18 2 2 3 2 2 2 2 3 2" xfId="5938" xr:uid="{00000000-0005-0000-0000-0000B9150000}"/>
    <cellStyle name="Обычный 18 2 2 3 2 2 2 2 4" xfId="5939" xr:uid="{00000000-0005-0000-0000-0000BA150000}"/>
    <cellStyle name="Обычный 18 2 2 3 2 2 2 2 4 2" xfId="5940" xr:uid="{00000000-0005-0000-0000-0000BB150000}"/>
    <cellStyle name="Обычный 18 2 2 3 2 2 2 2 5" xfId="5941" xr:uid="{00000000-0005-0000-0000-0000BC150000}"/>
    <cellStyle name="Обычный 18 2 2 3 2 2 2 2 5 2" xfId="5942" xr:uid="{00000000-0005-0000-0000-0000BD150000}"/>
    <cellStyle name="Обычный 18 2 2 3 2 2 2 2 6" xfId="5943" xr:uid="{00000000-0005-0000-0000-0000BE150000}"/>
    <cellStyle name="Обычный 18 2 2 3 2 2 2 3" xfId="5944" xr:uid="{00000000-0005-0000-0000-0000BF150000}"/>
    <cellStyle name="Обычный 18 2 2 3 2 2 2 3 2" xfId="5945" xr:uid="{00000000-0005-0000-0000-0000C0150000}"/>
    <cellStyle name="Обычный 18 2 2 3 2 2 2 3 2 2" xfId="5946" xr:uid="{00000000-0005-0000-0000-0000C1150000}"/>
    <cellStyle name="Обычный 18 2 2 3 2 2 2 3 3" xfId="5947" xr:uid="{00000000-0005-0000-0000-0000C2150000}"/>
    <cellStyle name="Обычный 18 2 2 3 2 2 2 3 3 2" xfId="5948" xr:uid="{00000000-0005-0000-0000-0000C3150000}"/>
    <cellStyle name="Обычный 18 2 2 3 2 2 2 3 4" xfId="5949" xr:uid="{00000000-0005-0000-0000-0000C4150000}"/>
    <cellStyle name="Обычный 18 2 2 3 2 2 2 3 4 2" xfId="5950" xr:uid="{00000000-0005-0000-0000-0000C5150000}"/>
    <cellStyle name="Обычный 18 2 2 3 2 2 2 3 5" xfId="5951" xr:uid="{00000000-0005-0000-0000-0000C6150000}"/>
    <cellStyle name="Обычный 18 2 2 3 2 2 2 4" xfId="5952" xr:uid="{00000000-0005-0000-0000-0000C7150000}"/>
    <cellStyle name="Обычный 18 2 2 3 2 2 2 4 2" xfId="5953" xr:uid="{00000000-0005-0000-0000-0000C8150000}"/>
    <cellStyle name="Обычный 18 2 2 3 2 2 2 5" xfId="5954" xr:uid="{00000000-0005-0000-0000-0000C9150000}"/>
    <cellStyle name="Обычный 18 2 2 3 2 2 2 5 2" xfId="5955" xr:uid="{00000000-0005-0000-0000-0000CA150000}"/>
    <cellStyle name="Обычный 18 2 2 3 2 2 2 6" xfId="5956" xr:uid="{00000000-0005-0000-0000-0000CB150000}"/>
    <cellStyle name="Обычный 18 2 2 3 2 2 2 6 2" xfId="5957" xr:uid="{00000000-0005-0000-0000-0000CC150000}"/>
    <cellStyle name="Обычный 18 2 2 3 2 2 2 7" xfId="5958" xr:uid="{00000000-0005-0000-0000-0000CD150000}"/>
    <cellStyle name="Обычный 18 2 2 3 2 2 2 7 2" xfId="5959" xr:uid="{00000000-0005-0000-0000-0000CE150000}"/>
    <cellStyle name="Обычный 18 2 2 3 2 2 2 8" xfId="5960" xr:uid="{00000000-0005-0000-0000-0000CF150000}"/>
    <cellStyle name="Обычный 18 2 2 3 2 2 2 8 2" xfId="5961" xr:uid="{00000000-0005-0000-0000-0000D0150000}"/>
    <cellStyle name="Обычный 18 2 2 3 2 2 2 9" xfId="5962" xr:uid="{00000000-0005-0000-0000-0000D1150000}"/>
    <cellStyle name="Обычный 18 2 2 3 2 2 2 9 2" xfId="5963" xr:uid="{00000000-0005-0000-0000-0000D2150000}"/>
    <cellStyle name="Обычный 18 2 2 3 2 2 3" xfId="5964" xr:uid="{00000000-0005-0000-0000-0000D3150000}"/>
    <cellStyle name="Обычный 18 2 2 3 2 2 3 2" xfId="5965" xr:uid="{00000000-0005-0000-0000-0000D4150000}"/>
    <cellStyle name="Обычный 18 2 2 3 2 2 3 2 2" xfId="5966" xr:uid="{00000000-0005-0000-0000-0000D5150000}"/>
    <cellStyle name="Обычный 18 2 2 3 2 2 3 3" xfId="5967" xr:uid="{00000000-0005-0000-0000-0000D6150000}"/>
    <cellStyle name="Обычный 18 2 2 3 2 2 3 3 2" xfId="5968" xr:uid="{00000000-0005-0000-0000-0000D7150000}"/>
    <cellStyle name="Обычный 18 2 2 3 2 2 3 4" xfId="5969" xr:uid="{00000000-0005-0000-0000-0000D8150000}"/>
    <cellStyle name="Обычный 18 2 2 3 2 2 3 4 2" xfId="5970" xr:uid="{00000000-0005-0000-0000-0000D9150000}"/>
    <cellStyle name="Обычный 18 2 2 3 2 2 3 5" xfId="5971" xr:uid="{00000000-0005-0000-0000-0000DA150000}"/>
    <cellStyle name="Обычный 18 2 2 3 2 2 3 5 2" xfId="5972" xr:uid="{00000000-0005-0000-0000-0000DB150000}"/>
    <cellStyle name="Обычный 18 2 2 3 2 2 3 6" xfId="5973" xr:uid="{00000000-0005-0000-0000-0000DC150000}"/>
    <cellStyle name="Обычный 18 2 2 3 2 2 4" xfId="5974" xr:uid="{00000000-0005-0000-0000-0000DD150000}"/>
    <cellStyle name="Обычный 18 2 2 3 2 2 4 2" xfId="5975" xr:uid="{00000000-0005-0000-0000-0000DE150000}"/>
    <cellStyle name="Обычный 18 2 2 3 2 2 4 2 2" xfId="5976" xr:uid="{00000000-0005-0000-0000-0000DF150000}"/>
    <cellStyle name="Обычный 18 2 2 3 2 2 4 3" xfId="5977" xr:uid="{00000000-0005-0000-0000-0000E0150000}"/>
    <cellStyle name="Обычный 18 2 2 3 2 2 4 3 2" xfId="5978" xr:uid="{00000000-0005-0000-0000-0000E1150000}"/>
    <cellStyle name="Обычный 18 2 2 3 2 2 4 4" xfId="5979" xr:uid="{00000000-0005-0000-0000-0000E2150000}"/>
    <cellStyle name="Обычный 18 2 2 3 2 2 4 4 2" xfId="5980" xr:uid="{00000000-0005-0000-0000-0000E3150000}"/>
    <cellStyle name="Обычный 18 2 2 3 2 2 4 5" xfId="5981" xr:uid="{00000000-0005-0000-0000-0000E4150000}"/>
    <cellStyle name="Обычный 18 2 2 3 2 2 5" xfId="5982" xr:uid="{00000000-0005-0000-0000-0000E5150000}"/>
    <cellStyle name="Обычный 18 2 2 3 2 2 5 2" xfId="5983" xr:uid="{00000000-0005-0000-0000-0000E6150000}"/>
    <cellStyle name="Обычный 18 2 2 3 2 2 6" xfId="5984" xr:uid="{00000000-0005-0000-0000-0000E7150000}"/>
    <cellStyle name="Обычный 18 2 2 3 2 2 6 2" xfId="5985" xr:uid="{00000000-0005-0000-0000-0000E8150000}"/>
    <cellStyle name="Обычный 18 2 2 3 2 2 7" xfId="5986" xr:uid="{00000000-0005-0000-0000-0000E9150000}"/>
    <cellStyle name="Обычный 18 2 2 3 2 2 7 2" xfId="5987" xr:uid="{00000000-0005-0000-0000-0000EA150000}"/>
    <cellStyle name="Обычный 18 2 2 3 2 2 8" xfId="5988" xr:uid="{00000000-0005-0000-0000-0000EB150000}"/>
    <cellStyle name="Обычный 18 2 2 3 2 2 8 2" xfId="5989" xr:uid="{00000000-0005-0000-0000-0000EC150000}"/>
    <cellStyle name="Обычный 18 2 2 3 2 2 9" xfId="5990" xr:uid="{00000000-0005-0000-0000-0000ED150000}"/>
    <cellStyle name="Обычный 18 2 2 3 2 2 9 2" xfId="5991" xr:uid="{00000000-0005-0000-0000-0000EE150000}"/>
    <cellStyle name="Обычный 18 2 2 3 2 3" xfId="5992" xr:uid="{00000000-0005-0000-0000-0000EF150000}"/>
    <cellStyle name="Обычный 18 2 2 3 2 3 10" xfId="5993" xr:uid="{00000000-0005-0000-0000-0000F0150000}"/>
    <cellStyle name="Обычный 18 2 2 3 2 3 11" xfId="5994" xr:uid="{00000000-0005-0000-0000-0000F1150000}"/>
    <cellStyle name="Обычный 18 2 2 3 2 3 2" xfId="5995" xr:uid="{00000000-0005-0000-0000-0000F2150000}"/>
    <cellStyle name="Обычный 18 2 2 3 2 3 2 2" xfId="5996" xr:uid="{00000000-0005-0000-0000-0000F3150000}"/>
    <cellStyle name="Обычный 18 2 2 3 2 3 2 2 2" xfId="5997" xr:uid="{00000000-0005-0000-0000-0000F4150000}"/>
    <cellStyle name="Обычный 18 2 2 3 2 3 2 3" xfId="5998" xr:uid="{00000000-0005-0000-0000-0000F5150000}"/>
    <cellStyle name="Обычный 18 2 2 3 2 3 2 3 2" xfId="5999" xr:uid="{00000000-0005-0000-0000-0000F6150000}"/>
    <cellStyle name="Обычный 18 2 2 3 2 3 2 4" xfId="6000" xr:uid="{00000000-0005-0000-0000-0000F7150000}"/>
    <cellStyle name="Обычный 18 2 2 3 2 3 2 4 2" xfId="6001" xr:uid="{00000000-0005-0000-0000-0000F8150000}"/>
    <cellStyle name="Обычный 18 2 2 3 2 3 2 5" xfId="6002" xr:uid="{00000000-0005-0000-0000-0000F9150000}"/>
    <cellStyle name="Обычный 18 2 2 3 2 3 2 5 2" xfId="6003" xr:uid="{00000000-0005-0000-0000-0000FA150000}"/>
    <cellStyle name="Обычный 18 2 2 3 2 3 2 6" xfId="6004" xr:uid="{00000000-0005-0000-0000-0000FB150000}"/>
    <cellStyle name="Обычный 18 2 2 3 2 3 2 7" xfId="6005" xr:uid="{00000000-0005-0000-0000-0000FC150000}"/>
    <cellStyle name="Обычный 18 2 2 3 2 3 3" xfId="6006" xr:uid="{00000000-0005-0000-0000-0000FD150000}"/>
    <cellStyle name="Обычный 18 2 2 3 2 3 3 2" xfId="6007" xr:uid="{00000000-0005-0000-0000-0000FE150000}"/>
    <cellStyle name="Обычный 18 2 2 3 2 3 3 2 2" xfId="6008" xr:uid="{00000000-0005-0000-0000-0000FF150000}"/>
    <cellStyle name="Обычный 18 2 2 3 2 3 3 3" xfId="6009" xr:uid="{00000000-0005-0000-0000-000000160000}"/>
    <cellStyle name="Обычный 18 2 2 3 2 3 3 3 2" xfId="6010" xr:uid="{00000000-0005-0000-0000-000001160000}"/>
    <cellStyle name="Обычный 18 2 2 3 2 3 3 4" xfId="6011" xr:uid="{00000000-0005-0000-0000-000002160000}"/>
    <cellStyle name="Обычный 18 2 2 3 2 3 3 4 2" xfId="6012" xr:uid="{00000000-0005-0000-0000-000003160000}"/>
    <cellStyle name="Обычный 18 2 2 3 2 3 3 5" xfId="6013" xr:uid="{00000000-0005-0000-0000-000004160000}"/>
    <cellStyle name="Обычный 18 2 2 3 2 3 4" xfId="6014" xr:uid="{00000000-0005-0000-0000-000005160000}"/>
    <cellStyle name="Обычный 18 2 2 3 2 3 4 2" xfId="6015" xr:uid="{00000000-0005-0000-0000-000006160000}"/>
    <cellStyle name="Обычный 18 2 2 3 2 3 5" xfId="6016" xr:uid="{00000000-0005-0000-0000-000007160000}"/>
    <cellStyle name="Обычный 18 2 2 3 2 3 5 2" xfId="6017" xr:uid="{00000000-0005-0000-0000-000008160000}"/>
    <cellStyle name="Обычный 18 2 2 3 2 3 6" xfId="6018" xr:uid="{00000000-0005-0000-0000-000009160000}"/>
    <cellStyle name="Обычный 18 2 2 3 2 3 6 2" xfId="6019" xr:uid="{00000000-0005-0000-0000-00000A160000}"/>
    <cellStyle name="Обычный 18 2 2 3 2 3 7" xfId="6020" xr:uid="{00000000-0005-0000-0000-00000B160000}"/>
    <cellStyle name="Обычный 18 2 2 3 2 3 7 2" xfId="6021" xr:uid="{00000000-0005-0000-0000-00000C160000}"/>
    <cellStyle name="Обычный 18 2 2 3 2 3 8" xfId="6022" xr:uid="{00000000-0005-0000-0000-00000D160000}"/>
    <cellStyle name="Обычный 18 2 2 3 2 3 8 2" xfId="6023" xr:uid="{00000000-0005-0000-0000-00000E160000}"/>
    <cellStyle name="Обычный 18 2 2 3 2 3 9" xfId="6024" xr:uid="{00000000-0005-0000-0000-00000F160000}"/>
    <cellStyle name="Обычный 18 2 2 3 2 3 9 2" xfId="6025" xr:uid="{00000000-0005-0000-0000-000010160000}"/>
    <cellStyle name="Обычный 18 2 2 3 2 4" xfId="6026" xr:uid="{00000000-0005-0000-0000-000011160000}"/>
    <cellStyle name="Обычный 18 2 2 3 2 4 2" xfId="6027" xr:uid="{00000000-0005-0000-0000-000012160000}"/>
    <cellStyle name="Обычный 18 2 2 3 2 4 2 2" xfId="6028" xr:uid="{00000000-0005-0000-0000-000013160000}"/>
    <cellStyle name="Обычный 18 2 2 3 2 4 2 2 2" xfId="6029" xr:uid="{00000000-0005-0000-0000-000014160000}"/>
    <cellStyle name="Обычный 18 2 2 3 2 4 2 3" xfId="6030" xr:uid="{00000000-0005-0000-0000-000015160000}"/>
    <cellStyle name="Обычный 18 2 2 3 2 4 2 3 2" xfId="6031" xr:uid="{00000000-0005-0000-0000-000016160000}"/>
    <cellStyle name="Обычный 18 2 2 3 2 4 2 4" xfId="6032" xr:uid="{00000000-0005-0000-0000-000017160000}"/>
    <cellStyle name="Обычный 18 2 2 3 2 4 2 4 2" xfId="6033" xr:uid="{00000000-0005-0000-0000-000018160000}"/>
    <cellStyle name="Обычный 18 2 2 3 2 4 2 5" xfId="6034" xr:uid="{00000000-0005-0000-0000-000019160000}"/>
    <cellStyle name="Обычный 18 2 2 3 2 4 2 5 2" xfId="6035" xr:uid="{00000000-0005-0000-0000-00001A160000}"/>
    <cellStyle name="Обычный 18 2 2 3 2 4 2 6" xfId="6036" xr:uid="{00000000-0005-0000-0000-00001B160000}"/>
    <cellStyle name="Обычный 18 2 2 3 2 4 3" xfId="6037" xr:uid="{00000000-0005-0000-0000-00001C160000}"/>
    <cellStyle name="Обычный 18 2 2 3 2 4 3 2" xfId="6038" xr:uid="{00000000-0005-0000-0000-00001D160000}"/>
    <cellStyle name="Обычный 18 2 2 3 2 4 4" xfId="6039" xr:uid="{00000000-0005-0000-0000-00001E160000}"/>
    <cellStyle name="Обычный 18 2 2 3 2 4 4 2" xfId="6040" xr:uid="{00000000-0005-0000-0000-00001F160000}"/>
    <cellStyle name="Обычный 18 2 2 3 2 4 5" xfId="6041" xr:uid="{00000000-0005-0000-0000-000020160000}"/>
    <cellStyle name="Обычный 18 2 2 3 2 4 5 2" xfId="6042" xr:uid="{00000000-0005-0000-0000-000021160000}"/>
    <cellStyle name="Обычный 18 2 2 3 2 4 6" xfId="6043" xr:uid="{00000000-0005-0000-0000-000022160000}"/>
    <cellStyle name="Обычный 18 2 2 3 2 4 6 2" xfId="6044" xr:uid="{00000000-0005-0000-0000-000023160000}"/>
    <cellStyle name="Обычный 18 2 2 3 2 4 7" xfId="6045" xr:uid="{00000000-0005-0000-0000-000024160000}"/>
    <cellStyle name="Обычный 18 2 2 3 2 4 8" xfId="6046" xr:uid="{00000000-0005-0000-0000-000025160000}"/>
    <cellStyle name="Обычный 18 2 2 3 2 5" xfId="6047" xr:uid="{00000000-0005-0000-0000-000026160000}"/>
    <cellStyle name="Обычный 18 2 2 3 2 5 2" xfId="6048" xr:uid="{00000000-0005-0000-0000-000027160000}"/>
    <cellStyle name="Обычный 18 2 2 3 2 5 2 2" xfId="6049" xr:uid="{00000000-0005-0000-0000-000028160000}"/>
    <cellStyle name="Обычный 18 2 2 3 2 5 3" xfId="6050" xr:uid="{00000000-0005-0000-0000-000029160000}"/>
    <cellStyle name="Обычный 18 2 2 3 2 5 3 2" xfId="6051" xr:uid="{00000000-0005-0000-0000-00002A160000}"/>
    <cellStyle name="Обычный 18 2 2 3 2 5 4" xfId="6052" xr:uid="{00000000-0005-0000-0000-00002B160000}"/>
    <cellStyle name="Обычный 18 2 2 3 2 5 4 2" xfId="6053" xr:uid="{00000000-0005-0000-0000-00002C160000}"/>
    <cellStyle name="Обычный 18 2 2 3 2 5 5" xfId="6054" xr:uid="{00000000-0005-0000-0000-00002D160000}"/>
    <cellStyle name="Обычный 18 2 2 3 2 5 5 2" xfId="6055" xr:uid="{00000000-0005-0000-0000-00002E160000}"/>
    <cellStyle name="Обычный 18 2 2 3 2 5 6" xfId="6056" xr:uid="{00000000-0005-0000-0000-00002F160000}"/>
    <cellStyle name="Обычный 18 2 2 3 2 6" xfId="6057" xr:uid="{00000000-0005-0000-0000-000030160000}"/>
    <cellStyle name="Обычный 18 2 2 3 2 6 2" xfId="6058" xr:uid="{00000000-0005-0000-0000-000031160000}"/>
    <cellStyle name="Обычный 18 2 2 3 2 6 2 2" xfId="6059" xr:uid="{00000000-0005-0000-0000-000032160000}"/>
    <cellStyle name="Обычный 18 2 2 3 2 6 3" xfId="6060" xr:uid="{00000000-0005-0000-0000-000033160000}"/>
    <cellStyle name="Обычный 18 2 2 3 2 6 3 2" xfId="6061" xr:uid="{00000000-0005-0000-0000-000034160000}"/>
    <cellStyle name="Обычный 18 2 2 3 2 6 4" xfId="6062" xr:uid="{00000000-0005-0000-0000-000035160000}"/>
    <cellStyle name="Обычный 18 2 2 3 2 6 4 2" xfId="6063" xr:uid="{00000000-0005-0000-0000-000036160000}"/>
    <cellStyle name="Обычный 18 2 2 3 2 6 5" xfId="6064" xr:uid="{00000000-0005-0000-0000-000037160000}"/>
    <cellStyle name="Обычный 18 2 2 3 2 7" xfId="6065" xr:uid="{00000000-0005-0000-0000-000038160000}"/>
    <cellStyle name="Обычный 18 2 2 3 2 7 2" xfId="6066" xr:uid="{00000000-0005-0000-0000-000039160000}"/>
    <cellStyle name="Обычный 18 2 2 3 2 8" xfId="6067" xr:uid="{00000000-0005-0000-0000-00003A160000}"/>
    <cellStyle name="Обычный 18 2 2 3 2 8 2" xfId="6068" xr:uid="{00000000-0005-0000-0000-00003B160000}"/>
    <cellStyle name="Обычный 18 2 2 3 2 9" xfId="6069" xr:uid="{00000000-0005-0000-0000-00003C160000}"/>
    <cellStyle name="Обычный 18 2 2 3 2 9 2" xfId="6070" xr:uid="{00000000-0005-0000-0000-00003D160000}"/>
    <cellStyle name="Обычный 18 2 2 3 3" xfId="6071" xr:uid="{00000000-0005-0000-0000-00003E160000}"/>
    <cellStyle name="Обычный 18 2 2 3 3 10" xfId="6072" xr:uid="{00000000-0005-0000-0000-00003F160000}"/>
    <cellStyle name="Обычный 18 2 2 3 3 10 2" xfId="6073" xr:uid="{00000000-0005-0000-0000-000040160000}"/>
    <cellStyle name="Обычный 18 2 2 3 3 11" xfId="6074" xr:uid="{00000000-0005-0000-0000-000041160000}"/>
    <cellStyle name="Обычный 18 2 2 3 3 11 2" xfId="6075" xr:uid="{00000000-0005-0000-0000-000042160000}"/>
    <cellStyle name="Обычный 18 2 2 3 3 12" xfId="6076" xr:uid="{00000000-0005-0000-0000-000043160000}"/>
    <cellStyle name="Обычный 18 2 2 3 3 13" xfId="6077" xr:uid="{00000000-0005-0000-0000-000044160000}"/>
    <cellStyle name="Обычный 18 2 2 3 3 14" xfId="6078" xr:uid="{00000000-0005-0000-0000-000045160000}"/>
    <cellStyle name="Обычный 18 2 2 3 3 2" xfId="6079" xr:uid="{00000000-0005-0000-0000-000046160000}"/>
    <cellStyle name="Обычный 18 2 2 3 3 2 10" xfId="6080" xr:uid="{00000000-0005-0000-0000-000047160000}"/>
    <cellStyle name="Обычный 18 2 2 3 3 2 11" xfId="6081" xr:uid="{00000000-0005-0000-0000-000048160000}"/>
    <cellStyle name="Обычный 18 2 2 3 3 2 2" xfId="6082" xr:uid="{00000000-0005-0000-0000-000049160000}"/>
    <cellStyle name="Обычный 18 2 2 3 3 2 2 2" xfId="6083" xr:uid="{00000000-0005-0000-0000-00004A160000}"/>
    <cellStyle name="Обычный 18 2 2 3 3 2 2 2 2" xfId="6084" xr:uid="{00000000-0005-0000-0000-00004B160000}"/>
    <cellStyle name="Обычный 18 2 2 3 3 2 2 3" xfId="6085" xr:uid="{00000000-0005-0000-0000-00004C160000}"/>
    <cellStyle name="Обычный 18 2 2 3 3 2 2 3 2" xfId="6086" xr:uid="{00000000-0005-0000-0000-00004D160000}"/>
    <cellStyle name="Обычный 18 2 2 3 3 2 2 4" xfId="6087" xr:uid="{00000000-0005-0000-0000-00004E160000}"/>
    <cellStyle name="Обычный 18 2 2 3 3 2 2 4 2" xfId="6088" xr:uid="{00000000-0005-0000-0000-00004F160000}"/>
    <cellStyle name="Обычный 18 2 2 3 3 2 2 5" xfId="6089" xr:uid="{00000000-0005-0000-0000-000050160000}"/>
    <cellStyle name="Обычный 18 2 2 3 3 2 2 5 2" xfId="6090" xr:uid="{00000000-0005-0000-0000-000051160000}"/>
    <cellStyle name="Обычный 18 2 2 3 3 2 2 6" xfId="6091" xr:uid="{00000000-0005-0000-0000-000052160000}"/>
    <cellStyle name="Обычный 18 2 2 3 3 2 3" xfId="6092" xr:uid="{00000000-0005-0000-0000-000053160000}"/>
    <cellStyle name="Обычный 18 2 2 3 3 2 3 2" xfId="6093" xr:uid="{00000000-0005-0000-0000-000054160000}"/>
    <cellStyle name="Обычный 18 2 2 3 3 2 3 2 2" xfId="6094" xr:uid="{00000000-0005-0000-0000-000055160000}"/>
    <cellStyle name="Обычный 18 2 2 3 3 2 3 3" xfId="6095" xr:uid="{00000000-0005-0000-0000-000056160000}"/>
    <cellStyle name="Обычный 18 2 2 3 3 2 3 3 2" xfId="6096" xr:uid="{00000000-0005-0000-0000-000057160000}"/>
    <cellStyle name="Обычный 18 2 2 3 3 2 3 4" xfId="6097" xr:uid="{00000000-0005-0000-0000-000058160000}"/>
    <cellStyle name="Обычный 18 2 2 3 3 2 3 4 2" xfId="6098" xr:uid="{00000000-0005-0000-0000-000059160000}"/>
    <cellStyle name="Обычный 18 2 2 3 3 2 3 5" xfId="6099" xr:uid="{00000000-0005-0000-0000-00005A160000}"/>
    <cellStyle name="Обычный 18 2 2 3 3 2 4" xfId="6100" xr:uid="{00000000-0005-0000-0000-00005B160000}"/>
    <cellStyle name="Обычный 18 2 2 3 3 2 4 2" xfId="6101" xr:uid="{00000000-0005-0000-0000-00005C160000}"/>
    <cellStyle name="Обычный 18 2 2 3 3 2 5" xfId="6102" xr:uid="{00000000-0005-0000-0000-00005D160000}"/>
    <cellStyle name="Обычный 18 2 2 3 3 2 5 2" xfId="6103" xr:uid="{00000000-0005-0000-0000-00005E160000}"/>
    <cellStyle name="Обычный 18 2 2 3 3 2 6" xfId="6104" xr:uid="{00000000-0005-0000-0000-00005F160000}"/>
    <cellStyle name="Обычный 18 2 2 3 3 2 6 2" xfId="6105" xr:uid="{00000000-0005-0000-0000-000060160000}"/>
    <cellStyle name="Обычный 18 2 2 3 3 2 7" xfId="6106" xr:uid="{00000000-0005-0000-0000-000061160000}"/>
    <cellStyle name="Обычный 18 2 2 3 3 2 7 2" xfId="6107" xr:uid="{00000000-0005-0000-0000-000062160000}"/>
    <cellStyle name="Обычный 18 2 2 3 3 2 8" xfId="6108" xr:uid="{00000000-0005-0000-0000-000063160000}"/>
    <cellStyle name="Обычный 18 2 2 3 3 2 8 2" xfId="6109" xr:uid="{00000000-0005-0000-0000-000064160000}"/>
    <cellStyle name="Обычный 18 2 2 3 3 2 9" xfId="6110" xr:uid="{00000000-0005-0000-0000-000065160000}"/>
    <cellStyle name="Обычный 18 2 2 3 3 2 9 2" xfId="6111" xr:uid="{00000000-0005-0000-0000-000066160000}"/>
    <cellStyle name="Обычный 18 2 2 3 3 3" xfId="6112" xr:uid="{00000000-0005-0000-0000-000067160000}"/>
    <cellStyle name="Обычный 18 2 2 3 3 3 2" xfId="6113" xr:uid="{00000000-0005-0000-0000-000068160000}"/>
    <cellStyle name="Обычный 18 2 2 3 3 3 2 2" xfId="6114" xr:uid="{00000000-0005-0000-0000-000069160000}"/>
    <cellStyle name="Обычный 18 2 2 3 3 3 2 2 2" xfId="6115" xr:uid="{00000000-0005-0000-0000-00006A160000}"/>
    <cellStyle name="Обычный 18 2 2 3 3 3 2 3" xfId="6116" xr:uid="{00000000-0005-0000-0000-00006B160000}"/>
    <cellStyle name="Обычный 18 2 2 3 3 3 2 3 2" xfId="6117" xr:uid="{00000000-0005-0000-0000-00006C160000}"/>
    <cellStyle name="Обычный 18 2 2 3 3 3 2 4" xfId="6118" xr:uid="{00000000-0005-0000-0000-00006D160000}"/>
    <cellStyle name="Обычный 18 2 2 3 3 3 2 4 2" xfId="6119" xr:uid="{00000000-0005-0000-0000-00006E160000}"/>
    <cellStyle name="Обычный 18 2 2 3 3 3 2 5" xfId="6120" xr:uid="{00000000-0005-0000-0000-00006F160000}"/>
    <cellStyle name="Обычный 18 2 2 3 3 3 2 5 2" xfId="6121" xr:uid="{00000000-0005-0000-0000-000070160000}"/>
    <cellStyle name="Обычный 18 2 2 3 3 3 2 6" xfId="6122" xr:uid="{00000000-0005-0000-0000-000071160000}"/>
    <cellStyle name="Обычный 18 2 2 3 3 3 3" xfId="6123" xr:uid="{00000000-0005-0000-0000-000072160000}"/>
    <cellStyle name="Обычный 18 2 2 3 3 3 3 2" xfId="6124" xr:uid="{00000000-0005-0000-0000-000073160000}"/>
    <cellStyle name="Обычный 18 2 2 3 3 3 4" xfId="6125" xr:uid="{00000000-0005-0000-0000-000074160000}"/>
    <cellStyle name="Обычный 18 2 2 3 3 3 4 2" xfId="6126" xr:uid="{00000000-0005-0000-0000-000075160000}"/>
    <cellStyle name="Обычный 18 2 2 3 3 3 5" xfId="6127" xr:uid="{00000000-0005-0000-0000-000076160000}"/>
    <cellStyle name="Обычный 18 2 2 3 3 3 5 2" xfId="6128" xr:uid="{00000000-0005-0000-0000-000077160000}"/>
    <cellStyle name="Обычный 18 2 2 3 3 3 6" xfId="6129" xr:uid="{00000000-0005-0000-0000-000078160000}"/>
    <cellStyle name="Обычный 18 2 2 3 3 3 6 2" xfId="6130" xr:uid="{00000000-0005-0000-0000-000079160000}"/>
    <cellStyle name="Обычный 18 2 2 3 3 3 7" xfId="6131" xr:uid="{00000000-0005-0000-0000-00007A160000}"/>
    <cellStyle name="Обычный 18 2 2 3 3 4" xfId="6132" xr:uid="{00000000-0005-0000-0000-00007B160000}"/>
    <cellStyle name="Обычный 18 2 2 3 3 4 2" xfId="6133" xr:uid="{00000000-0005-0000-0000-00007C160000}"/>
    <cellStyle name="Обычный 18 2 2 3 3 4 2 2" xfId="6134" xr:uid="{00000000-0005-0000-0000-00007D160000}"/>
    <cellStyle name="Обычный 18 2 2 3 3 4 3" xfId="6135" xr:uid="{00000000-0005-0000-0000-00007E160000}"/>
    <cellStyle name="Обычный 18 2 2 3 3 4 3 2" xfId="6136" xr:uid="{00000000-0005-0000-0000-00007F160000}"/>
    <cellStyle name="Обычный 18 2 2 3 3 4 4" xfId="6137" xr:uid="{00000000-0005-0000-0000-000080160000}"/>
    <cellStyle name="Обычный 18 2 2 3 3 4 4 2" xfId="6138" xr:uid="{00000000-0005-0000-0000-000081160000}"/>
    <cellStyle name="Обычный 18 2 2 3 3 4 5" xfId="6139" xr:uid="{00000000-0005-0000-0000-000082160000}"/>
    <cellStyle name="Обычный 18 2 2 3 3 4 5 2" xfId="6140" xr:uid="{00000000-0005-0000-0000-000083160000}"/>
    <cellStyle name="Обычный 18 2 2 3 3 4 6" xfId="6141" xr:uid="{00000000-0005-0000-0000-000084160000}"/>
    <cellStyle name="Обычный 18 2 2 3 3 5" xfId="6142" xr:uid="{00000000-0005-0000-0000-000085160000}"/>
    <cellStyle name="Обычный 18 2 2 3 3 5 2" xfId="6143" xr:uid="{00000000-0005-0000-0000-000086160000}"/>
    <cellStyle name="Обычный 18 2 2 3 3 5 2 2" xfId="6144" xr:uid="{00000000-0005-0000-0000-000087160000}"/>
    <cellStyle name="Обычный 18 2 2 3 3 5 3" xfId="6145" xr:uid="{00000000-0005-0000-0000-000088160000}"/>
    <cellStyle name="Обычный 18 2 2 3 3 5 3 2" xfId="6146" xr:uid="{00000000-0005-0000-0000-000089160000}"/>
    <cellStyle name="Обычный 18 2 2 3 3 5 4" xfId="6147" xr:uid="{00000000-0005-0000-0000-00008A160000}"/>
    <cellStyle name="Обычный 18 2 2 3 3 5 4 2" xfId="6148" xr:uid="{00000000-0005-0000-0000-00008B160000}"/>
    <cellStyle name="Обычный 18 2 2 3 3 5 5" xfId="6149" xr:uid="{00000000-0005-0000-0000-00008C160000}"/>
    <cellStyle name="Обычный 18 2 2 3 3 6" xfId="6150" xr:uid="{00000000-0005-0000-0000-00008D160000}"/>
    <cellStyle name="Обычный 18 2 2 3 3 6 2" xfId="6151" xr:uid="{00000000-0005-0000-0000-00008E160000}"/>
    <cellStyle name="Обычный 18 2 2 3 3 7" xfId="6152" xr:uid="{00000000-0005-0000-0000-00008F160000}"/>
    <cellStyle name="Обычный 18 2 2 3 3 7 2" xfId="6153" xr:uid="{00000000-0005-0000-0000-000090160000}"/>
    <cellStyle name="Обычный 18 2 2 3 3 8" xfId="6154" xr:uid="{00000000-0005-0000-0000-000091160000}"/>
    <cellStyle name="Обычный 18 2 2 3 3 8 2" xfId="6155" xr:uid="{00000000-0005-0000-0000-000092160000}"/>
    <cellStyle name="Обычный 18 2 2 3 3 9" xfId="6156" xr:uid="{00000000-0005-0000-0000-000093160000}"/>
    <cellStyle name="Обычный 18 2 2 3 3 9 2" xfId="6157" xr:uid="{00000000-0005-0000-0000-000094160000}"/>
    <cellStyle name="Обычный 18 2 2 3 4" xfId="6158" xr:uid="{00000000-0005-0000-0000-000095160000}"/>
    <cellStyle name="Обычный 18 2 2 3 4 10" xfId="6159" xr:uid="{00000000-0005-0000-0000-000096160000}"/>
    <cellStyle name="Обычный 18 2 2 3 4 11" xfId="6160" xr:uid="{00000000-0005-0000-0000-000097160000}"/>
    <cellStyle name="Обычный 18 2 2 3 4 2" xfId="6161" xr:uid="{00000000-0005-0000-0000-000098160000}"/>
    <cellStyle name="Обычный 18 2 2 3 4 2 2" xfId="6162" xr:uid="{00000000-0005-0000-0000-000099160000}"/>
    <cellStyle name="Обычный 18 2 2 3 4 2 2 2" xfId="6163" xr:uid="{00000000-0005-0000-0000-00009A160000}"/>
    <cellStyle name="Обычный 18 2 2 3 4 2 3" xfId="6164" xr:uid="{00000000-0005-0000-0000-00009B160000}"/>
    <cellStyle name="Обычный 18 2 2 3 4 2 3 2" xfId="6165" xr:uid="{00000000-0005-0000-0000-00009C160000}"/>
    <cellStyle name="Обычный 18 2 2 3 4 2 4" xfId="6166" xr:uid="{00000000-0005-0000-0000-00009D160000}"/>
    <cellStyle name="Обычный 18 2 2 3 4 2 4 2" xfId="6167" xr:uid="{00000000-0005-0000-0000-00009E160000}"/>
    <cellStyle name="Обычный 18 2 2 3 4 2 5" xfId="6168" xr:uid="{00000000-0005-0000-0000-00009F160000}"/>
    <cellStyle name="Обычный 18 2 2 3 4 2 5 2" xfId="6169" xr:uid="{00000000-0005-0000-0000-0000A0160000}"/>
    <cellStyle name="Обычный 18 2 2 3 4 2 6" xfId="6170" xr:uid="{00000000-0005-0000-0000-0000A1160000}"/>
    <cellStyle name="Обычный 18 2 2 3 4 2 7" xfId="6171" xr:uid="{00000000-0005-0000-0000-0000A2160000}"/>
    <cellStyle name="Обычный 18 2 2 3 4 3" xfId="6172" xr:uid="{00000000-0005-0000-0000-0000A3160000}"/>
    <cellStyle name="Обычный 18 2 2 3 4 3 2" xfId="6173" xr:uid="{00000000-0005-0000-0000-0000A4160000}"/>
    <cellStyle name="Обычный 18 2 2 3 4 3 2 2" xfId="6174" xr:uid="{00000000-0005-0000-0000-0000A5160000}"/>
    <cellStyle name="Обычный 18 2 2 3 4 3 3" xfId="6175" xr:uid="{00000000-0005-0000-0000-0000A6160000}"/>
    <cellStyle name="Обычный 18 2 2 3 4 3 3 2" xfId="6176" xr:uid="{00000000-0005-0000-0000-0000A7160000}"/>
    <cellStyle name="Обычный 18 2 2 3 4 3 4" xfId="6177" xr:uid="{00000000-0005-0000-0000-0000A8160000}"/>
    <cellStyle name="Обычный 18 2 2 3 4 3 4 2" xfId="6178" xr:uid="{00000000-0005-0000-0000-0000A9160000}"/>
    <cellStyle name="Обычный 18 2 2 3 4 3 5" xfId="6179" xr:uid="{00000000-0005-0000-0000-0000AA160000}"/>
    <cellStyle name="Обычный 18 2 2 3 4 4" xfId="6180" xr:uid="{00000000-0005-0000-0000-0000AB160000}"/>
    <cellStyle name="Обычный 18 2 2 3 4 4 2" xfId="6181" xr:uid="{00000000-0005-0000-0000-0000AC160000}"/>
    <cellStyle name="Обычный 18 2 2 3 4 5" xfId="6182" xr:uid="{00000000-0005-0000-0000-0000AD160000}"/>
    <cellStyle name="Обычный 18 2 2 3 4 5 2" xfId="6183" xr:uid="{00000000-0005-0000-0000-0000AE160000}"/>
    <cellStyle name="Обычный 18 2 2 3 4 6" xfId="6184" xr:uid="{00000000-0005-0000-0000-0000AF160000}"/>
    <cellStyle name="Обычный 18 2 2 3 4 6 2" xfId="6185" xr:uid="{00000000-0005-0000-0000-0000B0160000}"/>
    <cellStyle name="Обычный 18 2 2 3 4 7" xfId="6186" xr:uid="{00000000-0005-0000-0000-0000B1160000}"/>
    <cellStyle name="Обычный 18 2 2 3 4 7 2" xfId="6187" xr:uid="{00000000-0005-0000-0000-0000B2160000}"/>
    <cellStyle name="Обычный 18 2 2 3 4 8" xfId="6188" xr:uid="{00000000-0005-0000-0000-0000B3160000}"/>
    <cellStyle name="Обычный 18 2 2 3 4 8 2" xfId="6189" xr:uid="{00000000-0005-0000-0000-0000B4160000}"/>
    <cellStyle name="Обычный 18 2 2 3 4 9" xfId="6190" xr:uid="{00000000-0005-0000-0000-0000B5160000}"/>
    <cellStyle name="Обычный 18 2 2 3 4 9 2" xfId="6191" xr:uid="{00000000-0005-0000-0000-0000B6160000}"/>
    <cellStyle name="Обычный 18 2 2 3 5" xfId="6192" xr:uid="{00000000-0005-0000-0000-0000B7160000}"/>
    <cellStyle name="Обычный 18 2 2 3 5 2" xfId="6193" xr:uid="{00000000-0005-0000-0000-0000B8160000}"/>
    <cellStyle name="Обычный 18 2 2 3 5 2 2" xfId="6194" xr:uid="{00000000-0005-0000-0000-0000B9160000}"/>
    <cellStyle name="Обычный 18 2 2 3 5 2 2 2" xfId="6195" xr:uid="{00000000-0005-0000-0000-0000BA160000}"/>
    <cellStyle name="Обычный 18 2 2 3 5 2 3" xfId="6196" xr:uid="{00000000-0005-0000-0000-0000BB160000}"/>
    <cellStyle name="Обычный 18 2 2 3 5 2 3 2" xfId="6197" xr:uid="{00000000-0005-0000-0000-0000BC160000}"/>
    <cellStyle name="Обычный 18 2 2 3 5 2 4" xfId="6198" xr:uid="{00000000-0005-0000-0000-0000BD160000}"/>
    <cellStyle name="Обычный 18 2 2 3 5 2 4 2" xfId="6199" xr:uid="{00000000-0005-0000-0000-0000BE160000}"/>
    <cellStyle name="Обычный 18 2 2 3 5 2 5" xfId="6200" xr:uid="{00000000-0005-0000-0000-0000BF160000}"/>
    <cellStyle name="Обычный 18 2 2 3 5 2 5 2" xfId="6201" xr:uid="{00000000-0005-0000-0000-0000C0160000}"/>
    <cellStyle name="Обычный 18 2 2 3 5 2 6" xfId="6202" xr:uid="{00000000-0005-0000-0000-0000C1160000}"/>
    <cellStyle name="Обычный 18 2 2 3 5 3" xfId="6203" xr:uid="{00000000-0005-0000-0000-0000C2160000}"/>
    <cellStyle name="Обычный 18 2 2 3 5 3 2" xfId="6204" xr:uid="{00000000-0005-0000-0000-0000C3160000}"/>
    <cellStyle name="Обычный 18 2 2 3 5 4" xfId="6205" xr:uid="{00000000-0005-0000-0000-0000C4160000}"/>
    <cellStyle name="Обычный 18 2 2 3 5 4 2" xfId="6206" xr:uid="{00000000-0005-0000-0000-0000C5160000}"/>
    <cellStyle name="Обычный 18 2 2 3 5 5" xfId="6207" xr:uid="{00000000-0005-0000-0000-0000C6160000}"/>
    <cellStyle name="Обычный 18 2 2 3 5 5 2" xfId="6208" xr:uid="{00000000-0005-0000-0000-0000C7160000}"/>
    <cellStyle name="Обычный 18 2 2 3 5 6" xfId="6209" xr:uid="{00000000-0005-0000-0000-0000C8160000}"/>
    <cellStyle name="Обычный 18 2 2 3 5 6 2" xfId="6210" xr:uid="{00000000-0005-0000-0000-0000C9160000}"/>
    <cellStyle name="Обычный 18 2 2 3 5 7" xfId="6211" xr:uid="{00000000-0005-0000-0000-0000CA160000}"/>
    <cellStyle name="Обычный 18 2 2 3 5 8" xfId="6212" xr:uid="{00000000-0005-0000-0000-0000CB160000}"/>
    <cellStyle name="Обычный 18 2 2 3 6" xfId="6213" xr:uid="{00000000-0005-0000-0000-0000CC160000}"/>
    <cellStyle name="Обычный 18 2 2 3 6 2" xfId="6214" xr:uid="{00000000-0005-0000-0000-0000CD160000}"/>
    <cellStyle name="Обычный 18 2 2 3 6 2 2" xfId="6215" xr:uid="{00000000-0005-0000-0000-0000CE160000}"/>
    <cellStyle name="Обычный 18 2 2 3 6 3" xfId="6216" xr:uid="{00000000-0005-0000-0000-0000CF160000}"/>
    <cellStyle name="Обычный 18 2 2 3 6 3 2" xfId="6217" xr:uid="{00000000-0005-0000-0000-0000D0160000}"/>
    <cellStyle name="Обычный 18 2 2 3 6 4" xfId="6218" xr:uid="{00000000-0005-0000-0000-0000D1160000}"/>
    <cellStyle name="Обычный 18 2 2 3 6 4 2" xfId="6219" xr:uid="{00000000-0005-0000-0000-0000D2160000}"/>
    <cellStyle name="Обычный 18 2 2 3 6 5" xfId="6220" xr:uid="{00000000-0005-0000-0000-0000D3160000}"/>
    <cellStyle name="Обычный 18 2 2 3 6 5 2" xfId="6221" xr:uid="{00000000-0005-0000-0000-0000D4160000}"/>
    <cellStyle name="Обычный 18 2 2 3 6 6" xfId="6222" xr:uid="{00000000-0005-0000-0000-0000D5160000}"/>
    <cellStyle name="Обычный 18 2 2 3 7" xfId="6223" xr:uid="{00000000-0005-0000-0000-0000D6160000}"/>
    <cellStyle name="Обычный 18 2 2 3 7 2" xfId="6224" xr:uid="{00000000-0005-0000-0000-0000D7160000}"/>
    <cellStyle name="Обычный 18 2 2 3 7 2 2" xfId="6225" xr:uid="{00000000-0005-0000-0000-0000D8160000}"/>
    <cellStyle name="Обычный 18 2 2 3 7 3" xfId="6226" xr:uid="{00000000-0005-0000-0000-0000D9160000}"/>
    <cellStyle name="Обычный 18 2 2 3 7 3 2" xfId="6227" xr:uid="{00000000-0005-0000-0000-0000DA160000}"/>
    <cellStyle name="Обычный 18 2 2 3 7 4" xfId="6228" xr:uid="{00000000-0005-0000-0000-0000DB160000}"/>
    <cellStyle name="Обычный 18 2 2 3 7 4 2" xfId="6229" xr:uid="{00000000-0005-0000-0000-0000DC160000}"/>
    <cellStyle name="Обычный 18 2 2 3 7 5" xfId="6230" xr:uid="{00000000-0005-0000-0000-0000DD160000}"/>
    <cellStyle name="Обычный 18 2 2 3 8" xfId="6231" xr:uid="{00000000-0005-0000-0000-0000DE160000}"/>
    <cellStyle name="Обычный 18 2 2 3 8 2" xfId="6232" xr:uid="{00000000-0005-0000-0000-0000DF160000}"/>
    <cellStyle name="Обычный 18 2 2 3 9" xfId="6233" xr:uid="{00000000-0005-0000-0000-0000E0160000}"/>
    <cellStyle name="Обычный 18 2 2 3 9 2" xfId="6234" xr:uid="{00000000-0005-0000-0000-0000E1160000}"/>
    <cellStyle name="Обычный 18 2 2 4" xfId="6235" xr:uid="{00000000-0005-0000-0000-0000E2160000}"/>
    <cellStyle name="Обычный 18 2 2 4 10" xfId="6236" xr:uid="{00000000-0005-0000-0000-0000E3160000}"/>
    <cellStyle name="Обычный 18 2 2 4 10 2" xfId="6237" xr:uid="{00000000-0005-0000-0000-0000E4160000}"/>
    <cellStyle name="Обычный 18 2 2 4 11" xfId="6238" xr:uid="{00000000-0005-0000-0000-0000E5160000}"/>
    <cellStyle name="Обычный 18 2 2 4 11 2" xfId="6239" xr:uid="{00000000-0005-0000-0000-0000E6160000}"/>
    <cellStyle name="Обычный 18 2 2 4 12" xfId="6240" xr:uid="{00000000-0005-0000-0000-0000E7160000}"/>
    <cellStyle name="Обычный 18 2 2 4 12 2" xfId="6241" xr:uid="{00000000-0005-0000-0000-0000E8160000}"/>
    <cellStyle name="Обычный 18 2 2 4 13" xfId="6242" xr:uid="{00000000-0005-0000-0000-0000E9160000}"/>
    <cellStyle name="Обычный 18 2 2 4 14" xfId="6243" xr:uid="{00000000-0005-0000-0000-0000EA160000}"/>
    <cellStyle name="Обычный 18 2 2 4 15" xfId="6244" xr:uid="{00000000-0005-0000-0000-0000EB160000}"/>
    <cellStyle name="Обычный 18 2 2 4 2" xfId="6245" xr:uid="{00000000-0005-0000-0000-0000EC160000}"/>
    <cellStyle name="Обычный 18 2 2 4 2 10" xfId="6246" xr:uid="{00000000-0005-0000-0000-0000ED160000}"/>
    <cellStyle name="Обычный 18 2 2 4 2 10 2" xfId="6247" xr:uid="{00000000-0005-0000-0000-0000EE160000}"/>
    <cellStyle name="Обычный 18 2 2 4 2 11" xfId="6248" xr:uid="{00000000-0005-0000-0000-0000EF160000}"/>
    <cellStyle name="Обычный 18 2 2 4 2 12" xfId="6249" xr:uid="{00000000-0005-0000-0000-0000F0160000}"/>
    <cellStyle name="Обычный 18 2 2 4 2 13" xfId="6250" xr:uid="{00000000-0005-0000-0000-0000F1160000}"/>
    <cellStyle name="Обычный 18 2 2 4 2 2" xfId="6251" xr:uid="{00000000-0005-0000-0000-0000F2160000}"/>
    <cellStyle name="Обычный 18 2 2 4 2 2 10" xfId="6252" xr:uid="{00000000-0005-0000-0000-0000F3160000}"/>
    <cellStyle name="Обычный 18 2 2 4 2 2 11" xfId="6253" xr:uid="{00000000-0005-0000-0000-0000F4160000}"/>
    <cellStyle name="Обычный 18 2 2 4 2 2 2" xfId="6254" xr:uid="{00000000-0005-0000-0000-0000F5160000}"/>
    <cellStyle name="Обычный 18 2 2 4 2 2 2 2" xfId="6255" xr:uid="{00000000-0005-0000-0000-0000F6160000}"/>
    <cellStyle name="Обычный 18 2 2 4 2 2 2 2 2" xfId="6256" xr:uid="{00000000-0005-0000-0000-0000F7160000}"/>
    <cellStyle name="Обычный 18 2 2 4 2 2 2 3" xfId="6257" xr:uid="{00000000-0005-0000-0000-0000F8160000}"/>
    <cellStyle name="Обычный 18 2 2 4 2 2 2 3 2" xfId="6258" xr:uid="{00000000-0005-0000-0000-0000F9160000}"/>
    <cellStyle name="Обычный 18 2 2 4 2 2 2 4" xfId="6259" xr:uid="{00000000-0005-0000-0000-0000FA160000}"/>
    <cellStyle name="Обычный 18 2 2 4 2 2 2 4 2" xfId="6260" xr:uid="{00000000-0005-0000-0000-0000FB160000}"/>
    <cellStyle name="Обычный 18 2 2 4 2 2 2 5" xfId="6261" xr:uid="{00000000-0005-0000-0000-0000FC160000}"/>
    <cellStyle name="Обычный 18 2 2 4 2 2 2 5 2" xfId="6262" xr:uid="{00000000-0005-0000-0000-0000FD160000}"/>
    <cellStyle name="Обычный 18 2 2 4 2 2 2 6" xfId="6263" xr:uid="{00000000-0005-0000-0000-0000FE160000}"/>
    <cellStyle name="Обычный 18 2 2 4 2 2 3" xfId="6264" xr:uid="{00000000-0005-0000-0000-0000FF160000}"/>
    <cellStyle name="Обычный 18 2 2 4 2 2 3 2" xfId="6265" xr:uid="{00000000-0005-0000-0000-000000170000}"/>
    <cellStyle name="Обычный 18 2 2 4 2 2 3 2 2" xfId="6266" xr:uid="{00000000-0005-0000-0000-000001170000}"/>
    <cellStyle name="Обычный 18 2 2 4 2 2 3 3" xfId="6267" xr:uid="{00000000-0005-0000-0000-000002170000}"/>
    <cellStyle name="Обычный 18 2 2 4 2 2 3 3 2" xfId="6268" xr:uid="{00000000-0005-0000-0000-000003170000}"/>
    <cellStyle name="Обычный 18 2 2 4 2 2 3 4" xfId="6269" xr:uid="{00000000-0005-0000-0000-000004170000}"/>
    <cellStyle name="Обычный 18 2 2 4 2 2 3 4 2" xfId="6270" xr:uid="{00000000-0005-0000-0000-000005170000}"/>
    <cellStyle name="Обычный 18 2 2 4 2 2 3 5" xfId="6271" xr:uid="{00000000-0005-0000-0000-000006170000}"/>
    <cellStyle name="Обычный 18 2 2 4 2 2 4" xfId="6272" xr:uid="{00000000-0005-0000-0000-000007170000}"/>
    <cellStyle name="Обычный 18 2 2 4 2 2 4 2" xfId="6273" xr:uid="{00000000-0005-0000-0000-000008170000}"/>
    <cellStyle name="Обычный 18 2 2 4 2 2 5" xfId="6274" xr:uid="{00000000-0005-0000-0000-000009170000}"/>
    <cellStyle name="Обычный 18 2 2 4 2 2 5 2" xfId="6275" xr:uid="{00000000-0005-0000-0000-00000A170000}"/>
    <cellStyle name="Обычный 18 2 2 4 2 2 6" xfId="6276" xr:uid="{00000000-0005-0000-0000-00000B170000}"/>
    <cellStyle name="Обычный 18 2 2 4 2 2 6 2" xfId="6277" xr:uid="{00000000-0005-0000-0000-00000C170000}"/>
    <cellStyle name="Обычный 18 2 2 4 2 2 7" xfId="6278" xr:uid="{00000000-0005-0000-0000-00000D170000}"/>
    <cellStyle name="Обычный 18 2 2 4 2 2 7 2" xfId="6279" xr:uid="{00000000-0005-0000-0000-00000E170000}"/>
    <cellStyle name="Обычный 18 2 2 4 2 2 8" xfId="6280" xr:uid="{00000000-0005-0000-0000-00000F170000}"/>
    <cellStyle name="Обычный 18 2 2 4 2 2 8 2" xfId="6281" xr:uid="{00000000-0005-0000-0000-000010170000}"/>
    <cellStyle name="Обычный 18 2 2 4 2 2 9" xfId="6282" xr:uid="{00000000-0005-0000-0000-000011170000}"/>
    <cellStyle name="Обычный 18 2 2 4 2 2 9 2" xfId="6283" xr:uid="{00000000-0005-0000-0000-000012170000}"/>
    <cellStyle name="Обычный 18 2 2 4 2 3" xfId="6284" xr:uid="{00000000-0005-0000-0000-000013170000}"/>
    <cellStyle name="Обычный 18 2 2 4 2 3 2" xfId="6285" xr:uid="{00000000-0005-0000-0000-000014170000}"/>
    <cellStyle name="Обычный 18 2 2 4 2 3 2 2" xfId="6286" xr:uid="{00000000-0005-0000-0000-000015170000}"/>
    <cellStyle name="Обычный 18 2 2 4 2 3 3" xfId="6287" xr:uid="{00000000-0005-0000-0000-000016170000}"/>
    <cellStyle name="Обычный 18 2 2 4 2 3 3 2" xfId="6288" xr:uid="{00000000-0005-0000-0000-000017170000}"/>
    <cellStyle name="Обычный 18 2 2 4 2 3 4" xfId="6289" xr:uid="{00000000-0005-0000-0000-000018170000}"/>
    <cellStyle name="Обычный 18 2 2 4 2 3 4 2" xfId="6290" xr:uid="{00000000-0005-0000-0000-000019170000}"/>
    <cellStyle name="Обычный 18 2 2 4 2 3 5" xfId="6291" xr:uid="{00000000-0005-0000-0000-00001A170000}"/>
    <cellStyle name="Обычный 18 2 2 4 2 3 5 2" xfId="6292" xr:uid="{00000000-0005-0000-0000-00001B170000}"/>
    <cellStyle name="Обычный 18 2 2 4 2 3 6" xfId="6293" xr:uid="{00000000-0005-0000-0000-00001C170000}"/>
    <cellStyle name="Обычный 18 2 2 4 2 4" xfId="6294" xr:uid="{00000000-0005-0000-0000-00001D170000}"/>
    <cellStyle name="Обычный 18 2 2 4 2 4 2" xfId="6295" xr:uid="{00000000-0005-0000-0000-00001E170000}"/>
    <cellStyle name="Обычный 18 2 2 4 2 4 2 2" xfId="6296" xr:uid="{00000000-0005-0000-0000-00001F170000}"/>
    <cellStyle name="Обычный 18 2 2 4 2 4 3" xfId="6297" xr:uid="{00000000-0005-0000-0000-000020170000}"/>
    <cellStyle name="Обычный 18 2 2 4 2 4 3 2" xfId="6298" xr:uid="{00000000-0005-0000-0000-000021170000}"/>
    <cellStyle name="Обычный 18 2 2 4 2 4 4" xfId="6299" xr:uid="{00000000-0005-0000-0000-000022170000}"/>
    <cellStyle name="Обычный 18 2 2 4 2 4 4 2" xfId="6300" xr:uid="{00000000-0005-0000-0000-000023170000}"/>
    <cellStyle name="Обычный 18 2 2 4 2 4 5" xfId="6301" xr:uid="{00000000-0005-0000-0000-000024170000}"/>
    <cellStyle name="Обычный 18 2 2 4 2 5" xfId="6302" xr:uid="{00000000-0005-0000-0000-000025170000}"/>
    <cellStyle name="Обычный 18 2 2 4 2 5 2" xfId="6303" xr:uid="{00000000-0005-0000-0000-000026170000}"/>
    <cellStyle name="Обычный 18 2 2 4 2 6" xfId="6304" xr:uid="{00000000-0005-0000-0000-000027170000}"/>
    <cellStyle name="Обычный 18 2 2 4 2 6 2" xfId="6305" xr:uid="{00000000-0005-0000-0000-000028170000}"/>
    <cellStyle name="Обычный 18 2 2 4 2 7" xfId="6306" xr:uid="{00000000-0005-0000-0000-000029170000}"/>
    <cellStyle name="Обычный 18 2 2 4 2 7 2" xfId="6307" xr:uid="{00000000-0005-0000-0000-00002A170000}"/>
    <cellStyle name="Обычный 18 2 2 4 2 8" xfId="6308" xr:uid="{00000000-0005-0000-0000-00002B170000}"/>
    <cellStyle name="Обычный 18 2 2 4 2 8 2" xfId="6309" xr:uid="{00000000-0005-0000-0000-00002C170000}"/>
    <cellStyle name="Обычный 18 2 2 4 2 9" xfId="6310" xr:uid="{00000000-0005-0000-0000-00002D170000}"/>
    <cellStyle name="Обычный 18 2 2 4 2 9 2" xfId="6311" xr:uid="{00000000-0005-0000-0000-00002E170000}"/>
    <cellStyle name="Обычный 18 2 2 4 3" xfId="6312" xr:uid="{00000000-0005-0000-0000-00002F170000}"/>
    <cellStyle name="Обычный 18 2 2 4 3 10" xfId="6313" xr:uid="{00000000-0005-0000-0000-000030170000}"/>
    <cellStyle name="Обычный 18 2 2 4 3 11" xfId="6314" xr:uid="{00000000-0005-0000-0000-000031170000}"/>
    <cellStyle name="Обычный 18 2 2 4 3 2" xfId="6315" xr:uid="{00000000-0005-0000-0000-000032170000}"/>
    <cellStyle name="Обычный 18 2 2 4 3 2 2" xfId="6316" xr:uid="{00000000-0005-0000-0000-000033170000}"/>
    <cellStyle name="Обычный 18 2 2 4 3 2 2 2" xfId="6317" xr:uid="{00000000-0005-0000-0000-000034170000}"/>
    <cellStyle name="Обычный 18 2 2 4 3 2 3" xfId="6318" xr:uid="{00000000-0005-0000-0000-000035170000}"/>
    <cellStyle name="Обычный 18 2 2 4 3 2 3 2" xfId="6319" xr:uid="{00000000-0005-0000-0000-000036170000}"/>
    <cellStyle name="Обычный 18 2 2 4 3 2 4" xfId="6320" xr:uid="{00000000-0005-0000-0000-000037170000}"/>
    <cellStyle name="Обычный 18 2 2 4 3 2 4 2" xfId="6321" xr:uid="{00000000-0005-0000-0000-000038170000}"/>
    <cellStyle name="Обычный 18 2 2 4 3 2 5" xfId="6322" xr:uid="{00000000-0005-0000-0000-000039170000}"/>
    <cellStyle name="Обычный 18 2 2 4 3 2 5 2" xfId="6323" xr:uid="{00000000-0005-0000-0000-00003A170000}"/>
    <cellStyle name="Обычный 18 2 2 4 3 2 6" xfId="6324" xr:uid="{00000000-0005-0000-0000-00003B170000}"/>
    <cellStyle name="Обычный 18 2 2 4 3 2 7" xfId="6325" xr:uid="{00000000-0005-0000-0000-00003C170000}"/>
    <cellStyle name="Обычный 18 2 2 4 3 3" xfId="6326" xr:uid="{00000000-0005-0000-0000-00003D170000}"/>
    <cellStyle name="Обычный 18 2 2 4 3 3 2" xfId="6327" xr:uid="{00000000-0005-0000-0000-00003E170000}"/>
    <cellStyle name="Обычный 18 2 2 4 3 3 2 2" xfId="6328" xr:uid="{00000000-0005-0000-0000-00003F170000}"/>
    <cellStyle name="Обычный 18 2 2 4 3 3 3" xfId="6329" xr:uid="{00000000-0005-0000-0000-000040170000}"/>
    <cellStyle name="Обычный 18 2 2 4 3 3 3 2" xfId="6330" xr:uid="{00000000-0005-0000-0000-000041170000}"/>
    <cellStyle name="Обычный 18 2 2 4 3 3 4" xfId="6331" xr:uid="{00000000-0005-0000-0000-000042170000}"/>
    <cellStyle name="Обычный 18 2 2 4 3 3 4 2" xfId="6332" xr:uid="{00000000-0005-0000-0000-000043170000}"/>
    <cellStyle name="Обычный 18 2 2 4 3 3 5" xfId="6333" xr:uid="{00000000-0005-0000-0000-000044170000}"/>
    <cellStyle name="Обычный 18 2 2 4 3 4" xfId="6334" xr:uid="{00000000-0005-0000-0000-000045170000}"/>
    <cellStyle name="Обычный 18 2 2 4 3 4 2" xfId="6335" xr:uid="{00000000-0005-0000-0000-000046170000}"/>
    <cellStyle name="Обычный 18 2 2 4 3 5" xfId="6336" xr:uid="{00000000-0005-0000-0000-000047170000}"/>
    <cellStyle name="Обычный 18 2 2 4 3 5 2" xfId="6337" xr:uid="{00000000-0005-0000-0000-000048170000}"/>
    <cellStyle name="Обычный 18 2 2 4 3 6" xfId="6338" xr:uid="{00000000-0005-0000-0000-000049170000}"/>
    <cellStyle name="Обычный 18 2 2 4 3 6 2" xfId="6339" xr:uid="{00000000-0005-0000-0000-00004A170000}"/>
    <cellStyle name="Обычный 18 2 2 4 3 7" xfId="6340" xr:uid="{00000000-0005-0000-0000-00004B170000}"/>
    <cellStyle name="Обычный 18 2 2 4 3 7 2" xfId="6341" xr:uid="{00000000-0005-0000-0000-00004C170000}"/>
    <cellStyle name="Обычный 18 2 2 4 3 8" xfId="6342" xr:uid="{00000000-0005-0000-0000-00004D170000}"/>
    <cellStyle name="Обычный 18 2 2 4 3 8 2" xfId="6343" xr:uid="{00000000-0005-0000-0000-00004E170000}"/>
    <cellStyle name="Обычный 18 2 2 4 3 9" xfId="6344" xr:uid="{00000000-0005-0000-0000-00004F170000}"/>
    <cellStyle name="Обычный 18 2 2 4 3 9 2" xfId="6345" xr:uid="{00000000-0005-0000-0000-000050170000}"/>
    <cellStyle name="Обычный 18 2 2 4 4" xfId="6346" xr:uid="{00000000-0005-0000-0000-000051170000}"/>
    <cellStyle name="Обычный 18 2 2 4 4 2" xfId="6347" xr:uid="{00000000-0005-0000-0000-000052170000}"/>
    <cellStyle name="Обычный 18 2 2 4 4 2 2" xfId="6348" xr:uid="{00000000-0005-0000-0000-000053170000}"/>
    <cellStyle name="Обычный 18 2 2 4 4 2 2 2" xfId="6349" xr:uid="{00000000-0005-0000-0000-000054170000}"/>
    <cellStyle name="Обычный 18 2 2 4 4 2 3" xfId="6350" xr:uid="{00000000-0005-0000-0000-000055170000}"/>
    <cellStyle name="Обычный 18 2 2 4 4 2 3 2" xfId="6351" xr:uid="{00000000-0005-0000-0000-000056170000}"/>
    <cellStyle name="Обычный 18 2 2 4 4 2 4" xfId="6352" xr:uid="{00000000-0005-0000-0000-000057170000}"/>
    <cellStyle name="Обычный 18 2 2 4 4 2 4 2" xfId="6353" xr:uid="{00000000-0005-0000-0000-000058170000}"/>
    <cellStyle name="Обычный 18 2 2 4 4 2 5" xfId="6354" xr:uid="{00000000-0005-0000-0000-000059170000}"/>
    <cellStyle name="Обычный 18 2 2 4 4 2 5 2" xfId="6355" xr:uid="{00000000-0005-0000-0000-00005A170000}"/>
    <cellStyle name="Обычный 18 2 2 4 4 2 6" xfId="6356" xr:uid="{00000000-0005-0000-0000-00005B170000}"/>
    <cellStyle name="Обычный 18 2 2 4 4 3" xfId="6357" xr:uid="{00000000-0005-0000-0000-00005C170000}"/>
    <cellStyle name="Обычный 18 2 2 4 4 3 2" xfId="6358" xr:uid="{00000000-0005-0000-0000-00005D170000}"/>
    <cellStyle name="Обычный 18 2 2 4 4 4" xfId="6359" xr:uid="{00000000-0005-0000-0000-00005E170000}"/>
    <cellStyle name="Обычный 18 2 2 4 4 4 2" xfId="6360" xr:uid="{00000000-0005-0000-0000-00005F170000}"/>
    <cellStyle name="Обычный 18 2 2 4 4 5" xfId="6361" xr:uid="{00000000-0005-0000-0000-000060170000}"/>
    <cellStyle name="Обычный 18 2 2 4 4 5 2" xfId="6362" xr:uid="{00000000-0005-0000-0000-000061170000}"/>
    <cellStyle name="Обычный 18 2 2 4 4 6" xfId="6363" xr:uid="{00000000-0005-0000-0000-000062170000}"/>
    <cellStyle name="Обычный 18 2 2 4 4 6 2" xfId="6364" xr:uid="{00000000-0005-0000-0000-000063170000}"/>
    <cellStyle name="Обычный 18 2 2 4 4 7" xfId="6365" xr:uid="{00000000-0005-0000-0000-000064170000}"/>
    <cellStyle name="Обычный 18 2 2 4 4 8" xfId="6366" xr:uid="{00000000-0005-0000-0000-000065170000}"/>
    <cellStyle name="Обычный 18 2 2 4 5" xfId="6367" xr:uid="{00000000-0005-0000-0000-000066170000}"/>
    <cellStyle name="Обычный 18 2 2 4 5 2" xfId="6368" xr:uid="{00000000-0005-0000-0000-000067170000}"/>
    <cellStyle name="Обычный 18 2 2 4 5 2 2" xfId="6369" xr:uid="{00000000-0005-0000-0000-000068170000}"/>
    <cellStyle name="Обычный 18 2 2 4 5 3" xfId="6370" xr:uid="{00000000-0005-0000-0000-000069170000}"/>
    <cellStyle name="Обычный 18 2 2 4 5 3 2" xfId="6371" xr:uid="{00000000-0005-0000-0000-00006A170000}"/>
    <cellStyle name="Обычный 18 2 2 4 5 4" xfId="6372" xr:uid="{00000000-0005-0000-0000-00006B170000}"/>
    <cellStyle name="Обычный 18 2 2 4 5 4 2" xfId="6373" xr:uid="{00000000-0005-0000-0000-00006C170000}"/>
    <cellStyle name="Обычный 18 2 2 4 5 5" xfId="6374" xr:uid="{00000000-0005-0000-0000-00006D170000}"/>
    <cellStyle name="Обычный 18 2 2 4 5 5 2" xfId="6375" xr:uid="{00000000-0005-0000-0000-00006E170000}"/>
    <cellStyle name="Обычный 18 2 2 4 5 6" xfId="6376" xr:uid="{00000000-0005-0000-0000-00006F170000}"/>
    <cellStyle name="Обычный 18 2 2 4 6" xfId="6377" xr:uid="{00000000-0005-0000-0000-000070170000}"/>
    <cellStyle name="Обычный 18 2 2 4 6 2" xfId="6378" xr:uid="{00000000-0005-0000-0000-000071170000}"/>
    <cellStyle name="Обычный 18 2 2 4 6 2 2" xfId="6379" xr:uid="{00000000-0005-0000-0000-000072170000}"/>
    <cellStyle name="Обычный 18 2 2 4 6 3" xfId="6380" xr:uid="{00000000-0005-0000-0000-000073170000}"/>
    <cellStyle name="Обычный 18 2 2 4 6 3 2" xfId="6381" xr:uid="{00000000-0005-0000-0000-000074170000}"/>
    <cellStyle name="Обычный 18 2 2 4 6 4" xfId="6382" xr:uid="{00000000-0005-0000-0000-000075170000}"/>
    <cellStyle name="Обычный 18 2 2 4 6 4 2" xfId="6383" xr:uid="{00000000-0005-0000-0000-000076170000}"/>
    <cellStyle name="Обычный 18 2 2 4 6 5" xfId="6384" xr:uid="{00000000-0005-0000-0000-000077170000}"/>
    <cellStyle name="Обычный 18 2 2 4 7" xfId="6385" xr:uid="{00000000-0005-0000-0000-000078170000}"/>
    <cellStyle name="Обычный 18 2 2 4 7 2" xfId="6386" xr:uid="{00000000-0005-0000-0000-000079170000}"/>
    <cellStyle name="Обычный 18 2 2 4 8" xfId="6387" xr:uid="{00000000-0005-0000-0000-00007A170000}"/>
    <cellStyle name="Обычный 18 2 2 4 8 2" xfId="6388" xr:uid="{00000000-0005-0000-0000-00007B170000}"/>
    <cellStyle name="Обычный 18 2 2 4 9" xfId="6389" xr:uid="{00000000-0005-0000-0000-00007C170000}"/>
    <cellStyle name="Обычный 18 2 2 4 9 2" xfId="6390" xr:uid="{00000000-0005-0000-0000-00007D170000}"/>
    <cellStyle name="Обычный 18 2 2 5" xfId="6391" xr:uid="{00000000-0005-0000-0000-00007E170000}"/>
    <cellStyle name="Обычный 18 2 2 5 10" xfId="6392" xr:uid="{00000000-0005-0000-0000-00007F170000}"/>
    <cellStyle name="Обычный 18 2 2 5 10 2" xfId="6393" xr:uid="{00000000-0005-0000-0000-000080170000}"/>
    <cellStyle name="Обычный 18 2 2 5 11" xfId="6394" xr:uid="{00000000-0005-0000-0000-000081170000}"/>
    <cellStyle name="Обычный 18 2 2 5 11 2" xfId="6395" xr:uid="{00000000-0005-0000-0000-000082170000}"/>
    <cellStyle name="Обычный 18 2 2 5 12" xfId="6396" xr:uid="{00000000-0005-0000-0000-000083170000}"/>
    <cellStyle name="Обычный 18 2 2 5 12 2" xfId="6397" xr:uid="{00000000-0005-0000-0000-000084170000}"/>
    <cellStyle name="Обычный 18 2 2 5 13" xfId="6398" xr:uid="{00000000-0005-0000-0000-000085170000}"/>
    <cellStyle name="Обычный 18 2 2 5 14" xfId="6399" xr:uid="{00000000-0005-0000-0000-000086170000}"/>
    <cellStyle name="Обычный 18 2 2 5 15" xfId="6400" xr:uid="{00000000-0005-0000-0000-000087170000}"/>
    <cellStyle name="Обычный 18 2 2 5 2" xfId="6401" xr:uid="{00000000-0005-0000-0000-000088170000}"/>
    <cellStyle name="Обычный 18 2 2 5 2 10" xfId="6402" xr:uid="{00000000-0005-0000-0000-000089170000}"/>
    <cellStyle name="Обычный 18 2 2 5 2 10 2" xfId="6403" xr:uid="{00000000-0005-0000-0000-00008A170000}"/>
    <cellStyle name="Обычный 18 2 2 5 2 11" xfId="6404" xr:uid="{00000000-0005-0000-0000-00008B170000}"/>
    <cellStyle name="Обычный 18 2 2 5 2 12" xfId="6405" xr:uid="{00000000-0005-0000-0000-00008C170000}"/>
    <cellStyle name="Обычный 18 2 2 5 2 2" xfId="6406" xr:uid="{00000000-0005-0000-0000-00008D170000}"/>
    <cellStyle name="Обычный 18 2 2 5 2 2 10" xfId="6407" xr:uid="{00000000-0005-0000-0000-00008E170000}"/>
    <cellStyle name="Обычный 18 2 2 5 2 2 2" xfId="6408" xr:uid="{00000000-0005-0000-0000-00008F170000}"/>
    <cellStyle name="Обычный 18 2 2 5 2 2 2 2" xfId="6409" xr:uid="{00000000-0005-0000-0000-000090170000}"/>
    <cellStyle name="Обычный 18 2 2 5 2 2 2 2 2" xfId="6410" xr:uid="{00000000-0005-0000-0000-000091170000}"/>
    <cellStyle name="Обычный 18 2 2 5 2 2 2 3" xfId="6411" xr:uid="{00000000-0005-0000-0000-000092170000}"/>
    <cellStyle name="Обычный 18 2 2 5 2 2 2 3 2" xfId="6412" xr:uid="{00000000-0005-0000-0000-000093170000}"/>
    <cellStyle name="Обычный 18 2 2 5 2 2 2 4" xfId="6413" xr:uid="{00000000-0005-0000-0000-000094170000}"/>
    <cellStyle name="Обычный 18 2 2 5 2 2 2 4 2" xfId="6414" xr:uid="{00000000-0005-0000-0000-000095170000}"/>
    <cellStyle name="Обычный 18 2 2 5 2 2 2 5" xfId="6415" xr:uid="{00000000-0005-0000-0000-000096170000}"/>
    <cellStyle name="Обычный 18 2 2 5 2 2 2 5 2" xfId="6416" xr:uid="{00000000-0005-0000-0000-000097170000}"/>
    <cellStyle name="Обычный 18 2 2 5 2 2 2 6" xfId="6417" xr:uid="{00000000-0005-0000-0000-000098170000}"/>
    <cellStyle name="Обычный 18 2 2 5 2 2 3" xfId="6418" xr:uid="{00000000-0005-0000-0000-000099170000}"/>
    <cellStyle name="Обычный 18 2 2 5 2 2 3 2" xfId="6419" xr:uid="{00000000-0005-0000-0000-00009A170000}"/>
    <cellStyle name="Обычный 18 2 2 5 2 2 3 2 2" xfId="6420" xr:uid="{00000000-0005-0000-0000-00009B170000}"/>
    <cellStyle name="Обычный 18 2 2 5 2 2 3 3" xfId="6421" xr:uid="{00000000-0005-0000-0000-00009C170000}"/>
    <cellStyle name="Обычный 18 2 2 5 2 2 3 3 2" xfId="6422" xr:uid="{00000000-0005-0000-0000-00009D170000}"/>
    <cellStyle name="Обычный 18 2 2 5 2 2 3 4" xfId="6423" xr:uid="{00000000-0005-0000-0000-00009E170000}"/>
    <cellStyle name="Обычный 18 2 2 5 2 2 3 4 2" xfId="6424" xr:uid="{00000000-0005-0000-0000-00009F170000}"/>
    <cellStyle name="Обычный 18 2 2 5 2 2 3 5" xfId="6425" xr:uid="{00000000-0005-0000-0000-0000A0170000}"/>
    <cellStyle name="Обычный 18 2 2 5 2 2 4" xfId="6426" xr:uid="{00000000-0005-0000-0000-0000A1170000}"/>
    <cellStyle name="Обычный 18 2 2 5 2 2 4 2" xfId="6427" xr:uid="{00000000-0005-0000-0000-0000A2170000}"/>
    <cellStyle name="Обычный 18 2 2 5 2 2 5" xfId="6428" xr:uid="{00000000-0005-0000-0000-0000A3170000}"/>
    <cellStyle name="Обычный 18 2 2 5 2 2 5 2" xfId="6429" xr:uid="{00000000-0005-0000-0000-0000A4170000}"/>
    <cellStyle name="Обычный 18 2 2 5 2 2 6" xfId="6430" xr:uid="{00000000-0005-0000-0000-0000A5170000}"/>
    <cellStyle name="Обычный 18 2 2 5 2 2 6 2" xfId="6431" xr:uid="{00000000-0005-0000-0000-0000A6170000}"/>
    <cellStyle name="Обычный 18 2 2 5 2 2 7" xfId="6432" xr:uid="{00000000-0005-0000-0000-0000A7170000}"/>
    <cellStyle name="Обычный 18 2 2 5 2 2 7 2" xfId="6433" xr:uid="{00000000-0005-0000-0000-0000A8170000}"/>
    <cellStyle name="Обычный 18 2 2 5 2 2 8" xfId="6434" xr:uid="{00000000-0005-0000-0000-0000A9170000}"/>
    <cellStyle name="Обычный 18 2 2 5 2 2 8 2" xfId="6435" xr:uid="{00000000-0005-0000-0000-0000AA170000}"/>
    <cellStyle name="Обычный 18 2 2 5 2 2 9" xfId="6436" xr:uid="{00000000-0005-0000-0000-0000AB170000}"/>
    <cellStyle name="Обычный 18 2 2 5 2 2 9 2" xfId="6437" xr:uid="{00000000-0005-0000-0000-0000AC170000}"/>
    <cellStyle name="Обычный 18 2 2 5 2 3" xfId="6438" xr:uid="{00000000-0005-0000-0000-0000AD170000}"/>
    <cellStyle name="Обычный 18 2 2 5 2 3 2" xfId="6439" xr:uid="{00000000-0005-0000-0000-0000AE170000}"/>
    <cellStyle name="Обычный 18 2 2 5 2 3 2 2" xfId="6440" xr:uid="{00000000-0005-0000-0000-0000AF170000}"/>
    <cellStyle name="Обычный 18 2 2 5 2 3 3" xfId="6441" xr:uid="{00000000-0005-0000-0000-0000B0170000}"/>
    <cellStyle name="Обычный 18 2 2 5 2 3 3 2" xfId="6442" xr:uid="{00000000-0005-0000-0000-0000B1170000}"/>
    <cellStyle name="Обычный 18 2 2 5 2 3 4" xfId="6443" xr:uid="{00000000-0005-0000-0000-0000B2170000}"/>
    <cellStyle name="Обычный 18 2 2 5 2 3 4 2" xfId="6444" xr:uid="{00000000-0005-0000-0000-0000B3170000}"/>
    <cellStyle name="Обычный 18 2 2 5 2 3 5" xfId="6445" xr:uid="{00000000-0005-0000-0000-0000B4170000}"/>
    <cellStyle name="Обычный 18 2 2 5 2 3 5 2" xfId="6446" xr:uid="{00000000-0005-0000-0000-0000B5170000}"/>
    <cellStyle name="Обычный 18 2 2 5 2 3 6" xfId="6447" xr:uid="{00000000-0005-0000-0000-0000B6170000}"/>
    <cellStyle name="Обычный 18 2 2 5 2 4" xfId="6448" xr:uid="{00000000-0005-0000-0000-0000B7170000}"/>
    <cellStyle name="Обычный 18 2 2 5 2 4 2" xfId="6449" xr:uid="{00000000-0005-0000-0000-0000B8170000}"/>
    <cellStyle name="Обычный 18 2 2 5 2 4 2 2" xfId="6450" xr:uid="{00000000-0005-0000-0000-0000B9170000}"/>
    <cellStyle name="Обычный 18 2 2 5 2 4 3" xfId="6451" xr:uid="{00000000-0005-0000-0000-0000BA170000}"/>
    <cellStyle name="Обычный 18 2 2 5 2 4 3 2" xfId="6452" xr:uid="{00000000-0005-0000-0000-0000BB170000}"/>
    <cellStyle name="Обычный 18 2 2 5 2 4 4" xfId="6453" xr:uid="{00000000-0005-0000-0000-0000BC170000}"/>
    <cellStyle name="Обычный 18 2 2 5 2 4 4 2" xfId="6454" xr:uid="{00000000-0005-0000-0000-0000BD170000}"/>
    <cellStyle name="Обычный 18 2 2 5 2 4 5" xfId="6455" xr:uid="{00000000-0005-0000-0000-0000BE170000}"/>
    <cellStyle name="Обычный 18 2 2 5 2 5" xfId="6456" xr:uid="{00000000-0005-0000-0000-0000BF170000}"/>
    <cellStyle name="Обычный 18 2 2 5 2 5 2" xfId="6457" xr:uid="{00000000-0005-0000-0000-0000C0170000}"/>
    <cellStyle name="Обычный 18 2 2 5 2 6" xfId="6458" xr:uid="{00000000-0005-0000-0000-0000C1170000}"/>
    <cellStyle name="Обычный 18 2 2 5 2 6 2" xfId="6459" xr:uid="{00000000-0005-0000-0000-0000C2170000}"/>
    <cellStyle name="Обычный 18 2 2 5 2 7" xfId="6460" xr:uid="{00000000-0005-0000-0000-0000C3170000}"/>
    <cellStyle name="Обычный 18 2 2 5 2 7 2" xfId="6461" xr:uid="{00000000-0005-0000-0000-0000C4170000}"/>
    <cellStyle name="Обычный 18 2 2 5 2 8" xfId="6462" xr:uid="{00000000-0005-0000-0000-0000C5170000}"/>
    <cellStyle name="Обычный 18 2 2 5 2 8 2" xfId="6463" xr:uid="{00000000-0005-0000-0000-0000C6170000}"/>
    <cellStyle name="Обычный 18 2 2 5 2 9" xfId="6464" xr:uid="{00000000-0005-0000-0000-0000C7170000}"/>
    <cellStyle name="Обычный 18 2 2 5 2 9 2" xfId="6465" xr:uid="{00000000-0005-0000-0000-0000C8170000}"/>
    <cellStyle name="Обычный 18 2 2 5 3" xfId="6466" xr:uid="{00000000-0005-0000-0000-0000C9170000}"/>
    <cellStyle name="Обычный 18 2 2 5 3 10" xfId="6467" xr:uid="{00000000-0005-0000-0000-0000CA170000}"/>
    <cellStyle name="Обычный 18 2 2 5 3 2" xfId="6468" xr:uid="{00000000-0005-0000-0000-0000CB170000}"/>
    <cellStyle name="Обычный 18 2 2 5 3 2 2" xfId="6469" xr:uid="{00000000-0005-0000-0000-0000CC170000}"/>
    <cellStyle name="Обычный 18 2 2 5 3 2 2 2" xfId="6470" xr:uid="{00000000-0005-0000-0000-0000CD170000}"/>
    <cellStyle name="Обычный 18 2 2 5 3 2 3" xfId="6471" xr:uid="{00000000-0005-0000-0000-0000CE170000}"/>
    <cellStyle name="Обычный 18 2 2 5 3 2 3 2" xfId="6472" xr:uid="{00000000-0005-0000-0000-0000CF170000}"/>
    <cellStyle name="Обычный 18 2 2 5 3 2 4" xfId="6473" xr:uid="{00000000-0005-0000-0000-0000D0170000}"/>
    <cellStyle name="Обычный 18 2 2 5 3 2 4 2" xfId="6474" xr:uid="{00000000-0005-0000-0000-0000D1170000}"/>
    <cellStyle name="Обычный 18 2 2 5 3 2 5" xfId="6475" xr:uid="{00000000-0005-0000-0000-0000D2170000}"/>
    <cellStyle name="Обычный 18 2 2 5 3 2 5 2" xfId="6476" xr:uid="{00000000-0005-0000-0000-0000D3170000}"/>
    <cellStyle name="Обычный 18 2 2 5 3 2 6" xfId="6477" xr:uid="{00000000-0005-0000-0000-0000D4170000}"/>
    <cellStyle name="Обычный 18 2 2 5 3 3" xfId="6478" xr:uid="{00000000-0005-0000-0000-0000D5170000}"/>
    <cellStyle name="Обычный 18 2 2 5 3 3 2" xfId="6479" xr:uid="{00000000-0005-0000-0000-0000D6170000}"/>
    <cellStyle name="Обычный 18 2 2 5 3 3 2 2" xfId="6480" xr:uid="{00000000-0005-0000-0000-0000D7170000}"/>
    <cellStyle name="Обычный 18 2 2 5 3 3 3" xfId="6481" xr:uid="{00000000-0005-0000-0000-0000D8170000}"/>
    <cellStyle name="Обычный 18 2 2 5 3 3 3 2" xfId="6482" xr:uid="{00000000-0005-0000-0000-0000D9170000}"/>
    <cellStyle name="Обычный 18 2 2 5 3 3 4" xfId="6483" xr:uid="{00000000-0005-0000-0000-0000DA170000}"/>
    <cellStyle name="Обычный 18 2 2 5 3 3 4 2" xfId="6484" xr:uid="{00000000-0005-0000-0000-0000DB170000}"/>
    <cellStyle name="Обычный 18 2 2 5 3 3 5" xfId="6485" xr:uid="{00000000-0005-0000-0000-0000DC170000}"/>
    <cellStyle name="Обычный 18 2 2 5 3 4" xfId="6486" xr:uid="{00000000-0005-0000-0000-0000DD170000}"/>
    <cellStyle name="Обычный 18 2 2 5 3 4 2" xfId="6487" xr:uid="{00000000-0005-0000-0000-0000DE170000}"/>
    <cellStyle name="Обычный 18 2 2 5 3 5" xfId="6488" xr:uid="{00000000-0005-0000-0000-0000DF170000}"/>
    <cellStyle name="Обычный 18 2 2 5 3 5 2" xfId="6489" xr:uid="{00000000-0005-0000-0000-0000E0170000}"/>
    <cellStyle name="Обычный 18 2 2 5 3 6" xfId="6490" xr:uid="{00000000-0005-0000-0000-0000E1170000}"/>
    <cellStyle name="Обычный 18 2 2 5 3 6 2" xfId="6491" xr:uid="{00000000-0005-0000-0000-0000E2170000}"/>
    <cellStyle name="Обычный 18 2 2 5 3 7" xfId="6492" xr:uid="{00000000-0005-0000-0000-0000E3170000}"/>
    <cellStyle name="Обычный 18 2 2 5 3 7 2" xfId="6493" xr:uid="{00000000-0005-0000-0000-0000E4170000}"/>
    <cellStyle name="Обычный 18 2 2 5 3 8" xfId="6494" xr:uid="{00000000-0005-0000-0000-0000E5170000}"/>
    <cellStyle name="Обычный 18 2 2 5 3 8 2" xfId="6495" xr:uid="{00000000-0005-0000-0000-0000E6170000}"/>
    <cellStyle name="Обычный 18 2 2 5 3 9" xfId="6496" xr:uid="{00000000-0005-0000-0000-0000E7170000}"/>
    <cellStyle name="Обычный 18 2 2 5 3 9 2" xfId="6497" xr:uid="{00000000-0005-0000-0000-0000E8170000}"/>
    <cellStyle name="Обычный 18 2 2 5 4" xfId="6498" xr:uid="{00000000-0005-0000-0000-0000E9170000}"/>
    <cellStyle name="Обычный 18 2 2 5 4 2" xfId="6499" xr:uid="{00000000-0005-0000-0000-0000EA170000}"/>
    <cellStyle name="Обычный 18 2 2 5 4 2 2" xfId="6500" xr:uid="{00000000-0005-0000-0000-0000EB170000}"/>
    <cellStyle name="Обычный 18 2 2 5 4 2 2 2" xfId="6501" xr:uid="{00000000-0005-0000-0000-0000EC170000}"/>
    <cellStyle name="Обычный 18 2 2 5 4 2 3" xfId="6502" xr:uid="{00000000-0005-0000-0000-0000ED170000}"/>
    <cellStyle name="Обычный 18 2 2 5 4 2 3 2" xfId="6503" xr:uid="{00000000-0005-0000-0000-0000EE170000}"/>
    <cellStyle name="Обычный 18 2 2 5 4 2 4" xfId="6504" xr:uid="{00000000-0005-0000-0000-0000EF170000}"/>
    <cellStyle name="Обычный 18 2 2 5 4 2 4 2" xfId="6505" xr:uid="{00000000-0005-0000-0000-0000F0170000}"/>
    <cellStyle name="Обычный 18 2 2 5 4 2 5" xfId="6506" xr:uid="{00000000-0005-0000-0000-0000F1170000}"/>
    <cellStyle name="Обычный 18 2 2 5 4 2 5 2" xfId="6507" xr:uid="{00000000-0005-0000-0000-0000F2170000}"/>
    <cellStyle name="Обычный 18 2 2 5 4 2 6" xfId="6508" xr:uid="{00000000-0005-0000-0000-0000F3170000}"/>
    <cellStyle name="Обычный 18 2 2 5 4 3" xfId="6509" xr:uid="{00000000-0005-0000-0000-0000F4170000}"/>
    <cellStyle name="Обычный 18 2 2 5 4 3 2" xfId="6510" xr:uid="{00000000-0005-0000-0000-0000F5170000}"/>
    <cellStyle name="Обычный 18 2 2 5 4 4" xfId="6511" xr:uid="{00000000-0005-0000-0000-0000F6170000}"/>
    <cellStyle name="Обычный 18 2 2 5 4 4 2" xfId="6512" xr:uid="{00000000-0005-0000-0000-0000F7170000}"/>
    <cellStyle name="Обычный 18 2 2 5 4 5" xfId="6513" xr:uid="{00000000-0005-0000-0000-0000F8170000}"/>
    <cellStyle name="Обычный 18 2 2 5 4 5 2" xfId="6514" xr:uid="{00000000-0005-0000-0000-0000F9170000}"/>
    <cellStyle name="Обычный 18 2 2 5 4 6" xfId="6515" xr:uid="{00000000-0005-0000-0000-0000FA170000}"/>
    <cellStyle name="Обычный 18 2 2 5 4 6 2" xfId="6516" xr:uid="{00000000-0005-0000-0000-0000FB170000}"/>
    <cellStyle name="Обычный 18 2 2 5 4 7" xfId="6517" xr:uid="{00000000-0005-0000-0000-0000FC170000}"/>
    <cellStyle name="Обычный 18 2 2 5 5" xfId="6518" xr:uid="{00000000-0005-0000-0000-0000FD170000}"/>
    <cellStyle name="Обычный 18 2 2 5 5 2" xfId="6519" xr:uid="{00000000-0005-0000-0000-0000FE170000}"/>
    <cellStyle name="Обычный 18 2 2 5 5 2 2" xfId="6520" xr:uid="{00000000-0005-0000-0000-0000FF170000}"/>
    <cellStyle name="Обычный 18 2 2 5 5 3" xfId="6521" xr:uid="{00000000-0005-0000-0000-000000180000}"/>
    <cellStyle name="Обычный 18 2 2 5 5 3 2" xfId="6522" xr:uid="{00000000-0005-0000-0000-000001180000}"/>
    <cellStyle name="Обычный 18 2 2 5 5 4" xfId="6523" xr:uid="{00000000-0005-0000-0000-000002180000}"/>
    <cellStyle name="Обычный 18 2 2 5 5 4 2" xfId="6524" xr:uid="{00000000-0005-0000-0000-000003180000}"/>
    <cellStyle name="Обычный 18 2 2 5 5 5" xfId="6525" xr:uid="{00000000-0005-0000-0000-000004180000}"/>
    <cellStyle name="Обычный 18 2 2 5 5 5 2" xfId="6526" xr:uid="{00000000-0005-0000-0000-000005180000}"/>
    <cellStyle name="Обычный 18 2 2 5 5 6" xfId="6527" xr:uid="{00000000-0005-0000-0000-000006180000}"/>
    <cellStyle name="Обычный 18 2 2 5 6" xfId="6528" xr:uid="{00000000-0005-0000-0000-000007180000}"/>
    <cellStyle name="Обычный 18 2 2 5 6 2" xfId="6529" xr:uid="{00000000-0005-0000-0000-000008180000}"/>
    <cellStyle name="Обычный 18 2 2 5 6 2 2" xfId="6530" xr:uid="{00000000-0005-0000-0000-000009180000}"/>
    <cellStyle name="Обычный 18 2 2 5 6 3" xfId="6531" xr:uid="{00000000-0005-0000-0000-00000A180000}"/>
    <cellStyle name="Обычный 18 2 2 5 6 3 2" xfId="6532" xr:uid="{00000000-0005-0000-0000-00000B180000}"/>
    <cellStyle name="Обычный 18 2 2 5 6 4" xfId="6533" xr:uid="{00000000-0005-0000-0000-00000C180000}"/>
    <cellStyle name="Обычный 18 2 2 5 6 4 2" xfId="6534" xr:uid="{00000000-0005-0000-0000-00000D180000}"/>
    <cellStyle name="Обычный 18 2 2 5 6 5" xfId="6535" xr:uid="{00000000-0005-0000-0000-00000E180000}"/>
    <cellStyle name="Обычный 18 2 2 5 7" xfId="6536" xr:uid="{00000000-0005-0000-0000-00000F180000}"/>
    <cellStyle name="Обычный 18 2 2 5 7 2" xfId="6537" xr:uid="{00000000-0005-0000-0000-000010180000}"/>
    <cellStyle name="Обычный 18 2 2 5 8" xfId="6538" xr:uid="{00000000-0005-0000-0000-000011180000}"/>
    <cellStyle name="Обычный 18 2 2 5 8 2" xfId="6539" xr:uid="{00000000-0005-0000-0000-000012180000}"/>
    <cellStyle name="Обычный 18 2 2 5 9" xfId="6540" xr:uid="{00000000-0005-0000-0000-000013180000}"/>
    <cellStyle name="Обычный 18 2 2 5 9 2" xfId="6541" xr:uid="{00000000-0005-0000-0000-000014180000}"/>
    <cellStyle name="Обычный 18 2 2 6" xfId="6542" xr:uid="{00000000-0005-0000-0000-000015180000}"/>
    <cellStyle name="Обычный 18 2 2 6 10" xfId="6543" xr:uid="{00000000-0005-0000-0000-000016180000}"/>
    <cellStyle name="Обычный 18 2 2 6 10 2" xfId="6544" xr:uid="{00000000-0005-0000-0000-000017180000}"/>
    <cellStyle name="Обычный 18 2 2 6 11" xfId="6545" xr:uid="{00000000-0005-0000-0000-000018180000}"/>
    <cellStyle name="Обычный 18 2 2 6 11 2" xfId="6546" xr:uid="{00000000-0005-0000-0000-000019180000}"/>
    <cellStyle name="Обычный 18 2 2 6 12" xfId="6547" xr:uid="{00000000-0005-0000-0000-00001A180000}"/>
    <cellStyle name="Обычный 18 2 2 6 12 2" xfId="6548" xr:uid="{00000000-0005-0000-0000-00001B180000}"/>
    <cellStyle name="Обычный 18 2 2 6 13" xfId="6549" xr:uid="{00000000-0005-0000-0000-00001C180000}"/>
    <cellStyle name="Обычный 18 2 2 6 14" xfId="6550" xr:uid="{00000000-0005-0000-0000-00001D180000}"/>
    <cellStyle name="Обычный 18 2 2 6 2" xfId="6551" xr:uid="{00000000-0005-0000-0000-00001E180000}"/>
    <cellStyle name="Обычный 18 2 2 6 2 10" xfId="6552" xr:uid="{00000000-0005-0000-0000-00001F180000}"/>
    <cellStyle name="Обычный 18 2 2 6 2 10 2" xfId="6553" xr:uid="{00000000-0005-0000-0000-000020180000}"/>
    <cellStyle name="Обычный 18 2 2 6 2 11" xfId="6554" xr:uid="{00000000-0005-0000-0000-000021180000}"/>
    <cellStyle name="Обычный 18 2 2 6 2 12" xfId="6555" xr:uid="{00000000-0005-0000-0000-000022180000}"/>
    <cellStyle name="Обычный 18 2 2 6 2 2" xfId="6556" xr:uid="{00000000-0005-0000-0000-000023180000}"/>
    <cellStyle name="Обычный 18 2 2 6 2 2 10" xfId="6557" xr:uid="{00000000-0005-0000-0000-000024180000}"/>
    <cellStyle name="Обычный 18 2 2 6 2 2 2" xfId="6558" xr:uid="{00000000-0005-0000-0000-000025180000}"/>
    <cellStyle name="Обычный 18 2 2 6 2 2 2 2" xfId="6559" xr:uid="{00000000-0005-0000-0000-000026180000}"/>
    <cellStyle name="Обычный 18 2 2 6 2 2 2 2 2" xfId="6560" xr:uid="{00000000-0005-0000-0000-000027180000}"/>
    <cellStyle name="Обычный 18 2 2 6 2 2 2 3" xfId="6561" xr:uid="{00000000-0005-0000-0000-000028180000}"/>
    <cellStyle name="Обычный 18 2 2 6 2 2 2 3 2" xfId="6562" xr:uid="{00000000-0005-0000-0000-000029180000}"/>
    <cellStyle name="Обычный 18 2 2 6 2 2 2 4" xfId="6563" xr:uid="{00000000-0005-0000-0000-00002A180000}"/>
    <cellStyle name="Обычный 18 2 2 6 2 2 2 4 2" xfId="6564" xr:uid="{00000000-0005-0000-0000-00002B180000}"/>
    <cellStyle name="Обычный 18 2 2 6 2 2 2 5" xfId="6565" xr:uid="{00000000-0005-0000-0000-00002C180000}"/>
    <cellStyle name="Обычный 18 2 2 6 2 2 2 5 2" xfId="6566" xr:uid="{00000000-0005-0000-0000-00002D180000}"/>
    <cellStyle name="Обычный 18 2 2 6 2 2 2 6" xfId="6567" xr:uid="{00000000-0005-0000-0000-00002E180000}"/>
    <cellStyle name="Обычный 18 2 2 6 2 2 3" xfId="6568" xr:uid="{00000000-0005-0000-0000-00002F180000}"/>
    <cellStyle name="Обычный 18 2 2 6 2 2 3 2" xfId="6569" xr:uid="{00000000-0005-0000-0000-000030180000}"/>
    <cellStyle name="Обычный 18 2 2 6 2 2 3 2 2" xfId="6570" xr:uid="{00000000-0005-0000-0000-000031180000}"/>
    <cellStyle name="Обычный 18 2 2 6 2 2 3 3" xfId="6571" xr:uid="{00000000-0005-0000-0000-000032180000}"/>
    <cellStyle name="Обычный 18 2 2 6 2 2 3 3 2" xfId="6572" xr:uid="{00000000-0005-0000-0000-000033180000}"/>
    <cellStyle name="Обычный 18 2 2 6 2 2 3 4" xfId="6573" xr:uid="{00000000-0005-0000-0000-000034180000}"/>
    <cellStyle name="Обычный 18 2 2 6 2 2 3 4 2" xfId="6574" xr:uid="{00000000-0005-0000-0000-000035180000}"/>
    <cellStyle name="Обычный 18 2 2 6 2 2 3 5" xfId="6575" xr:uid="{00000000-0005-0000-0000-000036180000}"/>
    <cellStyle name="Обычный 18 2 2 6 2 2 4" xfId="6576" xr:uid="{00000000-0005-0000-0000-000037180000}"/>
    <cellStyle name="Обычный 18 2 2 6 2 2 4 2" xfId="6577" xr:uid="{00000000-0005-0000-0000-000038180000}"/>
    <cellStyle name="Обычный 18 2 2 6 2 2 5" xfId="6578" xr:uid="{00000000-0005-0000-0000-000039180000}"/>
    <cellStyle name="Обычный 18 2 2 6 2 2 5 2" xfId="6579" xr:uid="{00000000-0005-0000-0000-00003A180000}"/>
    <cellStyle name="Обычный 18 2 2 6 2 2 6" xfId="6580" xr:uid="{00000000-0005-0000-0000-00003B180000}"/>
    <cellStyle name="Обычный 18 2 2 6 2 2 6 2" xfId="6581" xr:uid="{00000000-0005-0000-0000-00003C180000}"/>
    <cellStyle name="Обычный 18 2 2 6 2 2 7" xfId="6582" xr:uid="{00000000-0005-0000-0000-00003D180000}"/>
    <cellStyle name="Обычный 18 2 2 6 2 2 7 2" xfId="6583" xr:uid="{00000000-0005-0000-0000-00003E180000}"/>
    <cellStyle name="Обычный 18 2 2 6 2 2 8" xfId="6584" xr:uid="{00000000-0005-0000-0000-00003F180000}"/>
    <cellStyle name="Обычный 18 2 2 6 2 2 8 2" xfId="6585" xr:uid="{00000000-0005-0000-0000-000040180000}"/>
    <cellStyle name="Обычный 18 2 2 6 2 2 9" xfId="6586" xr:uid="{00000000-0005-0000-0000-000041180000}"/>
    <cellStyle name="Обычный 18 2 2 6 2 2 9 2" xfId="6587" xr:uid="{00000000-0005-0000-0000-000042180000}"/>
    <cellStyle name="Обычный 18 2 2 6 2 3" xfId="6588" xr:uid="{00000000-0005-0000-0000-000043180000}"/>
    <cellStyle name="Обычный 18 2 2 6 2 3 2" xfId="6589" xr:uid="{00000000-0005-0000-0000-000044180000}"/>
    <cellStyle name="Обычный 18 2 2 6 2 3 2 2" xfId="6590" xr:uid="{00000000-0005-0000-0000-000045180000}"/>
    <cellStyle name="Обычный 18 2 2 6 2 3 3" xfId="6591" xr:uid="{00000000-0005-0000-0000-000046180000}"/>
    <cellStyle name="Обычный 18 2 2 6 2 3 3 2" xfId="6592" xr:uid="{00000000-0005-0000-0000-000047180000}"/>
    <cellStyle name="Обычный 18 2 2 6 2 3 4" xfId="6593" xr:uid="{00000000-0005-0000-0000-000048180000}"/>
    <cellStyle name="Обычный 18 2 2 6 2 3 4 2" xfId="6594" xr:uid="{00000000-0005-0000-0000-000049180000}"/>
    <cellStyle name="Обычный 18 2 2 6 2 3 5" xfId="6595" xr:uid="{00000000-0005-0000-0000-00004A180000}"/>
    <cellStyle name="Обычный 18 2 2 6 2 3 5 2" xfId="6596" xr:uid="{00000000-0005-0000-0000-00004B180000}"/>
    <cellStyle name="Обычный 18 2 2 6 2 3 6" xfId="6597" xr:uid="{00000000-0005-0000-0000-00004C180000}"/>
    <cellStyle name="Обычный 18 2 2 6 2 4" xfId="6598" xr:uid="{00000000-0005-0000-0000-00004D180000}"/>
    <cellStyle name="Обычный 18 2 2 6 2 4 2" xfId="6599" xr:uid="{00000000-0005-0000-0000-00004E180000}"/>
    <cellStyle name="Обычный 18 2 2 6 2 4 2 2" xfId="6600" xr:uid="{00000000-0005-0000-0000-00004F180000}"/>
    <cellStyle name="Обычный 18 2 2 6 2 4 3" xfId="6601" xr:uid="{00000000-0005-0000-0000-000050180000}"/>
    <cellStyle name="Обычный 18 2 2 6 2 4 3 2" xfId="6602" xr:uid="{00000000-0005-0000-0000-000051180000}"/>
    <cellStyle name="Обычный 18 2 2 6 2 4 4" xfId="6603" xr:uid="{00000000-0005-0000-0000-000052180000}"/>
    <cellStyle name="Обычный 18 2 2 6 2 4 4 2" xfId="6604" xr:uid="{00000000-0005-0000-0000-000053180000}"/>
    <cellStyle name="Обычный 18 2 2 6 2 4 5" xfId="6605" xr:uid="{00000000-0005-0000-0000-000054180000}"/>
    <cellStyle name="Обычный 18 2 2 6 2 5" xfId="6606" xr:uid="{00000000-0005-0000-0000-000055180000}"/>
    <cellStyle name="Обычный 18 2 2 6 2 5 2" xfId="6607" xr:uid="{00000000-0005-0000-0000-000056180000}"/>
    <cellStyle name="Обычный 18 2 2 6 2 6" xfId="6608" xr:uid="{00000000-0005-0000-0000-000057180000}"/>
    <cellStyle name="Обычный 18 2 2 6 2 6 2" xfId="6609" xr:uid="{00000000-0005-0000-0000-000058180000}"/>
    <cellStyle name="Обычный 18 2 2 6 2 7" xfId="6610" xr:uid="{00000000-0005-0000-0000-000059180000}"/>
    <cellStyle name="Обычный 18 2 2 6 2 7 2" xfId="6611" xr:uid="{00000000-0005-0000-0000-00005A180000}"/>
    <cellStyle name="Обычный 18 2 2 6 2 8" xfId="6612" xr:uid="{00000000-0005-0000-0000-00005B180000}"/>
    <cellStyle name="Обычный 18 2 2 6 2 8 2" xfId="6613" xr:uid="{00000000-0005-0000-0000-00005C180000}"/>
    <cellStyle name="Обычный 18 2 2 6 2 9" xfId="6614" xr:uid="{00000000-0005-0000-0000-00005D180000}"/>
    <cellStyle name="Обычный 18 2 2 6 2 9 2" xfId="6615" xr:uid="{00000000-0005-0000-0000-00005E180000}"/>
    <cellStyle name="Обычный 18 2 2 6 3" xfId="6616" xr:uid="{00000000-0005-0000-0000-00005F180000}"/>
    <cellStyle name="Обычный 18 2 2 6 3 10" xfId="6617" xr:uid="{00000000-0005-0000-0000-000060180000}"/>
    <cellStyle name="Обычный 18 2 2 6 3 2" xfId="6618" xr:uid="{00000000-0005-0000-0000-000061180000}"/>
    <cellStyle name="Обычный 18 2 2 6 3 2 2" xfId="6619" xr:uid="{00000000-0005-0000-0000-000062180000}"/>
    <cellStyle name="Обычный 18 2 2 6 3 2 2 2" xfId="6620" xr:uid="{00000000-0005-0000-0000-000063180000}"/>
    <cellStyle name="Обычный 18 2 2 6 3 2 3" xfId="6621" xr:uid="{00000000-0005-0000-0000-000064180000}"/>
    <cellStyle name="Обычный 18 2 2 6 3 2 3 2" xfId="6622" xr:uid="{00000000-0005-0000-0000-000065180000}"/>
    <cellStyle name="Обычный 18 2 2 6 3 2 4" xfId="6623" xr:uid="{00000000-0005-0000-0000-000066180000}"/>
    <cellStyle name="Обычный 18 2 2 6 3 2 4 2" xfId="6624" xr:uid="{00000000-0005-0000-0000-000067180000}"/>
    <cellStyle name="Обычный 18 2 2 6 3 2 5" xfId="6625" xr:uid="{00000000-0005-0000-0000-000068180000}"/>
    <cellStyle name="Обычный 18 2 2 6 3 2 5 2" xfId="6626" xr:uid="{00000000-0005-0000-0000-000069180000}"/>
    <cellStyle name="Обычный 18 2 2 6 3 2 6" xfId="6627" xr:uid="{00000000-0005-0000-0000-00006A180000}"/>
    <cellStyle name="Обычный 18 2 2 6 3 3" xfId="6628" xr:uid="{00000000-0005-0000-0000-00006B180000}"/>
    <cellStyle name="Обычный 18 2 2 6 3 3 2" xfId="6629" xr:uid="{00000000-0005-0000-0000-00006C180000}"/>
    <cellStyle name="Обычный 18 2 2 6 3 3 2 2" xfId="6630" xr:uid="{00000000-0005-0000-0000-00006D180000}"/>
    <cellStyle name="Обычный 18 2 2 6 3 3 3" xfId="6631" xr:uid="{00000000-0005-0000-0000-00006E180000}"/>
    <cellStyle name="Обычный 18 2 2 6 3 3 3 2" xfId="6632" xr:uid="{00000000-0005-0000-0000-00006F180000}"/>
    <cellStyle name="Обычный 18 2 2 6 3 3 4" xfId="6633" xr:uid="{00000000-0005-0000-0000-000070180000}"/>
    <cellStyle name="Обычный 18 2 2 6 3 3 4 2" xfId="6634" xr:uid="{00000000-0005-0000-0000-000071180000}"/>
    <cellStyle name="Обычный 18 2 2 6 3 3 5" xfId="6635" xr:uid="{00000000-0005-0000-0000-000072180000}"/>
    <cellStyle name="Обычный 18 2 2 6 3 4" xfId="6636" xr:uid="{00000000-0005-0000-0000-000073180000}"/>
    <cellStyle name="Обычный 18 2 2 6 3 4 2" xfId="6637" xr:uid="{00000000-0005-0000-0000-000074180000}"/>
    <cellStyle name="Обычный 18 2 2 6 3 5" xfId="6638" xr:uid="{00000000-0005-0000-0000-000075180000}"/>
    <cellStyle name="Обычный 18 2 2 6 3 5 2" xfId="6639" xr:uid="{00000000-0005-0000-0000-000076180000}"/>
    <cellStyle name="Обычный 18 2 2 6 3 6" xfId="6640" xr:uid="{00000000-0005-0000-0000-000077180000}"/>
    <cellStyle name="Обычный 18 2 2 6 3 6 2" xfId="6641" xr:uid="{00000000-0005-0000-0000-000078180000}"/>
    <cellStyle name="Обычный 18 2 2 6 3 7" xfId="6642" xr:uid="{00000000-0005-0000-0000-000079180000}"/>
    <cellStyle name="Обычный 18 2 2 6 3 7 2" xfId="6643" xr:uid="{00000000-0005-0000-0000-00007A180000}"/>
    <cellStyle name="Обычный 18 2 2 6 3 8" xfId="6644" xr:uid="{00000000-0005-0000-0000-00007B180000}"/>
    <cellStyle name="Обычный 18 2 2 6 3 8 2" xfId="6645" xr:uid="{00000000-0005-0000-0000-00007C180000}"/>
    <cellStyle name="Обычный 18 2 2 6 3 9" xfId="6646" xr:uid="{00000000-0005-0000-0000-00007D180000}"/>
    <cellStyle name="Обычный 18 2 2 6 3 9 2" xfId="6647" xr:uid="{00000000-0005-0000-0000-00007E180000}"/>
    <cellStyle name="Обычный 18 2 2 6 4" xfId="6648" xr:uid="{00000000-0005-0000-0000-00007F180000}"/>
    <cellStyle name="Обычный 18 2 2 6 4 2" xfId="6649" xr:uid="{00000000-0005-0000-0000-000080180000}"/>
    <cellStyle name="Обычный 18 2 2 6 4 2 2" xfId="6650" xr:uid="{00000000-0005-0000-0000-000081180000}"/>
    <cellStyle name="Обычный 18 2 2 6 4 2 2 2" xfId="6651" xr:uid="{00000000-0005-0000-0000-000082180000}"/>
    <cellStyle name="Обычный 18 2 2 6 4 2 3" xfId="6652" xr:uid="{00000000-0005-0000-0000-000083180000}"/>
    <cellStyle name="Обычный 18 2 2 6 4 2 3 2" xfId="6653" xr:uid="{00000000-0005-0000-0000-000084180000}"/>
    <cellStyle name="Обычный 18 2 2 6 4 2 4" xfId="6654" xr:uid="{00000000-0005-0000-0000-000085180000}"/>
    <cellStyle name="Обычный 18 2 2 6 4 2 4 2" xfId="6655" xr:uid="{00000000-0005-0000-0000-000086180000}"/>
    <cellStyle name="Обычный 18 2 2 6 4 2 5" xfId="6656" xr:uid="{00000000-0005-0000-0000-000087180000}"/>
    <cellStyle name="Обычный 18 2 2 6 4 2 5 2" xfId="6657" xr:uid="{00000000-0005-0000-0000-000088180000}"/>
    <cellStyle name="Обычный 18 2 2 6 4 2 6" xfId="6658" xr:uid="{00000000-0005-0000-0000-000089180000}"/>
    <cellStyle name="Обычный 18 2 2 6 4 3" xfId="6659" xr:uid="{00000000-0005-0000-0000-00008A180000}"/>
    <cellStyle name="Обычный 18 2 2 6 4 3 2" xfId="6660" xr:uid="{00000000-0005-0000-0000-00008B180000}"/>
    <cellStyle name="Обычный 18 2 2 6 4 4" xfId="6661" xr:uid="{00000000-0005-0000-0000-00008C180000}"/>
    <cellStyle name="Обычный 18 2 2 6 4 4 2" xfId="6662" xr:uid="{00000000-0005-0000-0000-00008D180000}"/>
    <cellStyle name="Обычный 18 2 2 6 4 5" xfId="6663" xr:uid="{00000000-0005-0000-0000-00008E180000}"/>
    <cellStyle name="Обычный 18 2 2 6 4 5 2" xfId="6664" xr:uid="{00000000-0005-0000-0000-00008F180000}"/>
    <cellStyle name="Обычный 18 2 2 6 4 6" xfId="6665" xr:uid="{00000000-0005-0000-0000-000090180000}"/>
    <cellStyle name="Обычный 18 2 2 6 4 6 2" xfId="6666" xr:uid="{00000000-0005-0000-0000-000091180000}"/>
    <cellStyle name="Обычный 18 2 2 6 4 7" xfId="6667" xr:uid="{00000000-0005-0000-0000-000092180000}"/>
    <cellStyle name="Обычный 18 2 2 6 5" xfId="6668" xr:uid="{00000000-0005-0000-0000-000093180000}"/>
    <cellStyle name="Обычный 18 2 2 6 5 2" xfId="6669" xr:uid="{00000000-0005-0000-0000-000094180000}"/>
    <cellStyle name="Обычный 18 2 2 6 5 2 2" xfId="6670" xr:uid="{00000000-0005-0000-0000-000095180000}"/>
    <cellStyle name="Обычный 18 2 2 6 5 3" xfId="6671" xr:uid="{00000000-0005-0000-0000-000096180000}"/>
    <cellStyle name="Обычный 18 2 2 6 5 3 2" xfId="6672" xr:uid="{00000000-0005-0000-0000-000097180000}"/>
    <cellStyle name="Обычный 18 2 2 6 5 4" xfId="6673" xr:uid="{00000000-0005-0000-0000-000098180000}"/>
    <cellStyle name="Обычный 18 2 2 6 5 4 2" xfId="6674" xr:uid="{00000000-0005-0000-0000-000099180000}"/>
    <cellStyle name="Обычный 18 2 2 6 5 5" xfId="6675" xr:uid="{00000000-0005-0000-0000-00009A180000}"/>
    <cellStyle name="Обычный 18 2 2 6 5 5 2" xfId="6676" xr:uid="{00000000-0005-0000-0000-00009B180000}"/>
    <cellStyle name="Обычный 18 2 2 6 5 6" xfId="6677" xr:uid="{00000000-0005-0000-0000-00009C180000}"/>
    <cellStyle name="Обычный 18 2 2 6 6" xfId="6678" xr:uid="{00000000-0005-0000-0000-00009D180000}"/>
    <cellStyle name="Обычный 18 2 2 6 6 2" xfId="6679" xr:uid="{00000000-0005-0000-0000-00009E180000}"/>
    <cellStyle name="Обычный 18 2 2 6 6 2 2" xfId="6680" xr:uid="{00000000-0005-0000-0000-00009F180000}"/>
    <cellStyle name="Обычный 18 2 2 6 6 3" xfId="6681" xr:uid="{00000000-0005-0000-0000-0000A0180000}"/>
    <cellStyle name="Обычный 18 2 2 6 6 3 2" xfId="6682" xr:uid="{00000000-0005-0000-0000-0000A1180000}"/>
    <cellStyle name="Обычный 18 2 2 6 6 4" xfId="6683" xr:uid="{00000000-0005-0000-0000-0000A2180000}"/>
    <cellStyle name="Обычный 18 2 2 6 6 4 2" xfId="6684" xr:uid="{00000000-0005-0000-0000-0000A3180000}"/>
    <cellStyle name="Обычный 18 2 2 6 6 5" xfId="6685" xr:uid="{00000000-0005-0000-0000-0000A4180000}"/>
    <cellStyle name="Обычный 18 2 2 6 7" xfId="6686" xr:uid="{00000000-0005-0000-0000-0000A5180000}"/>
    <cellStyle name="Обычный 18 2 2 6 7 2" xfId="6687" xr:uid="{00000000-0005-0000-0000-0000A6180000}"/>
    <cellStyle name="Обычный 18 2 2 6 8" xfId="6688" xr:uid="{00000000-0005-0000-0000-0000A7180000}"/>
    <cellStyle name="Обычный 18 2 2 6 8 2" xfId="6689" xr:uid="{00000000-0005-0000-0000-0000A8180000}"/>
    <cellStyle name="Обычный 18 2 2 6 9" xfId="6690" xr:uid="{00000000-0005-0000-0000-0000A9180000}"/>
    <cellStyle name="Обычный 18 2 2 6 9 2" xfId="6691" xr:uid="{00000000-0005-0000-0000-0000AA180000}"/>
    <cellStyle name="Обычный 18 2 2 7" xfId="6692" xr:uid="{00000000-0005-0000-0000-0000AB180000}"/>
    <cellStyle name="Обычный 18 2 2 7 10" xfId="6693" xr:uid="{00000000-0005-0000-0000-0000AC180000}"/>
    <cellStyle name="Обычный 18 2 2 7 10 2" xfId="6694" xr:uid="{00000000-0005-0000-0000-0000AD180000}"/>
    <cellStyle name="Обычный 18 2 2 7 11" xfId="6695" xr:uid="{00000000-0005-0000-0000-0000AE180000}"/>
    <cellStyle name="Обычный 18 2 2 7 11 2" xfId="6696" xr:uid="{00000000-0005-0000-0000-0000AF180000}"/>
    <cellStyle name="Обычный 18 2 2 7 12" xfId="6697" xr:uid="{00000000-0005-0000-0000-0000B0180000}"/>
    <cellStyle name="Обычный 18 2 2 7 13" xfId="6698" xr:uid="{00000000-0005-0000-0000-0000B1180000}"/>
    <cellStyle name="Обычный 18 2 2 7 2" xfId="6699" xr:uid="{00000000-0005-0000-0000-0000B2180000}"/>
    <cellStyle name="Обычный 18 2 2 7 2 10" xfId="6700" xr:uid="{00000000-0005-0000-0000-0000B3180000}"/>
    <cellStyle name="Обычный 18 2 2 7 2 10 2" xfId="6701" xr:uid="{00000000-0005-0000-0000-0000B4180000}"/>
    <cellStyle name="Обычный 18 2 2 7 2 11" xfId="6702" xr:uid="{00000000-0005-0000-0000-0000B5180000}"/>
    <cellStyle name="Обычный 18 2 2 7 2 2" xfId="6703" xr:uid="{00000000-0005-0000-0000-0000B6180000}"/>
    <cellStyle name="Обычный 18 2 2 7 2 2 10" xfId="6704" xr:uid="{00000000-0005-0000-0000-0000B7180000}"/>
    <cellStyle name="Обычный 18 2 2 7 2 2 2" xfId="6705" xr:uid="{00000000-0005-0000-0000-0000B8180000}"/>
    <cellStyle name="Обычный 18 2 2 7 2 2 2 2" xfId="6706" xr:uid="{00000000-0005-0000-0000-0000B9180000}"/>
    <cellStyle name="Обычный 18 2 2 7 2 2 2 2 2" xfId="6707" xr:uid="{00000000-0005-0000-0000-0000BA180000}"/>
    <cellStyle name="Обычный 18 2 2 7 2 2 2 3" xfId="6708" xr:uid="{00000000-0005-0000-0000-0000BB180000}"/>
    <cellStyle name="Обычный 18 2 2 7 2 2 2 3 2" xfId="6709" xr:uid="{00000000-0005-0000-0000-0000BC180000}"/>
    <cellStyle name="Обычный 18 2 2 7 2 2 2 4" xfId="6710" xr:uid="{00000000-0005-0000-0000-0000BD180000}"/>
    <cellStyle name="Обычный 18 2 2 7 2 2 2 4 2" xfId="6711" xr:uid="{00000000-0005-0000-0000-0000BE180000}"/>
    <cellStyle name="Обычный 18 2 2 7 2 2 2 5" xfId="6712" xr:uid="{00000000-0005-0000-0000-0000BF180000}"/>
    <cellStyle name="Обычный 18 2 2 7 2 2 2 5 2" xfId="6713" xr:uid="{00000000-0005-0000-0000-0000C0180000}"/>
    <cellStyle name="Обычный 18 2 2 7 2 2 2 6" xfId="6714" xr:uid="{00000000-0005-0000-0000-0000C1180000}"/>
    <cellStyle name="Обычный 18 2 2 7 2 2 3" xfId="6715" xr:uid="{00000000-0005-0000-0000-0000C2180000}"/>
    <cellStyle name="Обычный 18 2 2 7 2 2 3 2" xfId="6716" xr:uid="{00000000-0005-0000-0000-0000C3180000}"/>
    <cellStyle name="Обычный 18 2 2 7 2 2 3 2 2" xfId="6717" xr:uid="{00000000-0005-0000-0000-0000C4180000}"/>
    <cellStyle name="Обычный 18 2 2 7 2 2 3 3" xfId="6718" xr:uid="{00000000-0005-0000-0000-0000C5180000}"/>
    <cellStyle name="Обычный 18 2 2 7 2 2 3 3 2" xfId="6719" xr:uid="{00000000-0005-0000-0000-0000C6180000}"/>
    <cellStyle name="Обычный 18 2 2 7 2 2 3 4" xfId="6720" xr:uid="{00000000-0005-0000-0000-0000C7180000}"/>
    <cellStyle name="Обычный 18 2 2 7 2 2 3 4 2" xfId="6721" xr:uid="{00000000-0005-0000-0000-0000C8180000}"/>
    <cellStyle name="Обычный 18 2 2 7 2 2 3 5" xfId="6722" xr:uid="{00000000-0005-0000-0000-0000C9180000}"/>
    <cellStyle name="Обычный 18 2 2 7 2 2 4" xfId="6723" xr:uid="{00000000-0005-0000-0000-0000CA180000}"/>
    <cellStyle name="Обычный 18 2 2 7 2 2 4 2" xfId="6724" xr:uid="{00000000-0005-0000-0000-0000CB180000}"/>
    <cellStyle name="Обычный 18 2 2 7 2 2 5" xfId="6725" xr:uid="{00000000-0005-0000-0000-0000CC180000}"/>
    <cellStyle name="Обычный 18 2 2 7 2 2 5 2" xfId="6726" xr:uid="{00000000-0005-0000-0000-0000CD180000}"/>
    <cellStyle name="Обычный 18 2 2 7 2 2 6" xfId="6727" xr:uid="{00000000-0005-0000-0000-0000CE180000}"/>
    <cellStyle name="Обычный 18 2 2 7 2 2 6 2" xfId="6728" xr:uid="{00000000-0005-0000-0000-0000CF180000}"/>
    <cellStyle name="Обычный 18 2 2 7 2 2 7" xfId="6729" xr:uid="{00000000-0005-0000-0000-0000D0180000}"/>
    <cellStyle name="Обычный 18 2 2 7 2 2 7 2" xfId="6730" xr:uid="{00000000-0005-0000-0000-0000D1180000}"/>
    <cellStyle name="Обычный 18 2 2 7 2 2 8" xfId="6731" xr:uid="{00000000-0005-0000-0000-0000D2180000}"/>
    <cellStyle name="Обычный 18 2 2 7 2 2 8 2" xfId="6732" xr:uid="{00000000-0005-0000-0000-0000D3180000}"/>
    <cellStyle name="Обычный 18 2 2 7 2 2 9" xfId="6733" xr:uid="{00000000-0005-0000-0000-0000D4180000}"/>
    <cellStyle name="Обычный 18 2 2 7 2 2 9 2" xfId="6734" xr:uid="{00000000-0005-0000-0000-0000D5180000}"/>
    <cellStyle name="Обычный 18 2 2 7 2 3" xfId="6735" xr:uid="{00000000-0005-0000-0000-0000D6180000}"/>
    <cellStyle name="Обычный 18 2 2 7 2 3 2" xfId="6736" xr:uid="{00000000-0005-0000-0000-0000D7180000}"/>
    <cellStyle name="Обычный 18 2 2 7 2 3 2 2" xfId="6737" xr:uid="{00000000-0005-0000-0000-0000D8180000}"/>
    <cellStyle name="Обычный 18 2 2 7 2 3 3" xfId="6738" xr:uid="{00000000-0005-0000-0000-0000D9180000}"/>
    <cellStyle name="Обычный 18 2 2 7 2 3 3 2" xfId="6739" xr:uid="{00000000-0005-0000-0000-0000DA180000}"/>
    <cellStyle name="Обычный 18 2 2 7 2 3 4" xfId="6740" xr:uid="{00000000-0005-0000-0000-0000DB180000}"/>
    <cellStyle name="Обычный 18 2 2 7 2 3 4 2" xfId="6741" xr:uid="{00000000-0005-0000-0000-0000DC180000}"/>
    <cellStyle name="Обычный 18 2 2 7 2 3 5" xfId="6742" xr:uid="{00000000-0005-0000-0000-0000DD180000}"/>
    <cellStyle name="Обычный 18 2 2 7 2 3 5 2" xfId="6743" xr:uid="{00000000-0005-0000-0000-0000DE180000}"/>
    <cellStyle name="Обычный 18 2 2 7 2 3 6" xfId="6744" xr:uid="{00000000-0005-0000-0000-0000DF180000}"/>
    <cellStyle name="Обычный 18 2 2 7 2 4" xfId="6745" xr:uid="{00000000-0005-0000-0000-0000E0180000}"/>
    <cellStyle name="Обычный 18 2 2 7 2 4 2" xfId="6746" xr:uid="{00000000-0005-0000-0000-0000E1180000}"/>
    <cellStyle name="Обычный 18 2 2 7 2 4 2 2" xfId="6747" xr:uid="{00000000-0005-0000-0000-0000E2180000}"/>
    <cellStyle name="Обычный 18 2 2 7 2 4 3" xfId="6748" xr:uid="{00000000-0005-0000-0000-0000E3180000}"/>
    <cellStyle name="Обычный 18 2 2 7 2 4 3 2" xfId="6749" xr:uid="{00000000-0005-0000-0000-0000E4180000}"/>
    <cellStyle name="Обычный 18 2 2 7 2 4 4" xfId="6750" xr:uid="{00000000-0005-0000-0000-0000E5180000}"/>
    <cellStyle name="Обычный 18 2 2 7 2 4 4 2" xfId="6751" xr:uid="{00000000-0005-0000-0000-0000E6180000}"/>
    <cellStyle name="Обычный 18 2 2 7 2 4 5" xfId="6752" xr:uid="{00000000-0005-0000-0000-0000E7180000}"/>
    <cellStyle name="Обычный 18 2 2 7 2 5" xfId="6753" xr:uid="{00000000-0005-0000-0000-0000E8180000}"/>
    <cellStyle name="Обычный 18 2 2 7 2 5 2" xfId="6754" xr:uid="{00000000-0005-0000-0000-0000E9180000}"/>
    <cellStyle name="Обычный 18 2 2 7 2 6" xfId="6755" xr:uid="{00000000-0005-0000-0000-0000EA180000}"/>
    <cellStyle name="Обычный 18 2 2 7 2 6 2" xfId="6756" xr:uid="{00000000-0005-0000-0000-0000EB180000}"/>
    <cellStyle name="Обычный 18 2 2 7 2 7" xfId="6757" xr:uid="{00000000-0005-0000-0000-0000EC180000}"/>
    <cellStyle name="Обычный 18 2 2 7 2 7 2" xfId="6758" xr:uid="{00000000-0005-0000-0000-0000ED180000}"/>
    <cellStyle name="Обычный 18 2 2 7 2 8" xfId="6759" xr:uid="{00000000-0005-0000-0000-0000EE180000}"/>
    <cellStyle name="Обычный 18 2 2 7 2 8 2" xfId="6760" xr:uid="{00000000-0005-0000-0000-0000EF180000}"/>
    <cellStyle name="Обычный 18 2 2 7 2 9" xfId="6761" xr:uid="{00000000-0005-0000-0000-0000F0180000}"/>
    <cellStyle name="Обычный 18 2 2 7 2 9 2" xfId="6762" xr:uid="{00000000-0005-0000-0000-0000F1180000}"/>
    <cellStyle name="Обычный 18 2 2 7 3" xfId="6763" xr:uid="{00000000-0005-0000-0000-0000F2180000}"/>
    <cellStyle name="Обычный 18 2 2 7 3 10" xfId="6764" xr:uid="{00000000-0005-0000-0000-0000F3180000}"/>
    <cellStyle name="Обычный 18 2 2 7 3 2" xfId="6765" xr:uid="{00000000-0005-0000-0000-0000F4180000}"/>
    <cellStyle name="Обычный 18 2 2 7 3 2 2" xfId="6766" xr:uid="{00000000-0005-0000-0000-0000F5180000}"/>
    <cellStyle name="Обычный 18 2 2 7 3 2 2 2" xfId="6767" xr:uid="{00000000-0005-0000-0000-0000F6180000}"/>
    <cellStyle name="Обычный 18 2 2 7 3 2 3" xfId="6768" xr:uid="{00000000-0005-0000-0000-0000F7180000}"/>
    <cellStyle name="Обычный 18 2 2 7 3 2 3 2" xfId="6769" xr:uid="{00000000-0005-0000-0000-0000F8180000}"/>
    <cellStyle name="Обычный 18 2 2 7 3 2 4" xfId="6770" xr:uid="{00000000-0005-0000-0000-0000F9180000}"/>
    <cellStyle name="Обычный 18 2 2 7 3 2 4 2" xfId="6771" xr:uid="{00000000-0005-0000-0000-0000FA180000}"/>
    <cellStyle name="Обычный 18 2 2 7 3 2 5" xfId="6772" xr:uid="{00000000-0005-0000-0000-0000FB180000}"/>
    <cellStyle name="Обычный 18 2 2 7 3 2 5 2" xfId="6773" xr:uid="{00000000-0005-0000-0000-0000FC180000}"/>
    <cellStyle name="Обычный 18 2 2 7 3 2 6" xfId="6774" xr:uid="{00000000-0005-0000-0000-0000FD180000}"/>
    <cellStyle name="Обычный 18 2 2 7 3 3" xfId="6775" xr:uid="{00000000-0005-0000-0000-0000FE180000}"/>
    <cellStyle name="Обычный 18 2 2 7 3 3 2" xfId="6776" xr:uid="{00000000-0005-0000-0000-0000FF180000}"/>
    <cellStyle name="Обычный 18 2 2 7 3 3 2 2" xfId="6777" xr:uid="{00000000-0005-0000-0000-000000190000}"/>
    <cellStyle name="Обычный 18 2 2 7 3 3 3" xfId="6778" xr:uid="{00000000-0005-0000-0000-000001190000}"/>
    <cellStyle name="Обычный 18 2 2 7 3 3 3 2" xfId="6779" xr:uid="{00000000-0005-0000-0000-000002190000}"/>
    <cellStyle name="Обычный 18 2 2 7 3 3 4" xfId="6780" xr:uid="{00000000-0005-0000-0000-000003190000}"/>
    <cellStyle name="Обычный 18 2 2 7 3 3 4 2" xfId="6781" xr:uid="{00000000-0005-0000-0000-000004190000}"/>
    <cellStyle name="Обычный 18 2 2 7 3 3 5" xfId="6782" xr:uid="{00000000-0005-0000-0000-000005190000}"/>
    <cellStyle name="Обычный 18 2 2 7 3 4" xfId="6783" xr:uid="{00000000-0005-0000-0000-000006190000}"/>
    <cellStyle name="Обычный 18 2 2 7 3 4 2" xfId="6784" xr:uid="{00000000-0005-0000-0000-000007190000}"/>
    <cellStyle name="Обычный 18 2 2 7 3 5" xfId="6785" xr:uid="{00000000-0005-0000-0000-000008190000}"/>
    <cellStyle name="Обычный 18 2 2 7 3 5 2" xfId="6786" xr:uid="{00000000-0005-0000-0000-000009190000}"/>
    <cellStyle name="Обычный 18 2 2 7 3 6" xfId="6787" xr:uid="{00000000-0005-0000-0000-00000A190000}"/>
    <cellStyle name="Обычный 18 2 2 7 3 6 2" xfId="6788" xr:uid="{00000000-0005-0000-0000-00000B190000}"/>
    <cellStyle name="Обычный 18 2 2 7 3 7" xfId="6789" xr:uid="{00000000-0005-0000-0000-00000C190000}"/>
    <cellStyle name="Обычный 18 2 2 7 3 7 2" xfId="6790" xr:uid="{00000000-0005-0000-0000-00000D190000}"/>
    <cellStyle name="Обычный 18 2 2 7 3 8" xfId="6791" xr:uid="{00000000-0005-0000-0000-00000E190000}"/>
    <cellStyle name="Обычный 18 2 2 7 3 8 2" xfId="6792" xr:uid="{00000000-0005-0000-0000-00000F190000}"/>
    <cellStyle name="Обычный 18 2 2 7 3 9" xfId="6793" xr:uid="{00000000-0005-0000-0000-000010190000}"/>
    <cellStyle name="Обычный 18 2 2 7 3 9 2" xfId="6794" xr:uid="{00000000-0005-0000-0000-000011190000}"/>
    <cellStyle name="Обычный 18 2 2 7 4" xfId="6795" xr:uid="{00000000-0005-0000-0000-000012190000}"/>
    <cellStyle name="Обычный 18 2 2 7 4 2" xfId="6796" xr:uid="{00000000-0005-0000-0000-000013190000}"/>
    <cellStyle name="Обычный 18 2 2 7 4 2 2" xfId="6797" xr:uid="{00000000-0005-0000-0000-000014190000}"/>
    <cellStyle name="Обычный 18 2 2 7 4 3" xfId="6798" xr:uid="{00000000-0005-0000-0000-000015190000}"/>
    <cellStyle name="Обычный 18 2 2 7 4 3 2" xfId="6799" xr:uid="{00000000-0005-0000-0000-000016190000}"/>
    <cellStyle name="Обычный 18 2 2 7 4 4" xfId="6800" xr:uid="{00000000-0005-0000-0000-000017190000}"/>
    <cellStyle name="Обычный 18 2 2 7 4 4 2" xfId="6801" xr:uid="{00000000-0005-0000-0000-000018190000}"/>
    <cellStyle name="Обычный 18 2 2 7 4 5" xfId="6802" xr:uid="{00000000-0005-0000-0000-000019190000}"/>
    <cellStyle name="Обычный 18 2 2 7 4 5 2" xfId="6803" xr:uid="{00000000-0005-0000-0000-00001A190000}"/>
    <cellStyle name="Обычный 18 2 2 7 4 6" xfId="6804" xr:uid="{00000000-0005-0000-0000-00001B190000}"/>
    <cellStyle name="Обычный 18 2 2 7 5" xfId="6805" xr:uid="{00000000-0005-0000-0000-00001C190000}"/>
    <cellStyle name="Обычный 18 2 2 7 5 2" xfId="6806" xr:uid="{00000000-0005-0000-0000-00001D190000}"/>
    <cellStyle name="Обычный 18 2 2 7 5 2 2" xfId="6807" xr:uid="{00000000-0005-0000-0000-00001E190000}"/>
    <cellStyle name="Обычный 18 2 2 7 5 3" xfId="6808" xr:uid="{00000000-0005-0000-0000-00001F190000}"/>
    <cellStyle name="Обычный 18 2 2 7 5 3 2" xfId="6809" xr:uid="{00000000-0005-0000-0000-000020190000}"/>
    <cellStyle name="Обычный 18 2 2 7 5 4" xfId="6810" xr:uid="{00000000-0005-0000-0000-000021190000}"/>
    <cellStyle name="Обычный 18 2 2 7 5 4 2" xfId="6811" xr:uid="{00000000-0005-0000-0000-000022190000}"/>
    <cellStyle name="Обычный 18 2 2 7 5 5" xfId="6812" xr:uid="{00000000-0005-0000-0000-000023190000}"/>
    <cellStyle name="Обычный 18 2 2 7 6" xfId="6813" xr:uid="{00000000-0005-0000-0000-000024190000}"/>
    <cellStyle name="Обычный 18 2 2 7 6 2" xfId="6814" xr:uid="{00000000-0005-0000-0000-000025190000}"/>
    <cellStyle name="Обычный 18 2 2 7 7" xfId="6815" xr:uid="{00000000-0005-0000-0000-000026190000}"/>
    <cellStyle name="Обычный 18 2 2 7 7 2" xfId="6816" xr:uid="{00000000-0005-0000-0000-000027190000}"/>
    <cellStyle name="Обычный 18 2 2 7 8" xfId="6817" xr:uid="{00000000-0005-0000-0000-000028190000}"/>
    <cellStyle name="Обычный 18 2 2 7 8 2" xfId="6818" xr:uid="{00000000-0005-0000-0000-000029190000}"/>
    <cellStyle name="Обычный 18 2 2 7 9" xfId="6819" xr:uid="{00000000-0005-0000-0000-00002A190000}"/>
    <cellStyle name="Обычный 18 2 2 7 9 2" xfId="6820" xr:uid="{00000000-0005-0000-0000-00002B190000}"/>
    <cellStyle name="Обычный 18 2 2 8" xfId="6821" xr:uid="{00000000-0005-0000-0000-00002C190000}"/>
    <cellStyle name="Обычный 18 2 2 8 10" xfId="6822" xr:uid="{00000000-0005-0000-0000-00002D190000}"/>
    <cellStyle name="Обычный 18 2 2 8 10 2" xfId="6823" xr:uid="{00000000-0005-0000-0000-00002E190000}"/>
    <cellStyle name="Обычный 18 2 2 8 11" xfId="6824" xr:uid="{00000000-0005-0000-0000-00002F190000}"/>
    <cellStyle name="Обычный 18 2 2 8 11 2" xfId="6825" xr:uid="{00000000-0005-0000-0000-000030190000}"/>
    <cellStyle name="Обычный 18 2 2 8 12" xfId="6826" xr:uid="{00000000-0005-0000-0000-000031190000}"/>
    <cellStyle name="Обычный 18 2 2 8 2" xfId="6827" xr:uid="{00000000-0005-0000-0000-000032190000}"/>
    <cellStyle name="Обычный 18 2 2 8 2 10" xfId="6828" xr:uid="{00000000-0005-0000-0000-000033190000}"/>
    <cellStyle name="Обычный 18 2 2 8 2 10 2" xfId="6829" xr:uid="{00000000-0005-0000-0000-000034190000}"/>
    <cellStyle name="Обычный 18 2 2 8 2 11" xfId="6830" xr:uid="{00000000-0005-0000-0000-000035190000}"/>
    <cellStyle name="Обычный 18 2 2 8 2 2" xfId="6831" xr:uid="{00000000-0005-0000-0000-000036190000}"/>
    <cellStyle name="Обычный 18 2 2 8 2 2 10" xfId="6832" xr:uid="{00000000-0005-0000-0000-000037190000}"/>
    <cellStyle name="Обычный 18 2 2 8 2 2 2" xfId="6833" xr:uid="{00000000-0005-0000-0000-000038190000}"/>
    <cellStyle name="Обычный 18 2 2 8 2 2 2 2" xfId="6834" xr:uid="{00000000-0005-0000-0000-000039190000}"/>
    <cellStyle name="Обычный 18 2 2 8 2 2 2 2 2" xfId="6835" xr:uid="{00000000-0005-0000-0000-00003A190000}"/>
    <cellStyle name="Обычный 18 2 2 8 2 2 2 3" xfId="6836" xr:uid="{00000000-0005-0000-0000-00003B190000}"/>
    <cellStyle name="Обычный 18 2 2 8 2 2 2 3 2" xfId="6837" xr:uid="{00000000-0005-0000-0000-00003C190000}"/>
    <cellStyle name="Обычный 18 2 2 8 2 2 2 4" xfId="6838" xr:uid="{00000000-0005-0000-0000-00003D190000}"/>
    <cellStyle name="Обычный 18 2 2 8 2 2 2 4 2" xfId="6839" xr:uid="{00000000-0005-0000-0000-00003E190000}"/>
    <cellStyle name="Обычный 18 2 2 8 2 2 2 5" xfId="6840" xr:uid="{00000000-0005-0000-0000-00003F190000}"/>
    <cellStyle name="Обычный 18 2 2 8 2 2 2 5 2" xfId="6841" xr:uid="{00000000-0005-0000-0000-000040190000}"/>
    <cellStyle name="Обычный 18 2 2 8 2 2 2 6" xfId="6842" xr:uid="{00000000-0005-0000-0000-000041190000}"/>
    <cellStyle name="Обычный 18 2 2 8 2 2 3" xfId="6843" xr:uid="{00000000-0005-0000-0000-000042190000}"/>
    <cellStyle name="Обычный 18 2 2 8 2 2 3 2" xfId="6844" xr:uid="{00000000-0005-0000-0000-000043190000}"/>
    <cellStyle name="Обычный 18 2 2 8 2 2 3 2 2" xfId="6845" xr:uid="{00000000-0005-0000-0000-000044190000}"/>
    <cellStyle name="Обычный 18 2 2 8 2 2 3 3" xfId="6846" xr:uid="{00000000-0005-0000-0000-000045190000}"/>
    <cellStyle name="Обычный 18 2 2 8 2 2 3 3 2" xfId="6847" xr:uid="{00000000-0005-0000-0000-000046190000}"/>
    <cellStyle name="Обычный 18 2 2 8 2 2 3 4" xfId="6848" xr:uid="{00000000-0005-0000-0000-000047190000}"/>
    <cellStyle name="Обычный 18 2 2 8 2 2 3 4 2" xfId="6849" xr:uid="{00000000-0005-0000-0000-000048190000}"/>
    <cellStyle name="Обычный 18 2 2 8 2 2 3 5" xfId="6850" xr:uid="{00000000-0005-0000-0000-000049190000}"/>
    <cellStyle name="Обычный 18 2 2 8 2 2 4" xfId="6851" xr:uid="{00000000-0005-0000-0000-00004A190000}"/>
    <cellStyle name="Обычный 18 2 2 8 2 2 4 2" xfId="6852" xr:uid="{00000000-0005-0000-0000-00004B190000}"/>
    <cellStyle name="Обычный 18 2 2 8 2 2 5" xfId="6853" xr:uid="{00000000-0005-0000-0000-00004C190000}"/>
    <cellStyle name="Обычный 18 2 2 8 2 2 5 2" xfId="6854" xr:uid="{00000000-0005-0000-0000-00004D190000}"/>
    <cellStyle name="Обычный 18 2 2 8 2 2 6" xfId="6855" xr:uid="{00000000-0005-0000-0000-00004E190000}"/>
    <cellStyle name="Обычный 18 2 2 8 2 2 6 2" xfId="6856" xr:uid="{00000000-0005-0000-0000-00004F190000}"/>
    <cellStyle name="Обычный 18 2 2 8 2 2 7" xfId="6857" xr:uid="{00000000-0005-0000-0000-000050190000}"/>
    <cellStyle name="Обычный 18 2 2 8 2 2 7 2" xfId="6858" xr:uid="{00000000-0005-0000-0000-000051190000}"/>
    <cellStyle name="Обычный 18 2 2 8 2 2 8" xfId="6859" xr:uid="{00000000-0005-0000-0000-000052190000}"/>
    <cellStyle name="Обычный 18 2 2 8 2 2 8 2" xfId="6860" xr:uid="{00000000-0005-0000-0000-000053190000}"/>
    <cellStyle name="Обычный 18 2 2 8 2 2 9" xfId="6861" xr:uid="{00000000-0005-0000-0000-000054190000}"/>
    <cellStyle name="Обычный 18 2 2 8 2 2 9 2" xfId="6862" xr:uid="{00000000-0005-0000-0000-000055190000}"/>
    <cellStyle name="Обычный 18 2 2 8 2 3" xfId="6863" xr:uid="{00000000-0005-0000-0000-000056190000}"/>
    <cellStyle name="Обычный 18 2 2 8 2 3 2" xfId="6864" xr:uid="{00000000-0005-0000-0000-000057190000}"/>
    <cellStyle name="Обычный 18 2 2 8 2 3 2 2" xfId="6865" xr:uid="{00000000-0005-0000-0000-000058190000}"/>
    <cellStyle name="Обычный 18 2 2 8 2 3 3" xfId="6866" xr:uid="{00000000-0005-0000-0000-000059190000}"/>
    <cellStyle name="Обычный 18 2 2 8 2 3 3 2" xfId="6867" xr:uid="{00000000-0005-0000-0000-00005A190000}"/>
    <cellStyle name="Обычный 18 2 2 8 2 3 4" xfId="6868" xr:uid="{00000000-0005-0000-0000-00005B190000}"/>
    <cellStyle name="Обычный 18 2 2 8 2 3 4 2" xfId="6869" xr:uid="{00000000-0005-0000-0000-00005C190000}"/>
    <cellStyle name="Обычный 18 2 2 8 2 3 5" xfId="6870" xr:uid="{00000000-0005-0000-0000-00005D190000}"/>
    <cellStyle name="Обычный 18 2 2 8 2 3 5 2" xfId="6871" xr:uid="{00000000-0005-0000-0000-00005E190000}"/>
    <cellStyle name="Обычный 18 2 2 8 2 3 6" xfId="6872" xr:uid="{00000000-0005-0000-0000-00005F190000}"/>
    <cellStyle name="Обычный 18 2 2 8 2 4" xfId="6873" xr:uid="{00000000-0005-0000-0000-000060190000}"/>
    <cellStyle name="Обычный 18 2 2 8 2 4 2" xfId="6874" xr:uid="{00000000-0005-0000-0000-000061190000}"/>
    <cellStyle name="Обычный 18 2 2 8 2 4 2 2" xfId="6875" xr:uid="{00000000-0005-0000-0000-000062190000}"/>
    <cellStyle name="Обычный 18 2 2 8 2 4 3" xfId="6876" xr:uid="{00000000-0005-0000-0000-000063190000}"/>
    <cellStyle name="Обычный 18 2 2 8 2 4 3 2" xfId="6877" xr:uid="{00000000-0005-0000-0000-000064190000}"/>
    <cellStyle name="Обычный 18 2 2 8 2 4 4" xfId="6878" xr:uid="{00000000-0005-0000-0000-000065190000}"/>
    <cellStyle name="Обычный 18 2 2 8 2 4 4 2" xfId="6879" xr:uid="{00000000-0005-0000-0000-000066190000}"/>
    <cellStyle name="Обычный 18 2 2 8 2 4 5" xfId="6880" xr:uid="{00000000-0005-0000-0000-000067190000}"/>
    <cellStyle name="Обычный 18 2 2 8 2 5" xfId="6881" xr:uid="{00000000-0005-0000-0000-000068190000}"/>
    <cellStyle name="Обычный 18 2 2 8 2 5 2" xfId="6882" xr:uid="{00000000-0005-0000-0000-000069190000}"/>
    <cellStyle name="Обычный 18 2 2 8 2 6" xfId="6883" xr:uid="{00000000-0005-0000-0000-00006A190000}"/>
    <cellStyle name="Обычный 18 2 2 8 2 6 2" xfId="6884" xr:uid="{00000000-0005-0000-0000-00006B190000}"/>
    <cellStyle name="Обычный 18 2 2 8 2 7" xfId="6885" xr:uid="{00000000-0005-0000-0000-00006C190000}"/>
    <cellStyle name="Обычный 18 2 2 8 2 7 2" xfId="6886" xr:uid="{00000000-0005-0000-0000-00006D190000}"/>
    <cellStyle name="Обычный 18 2 2 8 2 8" xfId="6887" xr:uid="{00000000-0005-0000-0000-00006E190000}"/>
    <cellStyle name="Обычный 18 2 2 8 2 8 2" xfId="6888" xr:uid="{00000000-0005-0000-0000-00006F190000}"/>
    <cellStyle name="Обычный 18 2 2 8 2 9" xfId="6889" xr:uid="{00000000-0005-0000-0000-000070190000}"/>
    <cellStyle name="Обычный 18 2 2 8 2 9 2" xfId="6890" xr:uid="{00000000-0005-0000-0000-000071190000}"/>
    <cellStyle name="Обычный 18 2 2 8 3" xfId="6891" xr:uid="{00000000-0005-0000-0000-000072190000}"/>
    <cellStyle name="Обычный 18 2 2 8 3 10" xfId="6892" xr:uid="{00000000-0005-0000-0000-000073190000}"/>
    <cellStyle name="Обычный 18 2 2 8 3 2" xfId="6893" xr:uid="{00000000-0005-0000-0000-000074190000}"/>
    <cellStyle name="Обычный 18 2 2 8 3 2 2" xfId="6894" xr:uid="{00000000-0005-0000-0000-000075190000}"/>
    <cellStyle name="Обычный 18 2 2 8 3 2 2 2" xfId="6895" xr:uid="{00000000-0005-0000-0000-000076190000}"/>
    <cellStyle name="Обычный 18 2 2 8 3 2 3" xfId="6896" xr:uid="{00000000-0005-0000-0000-000077190000}"/>
    <cellStyle name="Обычный 18 2 2 8 3 2 3 2" xfId="6897" xr:uid="{00000000-0005-0000-0000-000078190000}"/>
    <cellStyle name="Обычный 18 2 2 8 3 2 4" xfId="6898" xr:uid="{00000000-0005-0000-0000-000079190000}"/>
    <cellStyle name="Обычный 18 2 2 8 3 2 4 2" xfId="6899" xr:uid="{00000000-0005-0000-0000-00007A190000}"/>
    <cellStyle name="Обычный 18 2 2 8 3 2 5" xfId="6900" xr:uid="{00000000-0005-0000-0000-00007B190000}"/>
    <cellStyle name="Обычный 18 2 2 8 3 2 5 2" xfId="6901" xr:uid="{00000000-0005-0000-0000-00007C190000}"/>
    <cellStyle name="Обычный 18 2 2 8 3 2 6" xfId="6902" xr:uid="{00000000-0005-0000-0000-00007D190000}"/>
    <cellStyle name="Обычный 18 2 2 8 3 3" xfId="6903" xr:uid="{00000000-0005-0000-0000-00007E190000}"/>
    <cellStyle name="Обычный 18 2 2 8 3 3 2" xfId="6904" xr:uid="{00000000-0005-0000-0000-00007F190000}"/>
    <cellStyle name="Обычный 18 2 2 8 3 3 2 2" xfId="6905" xr:uid="{00000000-0005-0000-0000-000080190000}"/>
    <cellStyle name="Обычный 18 2 2 8 3 3 3" xfId="6906" xr:uid="{00000000-0005-0000-0000-000081190000}"/>
    <cellStyle name="Обычный 18 2 2 8 3 3 3 2" xfId="6907" xr:uid="{00000000-0005-0000-0000-000082190000}"/>
    <cellStyle name="Обычный 18 2 2 8 3 3 4" xfId="6908" xr:uid="{00000000-0005-0000-0000-000083190000}"/>
    <cellStyle name="Обычный 18 2 2 8 3 3 4 2" xfId="6909" xr:uid="{00000000-0005-0000-0000-000084190000}"/>
    <cellStyle name="Обычный 18 2 2 8 3 3 5" xfId="6910" xr:uid="{00000000-0005-0000-0000-000085190000}"/>
    <cellStyle name="Обычный 18 2 2 8 3 4" xfId="6911" xr:uid="{00000000-0005-0000-0000-000086190000}"/>
    <cellStyle name="Обычный 18 2 2 8 3 4 2" xfId="6912" xr:uid="{00000000-0005-0000-0000-000087190000}"/>
    <cellStyle name="Обычный 18 2 2 8 3 5" xfId="6913" xr:uid="{00000000-0005-0000-0000-000088190000}"/>
    <cellStyle name="Обычный 18 2 2 8 3 5 2" xfId="6914" xr:uid="{00000000-0005-0000-0000-000089190000}"/>
    <cellStyle name="Обычный 18 2 2 8 3 6" xfId="6915" xr:uid="{00000000-0005-0000-0000-00008A190000}"/>
    <cellStyle name="Обычный 18 2 2 8 3 6 2" xfId="6916" xr:uid="{00000000-0005-0000-0000-00008B190000}"/>
    <cellStyle name="Обычный 18 2 2 8 3 7" xfId="6917" xr:uid="{00000000-0005-0000-0000-00008C190000}"/>
    <cellStyle name="Обычный 18 2 2 8 3 7 2" xfId="6918" xr:uid="{00000000-0005-0000-0000-00008D190000}"/>
    <cellStyle name="Обычный 18 2 2 8 3 8" xfId="6919" xr:uid="{00000000-0005-0000-0000-00008E190000}"/>
    <cellStyle name="Обычный 18 2 2 8 3 8 2" xfId="6920" xr:uid="{00000000-0005-0000-0000-00008F190000}"/>
    <cellStyle name="Обычный 18 2 2 8 3 9" xfId="6921" xr:uid="{00000000-0005-0000-0000-000090190000}"/>
    <cellStyle name="Обычный 18 2 2 8 3 9 2" xfId="6922" xr:uid="{00000000-0005-0000-0000-000091190000}"/>
    <cellStyle name="Обычный 18 2 2 8 4" xfId="6923" xr:uid="{00000000-0005-0000-0000-000092190000}"/>
    <cellStyle name="Обычный 18 2 2 8 4 2" xfId="6924" xr:uid="{00000000-0005-0000-0000-000093190000}"/>
    <cellStyle name="Обычный 18 2 2 8 4 2 2" xfId="6925" xr:uid="{00000000-0005-0000-0000-000094190000}"/>
    <cellStyle name="Обычный 18 2 2 8 4 3" xfId="6926" xr:uid="{00000000-0005-0000-0000-000095190000}"/>
    <cellStyle name="Обычный 18 2 2 8 4 3 2" xfId="6927" xr:uid="{00000000-0005-0000-0000-000096190000}"/>
    <cellStyle name="Обычный 18 2 2 8 4 4" xfId="6928" xr:uid="{00000000-0005-0000-0000-000097190000}"/>
    <cellStyle name="Обычный 18 2 2 8 4 4 2" xfId="6929" xr:uid="{00000000-0005-0000-0000-000098190000}"/>
    <cellStyle name="Обычный 18 2 2 8 4 5" xfId="6930" xr:uid="{00000000-0005-0000-0000-000099190000}"/>
    <cellStyle name="Обычный 18 2 2 8 4 5 2" xfId="6931" xr:uid="{00000000-0005-0000-0000-00009A190000}"/>
    <cellStyle name="Обычный 18 2 2 8 4 6" xfId="6932" xr:uid="{00000000-0005-0000-0000-00009B190000}"/>
    <cellStyle name="Обычный 18 2 2 8 5" xfId="6933" xr:uid="{00000000-0005-0000-0000-00009C190000}"/>
    <cellStyle name="Обычный 18 2 2 8 5 2" xfId="6934" xr:uid="{00000000-0005-0000-0000-00009D190000}"/>
    <cellStyle name="Обычный 18 2 2 8 5 2 2" xfId="6935" xr:uid="{00000000-0005-0000-0000-00009E190000}"/>
    <cellStyle name="Обычный 18 2 2 8 5 3" xfId="6936" xr:uid="{00000000-0005-0000-0000-00009F190000}"/>
    <cellStyle name="Обычный 18 2 2 8 5 3 2" xfId="6937" xr:uid="{00000000-0005-0000-0000-0000A0190000}"/>
    <cellStyle name="Обычный 18 2 2 8 5 4" xfId="6938" xr:uid="{00000000-0005-0000-0000-0000A1190000}"/>
    <cellStyle name="Обычный 18 2 2 8 5 4 2" xfId="6939" xr:uid="{00000000-0005-0000-0000-0000A2190000}"/>
    <cellStyle name="Обычный 18 2 2 8 5 5" xfId="6940" xr:uid="{00000000-0005-0000-0000-0000A3190000}"/>
    <cellStyle name="Обычный 18 2 2 8 6" xfId="6941" xr:uid="{00000000-0005-0000-0000-0000A4190000}"/>
    <cellStyle name="Обычный 18 2 2 8 6 2" xfId="6942" xr:uid="{00000000-0005-0000-0000-0000A5190000}"/>
    <cellStyle name="Обычный 18 2 2 8 7" xfId="6943" xr:uid="{00000000-0005-0000-0000-0000A6190000}"/>
    <cellStyle name="Обычный 18 2 2 8 7 2" xfId="6944" xr:uid="{00000000-0005-0000-0000-0000A7190000}"/>
    <cellStyle name="Обычный 18 2 2 8 8" xfId="6945" xr:uid="{00000000-0005-0000-0000-0000A8190000}"/>
    <cellStyle name="Обычный 18 2 2 8 8 2" xfId="6946" xr:uid="{00000000-0005-0000-0000-0000A9190000}"/>
    <cellStyle name="Обычный 18 2 2 8 9" xfId="6947" xr:uid="{00000000-0005-0000-0000-0000AA190000}"/>
    <cellStyle name="Обычный 18 2 2 8 9 2" xfId="6948" xr:uid="{00000000-0005-0000-0000-0000AB190000}"/>
    <cellStyle name="Обычный 18 2 2 9" xfId="6949" xr:uid="{00000000-0005-0000-0000-0000AC190000}"/>
    <cellStyle name="Обычный 18 2 2 9 10" xfId="6950" xr:uid="{00000000-0005-0000-0000-0000AD190000}"/>
    <cellStyle name="Обычный 18 2 2 9 10 2" xfId="6951" xr:uid="{00000000-0005-0000-0000-0000AE190000}"/>
    <cellStyle name="Обычный 18 2 2 9 11" xfId="6952" xr:uid="{00000000-0005-0000-0000-0000AF190000}"/>
    <cellStyle name="Обычный 18 2 2 9 11 2" xfId="6953" xr:uid="{00000000-0005-0000-0000-0000B0190000}"/>
    <cellStyle name="Обычный 18 2 2 9 12" xfId="6954" xr:uid="{00000000-0005-0000-0000-0000B1190000}"/>
    <cellStyle name="Обычный 18 2 2 9 2" xfId="6955" xr:uid="{00000000-0005-0000-0000-0000B2190000}"/>
    <cellStyle name="Обычный 18 2 2 9 2 10" xfId="6956" xr:uid="{00000000-0005-0000-0000-0000B3190000}"/>
    <cellStyle name="Обычный 18 2 2 9 2 10 2" xfId="6957" xr:uid="{00000000-0005-0000-0000-0000B4190000}"/>
    <cellStyle name="Обычный 18 2 2 9 2 11" xfId="6958" xr:uid="{00000000-0005-0000-0000-0000B5190000}"/>
    <cellStyle name="Обычный 18 2 2 9 2 2" xfId="6959" xr:uid="{00000000-0005-0000-0000-0000B6190000}"/>
    <cellStyle name="Обычный 18 2 2 9 2 2 10" xfId="6960" xr:uid="{00000000-0005-0000-0000-0000B7190000}"/>
    <cellStyle name="Обычный 18 2 2 9 2 2 2" xfId="6961" xr:uid="{00000000-0005-0000-0000-0000B8190000}"/>
    <cellStyle name="Обычный 18 2 2 9 2 2 2 2" xfId="6962" xr:uid="{00000000-0005-0000-0000-0000B9190000}"/>
    <cellStyle name="Обычный 18 2 2 9 2 2 2 2 2" xfId="6963" xr:uid="{00000000-0005-0000-0000-0000BA190000}"/>
    <cellStyle name="Обычный 18 2 2 9 2 2 2 3" xfId="6964" xr:uid="{00000000-0005-0000-0000-0000BB190000}"/>
    <cellStyle name="Обычный 18 2 2 9 2 2 2 3 2" xfId="6965" xr:uid="{00000000-0005-0000-0000-0000BC190000}"/>
    <cellStyle name="Обычный 18 2 2 9 2 2 2 4" xfId="6966" xr:uid="{00000000-0005-0000-0000-0000BD190000}"/>
    <cellStyle name="Обычный 18 2 2 9 2 2 2 4 2" xfId="6967" xr:uid="{00000000-0005-0000-0000-0000BE190000}"/>
    <cellStyle name="Обычный 18 2 2 9 2 2 2 5" xfId="6968" xr:uid="{00000000-0005-0000-0000-0000BF190000}"/>
    <cellStyle name="Обычный 18 2 2 9 2 2 2 5 2" xfId="6969" xr:uid="{00000000-0005-0000-0000-0000C0190000}"/>
    <cellStyle name="Обычный 18 2 2 9 2 2 2 6" xfId="6970" xr:uid="{00000000-0005-0000-0000-0000C1190000}"/>
    <cellStyle name="Обычный 18 2 2 9 2 2 3" xfId="6971" xr:uid="{00000000-0005-0000-0000-0000C2190000}"/>
    <cellStyle name="Обычный 18 2 2 9 2 2 3 2" xfId="6972" xr:uid="{00000000-0005-0000-0000-0000C3190000}"/>
    <cellStyle name="Обычный 18 2 2 9 2 2 3 2 2" xfId="6973" xr:uid="{00000000-0005-0000-0000-0000C4190000}"/>
    <cellStyle name="Обычный 18 2 2 9 2 2 3 3" xfId="6974" xr:uid="{00000000-0005-0000-0000-0000C5190000}"/>
    <cellStyle name="Обычный 18 2 2 9 2 2 3 3 2" xfId="6975" xr:uid="{00000000-0005-0000-0000-0000C6190000}"/>
    <cellStyle name="Обычный 18 2 2 9 2 2 3 4" xfId="6976" xr:uid="{00000000-0005-0000-0000-0000C7190000}"/>
    <cellStyle name="Обычный 18 2 2 9 2 2 3 4 2" xfId="6977" xr:uid="{00000000-0005-0000-0000-0000C8190000}"/>
    <cellStyle name="Обычный 18 2 2 9 2 2 3 5" xfId="6978" xr:uid="{00000000-0005-0000-0000-0000C9190000}"/>
    <cellStyle name="Обычный 18 2 2 9 2 2 4" xfId="6979" xr:uid="{00000000-0005-0000-0000-0000CA190000}"/>
    <cellStyle name="Обычный 18 2 2 9 2 2 4 2" xfId="6980" xr:uid="{00000000-0005-0000-0000-0000CB190000}"/>
    <cellStyle name="Обычный 18 2 2 9 2 2 5" xfId="6981" xr:uid="{00000000-0005-0000-0000-0000CC190000}"/>
    <cellStyle name="Обычный 18 2 2 9 2 2 5 2" xfId="6982" xr:uid="{00000000-0005-0000-0000-0000CD190000}"/>
    <cellStyle name="Обычный 18 2 2 9 2 2 6" xfId="6983" xr:uid="{00000000-0005-0000-0000-0000CE190000}"/>
    <cellStyle name="Обычный 18 2 2 9 2 2 6 2" xfId="6984" xr:uid="{00000000-0005-0000-0000-0000CF190000}"/>
    <cellStyle name="Обычный 18 2 2 9 2 2 7" xfId="6985" xr:uid="{00000000-0005-0000-0000-0000D0190000}"/>
    <cellStyle name="Обычный 18 2 2 9 2 2 7 2" xfId="6986" xr:uid="{00000000-0005-0000-0000-0000D1190000}"/>
    <cellStyle name="Обычный 18 2 2 9 2 2 8" xfId="6987" xr:uid="{00000000-0005-0000-0000-0000D2190000}"/>
    <cellStyle name="Обычный 18 2 2 9 2 2 8 2" xfId="6988" xr:uid="{00000000-0005-0000-0000-0000D3190000}"/>
    <cellStyle name="Обычный 18 2 2 9 2 2 9" xfId="6989" xr:uid="{00000000-0005-0000-0000-0000D4190000}"/>
    <cellStyle name="Обычный 18 2 2 9 2 2 9 2" xfId="6990" xr:uid="{00000000-0005-0000-0000-0000D5190000}"/>
    <cellStyle name="Обычный 18 2 2 9 2 3" xfId="6991" xr:uid="{00000000-0005-0000-0000-0000D6190000}"/>
    <cellStyle name="Обычный 18 2 2 9 2 3 2" xfId="6992" xr:uid="{00000000-0005-0000-0000-0000D7190000}"/>
    <cellStyle name="Обычный 18 2 2 9 2 3 2 2" xfId="6993" xr:uid="{00000000-0005-0000-0000-0000D8190000}"/>
    <cellStyle name="Обычный 18 2 2 9 2 3 3" xfId="6994" xr:uid="{00000000-0005-0000-0000-0000D9190000}"/>
    <cellStyle name="Обычный 18 2 2 9 2 3 3 2" xfId="6995" xr:uid="{00000000-0005-0000-0000-0000DA190000}"/>
    <cellStyle name="Обычный 18 2 2 9 2 3 4" xfId="6996" xr:uid="{00000000-0005-0000-0000-0000DB190000}"/>
    <cellStyle name="Обычный 18 2 2 9 2 3 4 2" xfId="6997" xr:uid="{00000000-0005-0000-0000-0000DC190000}"/>
    <cellStyle name="Обычный 18 2 2 9 2 3 5" xfId="6998" xr:uid="{00000000-0005-0000-0000-0000DD190000}"/>
    <cellStyle name="Обычный 18 2 2 9 2 3 5 2" xfId="6999" xr:uid="{00000000-0005-0000-0000-0000DE190000}"/>
    <cellStyle name="Обычный 18 2 2 9 2 3 6" xfId="7000" xr:uid="{00000000-0005-0000-0000-0000DF190000}"/>
    <cellStyle name="Обычный 18 2 2 9 2 4" xfId="7001" xr:uid="{00000000-0005-0000-0000-0000E0190000}"/>
    <cellStyle name="Обычный 18 2 2 9 2 4 2" xfId="7002" xr:uid="{00000000-0005-0000-0000-0000E1190000}"/>
    <cellStyle name="Обычный 18 2 2 9 2 4 2 2" xfId="7003" xr:uid="{00000000-0005-0000-0000-0000E2190000}"/>
    <cellStyle name="Обычный 18 2 2 9 2 4 3" xfId="7004" xr:uid="{00000000-0005-0000-0000-0000E3190000}"/>
    <cellStyle name="Обычный 18 2 2 9 2 4 3 2" xfId="7005" xr:uid="{00000000-0005-0000-0000-0000E4190000}"/>
    <cellStyle name="Обычный 18 2 2 9 2 4 4" xfId="7006" xr:uid="{00000000-0005-0000-0000-0000E5190000}"/>
    <cellStyle name="Обычный 18 2 2 9 2 4 4 2" xfId="7007" xr:uid="{00000000-0005-0000-0000-0000E6190000}"/>
    <cellStyle name="Обычный 18 2 2 9 2 4 5" xfId="7008" xr:uid="{00000000-0005-0000-0000-0000E7190000}"/>
    <cellStyle name="Обычный 18 2 2 9 2 5" xfId="7009" xr:uid="{00000000-0005-0000-0000-0000E8190000}"/>
    <cellStyle name="Обычный 18 2 2 9 2 5 2" xfId="7010" xr:uid="{00000000-0005-0000-0000-0000E9190000}"/>
    <cellStyle name="Обычный 18 2 2 9 2 6" xfId="7011" xr:uid="{00000000-0005-0000-0000-0000EA190000}"/>
    <cellStyle name="Обычный 18 2 2 9 2 6 2" xfId="7012" xr:uid="{00000000-0005-0000-0000-0000EB190000}"/>
    <cellStyle name="Обычный 18 2 2 9 2 7" xfId="7013" xr:uid="{00000000-0005-0000-0000-0000EC190000}"/>
    <cellStyle name="Обычный 18 2 2 9 2 7 2" xfId="7014" xr:uid="{00000000-0005-0000-0000-0000ED190000}"/>
    <cellStyle name="Обычный 18 2 2 9 2 8" xfId="7015" xr:uid="{00000000-0005-0000-0000-0000EE190000}"/>
    <cellStyle name="Обычный 18 2 2 9 2 8 2" xfId="7016" xr:uid="{00000000-0005-0000-0000-0000EF190000}"/>
    <cellStyle name="Обычный 18 2 2 9 2 9" xfId="7017" xr:uid="{00000000-0005-0000-0000-0000F0190000}"/>
    <cellStyle name="Обычный 18 2 2 9 2 9 2" xfId="7018" xr:uid="{00000000-0005-0000-0000-0000F1190000}"/>
    <cellStyle name="Обычный 18 2 2 9 3" xfId="7019" xr:uid="{00000000-0005-0000-0000-0000F2190000}"/>
    <cellStyle name="Обычный 18 2 2 9 3 10" xfId="7020" xr:uid="{00000000-0005-0000-0000-0000F3190000}"/>
    <cellStyle name="Обычный 18 2 2 9 3 2" xfId="7021" xr:uid="{00000000-0005-0000-0000-0000F4190000}"/>
    <cellStyle name="Обычный 18 2 2 9 3 2 2" xfId="7022" xr:uid="{00000000-0005-0000-0000-0000F5190000}"/>
    <cellStyle name="Обычный 18 2 2 9 3 2 2 2" xfId="7023" xr:uid="{00000000-0005-0000-0000-0000F6190000}"/>
    <cellStyle name="Обычный 18 2 2 9 3 2 3" xfId="7024" xr:uid="{00000000-0005-0000-0000-0000F7190000}"/>
    <cellStyle name="Обычный 18 2 2 9 3 2 3 2" xfId="7025" xr:uid="{00000000-0005-0000-0000-0000F8190000}"/>
    <cellStyle name="Обычный 18 2 2 9 3 2 4" xfId="7026" xr:uid="{00000000-0005-0000-0000-0000F9190000}"/>
    <cellStyle name="Обычный 18 2 2 9 3 2 4 2" xfId="7027" xr:uid="{00000000-0005-0000-0000-0000FA190000}"/>
    <cellStyle name="Обычный 18 2 2 9 3 2 5" xfId="7028" xr:uid="{00000000-0005-0000-0000-0000FB190000}"/>
    <cellStyle name="Обычный 18 2 2 9 3 2 5 2" xfId="7029" xr:uid="{00000000-0005-0000-0000-0000FC190000}"/>
    <cellStyle name="Обычный 18 2 2 9 3 2 6" xfId="7030" xr:uid="{00000000-0005-0000-0000-0000FD190000}"/>
    <cellStyle name="Обычный 18 2 2 9 3 3" xfId="7031" xr:uid="{00000000-0005-0000-0000-0000FE190000}"/>
    <cellStyle name="Обычный 18 2 2 9 3 3 2" xfId="7032" xr:uid="{00000000-0005-0000-0000-0000FF190000}"/>
    <cellStyle name="Обычный 18 2 2 9 3 3 2 2" xfId="7033" xr:uid="{00000000-0005-0000-0000-0000001A0000}"/>
    <cellStyle name="Обычный 18 2 2 9 3 3 3" xfId="7034" xr:uid="{00000000-0005-0000-0000-0000011A0000}"/>
    <cellStyle name="Обычный 18 2 2 9 3 3 3 2" xfId="7035" xr:uid="{00000000-0005-0000-0000-0000021A0000}"/>
    <cellStyle name="Обычный 18 2 2 9 3 3 4" xfId="7036" xr:uid="{00000000-0005-0000-0000-0000031A0000}"/>
    <cellStyle name="Обычный 18 2 2 9 3 3 4 2" xfId="7037" xr:uid="{00000000-0005-0000-0000-0000041A0000}"/>
    <cellStyle name="Обычный 18 2 2 9 3 3 5" xfId="7038" xr:uid="{00000000-0005-0000-0000-0000051A0000}"/>
    <cellStyle name="Обычный 18 2 2 9 3 4" xfId="7039" xr:uid="{00000000-0005-0000-0000-0000061A0000}"/>
    <cellStyle name="Обычный 18 2 2 9 3 4 2" xfId="7040" xr:uid="{00000000-0005-0000-0000-0000071A0000}"/>
    <cellStyle name="Обычный 18 2 2 9 3 5" xfId="7041" xr:uid="{00000000-0005-0000-0000-0000081A0000}"/>
    <cellStyle name="Обычный 18 2 2 9 3 5 2" xfId="7042" xr:uid="{00000000-0005-0000-0000-0000091A0000}"/>
    <cellStyle name="Обычный 18 2 2 9 3 6" xfId="7043" xr:uid="{00000000-0005-0000-0000-00000A1A0000}"/>
    <cellStyle name="Обычный 18 2 2 9 3 6 2" xfId="7044" xr:uid="{00000000-0005-0000-0000-00000B1A0000}"/>
    <cellStyle name="Обычный 18 2 2 9 3 7" xfId="7045" xr:uid="{00000000-0005-0000-0000-00000C1A0000}"/>
    <cellStyle name="Обычный 18 2 2 9 3 7 2" xfId="7046" xr:uid="{00000000-0005-0000-0000-00000D1A0000}"/>
    <cellStyle name="Обычный 18 2 2 9 3 8" xfId="7047" xr:uid="{00000000-0005-0000-0000-00000E1A0000}"/>
    <cellStyle name="Обычный 18 2 2 9 3 8 2" xfId="7048" xr:uid="{00000000-0005-0000-0000-00000F1A0000}"/>
    <cellStyle name="Обычный 18 2 2 9 3 9" xfId="7049" xr:uid="{00000000-0005-0000-0000-0000101A0000}"/>
    <cellStyle name="Обычный 18 2 2 9 3 9 2" xfId="7050" xr:uid="{00000000-0005-0000-0000-0000111A0000}"/>
    <cellStyle name="Обычный 18 2 2 9 4" xfId="7051" xr:uid="{00000000-0005-0000-0000-0000121A0000}"/>
    <cellStyle name="Обычный 18 2 2 9 4 2" xfId="7052" xr:uid="{00000000-0005-0000-0000-0000131A0000}"/>
    <cellStyle name="Обычный 18 2 2 9 4 2 2" xfId="7053" xr:uid="{00000000-0005-0000-0000-0000141A0000}"/>
    <cellStyle name="Обычный 18 2 2 9 4 3" xfId="7054" xr:uid="{00000000-0005-0000-0000-0000151A0000}"/>
    <cellStyle name="Обычный 18 2 2 9 4 3 2" xfId="7055" xr:uid="{00000000-0005-0000-0000-0000161A0000}"/>
    <cellStyle name="Обычный 18 2 2 9 4 4" xfId="7056" xr:uid="{00000000-0005-0000-0000-0000171A0000}"/>
    <cellStyle name="Обычный 18 2 2 9 4 4 2" xfId="7057" xr:uid="{00000000-0005-0000-0000-0000181A0000}"/>
    <cellStyle name="Обычный 18 2 2 9 4 5" xfId="7058" xr:uid="{00000000-0005-0000-0000-0000191A0000}"/>
    <cellStyle name="Обычный 18 2 2 9 4 5 2" xfId="7059" xr:uid="{00000000-0005-0000-0000-00001A1A0000}"/>
    <cellStyle name="Обычный 18 2 2 9 4 6" xfId="7060" xr:uid="{00000000-0005-0000-0000-00001B1A0000}"/>
    <cellStyle name="Обычный 18 2 2 9 5" xfId="7061" xr:uid="{00000000-0005-0000-0000-00001C1A0000}"/>
    <cellStyle name="Обычный 18 2 2 9 5 2" xfId="7062" xr:uid="{00000000-0005-0000-0000-00001D1A0000}"/>
    <cellStyle name="Обычный 18 2 2 9 5 2 2" xfId="7063" xr:uid="{00000000-0005-0000-0000-00001E1A0000}"/>
    <cellStyle name="Обычный 18 2 2 9 5 3" xfId="7064" xr:uid="{00000000-0005-0000-0000-00001F1A0000}"/>
    <cellStyle name="Обычный 18 2 2 9 5 3 2" xfId="7065" xr:uid="{00000000-0005-0000-0000-0000201A0000}"/>
    <cellStyle name="Обычный 18 2 2 9 5 4" xfId="7066" xr:uid="{00000000-0005-0000-0000-0000211A0000}"/>
    <cellStyle name="Обычный 18 2 2 9 5 4 2" xfId="7067" xr:uid="{00000000-0005-0000-0000-0000221A0000}"/>
    <cellStyle name="Обычный 18 2 2 9 5 5" xfId="7068" xr:uid="{00000000-0005-0000-0000-0000231A0000}"/>
    <cellStyle name="Обычный 18 2 2 9 6" xfId="7069" xr:uid="{00000000-0005-0000-0000-0000241A0000}"/>
    <cellStyle name="Обычный 18 2 2 9 6 2" xfId="7070" xr:uid="{00000000-0005-0000-0000-0000251A0000}"/>
    <cellStyle name="Обычный 18 2 2 9 7" xfId="7071" xr:uid="{00000000-0005-0000-0000-0000261A0000}"/>
    <cellStyle name="Обычный 18 2 2 9 7 2" xfId="7072" xr:uid="{00000000-0005-0000-0000-0000271A0000}"/>
    <cellStyle name="Обычный 18 2 2 9 8" xfId="7073" xr:uid="{00000000-0005-0000-0000-0000281A0000}"/>
    <cellStyle name="Обычный 18 2 2 9 8 2" xfId="7074" xr:uid="{00000000-0005-0000-0000-0000291A0000}"/>
    <cellStyle name="Обычный 18 2 2 9 9" xfId="7075" xr:uid="{00000000-0005-0000-0000-00002A1A0000}"/>
    <cellStyle name="Обычный 18 2 2 9 9 2" xfId="7076" xr:uid="{00000000-0005-0000-0000-00002B1A0000}"/>
    <cellStyle name="Обычный 18 2 20" xfId="7077" xr:uid="{00000000-0005-0000-0000-00002C1A0000}"/>
    <cellStyle name="Обычный 18 2 20 2" xfId="7078" xr:uid="{00000000-0005-0000-0000-00002D1A0000}"/>
    <cellStyle name="Обычный 18 2 21" xfId="7079" xr:uid="{00000000-0005-0000-0000-00002E1A0000}"/>
    <cellStyle name="Обычный 18 2 21 2" xfId="7080" xr:uid="{00000000-0005-0000-0000-00002F1A0000}"/>
    <cellStyle name="Обычный 18 2 22" xfId="7081" xr:uid="{00000000-0005-0000-0000-0000301A0000}"/>
    <cellStyle name="Обычный 18 2 22 2" xfId="7082" xr:uid="{00000000-0005-0000-0000-0000311A0000}"/>
    <cellStyle name="Обычный 18 2 23" xfId="7083" xr:uid="{00000000-0005-0000-0000-0000321A0000}"/>
    <cellStyle name="Обычный 18 2 23 2" xfId="7084" xr:uid="{00000000-0005-0000-0000-0000331A0000}"/>
    <cellStyle name="Обычный 18 2 24" xfId="7085" xr:uid="{00000000-0005-0000-0000-0000341A0000}"/>
    <cellStyle name="Обычный 18 2 24 2" xfId="7086" xr:uid="{00000000-0005-0000-0000-0000351A0000}"/>
    <cellStyle name="Обычный 18 2 25" xfId="7087" xr:uid="{00000000-0005-0000-0000-0000361A0000}"/>
    <cellStyle name="Обычный 18 2 25 2" xfId="7088" xr:uid="{00000000-0005-0000-0000-0000371A0000}"/>
    <cellStyle name="Обычный 18 2 26" xfId="7089" xr:uid="{00000000-0005-0000-0000-0000381A0000}"/>
    <cellStyle name="Обычный 18 2 27" xfId="7090" xr:uid="{00000000-0005-0000-0000-0000391A0000}"/>
    <cellStyle name="Обычный 18 2 28" xfId="7091" xr:uid="{00000000-0005-0000-0000-00003A1A0000}"/>
    <cellStyle name="Обычный 18 2 3" xfId="7092" xr:uid="{00000000-0005-0000-0000-00003B1A0000}"/>
    <cellStyle name="Обычный 18 2 3 10" xfId="7093" xr:uid="{00000000-0005-0000-0000-00003C1A0000}"/>
    <cellStyle name="Обычный 18 2 3 10 10" xfId="7094" xr:uid="{00000000-0005-0000-0000-00003D1A0000}"/>
    <cellStyle name="Обычный 18 2 3 10 10 2" xfId="7095" xr:uid="{00000000-0005-0000-0000-00003E1A0000}"/>
    <cellStyle name="Обычный 18 2 3 10 11" xfId="7096" xr:uid="{00000000-0005-0000-0000-00003F1A0000}"/>
    <cellStyle name="Обычный 18 2 3 10 11 2" xfId="7097" xr:uid="{00000000-0005-0000-0000-0000401A0000}"/>
    <cellStyle name="Обычный 18 2 3 10 12" xfId="7098" xr:uid="{00000000-0005-0000-0000-0000411A0000}"/>
    <cellStyle name="Обычный 18 2 3 10 2" xfId="7099" xr:uid="{00000000-0005-0000-0000-0000421A0000}"/>
    <cellStyle name="Обычный 18 2 3 10 2 10" xfId="7100" xr:uid="{00000000-0005-0000-0000-0000431A0000}"/>
    <cellStyle name="Обычный 18 2 3 10 2 10 2" xfId="7101" xr:uid="{00000000-0005-0000-0000-0000441A0000}"/>
    <cellStyle name="Обычный 18 2 3 10 2 11" xfId="7102" xr:uid="{00000000-0005-0000-0000-0000451A0000}"/>
    <cellStyle name="Обычный 18 2 3 10 2 2" xfId="7103" xr:uid="{00000000-0005-0000-0000-0000461A0000}"/>
    <cellStyle name="Обычный 18 2 3 10 2 2 10" xfId="7104" xr:uid="{00000000-0005-0000-0000-0000471A0000}"/>
    <cellStyle name="Обычный 18 2 3 10 2 2 2" xfId="7105" xr:uid="{00000000-0005-0000-0000-0000481A0000}"/>
    <cellStyle name="Обычный 18 2 3 10 2 2 2 2" xfId="7106" xr:uid="{00000000-0005-0000-0000-0000491A0000}"/>
    <cellStyle name="Обычный 18 2 3 10 2 2 2 2 2" xfId="7107" xr:uid="{00000000-0005-0000-0000-00004A1A0000}"/>
    <cellStyle name="Обычный 18 2 3 10 2 2 2 3" xfId="7108" xr:uid="{00000000-0005-0000-0000-00004B1A0000}"/>
    <cellStyle name="Обычный 18 2 3 10 2 2 2 3 2" xfId="7109" xr:uid="{00000000-0005-0000-0000-00004C1A0000}"/>
    <cellStyle name="Обычный 18 2 3 10 2 2 2 4" xfId="7110" xr:uid="{00000000-0005-0000-0000-00004D1A0000}"/>
    <cellStyle name="Обычный 18 2 3 10 2 2 2 4 2" xfId="7111" xr:uid="{00000000-0005-0000-0000-00004E1A0000}"/>
    <cellStyle name="Обычный 18 2 3 10 2 2 2 5" xfId="7112" xr:uid="{00000000-0005-0000-0000-00004F1A0000}"/>
    <cellStyle name="Обычный 18 2 3 10 2 2 2 5 2" xfId="7113" xr:uid="{00000000-0005-0000-0000-0000501A0000}"/>
    <cellStyle name="Обычный 18 2 3 10 2 2 2 6" xfId="7114" xr:uid="{00000000-0005-0000-0000-0000511A0000}"/>
    <cellStyle name="Обычный 18 2 3 10 2 2 3" xfId="7115" xr:uid="{00000000-0005-0000-0000-0000521A0000}"/>
    <cellStyle name="Обычный 18 2 3 10 2 2 3 2" xfId="7116" xr:uid="{00000000-0005-0000-0000-0000531A0000}"/>
    <cellStyle name="Обычный 18 2 3 10 2 2 3 2 2" xfId="7117" xr:uid="{00000000-0005-0000-0000-0000541A0000}"/>
    <cellStyle name="Обычный 18 2 3 10 2 2 3 3" xfId="7118" xr:uid="{00000000-0005-0000-0000-0000551A0000}"/>
    <cellStyle name="Обычный 18 2 3 10 2 2 3 3 2" xfId="7119" xr:uid="{00000000-0005-0000-0000-0000561A0000}"/>
    <cellStyle name="Обычный 18 2 3 10 2 2 3 4" xfId="7120" xr:uid="{00000000-0005-0000-0000-0000571A0000}"/>
    <cellStyle name="Обычный 18 2 3 10 2 2 3 4 2" xfId="7121" xr:uid="{00000000-0005-0000-0000-0000581A0000}"/>
    <cellStyle name="Обычный 18 2 3 10 2 2 3 5" xfId="7122" xr:uid="{00000000-0005-0000-0000-0000591A0000}"/>
    <cellStyle name="Обычный 18 2 3 10 2 2 4" xfId="7123" xr:uid="{00000000-0005-0000-0000-00005A1A0000}"/>
    <cellStyle name="Обычный 18 2 3 10 2 2 4 2" xfId="7124" xr:uid="{00000000-0005-0000-0000-00005B1A0000}"/>
    <cellStyle name="Обычный 18 2 3 10 2 2 5" xfId="7125" xr:uid="{00000000-0005-0000-0000-00005C1A0000}"/>
    <cellStyle name="Обычный 18 2 3 10 2 2 5 2" xfId="7126" xr:uid="{00000000-0005-0000-0000-00005D1A0000}"/>
    <cellStyle name="Обычный 18 2 3 10 2 2 6" xfId="7127" xr:uid="{00000000-0005-0000-0000-00005E1A0000}"/>
    <cellStyle name="Обычный 18 2 3 10 2 2 6 2" xfId="7128" xr:uid="{00000000-0005-0000-0000-00005F1A0000}"/>
    <cellStyle name="Обычный 18 2 3 10 2 2 7" xfId="7129" xr:uid="{00000000-0005-0000-0000-0000601A0000}"/>
    <cellStyle name="Обычный 18 2 3 10 2 2 7 2" xfId="7130" xr:uid="{00000000-0005-0000-0000-0000611A0000}"/>
    <cellStyle name="Обычный 18 2 3 10 2 2 8" xfId="7131" xr:uid="{00000000-0005-0000-0000-0000621A0000}"/>
    <cellStyle name="Обычный 18 2 3 10 2 2 8 2" xfId="7132" xr:uid="{00000000-0005-0000-0000-0000631A0000}"/>
    <cellStyle name="Обычный 18 2 3 10 2 2 9" xfId="7133" xr:uid="{00000000-0005-0000-0000-0000641A0000}"/>
    <cellStyle name="Обычный 18 2 3 10 2 2 9 2" xfId="7134" xr:uid="{00000000-0005-0000-0000-0000651A0000}"/>
    <cellStyle name="Обычный 18 2 3 10 2 3" xfId="7135" xr:uid="{00000000-0005-0000-0000-0000661A0000}"/>
    <cellStyle name="Обычный 18 2 3 10 2 3 2" xfId="7136" xr:uid="{00000000-0005-0000-0000-0000671A0000}"/>
    <cellStyle name="Обычный 18 2 3 10 2 3 2 2" xfId="7137" xr:uid="{00000000-0005-0000-0000-0000681A0000}"/>
    <cellStyle name="Обычный 18 2 3 10 2 3 3" xfId="7138" xr:uid="{00000000-0005-0000-0000-0000691A0000}"/>
    <cellStyle name="Обычный 18 2 3 10 2 3 3 2" xfId="7139" xr:uid="{00000000-0005-0000-0000-00006A1A0000}"/>
    <cellStyle name="Обычный 18 2 3 10 2 3 4" xfId="7140" xr:uid="{00000000-0005-0000-0000-00006B1A0000}"/>
    <cellStyle name="Обычный 18 2 3 10 2 3 4 2" xfId="7141" xr:uid="{00000000-0005-0000-0000-00006C1A0000}"/>
    <cellStyle name="Обычный 18 2 3 10 2 3 5" xfId="7142" xr:uid="{00000000-0005-0000-0000-00006D1A0000}"/>
    <cellStyle name="Обычный 18 2 3 10 2 3 5 2" xfId="7143" xr:uid="{00000000-0005-0000-0000-00006E1A0000}"/>
    <cellStyle name="Обычный 18 2 3 10 2 3 6" xfId="7144" xr:uid="{00000000-0005-0000-0000-00006F1A0000}"/>
    <cellStyle name="Обычный 18 2 3 10 2 4" xfId="7145" xr:uid="{00000000-0005-0000-0000-0000701A0000}"/>
    <cellStyle name="Обычный 18 2 3 10 2 4 2" xfId="7146" xr:uid="{00000000-0005-0000-0000-0000711A0000}"/>
    <cellStyle name="Обычный 18 2 3 10 2 4 2 2" xfId="7147" xr:uid="{00000000-0005-0000-0000-0000721A0000}"/>
    <cellStyle name="Обычный 18 2 3 10 2 4 3" xfId="7148" xr:uid="{00000000-0005-0000-0000-0000731A0000}"/>
    <cellStyle name="Обычный 18 2 3 10 2 4 3 2" xfId="7149" xr:uid="{00000000-0005-0000-0000-0000741A0000}"/>
    <cellStyle name="Обычный 18 2 3 10 2 4 4" xfId="7150" xr:uid="{00000000-0005-0000-0000-0000751A0000}"/>
    <cellStyle name="Обычный 18 2 3 10 2 4 4 2" xfId="7151" xr:uid="{00000000-0005-0000-0000-0000761A0000}"/>
    <cellStyle name="Обычный 18 2 3 10 2 4 5" xfId="7152" xr:uid="{00000000-0005-0000-0000-0000771A0000}"/>
    <cellStyle name="Обычный 18 2 3 10 2 5" xfId="7153" xr:uid="{00000000-0005-0000-0000-0000781A0000}"/>
    <cellStyle name="Обычный 18 2 3 10 2 5 2" xfId="7154" xr:uid="{00000000-0005-0000-0000-0000791A0000}"/>
    <cellStyle name="Обычный 18 2 3 10 2 6" xfId="7155" xr:uid="{00000000-0005-0000-0000-00007A1A0000}"/>
    <cellStyle name="Обычный 18 2 3 10 2 6 2" xfId="7156" xr:uid="{00000000-0005-0000-0000-00007B1A0000}"/>
    <cellStyle name="Обычный 18 2 3 10 2 7" xfId="7157" xr:uid="{00000000-0005-0000-0000-00007C1A0000}"/>
    <cellStyle name="Обычный 18 2 3 10 2 7 2" xfId="7158" xr:uid="{00000000-0005-0000-0000-00007D1A0000}"/>
    <cellStyle name="Обычный 18 2 3 10 2 8" xfId="7159" xr:uid="{00000000-0005-0000-0000-00007E1A0000}"/>
    <cellStyle name="Обычный 18 2 3 10 2 8 2" xfId="7160" xr:uid="{00000000-0005-0000-0000-00007F1A0000}"/>
    <cellStyle name="Обычный 18 2 3 10 2 9" xfId="7161" xr:uid="{00000000-0005-0000-0000-0000801A0000}"/>
    <cellStyle name="Обычный 18 2 3 10 2 9 2" xfId="7162" xr:uid="{00000000-0005-0000-0000-0000811A0000}"/>
    <cellStyle name="Обычный 18 2 3 10 3" xfId="7163" xr:uid="{00000000-0005-0000-0000-0000821A0000}"/>
    <cellStyle name="Обычный 18 2 3 10 3 10" xfId="7164" xr:uid="{00000000-0005-0000-0000-0000831A0000}"/>
    <cellStyle name="Обычный 18 2 3 10 3 2" xfId="7165" xr:uid="{00000000-0005-0000-0000-0000841A0000}"/>
    <cellStyle name="Обычный 18 2 3 10 3 2 2" xfId="7166" xr:uid="{00000000-0005-0000-0000-0000851A0000}"/>
    <cellStyle name="Обычный 18 2 3 10 3 2 2 2" xfId="7167" xr:uid="{00000000-0005-0000-0000-0000861A0000}"/>
    <cellStyle name="Обычный 18 2 3 10 3 2 3" xfId="7168" xr:uid="{00000000-0005-0000-0000-0000871A0000}"/>
    <cellStyle name="Обычный 18 2 3 10 3 2 3 2" xfId="7169" xr:uid="{00000000-0005-0000-0000-0000881A0000}"/>
    <cellStyle name="Обычный 18 2 3 10 3 2 4" xfId="7170" xr:uid="{00000000-0005-0000-0000-0000891A0000}"/>
    <cellStyle name="Обычный 18 2 3 10 3 2 4 2" xfId="7171" xr:uid="{00000000-0005-0000-0000-00008A1A0000}"/>
    <cellStyle name="Обычный 18 2 3 10 3 2 5" xfId="7172" xr:uid="{00000000-0005-0000-0000-00008B1A0000}"/>
    <cellStyle name="Обычный 18 2 3 10 3 2 5 2" xfId="7173" xr:uid="{00000000-0005-0000-0000-00008C1A0000}"/>
    <cellStyle name="Обычный 18 2 3 10 3 2 6" xfId="7174" xr:uid="{00000000-0005-0000-0000-00008D1A0000}"/>
    <cellStyle name="Обычный 18 2 3 10 3 3" xfId="7175" xr:uid="{00000000-0005-0000-0000-00008E1A0000}"/>
    <cellStyle name="Обычный 18 2 3 10 3 3 2" xfId="7176" xr:uid="{00000000-0005-0000-0000-00008F1A0000}"/>
    <cellStyle name="Обычный 18 2 3 10 3 3 2 2" xfId="7177" xr:uid="{00000000-0005-0000-0000-0000901A0000}"/>
    <cellStyle name="Обычный 18 2 3 10 3 3 3" xfId="7178" xr:uid="{00000000-0005-0000-0000-0000911A0000}"/>
    <cellStyle name="Обычный 18 2 3 10 3 3 3 2" xfId="7179" xr:uid="{00000000-0005-0000-0000-0000921A0000}"/>
    <cellStyle name="Обычный 18 2 3 10 3 3 4" xfId="7180" xr:uid="{00000000-0005-0000-0000-0000931A0000}"/>
    <cellStyle name="Обычный 18 2 3 10 3 3 4 2" xfId="7181" xr:uid="{00000000-0005-0000-0000-0000941A0000}"/>
    <cellStyle name="Обычный 18 2 3 10 3 3 5" xfId="7182" xr:uid="{00000000-0005-0000-0000-0000951A0000}"/>
    <cellStyle name="Обычный 18 2 3 10 3 4" xfId="7183" xr:uid="{00000000-0005-0000-0000-0000961A0000}"/>
    <cellStyle name="Обычный 18 2 3 10 3 4 2" xfId="7184" xr:uid="{00000000-0005-0000-0000-0000971A0000}"/>
    <cellStyle name="Обычный 18 2 3 10 3 5" xfId="7185" xr:uid="{00000000-0005-0000-0000-0000981A0000}"/>
    <cellStyle name="Обычный 18 2 3 10 3 5 2" xfId="7186" xr:uid="{00000000-0005-0000-0000-0000991A0000}"/>
    <cellStyle name="Обычный 18 2 3 10 3 6" xfId="7187" xr:uid="{00000000-0005-0000-0000-00009A1A0000}"/>
    <cellStyle name="Обычный 18 2 3 10 3 6 2" xfId="7188" xr:uid="{00000000-0005-0000-0000-00009B1A0000}"/>
    <cellStyle name="Обычный 18 2 3 10 3 7" xfId="7189" xr:uid="{00000000-0005-0000-0000-00009C1A0000}"/>
    <cellStyle name="Обычный 18 2 3 10 3 7 2" xfId="7190" xr:uid="{00000000-0005-0000-0000-00009D1A0000}"/>
    <cellStyle name="Обычный 18 2 3 10 3 8" xfId="7191" xr:uid="{00000000-0005-0000-0000-00009E1A0000}"/>
    <cellStyle name="Обычный 18 2 3 10 3 8 2" xfId="7192" xr:uid="{00000000-0005-0000-0000-00009F1A0000}"/>
    <cellStyle name="Обычный 18 2 3 10 3 9" xfId="7193" xr:uid="{00000000-0005-0000-0000-0000A01A0000}"/>
    <cellStyle name="Обычный 18 2 3 10 3 9 2" xfId="7194" xr:uid="{00000000-0005-0000-0000-0000A11A0000}"/>
    <cellStyle name="Обычный 18 2 3 10 4" xfId="7195" xr:uid="{00000000-0005-0000-0000-0000A21A0000}"/>
    <cellStyle name="Обычный 18 2 3 10 4 2" xfId="7196" xr:uid="{00000000-0005-0000-0000-0000A31A0000}"/>
    <cellStyle name="Обычный 18 2 3 10 4 2 2" xfId="7197" xr:uid="{00000000-0005-0000-0000-0000A41A0000}"/>
    <cellStyle name="Обычный 18 2 3 10 4 3" xfId="7198" xr:uid="{00000000-0005-0000-0000-0000A51A0000}"/>
    <cellStyle name="Обычный 18 2 3 10 4 3 2" xfId="7199" xr:uid="{00000000-0005-0000-0000-0000A61A0000}"/>
    <cellStyle name="Обычный 18 2 3 10 4 4" xfId="7200" xr:uid="{00000000-0005-0000-0000-0000A71A0000}"/>
    <cellStyle name="Обычный 18 2 3 10 4 4 2" xfId="7201" xr:uid="{00000000-0005-0000-0000-0000A81A0000}"/>
    <cellStyle name="Обычный 18 2 3 10 4 5" xfId="7202" xr:uid="{00000000-0005-0000-0000-0000A91A0000}"/>
    <cellStyle name="Обычный 18 2 3 10 4 5 2" xfId="7203" xr:uid="{00000000-0005-0000-0000-0000AA1A0000}"/>
    <cellStyle name="Обычный 18 2 3 10 4 6" xfId="7204" xr:uid="{00000000-0005-0000-0000-0000AB1A0000}"/>
    <cellStyle name="Обычный 18 2 3 10 5" xfId="7205" xr:uid="{00000000-0005-0000-0000-0000AC1A0000}"/>
    <cellStyle name="Обычный 18 2 3 10 5 2" xfId="7206" xr:uid="{00000000-0005-0000-0000-0000AD1A0000}"/>
    <cellStyle name="Обычный 18 2 3 10 5 2 2" xfId="7207" xr:uid="{00000000-0005-0000-0000-0000AE1A0000}"/>
    <cellStyle name="Обычный 18 2 3 10 5 3" xfId="7208" xr:uid="{00000000-0005-0000-0000-0000AF1A0000}"/>
    <cellStyle name="Обычный 18 2 3 10 5 3 2" xfId="7209" xr:uid="{00000000-0005-0000-0000-0000B01A0000}"/>
    <cellStyle name="Обычный 18 2 3 10 5 4" xfId="7210" xr:uid="{00000000-0005-0000-0000-0000B11A0000}"/>
    <cellStyle name="Обычный 18 2 3 10 5 4 2" xfId="7211" xr:uid="{00000000-0005-0000-0000-0000B21A0000}"/>
    <cellStyle name="Обычный 18 2 3 10 5 5" xfId="7212" xr:uid="{00000000-0005-0000-0000-0000B31A0000}"/>
    <cellStyle name="Обычный 18 2 3 10 6" xfId="7213" xr:uid="{00000000-0005-0000-0000-0000B41A0000}"/>
    <cellStyle name="Обычный 18 2 3 10 6 2" xfId="7214" xr:uid="{00000000-0005-0000-0000-0000B51A0000}"/>
    <cellStyle name="Обычный 18 2 3 10 7" xfId="7215" xr:uid="{00000000-0005-0000-0000-0000B61A0000}"/>
    <cellStyle name="Обычный 18 2 3 10 7 2" xfId="7216" xr:uid="{00000000-0005-0000-0000-0000B71A0000}"/>
    <cellStyle name="Обычный 18 2 3 10 8" xfId="7217" xr:uid="{00000000-0005-0000-0000-0000B81A0000}"/>
    <cellStyle name="Обычный 18 2 3 10 8 2" xfId="7218" xr:uid="{00000000-0005-0000-0000-0000B91A0000}"/>
    <cellStyle name="Обычный 18 2 3 10 9" xfId="7219" xr:uid="{00000000-0005-0000-0000-0000BA1A0000}"/>
    <cellStyle name="Обычный 18 2 3 10 9 2" xfId="7220" xr:uid="{00000000-0005-0000-0000-0000BB1A0000}"/>
    <cellStyle name="Обычный 18 2 3 11" xfId="7221" xr:uid="{00000000-0005-0000-0000-0000BC1A0000}"/>
    <cellStyle name="Обычный 18 2 3 11 10" xfId="7222" xr:uid="{00000000-0005-0000-0000-0000BD1A0000}"/>
    <cellStyle name="Обычный 18 2 3 11 10 2" xfId="7223" xr:uid="{00000000-0005-0000-0000-0000BE1A0000}"/>
    <cellStyle name="Обычный 18 2 3 11 11" xfId="7224" xr:uid="{00000000-0005-0000-0000-0000BF1A0000}"/>
    <cellStyle name="Обычный 18 2 3 11 11 2" xfId="7225" xr:uid="{00000000-0005-0000-0000-0000C01A0000}"/>
    <cellStyle name="Обычный 18 2 3 11 12" xfId="7226" xr:uid="{00000000-0005-0000-0000-0000C11A0000}"/>
    <cellStyle name="Обычный 18 2 3 11 2" xfId="7227" xr:uid="{00000000-0005-0000-0000-0000C21A0000}"/>
    <cellStyle name="Обычный 18 2 3 11 2 10" xfId="7228" xr:uid="{00000000-0005-0000-0000-0000C31A0000}"/>
    <cellStyle name="Обычный 18 2 3 11 2 10 2" xfId="7229" xr:uid="{00000000-0005-0000-0000-0000C41A0000}"/>
    <cellStyle name="Обычный 18 2 3 11 2 11" xfId="7230" xr:uid="{00000000-0005-0000-0000-0000C51A0000}"/>
    <cellStyle name="Обычный 18 2 3 11 2 2" xfId="7231" xr:uid="{00000000-0005-0000-0000-0000C61A0000}"/>
    <cellStyle name="Обычный 18 2 3 11 2 2 10" xfId="7232" xr:uid="{00000000-0005-0000-0000-0000C71A0000}"/>
    <cellStyle name="Обычный 18 2 3 11 2 2 2" xfId="7233" xr:uid="{00000000-0005-0000-0000-0000C81A0000}"/>
    <cellStyle name="Обычный 18 2 3 11 2 2 2 2" xfId="7234" xr:uid="{00000000-0005-0000-0000-0000C91A0000}"/>
    <cellStyle name="Обычный 18 2 3 11 2 2 2 2 2" xfId="7235" xr:uid="{00000000-0005-0000-0000-0000CA1A0000}"/>
    <cellStyle name="Обычный 18 2 3 11 2 2 2 3" xfId="7236" xr:uid="{00000000-0005-0000-0000-0000CB1A0000}"/>
    <cellStyle name="Обычный 18 2 3 11 2 2 2 3 2" xfId="7237" xr:uid="{00000000-0005-0000-0000-0000CC1A0000}"/>
    <cellStyle name="Обычный 18 2 3 11 2 2 2 4" xfId="7238" xr:uid="{00000000-0005-0000-0000-0000CD1A0000}"/>
    <cellStyle name="Обычный 18 2 3 11 2 2 2 4 2" xfId="7239" xr:uid="{00000000-0005-0000-0000-0000CE1A0000}"/>
    <cellStyle name="Обычный 18 2 3 11 2 2 2 5" xfId="7240" xr:uid="{00000000-0005-0000-0000-0000CF1A0000}"/>
    <cellStyle name="Обычный 18 2 3 11 2 2 2 5 2" xfId="7241" xr:uid="{00000000-0005-0000-0000-0000D01A0000}"/>
    <cellStyle name="Обычный 18 2 3 11 2 2 2 6" xfId="7242" xr:uid="{00000000-0005-0000-0000-0000D11A0000}"/>
    <cellStyle name="Обычный 18 2 3 11 2 2 3" xfId="7243" xr:uid="{00000000-0005-0000-0000-0000D21A0000}"/>
    <cellStyle name="Обычный 18 2 3 11 2 2 3 2" xfId="7244" xr:uid="{00000000-0005-0000-0000-0000D31A0000}"/>
    <cellStyle name="Обычный 18 2 3 11 2 2 3 2 2" xfId="7245" xr:uid="{00000000-0005-0000-0000-0000D41A0000}"/>
    <cellStyle name="Обычный 18 2 3 11 2 2 3 3" xfId="7246" xr:uid="{00000000-0005-0000-0000-0000D51A0000}"/>
    <cellStyle name="Обычный 18 2 3 11 2 2 3 3 2" xfId="7247" xr:uid="{00000000-0005-0000-0000-0000D61A0000}"/>
    <cellStyle name="Обычный 18 2 3 11 2 2 3 4" xfId="7248" xr:uid="{00000000-0005-0000-0000-0000D71A0000}"/>
    <cellStyle name="Обычный 18 2 3 11 2 2 3 4 2" xfId="7249" xr:uid="{00000000-0005-0000-0000-0000D81A0000}"/>
    <cellStyle name="Обычный 18 2 3 11 2 2 3 5" xfId="7250" xr:uid="{00000000-0005-0000-0000-0000D91A0000}"/>
    <cellStyle name="Обычный 18 2 3 11 2 2 4" xfId="7251" xr:uid="{00000000-0005-0000-0000-0000DA1A0000}"/>
    <cellStyle name="Обычный 18 2 3 11 2 2 4 2" xfId="7252" xr:uid="{00000000-0005-0000-0000-0000DB1A0000}"/>
    <cellStyle name="Обычный 18 2 3 11 2 2 5" xfId="7253" xr:uid="{00000000-0005-0000-0000-0000DC1A0000}"/>
    <cellStyle name="Обычный 18 2 3 11 2 2 5 2" xfId="7254" xr:uid="{00000000-0005-0000-0000-0000DD1A0000}"/>
    <cellStyle name="Обычный 18 2 3 11 2 2 6" xfId="7255" xr:uid="{00000000-0005-0000-0000-0000DE1A0000}"/>
    <cellStyle name="Обычный 18 2 3 11 2 2 6 2" xfId="7256" xr:uid="{00000000-0005-0000-0000-0000DF1A0000}"/>
    <cellStyle name="Обычный 18 2 3 11 2 2 7" xfId="7257" xr:uid="{00000000-0005-0000-0000-0000E01A0000}"/>
    <cellStyle name="Обычный 18 2 3 11 2 2 7 2" xfId="7258" xr:uid="{00000000-0005-0000-0000-0000E11A0000}"/>
    <cellStyle name="Обычный 18 2 3 11 2 2 8" xfId="7259" xr:uid="{00000000-0005-0000-0000-0000E21A0000}"/>
    <cellStyle name="Обычный 18 2 3 11 2 2 8 2" xfId="7260" xr:uid="{00000000-0005-0000-0000-0000E31A0000}"/>
    <cellStyle name="Обычный 18 2 3 11 2 2 9" xfId="7261" xr:uid="{00000000-0005-0000-0000-0000E41A0000}"/>
    <cellStyle name="Обычный 18 2 3 11 2 2 9 2" xfId="7262" xr:uid="{00000000-0005-0000-0000-0000E51A0000}"/>
    <cellStyle name="Обычный 18 2 3 11 2 3" xfId="7263" xr:uid="{00000000-0005-0000-0000-0000E61A0000}"/>
    <cellStyle name="Обычный 18 2 3 11 2 3 2" xfId="7264" xr:uid="{00000000-0005-0000-0000-0000E71A0000}"/>
    <cellStyle name="Обычный 18 2 3 11 2 3 2 2" xfId="7265" xr:uid="{00000000-0005-0000-0000-0000E81A0000}"/>
    <cellStyle name="Обычный 18 2 3 11 2 3 3" xfId="7266" xr:uid="{00000000-0005-0000-0000-0000E91A0000}"/>
    <cellStyle name="Обычный 18 2 3 11 2 3 3 2" xfId="7267" xr:uid="{00000000-0005-0000-0000-0000EA1A0000}"/>
    <cellStyle name="Обычный 18 2 3 11 2 3 4" xfId="7268" xr:uid="{00000000-0005-0000-0000-0000EB1A0000}"/>
    <cellStyle name="Обычный 18 2 3 11 2 3 4 2" xfId="7269" xr:uid="{00000000-0005-0000-0000-0000EC1A0000}"/>
    <cellStyle name="Обычный 18 2 3 11 2 3 5" xfId="7270" xr:uid="{00000000-0005-0000-0000-0000ED1A0000}"/>
    <cellStyle name="Обычный 18 2 3 11 2 3 5 2" xfId="7271" xr:uid="{00000000-0005-0000-0000-0000EE1A0000}"/>
    <cellStyle name="Обычный 18 2 3 11 2 3 6" xfId="7272" xr:uid="{00000000-0005-0000-0000-0000EF1A0000}"/>
    <cellStyle name="Обычный 18 2 3 11 2 4" xfId="7273" xr:uid="{00000000-0005-0000-0000-0000F01A0000}"/>
    <cellStyle name="Обычный 18 2 3 11 2 4 2" xfId="7274" xr:uid="{00000000-0005-0000-0000-0000F11A0000}"/>
    <cellStyle name="Обычный 18 2 3 11 2 4 2 2" xfId="7275" xr:uid="{00000000-0005-0000-0000-0000F21A0000}"/>
    <cellStyle name="Обычный 18 2 3 11 2 4 3" xfId="7276" xr:uid="{00000000-0005-0000-0000-0000F31A0000}"/>
    <cellStyle name="Обычный 18 2 3 11 2 4 3 2" xfId="7277" xr:uid="{00000000-0005-0000-0000-0000F41A0000}"/>
    <cellStyle name="Обычный 18 2 3 11 2 4 4" xfId="7278" xr:uid="{00000000-0005-0000-0000-0000F51A0000}"/>
    <cellStyle name="Обычный 18 2 3 11 2 4 4 2" xfId="7279" xr:uid="{00000000-0005-0000-0000-0000F61A0000}"/>
    <cellStyle name="Обычный 18 2 3 11 2 4 5" xfId="7280" xr:uid="{00000000-0005-0000-0000-0000F71A0000}"/>
    <cellStyle name="Обычный 18 2 3 11 2 5" xfId="7281" xr:uid="{00000000-0005-0000-0000-0000F81A0000}"/>
    <cellStyle name="Обычный 18 2 3 11 2 5 2" xfId="7282" xr:uid="{00000000-0005-0000-0000-0000F91A0000}"/>
    <cellStyle name="Обычный 18 2 3 11 2 6" xfId="7283" xr:uid="{00000000-0005-0000-0000-0000FA1A0000}"/>
    <cellStyle name="Обычный 18 2 3 11 2 6 2" xfId="7284" xr:uid="{00000000-0005-0000-0000-0000FB1A0000}"/>
    <cellStyle name="Обычный 18 2 3 11 2 7" xfId="7285" xr:uid="{00000000-0005-0000-0000-0000FC1A0000}"/>
    <cellStyle name="Обычный 18 2 3 11 2 7 2" xfId="7286" xr:uid="{00000000-0005-0000-0000-0000FD1A0000}"/>
    <cellStyle name="Обычный 18 2 3 11 2 8" xfId="7287" xr:uid="{00000000-0005-0000-0000-0000FE1A0000}"/>
    <cellStyle name="Обычный 18 2 3 11 2 8 2" xfId="7288" xr:uid="{00000000-0005-0000-0000-0000FF1A0000}"/>
    <cellStyle name="Обычный 18 2 3 11 2 9" xfId="7289" xr:uid="{00000000-0005-0000-0000-0000001B0000}"/>
    <cellStyle name="Обычный 18 2 3 11 2 9 2" xfId="7290" xr:uid="{00000000-0005-0000-0000-0000011B0000}"/>
    <cellStyle name="Обычный 18 2 3 11 3" xfId="7291" xr:uid="{00000000-0005-0000-0000-0000021B0000}"/>
    <cellStyle name="Обычный 18 2 3 11 3 10" xfId="7292" xr:uid="{00000000-0005-0000-0000-0000031B0000}"/>
    <cellStyle name="Обычный 18 2 3 11 3 2" xfId="7293" xr:uid="{00000000-0005-0000-0000-0000041B0000}"/>
    <cellStyle name="Обычный 18 2 3 11 3 2 2" xfId="7294" xr:uid="{00000000-0005-0000-0000-0000051B0000}"/>
    <cellStyle name="Обычный 18 2 3 11 3 2 2 2" xfId="7295" xr:uid="{00000000-0005-0000-0000-0000061B0000}"/>
    <cellStyle name="Обычный 18 2 3 11 3 2 3" xfId="7296" xr:uid="{00000000-0005-0000-0000-0000071B0000}"/>
    <cellStyle name="Обычный 18 2 3 11 3 2 3 2" xfId="7297" xr:uid="{00000000-0005-0000-0000-0000081B0000}"/>
    <cellStyle name="Обычный 18 2 3 11 3 2 4" xfId="7298" xr:uid="{00000000-0005-0000-0000-0000091B0000}"/>
    <cellStyle name="Обычный 18 2 3 11 3 2 4 2" xfId="7299" xr:uid="{00000000-0005-0000-0000-00000A1B0000}"/>
    <cellStyle name="Обычный 18 2 3 11 3 2 5" xfId="7300" xr:uid="{00000000-0005-0000-0000-00000B1B0000}"/>
    <cellStyle name="Обычный 18 2 3 11 3 2 5 2" xfId="7301" xr:uid="{00000000-0005-0000-0000-00000C1B0000}"/>
    <cellStyle name="Обычный 18 2 3 11 3 2 6" xfId="7302" xr:uid="{00000000-0005-0000-0000-00000D1B0000}"/>
    <cellStyle name="Обычный 18 2 3 11 3 3" xfId="7303" xr:uid="{00000000-0005-0000-0000-00000E1B0000}"/>
    <cellStyle name="Обычный 18 2 3 11 3 3 2" xfId="7304" xr:uid="{00000000-0005-0000-0000-00000F1B0000}"/>
    <cellStyle name="Обычный 18 2 3 11 3 3 2 2" xfId="7305" xr:uid="{00000000-0005-0000-0000-0000101B0000}"/>
    <cellStyle name="Обычный 18 2 3 11 3 3 3" xfId="7306" xr:uid="{00000000-0005-0000-0000-0000111B0000}"/>
    <cellStyle name="Обычный 18 2 3 11 3 3 3 2" xfId="7307" xr:uid="{00000000-0005-0000-0000-0000121B0000}"/>
    <cellStyle name="Обычный 18 2 3 11 3 3 4" xfId="7308" xr:uid="{00000000-0005-0000-0000-0000131B0000}"/>
    <cellStyle name="Обычный 18 2 3 11 3 3 4 2" xfId="7309" xr:uid="{00000000-0005-0000-0000-0000141B0000}"/>
    <cellStyle name="Обычный 18 2 3 11 3 3 5" xfId="7310" xr:uid="{00000000-0005-0000-0000-0000151B0000}"/>
    <cellStyle name="Обычный 18 2 3 11 3 4" xfId="7311" xr:uid="{00000000-0005-0000-0000-0000161B0000}"/>
    <cellStyle name="Обычный 18 2 3 11 3 4 2" xfId="7312" xr:uid="{00000000-0005-0000-0000-0000171B0000}"/>
    <cellStyle name="Обычный 18 2 3 11 3 5" xfId="7313" xr:uid="{00000000-0005-0000-0000-0000181B0000}"/>
    <cellStyle name="Обычный 18 2 3 11 3 5 2" xfId="7314" xr:uid="{00000000-0005-0000-0000-0000191B0000}"/>
    <cellStyle name="Обычный 18 2 3 11 3 6" xfId="7315" xr:uid="{00000000-0005-0000-0000-00001A1B0000}"/>
    <cellStyle name="Обычный 18 2 3 11 3 6 2" xfId="7316" xr:uid="{00000000-0005-0000-0000-00001B1B0000}"/>
    <cellStyle name="Обычный 18 2 3 11 3 7" xfId="7317" xr:uid="{00000000-0005-0000-0000-00001C1B0000}"/>
    <cellStyle name="Обычный 18 2 3 11 3 7 2" xfId="7318" xr:uid="{00000000-0005-0000-0000-00001D1B0000}"/>
    <cellStyle name="Обычный 18 2 3 11 3 8" xfId="7319" xr:uid="{00000000-0005-0000-0000-00001E1B0000}"/>
    <cellStyle name="Обычный 18 2 3 11 3 8 2" xfId="7320" xr:uid="{00000000-0005-0000-0000-00001F1B0000}"/>
    <cellStyle name="Обычный 18 2 3 11 3 9" xfId="7321" xr:uid="{00000000-0005-0000-0000-0000201B0000}"/>
    <cellStyle name="Обычный 18 2 3 11 3 9 2" xfId="7322" xr:uid="{00000000-0005-0000-0000-0000211B0000}"/>
    <cellStyle name="Обычный 18 2 3 11 4" xfId="7323" xr:uid="{00000000-0005-0000-0000-0000221B0000}"/>
    <cellStyle name="Обычный 18 2 3 11 4 2" xfId="7324" xr:uid="{00000000-0005-0000-0000-0000231B0000}"/>
    <cellStyle name="Обычный 18 2 3 11 4 2 2" xfId="7325" xr:uid="{00000000-0005-0000-0000-0000241B0000}"/>
    <cellStyle name="Обычный 18 2 3 11 4 3" xfId="7326" xr:uid="{00000000-0005-0000-0000-0000251B0000}"/>
    <cellStyle name="Обычный 18 2 3 11 4 3 2" xfId="7327" xr:uid="{00000000-0005-0000-0000-0000261B0000}"/>
    <cellStyle name="Обычный 18 2 3 11 4 4" xfId="7328" xr:uid="{00000000-0005-0000-0000-0000271B0000}"/>
    <cellStyle name="Обычный 18 2 3 11 4 4 2" xfId="7329" xr:uid="{00000000-0005-0000-0000-0000281B0000}"/>
    <cellStyle name="Обычный 18 2 3 11 4 5" xfId="7330" xr:uid="{00000000-0005-0000-0000-0000291B0000}"/>
    <cellStyle name="Обычный 18 2 3 11 4 5 2" xfId="7331" xr:uid="{00000000-0005-0000-0000-00002A1B0000}"/>
    <cellStyle name="Обычный 18 2 3 11 4 6" xfId="7332" xr:uid="{00000000-0005-0000-0000-00002B1B0000}"/>
    <cellStyle name="Обычный 18 2 3 11 5" xfId="7333" xr:uid="{00000000-0005-0000-0000-00002C1B0000}"/>
    <cellStyle name="Обычный 18 2 3 11 5 2" xfId="7334" xr:uid="{00000000-0005-0000-0000-00002D1B0000}"/>
    <cellStyle name="Обычный 18 2 3 11 5 2 2" xfId="7335" xr:uid="{00000000-0005-0000-0000-00002E1B0000}"/>
    <cellStyle name="Обычный 18 2 3 11 5 3" xfId="7336" xr:uid="{00000000-0005-0000-0000-00002F1B0000}"/>
    <cellStyle name="Обычный 18 2 3 11 5 3 2" xfId="7337" xr:uid="{00000000-0005-0000-0000-0000301B0000}"/>
    <cellStyle name="Обычный 18 2 3 11 5 4" xfId="7338" xr:uid="{00000000-0005-0000-0000-0000311B0000}"/>
    <cellStyle name="Обычный 18 2 3 11 5 4 2" xfId="7339" xr:uid="{00000000-0005-0000-0000-0000321B0000}"/>
    <cellStyle name="Обычный 18 2 3 11 5 5" xfId="7340" xr:uid="{00000000-0005-0000-0000-0000331B0000}"/>
    <cellStyle name="Обычный 18 2 3 11 6" xfId="7341" xr:uid="{00000000-0005-0000-0000-0000341B0000}"/>
    <cellStyle name="Обычный 18 2 3 11 6 2" xfId="7342" xr:uid="{00000000-0005-0000-0000-0000351B0000}"/>
    <cellStyle name="Обычный 18 2 3 11 7" xfId="7343" xr:uid="{00000000-0005-0000-0000-0000361B0000}"/>
    <cellStyle name="Обычный 18 2 3 11 7 2" xfId="7344" xr:uid="{00000000-0005-0000-0000-0000371B0000}"/>
    <cellStyle name="Обычный 18 2 3 11 8" xfId="7345" xr:uid="{00000000-0005-0000-0000-0000381B0000}"/>
    <cellStyle name="Обычный 18 2 3 11 8 2" xfId="7346" xr:uid="{00000000-0005-0000-0000-0000391B0000}"/>
    <cellStyle name="Обычный 18 2 3 11 9" xfId="7347" xr:uid="{00000000-0005-0000-0000-00003A1B0000}"/>
    <cellStyle name="Обычный 18 2 3 11 9 2" xfId="7348" xr:uid="{00000000-0005-0000-0000-00003B1B0000}"/>
    <cellStyle name="Обычный 18 2 3 12" xfId="7349" xr:uid="{00000000-0005-0000-0000-00003C1B0000}"/>
    <cellStyle name="Обычный 18 2 3 12 10" xfId="7350" xr:uid="{00000000-0005-0000-0000-00003D1B0000}"/>
    <cellStyle name="Обычный 18 2 3 12 10 2" xfId="7351" xr:uid="{00000000-0005-0000-0000-00003E1B0000}"/>
    <cellStyle name="Обычный 18 2 3 12 11" xfId="7352" xr:uid="{00000000-0005-0000-0000-00003F1B0000}"/>
    <cellStyle name="Обычный 18 2 3 12 11 2" xfId="7353" xr:uid="{00000000-0005-0000-0000-0000401B0000}"/>
    <cellStyle name="Обычный 18 2 3 12 12" xfId="7354" xr:uid="{00000000-0005-0000-0000-0000411B0000}"/>
    <cellStyle name="Обычный 18 2 3 12 2" xfId="7355" xr:uid="{00000000-0005-0000-0000-0000421B0000}"/>
    <cellStyle name="Обычный 18 2 3 12 2 10" xfId="7356" xr:uid="{00000000-0005-0000-0000-0000431B0000}"/>
    <cellStyle name="Обычный 18 2 3 12 2 10 2" xfId="7357" xr:uid="{00000000-0005-0000-0000-0000441B0000}"/>
    <cellStyle name="Обычный 18 2 3 12 2 11" xfId="7358" xr:uid="{00000000-0005-0000-0000-0000451B0000}"/>
    <cellStyle name="Обычный 18 2 3 12 2 2" xfId="7359" xr:uid="{00000000-0005-0000-0000-0000461B0000}"/>
    <cellStyle name="Обычный 18 2 3 12 2 2 10" xfId="7360" xr:uid="{00000000-0005-0000-0000-0000471B0000}"/>
    <cellStyle name="Обычный 18 2 3 12 2 2 2" xfId="7361" xr:uid="{00000000-0005-0000-0000-0000481B0000}"/>
    <cellStyle name="Обычный 18 2 3 12 2 2 2 2" xfId="7362" xr:uid="{00000000-0005-0000-0000-0000491B0000}"/>
    <cellStyle name="Обычный 18 2 3 12 2 2 2 2 2" xfId="7363" xr:uid="{00000000-0005-0000-0000-00004A1B0000}"/>
    <cellStyle name="Обычный 18 2 3 12 2 2 2 3" xfId="7364" xr:uid="{00000000-0005-0000-0000-00004B1B0000}"/>
    <cellStyle name="Обычный 18 2 3 12 2 2 2 3 2" xfId="7365" xr:uid="{00000000-0005-0000-0000-00004C1B0000}"/>
    <cellStyle name="Обычный 18 2 3 12 2 2 2 4" xfId="7366" xr:uid="{00000000-0005-0000-0000-00004D1B0000}"/>
    <cellStyle name="Обычный 18 2 3 12 2 2 2 4 2" xfId="7367" xr:uid="{00000000-0005-0000-0000-00004E1B0000}"/>
    <cellStyle name="Обычный 18 2 3 12 2 2 2 5" xfId="7368" xr:uid="{00000000-0005-0000-0000-00004F1B0000}"/>
    <cellStyle name="Обычный 18 2 3 12 2 2 2 5 2" xfId="7369" xr:uid="{00000000-0005-0000-0000-0000501B0000}"/>
    <cellStyle name="Обычный 18 2 3 12 2 2 2 6" xfId="7370" xr:uid="{00000000-0005-0000-0000-0000511B0000}"/>
    <cellStyle name="Обычный 18 2 3 12 2 2 3" xfId="7371" xr:uid="{00000000-0005-0000-0000-0000521B0000}"/>
    <cellStyle name="Обычный 18 2 3 12 2 2 3 2" xfId="7372" xr:uid="{00000000-0005-0000-0000-0000531B0000}"/>
    <cellStyle name="Обычный 18 2 3 12 2 2 3 2 2" xfId="7373" xr:uid="{00000000-0005-0000-0000-0000541B0000}"/>
    <cellStyle name="Обычный 18 2 3 12 2 2 3 3" xfId="7374" xr:uid="{00000000-0005-0000-0000-0000551B0000}"/>
    <cellStyle name="Обычный 18 2 3 12 2 2 3 3 2" xfId="7375" xr:uid="{00000000-0005-0000-0000-0000561B0000}"/>
    <cellStyle name="Обычный 18 2 3 12 2 2 3 4" xfId="7376" xr:uid="{00000000-0005-0000-0000-0000571B0000}"/>
    <cellStyle name="Обычный 18 2 3 12 2 2 3 4 2" xfId="7377" xr:uid="{00000000-0005-0000-0000-0000581B0000}"/>
    <cellStyle name="Обычный 18 2 3 12 2 2 3 5" xfId="7378" xr:uid="{00000000-0005-0000-0000-0000591B0000}"/>
    <cellStyle name="Обычный 18 2 3 12 2 2 4" xfId="7379" xr:uid="{00000000-0005-0000-0000-00005A1B0000}"/>
    <cellStyle name="Обычный 18 2 3 12 2 2 4 2" xfId="7380" xr:uid="{00000000-0005-0000-0000-00005B1B0000}"/>
    <cellStyle name="Обычный 18 2 3 12 2 2 5" xfId="7381" xr:uid="{00000000-0005-0000-0000-00005C1B0000}"/>
    <cellStyle name="Обычный 18 2 3 12 2 2 5 2" xfId="7382" xr:uid="{00000000-0005-0000-0000-00005D1B0000}"/>
    <cellStyle name="Обычный 18 2 3 12 2 2 6" xfId="7383" xr:uid="{00000000-0005-0000-0000-00005E1B0000}"/>
    <cellStyle name="Обычный 18 2 3 12 2 2 6 2" xfId="7384" xr:uid="{00000000-0005-0000-0000-00005F1B0000}"/>
    <cellStyle name="Обычный 18 2 3 12 2 2 7" xfId="7385" xr:uid="{00000000-0005-0000-0000-0000601B0000}"/>
    <cellStyle name="Обычный 18 2 3 12 2 2 7 2" xfId="7386" xr:uid="{00000000-0005-0000-0000-0000611B0000}"/>
    <cellStyle name="Обычный 18 2 3 12 2 2 8" xfId="7387" xr:uid="{00000000-0005-0000-0000-0000621B0000}"/>
    <cellStyle name="Обычный 18 2 3 12 2 2 8 2" xfId="7388" xr:uid="{00000000-0005-0000-0000-0000631B0000}"/>
    <cellStyle name="Обычный 18 2 3 12 2 2 9" xfId="7389" xr:uid="{00000000-0005-0000-0000-0000641B0000}"/>
    <cellStyle name="Обычный 18 2 3 12 2 2 9 2" xfId="7390" xr:uid="{00000000-0005-0000-0000-0000651B0000}"/>
    <cellStyle name="Обычный 18 2 3 12 2 3" xfId="7391" xr:uid="{00000000-0005-0000-0000-0000661B0000}"/>
    <cellStyle name="Обычный 18 2 3 12 2 3 2" xfId="7392" xr:uid="{00000000-0005-0000-0000-0000671B0000}"/>
    <cellStyle name="Обычный 18 2 3 12 2 3 2 2" xfId="7393" xr:uid="{00000000-0005-0000-0000-0000681B0000}"/>
    <cellStyle name="Обычный 18 2 3 12 2 3 3" xfId="7394" xr:uid="{00000000-0005-0000-0000-0000691B0000}"/>
    <cellStyle name="Обычный 18 2 3 12 2 3 3 2" xfId="7395" xr:uid="{00000000-0005-0000-0000-00006A1B0000}"/>
    <cellStyle name="Обычный 18 2 3 12 2 3 4" xfId="7396" xr:uid="{00000000-0005-0000-0000-00006B1B0000}"/>
    <cellStyle name="Обычный 18 2 3 12 2 3 4 2" xfId="7397" xr:uid="{00000000-0005-0000-0000-00006C1B0000}"/>
    <cellStyle name="Обычный 18 2 3 12 2 3 5" xfId="7398" xr:uid="{00000000-0005-0000-0000-00006D1B0000}"/>
    <cellStyle name="Обычный 18 2 3 12 2 3 5 2" xfId="7399" xr:uid="{00000000-0005-0000-0000-00006E1B0000}"/>
    <cellStyle name="Обычный 18 2 3 12 2 3 6" xfId="7400" xr:uid="{00000000-0005-0000-0000-00006F1B0000}"/>
    <cellStyle name="Обычный 18 2 3 12 2 4" xfId="7401" xr:uid="{00000000-0005-0000-0000-0000701B0000}"/>
    <cellStyle name="Обычный 18 2 3 12 2 4 2" xfId="7402" xr:uid="{00000000-0005-0000-0000-0000711B0000}"/>
    <cellStyle name="Обычный 18 2 3 12 2 4 2 2" xfId="7403" xr:uid="{00000000-0005-0000-0000-0000721B0000}"/>
    <cellStyle name="Обычный 18 2 3 12 2 4 3" xfId="7404" xr:uid="{00000000-0005-0000-0000-0000731B0000}"/>
    <cellStyle name="Обычный 18 2 3 12 2 4 3 2" xfId="7405" xr:uid="{00000000-0005-0000-0000-0000741B0000}"/>
    <cellStyle name="Обычный 18 2 3 12 2 4 4" xfId="7406" xr:uid="{00000000-0005-0000-0000-0000751B0000}"/>
    <cellStyle name="Обычный 18 2 3 12 2 4 4 2" xfId="7407" xr:uid="{00000000-0005-0000-0000-0000761B0000}"/>
    <cellStyle name="Обычный 18 2 3 12 2 4 5" xfId="7408" xr:uid="{00000000-0005-0000-0000-0000771B0000}"/>
    <cellStyle name="Обычный 18 2 3 12 2 5" xfId="7409" xr:uid="{00000000-0005-0000-0000-0000781B0000}"/>
    <cellStyle name="Обычный 18 2 3 12 2 5 2" xfId="7410" xr:uid="{00000000-0005-0000-0000-0000791B0000}"/>
    <cellStyle name="Обычный 18 2 3 12 2 6" xfId="7411" xr:uid="{00000000-0005-0000-0000-00007A1B0000}"/>
    <cellStyle name="Обычный 18 2 3 12 2 6 2" xfId="7412" xr:uid="{00000000-0005-0000-0000-00007B1B0000}"/>
    <cellStyle name="Обычный 18 2 3 12 2 7" xfId="7413" xr:uid="{00000000-0005-0000-0000-00007C1B0000}"/>
    <cellStyle name="Обычный 18 2 3 12 2 7 2" xfId="7414" xr:uid="{00000000-0005-0000-0000-00007D1B0000}"/>
    <cellStyle name="Обычный 18 2 3 12 2 8" xfId="7415" xr:uid="{00000000-0005-0000-0000-00007E1B0000}"/>
    <cellStyle name="Обычный 18 2 3 12 2 8 2" xfId="7416" xr:uid="{00000000-0005-0000-0000-00007F1B0000}"/>
    <cellStyle name="Обычный 18 2 3 12 2 9" xfId="7417" xr:uid="{00000000-0005-0000-0000-0000801B0000}"/>
    <cellStyle name="Обычный 18 2 3 12 2 9 2" xfId="7418" xr:uid="{00000000-0005-0000-0000-0000811B0000}"/>
    <cellStyle name="Обычный 18 2 3 12 3" xfId="7419" xr:uid="{00000000-0005-0000-0000-0000821B0000}"/>
    <cellStyle name="Обычный 18 2 3 12 3 10" xfId="7420" xr:uid="{00000000-0005-0000-0000-0000831B0000}"/>
    <cellStyle name="Обычный 18 2 3 12 3 2" xfId="7421" xr:uid="{00000000-0005-0000-0000-0000841B0000}"/>
    <cellStyle name="Обычный 18 2 3 12 3 2 2" xfId="7422" xr:uid="{00000000-0005-0000-0000-0000851B0000}"/>
    <cellStyle name="Обычный 18 2 3 12 3 2 2 2" xfId="7423" xr:uid="{00000000-0005-0000-0000-0000861B0000}"/>
    <cellStyle name="Обычный 18 2 3 12 3 2 3" xfId="7424" xr:uid="{00000000-0005-0000-0000-0000871B0000}"/>
    <cellStyle name="Обычный 18 2 3 12 3 2 3 2" xfId="7425" xr:uid="{00000000-0005-0000-0000-0000881B0000}"/>
    <cellStyle name="Обычный 18 2 3 12 3 2 4" xfId="7426" xr:uid="{00000000-0005-0000-0000-0000891B0000}"/>
    <cellStyle name="Обычный 18 2 3 12 3 2 4 2" xfId="7427" xr:uid="{00000000-0005-0000-0000-00008A1B0000}"/>
    <cellStyle name="Обычный 18 2 3 12 3 2 5" xfId="7428" xr:uid="{00000000-0005-0000-0000-00008B1B0000}"/>
    <cellStyle name="Обычный 18 2 3 12 3 2 5 2" xfId="7429" xr:uid="{00000000-0005-0000-0000-00008C1B0000}"/>
    <cellStyle name="Обычный 18 2 3 12 3 2 6" xfId="7430" xr:uid="{00000000-0005-0000-0000-00008D1B0000}"/>
    <cellStyle name="Обычный 18 2 3 12 3 3" xfId="7431" xr:uid="{00000000-0005-0000-0000-00008E1B0000}"/>
    <cellStyle name="Обычный 18 2 3 12 3 3 2" xfId="7432" xr:uid="{00000000-0005-0000-0000-00008F1B0000}"/>
    <cellStyle name="Обычный 18 2 3 12 3 3 2 2" xfId="7433" xr:uid="{00000000-0005-0000-0000-0000901B0000}"/>
    <cellStyle name="Обычный 18 2 3 12 3 3 3" xfId="7434" xr:uid="{00000000-0005-0000-0000-0000911B0000}"/>
    <cellStyle name="Обычный 18 2 3 12 3 3 3 2" xfId="7435" xr:uid="{00000000-0005-0000-0000-0000921B0000}"/>
    <cellStyle name="Обычный 18 2 3 12 3 3 4" xfId="7436" xr:uid="{00000000-0005-0000-0000-0000931B0000}"/>
    <cellStyle name="Обычный 18 2 3 12 3 3 4 2" xfId="7437" xr:uid="{00000000-0005-0000-0000-0000941B0000}"/>
    <cellStyle name="Обычный 18 2 3 12 3 3 5" xfId="7438" xr:uid="{00000000-0005-0000-0000-0000951B0000}"/>
    <cellStyle name="Обычный 18 2 3 12 3 4" xfId="7439" xr:uid="{00000000-0005-0000-0000-0000961B0000}"/>
    <cellStyle name="Обычный 18 2 3 12 3 4 2" xfId="7440" xr:uid="{00000000-0005-0000-0000-0000971B0000}"/>
    <cellStyle name="Обычный 18 2 3 12 3 5" xfId="7441" xr:uid="{00000000-0005-0000-0000-0000981B0000}"/>
    <cellStyle name="Обычный 18 2 3 12 3 5 2" xfId="7442" xr:uid="{00000000-0005-0000-0000-0000991B0000}"/>
    <cellStyle name="Обычный 18 2 3 12 3 6" xfId="7443" xr:uid="{00000000-0005-0000-0000-00009A1B0000}"/>
    <cellStyle name="Обычный 18 2 3 12 3 6 2" xfId="7444" xr:uid="{00000000-0005-0000-0000-00009B1B0000}"/>
    <cellStyle name="Обычный 18 2 3 12 3 7" xfId="7445" xr:uid="{00000000-0005-0000-0000-00009C1B0000}"/>
    <cellStyle name="Обычный 18 2 3 12 3 7 2" xfId="7446" xr:uid="{00000000-0005-0000-0000-00009D1B0000}"/>
    <cellStyle name="Обычный 18 2 3 12 3 8" xfId="7447" xr:uid="{00000000-0005-0000-0000-00009E1B0000}"/>
    <cellStyle name="Обычный 18 2 3 12 3 8 2" xfId="7448" xr:uid="{00000000-0005-0000-0000-00009F1B0000}"/>
    <cellStyle name="Обычный 18 2 3 12 3 9" xfId="7449" xr:uid="{00000000-0005-0000-0000-0000A01B0000}"/>
    <cellStyle name="Обычный 18 2 3 12 3 9 2" xfId="7450" xr:uid="{00000000-0005-0000-0000-0000A11B0000}"/>
    <cellStyle name="Обычный 18 2 3 12 4" xfId="7451" xr:uid="{00000000-0005-0000-0000-0000A21B0000}"/>
    <cellStyle name="Обычный 18 2 3 12 4 2" xfId="7452" xr:uid="{00000000-0005-0000-0000-0000A31B0000}"/>
    <cellStyle name="Обычный 18 2 3 12 4 2 2" xfId="7453" xr:uid="{00000000-0005-0000-0000-0000A41B0000}"/>
    <cellStyle name="Обычный 18 2 3 12 4 3" xfId="7454" xr:uid="{00000000-0005-0000-0000-0000A51B0000}"/>
    <cellStyle name="Обычный 18 2 3 12 4 3 2" xfId="7455" xr:uid="{00000000-0005-0000-0000-0000A61B0000}"/>
    <cellStyle name="Обычный 18 2 3 12 4 4" xfId="7456" xr:uid="{00000000-0005-0000-0000-0000A71B0000}"/>
    <cellStyle name="Обычный 18 2 3 12 4 4 2" xfId="7457" xr:uid="{00000000-0005-0000-0000-0000A81B0000}"/>
    <cellStyle name="Обычный 18 2 3 12 4 5" xfId="7458" xr:uid="{00000000-0005-0000-0000-0000A91B0000}"/>
    <cellStyle name="Обычный 18 2 3 12 4 5 2" xfId="7459" xr:uid="{00000000-0005-0000-0000-0000AA1B0000}"/>
    <cellStyle name="Обычный 18 2 3 12 4 6" xfId="7460" xr:uid="{00000000-0005-0000-0000-0000AB1B0000}"/>
    <cellStyle name="Обычный 18 2 3 12 5" xfId="7461" xr:uid="{00000000-0005-0000-0000-0000AC1B0000}"/>
    <cellStyle name="Обычный 18 2 3 12 5 2" xfId="7462" xr:uid="{00000000-0005-0000-0000-0000AD1B0000}"/>
    <cellStyle name="Обычный 18 2 3 12 5 2 2" xfId="7463" xr:uid="{00000000-0005-0000-0000-0000AE1B0000}"/>
    <cellStyle name="Обычный 18 2 3 12 5 3" xfId="7464" xr:uid="{00000000-0005-0000-0000-0000AF1B0000}"/>
    <cellStyle name="Обычный 18 2 3 12 5 3 2" xfId="7465" xr:uid="{00000000-0005-0000-0000-0000B01B0000}"/>
    <cellStyle name="Обычный 18 2 3 12 5 4" xfId="7466" xr:uid="{00000000-0005-0000-0000-0000B11B0000}"/>
    <cellStyle name="Обычный 18 2 3 12 5 4 2" xfId="7467" xr:uid="{00000000-0005-0000-0000-0000B21B0000}"/>
    <cellStyle name="Обычный 18 2 3 12 5 5" xfId="7468" xr:uid="{00000000-0005-0000-0000-0000B31B0000}"/>
    <cellStyle name="Обычный 18 2 3 12 6" xfId="7469" xr:uid="{00000000-0005-0000-0000-0000B41B0000}"/>
    <cellStyle name="Обычный 18 2 3 12 6 2" xfId="7470" xr:uid="{00000000-0005-0000-0000-0000B51B0000}"/>
    <cellStyle name="Обычный 18 2 3 12 7" xfId="7471" xr:uid="{00000000-0005-0000-0000-0000B61B0000}"/>
    <cellStyle name="Обычный 18 2 3 12 7 2" xfId="7472" xr:uid="{00000000-0005-0000-0000-0000B71B0000}"/>
    <cellStyle name="Обычный 18 2 3 12 8" xfId="7473" xr:uid="{00000000-0005-0000-0000-0000B81B0000}"/>
    <cellStyle name="Обычный 18 2 3 12 8 2" xfId="7474" xr:uid="{00000000-0005-0000-0000-0000B91B0000}"/>
    <cellStyle name="Обычный 18 2 3 12 9" xfId="7475" xr:uid="{00000000-0005-0000-0000-0000BA1B0000}"/>
    <cellStyle name="Обычный 18 2 3 12 9 2" xfId="7476" xr:uid="{00000000-0005-0000-0000-0000BB1B0000}"/>
    <cellStyle name="Обычный 18 2 3 13" xfId="7477" xr:uid="{00000000-0005-0000-0000-0000BC1B0000}"/>
    <cellStyle name="Обычный 18 2 3 13 10" xfId="7478" xr:uid="{00000000-0005-0000-0000-0000BD1B0000}"/>
    <cellStyle name="Обычный 18 2 3 13 10 2" xfId="7479" xr:uid="{00000000-0005-0000-0000-0000BE1B0000}"/>
    <cellStyle name="Обычный 18 2 3 13 11" xfId="7480" xr:uid="{00000000-0005-0000-0000-0000BF1B0000}"/>
    <cellStyle name="Обычный 18 2 3 13 2" xfId="7481" xr:uid="{00000000-0005-0000-0000-0000C01B0000}"/>
    <cellStyle name="Обычный 18 2 3 13 2 10" xfId="7482" xr:uid="{00000000-0005-0000-0000-0000C11B0000}"/>
    <cellStyle name="Обычный 18 2 3 13 2 2" xfId="7483" xr:uid="{00000000-0005-0000-0000-0000C21B0000}"/>
    <cellStyle name="Обычный 18 2 3 13 2 2 2" xfId="7484" xr:uid="{00000000-0005-0000-0000-0000C31B0000}"/>
    <cellStyle name="Обычный 18 2 3 13 2 2 2 2" xfId="7485" xr:uid="{00000000-0005-0000-0000-0000C41B0000}"/>
    <cellStyle name="Обычный 18 2 3 13 2 2 3" xfId="7486" xr:uid="{00000000-0005-0000-0000-0000C51B0000}"/>
    <cellStyle name="Обычный 18 2 3 13 2 2 3 2" xfId="7487" xr:uid="{00000000-0005-0000-0000-0000C61B0000}"/>
    <cellStyle name="Обычный 18 2 3 13 2 2 4" xfId="7488" xr:uid="{00000000-0005-0000-0000-0000C71B0000}"/>
    <cellStyle name="Обычный 18 2 3 13 2 2 4 2" xfId="7489" xr:uid="{00000000-0005-0000-0000-0000C81B0000}"/>
    <cellStyle name="Обычный 18 2 3 13 2 2 5" xfId="7490" xr:uid="{00000000-0005-0000-0000-0000C91B0000}"/>
    <cellStyle name="Обычный 18 2 3 13 2 2 5 2" xfId="7491" xr:uid="{00000000-0005-0000-0000-0000CA1B0000}"/>
    <cellStyle name="Обычный 18 2 3 13 2 2 6" xfId="7492" xr:uid="{00000000-0005-0000-0000-0000CB1B0000}"/>
    <cellStyle name="Обычный 18 2 3 13 2 3" xfId="7493" xr:uid="{00000000-0005-0000-0000-0000CC1B0000}"/>
    <cellStyle name="Обычный 18 2 3 13 2 3 2" xfId="7494" xr:uid="{00000000-0005-0000-0000-0000CD1B0000}"/>
    <cellStyle name="Обычный 18 2 3 13 2 3 2 2" xfId="7495" xr:uid="{00000000-0005-0000-0000-0000CE1B0000}"/>
    <cellStyle name="Обычный 18 2 3 13 2 3 3" xfId="7496" xr:uid="{00000000-0005-0000-0000-0000CF1B0000}"/>
    <cellStyle name="Обычный 18 2 3 13 2 3 3 2" xfId="7497" xr:uid="{00000000-0005-0000-0000-0000D01B0000}"/>
    <cellStyle name="Обычный 18 2 3 13 2 3 4" xfId="7498" xr:uid="{00000000-0005-0000-0000-0000D11B0000}"/>
    <cellStyle name="Обычный 18 2 3 13 2 3 4 2" xfId="7499" xr:uid="{00000000-0005-0000-0000-0000D21B0000}"/>
    <cellStyle name="Обычный 18 2 3 13 2 3 5" xfId="7500" xr:uid="{00000000-0005-0000-0000-0000D31B0000}"/>
    <cellStyle name="Обычный 18 2 3 13 2 4" xfId="7501" xr:uid="{00000000-0005-0000-0000-0000D41B0000}"/>
    <cellStyle name="Обычный 18 2 3 13 2 4 2" xfId="7502" xr:uid="{00000000-0005-0000-0000-0000D51B0000}"/>
    <cellStyle name="Обычный 18 2 3 13 2 5" xfId="7503" xr:uid="{00000000-0005-0000-0000-0000D61B0000}"/>
    <cellStyle name="Обычный 18 2 3 13 2 5 2" xfId="7504" xr:uid="{00000000-0005-0000-0000-0000D71B0000}"/>
    <cellStyle name="Обычный 18 2 3 13 2 6" xfId="7505" xr:uid="{00000000-0005-0000-0000-0000D81B0000}"/>
    <cellStyle name="Обычный 18 2 3 13 2 6 2" xfId="7506" xr:uid="{00000000-0005-0000-0000-0000D91B0000}"/>
    <cellStyle name="Обычный 18 2 3 13 2 7" xfId="7507" xr:uid="{00000000-0005-0000-0000-0000DA1B0000}"/>
    <cellStyle name="Обычный 18 2 3 13 2 7 2" xfId="7508" xr:uid="{00000000-0005-0000-0000-0000DB1B0000}"/>
    <cellStyle name="Обычный 18 2 3 13 2 8" xfId="7509" xr:uid="{00000000-0005-0000-0000-0000DC1B0000}"/>
    <cellStyle name="Обычный 18 2 3 13 2 8 2" xfId="7510" xr:uid="{00000000-0005-0000-0000-0000DD1B0000}"/>
    <cellStyle name="Обычный 18 2 3 13 2 9" xfId="7511" xr:uid="{00000000-0005-0000-0000-0000DE1B0000}"/>
    <cellStyle name="Обычный 18 2 3 13 2 9 2" xfId="7512" xr:uid="{00000000-0005-0000-0000-0000DF1B0000}"/>
    <cellStyle name="Обычный 18 2 3 13 3" xfId="7513" xr:uid="{00000000-0005-0000-0000-0000E01B0000}"/>
    <cellStyle name="Обычный 18 2 3 13 3 2" xfId="7514" xr:uid="{00000000-0005-0000-0000-0000E11B0000}"/>
    <cellStyle name="Обычный 18 2 3 13 3 2 2" xfId="7515" xr:uid="{00000000-0005-0000-0000-0000E21B0000}"/>
    <cellStyle name="Обычный 18 2 3 13 3 3" xfId="7516" xr:uid="{00000000-0005-0000-0000-0000E31B0000}"/>
    <cellStyle name="Обычный 18 2 3 13 3 3 2" xfId="7517" xr:uid="{00000000-0005-0000-0000-0000E41B0000}"/>
    <cellStyle name="Обычный 18 2 3 13 3 4" xfId="7518" xr:uid="{00000000-0005-0000-0000-0000E51B0000}"/>
    <cellStyle name="Обычный 18 2 3 13 3 4 2" xfId="7519" xr:uid="{00000000-0005-0000-0000-0000E61B0000}"/>
    <cellStyle name="Обычный 18 2 3 13 3 5" xfId="7520" xr:uid="{00000000-0005-0000-0000-0000E71B0000}"/>
    <cellStyle name="Обычный 18 2 3 13 3 5 2" xfId="7521" xr:uid="{00000000-0005-0000-0000-0000E81B0000}"/>
    <cellStyle name="Обычный 18 2 3 13 3 6" xfId="7522" xr:uid="{00000000-0005-0000-0000-0000E91B0000}"/>
    <cellStyle name="Обычный 18 2 3 13 4" xfId="7523" xr:uid="{00000000-0005-0000-0000-0000EA1B0000}"/>
    <cellStyle name="Обычный 18 2 3 13 4 2" xfId="7524" xr:uid="{00000000-0005-0000-0000-0000EB1B0000}"/>
    <cellStyle name="Обычный 18 2 3 13 4 2 2" xfId="7525" xr:uid="{00000000-0005-0000-0000-0000EC1B0000}"/>
    <cellStyle name="Обычный 18 2 3 13 4 3" xfId="7526" xr:uid="{00000000-0005-0000-0000-0000ED1B0000}"/>
    <cellStyle name="Обычный 18 2 3 13 4 3 2" xfId="7527" xr:uid="{00000000-0005-0000-0000-0000EE1B0000}"/>
    <cellStyle name="Обычный 18 2 3 13 4 4" xfId="7528" xr:uid="{00000000-0005-0000-0000-0000EF1B0000}"/>
    <cellStyle name="Обычный 18 2 3 13 4 4 2" xfId="7529" xr:uid="{00000000-0005-0000-0000-0000F01B0000}"/>
    <cellStyle name="Обычный 18 2 3 13 4 5" xfId="7530" xr:uid="{00000000-0005-0000-0000-0000F11B0000}"/>
    <cellStyle name="Обычный 18 2 3 13 5" xfId="7531" xr:uid="{00000000-0005-0000-0000-0000F21B0000}"/>
    <cellStyle name="Обычный 18 2 3 13 5 2" xfId="7532" xr:uid="{00000000-0005-0000-0000-0000F31B0000}"/>
    <cellStyle name="Обычный 18 2 3 13 6" xfId="7533" xr:uid="{00000000-0005-0000-0000-0000F41B0000}"/>
    <cellStyle name="Обычный 18 2 3 13 6 2" xfId="7534" xr:uid="{00000000-0005-0000-0000-0000F51B0000}"/>
    <cellStyle name="Обычный 18 2 3 13 7" xfId="7535" xr:uid="{00000000-0005-0000-0000-0000F61B0000}"/>
    <cellStyle name="Обычный 18 2 3 13 7 2" xfId="7536" xr:uid="{00000000-0005-0000-0000-0000F71B0000}"/>
    <cellStyle name="Обычный 18 2 3 13 8" xfId="7537" xr:uid="{00000000-0005-0000-0000-0000F81B0000}"/>
    <cellStyle name="Обычный 18 2 3 13 8 2" xfId="7538" xr:uid="{00000000-0005-0000-0000-0000F91B0000}"/>
    <cellStyle name="Обычный 18 2 3 13 9" xfId="7539" xr:uid="{00000000-0005-0000-0000-0000FA1B0000}"/>
    <cellStyle name="Обычный 18 2 3 13 9 2" xfId="7540" xr:uid="{00000000-0005-0000-0000-0000FB1B0000}"/>
    <cellStyle name="Обычный 18 2 3 14" xfId="7541" xr:uid="{00000000-0005-0000-0000-0000FC1B0000}"/>
    <cellStyle name="Обычный 18 2 3 14 10" xfId="7542" xr:uid="{00000000-0005-0000-0000-0000FD1B0000}"/>
    <cellStyle name="Обычный 18 2 3 14 2" xfId="7543" xr:uid="{00000000-0005-0000-0000-0000FE1B0000}"/>
    <cellStyle name="Обычный 18 2 3 14 2 2" xfId="7544" xr:uid="{00000000-0005-0000-0000-0000FF1B0000}"/>
    <cellStyle name="Обычный 18 2 3 14 2 2 2" xfId="7545" xr:uid="{00000000-0005-0000-0000-0000001C0000}"/>
    <cellStyle name="Обычный 18 2 3 14 2 3" xfId="7546" xr:uid="{00000000-0005-0000-0000-0000011C0000}"/>
    <cellStyle name="Обычный 18 2 3 14 2 3 2" xfId="7547" xr:uid="{00000000-0005-0000-0000-0000021C0000}"/>
    <cellStyle name="Обычный 18 2 3 14 2 4" xfId="7548" xr:uid="{00000000-0005-0000-0000-0000031C0000}"/>
    <cellStyle name="Обычный 18 2 3 14 2 4 2" xfId="7549" xr:uid="{00000000-0005-0000-0000-0000041C0000}"/>
    <cellStyle name="Обычный 18 2 3 14 2 5" xfId="7550" xr:uid="{00000000-0005-0000-0000-0000051C0000}"/>
    <cellStyle name="Обычный 18 2 3 14 2 5 2" xfId="7551" xr:uid="{00000000-0005-0000-0000-0000061C0000}"/>
    <cellStyle name="Обычный 18 2 3 14 2 6" xfId="7552" xr:uid="{00000000-0005-0000-0000-0000071C0000}"/>
    <cellStyle name="Обычный 18 2 3 14 3" xfId="7553" xr:uid="{00000000-0005-0000-0000-0000081C0000}"/>
    <cellStyle name="Обычный 18 2 3 14 3 2" xfId="7554" xr:uid="{00000000-0005-0000-0000-0000091C0000}"/>
    <cellStyle name="Обычный 18 2 3 14 3 2 2" xfId="7555" xr:uid="{00000000-0005-0000-0000-00000A1C0000}"/>
    <cellStyle name="Обычный 18 2 3 14 3 3" xfId="7556" xr:uid="{00000000-0005-0000-0000-00000B1C0000}"/>
    <cellStyle name="Обычный 18 2 3 14 3 3 2" xfId="7557" xr:uid="{00000000-0005-0000-0000-00000C1C0000}"/>
    <cellStyle name="Обычный 18 2 3 14 3 4" xfId="7558" xr:uid="{00000000-0005-0000-0000-00000D1C0000}"/>
    <cellStyle name="Обычный 18 2 3 14 3 4 2" xfId="7559" xr:uid="{00000000-0005-0000-0000-00000E1C0000}"/>
    <cellStyle name="Обычный 18 2 3 14 3 5" xfId="7560" xr:uid="{00000000-0005-0000-0000-00000F1C0000}"/>
    <cellStyle name="Обычный 18 2 3 14 4" xfId="7561" xr:uid="{00000000-0005-0000-0000-0000101C0000}"/>
    <cellStyle name="Обычный 18 2 3 14 4 2" xfId="7562" xr:uid="{00000000-0005-0000-0000-0000111C0000}"/>
    <cellStyle name="Обычный 18 2 3 14 5" xfId="7563" xr:uid="{00000000-0005-0000-0000-0000121C0000}"/>
    <cellStyle name="Обычный 18 2 3 14 5 2" xfId="7564" xr:uid="{00000000-0005-0000-0000-0000131C0000}"/>
    <cellStyle name="Обычный 18 2 3 14 6" xfId="7565" xr:uid="{00000000-0005-0000-0000-0000141C0000}"/>
    <cellStyle name="Обычный 18 2 3 14 6 2" xfId="7566" xr:uid="{00000000-0005-0000-0000-0000151C0000}"/>
    <cellStyle name="Обычный 18 2 3 14 7" xfId="7567" xr:uid="{00000000-0005-0000-0000-0000161C0000}"/>
    <cellStyle name="Обычный 18 2 3 14 7 2" xfId="7568" xr:uid="{00000000-0005-0000-0000-0000171C0000}"/>
    <cellStyle name="Обычный 18 2 3 14 8" xfId="7569" xr:uid="{00000000-0005-0000-0000-0000181C0000}"/>
    <cellStyle name="Обычный 18 2 3 14 8 2" xfId="7570" xr:uid="{00000000-0005-0000-0000-0000191C0000}"/>
    <cellStyle name="Обычный 18 2 3 14 9" xfId="7571" xr:uid="{00000000-0005-0000-0000-00001A1C0000}"/>
    <cellStyle name="Обычный 18 2 3 14 9 2" xfId="7572" xr:uid="{00000000-0005-0000-0000-00001B1C0000}"/>
    <cellStyle name="Обычный 18 2 3 15" xfId="7573" xr:uid="{00000000-0005-0000-0000-00001C1C0000}"/>
    <cellStyle name="Обычный 18 2 3 15 2" xfId="7574" xr:uid="{00000000-0005-0000-0000-00001D1C0000}"/>
    <cellStyle name="Обычный 18 2 3 15 2 2" xfId="7575" xr:uid="{00000000-0005-0000-0000-00001E1C0000}"/>
    <cellStyle name="Обычный 18 2 3 15 2 2 2" xfId="7576" xr:uid="{00000000-0005-0000-0000-00001F1C0000}"/>
    <cellStyle name="Обычный 18 2 3 15 2 3" xfId="7577" xr:uid="{00000000-0005-0000-0000-0000201C0000}"/>
    <cellStyle name="Обычный 18 2 3 15 2 3 2" xfId="7578" xr:uid="{00000000-0005-0000-0000-0000211C0000}"/>
    <cellStyle name="Обычный 18 2 3 15 2 4" xfId="7579" xr:uid="{00000000-0005-0000-0000-0000221C0000}"/>
    <cellStyle name="Обычный 18 2 3 15 2 4 2" xfId="7580" xr:uid="{00000000-0005-0000-0000-0000231C0000}"/>
    <cellStyle name="Обычный 18 2 3 15 2 5" xfId="7581" xr:uid="{00000000-0005-0000-0000-0000241C0000}"/>
    <cellStyle name="Обычный 18 2 3 15 2 5 2" xfId="7582" xr:uid="{00000000-0005-0000-0000-0000251C0000}"/>
    <cellStyle name="Обычный 18 2 3 15 2 6" xfId="7583" xr:uid="{00000000-0005-0000-0000-0000261C0000}"/>
    <cellStyle name="Обычный 18 2 3 15 3" xfId="7584" xr:uid="{00000000-0005-0000-0000-0000271C0000}"/>
    <cellStyle name="Обычный 18 2 3 15 3 2" xfId="7585" xr:uid="{00000000-0005-0000-0000-0000281C0000}"/>
    <cellStyle name="Обычный 18 2 3 15 4" xfId="7586" xr:uid="{00000000-0005-0000-0000-0000291C0000}"/>
    <cellStyle name="Обычный 18 2 3 15 4 2" xfId="7587" xr:uid="{00000000-0005-0000-0000-00002A1C0000}"/>
    <cellStyle name="Обычный 18 2 3 15 5" xfId="7588" xr:uid="{00000000-0005-0000-0000-00002B1C0000}"/>
    <cellStyle name="Обычный 18 2 3 15 5 2" xfId="7589" xr:uid="{00000000-0005-0000-0000-00002C1C0000}"/>
    <cellStyle name="Обычный 18 2 3 15 6" xfId="7590" xr:uid="{00000000-0005-0000-0000-00002D1C0000}"/>
    <cellStyle name="Обычный 18 2 3 15 6 2" xfId="7591" xr:uid="{00000000-0005-0000-0000-00002E1C0000}"/>
    <cellStyle name="Обычный 18 2 3 15 7" xfId="7592" xr:uid="{00000000-0005-0000-0000-00002F1C0000}"/>
    <cellStyle name="Обычный 18 2 3 16" xfId="7593" xr:uid="{00000000-0005-0000-0000-0000301C0000}"/>
    <cellStyle name="Обычный 18 2 3 16 2" xfId="7594" xr:uid="{00000000-0005-0000-0000-0000311C0000}"/>
    <cellStyle name="Обычный 18 2 3 16 2 2" xfId="7595" xr:uid="{00000000-0005-0000-0000-0000321C0000}"/>
    <cellStyle name="Обычный 18 2 3 16 3" xfId="7596" xr:uid="{00000000-0005-0000-0000-0000331C0000}"/>
    <cellStyle name="Обычный 18 2 3 16 3 2" xfId="7597" xr:uid="{00000000-0005-0000-0000-0000341C0000}"/>
    <cellStyle name="Обычный 18 2 3 16 4" xfId="7598" xr:uid="{00000000-0005-0000-0000-0000351C0000}"/>
    <cellStyle name="Обычный 18 2 3 16 4 2" xfId="7599" xr:uid="{00000000-0005-0000-0000-0000361C0000}"/>
    <cellStyle name="Обычный 18 2 3 16 5" xfId="7600" xr:uid="{00000000-0005-0000-0000-0000371C0000}"/>
    <cellStyle name="Обычный 18 2 3 16 5 2" xfId="7601" xr:uid="{00000000-0005-0000-0000-0000381C0000}"/>
    <cellStyle name="Обычный 18 2 3 16 6" xfId="7602" xr:uid="{00000000-0005-0000-0000-0000391C0000}"/>
    <cellStyle name="Обычный 18 2 3 17" xfId="7603" xr:uid="{00000000-0005-0000-0000-00003A1C0000}"/>
    <cellStyle name="Обычный 18 2 3 17 2" xfId="7604" xr:uid="{00000000-0005-0000-0000-00003B1C0000}"/>
    <cellStyle name="Обычный 18 2 3 17 2 2" xfId="7605" xr:uid="{00000000-0005-0000-0000-00003C1C0000}"/>
    <cellStyle name="Обычный 18 2 3 17 3" xfId="7606" xr:uid="{00000000-0005-0000-0000-00003D1C0000}"/>
    <cellStyle name="Обычный 18 2 3 17 3 2" xfId="7607" xr:uid="{00000000-0005-0000-0000-00003E1C0000}"/>
    <cellStyle name="Обычный 18 2 3 17 4" xfId="7608" xr:uid="{00000000-0005-0000-0000-00003F1C0000}"/>
    <cellStyle name="Обычный 18 2 3 17 4 2" xfId="7609" xr:uid="{00000000-0005-0000-0000-0000401C0000}"/>
    <cellStyle name="Обычный 18 2 3 17 5" xfId="7610" xr:uid="{00000000-0005-0000-0000-0000411C0000}"/>
    <cellStyle name="Обычный 18 2 3 18" xfId="7611" xr:uid="{00000000-0005-0000-0000-0000421C0000}"/>
    <cellStyle name="Обычный 18 2 3 18 2" xfId="7612" xr:uid="{00000000-0005-0000-0000-0000431C0000}"/>
    <cellStyle name="Обычный 18 2 3 19" xfId="7613" xr:uid="{00000000-0005-0000-0000-0000441C0000}"/>
    <cellStyle name="Обычный 18 2 3 19 2" xfId="7614" xr:uid="{00000000-0005-0000-0000-0000451C0000}"/>
    <cellStyle name="Обычный 18 2 3 2" xfId="7615" xr:uid="{00000000-0005-0000-0000-0000461C0000}"/>
    <cellStyle name="Обычный 18 2 3 2 10" xfId="7616" xr:uid="{00000000-0005-0000-0000-0000471C0000}"/>
    <cellStyle name="Обычный 18 2 3 2 10 2" xfId="7617" xr:uid="{00000000-0005-0000-0000-0000481C0000}"/>
    <cellStyle name="Обычный 18 2 3 2 11" xfId="7618" xr:uid="{00000000-0005-0000-0000-0000491C0000}"/>
    <cellStyle name="Обычный 18 2 3 2 11 2" xfId="7619" xr:uid="{00000000-0005-0000-0000-00004A1C0000}"/>
    <cellStyle name="Обычный 18 2 3 2 12" xfId="7620" xr:uid="{00000000-0005-0000-0000-00004B1C0000}"/>
    <cellStyle name="Обычный 18 2 3 2 12 2" xfId="7621" xr:uid="{00000000-0005-0000-0000-00004C1C0000}"/>
    <cellStyle name="Обычный 18 2 3 2 13" xfId="7622" xr:uid="{00000000-0005-0000-0000-00004D1C0000}"/>
    <cellStyle name="Обычный 18 2 3 2 13 2" xfId="7623" xr:uid="{00000000-0005-0000-0000-00004E1C0000}"/>
    <cellStyle name="Обычный 18 2 3 2 14" xfId="7624" xr:uid="{00000000-0005-0000-0000-00004F1C0000}"/>
    <cellStyle name="Обычный 18 2 3 2 15" xfId="7625" xr:uid="{00000000-0005-0000-0000-0000501C0000}"/>
    <cellStyle name="Обычный 18 2 3 2 16" xfId="7626" xr:uid="{00000000-0005-0000-0000-0000511C0000}"/>
    <cellStyle name="Обычный 18 2 3 2 2" xfId="7627" xr:uid="{00000000-0005-0000-0000-0000521C0000}"/>
    <cellStyle name="Обычный 18 2 3 2 2 10" xfId="7628" xr:uid="{00000000-0005-0000-0000-0000531C0000}"/>
    <cellStyle name="Обычный 18 2 3 2 2 10 2" xfId="7629" xr:uid="{00000000-0005-0000-0000-0000541C0000}"/>
    <cellStyle name="Обычный 18 2 3 2 2 11" xfId="7630" xr:uid="{00000000-0005-0000-0000-0000551C0000}"/>
    <cellStyle name="Обычный 18 2 3 2 2 11 2" xfId="7631" xr:uid="{00000000-0005-0000-0000-0000561C0000}"/>
    <cellStyle name="Обычный 18 2 3 2 2 12" xfId="7632" xr:uid="{00000000-0005-0000-0000-0000571C0000}"/>
    <cellStyle name="Обычный 18 2 3 2 2 12 2" xfId="7633" xr:uid="{00000000-0005-0000-0000-0000581C0000}"/>
    <cellStyle name="Обычный 18 2 3 2 2 13" xfId="7634" xr:uid="{00000000-0005-0000-0000-0000591C0000}"/>
    <cellStyle name="Обычный 18 2 3 2 2 14" xfId="7635" xr:uid="{00000000-0005-0000-0000-00005A1C0000}"/>
    <cellStyle name="Обычный 18 2 3 2 2 15" xfId="7636" xr:uid="{00000000-0005-0000-0000-00005B1C0000}"/>
    <cellStyle name="Обычный 18 2 3 2 2 2" xfId="7637" xr:uid="{00000000-0005-0000-0000-00005C1C0000}"/>
    <cellStyle name="Обычный 18 2 3 2 2 2 10" xfId="7638" xr:uid="{00000000-0005-0000-0000-00005D1C0000}"/>
    <cellStyle name="Обычный 18 2 3 2 2 2 10 2" xfId="7639" xr:uid="{00000000-0005-0000-0000-00005E1C0000}"/>
    <cellStyle name="Обычный 18 2 3 2 2 2 11" xfId="7640" xr:uid="{00000000-0005-0000-0000-00005F1C0000}"/>
    <cellStyle name="Обычный 18 2 3 2 2 2 12" xfId="7641" xr:uid="{00000000-0005-0000-0000-0000601C0000}"/>
    <cellStyle name="Обычный 18 2 3 2 2 2 13" xfId="7642" xr:uid="{00000000-0005-0000-0000-0000611C0000}"/>
    <cellStyle name="Обычный 18 2 3 2 2 2 2" xfId="7643" xr:uid="{00000000-0005-0000-0000-0000621C0000}"/>
    <cellStyle name="Обычный 18 2 3 2 2 2 2 10" xfId="7644" xr:uid="{00000000-0005-0000-0000-0000631C0000}"/>
    <cellStyle name="Обычный 18 2 3 2 2 2 2 11" xfId="7645" xr:uid="{00000000-0005-0000-0000-0000641C0000}"/>
    <cellStyle name="Обычный 18 2 3 2 2 2 2 2" xfId="7646" xr:uid="{00000000-0005-0000-0000-0000651C0000}"/>
    <cellStyle name="Обычный 18 2 3 2 2 2 2 2 2" xfId="7647" xr:uid="{00000000-0005-0000-0000-0000661C0000}"/>
    <cellStyle name="Обычный 18 2 3 2 2 2 2 2 2 2" xfId="7648" xr:uid="{00000000-0005-0000-0000-0000671C0000}"/>
    <cellStyle name="Обычный 18 2 3 2 2 2 2 2 3" xfId="7649" xr:uid="{00000000-0005-0000-0000-0000681C0000}"/>
    <cellStyle name="Обычный 18 2 3 2 2 2 2 2 3 2" xfId="7650" xr:uid="{00000000-0005-0000-0000-0000691C0000}"/>
    <cellStyle name="Обычный 18 2 3 2 2 2 2 2 4" xfId="7651" xr:uid="{00000000-0005-0000-0000-00006A1C0000}"/>
    <cellStyle name="Обычный 18 2 3 2 2 2 2 2 4 2" xfId="7652" xr:uid="{00000000-0005-0000-0000-00006B1C0000}"/>
    <cellStyle name="Обычный 18 2 3 2 2 2 2 2 5" xfId="7653" xr:uid="{00000000-0005-0000-0000-00006C1C0000}"/>
    <cellStyle name="Обычный 18 2 3 2 2 2 2 2 5 2" xfId="7654" xr:uid="{00000000-0005-0000-0000-00006D1C0000}"/>
    <cellStyle name="Обычный 18 2 3 2 2 2 2 2 6" xfId="7655" xr:uid="{00000000-0005-0000-0000-00006E1C0000}"/>
    <cellStyle name="Обычный 18 2 3 2 2 2 2 3" xfId="7656" xr:uid="{00000000-0005-0000-0000-00006F1C0000}"/>
    <cellStyle name="Обычный 18 2 3 2 2 2 2 3 2" xfId="7657" xr:uid="{00000000-0005-0000-0000-0000701C0000}"/>
    <cellStyle name="Обычный 18 2 3 2 2 2 2 3 2 2" xfId="7658" xr:uid="{00000000-0005-0000-0000-0000711C0000}"/>
    <cellStyle name="Обычный 18 2 3 2 2 2 2 3 3" xfId="7659" xr:uid="{00000000-0005-0000-0000-0000721C0000}"/>
    <cellStyle name="Обычный 18 2 3 2 2 2 2 3 3 2" xfId="7660" xr:uid="{00000000-0005-0000-0000-0000731C0000}"/>
    <cellStyle name="Обычный 18 2 3 2 2 2 2 3 4" xfId="7661" xr:uid="{00000000-0005-0000-0000-0000741C0000}"/>
    <cellStyle name="Обычный 18 2 3 2 2 2 2 3 4 2" xfId="7662" xr:uid="{00000000-0005-0000-0000-0000751C0000}"/>
    <cellStyle name="Обычный 18 2 3 2 2 2 2 3 5" xfId="7663" xr:uid="{00000000-0005-0000-0000-0000761C0000}"/>
    <cellStyle name="Обычный 18 2 3 2 2 2 2 4" xfId="7664" xr:uid="{00000000-0005-0000-0000-0000771C0000}"/>
    <cellStyle name="Обычный 18 2 3 2 2 2 2 4 2" xfId="7665" xr:uid="{00000000-0005-0000-0000-0000781C0000}"/>
    <cellStyle name="Обычный 18 2 3 2 2 2 2 5" xfId="7666" xr:uid="{00000000-0005-0000-0000-0000791C0000}"/>
    <cellStyle name="Обычный 18 2 3 2 2 2 2 5 2" xfId="7667" xr:uid="{00000000-0005-0000-0000-00007A1C0000}"/>
    <cellStyle name="Обычный 18 2 3 2 2 2 2 6" xfId="7668" xr:uid="{00000000-0005-0000-0000-00007B1C0000}"/>
    <cellStyle name="Обычный 18 2 3 2 2 2 2 6 2" xfId="7669" xr:uid="{00000000-0005-0000-0000-00007C1C0000}"/>
    <cellStyle name="Обычный 18 2 3 2 2 2 2 7" xfId="7670" xr:uid="{00000000-0005-0000-0000-00007D1C0000}"/>
    <cellStyle name="Обычный 18 2 3 2 2 2 2 7 2" xfId="7671" xr:uid="{00000000-0005-0000-0000-00007E1C0000}"/>
    <cellStyle name="Обычный 18 2 3 2 2 2 2 8" xfId="7672" xr:uid="{00000000-0005-0000-0000-00007F1C0000}"/>
    <cellStyle name="Обычный 18 2 3 2 2 2 2 8 2" xfId="7673" xr:uid="{00000000-0005-0000-0000-0000801C0000}"/>
    <cellStyle name="Обычный 18 2 3 2 2 2 2 9" xfId="7674" xr:uid="{00000000-0005-0000-0000-0000811C0000}"/>
    <cellStyle name="Обычный 18 2 3 2 2 2 2 9 2" xfId="7675" xr:uid="{00000000-0005-0000-0000-0000821C0000}"/>
    <cellStyle name="Обычный 18 2 3 2 2 2 3" xfId="7676" xr:uid="{00000000-0005-0000-0000-0000831C0000}"/>
    <cellStyle name="Обычный 18 2 3 2 2 2 3 2" xfId="7677" xr:uid="{00000000-0005-0000-0000-0000841C0000}"/>
    <cellStyle name="Обычный 18 2 3 2 2 2 3 2 2" xfId="7678" xr:uid="{00000000-0005-0000-0000-0000851C0000}"/>
    <cellStyle name="Обычный 18 2 3 2 2 2 3 3" xfId="7679" xr:uid="{00000000-0005-0000-0000-0000861C0000}"/>
    <cellStyle name="Обычный 18 2 3 2 2 2 3 3 2" xfId="7680" xr:uid="{00000000-0005-0000-0000-0000871C0000}"/>
    <cellStyle name="Обычный 18 2 3 2 2 2 3 4" xfId="7681" xr:uid="{00000000-0005-0000-0000-0000881C0000}"/>
    <cellStyle name="Обычный 18 2 3 2 2 2 3 4 2" xfId="7682" xr:uid="{00000000-0005-0000-0000-0000891C0000}"/>
    <cellStyle name="Обычный 18 2 3 2 2 2 3 5" xfId="7683" xr:uid="{00000000-0005-0000-0000-00008A1C0000}"/>
    <cellStyle name="Обычный 18 2 3 2 2 2 3 5 2" xfId="7684" xr:uid="{00000000-0005-0000-0000-00008B1C0000}"/>
    <cellStyle name="Обычный 18 2 3 2 2 2 3 6" xfId="7685" xr:uid="{00000000-0005-0000-0000-00008C1C0000}"/>
    <cellStyle name="Обычный 18 2 3 2 2 2 4" xfId="7686" xr:uid="{00000000-0005-0000-0000-00008D1C0000}"/>
    <cellStyle name="Обычный 18 2 3 2 2 2 4 2" xfId="7687" xr:uid="{00000000-0005-0000-0000-00008E1C0000}"/>
    <cellStyle name="Обычный 18 2 3 2 2 2 4 2 2" xfId="7688" xr:uid="{00000000-0005-0000-0000-00008F1C0000}"/>
    <cellStyle name="Обычный 18 2 3 2 2 2 4 3" xfId="7689" xr:uid="{00000000-0005-0000-0000-0000901C0000}"/>
    <cellStyle name="Обычный 18 2 3 2 2 2 4 3 2" xfId="7690" xr:uid="{00000000-0005-0000-0000-0000911C0000}"/>
    <cellStyle name="Обычный 18 2 3 2 2 2 4 4" xfId="7691" xr:uid="{00000000-0005-0000-0000-0000921C0000}"/>
    <cellStyle name="Обычный 18 2 3 2 2 2 4 4 2" xfId="7692" xr:uid="{00000000-0005-0000-0000-0000931C0000}"/>
    <cellStyle name="Обычный 18 2 3 2 2 2 4 5" xfId="7693" xr:uid="{00000000-0005-0000-0000-0000941C0000}"/>
    <cellStyle name="Обычный 18 2 3 2 2 2 5" xfId="7694" xr:uid="{00000000-0005-0000-0000-0000951C0000}"/>
    <cellStyle name="Обычный 18 2 3 2 2 2 5 2" xfId="7695" xr:uid="{00000000-0005-0000-0000-0000961C0000}"/>
    <cellStyle name="Обычный 18 2 3 2 2 2 6" xfId="7696" xr:uid="{00000000-0005-0000-0000-0000971C0000}"/>
    <cellStyle name="Обычный 18 2 3 2 2 2 6 2" xfId="7697" xr:uid="{00000000-0005-0000-0000-0000981C0000}"/>
    <cellStyle name="Обычный 18 2 3 2 2 2 7" xfId="7698" xr:uid="{00000000-0005-0000-0000-0000991C0000}"/>
    <cellStyle name="Обычный 18 2 3 2 2 2 7 2" xfId="7699" xr:uid="{00000000-0005-0000-0000-00009A1C0000}"/>
    <cellStyle name="Обычный 18 2 3 2 2 2 8" xfId="7700" xr:uid="{00000000-0005-0000-0000-00009B1C0000}"/>
    <cellStyle name="Обычный 18 2 3 2 2 2 8 2" xfId="7701" xr:uid="{00000000-0005-0000-0000-00009C1C0000}"/>
    <cellStyle name="Обычный 18 2 3 2 2 2 9" xfId="7702" xr:uid="{00000000-0005-0000-0000-00009D1C0000}"/>
    <cellStyle name="Обычный 18 2 3 2 2 2 9 2" xfId="7703" xr:uid="{00000000-0005-0000-0000-00009E1C0000}"/>
    <cellStyle name="Обычный 18 2 3 2 2 3" xfId="7704" xr:uid="{00000000-0005-0000-0000-00009F1C0000}"/>
    <cellStyle name="Обычный 18 2 3 2 2 3 10" xfId="7705" xr:uid="{00000000-0005-0000-0000-0000A01C0000}"/>
    <cellStyle name="Обычный 18 2 3 2 2 3 11" xfId="7706" xr:uid="{00000000-0005-0000-0000-0000A11C0000}"/>
    <cellStyle name="Обычный 18 2 3 2 2 3 2" xfId="7707" xr:uid="{00000000-0005-0000-0000-0000A21C0000}"/>
    <cellStyle name="Обычный 18 2 3 2 2 3 2 2" xfId="7708" xr:uid="{00000000-0005-0000-0000-0000A31C0000}"/>
    <cellStyle name="Обычный 18 2 3 2 2 3 2 2 2" xfId="7709" xr:uid="{00000000-0005-0000-0000-0000A41C0000}"/>
    <cellStyle name="Обычный 18 2 3 2 2 3 2 3" xfId="7710" xr:uid="{00000000-0005-0000-0000-0000A51C0000}"/>
    <cellStyle name="Обычный 18 2 3 2 2 3 2 3 2" xfId="7711" xr:uid="{00000000-0005-0000-0000-0000A61C0000}"/>
    <cellStyle name="Обычный 18 2 3 2 2 3 2 4" xfId="7712" xr:uid="{00000000-0005-0000-0000-0000A71C0000}"/>
    <cellStyle name="Обычный 18 2 3 2 2 3 2 4 2" xfId="7713" xr:uid="{00000000-0005-0000-0000-0000A81C0000}"/>
    <cellStyle name="Обычный 18 2 3 2 2 3 2 5" xfId="7714" xr:uid="{00000000-0005-0000-0000-0000A91C0000}"/>
    <cellStyle name="Обычный 18 2 3 2 2 3 2 5 2" xfId="7715" xr:uid="{00000000-0005-0000-0000-0000AA1C0000}"/>
    <cellStyle name="Обычный 18 2 3 2 2 3 2 6" xfId="7716" xr:uid="{00000000-0005-0000-0000-0000AB1C0000}"/>
    <cellStyle name="Обычный 18 2 3 2 2 3 2 7" xfId="7717" xr:uid="{00000000-0005-0000-0000-0000AC1C0000}"/>
    <cellStyle name="Обычный 18 2 3 2 2 3 3" xfId="7718" xr:uid="{00000000-0005-0000-0000-0000AD1C0000}"/>
    <cellStyle name="Обычный 18 2 3 2 2 3 3 2" xfId="7719" xr:uid="{00000000-0005-0000-0000-0000AE1C0000}"/>
    <cellStyle name="Обычный 18 2 3 2 2 3 3 2 2" xfId="7720" xr:uid="{00000000-0005-0000-0000-0000AF1C0000}"/>
    <cellStyle name="Обычный 18 2 3 2 2 3 3 3" xfId="7721" xr:uid="{00000000-0005-0000-0000-0000B01C0000}"/>
    <cellStyle name="Обычный 18 2 3 2 2 3 3 3 2" xfId="7722" xr:uid="{00000000-0005-0000-0000-0000B11C0000}"/>
    <cellStyle name="Обычный 18 2 3 2 2 3 3 4" xfId="7723" xr:uid="{00000000-0005-0000-0000-0000B21C0000}"/>
    <cellStyle name="Обычный 18 2 3 2 2 3 3 4 2" xfId="7724" xr:uid="{00000000-0005-0000-0000-0000B31C0000}"/>
    <cellStyle name="Обычный 18 2 3 2 2 3 3 5" xfId="7725" xr:uid="{00000000-0005-0000-0000-0000B41C0000}"/>
    <cellStyle name="Обычный 18 2 3 2 2 3 4" xfId="7726" xr:uid="{00000000-0005-0000-0000-0000B51C0000}"/>
    <cellStyle name="Обычный 18 2 3 2 2 3 4 2" xfId="7727" xr:uid="{00000000-0005-0000-0000-0000B61C0000}"/>
    <cellStyle name="Обычный 18 2 3 2 2 3 5" xfId="7728" xr:uid="{00000000-0005-0000-0000-0000B71C0000}"/>
    <cellStyle name="Обычный 18 2 3 2 2 3 5 2" xfId="7729" xr:uid="{00000000-0005-0000-0000-0000B81C0000}"/>
    <cellStyle name="Обычный 18 2 3 2 2 3 6" xfId="7730" xr:uid="{00000000-0005-0000-0000-0000B91C0000}"/>
    <cellStyle name="Обычный 18 2 3 2 2 3 6 2" xfId="7731" xr:uid="{00000000-0005-0000-0000-0000BA1C0000}"/>
    <cellStyle name="Обычный 18 2 3 2 2 3 7" xfId="7732" xr:uid="{00000000-0005-0000-0000-0000BB1C0000}"/>
    <cellStyle name="Обычный 18 2 3 2 2 3 7 2" xfId="7733" xr:uid="{00000000-0005-0000-0000-0000BC1C0000}"/>
    <cellStyle name="Обычный 18 2 3 2 2 3 8" xfId="7734" xr:uid="{00000000-0005-0000-0000-0000BD1C0000}"/>
    <cellStyle name="Обычный 18 2 3 2 2 3 8 2" xfId="7735" xr:uid="{00000000-0005-0000-0000-0000BE1C0000}"/>
    <cellStyle name="Обычный 18 2 3 2 2 3 9" xfId="7736" xr:uid="{00000000-0005-0000-0000-0000BF1C0000}"/>
    <cellStyle name="Обычный 18 2 3 2 2 3 9 2" xfId="7737" xr:uid="{00000000-0005-0000-0000-0000C01C0000}"/>
    <cellStyle name="Обычный 18 2 3 2 2 4" xfId="7738" xr:uid="{00000000-0005-0000-0000-0000C11C0000}"/>
    <cellStyle name="Обычный 18 2 3 2 2 4 2" xfId="7739" xr:uid="{00000000-0005-0000-0000-0000C21C0000}"/>
    <cellStyle name="Обычный 18 2 3 2 2 4 2 2" xfId="7740" xr:uid="{00000000-0005-0000-0000-0000C31C0000}"/>
    <cellStyle name="Обычный 18 2 3 2 2 4 2 2 2" xfId="7741" xr:uid="{00000000-0005-0000-0000-0000C41C0000}"/>
    <cellStyle name="Обычный 18 2 3 2 2 4 2 3" xfId="7742" xr:uid="{00000000-0005-0000-0000-0000C51C0000}"/>
    <cellStyle name="Обычный 18 2 3 2 2 4 2 3 2" xfId="7743" xr:uid="{00000000-0005-0000-0000-0000C61C0000}"/>
    <cellStyle name="Обычный 18 2 3 2 2 4 2 4" xfId="7744" xr:uid="{00000000-0005-0000-0000-0000C71C0000}"/>
    <cellStyle name="Обычный 18 2 3 2 2 4 2 4 2" xfId="7745" xr:uid="{00000000-0005-0000-0000-0000C81C0000}"/>
    <cellStyle name="Обычный 18 2 3 2 2 4 2 5" xfId="7746" xr:uid="{00000000-0005-0000-0000-0000C91C0000}"/>
    <cellStyle name="Обычный 18 2 3 2 2 4 2 5 2" xfId="7747" xr:uid="{00000000-0005-0000-0000-0000CA1C0000}"/>
    <cellStyle name="Обычный 18 2 3 2 2 4 2 6" xfId="7748" xr:uid="{00000000-0005-0000-0000-0000CB1C0000}"/>
    <cellStyle name="Обычный 18 2 3 2 2 4 3" xfId="7749" xr:uid="{00000000-0005-0000-0000-0000CC1C0000}"/>
    <cellStyle name="Обычный 18 2 3 2 2 4 3 2" xfId="7750" xr:uid="{00000000-0005-0000-0000-0000CD1C0000}"/>
    <cellStyle name="Обычный 18 2 3 2 2 4 4" xfId="7751" xr:uid="{00000000-0005-0000-0000-0000CE1C0000}"/>
    <cellStyle name="Обычный 18 2 3 2 2 4 4 2" xfId="7752" xr:uid="{00000000-0005-0000-0000-0000CF1C0000}"/>
    <cellStyle name="Обычный 18 2 3 2 2 4 5" xfId="7753" xr:uid="{00000000-0005-0000-0000-0000D01C0000}"/>
    <cellStyle name="Обычный 18 2 3 2 2 4 5 2" xfId="7754" xr:uid="{00000000-0005-0000-0000-0000D11C0000}"/>
    <cellStyle name="Обычный 18 2 3 2 2 4 6" xfId="7755" xr:uid="{00000000-0005-0000-0000-0000D21C0000}"/>
    <cellStyle name="Обычный 18 2 3 2 2 4 6 2" xfId="7756" xr:uid="{00000000-0005-0000-0000-0000D31C0000}"/>
    <cellStyle name="Обычный 18 2 3 2 2 4 7" xfId="7757" xr:uid="{00000000-0005-0000-0000-0000D41C0000}"/>
    <cellStyle name="Обычный 18 2 3 2 2 4 8" xfId="7758" xr:uid="{00000000-0005-0000-0000-0000D51C0000}"/>
    <cellStyle name="Обычный 18 2 3 2 2 5" xfId="7759" xr:uid="{00000000-0005-0000-0000-0000D61C0000}"/>
    <cellStyle name="Обычный 18 2 3 2 2 5 2" xfId="7760" xr:uid="{00000000-0005-0000-0000-0000D71C0000}"/>
    <cellStyle name="Обычный 18 2 3 2 2 5 2 2" xfId="7761" xr:uid="{00000000-0005-0000-0000-0000D81C0000}"/>
    <cellStyle name="Обычный 18 2 3 2 2 5 3" xfId="7762" xr:uid="{00000000-0005-0000-0000-0000D91C0000}"/>
    <cellStyle name="Обычный 18 2 3 2 2 5 3 2" xfId="7763" xr:uid="{00000000-0005-0000-0000-0000DA1C0000}"/>
    <cellStyle name="Обычный 18 2 3 2 2 5 4" xfId="7764" xr:uid="{00000000-0005-0000-0000-0000DB1C0000}"/>
    <cellStyle name="Обычный 18 2 3 2 2 5 4 2" xfId="7765" xr:uid="{00000000-0005-0000-0000-0000DC1C0000}"/>
    <cellStyle name="Обычный 18 2 3 2 2 5 5" xfId="7766" xr:uid="{00000000-0005-0000-0000-0000DD1C0000}"/>
    <cellStyle name="Обычный 18 2 3 2 2 5 5 2" xfId="7767" xr:uid="{00000000-0005-0000-0000-0000DE1C0000}"/>
    <cellStyle name="Обычный 18 2 3 2 2 5 6" xfId="7768" xr:uid="{00000000-0005-0000-0000-0000DF1C0000}"/>
    <cellStyle name="Обычный 18 2 3 2 2 6" xfId="7769" xr:uid="{00000000-0005-0000-0000-0000E01C0000}"/>
    <cellStyle name="Обычный 18 2 3 2 2 6 2" xfId="7770" xr:uid="{00000000-0005-0000-0000-0000E11C0000}"/>
    <cellStyle name="Обычный 18 2 3 2 2 6 2 2" xfId="7771" xr:uid="{00000000-0005-0000-0000-0000E21C0000}"/>
    <cellStyle name="Обычный 18 2 3 2 2 6 3" xfId="7772" xr:uid="{00000000-0005-0000-0000-0000E31C0000}"/>
    <cellStyle name="Обычный 18 2 3 2 2 6 3 2" xfId="7773" xr:uid="{00000000-0005-0000-0000-0000E41C0000}"/>
    <cellStyle name="Обычный 18 2 3 2 2 6 4" xfId="7774" xr:uid="{00000000-0005-0000-0000-0000E51C0000}"/>
    <cellStyle name="Обычный 18 2 3 2 2 6 4 2" xfId="7775" xr:uid="{00000000-0005-0000-0000-0000E61C0000}"/>
    <cellStyle name="Обычный 18 2 3 2 2 6 5" xfId="7776" xr:uid="{00000000-0005-0000-0000-0000E71C0000}"/>
    <cellStyle name="Обычный 18 2 3 2 2 7" xfId="7777" xr:uid="{00000000-0005-0000-0000-0000E81C0000}"/>
    <cellStyle name="Обычный 18 2 3 2 2 7 2" xfId="7778" xr:uid="{00000000-0005-0000-0000-0000E91C0000}"/>
    <cellStyle name="Обычный 18 2 3 2 2 8" xfId="7779" xr:uid="{00000000-0005-0000-0000-0000EA1C0000}"/>
    <cellStyle name="Обычный 18 2 3 2 2 8 2" xfId="7780" xr:uid="{00000000-0005-0000-0000-0000EB1C0000}"/>
    <cellStyle name="Обычный 18 2 3 2 2 9" xfId="7781" xr:uid="{00000000-0005-0000-0000-0000EC1C0000}"/>
    <cellStyle name="Обычный 18 2 3 2 2 9 2" xfId="7782" xr:uid="{00000000-0005-0000-0000-0000ED1C0000}"/>
    <cellStyle name="Обычный 18 2 3 2 3" xfId="7783" xr:uid="{00000000-0005-0000-0000-0000EE1C0000}"/>
    <cellStyle name="Обычный 18 2 3 2 3 10" xfId="7784" xr:uid="{00000000-0005-0000-0000-0000EF1C0000}"/>
    <cellStyle name="Обычный 18 2 3 2 3 10 2" xfId="7785" xr:uid="{00000000-0005-0000-0000-0000F01C0000}"/>
    <cellStyle name="Обычный 18 2 3 2 3 11" xfId="7786" xr:uid="{00000000-0005-0000-0000-0000F11C0000}"/>
    <cellStyle name="Обычный 18 2 3 2 3 12" xfId="7787" xr:uid="{00000000-0005-0000-0000-0000F21C0000}"/>
    <cellStyle name="Обычный 18 2 3 2 3 13" xfId="7788" xr:uid="{00000000-0005-0000-0000-0000F31C0000}"/>
    <cellStyle name="Обычный 18 2 3 2 3 2" xfId="7789" xr:uid="{00000000-0005-0000-0000-0000F41C0000}"/>
    <cellStyle name="Обычный 18 2 3 2 3 2 10" xfId="7790" xr:uid="{00000000-0005-0000-0000-0000F51C0000}"/>
    <cellStyle name="Обычный 18 2 3 2 3 2 11" xfId="7791" xr:uid="{00000000-0005-0000-0000-0000F61C0000}"/>
    <cellStyle name="Обычный 18 2 3 2 3 2 2" xfId="7792" xr:uid="{00000000-0005-0000-0000-0000F71C0000}"/>
    <cellStyle name="Обычный 18 2 3 2 3 2 2 2" xfId="7793" xr:uid="{00000000-0005-0000-0000-0000F81C0000}"/>
    <cellStyle name="Обычный 18 2 3 2 3 2 2 2 2" xfId="7794" xr:uid="{00000000-0005-0000-0000-0000F91C0000}"/>
    <cellStyle name="Обычный 18 2 3 2 3 2 2 3" xfId="7795" xr:uid="{00000000-0005-0000-0000-0000FA1C0000}"/>
    <cellStyle name="Обычный 18 2 3 2 3 2 2 3 2" xfId="7796" xr:uid="{00000000-0005-0000-0000-0000FB1C0000}"/>
    <cellStyle name="Обычный 18 2 3 2 3 2 2 4" xfId="7797" xr:uid="{00000000-0005-0000-0000-0000FC1C0000}"/>
    <cellStyle name="Обычный 18 2 3 2 3 2 2 4 2" xfId="7798" xr:uid="{00000000-0005-0000-0000-0000FD1C0000}"/>
    <cellStyle name="Обычный 18 2 3 2 3 2 2 5" xfId="7799" xr:uid="{00000000-0005-0000-0000-0000FE1C0000}"/>
    <cellStyle name="Обычный 18 2 3 2 3 2 2 5 2" xfId="7800" xr:uid="{00000000-0005-0000-0000-0000FF1C0000}"/>
    <cellStyle name="Обычный 18 2 3 2 3 2 2 6" xfId="7801" xr:uid="{00000000-0005-0000-0000-0000001D0000}"/>
    <cellStyle name="Обычный 18 2 3 2 3 2 3" xfId="7802" xr:uid="{00000000-0005-0000-0000-0000011D0000}"/>
    <cellStyle name="Обычный 18 2 3 2 3 2 3 2" xfId="7803" xr:uid="{00000000-0005-0000-0000-0000021D0000}"/>
    <cellStyle name="Обычный 18 2 3 2 3 2 3 2 2" xfId="7804" xr:uid="{00000000-0005-0000-0000-0000031D0000}"/>
    <cellStyle name="Обычный 18 2 3 2 3 2 3 3" xfId="7805" xr:uid="{00000000-0005-0000-0000-0000041D0000}"/>
    <cellStyle name="Обычный 18 2 3 2 3 2 3 3 2" xfId="7806" xr:uid="{00000000-0005-0000-0000-0000051D0000}"/>
    <cellStyle name="Обычный 18 2 3 2 3 2 3 4" xfId="7807" xr:uid="{00000000-0005-0000-0000-0000061D0000}"/>
    <cellStyle name="Обычный 18 2 3 2 3 2 3 4 2" xfId="7808" xr:uid="{00000000-0005-0000-0000-0000071D0000}"/>
    <cellStyle name="Обычный 18 2 3 2 3 2 3 5" xfId="7809" xr:uid="{00000000-0005-0000-0000-0000081D0000}"/>
    <cellStyle name="Обычный 18 2 3 2 3 2 4" xfId="7810" xr:uid="{00000000-0005-0000-0000-0000091D0000}"/>
    <cellStyle name="Обычный 18 2 3 2 3 2 4 2" xfId="7811" xr:uid="{00000000-0005-0000-0000-00000A1D0000}"/>
    <cellStyle name="Обычный 18 2 3 2 3 2 5" xfId="7812" xr:uid="{00000000-0005-0000-0000-00000B1D0000}"/>
    <cellStyle name="Обычный 18 2 3 2 3 2 5 2" xfId="7813" xr:uid="{00000000-0005-0000-0000-00000C1D0000}"/>
    <cellStyle name="Обычный 18 2 3 2 3 2 6" xfId="7814" xr:uid="{00000000-0005-0000-0000-00000D1D0000}"/>
    <cellStyle name="Обычный 18 2 3 2 3 2 6 2" xfId="7815" xr:uid="{00000000-0005-0000-0000-00000E1D0000}"/>
    <cellStyle name="Обычный 18 2 3 2 3 2 7" xfId="7816" xr:uid="{00000000-0005-0000-0000-00000F1D0000}"/>
    <cellStyle name="Обычный 18 2 3 2 3 2 7 2" xfId="7817" xr:uid="{00000000-0005-0000-0000-0000101D0000}"/>
    <cellStyle name="Обычный 18 2 3 2 3 2 8" xfId="7818" xr:uid="{00000000-0005-0000-0000-0000111D0000}"/>
    <cellStyle name="Обычный 18 2 3 2 3 2 8 2" xfId="7819" xr:uid="{00000000-0005-0000-0000-0000121D0000}"/>
    <cellStyle name="Обычный 18 2 3 2 3 2 9" xfId="7820" xr:uid="{00000000-0005-0000-0000-0000131D0000}"/>
    <cellStyle name="Обычный 18 2 3 2 3 2 9 2" xfId="7821" xr:uid="{00000000-0005-0000-0000-0000141D0000}"/>
    <cellStyle name="Обычный 18 2 3 2 3 3" xfId="7822" xr:uid="{00000000-0005-0000-0000-0000151D0000}"/>
    <cellStyle name="Обычный 18 2 3 2 3 3 2" xfId="7823" xr:uid="{00000000-0005-0000-0000-0000161D0000}"/>
    <cellStyle name="Обычный 18 2 3 2 3 3 2 2" xfId="7824" xr:uid="{00000000-0005-0000-0000-0000171D0000}"/>
    <cellStyle name="Обычный 18 2 3 2 3 3 3" xfId="7825" xr:uid="{00000000-0005-0000-0000-0000181D0000}"/>
    <cellStyle name="Обычный 18 2 3 2 3 3 3 2" xfId="7826" xr:uid="{00000000-0005-0000-0000-0000191D0000}"/>
    <cellStyle name="Обычный 18 2 3 2 3 3 4" xfId="7827" xr:uid="{00000000-0005-0000-0000-00001A1D0000}"/>
    <cellStyle name="Обычный 18 2 3 2 3 3 4 2" xfId="7828" xr:uid="{00000000-0005-0000-0000-00001B1D0000}"/>
    <cellStyle name="Обычный 18 2 3 2 3 3 5" xfId="7829" xr:uid="{00000000-0005-0000-0000-00001C1D0000}"/>
    <cellStyle name="Обычный 18 2 3 2 3 3 5 2" xfId="7830" xr:uid="{00000000-0005-0000-0000-00001D1D0000}"/>
    <cellStyle name="Обычный 18 2 3 2 3 3 6" xfId="7831" xr:uid="{00000000-0005-0000-0000-00001E1D0000}"/>
    <cellStyle name="Обычный 18 2 3 2 3 4" xfId="7832" xr:uid="{00000000-0005-0000-0000-00001F1D0000}"/>
    <cellStyle name="Обычный 18 2 3 2 3 4 2" xfId="7833" xr:uid="{00000000-0005-0000-0000-0000201D0000}"/>
    <cellStyle name="Обычный 18 2 3 2 3 4 2 2" xfId="7834" xr:uid="{00000000-0005-0000-0000-0000211D0000}"/>
    <cellStyle name="Обычный 18 2 3 2 3 4 3" xfId="7835" xr:uid="{00000000-0005-0000-0000-0000221D0000}"/>
    <cellStyle name="Обычный 18 2 3 2 3 4 3 2" xfId="7836" xr:uid="{00000000-0005-0000-0000-0000231D0000}"/>
    <cellStyle name="Обычный 18 2 3 2 3 4 4" xfId="7837" xr:uid="{00000000-0005-0000-0000-0000241D0000}"/>
    <cellStyle name="Обычный 18 2 3 2 3 4 4 2" xfId="7838" xr:uid="{00000000-0005-0000-0000-0000251D0000}"/>
    <cellStyle name="Обычный 18 2 3 2 3 4 5" xfId="7839" xr:uid="{00000000-0005-0000-0000-0000261D0000}"/>
    <cellStyle name="Обычный 18 2 3 2 3 5" xfId="7840" xr:uid="{00000000-0005-0000-0000-0000271D0000}"/>
    <cellStyle name="Обычный 18 2 3 2 3 5 2" xfId="7841" xr:uid="{00000000-0005-0000-0000-0000281D0000}"/>
    <cellStyle name="Обычный 18 2 3 2 3 6" xfId="7842" xr:uid="{00000000-0005-0000-0000-0000291D0000}"/>
    <cellStyle name="Обычный 18 2 3 2 3 6 2" xfId="7843" xr:uid="{00000000-0005-0000-0000-00002A1D0000}"/>
    <cellStyle name="Обычный 18 2 3 2 3 7" xfId="7844" xr:uid="{00000000-0005-0000-0000-00002B1D0000}"/>
    <cellStyle name="Обычный 18 2 3 2 3 7 2" xfId="7845" xr:uid="{00000000-0005-0000-0000-00002C1D0000}"/>
    <cellStyle name="Обычный 18 2 3 2 3 8" xfId="7846" xr:uid="{00000000-0005-0000-0000-00002D1D0000}"/>
    <cellStyle name="Обычный 18 2 3 2 3 8 2" xfId="7847" xr:uid="{00000000-0005-0000-0000-00002E1D0000}"/>
    <cellStyle name="Обычный 18 2 3 2 3 9" xfId="7848" xr:uid="{00000000-0005-0000-0000-00002F1D0000}"/>
    <cellStyle name="Обычный 18 2 3 2 3 9 2" xfId="7849" xr:uid="{00000000-0005-0000-0000-0000301D0000}"/>
    <cellStyle name="Обычный 18 2 3 2 4" xfId="7850" xr:uid="{00000000-0005-0000-0000-0000311D0000}"/>
    <cellStyle name="Обычный 18 2 3 2 4 10" xfId="7851" xr:uid="{00000000-0005-0000-0000-0000321D0000}"/>
    <cellStyle name="Обычный 18 2 3 2 4 11" xfId="7852" xr:uid="{00000000-0005-0000-0000-0000331D0000}"/>
    <cellStyle name="Обычный 18 2 3 2 4 2" xfId="7853" xr:uid="{00000000-0005-0000-0000-0000341D0000}"/>
    <cellStyle name="Обычный 18 2 3 2 4 2 2" xfId="7854" xr:uid="{00000000-0005-0000-0000-0000351D0000}"/>
    <cellStyle name="Обычный 18 2 3 2 4 2 2 2" xfId="7855" xr:uid="{00000000-0005-0000-0000-0000361D0000}"/>
    <cellStyle name="Обычный 18 2 3 2 4 2 3" xfId="7856" xr:uid="{00000000-0005-0000-0000-0000371D0000}"/>
    <cellStyle name="Обычный 18 2 3 2 4 2 3 2" xfId="7857" xr:uid="{00000000-0005-0000-0000-0000381D0000}"/>
    <cellStyle name="Обычный 18 2 3 2 4 2 4" xfId="7858" xr:uid="{00000000-0005-0000-0000-0000391D0000}"/>
    <cellStyle name="Обычный 18 2 3 2 4 2 4 2" xfId="7859" xr:uid="{00000000-0005-0000-0000-00003A1D0000}"/>
    <cellStyle name="Обычный 18 2 3 2 4 2 5" xfId="7860" xr:uid="{00000000-0005-0000-0000-00003B1D0000}"/>
    <cellStyle name="Обычный 18 2 3 2 4 2 5 2" xfId="7861" xr:uid="{00000000-0005-0000-0000-00003C1D0000}"/>
    <cellStyle name="Обычный 18 2 3 2 4 2 6" xfId="7862" xr:uid="{00000000-0005-0000-0000-00003D1D0000}"/>
    <cellStyle name="Обычный 18 2 3 2 4 2 7" xfId="7863" xr:uid="{00000000-0005-0000-0000-00003E1D0000}"/>
    <cellStyle name="Обычный 18 2 3 2 4 3" xfId="7864" xr:uid="{00000000-0005-0000-0000-00003F1D0000}"/>
    <cellStyle name="Обычный 18 2 3 2 4 3 2" xfId="7865" xr:uid="{00000000-0005-0000-0000-0000401D0000}"/>
    <cellStyle name="Обычный 18 2 3 2 4 3 2 2" xfId="7866" xr:uid="{00000000-0005-0000-0000-0000411D0000}"/>
    <cellStyle name="Обычный 18 2 3 2 4 3 3" xfId="7867" xr:uid="{00000000-0005-0000-0000-0000421D0000}"/>
    <cellStyle name="Обычный 18 2 3 2 4 3 3 2" xfId="7868" xr:uid="{00000000-0005-0000-0000-0000431D0000}"/>
    <cellStyle name="Обычный 18 2 3 2 4 3 4" xfId="7869" xr:uid="{00000000-0005-0000-0000-0000441D0000}"/>
    <cellStyle name="Обычный 18 2 3 2 4 3 4 2" xfId="7870" xr:uid="{00000000-0005-0000-0000-0000451D0000}"/>
    <cellStyle name="Обычный 18 2 3 2 4 3 5" xfId="7871" xr:uid="{00000000-0005-0000-0000-0000461D0000}"/>
    <cellStyle name="Обычный 18 2 3 2 4 4" xfId="7872" xr:uid="{00000000-0005-0000-0000-0000471D0000}"/>
    <cellStyle name="Обычный 18 2 3 2 4 4 2" xfId="7873" xr:uid="{00000000-0005-0000-0000-0000481D0000}"/>
    <cellStyle name="Обычный 18 2 3 2 4 5" xfId="7874" xr:uid="{00000000-0005-0000-0000-0000491D0000}"/>
    <cellStyle name="Обычный 18 2 3 2 4 5 2" xfId="7875" xr:uid="{00000000-0005-0000-0000-00004A1D0000}"/>
    <cellStyle name="Обычный 18 2 3 2 4 6" xfId="7876" xr:uid="{00000000-0005-0000-0000-00004B1D0000}"/>
    <cellStyle name="Обычный 18 2 3 2 4 6 2" xfId="7877" xr:uid="{00000000-0005-0000-0000-00004C1D0000}"/>
    <cellStyle name="Обычный 18 2 3 2 4 7" xfId="7878" xr:uid="{00000000-0005-0000-0000-00004D1D0000}"/>
    <cellStyle name="Обычный 18 2 3 2 4 7 2" xfId="7879" xr:uid="{00000000-0005-0000-0000-00004E1D0000}"/>
    <cellStyle name="Обычный 18 2 3 2 4 8" xfId="7880" xr:uid="{00000000-0005-0000-0000-00004F1D0000}"/>
    <cellStyle name="Обычный 18 2 3 2 4 8 2" xfId="7881" xr:uid="{00000000-0005-0000-0000-0000501D0000}"/>
    <cellStyle name="Обычный 18 2 3 2 4 9" xfId="7882" xr:uid="{00000000-0005-0000-0000-0000511D0000}"/>
    <cellStyle name="Обычный 18 2 3 2 4 9 2" xfId="7883" xr:uid="{00000000-0005-0000-0000-0000521D0000}"/>
    <cellStyle name="Обычный 18 2 3 2 5" xfId="7884" xr:uid="{00000000-0005-0000-0000-0000531D0000}"/>
    <cellStyle name="Обычный 18 2 3 2 5 2" xfId="7885" xr:uid="{00000000-0005-0000-0000-0000541D0000}"/>
    <cellStyle name="Обычный 18 2 3 2 5 2 2" xfId="7886" xr:uid="{00000000-0005-0000-0000-0000551D0000}"/>
    <cellStyle name="Обычный 18 2 3 2 5 2 2 2" xfId="7887" xr:uid="{00000000-0005-0000-0000-0000561D0000}"/>
    <cellStyle name="Обычный 18 2 3 2 5 2 3" xfId="7888" xr:uid="{00000000-0005-0000-0000-0000571D0000}"/>
    <cellStyle name="Обычный 18 2 3 2 5 2 3 2" xfId="7889" xr:uid="{00000000-0005-0000-0000-0000581D0000}"/>
    <cellStyle name="Обычный 18 2 3 2 5 2 4" xfId="7890" xr:uid="{00000000-0005-0000-0000-0000591D0000}"/>
    <cellStyle name="Обычный 18 2 3 2 5 2 4 2" xfId="7891" xr:uid="{00000000-0005-0000-0000-00005A1D0000}"/>
    <cellStyle name="Обычный 18 2 3 2 5 2 5" xfId="7892" xr:uid="{00000000-0005-0000-0000-00005B1D0000}"/>
    <cellStyle name="Обычный 18 2 3 2 5 2 5 2" xfId="7893" xr:uid="{00000000-0005-0000-0000-00005C1D0000}"/>
    <cellStyle name="Обычный 18 2 3 2 5 2 6" xfId="7894" xr:uid="{00000000-0005-0000-0000-00005D1D0000}"/>
    <cellStyle name="Обычный 18 2 3 2 5 3" xfId="7895" xr:uid="{00000000-0005-0000-0000-00005E1D0000}"/>
    <cellStyle name="Обычный 18 2 3 2 5 3 2" xfId="7896" xr:uid="{00000000-0005-0000-0000-00005F1D0000}"/>
    <cellStyle name="Обычный 18 2 3 2 5 4" xfId="7897" xr:uid="{00000000-0005-0000-0000-0000601D0000}"/>
    <cellStyle name="Обычный 18 2 3 2 5 4 2" xfId="7898" xr:uid="{00000000-0005-0000-0000-0000611D0000}"/>
    <cellStyle name="Обычный 18 2 3 2 5 5" xfId="7899" xr:uid="{00000000-0005-0000-0000-0000621D0000}"/>
    <cellStyle name="Обычный 18 2 3 2 5 5 2" xfId="7900" xr:uid="{00000000-0005-0000-0000-0000631D0000}"/>
    <cellStyle name="Обычный 18 2 3 2 5 6" xfId="7901" xr:uid="{00000000-0005-0000-0000-0000641D0000}"/>
    <cellStyle name="Обычный 18 2 3 2 5 6 2" xfId="7902" xr:uid="{00000000-0005-0000-0000-0000651D0000}"/>
    <cellStyle name="Обычный 18 2 3 2 5 7" xfId="7903" xr:uid="{00000000-0005-0000-0000-0000661D0000}"/>
    <cellStyle name="Обычный 18 2 3 2 5 8" xfId="7904" xr:uid="{00000000-0005-0000-0000-0000671D0000}"/>
    <cellStyle name="Обычный 18 2 3 2 6" xfId="7905" xr:uid="{00000000-0005-0000-0000-0000681D0000}"/>
    <cellStyle name="Обычный 18 2 3 2 6 2" xfId="7906" xr:uid="{00000000-0005-0000-0000-0000691D0000}"/>
    <cellStyle name="Обычный 18 2 3 2 6 2 2" xfId="7907" xr:uid="{00000000-0005-0000-0000-00006A1D0000}"/>
    <cellStyle name="Обычный 18 2 3 2 6 3" xfId="7908" xr:uid="{00000000-0005-0000-0000-00006B1D0000}"/>
    <cellStyle name="Обычный 18 2 3 2 6 3 2" xfId="7909" xr:uid="{00000000-0005-0000-0000-00006C1D0000}"/>
    <cellStyle name="Обычный 18 2 3 2 6 4" xfId="7910" xr:uid="{00000000-0005-0000-0000-00006D1D0000}"/>
    <cellStyle name="Обычный 18 2 3 2 6 4 2" xfId="7911" xr:uid="{00000000-0005-0000-0000-00006E1D0000}"/>
    <cellStyle name="Обычный 18 2 3 2 6 5" xfId="7912" xr:uid="{00000000-0005-0000-0000-00006F1D0000}"/>
    <cellStyle name="Обычный 18 2 3 2 6 5 2" xfId="7913" xr:uid="{00000000-0005-0000-0000-0000701D0000}"/>
    <cellStyle name="Обычный 18 2 3 2 6 6" xfId="7914" xr:uid="{00000000-0005-0000-0000-0000711D0000}"/>
    <cellStyle name="Обычный 18 2 3 2 7" xfId="7915" xr:uid="{00000000-0005-0000-0000-0000721D0000}"/>
    <cellStyle name="Обычный 18 2 3 2 7 2" xfId="7916" xr:uid="{00000000-0005-0000-0000-0000731D0000}"/>
    <cellStyle name="Обычный 18 2 3 2 7 2 2" xfId="7917" xr:uid="{00000000-0005-0000-0000-0000741D0000}"/>
    <cellStyle name="Обычный 18 2 3 2 7 3" xfId="7918" xr:uid="{00000000-0005-0000-0000-0000751D0000}"/>
    <cellStyle name="Обычный 18 2 3 2 7 3 2" xfId="7919" xr:uid="{00000000-0005-0000-0000-0000761D0000}"/>
    <cellStyle name="Обычный 18 2 3 2 7 4" xfId="7920" xr:uid="{00000000-0005-0000-0000-0000771D0000}"/>
    <cellStyle name="Обычный 18 2 3 2 7 4 2" xfId="7921" xr:uid="{00000000-0005-0000-0000-0000781D0000}"/>
    <cellStyle name="Обычный 18 2 3 2 7 5" xfId="7922" xr:uid="{00000000-0005-0000-0000-0000791D0000}"/>
    <cellStyle name="Обычный 18 2 3 2 8" xfId="7923" xr:uid="{00000000-0005-0000-0000-00007A1D0000}"/>
    <cellStyle name="Обычный 18 2 3 2 8 2" xfId="7924" xr:uid="{00000000-0005-0000-0000-00007B1D0000}"/>
    <cellStyle name="Обычный 18 2 3 2 9" xfId="7925" xr:uid="{00000000-0005-0000-0000-00007C1D0000}"/>
    <cellStyle name="Обычный 18 2 3 2 9 2" xfId="7926" xr:uid="{00000000-0005-0000-0000-00007D1D0000}"/>
    <cellStyle name="Обычный 18 2 3 20" xfId="7927" xr:uid="{00000000-0005-0000-0000-00007E1D0000}"/>
    <cellStyle name="Обычный 18 2 3 20 2" xfId="7928" xr:uid="{00000000-0005-0000-0000-00007F1D0000}"/>
    <cellStyle name="Обычный 18 2 3 21" xfId="7929" xr:uid="{00000000-0005-0000-0000-0000801D0000}"/>
    <cellStyle name="Обычный 18 2 3 21 2" xfId="7930" xr:uid="{00000000-0005-0000-0000-0000811D0000}"/>
    <cellStyle name="Обычный 18 2 3 22" xfId="7931" xr:uid="{00000000-0005-0000-0000-0000821D0000}"/>
    <cellStyle name="Обычный 18 2 3 22 2" xfId="7932" xr:uid="{00000000-0005-0000-0000-0000831D0000}"/>
    <cellStyle name="Обычный 18 2 3 23" xfId="7933" xr:uid="{00000000-0005-0000-0000-0000841D0000}"/>
    <cellStyle name="Обычный 18 2 3 23 2" xfId="7934" xr:uid="{00000000-0005-0000-0000-0000851D0000}"/>
    <cellStyle name="Обычный 18 2 3 24" xfId="7935" xr:uid="{00000000-0005-0000-0000-0000861D0000}"/>
    <cellStyle name="Обычный 18 2 3 25" xfId="7936" xr:uid="{00000000-0005-0000-0000-0000871D0000}"/>
    <cellStyle name="Обычный 18 2 3 26" xfId="7937" xr:uid="{00000000-0005-0000-0000-0000881D0000}"/>
    <cellStyle name="Обычный 18 2 3 3" xfId="7938" xr:uid="{00000000-0005-0000-0000-0000891D0000}"/>
    <cellStyle name="Обычный 18 2 3 3 10" xfId="7939" xr:uid="{00000000-0005-0000-0000-00008A1D0000}"/>
    <cellStyle name="Обычный 18 2 3 3 10 2" xfId="7940" xr:uid="{00000000-0005-0000-0000-00008B1D0000}"/>
    <cellStyle name="Обычный 18 2 3 3 11" xfId="7941" xr:uid="{00000000-0005-0000-0000-00008C1D0000}"/>
    <cellStyle name="Обычный 18 2 3 3 11 2" xfId="7942" xr:uid="{00000000-0005-0000-0000-00008D1D0000}"/>
    <cellStyle name="Обычный 18 2 3 3 12" xfId="7943" xr:uid="{00000000-0005-0000-0000-00008E1D0000}"/>
    <cellStyle name="Обычный 18 2 3 3 12 2" xfId="7944" xr:uid="{00000000-0005-0000-0000-00008F1D0000}"/>
    <cellStyle name="Обычный 18 2 3 3 13" xfId="7945" xr:uid="{00000000-0005-0000-0000-0000901D0000}"/>
    <cellStyle name="Обычный 18 2 3 3 14" xfId="7946" xr:uid="{00000000-0005-0000-0000-0000911D0000}"/>
    <cellStyle name="Обычный 18 2 3 3 15" xfId="7947" xr:uid="{00000000-0005-0000-0000-0000921D0000}"/>
    <cellStyle name="Обычный 18 2 3 3 2" xfId="7948" xr:uid="{00000000-0005-0000-0000-0000931D0000}"/>
    <cellStyle name="Обычный 18 2 3 3 2 10" xfId="7949" xr:uid="{00000000-0005-0000-0000-0000941D0000}"/>
    <cellStyle name="Обычный 18 2 3 3 2 10 2" xfId="7950" xr:uid="{00000000-0005-0000-0000-0000951D0000}"/>
    <cellStyle name="Обычный 18 2 3 3 2 11" xfId="7951" xr:uid="{00000000-0005-0000-0000-0000961D0000}"/>
    <cellStyle name="Обычный 18 2 3 3 2 12" xfId="7952" xr:uid="{00000000-0005-0000-0000-0000971D0000}"/>
    <cellStyle name="Обычный 18 2 3 3 2 13" xfId="7953" xr:uid="{00000000-0005-0000-0000-0000981D0000}"/>
    <cellStyle name="Обычный 18 2 3 3 2 2" xfId="7954" xr:uid="{00000000-0005-0000-0000-0000991D0000}"/>
    <cellStyle name="Обычный 18 2 3 3 2 2 10" xfId="7955" xr:uid="{00000000-0005-0000-0000-00009A1D0000}"/>
    <cellStyle name="Обычный 18 2 3 3 2 2 11" xfId="7956" xr:uid="{00000000-0005-0000-0000-00009B1D0000}"/>
    <cellStyle name="Обычный 18 2 3 3 2 2 2" xfId="7957" xr:uid="{00000000-0005-0000-0000-00009C1D0000}"/>
    <cellStyle name="Обычный 18 2 3 3 2 2 2 2" xfId="7958" xr:uid="{00000000-0005-0000-0000-00009D1D0000}"/>
    <cellStyle name="Обычный 18 2 3 3 2 2 2 2 2" xfId="7959" xr:uid="{00000000-0005-0000-0000-00009E1D0000}"/>
    <cellStyle name="Обычный 18 2 3 3 2 2 2 3" xfId="7960" xr:uid="{00000000-0005-0000-0000-00009F1D0000}"/>
    <cellStyle name="Обычный 18 2 3 3 2 2 2 3 2" xfId="7961" xr:uid="{00000000-0005-0000-0000-0000A01D0000}"/>
    <cellStyle name="Обычный 18 2 3 3 2 2 2 4" xfId="7962" xr:uid="{00000000-0005-0000-0000-0000A11D0000}"/>
    <cellStyle name="Обычный 18 2 3 3 2 2 2 4 2" xfId="7963" xr:uid="{00000000-0005-0000-0000-0000A21D0000}"/>
    <cellStyle name="Обычный 18 2 3 3 2 2 2 5" xfId="7964" xr:uid="{00000000-0005-0000-0000-0000A31D0000}"/>
    <cellStyle name="Обычный 18 2 3 3 2 2 2 5 2" xfId="7965" xr:uid="{00000000-0005-0000-0000-0000A41D0000}"/>
    <cellStyle name="Обычный 18 2 3 3 2 2 2 6" xfId="7966" xr:uid="{00000000-0005-0000-0000-0000A51D0000}"/>
    <cellStyle name="Обычный 18 2 3 3 2 2 3" xfId="7967" xr:uid="{00000000-0005-0000-0000-0000A61D0000}"/>
    <cellStyle name="Обычный 18 2 3 3 2 2 3 2" xfId="7968" xr:uid="{00000000-0005-0000-0000-0000A71D0000}"/>
    <cellStyle name="Обычный 18 2 3 3 2 2 3 2 2" xfId="7969" xr:uid="{00000000-0005-0000-0000-0000A81D0000}"/>
    <cellStyle name="Обычный 18 2 3 3 2 2 3 3" xfId="7970" xr:uid="{00000000-0005-0000-0000-0000A91D0000}"/>
    <cellStyle name="Обычный 18 2 3 3 2 2 3 3 2" xfId="7971" xr:uid="{00000000-0005-0000-0000-0000AA1D0000}"/>
    <cellStyle name="Обычный 18 2 3 3 2 2 3 4" xfId="7972" xr:uid="{00000000-0005-0000-0000-0000AB1D0000}"/>
    <cellStyle name="Обычный 18 2 3 3 2 2 3 4 2" xfId="7973" xr:uid="{00000000-0005-0000-0000-0000AC1D0000}"/>
    <cellStyle name="Обычный 18 2 3 3 2 2 3 5" xfId="7974" xr:uid="{00000000-0005-0000-0000-0000AD1D0000}"/>
    <cellStyle name="Обычный 18 2 3 3 2 2 4" xfId="7975" xr:uid="{00000000-0005-0000-0000-0000AE1D0000}"/>
    <cellStyle name="Обычный 18 2 3 3 2 2 4 2" xfId="7976" xr:uid="{00000000-0005-0000-0000-0000AF1D0000}"/>
    <cellStyle name="Обычный 18 2 3 3 2 2 5" xfId="7977" xr:uid="{00000000-0005-0000-0000-0000B01D0000}"/>
    <cellStyle name="Обычный 18 2 3 3 2 2 5 2" xfId="7978" xr:uid="{00000000-0005-0000-0000-0000B11D0000}"/>
    <cellStyle name="Обычный 18 2 3 3 2 2 6" xfId="7979" xr:uid="{00000000-0005-0000-0000-0000B21D0000}"/>
    <cellStyle name="Обычный 18 2 3 3 2 2 6 2" xfId="7980" xr:uid="{00000000-0005-0000-0000-0000B31D0000}"/>
    <cellStyle name="Обычный 18 2 3 3 2 2 7" xfId="7981" xr:uid="{00000000-0005-0000-0000-0000B41D0000}"/>
    <cellStyle name="Обычный 18 2 3 3 2 2 7 2" xfId="7982" xr:uid="{00000000-0005-0000-0000-0000B51D0000}"/>
    <cellStyle name="Обычный 18 2 3 3 2 2 8" xfId="7983" xr:uid="{00000000-0005-0000-0000-0000B61D0000}"/>
    <cellStyle name="Обычный 18 2 3 3 2 2 8 2" xfId="7984" xr:uid="{00000000-0005-0000-0000-0000B71D0000}"/>
    <cellStyle name="Обычный 18 2 3 3 2 2 9" xfId="7985" xr:uid="{00000000-0005-0000-0000-0000B81D0000}"/>
    <cellStyle name="Обычный 18 2 3 3 2 2 9 2" xfId="7986" xr:uid="{00000000-0005-0000-0000-0000B91D0000}"/>
    <cellStyle name="Обычный 18 2 3 3 2 3" xfId="7987" xr:uid="{00000000-0005-0000-0000-0000BA1D0000}"/>
    <cellStyle name="Обычный 18 2 3 3 2 3 2" xfId="7988" xr:uid="{00000000-0005-0000-0000-0000BB1D0000}"/>
    <cellStyle name="Обычный 18 2 3 3 2 3 2 2" xfId="7989" xr:uid="{00000000-0005-0000-0000-0000BC1D0000}"/>
    <cellStyle name="Обычный 18 2 3 3 2 3 3" xfId="7990" xr:uid="{00000000-0005-0000-0000-0000BD1D0000}"/>
    <cellStyle name="Обычный 18 2 3 3 2 3 3 2" xfId="7991" xr:uid="{00000000-0005-0000-0000-0000BE1D0000}"/>
    <cellStyle name="Обычный 18 2 3 3 2 3 4" xfId="7992" xr:uid="{00000000-0005-0000-0000-0000BF1D0000}"/>
    <cellStyle name="Обычный 18 2 3 3 2 3 4 2" xfId="7993" xr:uid="{00000000-0005-0000-0000-0000C01D0000}"/>
    <cellStyle name="Обычный 18 2 3 3 2 3 5" xfId="7994" xr:uid="{00000000-0005-0000-0000-0000C11D0000}"/>
    <cellStyle name="Обычный 18 2 3 3 2 3 5 2" xfId="7995" xr:uid="{00000000-0005-0000-0000-0000C21D0000}"/>
    <cellStyle name="Обычный 18 2 3 3 2 3 6" xfId="7996" xr:uid="{00000000-0005-0000-0000-0000C31D0000}"/>
    <cellStyle name="Обычный 18 2 3 3 2 4" xfId="7997" xr:uid="{00000000-0005-0000-0000-0000C41D0000}"/>
    <cellStyle name="Обычный 18 2 3 3 2 4 2" xfId="7998" xr:uid="{00000000-0005-0000-0000-0000C51D0000}"/>
    <cellStyle name="Обычный 18 2 3 3 2 4 2 2" xfId="7999" xr:uid="{00000000-0005-0000-0000-0000C61D0000}"/>
    <cellStyle name="Обычный 18 2 3 3 2 4 3" xfId="8000" xr:uid="{00000000-0005-0000-0000-0000C71D0000}"/>
    <cellStyle name="Обычный 18 2 3 3 2 4 3 2" xfId="8001" xr:uid="{00000000-0005-0000-0000-0000C81D0000}"/>
    <cellStyle name="Обычный 18 2 3 3 2 4 4" xfId="8002" xr:uid="{00000000-0005-0000-0000-0000C91D0000}"/>
    <cellStyle name="Обычный 18 2 3 3 2 4 4 2" xfId="8003" xr:uid="{00000000-0005-0000-0000-0000CA1D0000}"/>
    <cellStyle name="Обычный 18 2 3 3 2 4 5" xfId="8004" xr:uid="{00000000-0005-0000-0000-0000CB1D0000}"/>
    <cellStyle name="Обычный 18 2 3 3 2 5" xfId="8005" xr:uid="{00000000-0005-0000-0000-0000CC1D0000}"/>
    <cellStyle name="Обычный 18 2 3 3 2 5 2" xfId="8006" xr:uid="{00000000-0005-0000-0000-0000CD1D0000}"/>
    <cellStyle name="Обычный 18 2 3 3 2 6" xfId="8007" xr:uid="{00000000-0005-0000-0000-0000CE1D0000}"/>
    <cellStyle name="Обычный 18 2 3 3 2 6 2" xfId="8008" xr:uid="{00000000-0005-0000-0000-0000CF1D0000}"/>
    <cellStyle name="Обычный 18 2 3 3 2 7" xfId="8009" xr:uid="{00000000-0005-0000-0000-0000D01D0000}"/>
    <cellStyle name="Обычный 18 2 3 3 2 7 2" xfId="8010" xr:uid="{00000000-0005-0000-0000-0000D11D0000}"/>
    <cellStyle name="Обычный 18 2 3 3 2 8" xfId="8011" xr:uid="{00000000-0005-0000-0000-0000D21D0000}"/>
    <cellStyle name="Обычный 18 2 3 3 2 8 2" xfId="8012" xr:uid="{00000000-0005-0000-0000-0000D31D0000}"/>
    <cellStyle name="Обычный 18 2 3 3 2 9" xfId="8013" xr:uid="{00000000-0005-0000-0000-0000D41D0000}"/>
    <cellStyle name="Обычный 18 2 3 3 2 9 2" xfId="8014" xr:uid="{00000000-0005-0000-0000-0000D51D0000}"/>
    <cellStyle name="Обычный 18 2 3 3 3" xfId="8015" xr:uid="{00000000-0005-0000-0000-0000D61D0000}"/>
    <cellStyle name="Обычный 18 2 3 3 3 10" xfId="8016" xr:uid="{00000000-0005-0000-0000-0000D71D0000}"/>
    <cellStyle name="Обычный 18 2 3 3 3 11" xfId="8017" xr:uid="{00000000-0005-0000-0000-0000D81D0000}"/>
    <cellStyle name="Обычный 18 2 3 3 3 2" xfId="8018" xr:uid="{00000000-0005-0000-0000-0000D91D0000}"/>
    <cellStyle name="Обычный 18 2 3 3 3 2 2" xfId="8019" xr:uid="{00000000-0005-0000-0000-0000DA1D0000}"/>
    <cellStyle name="Обычный 18 2 3 3 3 2 2 2" xfId="8020" xr:uid="{00000000-0005-0000-0000-0000DB1D0000}"/>
    <cellStyle name="Обычный 18 2 3 3 3 2 3" xfId="8021" xr:uid="{00000000-0005-0000-0000-0000DC1D0000}"/>
    <cellStyle name="Обычный 18 2 3 3 3 2 3 2" xfId="8022" xr:uid="{00000000-0005-0000-0000-0000DD1D0000}"/>
    <cellStyle name="Обычный 18 2 3 3 3 2 4" xfId="8023" xr:uid="{00000000-0005-0000-0000-0000DE1D0000}"/>
    <cellStyle name="Обычный 18 2 3 3 3 2 4 2" xfId="8024" xr:uid="{00000000-0005-0000-0000-0000DF1D0000}"/>
    <cellStyle name="Обычный 18 2 3 3 3 2 5" xfId="8025" xr:uid="{00000000-0005-0000-0000-0000E01D0000}"/>
    <cellStyle name="Обычный 18 2 3 3 3 2 5 2" xfId="8026" xr:uid="{00000000-0005-0000-0000-0000E11D0000}"/>
    <cellStyle name="Обычный 18 2 3 3 3 2 6" xfId="8027" xr:uid="{00000000-0005-0000-0000-0000E21D0000}"/>
    <cellStyle name="Обычный 18 2 3 3 3 2 7" xfId="8028" xr:uid="{00000000-0005-0000-0000-0000E31D0000}"/>
    <cellStyle name="Обычный 18 2 3 3 3 3" xfId="8029" xr:uid="{00000000-0005-0000-0000-0000E41D0000}"/>
    <cellStyle name="Обычный 18 2 3 3 3 3 2" xfId="8030" xr:uid="{00000000-0005-0000-0000-0000E51D0000}"/>
    <cellStyle name="Обычный 18 2 3 3 3 3 2 2" xfId="8031" xr:uid="{00000000-0005-0000-0000-0000E61D0000}"/>
    <cellStyle name="Обычный 18 2 3 3 3 3 3" xfId="8032" xr:uid="{00000000-0005-0000-0000-0000E71D0000}"/>
    <cellStyle name="Обычный 18 2 3 3 3 3 3 2" xfId="8033" xr:uid="{00000000-0005-0000-0000-0000E81D0000}"/>
    <cellStyle name="Обычный 18 2 3 3 3 3 4" xfId="8034" xr:uid="{00000000-0005-0000-0000-0000E91D0000}"/>
    <cellStyle name="Обычный 18 2 3 3 3 3 4 2" xfId="8035" xr:uid="{00000000-0005-0000-0000-0000EA1D0000}"/>
    <cellStyle name="Обычный 18 2 3 3 3 3 5" xfId="8036" xr:uid="{00000000-0005-0000-0000-0000EB1D0000}"/>
    <cellStyle name="Обычный 18 2 3 3 3 4" xfId="8037" xr:uid="{00000000-0005-0000-0000-0000EC1D0000}"/>
    <cellStyle name="Обычный 18 2 3 3 3 4 2" xfId="8038" xr:uid="{00000000-0005-0000-0000-0000ED1D0000}"/>
    <cellStyle name="Обычный 18 2 3 3 3 5" xfId="8039" xr:uid="{00000000-0005-0000-0000-0000EE1D0000}"/>
    <cellStyle name="Обычный 18 2 3 3 3 5 2" xfId="8040" xr:uid="{00000000-0005-0000-0000-0000EF1D0000}"/>
    <cellStyle name="Обычный 18 2 3 3 3 6" xfId="8041" xr:uid="{00000000-0005-0000-0000-0000F01D0000}"/>
    <cellStyle name="Обычный 18 2 3 3 3 6 2" xfId="8042" xr:uid="{00000000-0005-0000-0000-0000F11D0000}"/>
    <cellStyle name="Обычный 18 2 3 3 3 7" xfId="8043" xr:uid="{00000000-0005-0000-0000-0000F21D0000}"/>
    <cellStyle name="Обычный 18 2 3 3 3 7 2" xfId="8044" xr:uid="{00000000-0005-0000-0000-0000F31D0000}"/>
    <cellStyle name="Обычный 18 2 3 3 3 8" xfId="8045" xr:uid="{00000000-0005-0000-0000-0000F41D0000}"/>
    <cellStyle name="Обычный 18 2 3 3 3 8 2" xfId="8046" xr:uid="{00000000-0005-0000-0000-0000F51D0000}"/>
    <cellStyle name="Обычный 18 2 3 3 3 9" xfId="8047" xr:uid="{00000000-0005-0000-0000-0000F61D0000}"/>
    <cellStyle name="Обычный 18 2 3 3 3 9 2" xfId="8048" xr:uid="{00000000-0005-0000-0000-0000F71D0000}"/>
    <cellStyle name="Обычный 18 2 3 3 4" xfId="8049" xr:uid="{00000000-0005-0000-0000-0000F81D0000}"/>
    <cellStyle name="Обычный 18 2 3 3 4 2" xfId="8050" xr:uid="{00000000-0005-0000-0000-0000F91D0000}"/>
    <cellStyle name="Обычный 18 2 3 3 4 2 2" xfId="8051" xr:uid="{00000000-0005-0000-0000-0000FA1D0000}"/>
    <cellStyle name="Обычный 18 2 3 3 4 2 2 2" xfId="8052" xr:uid="{00000000-0005-0000-0000-0000FB1D0000}"/>
    <cellStyle name="Обычный 18 2 3 3 4 2 3" xfId="8053" xr:uid="{00000000-0005-0000-0000-0000FC1D0000}"/>
    <cellStyle name="Обычный 18 2 3 3 4 2 3 2" xfId="8054" xr:uid="{00000000-0005-0000-0000-0000FD1D0000}"/>
    <cellStyle name="Обычный 18 2 3 3 4 2 4" xfId="8055" xr:uid="{00000000-0005-0000-0000-0000FE1D0000}"/>
    <cellStyle name="Обычный 18 2 3 3 4 2 4 2" xfId="8056" xr:uid="{00000000-0005-0000-0000-0000FF1D0000}"/>
    <cellStyle name="Обычный 18 2 3 3 4 2 5" xfId="8057" xr:uid="{00000000-0005-0000-0000-0000001E0000}"/>
    <cellStyle name="Обычный 18 2 3 3 4 2 5 2" xfId="8058" xr:uid="{00000000-0005-0000-0000-0000011E0000}"/>
    <cellStyle name="Обычный 18 2 3 3 4 2 6" xfId="8059" xr:uid="{00000000-0005-0000-0000-0000021E0000}"/>
    <cellStyle name="Обычный 18 2 3 3 4 3" xfId="8060" xr:uid="{00000000-0005-0000-0000-0000031E0000}"/>
    <cellStyle name="Обычный 18 2 3 3 4 3 2" xfId="8061" xr:uid="{00000000-0005-0000-0000-0000041E0000}"/>
    <cellStyle name="Обычный 18 2 3 3 4 4" xfId="8062" xr:uid="{00000000-0005-0000-0000-0000051E0000}"/>
    <cellStyle name="Обычный 18 2 3 3 4 4 2" xfId="8063" xr:uid="{00000000-0005-0000-0000-0000061E0000}"/>
    <cellStyle name="Обычный 18 2 3 3 4 5" xfId="8064" xr:uid="{00000000-0005-0000-0000-0000071E0000}"/>
    <cellStyle name="Обычный 18 2 3 3 4 5 2" xfId="8065" xr:uid="{00000000-0005-0000-0000-0000081E0000}"/>
    <cellStyle name="Обычный 18 2 3 3 4 6" xfId="8066" xr:uid="{00000000-0005-0000-0000-0000091E0000}"/>
    <cellStyle name="Обычный 18 2 3 3 4 6 2" xfId="8067" xr:uid="{00000000-0005-0000-0000-00000A1E0000}"/>
    <cellStyle name="Обычный 18 2 3 3 4 7" xfId="8068" xr:uid="{00000000-0005-0000-0000-00000B1E0000}"/>
    <cellStyle name="Обычный 18 2 3 3 4 8" xfId="8069" xr:uid="{00000000-0005-0000-0000-00000C1E0000}"/>
    <cellStyle name="Обычный 18 2 3 3 5" xfId="8070" xr:uid="{00000000-0005-0000-0000-00000D1E0000}"/>
    <cellStyle name="Обычный 18 2 3 3 5 2" xfId="8071" xr:uid="{00000000-0005-0000-0000-00000E1E0000}"/>
    <cellStyle name="Обычный 18 2 3 3 5 2 2" xfId="8072" xr:uid="{00000000-0005-0000-0000-00000F1E0000}"/>
    <cellStyle name="Обычный 18 2 3 3 5 3" xfId="8073" xr:uid="{00000000-0005-0000-0000-0000101E0000}"/>
    <cellStyle name="Обычный 18 2 3 3 5 3 2" xfId="8074" xr:uid="{00000000-0005-0000-0000-0000111E0000}"/>
    <cellStyle name="Обычный 18 2 3 3 5 4" xfId="8075" xr:uid="{00000000-0005-0000-0000-0000121E0000}"/>
    <cellStyle name="Обычный 18 2 3 3 5 4 2" xfId="8076" xr:uid="{00000000-0005-0000-0000-0000131E0000}"/>
    <cellStyle name="Обычный 18 2 3 3 5 5" xfId="8077" xr:uid="{00000000-0005-0000-0000-0000141E0000}"/>
    <cellStyle name="Обычный 18 2 3 3 5 5 2" xfId="8078" xr:uid="{00000000-0005-0000-0000-0000151E0000}"/>
    <cellStyle name="Обычный 18 2 3 3 5 6" xfId="8079" xr:uid="{00000000-0005-0000-0000-0000161E0000}"/>
    <cellStyle name="Обычный 18 2 3 3 6" xfId="8080" xr:uid="{00000000-0005-0000-0000-0000171E0000}"/>
    <cellStyle name="Обычный 18 2 3 3 6 2" xfId="8081" xr:uid="{00000000-0005-0000-0000-0000181E0000}"/>
    <cellStyle name="Обычный 18 2 3 3 6 2 2" xfId="8082" xr:uid="{00000000-0005-0000-0000-0000191E0000}"/>
    <cellStyle name="Обычный 18 2 3 3 6 3" xfId="8083" xr:uid="{00000000-0005-0000-0000-00001A1E0000}"/>
    <cellStyle name="Обычный 18 2 3 3 6 3 2" xfId="8084" xr:uid="{00000000-0005-0000-0000-00001B1E0000}"/>
    <cellStyle name="Обычный 18 2 3 3 6 4" xfId="8085" xr:uid="{00000000-0005-0000-0000-00001C1E0000}"/>
    <cellStyle name="Обычный 18 2 3 3 6 4 2" xfId="8086" xr:uid="{00000000-0005-0000-0000-00001D1E0000}"/>
    <cellStyle name="Обычный 18 2 3 3 6 5" xfId="8087" xr:uid="{00000000-0005-0000-0000-00001E1E0000}"/>
    <cellStyle name="Обычный 18 2 3 3 7" xfId="8088" xr:uid="{00000000-0005-0000-0000-00001F1E0000}"/>
    <cellStyle name="Обычный 18 2 3 3 7 2" xfId="8089" xr:uid="{00000000-0005-0000-0000-0000201E0000}"/>
    <cellStyle name="Обычный 18 2 3 3 8" xfId="8090" xr:uid="{00000000-0005-0000-0000-0000211E0000}"/>
    <cellStyle name="Обычный 18 2 3 3 8 2" xfId="8091" xr:uid="{00000000-0005-0000-0000-0000221E0000}"/>
    <cellStyle name="Обычный 18 2 3 3 9" xfId="8092" xr:uid="{00000000-0005-0000-0000-0000231E0000}"/>
    <cellStyle name="Обычный 18 2 3 3 9 2" xfId="8093" xr:uid="{00000000-0005-0000-0000-0000241E0000}"/>
    <cellStyle name="Обычный 18 2 3 4" xfId="8094" xr:uid="{00000000-0005-0000-0000-0000251E0000}"/>
    <cellStyle name="Обычный 18 2 3 4 10" xfId="8095" xr:uid="{00000000-0005-0000-0000-0000261E0000}"/>
    <cellStyle name="Обычный 18 2 3 4 10 2" xfId="8096" xr:uid="{00000000-0005-0000-0000-0000271E0000}"/>
    <cellStyle name="Обычный 18 2 3 4 11" xfId="8097" xr:uid="{00000000-0005-0000-0000-0000281E0000}"/>
    <cellStyle name="Обычный 18 2 3 4 11 2" xfId="8098" xr:uid="{00000000-0005-0000-0000-0000291E0000}"/>
    <cellStyle name="Обычный 18 2 3 4 12" xfId="8099" xr:uid="{00000000-0005-0000-0000-00002A1E0000}"/>
    <cellStyle name="Обычный 18 2 3 4 12 2" xfId="8100" xr:uid="{00000000-0005-0000-0000-00002B1E0000}"/>
    <cellStyle name="Обычный 18 2 3 4 13" xfId="8101" xr:uid="{00000000-0005-0000-0000-00002C1E0000}"/>
    <cellStyle name="Обычный 18 2 3 4 14" xfId="8102" xr:uid="{00000000-0005-0000-0000-00002D1E0000}"/>
    <cellStyle name="Обычный 18 2 3 4 15" xfId="8103" xr:uid="{00000000-0005-0000-0000-00002E1E0000}"/>
    <cellStyle name="Обычный 18 2 3 4 2" xfId="8104" xr:uid="{00000000-0005-0000-0000-00002F1E0000}"/>
    <cellStyle name="Обычный 18 2 3 4 2 10" xfId="8105" xr:uid="{00000000-0005-0000-0000-0000301E0000}"/>
    <cellStyle name="Обычный 18 2 3 4 2 10 2" xfId="8106" xr:uid="{00000000-0005-0000-0000-0000311E0000}"/>
    <cellStyle name="Обычный 18 2 3 4 2 11" xfId="8107" xr:uid="{00000000-0005-0000-0000-0000321E0000}"/>
    <cellStyle name="Обычный 18 2 3 4 2 12" xfId="8108" xr:uid="{00000000-0005-0000-0000-0000331E0000}"/>
    <cellStyle name="Обычный 18 2 3 4 2 2" xfId="8109" xr:uid="{00000000-0005-0000-0000-0000341E0000}"/>
    <cellStyle name="Обычный 18 2 3 4 2 2 10" xfId="8110" xr:uid="{00000000-0005-0000-0000-0000351E0000}"/>
    <cellStyle name="Обычный 18 2 3 4 2 2 2" xfId="8111" xr:uid="{00000000-0005-0000-0000-0000361E0000}"/>
    <cellStyle name="Обычный 18 2 3 4 2 2 2 2" xfId="8112" xr:uid="{00000000-0005-0000-0000-0000371E0000}"/>
    <cellStyle name="Обычный 18 2 3 4 2 2 2 2 2" xfId="8113" xr:uid="{00000000-0005-0000-0000-0000381E0000}"/>
    <cellStyle name="Обычный 18 2 3 4 2 2 2 3" xfId="8114" xr:uid="{00000000-0005-0000-0000-0000391E0000}"/>
    <cellStyle name="Обычный 18 2 3 4 2 2 2 3 2" xfId="8115" xr:uid="{00000000-0005-0000-0000-00003A1E0000}"/>
    <cellStyle name="Обычный 18 2 3 4 2 2 2 4" xfId="8116" xr:uid="{00000000-0005-0000-0000-00003B1E0000}"/>
    <cellStyle name="Обычный 18 2 3 4 2 2 2 4 2" xfId="8117" xr:uid="{00000000-0005-0000-0000-00003C1E0000}"/>
    <cellStyle name="Обычный 18 2 3 4 2 2 2 5" xfId="8118" xr:uid="{00000000-0005-0000-0000-00003D1E0000}"/>
    <cellStyle name="Обычный 18 2 3 4 2 2 2 5 2" xfId="8119" xr:uid="{00000000-0005-0000-0000-00003E1E0000}"/>
    <cellStyle name="Обычный 18 2 3 4 2 2 2 6" xfId="8120" xr:uid="{00000000-0005-0000-0000-00003F1E0000}"/>
    <cellStyle name="Обычный 18 2 3 4 2 2 3" xfId="8121" xr:uid="{00000000-0005-0000-0000-0000401E0000}"/>
    <cellStyle name="Обычный 18 2 3 4 2 2 3 2" xfId="8122" xr:uid="{00000000-0005-0000-0000-0000411E0000}"/>
    <cellStyle name="Обычный 18 2 3 4 2 2 3 2 2" xfId="8123" xr:uid="{00000000-0005-0000-0000-0000421E0000}"/>
    <cellStyle name="Обычный 18 2 3 4 2 2 3 3" xfId="8124" xr:uid="{00000000-0005-0000-0000-0000431E0000}"/>
    <cellStyle name="Обычный 18 2 3 4 2 2 3 3 2" xfId="8125" xr:uid="{00000000-0005-0000-0000-0000441E0000}"/>
    <cellStyle name="Обычный 18 2 3 4 2 2 3 4" xfId="8126" xr:uid="{00000000-0005-0000-0000-0000451E0000}"/>
    <cellStyle name="Обычный 18 2 3 4 2 2 3 4 2" xfId="8127" xr:uid="{00000000-0005-0000-0000-0000461E0000}"/>
    <cellStyle name="Обычный 18 2 3 4 2 2 3 5" xfId="8128" xr:uid="{00000000-0005-0000-0000-0000471E0000}"/>
    <cellStyle name="Обычный 18 2 3 4 2 2 4" xfId="8129" xr:uid="{00000000-0005-0000-0000-0000481E0000}"/>
    <cellStyle name="Обычный 18 2 3 4 2 2 4 2" xfId="8130" xr:uid="{00000000-0005-0000-0000-0000491E0000}"/>
    <cellStyle name="Обычный 18 2 3 4 2 2 5" xfId="8131" xr:uid="{00000000-0005-0000-0000-00004A1E0000}"/>
    <cellStyle name="Обычный 18 2 3 4 2 2 5 2" xfId="8132" xr:uid="{00000000-0005-0000-0000-00004B1E0000}"/>
    <cellStyle name="Обычный 18 2 3 4 2 2 6" xfId="8133" xr:uid="{00000000-0005-0000-0000-00004C1E0000}"/>
    <cellStyle name="Обычный 18 2 3 4 2 2 6 2" xfId="8134" xr:uid="{00000000-0005-0000-0000-00004D1E0000}"/>
    <cellStyle name="Обычный 18 2 3 4 2 2 7" xfId="8135" xr:uid="{00000000-0005-0000-0000-00004E1E0000}"/>
    <cellStyle name="Обычный 18 2 3 4 2 2 7 2" xfId="8136" xr:uid="{00000000-0005-0000-0000-00004F1E0000}"/>
    <cellStyle name="Обычный 18 2 3 4 2 2 8" xfId="8137" xr:uid="{00000000-0005-0000-0000-0000501E0000}"/>
    <cellStyle name="Обычный 18 2 3 4 2 2 8 2" xfId="8138" xr:uid="{00000000-0005-0000-0000-0000511E0000}"/>
    <cellStyle name="Обычный 18 2 3 4 2 2 9" xfId="8139" xr:uid="{00000000-0005-0000-0000-0000521E0000}"/>
    <cellStyle name="Обычный 18 2 3 4 2 2 9 2" xfId="8140" xr:uid="{00000000-0005-0000-0000-0000531E0000}"/>
    <cellStyle name="Обычный 18 2 3 4 2 3" xfId="8141" xr:uid="{00000000-0005-0000-0000-0000541E0000}"/>
    <cellStyle name="Обычный 18 2 3 4 2 3 2" xfId="8142" xr:uid="{00000000-0005-0000-0000-0000551E0000}"/>
    <cellStyle name="Обычный 18 2 3 4 2 3 2 2" xfId="8143" xr:uid="{00000000-0005-0000-0000-0000561E0000}"/>
    <cellStyle name="Обычный 18 2 3 4 2 3 3" xfId="8144" xr:uid="{00000000-0005-0000-0000-0000571E0000}"/>
    <cellStyle name="Обычный 18 2 3 4 2 3 3 2" xfId="8145" xr:uid="{00000000-0005-0000-0000-0000581E0000}"/>
    <cellStyle name="Обычный 18 2 3 4 2 3 4" xfId="8146" xr:uid="{00000000-0005-0000-0000-0000591E0000}"/>
    <cellStyle name="Обычный 18 2 3 4 2 3 4 2" xfId="8147" xr:uid="{00000000-0005-0000-0000-00005A1E0000}"/>
    <cellStyle name="Обычный 18 2 3 4 2 3 5" xfId="8148" xr:uid="{00000000-0005-0000-0000-00005B1E0000}"/>
    <cellStyle name="Обычный 18 2 3 4 2 3 5 2" xfId="8149" xr:uid="{00000000-0005-0000-0000-00005C1E0000}"/>
    <cellStyle name="Обычный 18 2 3 4 2 3 6" xfId="8150" xr:uid="{00000000-0005-0000-0000-00005D1E0000}"/>
    <cellStyle name="Обычный 18 2 3 4 2 4" xfId="8151" xr:uid="{00000000-0005-0000-0000-00005E1E0000}"/>
    <cellStyle name="Обычный 18 2 3 4 2 4 2" xfId="8152" xr:uid="{00000000-0005-0000-0000-00005F1E0000}"/>
    <cellStyle name="Обычный 18 2 3 4 2 4 2 2" xfId="8153" xr:uid="{00000000-0005-0000-0000-0000601E0000}"/>
    <cellStyle name="Обычный 18 2 3 4 2 4 3" xfId="8154" xr:uid="{00000000-0005-0000-0000-0000611E0000}"/>
    <cellStyle name="Обычный 18 2 3 4 2 4 3 2" xfId="8155" xr:uid="{00000000-0005-0000-0000-0000621E0000}"/>
    <cellStyle name="Обычный 18 2 3 4 2 4 4" xfId="8156" xr:uid="{00000000-0005-0000-0000-0000631E0000}"/>
    <cellStyle name="Обычный 18 2 3 4 2 4 4 2" xfId="8157" xr:uid="{00000000-0005-0000-0000-0000641E0000}"/>
    <cellStyle name="Обычный 18 2 3 4 2 4 5" xfId="8158" xr:uid="{00000000-0005-0000-0000-0000651E0000}"/>
    <cellStyle name="Обычный 18 2 3 4 2 5" xfId="8159" xr:uid="{00000000-0005-0000-0000-0000661E0000}"/>
    <cellStyle name="Обычный 18 2 3 4 2 5 2" xfId="8160" xr:uid="{00000000-0005-0000-0000-0000671E0000}"/>
    <cellStyle name="Обычный 18 2 3 4 2 6" xfId="8161" xr:uid="{00000000-0005-0000-0000-0000681E0000}"/>
    <cellStyle name="Обычный 18 2 3 4 2 6 2" xfId="8162" xr:uid="{00000000-0005-0000-0000-0000691E0000}"/>
    <cellStyle name="Обычный 18 2 3 4 2 7" xfId="8163" xr:uid="{00000000-0005-0000-0000-00006A1E0000}"/>
    <cellStyle name="Обычный 18 2 3 4 2 7 2" xfId="8164" xr:uid="{00000000-0005-0000-0000-00006B1E0000}"/>
    <cellStyle name="Обычный 18 2 3 4 2 8" xfId="8165" xr:uid="{00000000-0005-0000-0000-00006C1E0000}"/>
    <cellStyle name="Обычный 18 2 3 4 2 8 2" xfId="8166" xr:uid="{00000000-0005-0000-0000-00006D1E0000}"/>
    <cellStyle name="Обычный 18 2 3 4 2 9" xfId="8167" xr:uid="{00000000-0005-0000-0000-00006E1E0000}"/>
    <cellStyle name="Обычный 18 2 3 4 2 9 2" xfId="8168" xr:uid="{00000000-0005-0000-0000-00006F1E0000}"/>
    <cellStyle name="Обычный 18 2 3 4 3" xfId="8169" xr:uid="{00000000-0005-0000-0000-0000701E0000}"/>
    <cellStyle name="Обычный 18 2 3 4 3 10" xfId="8170" xr:uid="{00000000-0005-0000-0000-0000711E0000}"/>
    <cellStyle name="Обычный 18 2 3 4 3 2" xfId="8171" xr:uid="{00000000-0005-0000-0000-0000721E0000}"/>
    <cellStyle name="Обычный 18 2 3 4 3 2 2" xfId="8172" xr:uid="{00000000-0005-0000-0000-0000731E0000}"/>
    <cellStyle name="Обычный 18 2 3 4 3 2 2 2" xfId="8173" xr:uid="{00000000-0005-0000-0000-0000741E0000}"/>
    <cellStyle name="Обычный 18 2 3 4 3 2 3" xfId="8174" xr:uid="{00000000-0005-0000-0000-0000751E0000}"/>
    <cellStyle name="Обычный 18 2 3 4 3 2 3 2" xfId="8175" xr:uid="{00000000-0005-0000-0000-0000761E0000}"/>
    <cellStyle name="Обычный 18 2 3 4 3 2 4" xfId="8176" xr:uid="{00000000-0005-0000-0000-0000771E0000}"/>
    <cellStyle name="Обычный 18 2 3 4 3 2 4 2" xfId="8177" xr:uid="{00000000-0005-0000-0000-0000781E0000}"/>
    <cellStyle name="Обычный 18 2 3 4 3 2 5" xfId="8178" xr:uid="{00000000-0005-0000-0000-0000791E0000}"/>
    <cellStyle name="Обычный 18 2 3 4 3 2 5 2" xfId="8179" xr:uid="{00000000-0005-0000-0000-00007A1E0000}"/>
    <cellStyle name="Обычный 18 2 3 4 3 2 6" xfId="8180" xr:uid="{00000000-0005-0000-0000-00007B1E0000}"/>
    <cellStyle name="Обычный 18 2 3 4 3 3" xfId="8181" xr:uid="{00000000-0005-0000-0000-00007C1E0000}"/>
    <cellStyle name="Обычный 18 2 3 4 3 3 2" xfId="8182" xr:uid="{00000000-0005-0000-0000-00007D1E0000}"/>
    <cellStyle name="Обычный 18 2 3 4 3 3 2 2" xfId="8183" xr:uid="{00000000-0005-0000-0000-00007E1E0000}"/>
    <cellStyle name="Обычный 18 2 3 4 3 3 3" xfId="8184" xr:uid="{00000000-0005-0000-0000-00007F1E0000}"/>
    <cellStyle name="Обычный 18 2 3 4 3 3 3 2" xfId="8185" xr:uid="{00000000-0005-0000-0000-0000801E0000}"/>
    <cellStyle name="Обычный 18 2 3 4 3 3 4" xfId="8186" xr:uid="{00000000-0005-0000-0000-0000811E0000}"/>
    <cellStyle name="Обычный 18 2 3 4 3 3 4 2" xfId="8187" xr:uid="{00000000-0005-0000-0000-0000821E0000}"/>
    <cellStyle name="Обычный 18 2 3 4 3 3 5" xfId="8188" xr:uid="{00000000-0005-0000-0000-0000831E0000}"/>
    <cellStyle name="Обычный 18 2 3 4 3 4" xfId="8189" xr:uid="{00000000-0005-0000-0000-0000841E0000}"/>
    <cellStyle name="Обычный 18 2 3 4 3 4 2" xfId="8190" xr:uid="{00000000-0005-0000-0000-0000851E0000}"/>
    <cellStyle name="Обычный 18 2 3 4 3 5" xfId="8191" xr:uid="{00000000-0005-0000-0000-0000861E0000}"/>
    <cellStyle name="Обычный 18 2 3 4 3 5 2" xfId="8192" xr:uid="{00000000-0005-0000-0000-0000871E0000}"/>
    <cellStyle name="Обычный 18 2 3 4 3 6" xfId="8193" xr:uid="{00000000-0005-0000-0000-0000881E0000}"/>
    <cellStyle name="Обычный 18 2 3 4 3 6 2" xfId="8194" xr:uid="{00000000-0005-0000-0000-0000891E0000}"/>
    <cellStyle name="Обычный 18 2 3 4 3 7" xfId="8195" xr:uid="{00000000-0005-0000-0000-00008A1E0000}"/>
    <cellStyle name="Обычный 18 2 3 4 3 7 2" xfId="8196" xr:uid="{00000000-0005-0000-0000-00008B1E0000}"/>
    <cellStyle name="Обычный 18 2 3 4 3 8" xfId="8197" xr:uid="{00000000-0005-0000-0000-00008C1E0000}"/>
    <cellStyle name="Обычный 18 2 3 4 3 8 2" xfId="8198" xr:uid="{00000000-0005-0000-0000-00008D1E0000}"/>
    <cellStyle name="Обычный 18 2 3 4 3 9" xfId="8199" xr:uid="{00000000-0005-0000-0000-00008E1E0000}"/>
    <cellStyle name="Обычный 18 2 3 4 3 9 2" xfId="8200" xr:uid="{00000000-0005-0000-0000-00008F1E0000}"/>
    <cellStyle name="Обычный 18 2 3 4 4" xfId="8201" xr:uid="{00000000-0005-0000-0000-0000901E0000}"/>
    <cellStyle name="Обычный 18 2 3 4 4 2" xfId="8202" xr:uid="{00000000-0005-0000-0000-0000911E0000}"/>
    <cellStyle name="Обычный 18 2 3 4 4 2 2" xfId="8203" xr:uid="{00000000-0005-0000-0000-0000921E0000}"/>
    <cellStyle name="Обычный 18 2 3 4 4 2 2 2" xfId="8204" xr:uid="{00000000-0005-0000-0000-0000931E0000}"/>
    <cellStyle name="Обычный 18 2 3 4 4 2 3" xfId="8205" xr:uid="{00000000-0005-0000-0000-0000941E0000}"/>
    <cellStyle name="Обычный 18 2 3 4 4 2 3 2" xfId="8206" xr:uid="{00000000-0005-0000-0000-0000951E0000}"/>
    <cellStyle name="Обычный 18 2 3 4 4 2 4" xfId="8207" xr:uid="{00000000-0005-0000-0000-0000961E0000}"/>
    <cellStyle name="Обычный 18 2 3 4 4 2 4 2" xfId="8208" xr:uid="{00000000-0005-0000-0000-0000971E0000}"/>
    <cellStyle name="Обычный 18 2 3 4 4 2 5" xfId="8209" xr:uid="{00000000-0005-0000-0000-0000981E0000}"/>
    <cellStyle name="Обычный 18 2 3 4 4 2 5 2" xfId="8210" xr:uid="{00000000-0005-0000-0000-0000991E0000}"/>
    <cellStyle name="Обычный 18 2 3 4 4 2 6" xfId="8211" xr:uid="{00000000-0005-0000-0000-00009A1E0000}"/>
    <cellStyle name="Обычный 18 2 3 4 4 3" xfId="8212" xr:uid="{00000000-0005-0000-0000-00009B1E0000}"/>
    <cellStyle name="Обычный 18 2 3 4 4 3 2" xfId="8213" xr:uid="{00000000-0005-0000-0000-00009C1E0000}"/>
    <cellStyle name="Обычный 18 2 3 4 4 4" xfId="8214" xr:uid="{00000000-0005-0000-0000-00009D1E0000}"/>
    <cellStyle name="Обычный 18 2 3 4 4 4 2" xfId="8215" xr:uid="{00000000-0005-0000-0000-00009E1E0000}"/>
    <cellStyle name="Обычный 18 2 3 4 4 5" xfId="8216" xr:uid="{00000000-0005-0000-0000-00009F1E0000}"/>
    <cellStyle name="Обычный 18 2 3 4 4 5 2" xfId="8217" xr:uid="{00000000-0005-0000-0000-0000A01E0000}"/>
    <cellStyle name="Обычный 18 2 3 4 4 6" xfId="8218" xr:uid="{00000000-0005-0000-0000-0000A11E0000}"/>
    <cellStyle name="Обычный 18 2 3 4 4 6 2" xfId="8219" xr:uid="{00000000-0005-0000-0000-0000A21E0000}"/>
    <cellStyle name="Обычный 18 2 3 4 4 7" xfId="8220" xr:uid="{00000000-0005-0000-0000-0000A31E0000}"/>
    <cellStyle name="Обычный 18 2 3 4 5" xfId="8221" xr:uid="{00000000-0005-0000-0000-0000A41E0000}"/>
    <cellStyle name="Обычный 18 2 3 4 5 2" xfId="8222" xr:uid="{00000000-0005-0000-0000-0000A51E0000}"/>
    <cellStyle name="Обычный 18 2 3 4 5 2 2" xfId="8223" xr:uid="{00000000-0005-0000-0000-0000A61E0000}"/>
    <cellStyle name="Обычный 18 2 3 4 5 3" xfId="8224" xr:uid="{00000000-0005-0000-0000-0000A71E0000}"/>
    <cellStyle name="Обычный 18 2 3 4 5 3 2" xfId="8225" xr:uid="{00000000-0005-0000-0000-0000A81E0000}"/>
    <cellStyle name="Обычный 18 2 3 4 5 4" xfId="8226" xr:uid="{00000000-0005-0000-0000-0000A91E0000}"/>
    <cellStyle name="Обычный 18 2 3 4 5 4 2" xfId="8227" xr:uid="{00000000-0005-0000-0000-0000AA1E0000}"/>
    <cellStyle name="Обычный 18 2 3 4 5 5" xfId="8228" xr:uid="{00000000-0005-0000-0000-0000AB1E0000}"/>
    <cellStyle name="Обычный 18 2 3 4 5 5 2" xfId="8229" xr:uid="{00000000-0005-0000-0000-0000AC1E0000}"/>
    <cellStyle name="Обычный 18 2 3 4 5 6" xfId="8230" xr:uid="{00000000-0005-0000-0000-0000AD1E0000}"/>
    <cellStyle name="Обычный 18 2 3 4 6" xfId="8231" xr:uid="{00000000-0005-0000-0000-0000AE1E0000}"/>
    <cellStyle name="Обычный 18 2 3 4 6 2" xfId="8232" xr:uid="{00000000-0005-0000-0000-0000AF1E0000}"/>
    <cellStyle name="Обычный 18 2 3 4 6 2 2" xfId="8233" xr:uid="{00000000-0005-0000-0000-0000B01E0000}"/>
    <cellStyle name="Обычный 18 2 3 4 6 3" xfId="8234" xr:uid="{00000000-0005-0000-0000-0000B11E0000}"/>
    <cellStyle name="Обычный 18 2 3 4 6 3 2" xfId="8235" xr:uid="{00000000-0005-0000-0000-0000B21E0000}"/>
    <cellStyle name="Обычный 18 2 3 4 6 4" xfId="8236" xr:uid="{00000000-0005-0000-0000-0000B31E0000}"/>
    <cellStyle name="Обычный 18 2 3 4 6 4 2" xfId="8237" xr:uid="{00000000-0005-0000-0000-0000B41E0000}"/>
    <cellStyle name="Обычный 18 2 3 4 6 5" xfId="8238" xr:uid="{00000000-0005-0000-0000-0000B51E0000}"/>
    <cellStyle name="Обычный 18 2 3 4 7" xfId="8239" xr:uid="{00000000-0005-0000-0000-0000B61E0000}"/>
    <cellStyle name="Обычный 18 2 3 4 7 2" xfId="8240" xr:uid="{00000000-0005-0000-0000-0000B71E0000}"/>
    <cellStyle name="Обычный 18 2 3 4 8" xfId="8241" xr:uid="{00000000-0005-0000-0000-0000B81E0000}"/>
    <cellStyle name="Обычный 18 2 3 4 8 2" xfId="8242" xr:uid="{00000000-0005-0000-0000-0000B91E0000}"/>
    <cellStyle name="Обычный 18 2 3 4 9" xfId="8243" xr:uid="{00000000-0005-0000-0000-0000BA1E0000}"/>
    <cellStyle name="Обычный 18 2 3 4 9 2" xfId="8244" xr:uid="{00000000-0005-0000-0000-0000BB1E0000}"/>
    <cellStyle name="Обычный 18 2 3 5" xfId="8245" xr:uid="{00000000-0005-0000-0000-0000BC1E0000}"/>
    <cellStyle name="Обычный 18 2 3 5 10" xfId="8246" xr:uid="{00000000-0005-0000-0000-0000BD1E0000}"/>
    <cellStyle name="Обычный 18 2 3 5 10 2" xfId="8247" xr:uid="{00000000-0005-0000-0000-0000BE1E0000}"/>
    <cellStyle name="Обычный 18 2 3 5 11" xfId="8248" xr:uid="{00000000-0005-0000-0000-0000BF1E0000}"/>
    <cellStyle name="Обычный 18 2 3 5 11 2" xfId="8249" xr:uid="{00000000-0005-0000-0000-0000C01E0000}"/>
    <cellStyle name="Обычный 18 2 3 5 12" xfId="8250" xr:uid="{00000000-0005-0000-0000-0000C11E0000}"/>
    <cellStyle name="Обычный 18 2 3 5 13" xfId="8251" xr:uid="{00000000-0005-0000-0000-0000C21E0000}"/>
    <cellStyle name="Обычный 18 2 3 5 2" xfId="8252" xr:uid="{00000000-0005-0000-0000-0000C31E0000}"/>
    <cellStyle name="Обычный 18 2 3 5 2 10" xfId="8253" xr:uid="{00000000-0005-0000-0000-0000C41E0000}"/>
    <cellStyle name="Обычный 18 2 3 5 2 10 2" xfId="8254" xr:uid="{00000000-0005-0000-0000-0000C51E0000}"/>
    <cellStyle name="Обычный 18 2 3 5 2 11" xfId="8255" xr:uid="{00000000-0005-0000-0000-0000C61E0000}"/>
    <cellStyle name="Обычный 18 2 3 5 2 12" xfId="8256" xr:uid="{00000000-0005-0000-0000-0000C71E0000}"/>
    <cellStyle name="Обычный 18 2 3 5 2 2" xfId="8257" xr:uid="{00000000-0005-0000-0000-0000C81E0000}"/>
    <cellStyle name="Обычный 18 2 3 5 2 2 10" xfId="8258" xr:uid="{00000000-0005-0000-0000-0000C91E0000}"/>
    <cellStyle name="Обычный 18 2 3 5 2 2 2" xfId="8259" xr:uid="{00000000-0005-0000-0000-0000CA1E0000}"/>
    <cellStyle name="Обычный 18 2 3 5 2 2 2 2" xfId="8260" xr:uid="{00000000-0005-0000-0000-0000CB1E0000}"/>
    <cellStyle name="Обычный 18 2 3 5 2 2 2 2 2" xfId="8261" xr:uid="{00000000-0005-0000-0000-0000CC1E0000}"/>
    <cellStyle name="Обычный 18 2 3 5 2 2 2 3" xfId="8262" xr:uid="{00000000-0005-0000-0000-0000CD1E0000}"/>
    <cellStyle name="Обычный 18 2 3 5 2 2 2 3 2" xfId="8263" xr:uid="{00000000-0005-0000-0000-0000CE1E0000}"/>
    <cellStyle name="Обычный 18 2 3 5 2 2 2 4" xfId="8264" xr:uid="{00000000-0005-0000-0000-0000CF1E0000}"/>
    <cellStyle name="Обычный 18 2 3 5 2 2 2 4 2" xfId="8265" xr:uid="{00000000-0005-0000-0000-0000D01E0000}"/>
    <cellStyle name="Обычный 18 2 3 5 2 2 2 5" xfId="8266" xr:uid="{00000000-0005-0000-0000-0000D11E0000}"/>
    <cellStyle name="Обычный 18 2 3 5 2 2 2 5 2" xfId="8267" xr:uid="{00000000-0005-0000-0000-0000D21E0000}"/>
    <cellStyle name="Обычный 18 2 3 5 2 2 2 6" xfId="8268" xr:uid="{00000000-0005-0000-0000-0000D31E0000}"/>
    <cellStyle name="Обычный 18 2 3 5 2 2 3" xfId="8269" xr:uid="{00000000-0005-0000-0000-0000D41E0000}"/>
    <cellStyle name="Обычный 18 2 3 5 2 2 3 2" xfId="8270" xr:uid="{00000000-0005-0000-0000-0000D51E0000}"/>
    <cellStyle name="Обычный 18 2 3 5 2 2 3 2 2" xfId="8271" xr:uid="{00000000-0005-0000-0000-0000D61E0000}"/>
    <cellStyle name="Обычный 18 2 3 5 2 2 3 3" xfId="8272" xr:uid="{00000000-0005-0000-0000-0000D71E0000}"/>
    <cellStyle name="Обычный 18 2 3 5 2 2 3 3 2" xfId="8273" xr:uid="{00000000-0005-0000-0000-0000D81E0000}"/>
    <cellStyle name="Обычный 18 2 3 5 2 2 3 4" xfId="8274" xr:uid="{00000000-0005-0000-0000-0000D91E0000}"/>
    <cellStyle name="Обычный 18 2 3 5 2 2 3 4 2" xfId="8275" xr:uid="{00000000-0005-0000-0000-0000DA1E0000}"/>
    <cellStyle name="Обычный 18 2 3 5 2 2 3 5" xfId="8276" xr:uid="{00000000-0005-0000-0000-0000DB1E0000}"/>
    <cellStyle name="Обычный 18 2 3 5 2 2 4" xfId="8277" xr:uid="{00000000-0005-0000-0000-0000DC1E0000}"/>
    <cellStyle name="Обычный 18 2 3 5 2 2 4 2" xfId="8278" xr:uid="{00000000-0005-0000-0000-0000DD1E0000}"/>
    <cellStyle name="Обычный 18 2 3 5 2 2 5" xfId="8279" xr:uid="{00000000-0005-0000-0000-0000DE1E0000}"/>
    <cellStyle name="Обычный 18 2 3 5 2 2 5 2" xfId="8280" xr:uid="{00000000-0005-0000-0000-0000DF1E0000}"/>
    <cellStyle name="Обычный 18 2 3 5 2 2 6" xfId="8281" xr:uid="{00000000-0005-0000-0000-0000E01E0000}"/>
    <cellStyle name="Обычный 18 2 3 5 2 2 6 2" xfId="8282" xr:uid="{00000000-0005-0000-0000-0000E11E0000}"/>
    <cellStyle name="Обычный 18 2 3 5 2 2 7" xfId="8283" xr:uid="{00000000-0005-0000-0000-0000E21E0000}"/>
    <cellStyle name="Обычный 18 2 3 5 2 2 7 2" xfId="8284" xr:uid="{00000000-0005-0000-0000-0000E31E0000}"/>
    <cellStyle name="Обычный 18 2 3 5 2 2 8" xfId="8285" xr:uid="{00000000-0005-0000-0000-0000E41E0000}"/>
    <cellStyle name="Обычный 18 2 3 5 2 2 8 2" xfId="8286" xr:uid="{00000000-0005-0000-0000-0000E51E0000}"/>
    <cellStyle name="Обычный 18 2 3 5 2 2 9" xfId="8287" xr:uid="{00000000-0005-0000-0000-0000E61E0000}"/>
    <cellStyle name="Обычный 18 2 3 5 2 2 9 2" xfId="8288" xr:uid="{00000000-0005-0000-0000-0000E71E0000}"/>
    <cellStyle name="Обычный 18 2 3 5 2 3" xfId="8289" xr:uid="{00000000-0005-0000-0000-0000E81E0000}"/>
    <cellStyle name="Обычный 18 2 3 5 2 3 2" xfId="8290" xr:uid="{00000000-0005-0000-0000-0000E91E0000}"/>
    <cellStyle name="Обычный 18 2 3 5 2 3 2 2" xfId="8291" xr:uid="{00000000-0005-0000-0000-0000EA1E0000}"/>
    <cellStyle name="Обычный 18 2 3 5 2 3 3" xfId="8292" xr:uid="{00000000-0005-0000-0000-0000EB1E0000}"/>
    <cellStyle name="Обычный 18 2 3 5 2 3 3 2" xfId="8293" xr:uid="{00000000-0005-0000-0000-0000EC1E0000}"/>
    <cellStyle name="Обычный 18 2 3 5 2 3 4" xfId="8294" xr:uid="{00000000-0005-0000-0000-0000ED1E0000}"/>
    <cellStyle name="Обычный 18 2 3 5 2 3 4 2" xfId="8295" xr:uid="{00000000-0005-0000-0000-0000EE1E0000}"/>
    <cellStyle name="Обычный 18 2 3 5 2 3 5" xfId="8296" xr:uid="{00000000-0005-0000-0000-0000EF1E0000}"/>
    <cellStyle name="Обычный 18 2 3 5 2 3 5 2" xfId="8297" xr:uid="{00000000-0005-0000-0000-0000F01E0000}"/>
    <cellStyle name="Обычный 18 2 3 5 2 3 6" xfId="8298" xr:uid="{00000000-0005-0000-0000-0000F11E0000}"/>
    <cellStyle name="Обычный 18 2 3 5 2 4" xfId="8299" xr:uid="{00000000-0005-0000-0000-0000F21E0000}"/>
    <cellStyle name="Обычный 18 2 3 5 2 4 2" xfId="8300" xr:uid="{00000000-0005-0000-0000-0000F31E0000}"/>
    <cellStyle name="Обычный 18 2 3 5 2 4 2 2" xfId="8301" xr:uid="{00000000-0005-0000-0000-0000F41E0000}"/>
    <cellStyle name="Обычный 18 2 3 5 2 4 3" xfId="8302" xr:uid="{00000000-0005-0000-0000-0000F51E0000}"/>
    <cellStyle name="Обычный 18 2 3 5 2 4 3 2" xfId="8303" xr:uid="{00000000-0005-0000-0000-0000F61E0000}"/>
    <cellStyle name="Обычный 18 2 3 5 2 4 4" xfId="8304" xr:uid="{00000000-0005-0000-0000-0000F71E0000}"/>
    <cellStyle name="Обычный 18 2 3 5 2 4 4 2" xfId="8305" xr:uid="{00000000-0005-0000-0000-0000F81E0000}"/>
    <cellStyle name="Обычный 18 2 3 5 2 4 5" xfId="8306" xr:uid="{00000000-0005-0000-0000-0000F91E0000}"/>
    <cellStyle name="Обычный 18 2 3 5 2 5" xfId="8307" xr:uid="{00000000-0005-0000-0000-0000FA1E0000}"/>
    <cellStyle name="Обычный 18 2 3 5 2 5 2" xfId="8308" xr:uid="{00000000-0005-0000-0000-0000FB1E0000}"/>
    <cellStyle name="Обычный 18 2 3 5 2 6" xfId="8309" xr:uid="{00000000-0005-0000-0000-0000FC1E0000}"/>
    <cellStyle name="Обычный 18 2 3 5 2 6 2" xfId="8310" xr:uid="{00000000-0005-0000-0000-0000FD1E0000}"/>
    <cellStyle name="Обычный 18 2 3 5 2 7" xfId="8311" xr:uid="{00000000-0005-0000-0000-0000FE1E0000}"/>
    <cellStyle name="Обычный 18 2 3 5 2 7 2" xfId="8312" xr:uid="{00000000-0005-0000-0000-0000FF1E0000}"/>
    <cellStyle name="Обычный 18 2 3 5 2 8" xfId="8313" xr:uid="{00000000-0005-0000-0000-0000001F0000}"/>
    <cellStyle name="Обычный 18 2 3 5 2 8 2" xfId="8314" xr:uid="{00000000-0005-0000-0000-0000011F0000}"/>
    <cellStyle name="Обычный 18 2 3 5 2 9" xfId="8315" xr:uid="{00000000-0005-0000-0000-0000021F0000}"/>
    <cellStyle name="Обычный 18 2 3 5 2 9 2" xfId="8316" xr:uid="{00000000-0005-0000-0000-0000031F0000}"/>
    <cellStyle name="Обычный 18 2 3 5 3" xfId="8317" xr:uid="{00000000-0005-0000-0000-0000041F0000}"/>
    <cellStyle name="Обычный 18 2 3 5 3 10" xfId="8318" xr:uid="{00000000-0005-0000-0000-0000051F0000}"/>
    <cellStyle name="Обычный 18 2 3 5 3 2" xfId="8319" xr:uid="{00000000-0005-0000-0000-0000061F0000}"/>
    <cellStyle name="Обычный 18 2 3 5 3 2 2" xfId="8320" xr:uid="{00000000-0005-0000-0000-0000071F0000}"/>
    <cellStyle name="Обычный 18 2 3 5 3 2 2 2" xfId="8321" xr:uid="{00000000-0005-0000-0000-0000081F0000}"/>
    <cellStyle name="Обычный 18 2 3 5 3 2 3" xfId="8322" xr:uid="{00000000-0005-0000-0000-0000091F0000}"/>
    <cellStyle name="Обычный 18 2 3 5 3 2 3 2" xfId="8323" xr:uid="{00000000-0005-0000-0000-00000A1F0000}"/>
    <cellStyle name="Обычный 18 2 3 5 3 2 4" xfId="8324" xr:uid="{00000000-0005-0000-0000-00000B1F0000}"/>
    <cellStyle name="Обычный 18 2 3 5 3 2 4 2" xfId="8325" xr:uid="{00000000-0005-0000-0000-00000C1F0000}"/>
    <cellStyle name="Обычный 18 2 3 5 3 2 5" xfId="8326" xr:uid="{00000000-0005-0000-0000-00000D1F0000}"/>
    <cellStyle name="Обычный 18 2 3 5 3 2 5 2" xfId="8327" xr:uid="{00000000-0005-0000-0000-00000E1F0000}"/>
    <cellStyle name="Обычный 18 2 3 5 3 2 6" xfId="8328" xr:uid="{00000000-0005-0000-0000-00000F1F0000}"/>
    <cellStyle name="Обычный 18 2 3 5 3 3" xfId="8329" xr:uid="{00000000-0005-0000-0000-0000101F0000}"/>
    <cellStyle name="Обычный 18 2 3 5 3 3 2" xfId="8330" xr:uid="{00000000-0005-0000-0000-0000111F0000}"/>
    <cellStyle name="Обычный 18 2 3 5 3 3 2 2" xfId="8331" xr:uid="{00000000-0005-0000-0000-0000121F0000}"/>
    <cellStyle name="Обычный 18 2 3 5 3 3 3" xfId="8332" xr:uid="{00000000-0005-0000-0000-0000131F0000}"/>
    <cellStyle name="Обычный 18 2 3 5 3 3 3 2" xfId="8333" xr:uid="{00000000-0005-0000-0000-0000141F0000}"/>
    <cellStyle name="Обычный 18 2 3 5 3 3 4" xfId="8334" xr:uid="{00000000-0005-0000-0000-0000151F0000}"/>
    <cellStyle name="Обычный 18 2 3 5 3 3 4 2" xfId="8335" xr:uid="{00000000-0005-0000-0000-0000161F0000}"/>
    <cellStyle name="Обычный 18 2 3 5 3 3 5" xfId="8336" xr:uid="{00000000-0005-0000-0000-0000171F0000}"/>
    <cellStyle name="Обычный 18 2 3 5 3 4" xfId="8337" xr:uid="{00000000-0005-0000-0000-0000181F0000}"/>
    <cellStyle name="Обычный 18 2 3 5 3 4 2" xfId="8338" xr:uid="{00000000-0005-0000-0000-0000191F0000}"/>
    <cellStyle name="Обычный 18 2 3 5 3 5" xfId="8339" xr:uid="{00000000-0005-0000-0000-00001A1F0000}"/>
    <cellStyle name="Обычный 18 2 3 5 3 5 2" xfId="8340" xr:uid="{00000000-0005-0000-0000-00001B1F0000}"/>
    <cellStyle name="Обычный 18 2 3 5 3 6" xfId="8341" xr:uid="{00000000-0005-0000-0000-00001C1F0000}"/>
    <cellStyle name="Обычный 18 2 3 5 3 6 2" xfId="8342" xr:uid="{00000000-0005-0000-0000-00001D1F0000}"/>
    <cellStyle name="Обычный 18 2 3 5 3 7" xfId="8343" xr:uid="{00000000-0005-0000-0000-00001E1F0000}"/>
    <cellStyle name="Обычный 18 2 3 5 3 7 2" xfId="8344" xr:uid="{00000000-0005-0000-0000-00001F1F0000}"/>
    <cellStyle name="Обычный 18 2 3 5 3 8" xfId="8345" xr:uid="{00000000-0005-0000-0000-0000201F0000}"/>
    <cellStyle name="Обычный 18 2 3 5 3 8 2" xfId="8346" xr:uid="{00000000-0005-0000-0000-0000211F0000}"/>
    <cellStyle name="Обычный 18 2 3 5 3 9" xfId="8347" xr:uid="{00000000-0005-0000-0000-0000221F0000}"/>
    <cellStyle name="Обычный 18 2 3 5 3 9 2" xfId="8348" xr:uid="{00000000-0005-0000-0000-0000231F0000}"/>
    <cellStyle name="Обычный 18 2 3 5 4" xfId="8349" xr:uid="{00000000-0005-0000-0000-0000241F0000}"/>
    <cellStyle name="Обычный 18 2 3 5 4 2" xfId="8350" xr:uid="{00000000-0005-0000-0000-0000251F0000}"/>
    <cellStyle name="Обычный 18 2 3 5 4 2 2" xfId="8351" xr:uid="{00000000-0005-0000-0000-0000261F0000}"/>
    <cellStyle name="Обычный 18 2 3 5 4 3" xfId="8352" xr:uid="{00000000-0005-0000-0000-0000271F0000}"/>
    <cellStyle name="Обычный 18 2 3 5 4 3 2" xfId="8353" xr:uid="{00000000-0005-0000-0000-0000281F0000}"/>
    <cellStyle name="Обычный 18 2 3 5 4 4" xfId="8354" xr:uid="{00000000-0005-0000-0000-0000291F0000}"/>
    <cellStyle name="Обычный 18 2 3 5 4 4 2" xfId="8355" xr:uid="{00000000-0005-0000-0000-00002A1F0000}"/>
    <cellStyle name="Обычный 18 2 3 5 4 5" xfId="8356" xr:uid="{00000000-0005-0000-0000-00002B1F0000}"/>
    <cellStyle name="Обычный 18 2 3 5 4 5 2" xfId="8357" xr:uid="{00000000-0005-0000-0000-00002C1F0000}"/>
    <cellStyle name="Обычный 18 2 3 5 4 6" xfId="8358" xr:uid="{00000000-0005-0000-0000-00002D1F0000}"/>
    <cellStyle name="Обычный 18 2 3 5 5" xfId="8359" xr:uid="{00000000-0005-0000-0000-00002E1F0000}"/>
    <cellStyle name="Обычный 18 2 3 5 5 2" xfId="8360" xr:uid="{00000000-0005-0000-0000-00002F1F0000}"/>
    <cellStyle name="Обычный 18 2 3 5 5 2 2" xfId="8361" xr:uid="{00000000-0005-0000-0000-0000301F0000}"/>
    <cellStyle name="Обычный 18 2 3 5 5 3" xfId="8362" xr:uid="{00000000-0005-0000-0000-0000311F0000}"/>
    <cellStyle name="Обычный 18 2 3 5 5 3 2" xfId="8363" xr:uid="{00000000-0005-0000-0000-0000321F0000}"/>
    <cellStyle name="Обычный 18 2 3 5 5 4" xfId="8364" xr:uid="{00000000-0005-0000-0000-0000331F0000}"/>
    <cellStyle name="Обычный 18 2 3 5 5 4 2" xfId="8365" xr:uid="{00000000-0005-0000-0000-0000341F0000}"/>
    <cellStyle name="Обычный 18 2 3 5 5 5" xfId="8366" xr:uid="{00000000-0005-0000-0000-0000351F0000}"/>
    <cellStyle name="Обычный 18 2 3 5 6" xfId="8367" xr:uid="{00000000-0005-0000-0000-0000361F0000}"/>
    <cellStyle name="Обычный 18 2 3 5 6 2" xfId="8368" xr:uid="{00000000-0005-0000-0000-0000371F0000}"/>
    <cellStyle name="Обычный 18 2 3 5 7" xfId="8369" xr:uid="{00000000-0005-0000-0000-0000381F0000}"/>
    <cellStyle name="Обычный 18 2 3 5 7 2" xfId="8370" xr:uid="{00000000-0005-0000-0000-0000391F0000}"/>
    <cellStyle name="Обычный 18 2 3 5 8" xfId="8371" xr:uid="{00000000-0005-0000-0000-00003A1F0000}"/>
    <cellStyle name="Обычный 18 2 3 5 8 2" xfId="8372" xr:uid="{00000000-0005-0000-0000-00003B1F0000}"/>
    <cellStyle name="Обычный 18 2 3 5 9" xfId="8373" xr:uid="{00000000-0005-0000-0000-00003C1F0000}"/>
    <cellStyle name="Обычный 18 2 3 5 9 2" xfId="8374" xr:uid="{00000000-0005-0000-0000-00003D1F0000}"/>
    <cellStyle name="Обычный 18 2 3 6" xfId="8375" xr:uid="{00000000-0005-0000-0000-00003E1F0000}"/>
    <cellStyle name="Обычный 18 2 3 6 10" xfId="8376" xr:uid="{00000000-0005-0000-0000-00003F1F0000}"/>
    <cellStyle name="Обычный 18 2 3 6 10 2" xfId="8377" xr:uid="{00000000-0005-0000-0000-0000401F0000}"/>
    <cellStyle name="Обычный 18 2 3 6 11" xfId="8378" xr:uid="{00000000-0005-0000-0000-0000411F0000}"/>
    <cellStyle name="Обычный 18 2 3 6 11 2" xfId="8379" xr:uid="{00000000-0005-0000-0000-0000421F0000}"/>
    <cellStyle name="Обычный 18 2 3 6 12" xfId="8380" xr:uid="{00000000-0005-0000-0000-0000431F0000}"/>
    <cellStyle name="Обычный 18 2 3 6 13" xfId="8381" xr:uid="{00000000-0005-0000-0000-0000441F0000}"/>
    <cellStyle name="Обычный 18 2 3 6 2" xfId="8382" xr:uid="{00000000-0005-0000-0000-0000451F0000}"/>
    <cellStyle name="Обычный 18 2 3 6 2 10" xfId="8383" xr:uid="{00000000-0005-0000-0000-0000461F0000}"/>
    <cellStyle name="Обычный 18 2 3 6 2 10 2" xfId="8384" xr:uid="{00000000-0005-0000-0000-0000471F0000}"/>
    <cellStyle name="Обычный 18 2 3 6 2 11" xfId="8385" xr:uid="{00000000-0005-0000-0000-0000481F0000}"/>
    <cellStyle name="Обычный 18 2 3 6 2 2" xfId="8386" xr:uid="{00000000-0005-0000-0000-0000491F0000}"/>
    <cellStyle name="Обычный 18 2 3 6 2 2 10" xfId="8387" xr:uid="{00000000-0005-0000-0000-00004A1F0000}"/>
    <cellStyle name="Обычный 18 2 3 6 2 2 2" xfId="8388" xr:uid="{00000000-0005-0000-0000-00004B1F0000}"/>
    <cellStyle name="Обычный 18 2 3 6 2 2 2 2" xfId="8389" xr:uid="{00000000-0005-0000-0000-00004C1F0000}"/>
    <cellStyle name="Обычный 18 2 3 6 2 2 2 2 2" xfId="8390" xr:uid="{00000000-0005-0000-0000-00004D1F0000}"/>
    <cellStyle name="Обычный 18 2 3 6 2 2 2 3" xfId="8391" xr:uid="{00000000-0005-0000-0000-00004E1F0000}"/>
    <cellStyle name="Обычный 18 2 3 6 2 2 2 3 2" xfId="8392" xr:uid="{00000000-0005-0000-0000-00004F1F0000}"/>
    <cellStyle name="Обычный 18 2 3 6 2 2 2 4" xfId="8393" xr:uid="{00000000-0005-0000-0000-0000501F0000}"/>
    <cellStyle name="Обычный 18 2 3 6 2 2 2 4 2" xfId="8394" xr:uid="{00000000-0005-0000-0000-0000511F0000}"/>
    <cellStyle name="Обычный 18 2 3 6 2 2 2 5" xfId="8395" xr:uid="{00000000-0005-0000-0000-0000521F0000}"/>
    <cellStyle name="Обычный 18 2 3 6 2 2 2 5 2" xfId="8396" xr:uid="{00000000-0005-0000-0000-0000531F0000}"/>
    <cellStyle name="Обычный 18 2 3 6 2 2 2 6" xfId="8397" xr:uid="{00000000-0005-0000-0000-0000541F0000}"/>
    <cellStyle name="Обычный 18 2 3 6 2 2 3" xfId="8398" xr:uid="{00000000-0005-0000-0000-0000551F0000}"/>
    <cellStyle name="Обычный 18 2 3 6 2 2 3 2" xfId="8399" xr:uid="{00000000-0005-0000-0000-0000561F0000}"/>
    <cellStyle name="Обычный 18 2 3 6 2 2 3 2 2" xfId="8400" xr:uid="{00000000-0005-0000-0000-0000571F0000}"/>
    <cellStyle name="Обычный 18 2 3 6 2 2 3 3" xfId="8401" xr:uid="{00000000-0005-0000-0000-0000581F0000}"/>
    <cellStyle name="Обычный 18 2 3 6 2 2 3 3 2" xfId="8402" xr:uid="{00000000-0005-0000-0000-0000591F0000}"/>
    <cellStyle name="Обычный 18 2 3 6 2 2 3 4" xfId="8403" xr:uid="{00000000-0005-0000-0000-00005A1F0000}"/>
    <cellStyle name="Обычный 18 2 3 6 2 2 3 4 2" xfId="8404" xr:uid="{00000000-0005-0000-0000-00005B1F0000}"/>
    <cellStyle name="Обычный 18 2 3 6 2 2 3 5" xfId="8405" xr:uid="{00000000-0005-0000-0000-00005C1F0000}"/>
    <cellStyle name="Обычный 18 2 3 6 2 2 4" xfId="8406" xr:uid="{00000000-0005-0000-0000-00005D1F0000}"/>
    <cellStyle name="Обычный 18 2 3 6 2 2 4 2" xfId="8407" xr:uid="{00000000-0005-0000-0000-00005E1F0000}"/>
    <cellStyle name="Обычный 18 2 3 6 2 2 5" xfId="8408" xr:uid="{00000000-0005-0000-0000-00005F1F0000}"/>
    <cellStyle name="Обычный 18 2 3 6 2 2 5 2" xfId="8409" xr:uid="{00000000-0005-0000-0000-0000601F0000}"/>
    <cellStyle name="Обычный 18 2 3 6 2 2 6" xfId="8410" xr:uid="{00000000-0005-0000-0000-0000611F0000}"/>
    <cellStyle name="Обычный 18 2 3 6 2 2 6 2" xfId="8411" xr:uid="{00000000-0005-0000-0000-0000621F0000}"/>
    <cellStyle name="Обычный 18 2 3 6 2 2 7" xfId="8412" xr:uid="{00000000-0005-0000-0000-0000631F0000}"/>
    <cellStyle name="Обычный 18 2 3 6 2 2 7 2" xfId="8413" xr:uid="{00000000-0005-0000-0000-0000641F0000}"/>
    <cellStyle name="Обычный 18 2 3 6 2 2 8" xfId="8414" xr:uid="{00000000-0005-0000-0000-0000651F0000}"/>
    <cellStyle name="Обычный 18 2 3 6 2 2 8 2" xfId="8415" xr:uid="{00000000-0005-0000-0000-0000661F0000}"/>
    <cellStyle name="Обычный 18 2 3 6 2 2 9" xfId="8416" xr:uid="{00000000-0005-0000-0000-0000671F0000}"/>
    <cellStyle name="Обычный 18 2 3 6 2 2 9 2" xfId="8417" xr:uid="{00000000-0005-0000-0000-0000681F0000}"/>
    <cellStyle name="Обычный 18 2 3 6 2 3" xfId="8418" xr:uid="{00000000-0005-0000-0000-0000691F0000}"/>
    <cellStyle name="Обычный 18 2 3 6 2 3 2" xfId="8419" xr:uid="{00000000-0005-0000-0000-00006A1F0000}"/>
    <cellStyle name="Обычный 18 2 3 6 2 3 2 2" xfId="8420" xr:uid="{00000000-0005-0000-0000-00006B1F0000}"/>
    <cellStyle name="Обычный 18 2 3 6 2 3 3" xfId="8421" xr:uid="{00000000-0005-0000-0000-00006C1F0000}"/>
    <cellStyle name="Обычный 18 2 3 6 2 3 3 2" xfId="8422" xr:uid="{00000000-0005-0000-0000-00006D1F0000}"/>
    <cellStyle name="Обычный 18 2 3 6 2 3 4" xfId="8423" xr:uid="{00000000-0005-0000-0000-00006E1F0000}"/>
    <cellStyle name="Обычный 18 2 3 6 2 3 4 2" xfId="8424" xr:uid="{00000000-0005-0000-0000-00006F1F0000}"/>
    <cellStyle name="Обычный 18 2 3 6 2 3 5" xfId="8425" xr:uid="{00000000-0005-0000-0000-0000701F0000}"/>
    <cellStyle name="Обычный 18 2 3 6 2 3 5 2" xfId="8426" xr:uid="{00000000-0005-0000-0000-0000711F0000}"/>
    <cellStyle name="Обычный 18 2 3 6 2 3 6" xfId="8427" xr:uid="{00000000-0005-0000-0000-0000721F0000}"/>
    <cellStyle name="Обычный 18 2 3 6 2 4" xfId="8428" xr:uid="{00000000-0005-0000-0000-0000731F0000}"/>
    <cellStyle name="Обычный 18 2 3 6 2 4 2" xfId="8429" xr:uid="{00000000-0005-0000-0000-0000741F0000}"/>
    <cellStyle name="Обычный 18 2 3 6 2 4 2 2" xfId="8430" xr:uid="{00000000-0005-0000-0000-0000751F0000}"/>
    <cellStyle name="Обычный 18 2 3 6 2 4 3" xfId="8431" xr:uid="{00000000-0005-0000-0000-0000761F0000}"/>
    <cellStyle name="Обычный 18 2 3 6 2 4 3 2" xfId="8432" xr:uid="{00000000-0005-0000-0000-0000771F0000}"/>
    <cellStyle name="Обычный 18 2 3 6 2 4 4" xfId="8433" xr:uid="{00000000-0005-0000-0000-0000781F0000}"/>
    <cellStyle name="Обычный 18 2 3 6 2 4 4 2" xfId="8434" xr:uid="{00000000-0005-0000-0000-0000791F0000}"/>
    <cellStyle name="Обычный 18 2 3 6 2 4 5" xfId="8435" xr:uid="{00000000-0005-0000-0000-00007A1F0000}"/>
    <cellStyle name="Обычный 18 2 3 6 2 5" xfId="8436" xr:uid="{00000000-0005-0000-0000-00007B1F0000}"/>
    <cellStyle name="Обычный 18 2 3 6 2 5 2" xfId="8437" xr:uid="{00000000-0005-0000-0000-00007C1F0000}"/>
    <cellStyle name="Обычный 18 2 3 6 2 6" xfId="8438" xr:uid="{00000000-0005-0000-0000-00007D1F0000}"/>
    <cellStyle name="Обычный 18 2 3 6 2 6 2" xfId="8439" xr:uid="{00000000-0005-0000-0000-00007E1F0000}"/>
    <cellStyle name="Обычный 18 2 3 6 2 7" xfId="8440" xr:uid="{00000000-0005-0000-0000-00007F1F0000}"/>
    <cellStyle name="Обычный 18 2 3 6 2 7 2" xfId="8441" xr:uid="{00000000-0005-0000-0000-0000801F0000}"/>
    <cellStyle name="Обычный 18 2 3 6 2 8" xfId="8442" xr:uid="{00000000-0005-0000-0000-0000811F0000}"/>
    <cellStyle name="Обычный 18 2 3 6 2 8 2" xfId="8443" xr:uid="{00000000-0005-0000-0000-0000821F0000}"/>
    <cellStyle name="Обычный 18 2 3 6 2 9" xfId="8444" xr:uid="{00000000-0005-0000-0000-0000831F0000}"/>
    <cellStyle name="Обычный 18 2 3 6 2 9 2" xfId="8445" xr:uid="{00000000-0005-0000-0000-0000841F0000}"/>
    <cellStyle name="Обычный 18 2 3 6 3" xfId="8446" xr:uid="{00000000-0005-0000-0000-0000851F0000}"/>
    <cellStyle name="Обычный 18 2 3 6 3 10" xfId="8447" xr:uid="{00000000-0005-0000-0000-0000861F0000}"/>
    <cellStyle name="Обычный 18 2 3 6 3 2" xfId="8448" xr:uid="{00000000-0005-0000-0000-0000871F0000}"/>
    <cellStyle name="Обычный 18 2 3 6 3 2 2" xfId="8449" xr:uid="{00000000-0005-0000-0000-0000881F0000}"/>
    <cellStyle name="Обычный 18 2 3 6 3 2 2 2" xfId="8450" xr:uid="{00000000-0005-0000-0000-0000891F0000}"/>
    <cellStyle name="Обычный 18 2 3 6 3 2 3" xfId="8451" xr:uid="{00000000-0005-0000-0000-00008A1F0000}"/>
    <cellStyle name="Обычный 18 2 3 6 3 2 3 2" xfId="8452" xr:uid="{00000000-0005-0000-0000-00008B1F0000}"/>
    <cellStyle name="Обычный 18 2 3 6 3 2 4" xfId="8453" xr:uid="{00000000-0005-0000-0000-00008C1F0000}"/>
    <cellStyle name="Обычный 18 2 3 6 3 2 4 2" xfId="8454" xr:uid="{00000000-0005-0000-0000-00008D1F0000}"/>
    <cellStyle name="Обычный 18 2 3 6 3 2 5" xfId="8455" xr:uid="{00000000-0005-0000-0000-00008E1F0000}"/>
    <cellStyle name="Обычный 18 2 3 6 3 2 5 2" xfId="8456" xr:uid="{00000000-0005-0000-0000-00008F1F0000}"/>
    <cellStyle name="Обычный 18 2 3 6 3 2 6" xfId="8457" xr:uid="{00000000-0005-0000-0000-0000901F0000}"/>
    <cellStyle name="Обычный 18 2 3 6 3 3" xfId="8458" xr:uid="{00000000-0005-0000-0000-0000911F0000}"/>
    <cellStyle name="Обычный 18 2 3 6 3 3 2" xfId="8459" xr:uid="{00000000-0005-0000-0000-0000921F0000}"/>
    <cellStyle name="Обычный 18 2 3 6 3 3 2 2" xfId="8460" xr:uid="{00000000-0005-0000-0000-0000931F0000}"/>
    <cellStyle name="Обычный 18 2 3 6 3 3 3" xfId="8461" xr:uid="{00000000-0005-0000-0000-0000941F0000}"/>
    <cellStyle name="Обычный 18 2 3 6 3 3 3 2" xfId="8462" xr:uid="{00000000-0005-0000-0000-0000951F0000}"/>
    <cellStyle name="Обычный 18 2 3 6 3 3 4" xfId="8463" xr:uid="{00000000-0005-0000-0000-0000961F0000}"/>
    <cellStyle name="Обычный 18 2 3 6 3 3 4 2" xfId="8464" xr:uid="{00000000-0005-0000-0000-0000971F0000}"/>
    <cellStyle name="Обычный 18 2 3 6 3 3 5" xfId="8465" xr:uid="{00000000-0005-0000-0000-0000981F0000}"/>
    <cellStyle name="Обычный 18 2 3 6 3 4" xfId="8466" xr:uid="{00000000-0005-0000-0000-0000991F0000}"/>
    <cellStyle name="Обычный 18 2 3 6 3 4 2" xfId="8467" xr:uid="{00000000-0005-0000-0000-00009A1F0000}"/>
    <cellStyle name="Обычный 18 2 3 6 3 5" xfId="8468" xr:uid="{00000000-0005-0000-0000-00009B1F0000}"/>
    <cellStyle name="Обычный 18 2 3 6 3 5 2" xfId="8469" xr:uid="{00000000-0005-0000-0000-00009C1F0000}"/>
    <cellStyle name="Обычный 18 2 3 6 3 6" xfId="8470" xr:uid="{00000000-0005-0000-0000-00009D1F0000}"/>
    <cellStyle name="Обычный 18 2 3 6 3 6 2" xfId="8471" xr:uid="{00000000-0005-0000-0000-00009E1F0000}"/>
    <cellStyle name="Обычный 18 2 3 6 3 7" xfId="8472" xr:uid="{00000000-0005-0000-0000-00009F1F0000}"/>
    <cellStyle name="Обычный 18 2 3 6 3 7 2" xfId="8473" xr:uid="{00000000-0005-0000-0000-0000A01F0000}"/>
    <cellStyle name="Обычный 18 2 3 6 3 8" xfId="8474" xr:uid="{00000000-0005-0000-0000-0000A11F0000}"/>
    <cellStyle name="Обычный 18 2 3 6 3 8 2" xfId="8475" xr:uid="{00000000-0005-0000-0000-0000A21F0000}"/>
    <cellStyle name="Обычный 18 2 3 6 3 9" xfId="8476" xr:uid="{00000000-0005-0000-0000-0000A31F0000}"/>
    <cellStyle name="Обычный 18 2 3 6 3 9 2" xfId="8477" xr:uid="{00000000-0005-0000-0000-0000A41F0000}"/>
    <cellStyle name="Обычный 18 2 3 6 4" xfId="8478" xr:uid="{00000000-0005-0000-0000-0000A51F0000}"/>
    <cellStyle name="Обычный 18 2 3 6 4 2" xfId="8479" xr:uid="{00000000-0005-0000-0000-0000A61F0000}"/>
    <cellStyle name="Обычный 18 2 3 6 4 2 2" xfId="8480" xr:uid="{00000000-0005-0000-0000-0000A71F0000}"/>
    <cellStyle name="Обычный 18 2 3 6 4 3" xfId="8481" xr:uid="{00000000-0005-0000-0000-0000A81F0000}"/>
    <cellStyle name="Обычный 18 2 3 6 4 3 2" xfId="8482" xr:uid="{00000000-0005-0000-0000-0000A91F0000}"/>
    <cellStyle name="Обычный 18 2 3 6 4 4" xfId="8483" xr:uid="{00000000-0005-0000-0000-0000AA1F0000}"/>
    <cellStyle name="Обычный 18 2 3 6 4 4 2" xfId="8484" xr:uid="{00000000-0005-0000-0000-0000AB1F0000}"/>
    <cellStyle name="Обычный 18 2 3 6 4 5" xfId="8485" xr:uid="{00000000-0005-0000-0000-0000AC1F0000}"/>
    <cellStyle name="Обычный 18 2 3 6 4 5 2" xfId="8486" xr:uid="{00000000-0005-0000-0000-0000AD1F0000}"/>
    <cellStyle name="Обычный 18 2 3 6 4 6" xfId="8487" xr:uid="{00000000-0005-0000-0000-0000AE1F0000}"/>
    <cellStyle name="Обычный 18 2 3 6 5" xfId="8488" xr:uid="{00000000-0005-0000-0000-0000AF1F0000}"/>
    <cellStyle name="Обычный 18 2 3 6 5 2" xfId="8489" xr:uid="{00000000-0005-0000-0000-0000B01F0000}"/>
    <cellStyle name="Обычный 18 2 3 6 5 2 2" xfId="8490" xr:uid="{00000000-0005-0000-0000-0000B11F0000}"/>
    <cellStyle name="Обычный 18 2 3 6 5 3" xfId="8491" xr:uid="{00000000-0005-0000-0000-0000B21F0000}"/>
    <cellStyle name="Обычный 18 2 3 6 5 3 2" xfId="8492" xr:uid="{00000000-0005-0000-0000-0000B31F0000}"/>
    <cellStyle name="Обычный 18 2 3 6 5 4" xfId="8493" xr:uid="{00000000-0005-0000-0000-0000B41F0000}"/>
    <cellStyle name="Обычный 18 2 3 6 5 4 2" xfId="8494" xr:uid="{00000000-0005-0000-0000-0000B51F0000}"/>
    <cellStyle name="Обычный 18 2 3 6 5 5" xfId="8495" xr:uid="{00000000-0005-0000-0000-0000B61F0000}"/>
    <cellStyle name="Обычный 18 2 3 6 6" xfId="8496" xr:uid="{00000000-0005-0000-0000-0000B71F0000}"/>
    <cellStyle name="Обычный 18 2 3 6 6 2" xfId="8497" xr:uid="{00000000-0005-0000-0000-0000B81F0000}"/>
    <cellStyle name="Обычный 18 2 3 6 7" xfId="8498" xr:uid="{00000000-0005-0000-0000-0000B91F0000}"/>
    <cellStyle name="Обычный 18 2 3 6 7 2" xfId="8499" xr:uid="{00000000-0005-0000-0000-0000BA1F0000}"/>
    <cellStyle name="Обычный 18 2 3 6 8" xfId="8500" xr:uid="{00000000-0005-0000-0000-0000BB1F0000}"/>
    <cellStyle name="Обычный 18 2 3 6 8 2" xfId="8501" xr:uid="{00000000-0005-0000-0000-0000BC1F0000}"/>
    <cellStyle name="Обычный 18 2 3 6 9" xfId="8502" xr:uid="{00000000-0005-0000-0000-0000BD1F0000}"/>
    <cellStyle name="Обычный 18 2 3 6 9 2" xfId="8503" xr:uid="{00000000-0005-0000-0000-0000BE1F0000}"/>
    <cellStyle name="Обычный 18 2 3 7" xfId="8504" xr:uid="{00000000-0005-0000-0000-0000BF1F0000}"/>
    <cellStyle name="Обычный 18 2 3 7 10" xfId="8505" xr:uid="{00000000-0005-0000-0000-0000C01F0000}"/>
    <cellStyle name="Обычный 18 2 3 7 10 2" xfId="8506" xr:uid="{00000000-0005-0000-0000-0000C11F0000}"/>
    <cellStyle name="Обычный 18 2 3 7 11" xfId="8507" xr:uid="{00000000-0005-0000-0000-0000C21F0000}"/>
    <cellStyle name="Обычный 18 2 3 7 11 2" xfId="8508" xr:uid="{00000000-0005-0000-0000-0000C31F0000}"/>
    <cellStyle name="Обычный 18 2 3 7 12" xfId="8509" xr:uid="{00000000-0005-0000-0000-0000C41F0000}"/>
    <cellStyle name="Обычный 18 2 3 7 2" xfId="8510" xr:uid="{00000000-0005-0000-0000-0000C51F0000}"/>
    <cellStyle name="Обычный 18 2 3 7 2 10" xfId="8511" xr:uid="{00000000-0005-0000-0000-0000C61F0000}"/>
    <cellStyle name="Обычный 18 2 3 7 2 10 2" xfId="8512" xr:uid="{00000000-0005-0000-0000-0000C71F0000}"/>
    <cellStyle name="Обычный 18 2 3 7 2 11" xfId="8513" xr:uid="{00000000-0005-0000-0000-0000C81F0000}"/>
    <cellStyle name="Обычный 18 2 3 7 2 2" xfId="8514" xr:uid="{00000000-0005-0000-0000-0000C91F0000}"/>
    <cellStyle name="Обычный 18 2 3 7 2 2 10" xfId="8515" xr:uid="{00000000-0005-0000-0000-0000CA1F0000}"/>
    <cellStyle name="Обычный 18 2 3 7 2 2 2" xfId="8516" xr:uid="{00000000-0005-0000-0000-0000CB1F0000}"/>
    <cellStyle name="Обычный 18 2 3 7 2 2 2 2" xfId="8517" xr:uid="{00000000-0005-0000-0000-0000CC1F0000}"/>
    <cellStyle name="Обычный 18 2 3 7 2 2 2 2 2" xfId="8518" xr:uid="{00000000-0005-0000-0000-0000CD1F0000}"/>
    <cellStyle name="Обычный 18 2 3 7 2 2 2 3" xfId="8519" xr:uid="{00000000-0005-0000-0000-0000CE1F0000}"/>
    <cellStyle name="Обычный 18 2 3 7 2 2 2 3 2" xfId="8520" xr:uid="{00000000-0005-0000-0000-0000CF1F0000}"/>
    <cellStyle name="Обычный 18 2 3 7 2 2 2 4" xfId="8521" xr:uid="{00000000-0005-0000-0000-0000D01F0000}"/>
    <cellStyle name="Обычный 18 2 3 7 2 2 2 4 2" xfId="8522" xr:uid="{00000000-0005-0000-0000-0000D11F0000}"/>
    <cellStyle name="Обычный 18 2 3 7 2 2 2 5" xfId="8523" xr:uid="{00000000-0005-0000-0000-0000D21F0000}"/>
    <cellStyle name="Обычный 18 2 3 7 2 2 2 5 2" xfId="8524" xr:uid="{00000000-0005-0000-0000-0000D31F0000}"/>
    <cellStyle name="Обычный 18 2 3 7 2 2 2 6" xfId="8525" xr:uid="{00000000-0005-0000-0000-0000D41F0000}"/>
    <cellStyle name="Обычный 18 2 3 7 2 2 3" xfId="8526" xr:uid="{00000000-0005-0000-0000-0000D51F0000}"/>
    <cellStyle name="Обычный 18 2 3 7 2 2 3 2" xfId="8527" xr:uid="{00000000-0005-0000-0000-0000D61F0000}"/>
    <cellStyle name="Обычный 18 2 3 7 2 2 3 2 2" xfId="8528" xr:uid="{00000000-0005-0000-0000-0000D71F0000}"/>
    <cellStyle name="Обычный 18 2 3 7 2 2 3 3" xfId="8529" xr:uid="{00000000-0005-0000-0000-0000D81F0000}"/>
    <cellStyle name="Обычный 18 2 3 7 2 2 3 3 2" xfId="8530" xr:uid="{00000000-0005-0000-0000-0000D91F0000}"/>
    <cellStyle name="Обычный 18 2 3 7 2 2 3 4" xfId="8531" xr:uid="{00000000-0005-0000-0000-0000DA1F0000}"/>
    <cellStyle name="Обычный 18 2 3 7 2 2 3 4 2" xfId="8532" xr:uid="{00000000-0005-0000-0000-0000DB1F0000}"/>
    <cellStyle name="Обычный 18 2 3 7 2 2 3 5" xfId="8533" xr:uid="{00000000-0005-0000-0000-0000DC1F0000}"/>
    <cellStyle name="Обычный 18 2 3 7 2 2 4" xfId="8534" xr:uid="{00000000-0005-0000-0000-0000DD1F0000}"/>
    <cellStyle name="Обычный 18 2 3 7 2 2 4 2" xfId="8535" xr:uid="{00000000-0005-0000-0000-0000DE1F0000}"/>
    <cellStyle name="Обычный 18 2 3 7 2 2 5" xfId="8536" xr:uid="{00000000-0005-0000-0000-0000DF1F0000}"/>
    <cellStyle name="Обычный 18 2 3 7 2 2 5 2" xfId="8537" xr:uid="{00000000-0005-0000-0000-0000E01F0000}"/>
    <cellStyle name="Обычный 18 2 3 7 2 2 6" xfId="8538" xr:uid="{00000000-0005-0000-0000-0000E11F0000}"/>
    <cellStyle name="Обычный 18 2 3 7 2 2 6 2" xfId="8539" xr:uid="{00000000-0005-0000-0000-0000E21F0000}"/>
    <cellStyle name="Обычный 18 2 3 7 2 2 7" xfId="8540" xr:uid="{00000000-0005-0000-0000-0000E31F0000}"/>
    <cellStyle name="Обычный 18 2 3 7 2 2 7 2" xfId="8541" xr:uid="{00000000-0005-0000-0000-0000E41F0000}"/>
    <cellStyle name="Обычный 18 2 3 7 2 2 8" xfId="8542" xr:uid="{00000000-0005-0000-0000-0000E51F0000}"/>
    <cellStyle name="Обычный 18 2 3 7 2 2 8 2" xfId="8543" xr:uid="{00000000-0005-0000-0000-0000E61F0000}"/>
    <cellStyle name="Обычный 18 2 3 7 2 2 9" xfId="8544" xr:uid="{00000000-0005-0000-0000-0000E71F0000}"/>
    <cellStyle name="Обычный 18 2 3 7 2 2 9 2" xfId="8545" xr:uid="{00000000-0005-0000-0000-0000E81F0000}"/>
    <cellStyle name="Обычный 18 2 3 7 2 3" xfId="8546" xr:uid="{00000000-0005-0000-0000-0000E91F0000}"/>
    <cellStyle name="Обычный 18 2 3 7 2 3 2" xfId="8547" xr:uid="{00000000-0005-0000-0000-0000EA1F0000}"/>
    <cellStyle name="Обычный 18 2 3 7 2 3 2 2" xfId="8548" xr:uid="{00000000-0005-0000-0000-0000EB1F0000}"/>
    <cellStyle name="Обычный 18 2 3 7 2 3 3" xfId="8549" xr:uid="{00000000-0005-0000-0000-0000EC1F0000}"/>
    <cellStyle name="Обычный 18 2 3 7 2 3 3 2" xfId="8550" xr:uid="{00000000-0005-0000-0000-0000ED1F0000}"/>
    <cellStyle name="Обычный 18 2 3 7 2 3 4" xfId="8551" xr:uid="{00000000-0005-0000-0000-0000EE1F0000}"/>
    <cellStyle name="Обычный 18 2 3 7 2 3 4 2" xfId="8552" xr:uid="{00000000-0005-0000-0000-0000EF1F0000}"/>
    <cellStyle name="Обычный 18 2 3 7 2 3 5" xfId="8553" xr:uid="{00000000-0005-0000-0000-0000F01F0000}"/>
    <cellStyle name="Обычный 18 2 3 7 2 3 5 2" xfId="8554" xr:uid="{00000000-0005-0000-0000-0000F11F0000}"/>
    <cellStyle name="Обычный 18 2 3 7 2 3 6" xfId="8555" xr:uid="{00000000-0005-0000-0000-0000F21F0000}"/>
    <cellStyle name="Обычный 18 2 3 7 2 4" xfId="8556" xr:uid="{00000000-0005-0000-0000-0000F31F0000}"/>
    <cellStyle name="Обычный 18 2 3 7 2 4 2" xfId="8557" xr:uid="{00000000-0005-0000-0000-0000F41F0000}"/>
    <cellStyle name="Обычный 18 2 3 7 2 4 2 2" xfId="8558" xr:uid="{00000000-0005-0000-0000-0000F51F0000}"/>
    <cellStyle name="Обычный 18 2 3 7 2 4 3" xfId="8559" xr:uid="{00000000-0005-0000-0000-0000F61F0000}"/>
    <cellStyle name="Обычный 18 2 3 7 2 4 3 2" xfId="8560" xr:uid="{00000000-0005-0000-0000-0000F71F0000}"/>
    <cellStyle name="Обычный 18 2 3 7 2 4 4" xfId="8561" xr:uid="{00000000-0005-0000-0000-0000F81F0000}"/>
    <cellStyle name="Обычный 18 2 3 7 2 4 4 2" xfId="8562" xr:uid="{00000000-0005-0000-0000-0000F91F0000}"/>
    <cellStyle name="Обычный 18 2 3 7 2 4 5" xfId="8563" xr:uid="{00000000-0005-0000-0000-0000FA1F0000}"/>
    <cellStyle name="Обычный 18 2 3 7 2 5" xfId="8564" xr:uid="{00000000-0005-0000-0000-0000FB1F0000}"/>
    <cellStyle name="Обычный 18 2 3 7 2 5 2" xfId="8565" xr:uid="{00000000-0005-0000-0000-0000FC1F0000}"/>
    <cellStyle name="Обычный 18 2 3 7 2 6" xfId="8566" xr:uid="{00000000-0005-0000-0000-0000FD1F0000}"/>
    <cellStyle name="Обычный 18 2 3 7 2 6 2" xfId="8567" xr:uid="{00000000-0005-0000-0000-0000FE1F0000}"/>
    <cellStyle name="Обычный 18 2 3 7 2 7" xfId="8568" xr:uid="{00000000-0005-0000-0000-0000FF1F0000}"/>
    <cellStyle name="Обычный 18 2 3 7 2 7 2" xfId="8569" xr:uid="{00000000-0005-0000-0000-000000200000}"/>
    <cellStyle name="Обычный 18 2 3 7 2 8" xfId="8570" xr:uid="{00000000-0005-0000-0000-000001200000}"/>
    <cellStyle name="Обычный 18 2 3 7 2 8 2" xfId="8571" xr:uid="{00000000-0005-0000-0000-000002200000}"/>
    <cellStyle name="Обычный 18 2 3 7 2 9" xfId="8572" xr:uid="{00000000-0005-0000-0000-000003200000}"/>
    <cellStyle name="Обычный 18 2 3 7 2 9 2" xfId="8573" xr:uid="{00000000-0005-0000-0000-000004200000}"/>
    <cellStyle name="Обычный 18 2 3 7 3" xfId="8574" xr:uid="{00000000-0005-0000-0000-000005200000}"/>
    <cellStyle name="Обычный 18 2 3 7 3 10" xfId="8575" xr:uid="{00000000-0005-0000-0000-000006200000}"/>
    <cellStyle name="Обычный 18 2 3 7 3 2" xfId="8576" xr:uid="{00000000-0005-0000-0000-000007200000}"/>
    <cellStyle name="Обычный 18 2 3 7 3 2 2" xfId="8577" xr:uid="{00000000-0005-0000-0000-000008200000}"/>
    <cellStyle name="Обычный 18 2 3 7 3 2 2 2" xfId="8578" xr:uid="{00000000-0005-0000-0000-000009200000}"/>
    <cellStyle name="Обычный 18 2 3 7 3 2 3" xfId="8579" xr:uid="{00000000-0005-0000-0000-00000A200000}"/>
    <cellStyle name="Обычный 18 2 3 7 3 2 3 2" xfId="8580" xr:uid="{00000000-0005-0000-0000-00000B200000}"/>
    <cellStyle name="Обычный 18 2 3 7 3 2 4" xfId="8581" xr:uid="{00000000-0005-0000-0000-00000C200000}"/>
    <cellStyle name="Обычный 18 2 3 7 3 2 4 2" xfId="8582" xr:uid="{00000000-0005-0000-0000-00000D200000}"/>
    <cellStyle name="Обычный 18 2 3 7 3 2 5" xfId="8583" xr:uid="{00000000-0005-0000-0000-00000E200000}"/>
    <cellStyle name="Обычный 18 2 3 7 3 2 5 2" xfId="8584" xr:uid="{00000000-0005-0000-0000-00000F200000}"/>
    <cellStyle name="Обычный 18 2 3 7 3 2 6" xfId="8585" xr:uid="{00000000-0005-0000-0000-000010200000}"/>
    <cellStyle name="Обычный 18 2 3 7 3 3" xfId="8586" xr:uid="{00000000-0005-0000-0000-000011200000}"/>
    <cellStyle name="Обычный 18 2 3 7 3 3 2" xfId="8587" xr:uid="{00000000-0005-0000-0000-000012200000}"/>
    <cellStyle name="Обычный 18 2 3 7 3 3 2 2" xfId="8588" xr:uid="{00000000-0005-0000-0000-000013200000}"/>
    <cellStyle name="Обычный 18 2 3 7 3 3 3" xfId="8589" xr:uid="{00000000-0005-0000-0000-000014200000}"/>
    <cellStyle name="Обычный 18 2 3 7 3 3 3 2" xfId="8590" xr:uid="{00000000-0005-0000-0000-000015200000}"/>
    <cellStyle name="Обычный 18 2 3 7 3 3 4" xfId="8591" xr:uid="{00000000-0005-0000-0000-000016200000}"/>
    <cellStyle name="Обычный 18 2 3 7 3 3 4 2" xfId="8592" xr:uid="{00000000-0005-0000-0000-000017200000}"/>
    <cellStyle name="Обычный 18 2 3 7 3 3 5" xfId="8593" xr:uid="{00000000-0005-0000-0000-000018200000}"/>
    <cellStyle name="Обычный 18 2 3 7 3 4" xfId="8594" xr:uid="{00000000-0005-0000-0000-000019200000}"/>
    <cellStyle name="Обычный 18 2 3 7 3 4 2" xfId="8595" xr:uid="{00000000-0005-0000-0000-00001A200000}"/>
    <cellStyle name="Обычный 18 2 3 7 3 5" xfId="8596" xr:uid="{00000000-0005-0000-0000-00001B200000}"/>
    <cellStyle name="Обычный 18 2 3 7 3 5 2" xfId="8597" xr:uid="{00000000-0005-0000-0000-00001C200000}"/>
    <cellStyle name="Обычный 18 2 3 7 3 6" xfId="8598" xr:uid="{00000000-0005-0000-0000-00001D200000}"/>
    <cellStyle name="Обычный 18 2 3 7 3 6 2" xfId="8599" xr:uid="{00000000-0005-0000-0000-00001E200000}"/>
    <cellStyle name="Обычный 18 2 3 7 3 7" xfId="8600" xr:uid="{00000000-0005-0000-0000-00001F200000}"/>
    <cellStyle name="Обычный 18 2 3 7 3 7 2" xfId="8601" xr:uid="{00000000-0005-0000-0000-000020200000}"/>
    <cellStyle name="Обычный 18 2 3 7 3 8" xfId="8602" xr:uid="{00000000-0005-0000-0000-000021200000}"/>
    <cellStyle name="Обычный 18 2 3 7 3 8 2" xfId="8603" xr:uid="{00000000-0005-0000-0000-000022200000}"/>
    <cellStyle name="Обычный 18 2 3 7 3 9" xfId="8604" xr:uid="{00000000-0005-0000-0000-000023200000}"/>
    <cellStyle name="Обычный 18 2 3 7 3 9 2" xfId="8605" xr:uid="{00000000-0005-0000-0000-000024200000}"/>
    <cellStyle name="Обычный 18 2 3 7 4" xfId="8606" xr:uid="{00000000-0005-0000-0000-000025200000}"/>
    <cellStyle name="Обычный 18 2 3 7 4 2" xfId="8607" xr:uid="{00000000-0005-0000-0000-000026200000}"/>
    <cellStyle name="Обычный 18 2 3 7 4 2 2" xfId="8608" xr:uid="{00000000-0005-0000-0000-000027200000}"/>
    <cellStyle name="Обычный 18 2 3 7 4 3" xfId="8609" xr:uid="{00000000-0005-0000-0000-000028200000}"/>
    <cellStyle name="Обычный 18 2 3 7 4 3 2" xfId="8610" xr:uid="{00000000-0005-0000-0000-000029200000}"/>
    <cellStyle name="Обычный 18 2 3 7 4 4" xfId="8611" xr:uid="{00000000-0005-0000-0000-00002A200000}"/>
    <cellStyle name="Обычный 18 2 3 7 4 4 2" xfId="8612" xr:uid="{00000000-0005-0000-0000-00002B200000}"/>
    <cellStyle name="Обычный 18 2 3 7 4 5" xfId="8613" xr:uid="{00000000-0005-0000-0000-00002C200000}"/>
    <cellStyle name="Обычный 18 2 3 7 4 5 2" xfId="8614" xr:uid="{00000000-0005-0000-0000-00002D200000}"/>
    <cellStyle name="Обычный 18 2 3 7 4 6" xfId="8615" xr:uid="{00000000-0005-0000-0000-00002E200000}"/>
    <cellStyle name="Обычный 18 2 3 7 5" xfId="8616" xr:uid="{00000000-0005-0000-0000-00002F200000}"/>
    <cellStyle name="Обычный 18 2 3 7 5 2" xfId="8617" xr:uid="{00000000-0005-0000-0000-000030200000}"/>
    <cellStyle name="Обычный 18 2 3 7 5 2 2" xfId="8618" xr:uid="{00000000-0005-0000-0000-000031200000}"/>
    <cellStyle name="Обычный 18 2 3 7 5 3" xfId="8619" xr:uid="{00000000-0005-0000-0000-000032200000}"/>
    <cellStyle name="Обычный 18 2 3 7 5 3 2" xfId="8620" xr:uid="{00000000-0005-0000-0000-000033200000}"/>
    <cellStyle name="Обычный 18 2 3 7 5 4" xfId="8621" xr:uid="{00000000-0005-0000-0000-000034200000}"/>
    <cellStyle name="Обычный 18 2 3 7 5 4 2" xfId="8622" xr:uid="{00000000-0005-0000-0000-000035200000}"/>
    <cellStyle name="Обычный 18 2 3 7 5 5" xfId="8623" xr:uid="{00000000-0005-0000-0000-000036200000}"/>
    <cellStyle name="Обычный 18 2 3 7 6" xfId="8624" xr:uid="{00000000-0005-0000-0000-000037200000}"/>
    <cellStyle name="Обычный 18 2 3 7 6 2" xfId="8625" xr:uid="{00000000-0005-0000-0000-000038200000}"/>
    <cellStyle name="Обычный 18 2 3 7 7" xfId="8626" xr:uid="{00000000-0005-0000-0000-000039200000}"/>
    <cellStyle name="Обычный 18 2 3 7 7 2" xfId="8627" xr:uid="{00000000-0005-0000-0000-00003A200000}"/>
    <cellStyle name="Обычный 18 2 3 7 8" xfId="8628" xr:uid="{00000000-0005-0000-0000-00003B200000}"/>
    <cellStyle name="Обычный 18 2 3 7 8 2" xfId="8629" xr:uid="{00000000-0005-0000-0000-00003C200000}"/>
    <cellStyle name="Обычный 18 2 3 7 9" xfId="8630" xr:uid="{00000000-0005-0000-0000-00003D200000}"/>
    <cellStyle name="Обычный 18 2 3 7 9 2" xfId="8631" xr:uid="{00000000-0005-0000-0000-00003E200000}"/>
    <cellStyle name="Обычный 18 2 3 8" xfId="8632" xr:uid="{00000000-0005-0000-0000-00003F200000}"/>
    <cellStyle name="Обычный 18 2 3 8 10" xfId="8633" xr:uid="{00000000-0005-0000-0000-000040200000}"/>
    <cellStyle name="Обычный 18 2 3 8 10 2" xfId="8634" xr:uid="{00000000-0005-0000-0000-000041200000}"/>
    <cellStyle name="Обычный 18 2 3 8 11" xfId="8635" xr:uid="{00000000-0005-0000-0000-000042200000}"/>
    <cellStyle name="Обычный 18 2 3 8 11 2" xfId="8636" xr:uid="{00000000-0005-0000-0000-000043200000}"/>
    <cellStyle name="Обычный 18 2 3 8 12" xfId="8637" xr:uid="{00000000-0005-0000-0000-000044200000}"/>
    <cellStyle name="Обычный 18 2 3 8 2" xfId="8638" xr:uid="{00000000-0005-0000-0000-000045200000}"/>
    <cellStyle name="Обычный 18 2 3 8 2 10" xfId="8639" xr:uid="{00000000-0005-0000-0000-000046200000}"/>
    <cellStyle name="Обычный 18 2 3 8 2 10 2" xfId="8640" xr:uid="{00000000-0005-0000-0000-000047200000}"/>
    <cellStyle name="Обычный 18 2 3 8 2 11" xfId="8641" xr:uid="{00000000-0005-0000-0000-000048200000}"/>
    <cellStyle name="Обычный 18 2 3 8 2 2" xfId="8642" xr:uid="{00000000-0005-0000-0000-000049200000}"/>
    <cellStyle name="Обычный 18 2 3 8 2 2 10" xfId="8643" xr:uid="{00000000-0005-0000-0000-00004A200000}"/>
    <cellStyle name="Обычный 18 2 3 8 2 2 2" xfId="8644" xr:uid="{00000000-0005-0000-0000-00004B200000}"/>
    <cellStyle name="Обычный 18 2 3 8 2 2 2 2" xfId="8645" xr:uid="{00000000-0005-0000-0000-00004C200000}"/>
    <cellStyle name="Обычный 18 2 3 8 2 2 2 2 2" xfId="8646" xr:uid="{00000000-0005-0000-0000-00004D200000}"/>
    <cellStyle name="Обычный 18 2 3 8 2 2 2 3" xfId="8647" xr:uid="{00000000-0005-0000-0000-00004E200000}"/>
    <cellStyle name="Обычный 18 2 3 8 2 2 2 3 2" xfId="8648" xr:uid="{00000000-0005-0000-0000-00004F200000}"/>
    <cellStyle name="Обычный 18 2 3 8 2 2 2 4" xfId="8649" xr:uid="{00000000-0005-0000-0000-000050200000}"/>
    <cellStyle name="Обычный 18 2 3 8 2 2 2 4 2" xfId="8650" xr:uid="{00000000-0005-0000-0000-000051200000}"/>
    <cellStyle name="Обычный 18 2 3 8 2 2 2 5" xfId="8651" xr:uid="{00000000-0005-0000-0000-000052200000}"/>
    <cellStyle name="Обычный 18 2 3 8 2 2 2 5 2" xfId="8652" xr:uid="{00000000-0005-0000-0000-000053200000}"/>
    <cellStyle name="Обычный 18 2 3 8 2 2 2 6" xfId="8653" xr:uid="{00000000-0005-0000-0000-000054200000}"/>
    <cellStyle name="Обычный 18 2 3 8 2 2 3" xfId="8654" xr:uid="{00000000-0005-0000-0000-000055200000}"/>
    <cellStyle name="Обычный 18 2 3 8 2 2 3 2" xfId="8655" xr:uid="{00000000-0005-0000-0000-000056200000}"/>
    <cellStyle name="Обычный 18 2 3 8 2 2 3 2 2" xfId="8656" xr:uid="{00000000-0005-0000-0000-000057200000}"/>
    <cellStyle name="Обычный 18 2 3 8 2 2 3 3" xfId="8657" xr:uid="{00000000-0005-0000-0000-000058200000}"/>
    <cellStyle name="Обычный 18 2 3 8 2 2 3 3 2" xfId="8658" xr:uid="{00000000-0005-0000-0000-000059200000}"/>
    <cellStyle name="Обычный 18 2 3 8 2 2 3 4" xfId="8659" xr:uid="{00000000-0005-0000-0000-00005A200000}"/>
    <cellStyle name="Обычный 18 2 3 8 2 2 3 4 2" xfId="8660" xr:uid="{00000000-0005-0000-0000-00005B200000}"/>
    <cellStyle name="Обычный 18 2 3 8 2 2 3 5" xfId="8661" xr:uid="{00000000-0005-0000-0000-00005C200000}"/>
    <cellStyle name="Обычный 18 2 3 8 2 2 4" xfId="8662" xr:uid="{00000000-0005-0000-0000-00005D200000}"/>
    <cellStyle name="Обычный 18 2 3 8 2 2 4 2" xfId="8663" xr:uid="{00000000-0005-0000-0000-00005E200000}"/>
    <cellStyle name="Обычный 18 2 3 8 2 2 5" xfId="8664" xr:uid="{00000000-0005-0000-0000-00005F200000}"/>
    <cellStyle name="Обычный 18 2 3 8 2 2 5 2" xfId="8665" xr:uid="{00000000-0005-0000-0000-000060200000}"/>
    <cellStyle name="Обычный 18 2 3 8 2 2 6" xfId="8666" xr:uid="{00000000-0005-0000-0000-000061200000}"/>
    <cellStyle name="Обычный 18 2 3 8 2 2 6 2" xfId="8667" xr:uid="{00000000-0005-0000-0000-000062200000}"/>
    <cellStyle name="Обычный 18 2 3 8 2 2 7" xfId="8668" xr:uid="{00000000-0005-0000-0000-000063200000}"/>
    <cellStyle name="Обычный 18 2 3 8 2 2 7 2" xfId="8669" xr:uid="{00000000-0005-0000-0000-000064200000}"/>
    <cellStyle name="Обычный 18 2 3 8 2 2 8" xfId="8670" xr:uid="{00000000-0005-0000-0000-000065200000}"/>
    <cellStyle name="Обычный 18 2 3 8 2 2 8 2" xfId="8671" xr:uid="{00000000-0005-0000-0000-000066200000}"/>
    <cellStyle name="Обычный 18 2 3 8 2 2 9" xfId="8672" xr:uid="{00000000-0005-0000-0000-000067200000}"/>
    <cellStyle name="Обычный 18 2 3 8 2 2 9 2" xfId="8673" xr:uid="{00000000-0005-0000-0000-000068200000}"/>
    <cellStyle name="Обычный 18 2 3 8 2 3" xfId="8674" xr:uid="{00000000-0005-0000-0000-000069200000}"/>
    <cellStyle name="Обычный 18 2 3 8 2 3 2" xfId="8675" xr:uid="{00000000-0005-0000-0000-00006A200000}"/>
    <cellStyle name="Обычный 18 2 3 8 2 3 2 2" xfId="8676" xr:uid="{00000000-0005-0000-0000-00006B200000}"/>
    <cellStyle name="Обычный 18 2 3 8 2 3 3" xfId="8677" xr:uid="{00000000-0005-0000-0000-00006C200000}"/>
    <cellStyle name="Обычный 18 2 3 8 2 3 3 2" xfId="8678" xr:uid="{00000000-0005-0000-0000-00006D200000}"/>
    <cellStyle name="Обычный 18 2 3 8 2 3 4" xfId="8679" xr:uid="{00000000-0005-0000-0000-00006E200000}"/>
    <cellStyle name="Обычный 18 2 3 8 2 3 4 2" xfId="8680" xr:uid="{00000000-0005-0000-0000-00006F200000}"/>
    <cellStyle name="Обычный 18 2 3 8 2 3 5" xfId="8681" xr:uid="{00000000-0005-0000-0000-000070200000}"/>
    <cellStyle name="Обычный 18 2 3 8 2 3 5 2" xfId="8682" xr:uid="{00000000-0005-0000-0000-000071200000}"/>
    <cellStyle name="Обычный 18 2 3 8 2 3 6" xfId="8683" xr:uid="{00000000-0005-0000-0000-000072200000}"/>
    <cellStyle name="Обычный 18 2 3 8 2 4" xfId="8684" xr:uid="{00000000-0005-0000-0000-000073200000}"/>
    <cellStyle name="Обычный 18 2 3 8 2 4 2" xfId="8685" xr:uid="{00000000-0005-0000-0000-000074200000}"/>
    <cellStyle name="Обычный 18 2 3 8 2 4 2 2" xfId="8686" xr:uid="{00000000-0005-0000-0000-000075200000}"/>
    <cellStyle name="Обычный 18 2 3 8 2 4 3" xfId="8687" xr:uid="{00000000-0005-0000-0000-000076200000}"/>
    <cellStyle name="Обычный 18 2 3 8 2 4 3 2" xfId="8688" xr:uid="{00000000-0005-0000-0000-000077200000}"/>
    <cellStyle name="Обычный 18 2 3 8 2 4 4" xfId="8689" xr:uid="{00000000-0005-0000-0000-000078200000}"/>
    <cellStyle name="Обычный 18 2 3 8 2 4 4 2" xfId="8690" xr:uid="{00000000-0005-0000-0000-000079200000}"/>
    <cellStyle name="Обычный 18 2 3 8 2 4 5" xfId="8691" xr:uid="{00000000-0005-0000-0000-00007A200000}"/>
    <cellStyle name="Обычный 18 2 3 8 2 5" xfId="8692" xr:uid="{00000000-0005-0000-0000-00007B200000}"/>
    <cellStyle name="Обычный 18 2 3 8 2 5 2" xfId="8693" xr:uid="{00000000-0005-0000-0000-00007C200000}"/>
    <cellStyle name="Обычный 18 2 3 8 2 6" xfId="8694" xr:uid="{00000000-0005-0000-0000-00007D200000}"/>
    <cellStyle name="Обычный 18 2 3 8 2 6 2" xfId="8695" xr:uid="{00000000-0005-0000-0000-00007E200000}"/>
    <cellStyle name="Обычный 18 2 3 8 2 7" xfId="8696" xr:uid="{00000000-0005-0000-0000-00007F200000}"/>
    <cellStyle name="Обычный 18 2 3 8 2 7 2" xfId="8697" xr:uid="{00000000-0005-0000-0000-000080200000}"/>
    <cellStyle name="Обычный 18 2 3 8 2 8" xfId="8698" xr:uid="{00000000-0005-0000-0000-000081200000}"/>
    <cellStyle name="Обычный 18 2 3 8 2 8 2" xfId="8699" xr:uid="{00000000-0005-0000-0000-000082200000}"/>
    <cellStyle name="Обычный 18 2 3 8 2 9" xfId="8700" xr:uid="{00000000-0005-0000-0000-000083200000}"/>
    <cellStyle name="Обычный 18 2 3 8 2 9 2" xfId="8701" xr:uid="{00000000-0005-0000-0000-000084200000}"/>
    <cellStyle name="Обычный 18 2 3 8 3" xfId="8702" xr:uid="{00000000-0005-0000-0000-000085200000}"/>
    <cellStyle name="Обычный 18 2 3 8 3 10" xfId="8703" xr:uid="{00000000-0005-0000-0000-000086200000}"/>
    <cellStyle name="Обычный 18 2 3 8 3 2" xfId="8704" xr:uid="{00000000-0005-0000-0000-000087200000}"/>
    <cellStyle name="Обычный 18 2 3 8 3 2 2" xfId="8705" xr:uid="{00000000-0005-0000-0000-000088200000}"/>
    <cellStyle name="Обычный 18 2 3 8 3 2 2 2" xfId="8706" xr:uid="{00000000-0005-0000-0000-000089200000}"/>
    <cellStyle name="Обычный 18 2 3 8 3 2 3" xfId="8707" xr:uid="{00000000-0005-0000-0000-00008A200000}"/>
    <cellStyle name="Обычный 18 2 3 8 3 2 3 2" xfId="8708" xr:uid="{00000000-0005-0000-0000-00008B200000}"/>
    <cellStyle name="Обычный 18 2 3 8 3 2 4" xfId="8709" xr:uid="{00000000-0005-0000-0000-00008C200000}"/>
    <cellStyle name="Обычный 18 2 3 8 3 2 4 2" xfId="8710" xr:uid="{00000000-0005-0000-0000-00008D200000}"/>
    <cellStyle name="Обычный 18 2 3 8 3 2 5" xfId="8711" xr:uid="{00000000-0005-0000-0000-00008E200000}"/>
    <cellStyle name="Обычный 18 2 3 8 3 2 5 2" xfId="8712" xr:uid="{00000000-0005-0000-0000-00008F200000}"/>
    <cellStyle name="Обычный 18 2 3 8 3 2 6" xfId="8713" xr:uid="{00000000-0005-0000-0000-000090200000}"/>
    <cellStyle name="Обычный 18 2 3 8 3 3" xfId="8714" xr:uid="{00000000-0005-0000-0000-000091200000}"/>
    <cellStyle name="Обычный 18 2 3 8 3 3 2" xfId="8715" xr:uid="{00000000-0005-0000-0000-000092200000}"/>
    <cellStyle name="Обычный 18 2 3 8 3 3 2 2" xfId="8716" xr:uid="{00000000-0005-0000-0000-000093200000}"/>
    <cellStyle name="Обычный 18 2 3 8 3 3 3" xfId="8717" xr:uid="{00000000-0005-0000-0000-000094200000}"/>
    <cellStyle name="Обычный 18 2 3 8 3 3 3 2" xfId="8718" xr:uid="{00000000-0005-0000-0000-000095200000}"/>
    <cellStyle name="Обычный 18 2 3 8 3 3 4" xfId="8719" xr:uid="{00000000-0005-0000-0000-000096200000}"/>
    <cellStyle name="Обычный 18 2 3 8 3 3 4 2" xfId="8720" xr:uid="{00000000-0005-0000-0000-000097200000}"/>
    <cellStyle name="Обычный 18 2 3 8 3 3 5" xfId="8721" xr:uid="{00000000-0005-0000-0000-000098200000}"/>
    <cellStyle name="Обычный 18 2 3 8 3 4" xfId="8722" xr:uid="{00000000-0005-0000-0000-000099200000}"/>
    <cellStyle name="Обычный 18 2 3 8 3 4 2" xfId="8723" xr:uid="{00000000-0005-0000-0000-00009A200000}"/>
    <cellStyle name="Обычный 18 2 3 8 3 5" xfId="8724" xr:uid="{00000000-0005-0000-0000-00009B200000}"/>
    <cellStyle name="Обычный 18 2 3 8 3 5 2" xfId="8725" xr:uid="{00000000-0005-0000-0000-00009C200000}"/>
    <cellStyle name="Обычный 18 2 3 8 3 6" xfId="8726" xr:uid="{00000000-0005-0000-0000-00009D200000}"/>
    <cellStyle name="Обычный 18 2 3 8 3 6 2" xfId="8727" xr:uid="{00000000-0005-0000-0000-00009E200000}"/>
    <cellStyle name="Обычный 18 2 3 8 3 7" xfId="8728" xr:uid="{00000000-0005-0000-0000-00009F200000}"/>
    <cellStyle name="Обычный 18 2 3 8 3 7 2" xfId="8729" xr:uid="{00000000-0005-0000-0000-0000A0200000}"/>
    <cellStyle name="Обычный 18 2 3 8 3 8" xfId="8730" xr:uid="{00000000-0005-0000-0000-0000A1200000}"/>
    <cellStyle name="Обычный 18 2 3 8 3 8 2" xfId="8731" xr:uid="{00000000-0005-0000-0000-0000A2200000}"/>
    <cellStyle name="Обычный 18 2 3 8 3 9" xfId="8732" xr:uid="{00000000-0005-0000-0000-0000A3200000}"/>
    <cellStyle name="Обычный 18 2 3 8 3 9 2" xfId="8733" xr:uid="{00000000-0005-0000-0000-0000A4200000}"/>
    <cellStyle name="Обычный 18 2 3 8 4" xfId="8734" xr:uid="{00000000-0005-0000-0000-0000A5200000}"/>
    <cellStyle name="Обычный 18 2 3 8 4 2" xfId="8735" xr:uid="{00000000-0005-0000-0000-0000A6200000}"/>
    <cellStyle name="Обычный 18 2 3 8 4 2 2" xfId="8736" xr:uid="{00000000-0005-0000-0000-0000A7200000}"/>
    <cellStyle name="Обычный 18 2 3 8 4 3" xfId="8737" xr:uid="{00000000-0005-0000-0000-0000A8200000}"/>
    <cellStyle name="Обычный 18 2 3 8 4 3 2" xfId="8738" xr:uid="{00000000-0005-0000-0000-0000A9200000}"/>
    <cellStyle name="Обычный 18 2 3 8 4 4" xfId="8739" xr:uid="{00000000-0005-0000-0000-0000AA200000}"/>
    <cellStyle name="Обычный 18 2 3 8 4 4 2" xfId="8740" xr:uid="{00000000-0005-0000-0000-0000AB200000}"/>
    <cellStyle name="Обычный 18 2 3 8 4 5" xfId="8741" xr:uid="{00000000-0005-0000-0000-0000AC200000}"/>
    <cellStyle name="Обычный 18 2 3 8 4 5 2" xfId="8742" xr:uid="{00000000-0005-0000-0000-0000AD200000}"/>
    <cellStyle name="Обычный 18 2 3 8 4 6" xfId="8743" xr:uid="{00000000-0005-0000-0000-0000AE200000}"/>
    <cellStyle name="Обычный 18 2 3 8 5" xfId="8744" xr:uid="{00000000-0005-0000-0000-0000AF200000}"/>
    <cellStyle name="Обычный 18 2 3 8 5 2" xfId="8745" xr:uid="{00000000-0005-0000-0000-0000B0200000}"/>
    <cellStyle name="Обычный 18 2 3 8 5 2 2" xfId="8746" xr:uid="{00000000-0005-0000-0000-0000B1200000}"/>
    <cellStyle name="Обычный 18 2 3 8 5 3" xfId="8747" xr:uid="{00000000-0005-0000-0000-0000B2200000}"/>
    <cellStyle name="Обычный 18 2 3 8 5 3 2" xfId="8748" xr:uid="{00000000-0005-0000-0000-0000B3200000}"/>
    <cellStyle name="Обычный 18 2 3 8 5 4" xfId="8749" xr:uid="{00000000-0005-0000-0000-0000B4200000}"/>
    <cellStyle name="Обычный 18 2 3 8 5 4 2" xfId="8750" xr:uid="{00000000-0005-0000-0000-0000B5200000}"/>
    <cellStyle name="Обычный 18 2 3 8 5 5" xfId="8751" xr:uid="{00000000-0005-0000-0000-0000B6200000}"/>
    <cellStyle name="Обычный 18 2 3 8 6" xfId="8752" xr:uid="{00000000-0005-0000-0000-0000B7200000}"/>
    <cellStyle name="Обычный 18 2 3 8 6 2" xfId="8753" xr:uid="{00000000-0005-0000-0000-0000B8200000}"/>
    <cellStyle name="Обычный 18 2 3 8 7" xfId="8754" xr:uid="{00000000-0005-0000-0000-0000B9200000}"/>
    <cellStyle name="Обычный 18 2 3 8 7 2" xfId="8755" xr:uid="{00000000-0005-0000-0000-0000BA200000}"/>
    <cellStyle name="Обычный 18 2 3 8 8" xfId="8756" xr:uid="{00000000-0005-0000-0000-0000BB200000}"/>
    <cellStyle name="Обычный 18 2 3 8 8 2" xfId="8757" xr:uid="{00000000-0005-0000-0000-0000BC200000}"/>
    <cellStyle name="Обычный 18 2 3 8 9" xfId="8758" xr:uid="{00000000-0005-0000-0000-0000BD200000}"/>
    <cellStyle name="Обычный 18 2 3 8 9 2" xfId="8759" xr:uid="{00000000-0005-0000-0000-0000BE200000}"/>
    <cellStyle name="Обычный 18 2 3 9" xfId="8760" xr:uid="{00000000-0005-0000-0000-0000BF200000}"/>
    <cellStyle name="Обычный 18 2 3 9 10" xfId="8761" xr:uid="{00000000-0005-0000-0000-0000C0200000}"/>
    <cellStyle name="Обычный 18 2 3 9 10 2" xfId="8762" xr:uid="{00000000-0005-0000-0000-0000C1200000}"/>
    <cellStyle name="Обычный 18 2 3 9 11" xfId="8763" xr:uid="{00000000-0005-0000-0000-0000C2200000}"/>
    <cellStyle name="Обычный 18 2 3 9 11 2" xfId="8764" xr:uid="{00000000-0005-0000-0000-0000C3200000}"/>
    <cellStyle name="Обычный 18 2 3 9 12" xfId="8765" xr:uid="{00000000-0005-0000-0000-0000C4200000}"/>
    <cellStyle name="Обычный 18 2 3 9 2" xfId="8766" xr:uid="{00000000-0005-0000-0000-0000C5200000}"/>
    <cellStyle name="Обычный 18 2 3 9 2 10" xfId="8767" xr:uid="{00000000-0005-0000-0000-0000C6200000}"/>
    <cellStyle name="Обычный 18 2 3 9 2 10 2" xfId="8768" xr:uid="{00000000-0005-0000-0000-0000C7200000}"/>
    <cellStyle name="Обычный 18 2 3 9 2 11" xfId="8769" xr:uid="{00000000-0005-0000-0000-0000C8200000}"/>
    <cellStyle name="Обычный 18 2 3 9 2 2" xfId="8770" xr:uid="{00000000-0005-0000-0000-0000C9200000}"/>
    <cellStyle name="Обычный 18 2 3 9 2 2 10" xfId="8771" xr:uid="{00000000-0005-0000-0000-0000CA200000}"/>
    <cellStyle name="Обычный 18 2 3 9 2 2 2" xfId="8772" xr:uid="{00000000-0005-0000-0000-0000CB200000}"/>
    <cellStyle name="Обычный 18 2 3 9 2 2 2 2" xfId="8773" xr:uid="{00000000-0005-0000-0000-0000CC200000}"/>
    <cellStyle name="Обычный 18 2 3 9 2 2 2 2 2" xfId="8774" xr:uid="{00000000-0005-0000-0000-0000CD200000}"/>
    <cellStyle name="Обычный 18 2 3 9 2 2 2 3" xfId="8775" xr:uid="{00000000-0005-0000-0000-0000CE200000}"/>
    <cellStyle name="Обычный 18 2 3 9 2 2 2 3 2" xfId="8776" xr:uid="{00000000-0005-0000-0000-0000CF200000}"/>
    <cellStyle name="Обычный 18 2 3 9 2 2 2 4" xfId="8777" xr:uid="{00000000-0005-0000-0000-0000D0200000}"/>
    <cellStyle name="Обычный 18 2 3 9 2 2 2 4 2" xfId="8778" xr:uid="{00000000-0005-0000-0000-0000D1200000}"/>
    <cellStyle name="Обычный 18 2 3 9 2 2 2 5" xfId="8779" xr:uid="{00000000-0005-0000-0000-0000D2200000}"/>
    <cellStyle name="Обычный 18 2 3 9 2 2 2 5 2" xfId="8780" xr:uid="{00000000-0005-0000-0000-0000D3200000}"/>
    <cellStyle name="Обычный 18 2 3 9 2 2 2 6" xfId="8781" xr:uid="{00000000-0005-0000-0000-0000D4200000}"/>
    <cellStyle name="Обычный 18 2 3 9 2 2 3" xfId="8782" xr:uid="{00000000-0005-0000-0000-0000D5200000}"/>
    <cellStyle name="Обычный 18 2 3 9 2 2 3 2" xfId="8783" xr:uid="{00000000-0005-0000-0000-0000D6200000}"/>
    <cellStyle name="Обычный 18 2 3 9 2 2 3 2 2" xfId="8784" xr:uid="{00000000-0005-0000-0000-0000D7200000}"/>
    <cellStyle name="Обычный 18 2 3 9 2 2 3 3" xfId="8785" xr:uid="{00000000-0005-0000-0000-0000D8200000}"/>
    <cellStyle name="Обычный 18 2 3 9 2 2 3 3 2" xfId="8786" xr:uid="{00000000-0005-0000-0000-0000D9200000}"/>
    <cellStyle name="Обычный 18 2 3 9 2 2 3 4" xfId="8787" xr:uid="{00000000-0005-0000-0000-0000DA200000}"/>
    <cellStyle name="Обычный 18 2 3 9 2 2 3 4 2" xfId="8788" xr:uid="{00000000-0005-0000-0000-0000DB200000}"/>
    <cellStyle name="Обычный 18 2 3 9 2 2 3 5" xfId="8789" xr:uid="{00000000-0005-0000-0000-0000DC200000}"/>
    <cellStyle name="Обычный 18 2 3 9 2 2 4" xfId="8790" xr:uid="{00000000-0005-0000-0000-0000DD200000}"/>
    <cellStyle name="Обычный 18 2 3 9 2 2 4 2" xfId="8791" xr:uid="{00000000-0005-0000-0000-0000DE200000}"/>
    <cellStyle name="Обычный 18 2 3 9 2 2 5" xfId="8792" xr:uid="{00000000-0005-0000-0000-0000DF200000}"/>
    <cellStyle name="Обычный 18 2 3 9 2 2 5 2" xfId="8793" xr:uid="{00000000-0005-0000-0000-0000E0200000}"/>
    <cellStyle name="Обычный 18 2 3 9 2 2 6" xfId="8794" xr:uid="{00000000-0005-0000-0000-0000E1200000}"/>
    <cellStyle name="Обычный 18 2 3 9 2 2 6 2" xfId="8795" xr:uid="{00000000-0005-0000-0000-0000E2200000}"/>
    <cellStyle name="Обычный 18 2 3 9 2 2 7" xfId="8796" xr:uid="{00000000-0005-0000-0000-0000E3200000}"/>
    <cellStyle name="Обычный 18 2 3 9 2 2 7 2" xfId="8797" xr:uid="{00000000-0005-0000-0000-0000E4200000}"/>
    <cellStyle name="Обычный 18 2 3 9 2 2 8" xfId="8798" xr:uid="{00000000-0005-0000-0000-0000E5200000}"/>
    <cellStyle name="Обычный 18 2 3 9 2 2 8 2" xfId="8799" xr:uid="{00000000-0005-0000-0000-0000E6200000}"/>
    <cellStyle name="Обычный 18 2 3 9 2 2 9" xfId="8800" xr:uid="{00000000-0005-0000-0000-0000E7200000}"/>
    <cellStyle name="Обычный 18 2 3 9 2 2 9 2" xfId="8801" xr:uid="{00000000-0005-0000-0000-0000E8200000}"/>
    <cellStyle name="Обычный 18 2 3 9 2 3" xfId="8802" xr:uid="{00000000-0005-0000-0000-0000E9200000}"/>
    <cellStyle name="Обычный 18 2 3 9 2 3 2" xfId="8803" xr:uid="{00000000-0005-0000-0000-0000EA200000}"/>
    <cellStyle name="Обычный 18 2 3 9 2 3 2 2" xfId="8804" xr:uid="{00000000-0005-0000-0000-0000EB200000}"/>
    <cellStyle name="Обычный 18 2 3 9 2 3 3" xfId="8805" xr:uid="{00000000-0005-0000-0000-0000EC200000}"/>
    <cellStyle name="Обычный 18 2 3 9 2 3 3 2" xfId="8806" xr:uid="{00000000-0005-0000-0000-0000ED200000}"/>
    <cellStyle name="Обычный 18 2 3 9 2 3 4" xfId="8807" xr:uid="{00000000-0005-0000-0000-0000EE200000}"/>
    <cellStyle name="Обычный 18 2 3 9 2 3 4 2" xfId="8808" xr:uid="{00000000-0005-0000-0000-0000EF200000}"/>
    <cellStyle name="Обычный 18 2 3 9 2 3 5" xfId="8809" xr:uid="{00000000-0005-0000-0000-0000F0200000}"/>
    <cellStyle name="Обычный 18 2 3 9 2 3 5 2" xfId="8810" xr:uid="{00000000-0005-0000-0000-0000F1200000}"/>
    <cellStyle name="Обычный 18 2 3 9 2 3 6" xfId="8811" xr:uid="{00000000-0005-0000-0000-0000F2200000}"/>
    <cellStyle name="Обычный 18 2 3 9 2 4" xfId="8812" xr:uid="{00000000-0005-0000-0000-0000F3200000}"/>
    <cellStyle name="Обычный 18 2 3 9 2 4 2" xfId="8813" xr:uid="{00000000-0005-0000-0000-0000F4200000}"/>
    <cellStyle name="Обычный 18 2 3 9 2 4 2 2" xfId="8814" xr:uid="{00000000-0005-0000-0000-0000F5200000}"/>
    <cellStyle name="Обычный 18 2 3 9 2 4 3" xfId="8815" xr:uid="{00000000-0005-0000-0000-0000F6200000}"/>
    <cellStyle name="Обычный 18 2 3 9 2 4 3 2" xfId="8816" xr:uid="{00000000-0005-0000-0000-0000F7200000}"/>
    <cellStyle name="Обычный 18 2 3 9 2 4 4" xfId="8817" xr:uid="{00000000-0005-0000-0000-0000F8200000}"/>
    <cellStyle name="Обычный 18 2 3 9 2 4 4 2" xfId="8818" xr:uid="{00000000-0005-0000-0000-0000F9200000}"/>
    <cellStyle name="Обычный 18 2 3 9 2 4 5" xfId="8819" xr:uid="{00000000-0005-0000-0000-0000FA200000}"/>
    <cellStyle name="Обычный 18 2 3 9 2 5" xfId="8820" xr:uid="{00000000-0005-0000-0000-0000FB200000}"/>
    <cellStyle name="Обычный 18 2 3 9 2 5 2" xfId="8821" xr:uid="{00000000-0005-0000-0000-0000FC200000}"/>
    <cellStyle name="Обычный 18 2 3 9 2 6" xfId="8822" xr:uid="{00000000-0005-0000-0000-0000FD200000}"/>
    <cellStyle name="Обычный 18 2 3 9 2 6 2" xfId="8823" xr:uid="{00000000-0005-0000-0000-0000FE200000}"/>
    <cellStyle name="Обычный 18 2 3 9 2 7" xfId="8824" xr:uid="{00000000-0005-0000-0000-0000FF200000}"/>
    <cellStyle name="Обычный 18 2 3 9 2 7 2" xfId="8825" xr:uid="{00000000-0005-0000-0000-000000210000}"/>
    <cellStyle name="Обычный 18 2 3 9 2 8" xfId="8826" xr:uid="{00000000-0005-0000-0000-000001210000}"/>
    <cellStyle name="Обычный 18 2 3 9 2 8 2" xfId="8827" xr:uid="{00000000-0005-0000-0000-000002210000}"/>
    <cellStyle name="Обычный 18 2 3 9 2 9" xfId="8828" xr:uid="{00000000-0005-0000-0000-000003210000}"/>
    <cellStyle name="Обычный 18 2 3 9 2 9 2" xfId="8829" xr:uid="{00000000-0005-0000-0000-000004210000}"/>
    <cellStyle name="Обычный 18 2 3 9 3" xfId="8830" xr:uid="{00000000-0005-0000-0000-000005210000}"/>
    <cellStyle name="Обычный 18 2 3 9 3 10" xfId="8831" xr:uid="{00000000-0005-0000-0000-000006210000}"/>
    <cellStyle name="Обычный 18 2 3 9 3 2" xfId="8832" xr:uid="{00000000-0005-0000-0000-000007210000}"/>
    <cellStyle name="Обычный 18 2 3 9 3 2 2" xfId="8833" xr:uid="{00000000-0005-0000-0000-000008210000}"/>
    <cellStyle name="Обычный 18 2 3 9 3 2 2 2" xfId="8834" xr:uid="{00000000-0005-0000-0000-000009210000}"/>
    <cellStyle name="Обычный 18 2 3 9 3 2 3" xfId="8835" xr:uid="{00000000-0005-0000-0000-00000A210000}"/>
    <cellStyle name="Обычный 18 2 3 9 3 2 3 2" xfId="8836" xr:uid="{00000000-0005-0000-0000-00000B210000}"/>
    <cellStyle name="Обычный 18 2 3 9 3 2 4" xfId="8837" xr:uid="{00000000-0005-0000-0000-00000C210000}"/>
    <cellStyle name="Обычный 18 2 3 9 3 2 4 2" xfId="8838" xr:uid="{00000000-0005-0000-0000-00000D210000}"/>
    <cellStyle name="Обычный 18 2 3 9 3 2 5" xfId="8839" xr:uid="{00000000-0005-0000-0000-00000E210000}"/>
    <cellStyle name="Обычный 18 2 3 9 3 2 5 2" xfId="8840" xr:uid="{00000000-0005-0000-0000-00000F210000}"/>
    <cellStyle name="Обычный 18 2 3 9 3 2 6" xfId="8841" xr:uid="{00000000-0005-0000-0000-000010210000}"/>
    <cellStyle name="Обычный 18 2 3 9 3 3" xfId="8842" xr:uid="{00000000-0005-0000-0000-000011210000}"/>
    <cellStyle name="Обычный 18 2 3 9 3 3 2" xfId="8843" xr:uid="{00000000-0005-0000-0000-000012210000}"/>
    <cellStyle name="Обычный 18 2 3 9 3 3 2 2" xfId="8844" xr:uid="{00000000-0005-0000-0000-000013210000}"/>
    <cellStyle name="Обычный 18 2 3 9 3 3 3" xfId="8845" xr:uid="{00000000-0005-0000-0000-000014210000}"/>
    <cellStyle name="Обычный 18 2 3 9 3 3 3 2" xfId="8846" xr:uid="{00000000-0005-0000-0000-000015210000}"/>
    <cellStyle name="Обычный 18 2 3 9 3 3 4" xfId="8847" xr:uid="{00000000-0005-0000-0000-000016210000}"/>
    <cellStyle name="Обычный 18 2 3 9 3 3 4 2" xfId="8848" xr:uid="{00000000-0005-0000-0000-000017210000}"/>
    <cellStyle name="Обычный 18 2 3 9 3 3 5" xfId="8849" xr:uid="{00000000-0005-0000-0000-000018210000}"/>
    <cellStyle name="Обычный 18 2 3 9 3 4" xfId="8850" xr:uid="{00000000-0005-0000-0000-000019210000}"/>
    <cellStyle name="Обычный 18 2 3 9 3 4 2" xfId="8851" xr:uid="{00000000-0005-0000-0000-00001A210000}"/>
    <cellStyle name="Обычный 18 2 3 9 3 5" xfId="8852" xr:uid="{00000000-0005-0000-0000-00001B210000}"/>
    <cellStyle name="Обычный 18 2 3 9 3 5 2" xfId="8853" xr:uid="{00000000-0005-0000-0000-00001C210000}"/>
    <cellStyle name="Обычный 18 2 3 9 3 6" xfId="8854" xr:uid="{00000000-0005-0000-0000-00001D210000}"/>
    <cellStyle name="Обычный 18 2 3 9 3 6 2" xfId="8855" xr:uid="{00000000-0005-0000-0000-00001E210000}"/>
    <cellStyle name="Обычный 18 2 3 9 3 7" xfId="8856" xr:uid="{00000000-0005-0000-0000-00001F210000}"/>
    <cellStyle name="Обычный 18 2 3 9 3 7 2" xfId="8857" xr:uid="{00000000-0005-0000-0000-000020210000}"/>
    <cellStyle name="Обычный 18 2 3 9 3 8" xfId="8858" xr:uid="{00000000-0005-0000-0000-000021210000}"/>
    <cellStyle name="Обычный 18 2 3 9 3 8 2" xfId="8859" xr:uid="{00000000-0005-0000-0000-000022210000}"/>
    <cellStyle name="Обычный 18 2 3 9 3 9" xfId="8860" xr:uid="{00000000-0005-0000-0000-000023210000}"/>
    <cellStyle name="Обычный 18 2 3 9 3 9 2" xfId="8861" xr:uid="{00000000-0005-0000-0000-000024210000}"/>
    <cellStyle name="Обычный 18 2 3 9 4" xfId="8862" xr:uid="{00000000-0005-0000-0000-000025210000}"/>
    <cellStyle name="Обычный 18 2 3 9 4 2" xfId="8863" xr:uid="{00000000-0005-0000-0000-000026210000}"/>
    <cellStyle name="Обычный 18 2 3 9 4 2 2" xfId="8864" xr:uid="{00000000-0005-0000-0000-000027210000}"/>
    <cellStyle name="Обычный 18 2 3 9 4 3" xfId="8865" xr:uid="{00000000-0005-0000-0000-000028210000}"/>
    <cellStyle name="Обычный 18 2 3 9 4 3 2" xfId="8866" xr:uid="{00000000-0005-0000-0000-000029210000}"/>
    <cellStyle name="Обычный 18 2 3 9 4 4" xfId="8867" xr:uid="{00000000-0005-0000-0000-00002A210000}"/>
    <cellStyle name="Обычный 18 2 3 9 4 4 2" xfId="8868" xr:uid="{00000000-0005-0000-0000-00002B210000}"/>
    <cellStyle name="Обычный 18 2 3 9 4 5" xfId="8869" xr:uid="{00000000-0005-0000-0000-00002C210000}"/>
    <cellStyle name="Обычный 18 2 3 9 4 5 2" xfId="8870" xr:uid="{00000000-0005-0000-0000-00002D210000}"/>
    <cellStyle name="Обычный 18 2 3 9 4 6" xfId="8871" xr:uid="{00000000-0005-0000-0000-00002E210000}"/>
    <cellStyle name="Обычный 18 2 3 9 5" xfId="8872" xr:uid="{00000000-0005-0000-0000-00002F210000}"/>
    <cellStyle name="Обычный 18 2 3 9 5 2" xfId="8873" xr:uid="{00000000-0005-0000-0000-000030210000}"/>
    <cellStyle name="Обычный 18 2 3 9 5 2 2" xfId="8874" xr:uid="{00000000-0005-0000-0000-000031210000}"/>
    <cellStyle name="Обычный 18 2 3 9 5 3" xfId="8875" xr:uid="{00000000-0005-0000-0000-000032210000}"/>
    <cellStyle name="Обычный 18 2 3 9 5 3 2" xfId="8876" xr:uid="{00000000-0005-0000-0000-000033210000}"/>
    <cellStyle name="Обычный 18 2 3 9 5 4" xfId="8877" xr:uid="{00000000-0005-0000-0000-000034210000}"/>
    <cellStyle name="Обычный 18 2 3 9 5 4 2" xfId="8878" xr:uid="{00000000-0005-0000-0000-000035210000}"/>
    <cellStyle name="Обычный 18 2 3 9 5 5" xfId="8879" xr:uid="{00000000-0005-0000-0000-000036210000}"/>
    <cellStyle name="Обычный 18 2 3 9 6" xfId="8880" xr:uid="{00000000-0005-0000-0000-000037210000}"/>
    <cellStyle name="Обычный 18 2 3 9 6 2" xfId="8881" xr:uid="{00000000-0005-0000-0000-000038210000}"/>
    <cellStyle name="Обычный 18 2 3 9 7" xfId="8882" xr:uid="{00000000-0005-0000-0000-000039210000}"/>
    <cellStyle name="Обычный 18 2 3 9 7 2" xfId="8883" xr:uid="{00000000-0005-0000-0000-00003A210000}"/>
    <cellStyle name="Обычный 18 2 3 9 8" xfId="8884" xr:uid="{00000000-0005-0000-0000-00003B210000}"/>
    <cellStyle name="Обычный 18 2 3 9 8 2" xfId="8885" xr:uid="{00000000-0005-0000-0000-00003C210000}"/>
    <cellStyle name="Обычный 18 2 3 9 9" xfId="8886" xr:uid="{00000000-0005-0000-0000-00003D210000}"/>
    <cellStyle name="Обычный 18 2 3 9 9 2" xfId="8887" xr:uid="{00000000-0005-0000-0000-00003E210000}"/>
    <cellStyle name="Обычный 18 2 4" xfId="8888" xr:uid="{00000000-0005-0000-0000-00003F210000}"/>
    <cellStyle name="Обычный 18 2 4 10" xfId="8889" xr:uid="{00000000-0005-0000-0000-000040210000}"/>
    <cellStyle name="Обычный 18 2 4 10 2" xfId="8890" xr:uid="{00000000-0005-0000-0000-000041210000}"/>
    <cellStyle name="Обычный 18 2 4 11" xfId="8891" xr:uid="{00000000-0005-0000-0000-000042210000}"/>
    <cellStyle name="Обычный 18 2 4 11 2" xfId="8892" xr:uid="{00000000-0005-0000-0000-000043210000}"/>
    <cellStyle name="Обычный 18 2 4 12" xfId="8893" xr:uid="{00000000-0005-0000-0000-000044210000}"/>
    <cellStyle name="Обычный 18 2 4 12 2" xfId="8894" xr:uid="{00000000-0005-0000-0000-000045210000}"/>
    <cellStyle name="Обычный 18 2 4 13" xfId="8895" xr:uid="{00000000-0005-0000-0000-000046210000}"/>
    <cellStyle name="Обычный 18 2 4 13 2" xfId="8896" xr:uid="{00000000-0005-0000-0000-000047210000}"/>
    <cellStyle name="Обычный 18 2 4 14" xfId="8897" xr:uid="{00000000-0005-0000-0000-000048210000}"/>
    <cellStyle name="Обычный 18 2 4 15" xfId="8898" xr:uid="{00000000-0005-0000-0000-000049210000}"/>
    <cellStyle name="Обычный 18 2 4 16" xfId="8899" xr:uid="{00000000-0005-0000-0000-00004A210000}"/>
    <cellStyle name="Обычный 18 2 4 2" xfId="8900" xr:uid="{00000000-0005-0000-0000-00004B210000}"/>
    <cellStyle name="Обычный 18 2 4 2 10" xfId="8901" xr:uid="{00000000-0005-0000-0000-00004C210000}"/>
    <cellStyle name="Обычный 18 2 4 2 10 2" xfId="8902" xr:uid="{00000000-0005-0000-0000-00004D210000}"/>
    <cellStyle name="Обычный 18 2 4 2 11" xfId="8903" xr:uid="{00000000-0005-0000-0000-00004E210000}"/>
    <cellStyle name="Обычный 18 2 4 2 11 2" xfId="8904" xr:uid="{00000000-0005-0000-0000-00004F210000}"/>
    <cellStyle name="Обычный 18 2 4 2 12" xfId="8905" xr:uid="{00000000-0005-0000-0000-000050210000}"/>
    <cellStyle name="Обычный 18 2 4 2 12 2" xfId="8906" xr:uid="{00000000-0005-0000-0000-000051210000}"/>
    <cellStyle name="Обычный 18 2 4 2 13" xfId="8907" xr:uid="{00000000-0005-0000-0000-000052210000}"/>
    <cellStyle name="Обычный 18 2 4 2 14" xfId="8908" xr:uid="{00000000-0005-0000-0000-000053210000}"/>
    <cellStyle name="Обычный 18 2 4 2 15" xfId="8909" xr:uid="{00000000-0005-0000-0000-000054210000}"/>
    <cellStyle name="Обычный 18 2 4 2 2" xfId="8910" xr:uid="{00000000-0005-0000-0000-000055210000}"/>
    <cellStyle name="Обычный 18 2 4 2 2 10" xfId="8911" xr:uid="{00000000-0005-0000-0000-000056210000}"/>
    <cellStyle name="Обычный 18 2 4 2 2 10 2" xfId="8912" xr:uid="{00000000-0005-0000-0000-000057210000}"/>
    <cellStyle name="Обычный 18 2 4 2 2 11" xfId="8913" xr:uid="{00000000-0005-0000-0000-000058210000}"/>
    <cellStyle name="Обычный 18 2 4 2 2 12" xfId="8914" xr:uid="{00000000-0005-0000-0000-000059210000}"/>
    <cellStyle name="Обычный 18 2 4 2 2 13" xfId="8915" xr:uid="{00000000-0005-0000-0000-00005A210000}"/>
    <cellStyle name="Обычный 18 2 4 2 2 2" xfId="8916" xr:uid="{00000000-0005-0000-0000-00005B210000}"/>
    <cellStyle name="Обычный 18 2 4 2 2 2 10" xfId="8917" xr:uid="{00000000-0005-0000-0000-00005C210000}"/>
    <cellStyle name="Обычный 18 2 4 2 2 2 11" xfId="8918" xr:uid="{00000000-0005-0000-0000-00005D210000}"/>
    <cellStyle name="Обычный 18 2 4 2 2 2 2" xfId="8919" xr:uid="{00000000-0005-0000-0000-00005E210000}"/>
    <cellStyle name="Обычный 18 2 4 2 2 2 2 2" xfId="8920" xr:uid="{00000000-0005-0000-0000-00005F210000}"/>
    <cellStyle name="Обычный 18 2 4 2 2 2 2 2 2" xfId="8921" xr:uid="{00000000-0005-0000-0000-000060210000}"/>
    <cellStyle name="Обычный 18 2 4 2 2 2 2 3" xfId="8922" xr:uid="{00000000-0005-0000-0000-000061210000}"/>
    <cellStyle name="Обычный 18 2 4 2 2 2 2 3 2" xfId="8923" xr:uid="{00000000-0005-0000-0000-000062210000}"/>
    <cellStyle name="Обычный 18 2 4 2 2 2 2 4" xfId="8924" xr:uid="{00000000-0005-0000-0000-000063210000}"/>
    <cellStyle name="Обычный 18 2 4 2 2 2 2 4 2" xfId="8925" xr:uid="{00000000-0005-0000-0000-000064210000}"/>
    <cellStyle name="Обычный 18 2 4 2 2 2 2 5" xfId="8926" xr:uid="{00000000-0005-0000-0000-000065210000}"/>
    <cellStyle name="Обычный 18 2 4 2 2 2 2 5 2" xfId="8927" xr:uid="{00000000-0005-0000-0000-000066210000}"/>
    <cellStyle name="Обычный 18 2 4 2 2 2 2 6" xfId="8928" xr:uid="{00000000-0005-0000-0000-000067210000}"/>
    <cellStyle name="Обычный 18 2 4 2 2 2 3" xfId="8929" xr:uid="{00000000-0005-0000-0000-000068210000}"/>
    <cellStyle name="Обычный 18 2 4 2 2 2 3 2" xfId="8930" xr:uid="{00000000-0005-0000-0000-000069210000}"/>
    <cellStyle name="Обычный 18 2 4 2 2 2 3 2 2" xfId="8931" xr:uid="{00000000-0005-0000-0000-00006A210000}"/>
    <cellStyle name="Обычный 18 2 4 2 2 2 3 3" xfId="8932" xr:uid="{00000000-0005-0000-0000-00006B210000}"/>
    <cellStyle name="Обычный 18 2 4 2 2 2 3 3 2" xfId="8933" xr:uid="{00000000-0005-0000-0000-00006C210000}"/>
    <cellStyle name="Обычный 18 2 4 2 2 2 3 4" xfId="8934" xr:uid="{00000000-0005-0000-0000-00006D210000}"/>
    <cellStyle name="Обычный 18 2 4 2 2 2 3 4 2" xfId="8935" xr:uid="{00000000-0005-0000-0000-00006E210000}"/>
    <cellStyle name="Обычный 18 2 4 2 2 2 3 5" xfId="8936" xr:uid="{00000000-0005-0000-0000-00006F210000}"/>
    <cellStyle name="Обычный 18 2 4 2 2 2 4" xfId="8937" xr:uid="{00000000-0005-0000-0000-000070210000}"/>
    <cellStyle name="Обычный 18 2 4 2 2 2 4 2" xfId="8938" xr:uid="{00000000-0005-0000-0000-000071210000}"/>
    <cellStyle name="Обычный 18 2 4 2 2 2 5" xfId="8939" xr:uid="{00000000-0005-0000-0000-000072210000}"/>
    <cellStyle name="Обычный 18 2 4 2 2 2 5 2" xfId="8940" xr:uid="{00000000-0005-0000-0000-000073210000}"/>
    <cellStyle name="Обычный 18 2 4 2 2 2 6" xfId="8941" xr:uid="{00000000-0005-0000-0000-000074210000}"/>
    <cellStyle name="Обычный 18 2 4 2 2 2 6 2" xfId="8942" xr:uid="{00000000-0005-0000-0000-000075210000}"/>
    <cellStyle name="Обычный 18 2 4 2 2 2 7" xfId="8943" xr:uid="{00000000-0005-0000-0000-000076210000}"/>
    <cellStyle name="Обычный 18 2 4 2 2 2 7 2" xfId="8944" xr:uid="{00000000-0005-0000-0000-000077210000}"/>
    <cellStyle name="Обычный 18 2 4 2 2 2 8" xfId="8945" xr:uid="{00000000-0005-0000-0000-000078210000}"/>
    <cellStyle name="Обычный 18 2 4 2 2 2 8 2" xfId="8946" xr:uid="{00000000-0005-0000-0000-000079210000}"/>
    <cellStyle name="Обычный 18 2 4 2 2 2 9" xfId="8947" xr:uid="{00000000-0005-0000-0000-00007A210000}"/>
    <cellStyle name="Обычный 18 2 4 2 2 2 9 2" xfId="8948" xr:uid="{00000000-0005-0000-0000-00007B210000}"/>
    <cellStyle name="Обычный 18 2 4 2 2 3" xfId="8949" xr:uid="{00000000-0005-0000-0000-00007C210000}"/>
    <cellStyle name="Обычный 18 2 4 2 2 3 2" xfId="8950" xr:uid="{00000000-0005-0000-0000-00007D210000}"/>
    <cellStyle name="Обычный 18 2 4 2 2 3 2 2" xfId="8951" xr:uid="{00000000-0005-0000-0000-00007E210000}"/>
    <cellStyle name="Обычный 18 2 4 2 2 3 3" xfId="8952" xr:uid="{00000000-0005-0000-0000-00007F210000}"/>
    <cellStyle name="Обычный 18 2 4 2 2 3 3 2" xfId="8953" xr:uid="{00000000-0005-0000-0000-000080210000}"/>
    <cellStyle name="Обычный 18 2 4 2 2 3 4" xfId="8954" xr:uid="{00000000-0005-0000-0000-000081210000}"/>
    <cellStyle name="Обычный 18 2 4 2 2 3 4 2" xfId="8955" xr:uid="{00000000-0005-0000-0000-000082210000}"/>
    <cellStyle name="Обычный 18 2 4 2 2 3 5" xfId="8956" xr:uid="{00000000-0005-0000-0000-000083210000}"/>
    <cellStyle name="Обычный 18 2 4 2 2 3 5 2" xfId="8957" xr:uid="{00000000-0005-0000-0000-000084210000}"/>
    <cellStyle name="Обычный 18 2 4 2 2 3 6" xfId="8958" xr:uid="{00000000-0005-0000-0000-000085210000}"/>
    <cellStyle name="Обычный 18 2 4 2 2 4" xfId="8959" xr:uid="{00000000-0005-0000-0000-000086210000}"/>
    <cellStyle name="Обычный 18 2 4 2 2 4 2" xfId="8960" xr:uid="{00000000-0005-0000-0000-000087210000}"/>
    <cellStyle name="Обычный 18 2 4 2 2 4 2 2" xfId="8961" xr:uid="{00000000-0005-0000-0000-000088210000}"/>
    <cellStyle name="Обычный 18 2 4 2 2 4 3" xfId="8962" xr:uid="{00000000-0005-0000-0000-000089210000}"/>
    <cellStyle name="Обычный 18 2 4 2 2 4 3 2" xfId="8963" xr:uid="{00000000-0005-0000-0000-00008A210000}"/>
    <cellStyle name="Обычный 18 2 4 2 2 4 4" xfId="8964" xr:uid="{00000000-0005-0000-0000-00008B210000}"/>
    <cellStyle name="Обычный 18 2 4 2 2 4 4 2" xfId="8965" xr:uid="{00000000-0005-0000-0000-00008C210000}"/>
    <cellStyle name="Обычный 18 2 4 2 2 4 5" xfId="8966" xr:uid="{00000000-0005-0000-0000-00008D210000}"/>
    <cellStyle name="Обычный 18 2 4 2 2 5" xfId="8967" xr:uid="{00000000-0005-0000-0000-00008E210000}"/>
    <cellStyle name="Обычный 18 2 4 2 2 5 2" xfId="8968" xr:uid="{00000000-0005-0000-0000-00008F210000}"/>
    <cellStyle name="Обычный 18 2 4 2 2 6" xfId="8969" xr:uid="{00000000-0005-0000-0000-000090210000}"/>
    <cellStyle name="Обычный 18 2 4 2 2 6 2" xfId="8970" xr:uid="{00000000-0005-0000-0000-000091210000}"/>
    <cellStyle name="Обычный 18 2 4 2 2 7" xfId="8971" xr:uid="{00000000-0005-0000-0000-000092210000}"/>
    <cellStyle name="Обычный 18 2 4 2 2 7 2" xfId="8972" xr:uid="{00000000-0005-0000-0000-000093210000}"/>
    <cellStyle name="Обычный 18 2 4 2 2 8" xfId="8973" xr:uid="{00000000-0005-0000-0000-000094210000}"/>
    <cellStyle name="Обычный 18 2 4 2 2 8 2" xfId="8974" xr:uid="{00000000-0005-0000-0000-000095210000}"/>
    <cellStyle name="Обычный 18 2 4 2 2 9" xfId="8975" xr:uid="{00000000-0005-0000-0000-000096210000}"/>
    <cellStyle name="Обычный 18 2 4 2 2 9 2" xfId="8976" xr:uid="{00000000-0005-0000-0000-000097210000}"/>
    <cellStyle name="Обычный 18 2 4 2 3" xfId="8977" xr:uid="{00000000-0005-0000-0000-000098210000}"/>
    <cellStyle name="Обычный 18 2 4 2 3 10" xfId="8978" xr:uid="{00000000-0005-0000-0000-000099210000}"/>
    <cellStyle name="Обычный 18 2 4 2 3 11" xfId="8979" xr:uid="{00000000-0005-0000-0000-00009A210000}"/>
    <cellStyle name="Обычный 18 2 4 2 3 2" xfId="8980" xr:uid="{00000000-0005-0000-0000-00009B210000}"/>
    <cellStyle name="Обычный 18 2 4 2 3 2 2" xfId="8981" xr:uid="{00000000-0005-0000-0000-00009C210000}"/>
    <cellStyle name="Обычный 18 2 4 2 3 2 2 2" xfId="8982" xr:uid="{00000000-0005-0000-0000-00009D210000}"/>
    <cellStyle name="Обычный 18 2 4 2 3 2 3" xfId="8983" xr:uid="{00000000-0005-0000-0000-00009E210000}"/>
    <cellStyle name="Обычный 18 2 4 2 3 2 3 2" xfId="8984" xr:uid="{00000000-0005-0000-0000-00009F210000}"/>
    <cellStyle name="Обычный 18 2 4 2 3 2 4" xfId="8985" xr:uid="{00000000-0005-0000-0000-0000A0210000}"/>
    <cellStyle name="Обычный 18 2 4 2 3 2 4 2" xfId="8986" xr:uid="{00000000-0005-0000-0000-0000A1210000}"/>
    <cellStyle name="Обычный 18 2 4 2 3 2 5" xfId="8987" xr:uid="{00000000-0005-0000-0000-0000A2210000}"/>
    <cellStyle name="Обычный 18 2 4 2 3 2 5 2" xfId="8988" xr:uid="{00000000-0005-0000-0000-0000A3210000}"/>
    <cellStyle name="Обычный 18 2 4 2 3 2 6" xfId="8989" xr:uid="{00000000-0005-0000-0000-0000A4210000}"/>
    <cellStyle name="Обычный 18 2 4 2 3 2 7" xfId="8990" xr:uid="{00000000-0005-0000-0000-0000A5210000}"/>
    <cellStyle name="Обычный 18 2 4 2 3 3" xfId="8991" xr:uid="{00000000-0005-0000-0000-0000A6210000}"/>
    <cellStyle name="Обычный 18 2 4 2 3 3 2" xfId="8992" xr:uid="{00000000-0005-0000-0000-0000A7210000}"/>
    <cellStyle name="Обычный 18 2 4 2 3 3 2 2" xfId="8993" xr:uid="{00000000-0005-0000-0000-0000A8210000}"/>
    <cellStyle name="Обычный 18 2 4 2 3 3 3" xfId="8994" xr:uid="{00000000-0005-0000-0000-0000A9210000}"/>
    <cellStyle name="Обычный 18 2 4 2 3 3 3 2" xfId="8995" xr:uid="{00000000-0005-0000-0000-0000AA210000}"/>
    <cellStyle name="Обычный 18 2 4 2 3 3 4" xfId="8996" xr:uid="{00000000-0005-0000-0000-0000AB210000}"/>
    <cellStyle name="Обычный 18 2 4 2 3 3 4 2" xfId="8997" xr:uid="{00000000-0005-0000-0000-0000AC210000}"/>
    <cellStyle name="Обычный 18 2 4 2 3 3 5" xfId="8998" xr:uid="{00000000-0005-0000-0000-0000AD210000}"/>
    <cellStyle name="Обычный 18 2 4 2 3 4" xfId="8999" xr:uid="{00000000-0005-0000-0000-0000AE210000}"/>
    <cellStyle name="Обычный 18 2 4 2 3 4 2" xfId="9000" xr:uid="{00000000-0005-0000-0000-0000AF210000}"/>
    <cellStyle name="Обычный 18 2 4 2 3 5" xfId="9001" xr:uid="{00000000-0005-0000-0000-0000B0210000}"/>
    <cellStyle name="Обычный 18 2 4 2 3 5 2" xfId="9002" xr:uid="{00000000-0005-0000-0000-0000B1210000}"/>
    <cellStyle name="Обычный 18 2 4 2 3 6" xfId="9003" xr:uid="{00000000-0005-0000-0000-0000B2210000}"/>
    <cellStyle name="Обычный 18 2 4 2 3 6 2" xfId="9004" xr:uid="{00000000-0005-0000-0000-0000B3210000}"/>
    <cellStyle name="Обычный 18 2 4 2 3 7" xfId="9005" xr:uid="{00000000-0005-0000-0000-0000B4210000}"/>
    <cellStyle name="Обычный 18 2 4 2 3 7 2" xfId="9006" xr:uid="{00000000-0005-0000-0000-0000B5210000}"/>
    <cellStyle name="Обычный 18 2 4 2 3 8" xfId="9007" xr:uid="{00000000-0005-0000-0000-0000B6210000}"/>
    <cellStyle name="Обычный 18 2 4 2 3 8 2" xfId="9008" xr:uid="{00000000-0005-0000-0000-0000B7210000}"/>
    <cellStyle name="Обычный 18 2 4 2 3 9" xfId="9009" xr:uid="{00000000-0005-0000-0000-0000B8210000}"/>
    <cellStyle name="Обычный 18 2 4 2 3 9 2" xfId="9010" xr:uid="{00000000-0005-0000-0000-0000B9210000}"/>
    <cellStyle name="Обычный 18 2 4 2 4" xfId="9011" xr:uid="{00000000-0005-0000-0000-0000BA210000}"/>
    <cellStyle name="Обычный 18 2 4 2 4 2" xfId="9012" xr:uid="{00000000-0005-0000-0000-0000BB210000}"/>
    <cellStyle name="Обычный 18 2 4 2 4 2 2" xfId="9013" xr:uid="{00000000-0005-0000-0000-0000BC210000}"/>
    <cellStyle name="Обычный 18 2 4 2 4 2 2 2" xfId="9014" xr:uid="{00000000-0005-0000-0000-0000BD210000}"/>
    <cellStyle name="Обычный 18 2 4 2 4 2 3" xfId="9015" xr:uid="{00000000-0005-0000-0000-0000BE210000}"/>
    <cellStyle name="Обычный 18 2 4 2 4 2 3 2" xfId="9016" xr:uid="{00000000-0005-0000-0000-0000BF210000}"/>
    <cellStyle name="Обычный 18 2 4 2 4 2 4" xfId="9017" xr:uid="{00000000-0005-0000-0000-0000C0210000}"/>
    <cellStyle name="Обычный 18 2 4 2 4 2 4 2" xfId="9018" xr:uid="{00000000-0005-0000-0000-0000C1210000}"/>
    <cellStyle name="Обычный 18 2 4 2 4 2 5" xfId="9019" xr:uid="{00000000-0005-0000-0000-0000C2210000}"/>
    <cellStyle name="Обычный 18 2 4 2 4 2 5 2" xfId="9020" xr:uid="{00000000-0005-0000-0000-0000C3210000}"/>
    <cellStyle name="Обычный 18 2 4 2 4 2 6" xfId="9021" xr:uid="{00000000-0005-0000-0000-0000C4210000}"/>
    <cellStyle name="Обычный 18 2 4 2 4 3" xfId="9022" xr:uid="{00000000-0005-0000-0000-0000C5210000}"/>
    <cellStyle name="Обычный 18 2 4 2 4 3 2" xfId="9023" xr:uid="{00000000-0005-0000-0000-0000C6210000}"/>
    <cellStyle name="Обычный 18 2 4 2 4 4" xfId="9024" xr:uid="{00000000-0005-0000-0000-0000C7210000}"/>
    <cellStyle name="Обычный 18 2 4 2 4 4 2" xfId="9025" xr:uid="{00000000-0005-0000-0000-0000C8210000}"/>
    <cellStyle name="Обычный 18 2 4 2 4 5" xfId="9026" xr:uid="{00000000-0005-0000-0000-0000C9210000}"/>
    <cellStyle name="Обычный 18 2 4 2 4 5 2" xfId="9027" xr:uid="{00000000-0005-0000-0000-0000CA210000}"/>
    <cellStyle name="Обычный 18 2 4 2 4 6" xfId="9028" xr:uid="{00000000-0005-0000-0000-0000CB210000}"/>
    <cellStyle name="Обычный 18 2 4 2 4 6 2" xfId="9029" xr:uid="{00000000-0005-0000-0000-0000CC210000}"/>
    <cellStyle name="Обычный 18 2 4 2 4 7" xfId="9030" xr:uid="{00000000-0005-0000-0000-0000CD210000}"/>
    <cellStyle name="Обычный 18 2 4 2 4 8" xfId="9031" xr:uid="{00000000-0005-0000-0000-0000CE210000}"/>
    <cellStyle name="Обычный 18 2 4 2 5" xfId="9032" xr:uid="{00000000-0005-0000-0000-0000CF210000}"/>
    <cellStyle name="Обычный 18 2 4 2 5 2" xfId="9033" xr:uid="{00000000-0005-0000-0000-0000D0210000}"/>
    <cellStyle name="Обычный 18 2 4 2 5 2 2" xfId="9034" xr:uid="{00000000-0005-0000-0000-0000D1210000}"/>
    <cellStyle name="Обычный 18 2 4 2 5 3" xfId="9035" xr:uid="{00000000-0005-0000-0000-0000D2210000}"/>
    <cellStyle name="Обычный 18 2 4 2 5 3 2" xfId="9036" xr:uid="{00000000-0005-0000-0000-0000D3210000}"/>
    <cellStyle name="Обычный 18 2 4 2 5 4" xfId="9037" xr:uid="{00000000-0005-0000-0000-0000D4210000}"/>
    <cellStyle name="Обычный 18 2 4 2 5 4 2" xfId="9038" xr:uid="{00000000-0005-0000-0000-0000D5210000}"/>
    <cellStyle name="Обычный 18 2 4 2 5 5" xfId="9039" xr:uid="{00000000-0005-0000-0000-0000D6210000}"/>
    <cellStyle name="Обычный 18 2 4 2 5 5 2" xfId="9040" xr:uid="{00000000-0005-0000-0000-0000D7210000}"/>
    <cellStyle name="Обычный 18 2 4 2 5 6" xfId="9041" xr:uid="{00000000-0005-0000-0000-0000D8210000}"/>
    <cellStyle name="Обычный 18 2 4 2 6" xfId="9042" xr:uid="{00000000-0005-0000-0000-0000D9210000}"/>
    <cellStyle name="Обычный 18 2 4 2 6 2" xfId="9043" xr:uid="{00000000-0005-0000-0000-0000DA210000}"/>
    <cellStyle name="Обычный 18 2 4 2 6 2 2" xfId="9044" xr:uid="{00000000-0005-0000-0000-0000DB210000}"/>
    <cellStyle name="Обычный 18 2 4 2 6 3" xfId="9045" xr:uid="{00000000-0005-0000-0000-0000DC210000}"/>
    <cellStyle name="Обычный 18 2 4 2 6 3 2" xfId="9046" xr:uid="{00000000-0005-0000-0000-0000DD210000}"/>
    <cellStyle name="Обычный 18 2 4 2 6 4" xfId="9047" xr:uid="{00000000-0005-0000-0000-0000DE210000}"/>
    <cellStyle name="Обычный 18 2 4 2 6 4 2" xfId="9048" xr:uid="{00000000-0005-0000-0000-0000DF210000}"/>
    <cellStyle name="Обычный 18 2 4 2 6 5" xfId="9049" xr:uid="{00000000-0005-0000-0000-0000E0210000}"/>
    <cellStyle name="Обычный 18 2 4 2 7" xfId="9050" xr:uid="{00000000-0005-0000-0000-0000E1210000}"/>
    <cellStyle name="Обычный 18 2 4 2 7 2" xfId="9051" xr:uid="{00000000-0005-0000-0000-0000E2210000}"/>
    <cellStyle name="Обычный 18 2 4 2 8" xfId="9052" xr:uid="{00000000-0005-0000-0000-0000E3210000}"/>
    <cellStyle name="Обычный 18 2 4 2 8 2" xfId="9053" xr:uid="{00000000-0005-0000-0000-0000E4210000}"/>
    <cellStyle name="Обычный 18 2 4 2 9" xfId="9054" xr:uid="{00000000-0005-0000-0000-0000E5210000}"/>
    <cellStyle name="Обычный 18 2 4 2 9 2" xfId="9055" xr:uid="{00000000-0005-0000-0000-0000E6210000}"/>
    <cellStyle name="Обычный 18 2 4 3" xfId="9056" xr:uid="{00000000-0005-0000-0000-0000E7210000}"/>
    <cellStyle name="Обычный 18 2 4 3 10" xfId="9057" xr:uid="{00000000-0005-0000-0000-0000E8210000}"/>
    <cellStyle name="Обычный 18 2 4 3 10 2" xfId="9058" xr:uid="{00000000-0005-0000-0000-0000E9210000}"/>
    <cellStyle name="Обычный 18 2 4 3 11" xfId="9059" xr:uid="{00000000-0005-0000-0000-0000EA210000}"/>
    <cellStyle name="Обычный 18 2 4 3 11 2" xfId="9060" xr:uid="{00000000-0005-0000-0000-0000EB210000}"/>
    <cellStyle name="Обычный 18 2 4 3 12" xfId="9061" xr:uid="{00000000-0005-0000-0000-0000EC210000}"/>
    <cellStyle name="Обычный 18 2 4 3 13" xfId="9062" xr:uid="{00000000-0005-0000-0000-0000ED210000}"/>
    <cellStyle name="Обычный 18 2 4 3 14" xfId="9063" xr:uid="{00000000-0005-0000-0000-0000EE210000}"/>
    <cellStyle name="Обычный 18 2 4 3 2" xfId="9064" xr:uid="{00000000-0005-0000-0000-0000EF210000}"/>
    <cellStyle name="Обычный 18 2 4 3 2 10" xfId="9065" xr:uid="{00000000-0005-0000-0000-0000F0210000}"/>
    <cellStyle name="Обычный 18 2 4 3 2 11" xfId="9066" xr:uid="{00000000-0005-0000-0000-0000F1210000}"/>
    <cellStyle name="Обычный 18 2 4 3 2 2" xfId="9067" xr:uid="{00000000-0005-0000-0000-0000F2210000}"/>
    <cellStyle name="Обычный 18 2 4 3 2 2 2" xfId="9068" xr:uid="{00000000-0005-0000-0000-0000F3210000}"/>
    <cellStyle name="Обычный 18 2 4 3 2 2 2 2" xfId="9069" xr:uid="{00000000-0005-0000-0000-0000F4210000}"/>
    <cellStyle name="Обычный 18 2 4 3 2 2 3" xfId="9070" xr:uid="{00000000-0005-0000-0000-0000F5210000}"/>
    <cellStyle name="Обычный 18 2 4 3 2 2 3 2" xfId="9071" xr:uid="{00000000-0005-0000-0000-0000F6210000}"/>
    <cellStyle name="Обычный 18 2 4 3 2 2 4" xfId="9072" xr:uid="{00000000-0005-0000-0000-0000F7210000}"/>
    <cellStyle name="Обычный 18 2 4 3 2 2 4 2" xfId="9073" xr:uid="{00000000-0005-0000-0000-0000F8210000}"/>
    <cellStyle name="Обычный 18 2 4 3 2 2 5" xfId="9074" xr:uid="{00000000-0005-0000-0000-0000F9210000}"/>
    <cellStyle name="Обычный 18 2 4 3 2 2 5 2" xfId="9075" xr:uid="{00000000-0005-0000-0000-0000FA210000}"/>
    <cellStyle name="Обычный 18 2 4 3 2 2 6" xfId="9076" xr:uid="{00000000-0005-0000-0000-0000FB210000}"/>
    <cellStyle name="Обычный 18 2 4 3 2 3" xfId="9077" xr:uid="{00000000-0005-0000-0000-0000FC210000}"/>
    <cellStyle name="Обычный 18 2 4 3 2 3 2" xfId="9078" xr:uid="{00000000-0005-0000-0000-0000FD210000}"/>
    <cellStyle name="Обычный 18 2 4 3 2 3 2 2" xfId="9079" xr:uid="{00000000-0005-0000-0000-0000FE210000}"/>
    <cellStyle name="Обычный 18 2 4 3 2 3 3" xfId="9080" xr:uid="{00000000-0005-0000-0000-0000FF210000}"/>
    <cellStyle name="Обычный 18 2 4 3 2 3 3 2" xfId="9081" xr:uid="{00000000-0005-0000-0000-000000220000}"/>
    <cellStyle name="Обычный 18 2 4 3 2 3 4" xfId="9082" xr:uid="{00000000-0005-0000-0000-000001220000}"/>
    <cellStyle name="Обычный 18 2 4 3 2 3 4 2" xfId="9083" xr:uid="{00000000-0005-0000-0000-000002220000}"/>
    <cellStyle name="Обычный 18 2 4 3 2 3 5" xfId="9084" xr:uid="{00000000-0005-0000-0000-000003220000}"/>
    <cellStyle name="Обычный 18 2 4 3 2 4" xfId="9085" xr:uid="{00000000-0005-0000-0000-000004220000}"/>
    <cellStyle name="Обычный 18 2 4 3 2 4 2" xfId="9086" xr:uid="{00000000-0005-0000-0000-000005220000}"/>
    <cellStyle name="Обычный 18 2 4 3 2 5" xfId="9087" xr:uid="{00000000-0005-0000-0000-000006220000}"/>
    <cellStyle name="Обычный 18 2 4 3 2 5 2" xfId="9088" xr:uid="{00000000-0005-0000-0000-000007220000}"/>
    <cellStyle name="Обычный 18 2 4 3 2 6" xfId="9089" xr:uid="{00000000-0005-0000-0000-000008220000}"/>
    <cellStyle name="Обычный 18 2 4 3 2 6 2" xfId="9090" xr:uid="{00000000-0005-0000-0000-000009220000}"/>
    <cellStyle name="Обычный 18 2 4 3 2 7" xfId="9091" xr:uid="{00000000-0005-0000-0000-00000A220000}"/>
    <cellStyle name="Обычный 18 2 4 3 2 7 2" xfId="9092" xr:uid="{00000000-0005-0000-0000-00000B220000}"/>
    <cellStyle name="Обычный 18 2 4 3 2 8" xfId="9093" xr:uid="{00000000-0005-0000-0000-00000C220000}"/>
    <cellStyle name="Обычный 18 2 4 3 2 8 2" xfId="9094" xr:uid="{00000000-0005-0000-0000-00000D220000}"/>
    <cellStyle name="Обычный 18 2 4 3 2 9" xfId="9095" xr:uid="{00000000-0005-0000-0000-00000E220000}"/>
    <cellStyle name="Обычный 18 2 4 3 2 9 2" xfId="9096" xr:uid="{00000000-0005-0000-0000-00000F220000}"/>
    <cellStyle name="Обычный 18 2 4 3 3" xfId="9097" xr:uid="{00000000-0005-0000-0000-000010220000}"/>
    <cellStyle name="Обычный 18 2 4 3 3 2" xfId="9098" xr:uid="{00000000-0005-0000-0000-000011220000}"/>
    <cellStyle name="Обычный 18 2 4 3 3 2 2" xfId="9099" xr:uid="{00000000-0005-0000-0000-000012220000}"/>
    <cellStyle name="Обычный 18 2 4 3 3 2 2 2" xfId="9100" xr:uid="{00000000-0005-0000-0000-000013220000}"/>
    <cellStyle name="Обычный 18 2 4 3 3 2 3" xfId="9101" xr:uid="{00000000-0005-0000-0000-000014220000}"/>
    <cellStyle name="Обычный 18 2 4 3 3 2 3 2" xfId="9102" xr:uid="{00000000-0005-0000-0000-000015220000}"/>
    <cellStyle name="Обычный 18 2 4 3 3 2 4" xfId="9103" xr:uid="{00000000-0005-0000-0000-000016220000}"/>
    <cellStyle name="Обычный 18 2 4 3 3 2 4 2" xfId="9104" xr:uid="{00000000-0005-0000-0000-000017220000}"/>
    <cellStyle name="Обычный 18 2 4 3 3 2 5" xfId="9105" xr:uid="{00000000-0005-0000-0000-000018220000}"/>
    <cellStyle name="Обычный 18 2 4 3 3 2 5 2" xfId="9106" xr:uid="{00000000-0005-0000-0000-000019220000}"/>
    <cellStyle name="Обычный 18 2 4 3 3 2 6" xfId="9107" xr:uid="{00000000-0005-0000-0000-00001A220000}"/>
    <cellStyle name="Обычный 18 2 4 3 3 3" xfId="9108" xr:uid="{00000000-0005-0000-0000-00001B220000}"/>
    <cellStyle name="Обычный 18 2 4 3 3 3 2" xfId="9109" xr:uid="{00000000-0005-0000-0000-00001C220000}"/>
    <cellStyle name="Обычный 18 2 4 3 3 4" xfId="9110" xr:uid="{00000000-0005-0000-0000-00001D220000}"/>
    <cellStyle name="Обычный 18 2 4 3 3 4 2" xfId="9111" xr:uid="{00000000-0005-0000-0000-00001E220000}"/>
    <cellStyle name="Обычный 18 2 4 3 3 5" xfId="9112" xr:uid="{00000000-0005-0000-0000-00001F220000}"/>
    <cellStyle name="Обычный 18 2 4 3 3 5 2" xfId="9113" xr:uid="{00000000-0005-0000-0000-000020220000}"/>
    <cellStyle name="Обычный 18 2 4 3 3 6" xfId="9114" xr:uid="{00000000-0005-0000-0000-000021220000}"/>
    <cellStyle name="Обычный 18 2 4 3 3 6 2" xfId="9115" xr:uid="{00000000-0005-0000-0000-000022220000}"/>
    <cellStyle name="Обычный 18 2 4 3 3 7" xfId="9116" xr:uid="{00000000-0005-0000-0000-000023220000}"/>
    <cellStyle name="Обычный 18 2 4 3 4" xfId="9117" xr:uid="{00000000-0005-0000-0000-000024220000}"/>
    <cellStyle name="Обычный 18 2 4 3 4 2" xfId="9118" xr:uid="{00000000-0005-0000-0000-000025220000}"/>
    <cellStyle name="Обычный 18 2 4 3 4 2 2" xfId="9119" xr:uid="{00000000-0005-0000-0000-000026220000}"/>
    <cellStyle name="Обычный 18 2 4 3 4 3" xfId="9120" xr:uid="{00000000-0005-0000-0000-000027220000}"/>
    <cellStyle name="Обычный 18 2 4 3 4 3 2" xfId="9121" xr:uid="{00000000-0005-0000-0000-000028220000}"/>
    <cellStyle name="Обычный 18 2 4 3 4 4" xfId="9122" xr:uid="{00000000-0005-0000-0000-000029220000}"/>
    <cellStyle name="Обычный 18 2 4 3 4 4 2" xfId="9123" xr:uid="{00000000-0005-0000-0000-00002A220000}"/>
    <cellStyle name="Обычный 18 2 4 3 4 5" xfId="9124" xr:uid="{00000000-0005-0000-0000-00002B220000}"/>
    <cellStyle name="Обычный 18 2 4 3 4 5 2" xfId="9125" xr:uid="{00000000-0005-0000-0000-00002C220000}"/>
    <cellStyle name="Обычный 18 2 4 3 4 6" xfId="9126" xr:uid="{00000000-0005-0000-0000-00002D220000}"/>
    <cellStyle name="Обычный 18 2 4 3 5" xfId="9127" xr:uid="{00000000-0005-0000-0000-00002E220000}"/>
    <cellStyle name="Обычный 18 2 4 3 5 2" xfId="9128" xr:uid="{00000000-0005-0000-0000-00002F220000}"/>
    <cellStyle name="Обычный 18 2 4 3 5 2 2" xfId="9129" xr:uid="{00000000-0005-0000-0000-000030220000}"/>
    <cellStyle name="Обычный 18 2 4 3 5 3" xfId="9130" xr:uid="{00000000-0005-0000-0000-000031220000}"/>
    <cellStyle name="Обычный 18 2 4 3 5 3 2" xfId="9131" xr:uid="{00000000-0005-0000-0000-000032220000}"/>
    <cellStyle name="Обычный 18 2 4 3 5 4" xfId="9132" xr:uid="{00000000-0005-0000-0000-000033220000}"/>
    <cellStyle name="Обычный 18 2 4 3 5 4 2" xfId="9133" xr:uid="{00000000-0005-0000-0000-000034220000}"/>
    <cellStyle name="Обычный 18 2 4 3 5 5" xfId="9134" xr:uid="{00000000-0005-0000-0000-000035220000}"/>
    <cellStyle name="Обычный 18 2 4 3 6" xfId="9135" xr:uid="{00000000-0005-0000-0000-000036220000}"/>
    <cellStyle name="Обычный 18 2 4 3 6 2" xfId="9136" xr:uid="{00000000-0005-0000-0000-000037220000}"/>
    <cellStyle name="Обычный 18 2 4 3 7" xfId="9137" xr:uid="{00000000-0005-0000-0000-000038220000}"/>
    <cellStyle name="Обычный 18 2 4 3 7 2" xfId="9138" xr:uid="{00000000-0005-0000-0000-000039220000}"/>
    <cellStyle name="Обычный 18 2 4 3 8" xfId="9139" xr:uid="{00000000-0005-0000-0000-00003A220000}"/>
    <cellStyle name="Обычный 18 2 4 3 8 2" xfId="9140" xr:uid="{00000000-0005-0000-0000-00003B220000}"/>
    <cellStyle name="Обычный 18 2 4 3 9" xfId="9141" xr:uid="{00000000-0005-0000-0000-00003C220000}"/>
    <cellStyle name="Обычный 18 2 4 3 9 2" xfId="9142" xr:uid="{00000000-0005-0000-0000-00003D220000}"/>
    <cellStyle name="Обычный 18 2 4 4" xfId="9143" xr:uid="{00000000-0005-0000-0000-00003E220000}"/>
    <cellStyle name="Обычный 18 2 4 4 10" xfId="9144" xr:uid="{00000000-0005-0000-0000-00003F220000}"/>
    <cellStyle name="Обычный 18 2 4 4 11" xfId="9145" xr:uid="{00000000-0005-0000-0000-000040220000}"/>
    <cellStyle name="Обычный 18 2 4 4 2" xfId="9146" xr:uid="{00000000-0005-0000-0000-000041220000}"/>
    <cellStyle name="Обычный 18 2 4 4 2 2" xfId="9147" xr:uid="{00000000-0005-0000-0000-000042220000}"/>
    <cellStyle name="Обычный 18 2 4 4 2 2 2" xfId="9148" xr:uid="{00000000-0005-0000-0000-000043220000}"/>
    <cellStyle name="Обычный 18 2 4 4 2 3" xfId="9149" xr:uid="{00000000-0005-0000-0000-000044220000}"/>
    <cellStyle name="Обычный 18 2 4 4 2 3 2" xfId="9150" xr:uid="{00000000-0005-0000-0000-000045220000}"/>
    <cellStyle name="Обычный 18 2 4 4 2 4" xfId="9151" xr:uid="{00000000-0005-0000-0000-000046220000}"/>
    <cellStyle name="Обычный 18 2 4 4 2 4 2" xfId="9152" xr:uid="{00000000-0005-0000-0000-000047220000}"/>
    <cellStyle name="Обычный 18 2 4 4 2 5" xfId="9153" xr:uid="{00000000-0005-0000-0000-000048220000}"/>
    <cellStyle name="Обычный 18 2 4 4 2 5 2" xfId="9154" xr:uid="{00000000-0005-0000-0000-000049220000}"/>
    <cellStyle name="Обычный 18 2 4 4 2 6" xfId="9155" xr:uid="{00000000-0005-0000-0000-00004A220000}"/>
    <cellStyle name="Обычный 18 2 4 4 2 7" xfId="9156" xr:uid="{00000000-0005-0000-0000-00004B220000}"/>
    <cellStyle name="Обычный 18 2 4 4 3" xfId="9157" xr:uid="{00000000-0005-0000-0000-00004C220000}"/>
    <cellStyle name="Обычный 18 2 4 4 3 2" xfId="9158" xr:uid="{00000000-0005-0000-0000-00004D220000}"/>
    <cellStyle name="Обычный 18 2 4 4 3 2 2" xfId="9159" xr:uid="{00000000-0005-0000-0000-00004E220000}"/>
    <cellStyle name="Обычный 18 2 4 4 3 3" xfId="9160" xr:uid="{00000000-0005-0000-0000-00004F220000}"/>
    <cellStyle name="Обычный 18 2 4 4 3 3 2" xfId="9161" xr:uid="{00000000-0005-0000-0000-000050220000}"/>
    <cellStyle name="Обычный 18 2 4 4 3 4" xfId="9162" xr:uid="{00000000-0005-0000-0000-000051220000}"/>
    <cellStyle name="Обычный 18 2 4 4 3 4 2" xfId="9163" xr:uid="{00000000-0005-0000-0000-000052220000}"/>
    <cellStyle name="Обычный 18 2 4 4 3 5" xfId="9164" xr:uid="{00000000-0005-0000-0000-000053220000}"/>
    <cellStyle name="Обычный 18 2 4 4 4" xfId="9165" xr:uid="{00000000-0005-0000-0000-000054220000}"/>
    <cellStyle name="Обычный 18 2 4 4 4 2" xfId="9166" xr:uid="{00000000-0005-0000-0000-000055220000}"/>
    <cellStyle name="Обычный 18 2 4 4 5" xfId="9167" xr:uid="{00000000-0005-0000-0000-000056220000}"/>
    <cellStyle name="Обычный 18 2 4 4 5 2" xfId="9168" xr:uid="{00000000-0005-0000-0000-000057220000}"/>
    <cellStyle name="Обычный 18 2 4 4 6" xfId="9169" xr:uid="{00000000-0005-0000-0000-000058220000}"/>
    <cellStyle name="Обычный 18 2 4 4 6 2" xfId="9170" xr:uid="{00000000-0005-0000-0000-000059220000}"/>
    <cellStyle name="Обычный 18 2 4 4 7" xfId="9171" xr:uid="{00000000-0005-0000-0000-00005A220000}"/>
    <cellStyle name="Обычный 18 2 4 4 7 2" xfId="9172" xr:uid="{00000000-0005-0000-0000-00005B220000}"/>
    <cellStyle name="Обычный 18 2 4 4 8" xfId="9173" xr:uid="{00000000-0005-0000-0000-00005C220000}"/>
    <cellStyle name="Обычный 18 2 4 4 8 2" xfId="9174" xr:uid="{00000000-0005-0000-0000-00005D220000}"/>
    <cellStyle name="Обычный 18 2 4 4 9" xfId="9175" xr:uid="{00000000-0005-0000-0000-00005E220000}"/>
    <cellStyle name="Обычный 18 2 4 4 9 2" xfId="9176" xr:uid="{00000000-0005-0000-0000-00005F220000}"/>
    <cellStyle name="Обычный 18 2 4 5" xfId="9177" xr:uid="{00000000-0005-0000-0000-000060220000}"/>
    <cellStyle name="Обычный 18 2 4 5 2" xfId="9178" xr:uid="{00000000-0005-0000-0000-000061220000}"/>
    <cellStyle name="Обычный 18 2 4 5 2 2" xfId="9179" xr:uid="{00000000-0005-0000-0000-000062220000}"/>
    <cellStyle name="Обычный 18 2 4 5 2 2 2" xfId="9180" xr:uid="{00000000-0005-0000-0000-000063220000}"/>
    <cellStyle name="Обычный 18 2 4 5 2 3" xfId="9181" xr:uid="{00000000-0005-0000-0000-000064220000}"/>
    <cellStyle name="Обычный 18 2 4 5 2 3 2" xfId="9182" xr:uid="{00000000-0005-0000-0000-000065220000}"/>
    <cellStyle name="Обычный 18 2 4 5 2 4" xfId="9183" xr:uid="{00000000-0005-0000-0000-000066220000}"/>
    <cellStyle name="Обычный 18 2 4 5 2 4 2" xfId="9184" xr:uid="{00000000-0005-0000-0000-000067220000}"/>
    <cellStyle name="Обычный 18 2 4 5 2 5" xfId="9185" xr:uid="{00000000-0005-0000-0000-000068220000}"/>
    <cellStyle name="Обычный 18 2 4 5 2 5 2" xfId="9186" xr:uid="{00000000-0005-0000-0000-000069220000}"/>
    <cellStyle name="Обычный 18 2 4 5 2 6" xfId="9187" xr:uid="{00000000-0005-0000-0000-00006A220000}"/>
    <cellStyle name="Обычный 18 2 4 5 3" xfId="9188" xr:uid="{00000000-0005-0000-0000-00006B220000}"/>
    <cellStyle name="Обычный 18 2 4 5 3 2" xfId="9189" xr:uid="{00000000-0005-0000-0000-00006C220000}"/>
    <cellStyle name="Обычный 18 2 4 5 4" xfId="9190" xr:uid="{00000000-0005-0000-0000-00006D220000}"/>
    <cellStyle name="Обычный 18 2 4 5 4 2" xfId="9191" xr:uid="{00000000-0005-0000-0000-00006E220000}"/>
    <cellStyle name="Обычный 18 2 4 5 5" xfId="9192" xr:uid="{00000000-0005-0000-0000-00006F220000}"/>
    <cellStyle name="Обычный 18 2 4 5 5 2" xfId="9193" xr:uid="{00000000-0005-0000-0000-000070220000}"/>
    <cellStyle name="Обычный 18 2 4 5 6" xfId="9194" xr:uid="{00000000-0005-0000-0000-000071220000}"/>
    <cellStyle name="Обычный 18 2 4 5 6 2" xfId="9195" xr:uid="{00000000-0005-0000-0000-000072220000}"/>
    <cellStyle name="Обычный 18 2 4 5 7" xfId="9196" xr:uid="{00000000-0005-0000-0000-000073220000}"/>
    <cellStyle name="Обычный 18 2 4 5 8" xfId="9197" xr:uid="{00000000-0005-0000-0000-000074220000}"/>
    <cellStyle name="Обычный 18 2 4 6" xfId="9198" xr:uid="{00000000-0005-0000-0000-000075220000}"/>
    <cellStyle name="Обычный 18 2 4 6 2" xfId="9199" xr:uid="{00000000-0005-0000-0000-000076220000}"/>
    <cellStyle name="Обычный 18 2 4 6 2 2" xfId="9200" xr:uid="{00000000-0005-0000-0000-000077220000}"/>
    <cellStyle name="Обычный 18 2 4 6 3" xfId="9201" xr:uid="{00000000-0005-0000-0000-000078220000}"/>
    <cellStyle name="Обычный 18 2 4 6 3 2" xfId="9202" xr:uid="{00000000-0005-0000-0000-000079220000}"/>
    <cellStyle name="Обычный 18 2 4 6 4" xfId="9203" xr:uid="{00000000-0005-0000-0000-00007A220000}"/>
    <cellStyle name="Обычный 18 2 4 6 4 2" xfId="9204" xr:uid="{00000000-0005-0000-0000-00007B220000}"/>
    <cellStyle name="Обычный 18 2 4 6 5" xfId="9205" xr:uid="{00000000-0005-0000-0000-00007C220000}"/>
    <cellStyle name="Обычный 18 2 4 6 5 2" xfId="9206" xr:uid="{00000000-0005-0000-0000-00007D220000}"/>
    <cellStyle name="Обычный 18 2 4 6 6" xfId="9207" xr:uid="{00000000-0005-0000-0000-00007E220000}"/>
    <cellStyle name="Обычный 18 2 4 7" xfId="9208" xr:uid="{00000000-0005-0000-0000-00007F220000}"/>
    <cellStyle name="Обычный 18 2 4 7 2" xfId="9209" xr:uid="{00000000-0005-0000-0000-000080220000}"/>
    <cellStyle name="Обычный 18 2 4 7 2 2" xfId="9210" xr:uid="{00000000-0005-0000-0000-000081220000}"/>
    <cellStyle name="Обычный 18 2 4 7 3" xfId="9211" xr:uid="{00000000-0005-0000-0000-000082220000}"/>
    <cellStyle name="Обычный 18 2 4 7 3 2" xfId="9212" xr:uid="{00000000-0005-0000-0000-000083220000}"/>
    <cellStyle name="Обычный 18 2 4 7 4" xfId="9213" xr:uid="{00000000-0005-0000-0000-000084220000}"/>
    <cellStyle name="Обычный 18 2 4 7 4 2" xfId="9214" xr:uid="{00000000-0005-0000-0000-000085220000}"/>
    <cellStyle name="Обычный 18 2 4 7 5" xfId="9215" xr:uid="{00000000-0005-0000-0000-000086220000}"/>
    <cellStyle name="Обычный 18 2 4 8" xfId="9216" xr:uid="{00000000-0005-0000-0000-000087220000}"/>
    <cellStyle name="Обычный 18 2 4 8 2" xfId="9217" xr:uid="{00000000-0005-0000-0000-000088220000}"/>
    <cellStyle name="Обычный 18 2 4 9" xfId="9218" xr:uid="{00000000-0005-0000-0000-000089220000}"/>
    <cellStyle name="Обычный 18 2 4 9 2" xfId="9219" xr:uid="{00000000-0005-0000-0000-00008A220000}"/>
    <cellStyle name="Обычный 18 2 5" xfId="9220" xr:uid="{00000000-0005-0000-0000-00008B220000}"/>
    <cellStyle name="Обычный 18 2 5 10" xfId="9221" xr:uid="{00000000-0005-0000-0000-00008C220000}"/>
    <cellStyle name="Обычный 18 2 5 10 2" xfId="9222" xr:uid="{00000000-0005-0000-0000-00008D220000}"/>
    <cellStyle name="Обычный 18 2 5 11" xfId="9223" xr:uid="{00000000-0005-0000-0000-00008E220000}"/>
    <cellStyle name="Обычный 18 2 5 11 2" xfId="9224" xr:uid="{00000000-0005-0000-0000-00008F220000}"/>
    <cellStyle name="Обычный 18 2 5 12" xfId="9225" xr:uid="{00000000-0005-0000-0000-000090220000}"/>
    <cellStyle name="Обычный 18 2 5 12 2" xfId="9226" xr:uid="{00000000-0005-0000-0000-000091220000}"/>
    <cellStyle name="Обычный 18 2 5 13" xfId="9227" xr:uid="{00000000-0005-0000-0000-000092220000}"/>
    <cellStyle name="Обычный 18 2 5 14" xfId="9228" xr:uid="{00000000-0005-0000-0000-000093220000}"/>
    <cellStyle name="Обычный 18 2 5 15" xfId="9229" xr:uid="{00000000-0005-0000-0000-000094220000}"/>
    <cellStyle name="Обычный 18 2 5 2" xfId="9230" xr:uid="{00000000-0005-0000-0000-000095220000}"/>
    <cellStyle name="Обычный 18 2 5 2 10" xfId="9231" xr:uid="{00000000-0005-0000-0000-000096220000}"/>
    <cellStyle name="Обычный 18 2 5 2 10 2" xfId="9232" xr:uid="{00000000-0005-0000-0000-000097220000}"/>
    <cellStyle name="Обычный 18 2 5 2 11" xfId="9233" xr:uid="{00000000-0005-0000-0000-000098220000}"/>
    <cellStyle name="Обычный 18 2 5 2 12" xfId="9234" xr:uid="{00000000-0005-0000-0000-000099220000}"/>
    <cellStyle name="Обычный 18 2 5 2 13" xfId="9235" xr:uid="{00000000-0005-0000-0000-00009A220000}"/>
    <cellStyle name="Обычный 18 2 5 2 2" xfId="9236" xr:uid="{00000000-0005-0000-0000-00009B220000}"/>
    <cellStyle name="Обычный 18 2 5 2 2 10" xfId="9237" xr:uid="{00000000-0005-0000-0000-00009C220000}"/>
    <cellStyle name="Обычный 18 2 5 2 2 11" xfId="9238" xr:uid="{00000000-0005-0000-0000-00009D220000}"/>
    <cellStyle name="Обычный 18 2 5 2 2 2" xfId="9239" xr:uid="{00000000-0005-0000-0000-00009E220000}"/>
    <cellStyle name="Обычный 18 2 5 2 2 2 2" xfId="9240" xr:uid="{00000000-0005-0000-0000-00009F220000}"/>
    <cellStyle name="Обычный 18 2 5 2 2 2 2 2" xfId="9241" xr:uid="{00000000-0005-0000-0000-0000A0220000}"/>
    <cellStyle name="Обычный 18 2 5 2 2 2 3" xfId="9242" xr:uid="{00000000-0005-0000-0000-0000A1220000}"/>
    <cellStyle name="Обычный 18 2 5 2 2 2 3 2" xfId="9243" xr:uid="{00000000-0005-0000-0000-0000A2220000}"/>
    <cellStyle name="Обычный 18 2 5 2 2 2 4" xfId="9244" xr:uid="{00000000-0005-0000-0000-0000A3220000}"/>
    <cellStyle name="Обычный 18 2 5 2 2 2 4 2" xfId="9245" xr:uid="{00000000-0005-0000-0000-0000A4220000}"/>
    <cellStyle name="Обычный 18 2 5 2 2 2 5" xfId="9246" xr:uid="{00000000-0005-0000-0000-0000A5220000}"/>
    <cellStyle name="Обычный 18 2 5 2 2 2 5 2" xfId="9247" xr:uid="{00000000-0005-0000-0000-0000A6220000}"/>
    <cellStyle name="Обычный 18 2 5 2 2 2 6" xfId="9248" xr:uid="{00000000-0005-0000-0000-0000A7220000}"/>
    <cellStyle name="Обычный 18 2 5 2 2 3" xfId="9249" xr:uid="{00000000-0005-0000-0000-0000A8220000}"/>
    <cellStyle name="Обычный 18 2 5 2 2 3 2" xfId="9250" xr:uid="{00000000-0005-0000-0000-0000A9220000}"/>
    <cellStyle name="Обычный 18 2 5 2 2 3 2 2" xfId="9251" xr:uid="{00000000-0005-0000-0000-0000AA220000}"/>
    <cellStyle name="Обычный 18 2 5 2 2 3 3" xfId="9252" xr:uid="{00000000-0005-0000-0000-0000AB220000}"/>
    <cellStyle name="Обычный 18 2 5 2 2 3 3 2" xfId="9253" xr:uid="{00000000-0005-0000-0000-0000AC220000}"/>
    <cellStyle name="Обычный 18 2 5 2 2 3 4" xfId="9254" xr:uid="{00000000-0005-0000-0000-0000AD220000}"/>
    <cellStyle name="Обычный 18 2 5 2 2 3 4 2" xfId="9255" xr:uid="{00000000-0005-0000-0000-0000AE220000}"/>
    <cellStyle name="Обычный 18 2 5 2 2 3 5" xfId="9256" xr:uid="{00000000-0005-0000-0000-0000AF220000}"/>
    <cellStyle name="Обычный 18 2 5 2 2 4" xfId="9257" xr:uid="{00000000-0005-0000-0000-0000B0220000}"/>
    <cellStyle name="Обычный 18 2 5 2 2 4 2" xfId="9258" xr:uid="{00000000-0005-0000-0000-0000B1220000}"/>
    <cellStyle name="Обычный 18 2 5 2 2 5" xfId="9259" xr:uid="{00000000-0005-0000-0000-0000B2220000}"/>
    <cellStyle name="Обычный 18 2 5 2 2 5 2" xfId="9260" xr:uid="{00000000-0005-0000-0000-0000B3220000}"/>
    <cellStyle name="Обычный 18 2 5 2 2 6" xfId="9261" xr:uid="{00000000-0005-0000-0000-0000B4220000}"/>
    <cellStyle name="Обычный 18 2 5 2 2 6 2" xfId="9262" xr:uid="{00000000-0005-0000-0000-0000B5220000}"/>
    <cellStyle name="Обычный 18 2 5 2 2 7" xfId="9263" xr:uid="{00000000-0005-0000-0000-0000B6220000}"/>
    <cellStyle name="Обычный 18 2 5 2 2 7 2" xfId="9264" xr:uid="{00000000-0005-0000-0000-0000B7220000}"/>
    <cellStyle name="Обычный 18 2 5 2 2 8" xfId="9265" xr:uid="{00000000-0005-0000-0000-0000B8220000}"/>
    <cellStyle name="Обычный 18 2 5 2 2 8 2" xfId="9266" xr:uid="{00000000-0005-0000-0000-0000B9220000}"/>
    <cellStyle name="Обычный 18 2 5 2 2 9" xfId="9267" xr:uid="{00000000-0005-0000-0000-0000BA220000}"/>
    <cellStyle name="Обычный 18 2 5 2 2 9 2" xfId="9268" xr:uid="{00000000-0005-0000-0000-0000BB220000}"/>
    <cellStyle name="Обычный 18 2 5 2 3" xfId="9269" xr:uid="{00000000-0005-0000-0000-0000BC220000}"/>
    <cellStyle name="Обычный 18 2 5 2 3 2" xfId="9270" xr:uid="{00000000-0005-0000-0000-0000BD220000}"/>
    <cellStyle name="Обычный 18 2 5 2 3 2 2" xfId="9271" xr:uid="{00000000-0005-0000-0000-0000BE220000}"/>
    <cellStyle name="Обычный 18 2 5 2 3 3" xfId="9272" xr:uid="{00000000-0005-0000-0000-0000BF220000}"/>
    <cellStyle name="Обычный 18 2 5 2 3 3 2" xfId="9273" xr:uid="{00000000-0005-0000-0000-0000C0220000}"/>
    <cellStyle name="Обычный 18 2 5 2 3 4" xfId="9274" xr:uid="{00000000-0005-0000-0000-0000C1220000}"/>
    <cellStyle name="Обычный 18 2 5 2 3 4 2" xfId="9275" xr:uid="{00000000-0005-0000-0000-0000C2220000}"/>
    <cellStyle name="Обычный 18 2 5 2 3 5" xfId="9276" xr:uid="{00000000-0005-0000-0000-0000C3220000}"/>
    <cellStyle name="Обычный 18 2 5 2 3 5 2" xfId="9277" xr:uid="{00000000-0005-0000-0000-0000C4220000}"/>
    <cellStyle name="Обычный 18 2 5 2 3 6" xfId="9278" xr:uid="{00000000-0005-0000-0000-0000C5220000}"/>
    <cellStyle name="Обычный 18 2 5 2 4" xfId="9279" xr:uid="{00000000-0005-0000-0000-0000C6220000}"/>
    <cellStyle name="Обычный 18 2 5 2 4 2" xfId="9280" xr:uid="{00000000-0005-0000-0000-0000C7220000}"/>
    <cellStyle name="Обычный 18 2 5 2 4 2 2" xfId="9281" xr:uid="{00000000-0005-0000-0000-0000C8220000}"/>
    <cellStyle name="Обычный 18 2 5 2 4 3" xfId="9282" xr:uid="{00000000-0005-0000-0000-0000C9220000}"/>
    <cellStyle name="Обычный 18 2 5 2 4 3 2" xfId="9283" xr:uid="{00000000-0005-0000-0000-0000CA220000}"/>
    <cellStyle name="Обычный 18 2 5 2 4 4" xfId="9284" xr:uid="{00000000-0005-0000-0000-0000CB220000}"/>
    <cellStyle name="Обычный 18 2 5 2 4 4 2" xfId="9285" xr:uid="{00000000-0005-0000-0000-0000CC220000}"/>
    <cellStyle name="Обычный 18 2 5 2 4 5" xfId="9286" xr:uid="{00000000-0005-0000-0000-0000CD220000}"/>
    <cellStyle name="Обычный 18 2 5 2 5" xfId="9287" xr:uid="{00000000-0005-0000-0000-0000CE220000}"/>
    <cellStyle name="Обычный 18 2 5 2 5 2" xfId="9288" xr:uid="{00000000-0005-0000-0000-0000CF220000}"/>
    <cellStyle name="Обычный 18 2 5 2 6" xfId="9289" xr:uid="{00000000-0005-0000-0000-0000D0220000}"/>
    <cellStyle name="Обычный 18 2 5 2 6 2" xfId="9290" xr:uid="{00000000-0005-0000-0000-0000D1220000}"/>
    <cellStyle name="Обычный 18 2 5 2 7" xfId="9291" xr:uid="{00000000-0005-0000-0000-0000D2220000}"/>
    <cellStyle name="Обычный 18 2 5 2 7 2" xfId="9292" xr:uid="{00000000-0005-0000-0000-0000D3220000}"/>
    <cellStyle name="Обычный 18 2 5 2 8" xfId="9293" xr:uid="{00000000-0005-0000-0000-0000D4220000}"/>
    <cellStyle name="Обычный 18 2 5 2 8 2" xfId="9294" xr:uid="{00000000-0005-0000-0000-0000D5220000}"/>
    <cellStyle name="Обычный 18 2 5 2 9" xfId="9295" xr:uid="{00000000-0005-0000-0000-0000D6220000}"/>
    <cellStyle name="Обычный 18 2 5 2 9 2" xfId="9296" xr:uid="{00000000-0005-0000-0000-0000D7220000}"/>
    <cellStyle name="Обычный 18 2 5 3" xfId="9297" xr:uid="{00000000-0005-0000-0000-0000D8220000}"/>
    <cellStyle name="Обычный 18 2 5 3 10" xfId="9298" xr:uid="{00000000-0005-0000-0000-0000D9220000}"/>
    <cellStyle name="Обычный 18 2 5 3 11" xfId="9299" xr:uid="{00000000-0005-0000-0000-0000DA220000}"/>
    <cellStyle name="Обычный 18 2 5 3 2" xfId="9300" xr:uid="{00000000-0005-0000-0000-0000DB220000}"/>
    <cellStyle name="Обычный 18 2 5 3 2 2" xfId="9301" xr:uid="{00000000-0005-0000-0000-0000DC220000}"/>
    <cellStyle name="Обычный 18 2 5 3 2 2 2" xfId="9302" xr:uid="{00000000-0005-0000-0000-0000DD220000}"/>
    <cellStyle name="Обычный 18 2 5 3 2 3" xfId="9303" xr:uid="{00000000-0005-0000-0000-0000DE220000}"/>
    <cellStyle name="Обычный 18 2 5 3 2 3 2" xfId="9304" xr:uid="{00000000-0005-0000-0000-0000DF220000}"/>
    <cellStyle name="Обычный 18 2 5 3 2 4" xfId="9305" xr:uid="{00000000-0005-0000-0000-0000E0220000}"/>
    <cellStyle name="Обычный 18 2 5 3 2 4 2" xfId="9306" xr:uid="{00000000-0005-0000-0000-0000E1220000}"/>
    <cellStyle name="Обычный 18 2 5 3 2 5" xfId="9307" xr:uid="{00000000-0005-0000-0000-0000E2220000}"/>
    <cellStyle name="Обычный 18 2 5 3 2 5 2" xfId="9308" xr:uid="{00000000-0005-0000-0000-0000E3220000}"/>
    <cellStyle name="Обычный 18 2 5 3 2 6" xfId="9309" xr:uid="{00000000-0005-0000-0000-0000E4220000}"/>
    <cellStyle name="Обычный 18 2 5 3 2 7" xfId="9310" xr:uid="{00000000-0005-0000-0000-0000E5220000}"/>
    <cellStyle name="Обычный 18 2 5 3 3" xfId="9311" xr:uid="{00000000-0005-0000-0000-0000E6220000}"/>
    <cellStyle name="Обычный 18 2 5 3 3 2" xfId="9312" xr:uid="{00000000-0005-0000-0000-0000E7220000}"/>
    <cellStyle name="Обычный 18 2 5 3 3 2 2" xfId="9313" xr:uid="{00000000-0005-0000-0000-0000E8220000}"/>
    <cellStyle name="Обычный 18 2 5 3 3 3" xfId="9314" xr:uid="{00000000-0005-0000-0000-0000E9220000}"/>
    <cellStyle name="Обычный 18 2 5 3 3 3 2" xfId="9315" xr:uid="{00000000-0005-0000-0000-0000EA220000}"/>
    <cellStyle name="Обычный 18 2 5 3 3 4" xfId="9316" xr:uid="{00000000-0005-0000-0000-0000EB220000}"/>
    <cellStyle name="Обычный 18 2 5 3 3 4 2" xfId="9317" xr:uid="{00000000-0005-0000-0000-0000EC220000}"/>
    <cellStyle name="Обычный 18 2 5 3 3 5" xfId="9318" xr:uid="{00000000-0005-0000-0000-0000ED220000}"/>
    <cellStyle name="Обычный 18 2 5 3 4" xfId="9319" xr:uid="{00000000-0005-0000-0000-0000EE220000}"/>
    <cellStyle name="Обычный 18 2 5 3 4 2" xfId="9320" xr:uid="{00000000-0005-0000-0000-0000EF220000}"/>
    <cellStyle name="Обычный 18 2 5 3 5" xfId="9321" xr:uid="{00000000-0005-0000-0000-0000F0220000}"/>
    <cellStyle name="Обычный 18 2 5 3 5 2" xfId="9322" xr:uid="{00000000-0005-0000-0000-0000F1220000}"/>
    <cellStyle name="Обычный 18 2 5 3 6" xfId="9323" xr:uid="{00000000-0005-0000-0000-0000F2220000}"/>
    <cellStyle name="Обычный 18 2 5 3 6 2" xfId="9324" xr:uid="{00000000-0005-0000-0000-0000F3220000}"/>
    <cellStyle name="Обычный 18 2 5 3 7" xfId="9325" xr:uid="{00000000-0005-0000-0000-0000F4220000}"/>
    <cellStyle name="Обычный 18 2 5 3 7 2" xfId="9326" xr:uid="{00000000-0005-0000-0000-0000F5220000}"/>
    <cellStyle name="Обычный 18 2 5 3 8" xfId="9327" xr:uid="{00000000-0005-0000-0000-0000F6220000}"/>
    <cellStyle name="Обычный 18 2 5 3 8 2" xfId="9328" xr:uid="{00000000-0005-0000-0000-0000F7220000}"/>
    <cellStyle name="Обычный 18 2 5 3 9" xfId="9329" xr:uid="{00000000-0005-0000-0000-0000F8220000}"/>
    <cellStyle name="Обычный 18 2 5 3 9 2" xfId="9330" xr:uid="{00000000-0005-0000-0000-0000F9220000}"/>
    <cellStyle name="Обычный 18 2 5 4" xfId="9331" xr:uid="{00000000-0005-0000-0000-0000FA220000}"/>
    <cellStyle name="Обычный 18 2 5 4 2" xfId="9332" xr:uid="{00000000-0005-0000-0000-0000FB220000}"/>
    <cellStyle name="Обычный 18 2 5 4 2 2" xfId="9333" xr:uid="{00000000-0005-0000-0000-0000FC220000}"/>
    <cellStyle name="Обычный 18 2 5 4 2 2 2" xfId="9334" xr:uid="{00000000-0005-0000-0000-0000FD220000}"/>
    <cellStyle name="Обычный 18 2 5 4 2 3" xfId="9335" xr:uid="{00000000-0005-0000-0000-0000FE220000}"/>
    <cellStyle name="Обычный 18 2 5 4 2 3 2" xfId="9336" xr:uid="{00000000-0005-0000-0000-0000FF220000}"/>
    <cellStyle name="Обычный 18 2 5 4 2 4" xfId="9337" xr:uid="{00000000-0005-0000-0000-000000230000}"/>
    <cellStyle name="Обычный 18 2 5 4 2 4 2" xfId="9338" xr:uid="{00000000-0005-0000-0000-000001230000}"/>
    <cellStyle name="Обычный 18 2 5 4 2 5" xfId="9339" xr:uid="{00000000-0005-0000-0000-000002230000}"/>
    <cellStyle name="Обычный 18 2 5 4 2 5 2" xfId="9340" xr:uid="{00000000-0005-0000-0000-000003230000}"/>
    <cellStyle name="Обычный 18 2 5 4 2 6" xfId="9341" xr:uid="{00000000-0005-0000-0000-000004230000}"/>
    <cellStyle name="Обычный 18 2 5 4 3" xfId="9342" xr:uid="{00000000-0005-0000-0000-000005230000}"/>
    <cellStyle name="Обычный 18 2 5 4 3 2" xfId="9343" xr:uid="{00000000-0005-0000-0000-000006230000}"/>
    <cellStyle name="Обычный 18 2 5 4 4" xfId="9344" xr:uid="{00000000-0005-0000-0000-000007230000}"/>
    <cellStyle name="Обычный 18 2 5 4 4 2" xfId="9345" xr:uid="{00000000-0005-0000-0000-000008230000}"/>
    <cellStyle name="Обычный 18 2 5 4 5" xfId="9346" xr:uid="{00000000-0005-0000-0000-000009230000}"/>
    <cellStyle name="Обычный 18 2 5 4 5 2" xfId="9347" xr:uid="{00000000-0005-0000-0000-00000A230000}"/>
    <cellStyle name="Обычный 18 2 5 4 6" xfId="9348" xr:uid="{00000000-0005-0000-0000-00000B230000}"/>
    <cellStyle name="Обычный 18 2 5 4 6 2" xfId="9349" xr:uid="{00000000-0005-0000-0000-00000C230000}"/>
    <cellStyle name="Обычный 18 2 5 4 7" xfId="9350" xr:uid="{00000000-0005-0000-0000-00000D230000}"/>
    <cellStyle name="Обычный 18 2 5 4 8" xfId="9351" xr:uid="{00000000-0005-0000-0000-00000E230000}"/>
    <cellStyle name="Обычный 18 2 5 5" xfId="9352" xr:uid="{00000000-0005-0000-0000-00000F230000}"/>
    <cellStyle name="Обычный 18 2 5 5 2" xfId="9353" xr:uid="{00000000-0005-0000-0000-000010230000}"/>
    <cellStyle name="Обычный 18 2 5 5 2 2" xfId="9354" xr:uid="{00000000-0005-0000-0000-000011230000}"/>
    <cellStyle name="Обычный 18 2 5 5 3" xfId="9355" xr:uid="{00000000-0005-0000-0000-000012230000}"/>
    <cellStyle name="Обычный 18 2 5 5 3 2" xfId="9356" xr:uid="{00000000-0005-0000-0000-000013230000}"/>
    <cellStyle name="Обычный 18 2 5 5 4" xfId="9357" xr:uid="{00000000-0005-0000-0000-000014230000}"/>
    <cellStyle name="Обычный 18 2 5 5 4 2" xfId="9358" xr:uid="{00000000-0005-0000-0000-000015230000}"/>
    <cellStyle name="Обычный 18 2 5 5 5" xfId="9359" xr:uid="{00000000-0005-0000-0000-000016230000}"/>
    <cellStyle name="Обычный 18 2 5 5 5 2" xfId="9360" xr:uid="{00000000-0005-0000-0000-000017230000}"/>
    <cellStyle name="Обычный 18 2 5 5 6" xfId="9361" xr:uid="{00000000-0005-0000-0000-000018230000}"/>
    <cellStyle name="Обычный 18 2 5 6" xfId="9362" xr:uid="{00000000-0005-0000-0000-000019230000}"/>
    <cellStyle name="Обычный 18 2 5 6 2" xfId="9363" xr:uid="{00000000-0005-0000-0000-00001A230000}"/>
    <cellStyle name="Обычный 18 2 5 6 2 2" xfId="9364" xr:uid="{00000000-0005-0000-0000-00001B230000}"/>
    <cellStyle name="Обычный 18 2 5 6 3" xfId="9365" xr:uid="{00000000-0005-0000-0000-00001C230000}"/>
    <cellStyle name="Обычный 18 2 5 6 3 2" xfId="9366" xr:uid="{00000000-0005-0000-0000-00001D230000}"/>
    <cellStyle name="Обычный 18 2 5 6 4" xfId="9367" xr:uid="{00000000-0005-0000-0000-00001E230000}"/>
    <cellStyle name="Обычный 18 2 5 6 4 2" xfId="9368" xr:uid="{00000000-0005-0000-0000-00001F230000}"/>
    <cellStyle name="Обычный 18 2 5 6 5" xfId="9369" xr:uid="{00000000-0005-0000-0000-000020230000}"/>
    <cellStyle name="Обычный 18 2 5 7" xfId="9370" xr:uid="{00000000-0005-0000-0000-000021230000}"/>
    <cellStyle name="Обычный 18 2 5 7 2" xfId="9371" xr:uid="{00000000-0005-0000-0000-000022230000}"/>
    <cellStyle name="Обычный 18 2 5 8" xfId="9372" xr:uid="{00000000-0005-0000-0000-000023230000}"/>
    <cellStyle name="Обычный 18 2 5 8 2" xfId="9373" xr:uid="{00000000-0005-0000-0000-000024230000}"/>
    <cellStyle name="Обычный 18 2 5 9" xfId="9374" xr:uid="{00000000-0005-0000-0000-000025230000}"/>
    <cellStyle name="Обычный 18 2 5 9 2" xfId="9375" xr:uid="{00000000-0005-0000-0000-000026230000}"/>
    <cellStyle name="Обычный 18 2 6" xfId="9376" xr:uid="{00000000-0005-0000-0000-000027230000}"/>
    <cellStyle name="Обычный 18 2 6 10" xfId="9377" xr:uid="{00000000-0005-0000-0000-000028230000}"/>
    <cellStyle name="Обычный 18 2 6 10 2" xfId="9378" xr:uid="{00000000-0005-0000-0000-000029230000}"/>
    <cellStyle name="Обычный 18 2 6 11" xfId="9379" xr:uid="{00000000-0005-0000-0000-00002A230000}"/>
    <cellStyle name="Обычный 18 2 6 11 2" xfId="9380" xr:uid="{00000000-0005-0000-0000-00002B230000}"/>
    <cellStyle name="Обычный 18 2 6 12" xfId="9381" xr:uid="{00000000-0005-0000-0000-00002C230000}"/>
    <cellStyle name="Обычный 18 2 6 12 2" xfId="9382" xr:uid="{00000000-0005-0000-0000-00002D230000}"/>
    <cellStyle name="Обычный 18 2 6 13" xfId="9383" xr:uid="{00000000-0005-0000-0000-00002E230000}"/>
    <cellStyle name="Обычный 18 2 6 14" xfId="9384" xr:uid="{00000000-0005-0000-0000-00002F230000}"/>
    <cellStyle name="Обычный 18 2 6 15" xfId="9385" xr:uid="{00000000-0005-0000-0000-000030230000}"/>
    <cellStyle name="Обычный 18 2 6 2" xfId="9386" xr:uid="{00000000-0005-0000-0000-000031230000}"/>
    <cellStyle name="Обычный 18 2 6 2 10" xfId="9387" xr:uid="{00000000-0005-0000-0000-000032230000}"/>
    <cellStyle name="Обычный 18 2 6 2 10 2" xfId="9388" xr:uid="{00000000-0005-0000-0000-000033230000}"/>
    <cellStyle name="Обычный 18 2 6 2 11" xfId="9389" xr:uid="{00000000-0005-0000-0000-000034230000}"/>
    <cellStyle name="Обычный 18 2 6 2 12" xfId="9390" xr:uid="{00000000-0005-0000-0000-000035230000}"/>
    <cellStyle name="Обычный 18 2 6 2 2" xfId="9391" xr:uid="{00000000-0005-0000-0000-000036230000}"/>
    <cellStyle name="Обычный 18 2 6 2 2 10" xfId="9392" xr:uid="{00000000-0005-0000-0000-000037230000}"/>
    <cellStyle name="Обычный 18 2 6 2 2 2" xfId="9393" xr:uid="{00000000-0005-0000-0000-000038230000}"/>
    <cellStyle name="Обычный 18 2 6 2 2 2 2" xfId="9394" xr:uid="{00000000-0005-0000-0000-000039230000}"/>
    <cellStyle name="Обычный 18 2 6 2 2 2 2 2" xfId="9395" xr:uid="{00000000-0005-0000-0000-00003A230000}"/>
    <cellStyle name="Обычный 18 2 6 2 2 2 3" xfId="9396" xr:uid="{00000000-0005-0000-0000-00003B230000}"/>
    <cellStyle name="Обычный 18 2 6 2 2 2 3 2" xfId="9397" xr:uid="{00000000-0005-0000-0000-00003C230000}"/>
    <cellStyle name="Обычный 18 2 6 2 2 2 4" xfId="9398" xr:uid="{00000000-0005-0000-0000-00003D230000}"/>
    <cellStyle name="Обычный 18 2 6 2 2 2 4 2" xfId="9399" xr:uid="{00000000-0005-0000-0000-00003E230000}"/>
    <cellStyle name="Обычный 18 2 6 2 2 2 5" xfId="9400" xr:uid="{00000000-0005-0000-0000-00003F230000}"/>
    <cellStyle name="Обычный 18 2 6 2 2 2 5 2" xfId="9401" xr:uid="{00000000-0005-0000-0000-000040230000}"/>
    <cellStyle name="Обычный 18 2 6 2 2 2 6" xfId="9402" xr:uid="{00000000-0005-0000-0000-000041230000}"/>
    <cellStyle name="Обычный 18 2 6 2 2 3" xfId="9403" xr:uid="{00000000-0005-0000-0000-000042230000}"/>
    <cellStyle name="Обычный 18 2 6 2 2 3 2" xfId="9404" xr:uid="{00000000-0005-0000-0000-000043230000}"/>
    <cellStyle name="Обычный 18 2 6 2 2 3 2 2" xfId="9405" xr:uid="{00000000-0005-0000-0000-000044230000}"/>
    <cellStyle name="Обычный 18 2 6 2 2 3 3" xfId="9406" xr:uid="{00000000-0005-0000-0000-000045230000}"/>
    <cellStyle name="Обычный 18 2 6 2 2 3 3 2" xfId="9407" xr:uid="{00000000-0005-0000-0000-000046230000}"/>
    <cellStyle name="Обычный 18 2 6 2 2 3 4" xfId="9408" xr:uid="{00000000-0005-0000-0000-000047230000}"/>
    <cellStyle name="Обычный 18 2 6 2 2 3 4 2" xfId="9409" xr:uid="{00000000-0005-0000-0000-000048230000}"/>
    <cellStyle name="Обычный 18 2 6 2 2 3 5" xfId="9410" xr:uid="{00000000-0005-0000-0000-000049230000}"/>
    <cellStyle name="Обычный 18 2 6 2 2 4" xfId="9411" xr:uid="{00000000-0005-0000-0000-00004A230000}"/>
    <cellStyle name="Обычный 18 2 6 2 2 4 2" xfId="9412" xr:uid="{00000000-0005-0000-0000-00004B230000}"/>
    <cellStyle name="Обычный 18 2 6 2 2 5" xfId="9413" xr:uid="{00000000-0005-0000-0000-00004C230000}"/>
    <cellStyle name="Обычный 18 2 6 2 2 5 2" xfId="9414" xr:uid="{00000000-0005-0000-0000-00004D230000}"/>
    <cellStyle name="Обычный 18 2 6 2 2 6" xfId="9415" xr:uid="{00000000-0005-0000-0000-00004E230000}"/>
    <cellStyle name="Обычный 18 2 6 2 2 6 2" xfId="9416" xr:uid="{00000000-0005-0000-0000-00004F230000}"/>
    <cellStyle name="Обычный 18 2 6 2 2 7" xfId="9417" xr:uid="{00000000-0005-0000-0000-000050230000}"/>
    <cellStyle name="Обычный 18 2 6 2 2 7 2" xfId="9418" xr:uid="{00000000-0005-0000-0000-000051230000}"/>
    <cellStyle name="Обычный 18 2 6 2 2 8" xfId="9419" xr:uid="{00000000-0005-0000-0000-000052230000}"/>
    <cellStyle name="Обычный 18 2 6 2 2 8 2" xfId="9420" xr:uid="{00000000-0005-0000-0000-000053230000}"/>
    <cellStyle name="Обычный 18 2 6 2 2 9" xfId="9421" xr:uid="{00000000-0005-0000-0000-000054230000}"/>
    <cellStyle name="Обычный 18 2 6 2 2 9 2" xfId="9422" xr:uid="{00000000-0005-0000-0000-000055230000}"/>
    <cellStyle name="Обычный 18 2 6 2 3" xfId="9423" xr:uid="{00000000-0005-0000-0000-000056230000}"/>
    <cellStyle name="Обычный 18 2 6 2 3 2" xfId="9424" xr:uid="{00000000-0005-0000-0000-000057230000}"/>
    <cellStyle name="Обычный 18 2 6 2 3 2 2" xfId="9425" xr:uid="{00000000-0005-0000-0000-000058230000}"/>
    <cellStyle name="Обычный 18 2 6 2 3 3" xfId="9426" xr:uid="{00000000-0005-0000-0000-000059230000}"/>
    <cellStyle name="Обычный 18 2 6 2 3 3 2" xfId="9427" xr:uid="{00000000-0005-0000-0000-00005A230000}"/>
    <cellStyle name="Обычный 18 2 6 2 3 4" xfId="9428" xr:uid="{00000000-0005-0000-0000-00005B230000}"/>
    <cellStyle name="Обычный 18 2 6 2 3 4 2" xfId="9429" xr:uid="{00000000-0005-0000-0000-00005C230000}"/>
    <cellStyle name="Обычный 18 2 6 2 3 5" xfId="9430" xr:uid="{00000000-0005-0000-0000-00005D230000}"/>
    <cellStyle name="Обычный 18 2 6 2 3 5 2" xfId="9431" xr:uid="{00000000-0005-0000-0000-00005E230000}"/>
    <cellStyle name="Обычный 18 2 6 2 3 6" xfId="9432" xr:uid="{00000000-0005-0000-0000-00005F230000}"/>
    <cellStyle name="Обычный 18 2 6 2 4" xfId="9433" xr:uid="{00000000-0005-0000-0000-000060230000}"/>
    <cellStyle name="Обычный 18 2 6 2 4 2" xfId="9434" xr:uid="{00000000-0005-0000-0000-000061230000}"/>
    <cellStyle name="Обычный 18 2 6 2 4 2 2" xfId="9435" xr:uid="{00000000-0005-0000-0000-000062230000}"/>
    <cellStyle name="Обычный 18 2 6 2 4 3" xfId="9436" xr:uid="{00000000-0005-0000-0000-000063230000}"/>
    <cellStyle name="Обычный 18 2 6 2 4 3 2" xfId="9437" xr:uid="{00000000-0005-0000-0000-000064230000}"/>
    <cellStyle name="Обычный 18 2 6 2 4 4" xfId="9438" xr:uid="{00000000-0005-0000-0000-000065230000}"/>
    <cellStyle name="Обычный 18 2 6 2 4 4 2" xfId="9439" xr:uid="{00000000-0005-0000-0000-000066230000}"/>
    <cellStyle name="Обычный 18 2 6 2 4 5" xfId="9440" xr:uid="{00000000-0005-0000-0000-000067230000}"/>
    <cellStyle name="Обычный 18 2 6 2 5" xfId="9441" xr:uid="{00000000-0005-0000-0000-000068230000}"/>
    <cellStyle name="Обычный 18 2 6 2 5 2" xfId="9442" xr:uid="{00000000-0005-0000-0000-000069230000}"/>
    <cellStyle name="Обычный 18 2 6 2 6" xfId="9443" xr:uid="{00000000-0005-0000-0000-00006A230000}"/>
    <cellStyle name="Обычный 18 2 6 2 6 2" xfId="9444" xr:uid="{00000000-0005-0000-0000-00006B230000}"/>
    <cellStyle name="Обычный 18 2 6 2 7" xfId="9445" xr:uid="{00000000-0005-0000-0000-00006C230000}"/>
    <cellStyle name="Обычный 18 2 6 2 7 2" xfId="9446" xr:uid="{00000000-0005-0000-0000-00006D230000}"/>
    <cellStyle name="Обычный 18 2 6 2 8" xfId="9447" xr:uid="{00000000-0005-0000-0000-00006E230000}"/>
    <cellStyle name="Обычный 18 2 6 2 8 2" xfId="9448" xr:uid="{00000000-0005-0000-0000-00006F230000}"/>
    <cellStyle name="Обычный 18 2 6 2 9" xfId="9449" xr:uid="{00000000-0005-0000-0000-000070230000}"/>
    <cellStyle name="Обычный 18 2 6 2 9 2" xfId="9450" xr:uid="{00000000-0005-0000-0000-000071230000}"/>
    <cellStyle name="Обычный 18 2 6 3" xfId="9451" xr:uid="{00000000-0005-0000-0000-000072230000}"/>
    <cellStyle name="Обычный 18 2 6 3 10" xfId="9452" xr:uid="{00000000-0005-0000-0000-000073230000}"/>
    <cellStyle name="Обычный 18 2 6 3 2" xfId="9453" xr:uid="{00000000-0005-0000-0000-000074230000}"/>
    <cellStyle name="Обычный 18 2 6 3 2 2" xfId="9454" xr:uid="{00000000-0005-0000-0000-000075230000}"/>
    <cellStyle name="Обычный 18 2 6 3 2 2 2" xfId="9455" xr:uid="{00000000-0005-0000-0000-000076230000}"/>
    <cellStyle name="Обычный 18 2 6 3 2 3" xfId="9456" xr:uid="{00000000-0005-0000-0000-000077230000}"/>
    <cellStyle name="Обычный 18 2 6 3 2 3 2" xfId="9457" xr:uid="{00000000-0005-0000-0000-000078230000}"/>
    <cellStyle name="Обычный 18 2 6 3 2 4" xfId="9458" xr:uid="{00000000-0005-0000-0000-000079230000}"/>
    <cellStyle name="Обычный 18 2 6 3 2 4 2" xfId="9459" xr:uid="{00000000-0005-0000-0000-00007A230000}"/>
    <cellStyle name="Обычный 18 2 6 3 2 5" xfId="9460" xr:uid="{00000000-0005-0000-0000-00007B230000}"/>
    <cellStyle name="Обычный 18 2 6 3 2 5 2" xfId="9461" xr:uid="{00000000-0005-0000-0000-00007C230000}"/>
    <cellStyle name="Обычный 18 2 6 3 2 6" xfId="9462" xr:uid="{00000000-0005-0000-0000-00007D230000}"/>
    <cellStyle name="Обычный 18 2 6 3 3" xfId="9463" xr:uid="{00000000-0005-0000-0000-00007E230000}"/>
    <cellStyle name="Обычный 18 2 6 3 3 2" xfId="9464" xr:uid="{00000000-0005-0000-0000-00007F230000}"/>
    <cellStyle name="Обычный 18 2 6 3 3 2 2" xfId="9465" xr:uid="{00000000-0005-0000-0000-000080230000}"/>
    <cellStyle name="Обычный 18 2 6 3 3 3" xfId="9466" xr:uid="{00000000-0005-0000-0000-000081230000}"/>
    <cellStyle name="Обычный 18 2 6 3 3 3 2" xfId="9467" xr:uid="{00000000-0005-0000-0000-000082230000}"/>
    <cellStyle name="Обычный 18 2 6 3 3 4" xfId="9468" xr:uid="{00000000-0005-0000-0000-000083230000}"/>
    <cellStyle name="Обычный 18 2 6 3 3 4 2" xfId="9469" xr:uid="{00000000-0005-0000-0000-000084230000}"/>
    <cellStyle name="Обычный 18 2 6 3 3 5" xfId="9470" xr:uid="{00000000-0005-0000-0000-000085230000}"/>
    <cellStyle name="Обычный 18 2 6 3 4" xfId="9471" xr:uid="{00000000-0005-0000-0000-000086230000}"/>
    <cellStyle name="Обычный 18 2 6 3 4 2" xfId="9472" xr:uid="{00000000-0005-0000-0000-000087230000}"/>
    <cellStyle name="Обычный 18 2 6 3 5" xfId="9473" xr:uid="{00000000-0005-0000-0000-000088230000}"/>
    <cellStyle name="Обычный 18 2 6 3 5 2" xfId="9474" xr:uid="{00000000-0005-0000-0000-000089230000}"/>
    <cellStyle name="Обычный 18 2 6 3 6" xfId="9475" xr:uid="{00000000-0005-0000-0000-00008A230000}"/>
    <cellStyle name="Обычный 18 2 6 3 6 2" xfId="9476" xr:uid="{00000000-0005-0000-0000-00008B230000}"/>
    <cellStyle name="Обычный 18 2 6 3 7" xfId="9477" xr:uid="{00000000-0005-0000-0000-00008C230000}"/>
    <cellStyle name="Обычный 18 2 6 3 7 2" xfId="9478" xr:uid="{00000000-0005-0000-0000-00008D230000}"/>
    <cellStyle name="Обычный 18 2 6 3 8" xfId="9479" xr:uid="{00000000-0005-0000-0000-00008E230000}"/>
    <cellStyle name="Обычный 18 2 6 3 8 2" xfId="9480" xr:uid="{00000000-0005-0000-0000-00008F230000}"/>
    <cellStyle name="Обычный 18 2 6 3 9" xfId="9481" xr:uid="{00000000-0005-0000-0000-000090230000}"/>
    <cellStyle name="Обычный 18 2 6 3 9 2" xfId="9482" xr:uid="{00000000-0005-0000-0000-000091230000}"/>
    <cellStyle name="Обычный 18 2 6 4" xfId="9483" xr:uid="{00000000-0005-0000-0000-000092230000}"/>
    <cellStyle name="Обычный 18 2 6 4 2" xfId="9484" xr:uid="{00000000-0005-0000-0000-000093230000}"/>
    <cellStyle name="Обычный 18 2 6 4 2 2" xfId="9485" xr:uid="{00000000-0005-0000-0000-000094230000}"/>
    <cellStyle name="Обычный 18 2 6 4 2 2 2" xfId="9486" xr:uid="{00000000-0005-0000-0000-000095230000}"/>
    <cellStyle name="Обычный 18 2 6 4 2 3" xfId="9487" xr:uid="{00000000-0005-0000-0000-000096230000}"/>
    <cellStyle name="Обычный 18 2 6 4 2 3 2" xfId="9488" xr:uid="{00000000-0005-0000-0000-000097230000}"/>
    <cellStyle name="Обычный 18 2 6 4 2 4" xfId="9489" xr:uid="{00000000-0005-0000-0000-000098230000}"/>
    <cellStyle name="Обычный 18 2 6 4 2 4 2" xfId="9490" xr:uid="{00000000-0005-0000-0000-000099230000}"/>
    <cellStyle name="Обычный 18 2 6 4 2 5" xfId="9491" xr:uid="{00000000-0005-0000-0000-00009A230000}"/>
    <cellStyle name="Обычный 18 2 6 4 2 5 2" xfId="9492" xr:uid="{00000000-0005-0000-0000-00009B230000}"/>
    <cellStyle name="Обычный 18 2 6 4 2 6" xfId="9493" xr:uid="{00000000-0005-0000-0000-00009C230000}"/>
    <cellStyle name="Обычный 18 2 6 4 3" xfId="9494" xr:uid="{00000000-0005-0000-0000-00009D230000}"/>
    <cellStyle name="Обычный 18 2 6 4 3 2" xfId="9495" xr:uid="{00000000-0005-0000-0000-00009E230000}"/>
    <cellStyle name="Обычный 18 2 6 4 4" xfId="9496" xr:uid="{00000000-0005-0000-0000-00009F230000}"/>
    <cellStyle name="Обычный 18 2 6 4 4 2" xfId="9497" xr:uid="{00000000-0005-0000-0000-0000A0230000}"/>
    <cellStyle name="Обычный 18 2 6 4 5" xfId="9498" xr:uid="{00000000-0005-0000-0000-0000A1230000}"/>
    <cellStyle name="Обычный 18 2 6 4 5 2" xfId="9499" xr:uid="{00000000-0005-0000-0000-0000A2230000}"/>
    <cellStyle name="Обычный 18 2 6 4 6" xfId="9500" xr:uid="{00000000-0005-0000-0000-0000A3230000}"/>
    <cellStyle name="Обычный 18 2 6 4 6 2" xfId="9501" xr:uid="{00000000-0005-0000-0000-0000A4230000}"/>
    <cellStyle name="Обычный 18 2 6 4 7" xfId="9502" xr:uid="{00000000-0005-0000-0000-0000A5230000}"/>
    <cellStyle name="Обычный 18 2 6 5" xfId="9503" xr:uid="{00000000-0005-0000-0000-0000A6230000}"/>
    <cellStyle name="Обычный 18 2 6 5 2" xfId="9504" xr:uid="{00000000-0005-0000-0000-0000A7230000}"/>
    <cellStyle name="Обычный 18 2 6 5 2 2" xfId="9505" xr:uid="{00000000-0005-0000-0000-0000A8230000}"/>
    <cellStyle name="Обычный 18 2 6 5 3" xfId="9506" xr:uid="{00000000-0005-0000-0000-0000A9230000}"/>
    <cellStyle name="Обычный 18 2 6 5 3 2" xfId="9507" xr:uid="{00000000-0005-0000-0000-0000AA230000}"/>
    <cellStyle name="Обычный 18 2 6 5 4" xfId="9508" xr:uid="{00000000-0005-0000-0000-0000AB230000}"/>
    <cellStyle name="Обычный 18 2 6 5 4 2" xfId="9509" xr:uid="{00000000-0005-0000-0000-0000AC230000}"/>
    <cellStyle name="Обычный 18 2 6 5 5" xfId="9510" xr:uid="{00000000-0005-0000-0000-0000AD230000}"/>
    <cellStyle name="Обычный 18 2 6 5 5 2" xfId="9511" xr:uid="{00000000-0005-0000-0000-0000AE230000}"/>
    <cellStyle name="Обычный 18 2 6 5 6" xfId="9512" xr:uid="{00000000-0005-0000-0000-0000AF230000}"/>
    <cellStyle name="Обычный 18 2 6 6" xfId="9513" xr:uid="{00000000-0005-0000-0000-0000B0230000}"/>
    <cellStyle name="Обычный 18 2 6 6 2" xfId="9514" xr:uid="{00000000-0005-0000-0000-0000B1230000}"/>
    <cellStyle name="Обычный 18 2 6 6 2 2" xfId="9515" xr:uid="{00000000-0005-0000-0000-0000B2230000}"/>
    <cellStyle name="Обычный 18 2 6 6 3" xfId="9516" xr:uid="{00000000-0005-0000-0000-0000B3230000}"/>
    <cellStyle name="Обычный 18 2 6 6 3 2" xfId="9517" xr:uid="{00000000-0005-0000-0000-0000B4230000}"/>
    <cellStyle name="Обычный 18 2 6 6 4" xfId="9518" xr:uid="{00000000-0005-0000-0000-0000B5230000}"/>
    <cellStyle name="Обычный 18 2 6 6 4 2" xfId="9519" xr:uid="{00000000-0005-0000-0000-0000B6230000}"/>
    <cellStyle name="Обычный 18 2 6 6 5" xfId="9520" xr:uid="{00000000-0005-0000-0000-0000B7230000}"/>
    <cellStyle name="Обычный 18 2 6 7" xfId="9521" xr:uid="{00000000-0005-0000-0000-0000B8230000}"/>
    <cellStyle name="Обычный 18 2 6 7 2" xfId="9522" xr:uid="{00000000-0005-0000-0000-0000B9230000}"/>
    <cellStyle name="Обычный 18 2 6 8" xfId="9523" xr:uid="{00000000-0005-0000-0000-0000BA230000}"/>
    <cellStyle name="Обычный 18 2 6 8 2" xfId="9524" xr:uid="{00000000-0005-0000-0000-0000BB230000}"/>
    <cellStyle name="Обычный 18 2 6 9" xfId="9525" xr:uid="{00000000-0005-0000-0000-0000BC230000}"/>
    <cellStyle name="Обычный 18 2 6 9 2" xfId="9526" xr:uid="{00000000-0005-0000-0000-0000BD230000}"/>
    <cellStyle name="Обычный 18 2 7" xfId="9527" xr:uid="{00000000-0005-0000-0000-0000BE230000}"/>
    <cellStyle name="Обычный 18 2 7 10" xfId="9528" xr:uid="{00000000-0005-0000-0000-0000BF230000}"/>
    <cellStyle name="Обычный 18 2 7 10 2" xfId="9529" xr:uid="{00000000-0005-0000-0000-0000C0230000}"/>
    <cellStyle name="Обычный 18 2 7 11" xfId="9530" xr:uid="{00000000-0005-0000-0000-0000C1230000}"/>
    <cellStyle name="Обычный 18 2 7 11 2" xfId="9531" xr:uid="{00000000-0005-0000-0000-0000C2230000}"/>
    <cellStyle name="Обычный 18 2 7 12" xfId="9532" xr:uid="{00000000-0005-0000-0000-0000C3230000}"/>
    <cellStyle name="Обычный 18 2 7 12 2" xfId="9533" xr:uid="{00000000-0005-0000-0000-0000C4230000}"/>
    <cellStyle name="Обычный 18 2 7 13" xfId="9534" xr:uid="{00000000-0005-0000-0000-0000C5230000}"/>
    <cellStyle name="Обычный 18 2 7 14" xfId="9535" xr:uid="{00000000-0005-0000-0000-0000C6230000}"/>
    <cellStyle name="Обычный 18 2 7 2" xfId="9536" xr:uid="{00000000-0005-0000-0000-0000C7230000}"/>
    <cellStyle name="Обычный 18 2 7 2 10" xfId="9537" xr:uid="{00000000-0005-0000-0000-0000C8230000}"/>
    <cellStyle name="Обычный 18 2 7 2 10 2" xfId="9538" xr:uid="{00000000-0005-0000-0000-0000C9230000}"/>
    <cellStyle name="Обычный 18 2 7 2 11" xfId="9539" xr:uid="{00000000-0005-0000-0000-0000CA230000}"/>
    <cellStyle name="Обычный 18 2 7 2 12" xfId="9540" xr:uid="{00000000-0005-0000-0000-0000CB230000}"/>
    <cellStyle name="Обычный 18 2 7 2 2" xfId="9541" xr:uid="{00000000-0005-0000-0000-0000CC230000}"/>
    <cellStyle name="Обычный 18 2 7 2 2 10" xfId="9542" xr:uid="{00000000-0005-0000-0000-0000CD230000}"/>
    <cellStyle name="Обычный 18 2 7 2 2 2" xfId="9543" xr:uid="{00000000-0005-0000-0000-0000CE230000}"/>
    <cellStyle name="Обычный 18 2 7 2 2 2 2" xfId="9544" xr:uid="{00000000-0005-0000-0000-0000CF230000}"/>
    <cellStyle name="Обычный 18 2 7 2 2 2 2 2" xfId="9545" xr:uid="{00000000-0005-0000-0000-0000D0230000}"/>
    <cellStyle name="Обычный 18 2 7 2 2 2 3" xfId="9546" xr:uid="{00000000-0005-0000-0000-0000D1230000}"/>
    <cellStyle name="Обычный 18 2 7 2 2 2 3 2" xfId="9547" xr:uid="{00000000-0005-0000-0000-0000D2230000}"/>
    <cellStyle name="Обычный 18 2 7 2 2 2 4" xfId="9548" xr:uid="{00000000-0005-0000-0000-0000D3230000}"/>
    <cellStyle name="Обычный 18 2 7 2 2 2 4 2" xfId="9549" xr:uid="{00000000-0005-0000-0000-0000D4230000}"/>
    <cellStyle name="Обычный 18 2 7 2 2 2 5" xfId="9550" xr:uid="{00000000-0005-0000-0000-0000D5230000}"/>
    <cellStyle name="Обычный 18 2 7 2 2 2 5 2" xfId="9551" xr:uid="{00000000-0005-0000-0000-0000D6230000}"/>
    <cellStyle name="Обычный 18 2 7 2 2 2 6" xfId="9552" xr:uid="{00000000-0005-0000-0000-0000D7230000}"/>
    <cellStyle name="Обычный 18 2 7 2 2 3" xfId="9553" xr:uid="{00000000-0005-0000-0000-0000D8230000}"/>
    <cellStyle name="Обычный 18 2 7 2 2 3 2" xfId="9554" xr:uid="{00000000-0005-0000-0000-0000D9230000}"/>
    <cellStyle name="Обычный 18 2 7 2 2 3 2 2" xfId="9555" xr:uid="{00000000-0005-0000-0000-0000DA230000}"/>
    <cellStyle name="Обычный 18 2 7 2 2 3 3" xfId="9556" xr:uid="{00000000-0005-0000-0000-0000DB230000}"/>
    <cellStyle name="Обычный 18 2 7 2 2 3 3 2" xfId="9557" xr:uid="{00000000-0005-0000-0000-0000DC230000}"/>
    <cellStyle name="Обычный 18 2 7 2 2 3 4" xfId="9558" xr:uid="{00000000-0005-0000-0000-0000DD230000}"/>
    <cellStyle name="Обычный 18 2 7 2 2 3 4 2" xfId="9559" xr:uid="{00000000-0005-0000-0000-0000DE230000}"/>
    <cellStyle name="Обычный 18 2 7 2 2 3 5" xfId="9560" xr:uid="{00000000-0005-0000-0000-0000DF230000}"/>
    <cellStyle name="Обычный 18 2 7 2 2 4" xfId="9561" xr:uid="{00000000-0005-0000-0000-0000E0230000}"/>
    <cellStyle name="Обычный 18 2 7 2 2 4 2" xfId="9562" xr:uid="{00000000-0005-0000-0000-0000E1230000}"/>
    <cellStyle name="Обычный 18 2 7 2 2 5" xfId="9563" xr:uid="{00000000-0005-0000-0000-0000E2230000}"/>
    <cellStyle name="Обычный 18 2 7 2 2 5 2" xfId="9564" xr:uid="{00000000-0005-0000-0000-0000E3230000}"/>
    <cellStyle name="Обычный 18 2 7 2 2 6" xfId="9565" xr:uid="{00000000-0005-0000-0000-0000E4230000}"/>
    <cellStyle name="Обычный 18 2 7 2 2 6 2" xfId="9566" xr:uid="{00000000-0005-0000-0000-0000E5230000}"/>
    <cellStyle name="Обычный 18 2 7 2 2 7" xfId="9567" xr:uid="{00000000-0005-0000-0000-0000E6230000}"/>
    <cellStyle name="Обычный 18 2 7 2 2 7 2" xfId="9568" xr:uid="{00000000-0005-0000-0000-0000E7230000}"/>
    <cellStyle name="Обычный 18 2 7 2 2 8" xfId="9569" xr:uid="{00000000-0005-0000-0000-0000E8230000}"/>
    <cellStyle name="Обычный 18 2 7 2 2 8 2" xfId="9570" xr:uid="{00000000-0005-0000-0000-0000E9230000}"/>
    <cellStyle name="Обычный 18 2 7 2 2 9" xfId="9571" xr:uid="{00000000-0005-0000-0000-0000EA230000}"/>
    <cellStyle name="Обычный 18 2 7 2 2 9 2" xfId="9572" xr:uid="{00000000-0005-0000-0000-0000EB230000}"/>
    <cellStyle name="Обычный 18 2 7 2 3" xfId="9573" xr:uid="{00000000-0005-0000-0000-0000EC230000}"/>
    <cellStyle name="Обычный 18 2 7 2 3 2" xfId="9574" xr:uid="{00000000-0005-0000-0000-0000ED230000}"/>
    <cellStyle name="Обычный 18 2 7 2 3 2 2" xfId="9575" xr:uid="{00000000-0005-0000-0000-0000EE230000}"/>
    <cellStyle name="Обычный 18 2 7 2 3 3" xfId="9576" xr:uid="{00000000-0005-0000-0000-0000EF230000}"/>
    <cellStyle name="Обычный 18 2 7 2 3 3 2" xfId="9577" xr:uid="{00000000-0005-0000-0000-0000F0230000}"/>
    <cellStyle name="Обычный 18 2 7 2 3 4" xfId="9578" xr:uid="{00000000-0005-0000-0000-0000F1230000}"/>
    <cellStyle name="Обычный 18 2 7 2 3 4 2" xfId="9579" xr:uid="{00000000-0005-0000-0000-0000F2230000}"/>
    <cellStyle name="Обычный 18 2 7 2 3 5" xfId="9580" xr:uid="{00000000-0005-0000-0000-0000F3230000}"/>
    <cellStyle name="Обычный 18 2 7 2 3 5 2" xfId="9581" xr:uid="{00000000-0005-0000-0000-0000F4230000}"/>
    <cellStyle name="Обычный 18 2 7 2 3 6" xfId="9582" xr:uid="{00000000-0005-0000-0000-0000F5230000}"/>
    <cellStyle name="Обычный 18 2 7 2 4" xfId="9583" xr:uid="{00000000-0005-0000-0000-0000F6230000}"/>
    <cellStyle name="Обычный 18 2 7 2 4 2" xfId="9584" xr:uid="{00000000-0005-0000-0000-0000F7230000}"/>
    <cellStyle name="Обычный 18 2 7 2 4 2 2" xfId="9585" xr:uid="{00000000-0005-0000-0000-0000F8230000}"/>
    <cellStyle name="Обычный 18 2 7 2 4 3" xfId="9586" xr:uid="{00000000-0005-0000-0000-0000F9230000}"/>
    <cellStyle name="Обычный 18 2 7 2 4 3 2" xfId="9587" xr:uid="{00000000-0005-0000-0000-0000FA230000}"/>
    <cellStyle name="Обычный 18 2 7 2 4 4" xfId="9588" xr:uid="{00000000-0005-0000-0000-0000FB230000}"/>
    <cellStyle name="Обычный 18 2 7 2 4 4 2" xfId="9589" xr:uid="{00000000-0005-0000-0000-0000FC230000}"/>
    <cellStyle name="Обычный 18 2 7 2 4 5" xfId="9590" xr:uid="{00000000-0005-0000-0000-0000FD230000}"/>
    <cellStyle name="Обычный 18 2 7 2 5" xfId="9591" xr:uid="{00000000-0005-0000-0000-0000FE230000}"/>
    <cellStyle name="Обычный 18 2 7 2 5 2" xfId="9592" xr:uid="{00000000-0005-0000-0000-0000FF230000}"/>
    <cellStyle name="Обычный 18 2 7 2 6" xfId="9593" xr:uid="{00000000-0005-0000-0000-000000240000}"/>
    <cellStyle name="Обычный 18 2 7 2 6 2" xfId="9594" xr:uid="{00000000-0005-0000-0000-000001240000}"/>
    <cellStyle name="Обычный 18 2 7 2 7" xfId="9595" xr:uid="{00000000-0005-0000-0000-000002240000}"/>
    <cellStyle name="Обычный 18 2 7 2 7 2" xfId="9596" xr:uid="{00000000-0005-0000-0000-000003240000}"/>
    <cellStyle name="Обычный 18 2 7 2 8" xfId="9597" xr:uid="{00000000-0005-0000-0000-000004240000}"/>
    <cellStyle name="Обычный 18 2 7 2 8 2" xfId="9598" xr:uid="{00000000-0005-0000-0000-000005240000}"/>
    <cellStyle name="Обычный 18 2 7 2 9" xfId="9599" xr:uid="{00000000-0005-0000-0000-000006240000}"/>
    <cellStyle name="Обычный 18 2 7 2 9 2" xfId="9600" xr:uid="{00000000-0005-0000-0000-000007240000}"/>
    <cellStyle name="Обычный 18 2 7 3" xfId="9601" xr:uid="{00000000-0005-0000-0000-000008240000}"/>
    <cellStyle name="Обычный 18 2 7 3 10" xfId="9602" xr:uid="{00000000-0005-0000-0000-000009240000}"/>
    <cellStyle name="Обычный 18 2 7 3 2" xfId="9603" xr:uid="{00000000-0005-0000-0000-00000A240000}"/>
    <cellStyle name="Обычный 18 2 7 3 2 2" xfId="9604" xr:uid="{00000000-0005-0000-0000-00000B240000}"/>
    <cellStyle name="Обычный 18 2 7 3 2 2 2" xfId="9605" xr:uid="{00000000-0005-0000-0000-00000C240000}"/>
    <cellStyle name="Обычный 18 2 7 3 2 3" xfId="9606" xr:uid="{00000000-0005-0000-0000-00000D240000}"/>
    <cellStyle name="Обычный 18 2 7 3 2 3 2" xfId="9607" xr:uid="{00000000-0005-0000-0000-00000E240000}"/>
    <cellStyle name="Обычный 18 2 7 3 2 4" xfId="9608" xr:uid="{00000000-0005-0000-0000-00000F240000}"/>
    <cellStyle name="Обычный 18 2 7 3 2 4 2" xfId="9609" xr:uid="{00000000-0005-0000-0000-000010240000}"/>
    <cellStyle name="Обычный 18 2 7 3 2 5" xfId="9610" xr:uid="{00000000-0005-0000-0000-000011240000}"/>
    <cellStyle name="Обычный 18 2 7 3 2 5 2" xfId="9611" xr:uid="{00000000-0005-0000-0000-000012240000}"/>
    <cellStyle name="Обычный 18 2 7 3 2 6" xfId="9612" xr:uid="{00000000-0005-0000-0000-000013240000}"/>
    <cellStyle name="Обычный 18 2 7 3 3" xfId="9613" xr:uid="{00000000-0005-0000-0000-000014240000}"/>
    <cellStyle name="Обычный 18 2 7 3 3 2" xfId="9614" xr:uid="{00000000-0005-0000-0000-000015240000}"/>
    <cellStyle name="Обычный 18 2 7 3 3 2 2" xfId="9615" xr:uid="{00000000-0005-0000-0000-000016240000}"/>
    <cellStyle name="Обычный 18 2 7 3 3 3" xfId="9616" xr:uid="{00000000-0005-0000-0000-000017240000}"/>
    <cellStyle name="Обычный 18 2 7 3 3 3 2" xfId="9617" xr:uid="{00000000-0005-0000-0000-000018240000}"/>
    <cellStyle name="Обычный 18 2 7 3 3 4" xfId="9618" xr:uid="{00000000-0005-0000-0000-000019240000}"/>
    <cellStyle name="Обычный 18 2 7 3 3 4 2" xfId="9619" xr:uid="{00000000-0005-0000-0000-00001A240000}"/>
    <cellStyle name="Обычный 18 2 7 3 3 5" xfId="9620" xr:uid="{00000000-0005-0000-0000-00001B240000}"/>
    <cellStyle name="Обычный 18 2 7 3 4" xfId="9621" xr:uid="{00000000-0005-0000-0000-00001C240000}"/>
    <cellStyle name="Обычный 18 2 7 3 4 2" xfId="9622" xr:uid="{00000000-0005-0000-0000-00001D240000}"/>
    <cellStyle name="Обычный 18 2 7 3 5" xfId="9623" xr:uid="{00000000-0005-0000-0000-00001E240000}"/>
    <cellStyle name="Обычный 18 2 7 3 5 2" xfId="9624" xr:uid="{00000000-0005-0000-0000-00001F240000}"/>
    <cellStyle name="Обычный 18 2 7 3 6" xfId="9625" xr:uid="{00000000-0005-0000-0000-000020240000}"/>
    <cellStyle name="Обычный 18 2 7 3 6 2" xfId="9626" xr:uid="{00000000-0005-0000-0000-000021240000}"/>
    <cellStyle name="Обычный 18 2 7 3 7" xfId="9627" xr:uid="{00000000-0005-0000-0000-000022240000}"/>
    <cellStyle name="Обычный 18 2 7 3 7 2" xfId="9628" xr:uid="{00000000-0005-0000-0000-000023240000}"/>
    <cellStyle name="Обычный 18 2 7 3 8" xfId="9629" xr:uid="{00000000-0005-0000-0000-000024240000}"/>
    <cellStyle name="Обычный 18 2 7 3 8 2" xfId="9630" xr:uid="{00000000-0005-0000-0000-000025240000}"/>
    <cellStyle name="Обычный 18 2 7 3 9" xfId="9631" xr:uid="{00000000-0005-0000-0000-000026240000}"/>
    <cellStyle name="Обычный 18 2 7 3 9 2" xfId="9632" xr:uid="{00000000-0005-0000-0000-000027240000}"/>
    <cellStyle name="Обычный 18 2 7 4" xfId="9633" xr:uid="{00000000-0005-0000-0000-000028240000}"/>
    <cellStyle name="Обычный 18 2 7 4 2" xfId="9634" xr:uid="{00000000-0005-0000-0000-000029240000}"/>
    <cellStyle name="Обычный 18 2 7 4 2 2" xfId="9635" xr:uid="{00000000-0005-0000-0000-00002A240000}"/>
    <cellStyle name="Обычный 18 2 7 4 2 2 2" xfId="9636" xr:uid="{00000000-0005-0000-0000-00002B240000}"/>
    <cellStyle name="Обычный 18 2 7 4 2 3" xfId="9637" xr:uid="{00000000-0005-0000-0000-00002C240000}"/>
    <cellStyle name="Обычный 18 2 7 4 2 3 2" xfId="9638" xr:uid="{00000000-0005-0000-0000-00002D240000}"/>
    <cellStyle name="Обычный 18 2 7 4 2 4" xfId="9639" xr:uid="{00000000-0005-0000-0000-00002E240000}"/>
    <cellStyle name="Обычный 18 2 7 4 2 4 2" xfId="9640" xr:uid="{00000000-0005-0000-0000-00002F240000}"/>
    <cellStyle name="Обычный 18 2 7 4 2 5" xfId="9641" xr:uid="{00000000-0005-0000-0000-000030240000}"/>
    <cellStyle name="Обычный 18 2 7 4 2 5 2" xfId="9642" xr:uid="{00000000-0005-0000-0000-000031240000}"/>
    <cellStyle name="Обычный 18 2 7 4 2 6" xfId="9643" xr:uid="{00000000-0005-0000-0000-000032240000}"/>
    <cellStyle name="Обычный 18 2 7 4 3" xfId="9644" xr:uid="{00000000-0005-0000-0000-000033240000}"/>
    <cellStyle name="Обычный 18 2 7 4 3 2" xfId="9645" xr:uid="{00000000-0005-0000-0000-000034240000}"/>
    <cellStyle name="Обычный 18 2 7 4 4" xfId="9646" xr:uid="{00000000-0005-0000-0000-000035240000}"/>
    <cellStyle name="Обычный 18 2 7 4 4 2" xfId="9647" xr:uid="{00000000-0005-0000-0000-000036240000}"/>
    <cellStyle name="Обычный 18 2 7 4 5" xfId="9648" xr:uid="{00000000-0005-0000-0000-000037240000}"/>
    <cellStyle name="Обычный 18 2 7 4 5 2" xfId="9649" xr:uid="{00000000-0005-0000-0000-000038240000}"/>
    <cellStyle name="Обычный 18 2 7 4 6" xfId="9650" xr:uid="{00000000-0005-0000-0000-000039240000}"/>
    <cellStyle name="Обычный 18 2 7 4 6 2" xfId="9651" xr:uid="{00000000-0005-0000-0000-00003A240000}"/>
    <cellStyle name="Обычный 18 2 7 4 7" xfId="9652" xr:uid="{00000000-0005-0000-0000-00003B240000}"/>
    <cellStyle name="Обычный 18 2 7 5" xfId="9653" xr:uid="{00000000-0005-0000-0000-00003C240000}"/>
    <cellStyle name="Обычный 18 2 7 5 2" xfId="9654" xr:uid="{00000000-0005-0000-0000-00003D240000}"/>
    <cellStyle name="Обычный 18 2 7 5 2 2" xfId="9655" xr:uid="{00000000-0005-0000-0000-00003E240000}"/>
    <cellStyle name="Обычный 18 2 7 5 3" xfId="9656" xr:uid="{00000000-0005-0000-0000-00003F240000}"/>
    <cellStyle name="Обычный 18 2 7 5 3 2" xfId="9657" xr:uid="{00000000-0005-0000-0000-000040240000}"/>
    <cellStyle name="Обычный 18 2 7 5 4" xfId="9658" xr:uid="{00000000-0005-0000-0000-000041240000}"/>
    <cellStyle name="Обычный 18 2 7 5 4 2" xfId="9659" xr:uid="{00000000-0005-0000-0000-000042240000}"/>
    <cellStyle name="Обычный 18 2 7 5 5" xfId="9660" xr:uid="{00000000-0005-0000-0000-000043240000}"/>
    <cellStyle name="Обычный 18 2 7 5 5 2" xfId="9661" xr:uid="{00000000-0005-0000-0000-000044240000}"/>
    <cellStyle name="Обычный 18 2 7 5 6" xfId="9662" xr:uid="{00000000-0005-0000-0000-000045240000}"/>
    <cellStyle name="Обычный 18 2 7 6" xfId="9663" xr:uid="{00000000-0005-0000-0000-000046240000}"/>
    <cellStyle name="Обычный 18 2 7 6 2" xfId="9664" xr:uid="{00000000-0005-0000-0000-000047240000}"/>
    <cellStyle name="Обычный 18 2 7 6 2 2" xfId="9665" xr:uid="{00000000-0005-0000-0000-000048240000}"/>
    <cellStyle name="Обычный 18 2 7 6 3" xfId="9666" xr:uid="{00000000-0005-0000-0000-000049240000}"/>
    <cellStyle name="Обычный 18 2 7 6 3 2" xfId="9667" xr:uid="{00000000-0005-0000-0000-00004A240000}"/>
    <cellStyle name="Обычный 18 2 7 6 4" xfId="9668" xr:uid="{00000000-0005-0000-0000-00004B240000}"/>
    <cellStyle name="Обычный 18 2 7 6 4 2" xfId="9669" xr:uid="{00000000-0005-0000-0000-00004C240000}"/>
    <cellStyle name="Обычный 18 2 7 6 5" xfId="9670" xr:uid="{00000000-0005-0000-0000-00004D240000}"/>
    <cellStyle name="Обычный 18 2 7 7" xfId="9671" xr:uid="{00000000-0005-0000-0000-00004E240000}"/>
    <cellStyle name="Обычный 18 2 7 7 2" xfId="9672" xr:uid="{00000000-0005-0000-0000-00004F240000}"/>
    <cellStyle name="Обычный 18 2 7 8" xfId="9673" xr:uid="{00000000-0005-0000-0000-000050240000}"/>
    <cellStyle name="Обычный 18 2 7 8 2" xfId="9674" xr:uid="{00000000-0005-0000-0000-000051240000}"/>
    <cellStyle name="Обычный 18 2 7 9" xfId="9675" xr:uid="{00000000-0005-0000-0000-000052240000}"/>
    <cellStyle name="Обычный 18 2 7 9 2" xfId="9676" xr:uid="{00000000-0005-0000-0000-000053240000}"/>
    <cellStyle name="Обычный 18 2 8" xfId="9677" xr:uid="{00000000-0005-0000-0000-000054240000}"/>
    <cellStyle name="Обычный 18 2 8 10" xfId="9678" xr:uid="{00000000-0005-0000-0000-000055240000}"/>
    <cellStyle name="Обычный 18 2 8 10 2" xfId="9679" xr:uid="{00000000-0005-0000-0000-000056240000}"/>
    <cellStyle name="Обычный 18 2 8 11" xfId="9680" xr:uid="{00000000-0005-0000-0000-000057240000}"/>
    <cellStyle name="Обычный 18 2 8 11 2" xfId="9681" xr:uid="{00000000-0005-0000-0000-000058240000}"/>
    <cellStyle name="Обычный 18 2 8 12" xfId="9682" xr:uid="{00000000-0005-0000-0000-000059240000}"/>
    <cellStyle name="Обычный 18 2 8 13" xfId="9683" xr:uid="{00000000-0005-0000-0000-00005A240000}"/>
    <cellStyle name="Обычный 18 2 8 2" xfId="9684" xr:uid="{00000000-0005-0000-0000-00005B240000}"/>
    <cellStyle name="Обычный 18 2 8 2 10" xfId="9685" xr:uid="{00000000-0005-0000-0000-00005C240000}"/>
    <cellStyle name="Обычный 18 2 8 2 10 2" xfId="9686" xr:uid="{00000000-0005-0000-0000-00005D240000}"/>
    <cellStyle name="Обычный 18 2 8 2 11" xfId="9687" xr:uid="{00000000-0005-0000-0000-00005E240000}"/>
    <cellStyle name="Обычный 18 2 8 2 2" xfId="9688" xr:uid="{00000000-0005-0000-0000-00005F240000}"/>
    <cellStyle name="Обычный 18 2 8 2 2 10" xfId="9689" xr:uid="{00000000-0005-0000-0000-000060240000}"/>
    <cellStyle name="Обычный 18 2 8 2 2 2" xfId="9690" xr:uid="{00000000-0005-0000-0000-000061240000}"/>
    <cellStyle name="Обычный 18 2 8 2 2 2 2" xfId="9691" xr:uid="{00000000-0005-0000-0000-000062240000}"/>
    <cellStyle name="Обычный 18 2 8 2 2 2 2 2" xfId="9692" xr:uid="{00000000-0005-0000-0000-000063240000}"/>
    <cellStyle name="Обычный 18 2 8 2 2 2 3" xfId="9693" xr:uid="{00000000-0005-0000-0000-000064240000}"/>
    <cellStyle name="Обычный 18 2 8 2 2 2 3 2" xfId="9694" xr:uid="{00000000-0005-0000-0000-000065240000}"/>
    <cellStyle name="Обычный 18 2 8 2 2 2 4" xfId="9695" xr:uid="{00000000-0005-0000-0000-000066240000}"/>
    <cellStyle name="Обычный 18 2 8 2 2 2 4 2" xfId="9696" xr:uid="{00000000-0005-0000-0000-000067240000}"/>
    <cellStyle name="Обычный 18 2 8 2 2 2 5" xfId="9697" xr:uid="{00000000-0005-0000-0000-000068240000}"/>
    <cellStyle name="Обычный 18 2 8 2 2 2 5 2" xfId="9698" xr:uid="{00000000-0005-0000-0000-000069240000}"/>
    <cellStyle name="Обычный 18 2 8 2 2 2 6" xfId="9699" xr:uid="{00000000-0005-0000-0000-00006A240000}"/>
    <cellStyle name="Обычный 18 2 8 2 2 3" xfId="9700" xr:uid="{00000000-0005-0000-0000-00006B240000}"/>
    <cellStyle name="Обычный 18 2 8 2 2 3 2" xfId="9701" xr:uid="{00000000-0005-0000-0000-00006C240000}"/>
    <cellStyle name="Обычный 18 2 8 2 2 3 2 2" xfId="9702" xr:uid="{00000000-0005-0000-0000-00006D240000}"/>
    <cellStyle name="Обычный 18 2 8 2 2 3 3" xfId="9703" xr:uid="{00000000-0005-0000-0000-00006E240000}"/>
    <cellStyle name="Обычный 18 2 8 2 2 3 3 2" xfId="9704" xr:uid="{00000000-0005-0000-0000-00006F240000}"/>
    <cellStyle name="Обычный 18 2 8 2 2 3 4" xfId="9705" xr:uid="{00000000-0005-0000-0000-000070240000}"/>
    <cellStyle name="Обычный 18 2 8 2 2 3 4 2" xfId="9706" xr:uid="{00000000-0005-0000-0000-000071240000}"/>
    <cellStyle name="Обычный 18 2 8 2 2 3 5" xfId="9707" xr:uid="{00000000-0005-0000-0000-000072240000}"/>
    <cellStyle name="Обычный 18 2 8 2 2 4" xfId="9708" xr:uid="{00000000-0005-0000-0000-000073240000}"/>
    <cellStyle name="Обычный 18 2 8 2 2 4 2" xfId="9709" xr:uid="{00000000-0005-0000-0000-000074240000}"/>
    <cellStyle name="Обычный 18 2 8 2 2 5" xfId="9710" xr:uid="{00000000-0005-0000-0000-000075240000}"/>
    <cellStyle name="Обычный 18 2 8 2 2 5 2" xfId="9711" xr:uid="{00000000-0005-0000-0000-000076240000}"/>
    <cellStyle name="Обычный 18 2 8 2 2 6" xfId="9712" xr:uid="{00000000-0005-0000-0000-000077240000}"/>
    <cellStyle name="Обычный 18 2 8 2 2 6 2" xfId="9713" xr:uid="{00000000-0005-0000-0000-000078240000}"/>
    <cellStyle name="Обычный 18 2 8 2 2 7" xfId="9714" xr:uid="{00000000-0005-0000-0000-000079240000}"/>
    <cellStyle name="Обычный 18 2 8 2 2 7 2" xfId="9715" xr:uid="{00000000-0005-0000-0000-00007A240000}"/>
    <cellStyle name="Обычный 18 2 8 2 2 8" xfId="9716" xr:uid="{00000000-0005-0000-0000-00007B240000}"/>
    <cellStyle name="Обычный 18 2 8 2 2 8 2" xfId="9717" xr:uid="{00000000-0005-0000-0000-00007C240000}"/>
    <cellStyle name="Обычный 18 2 8 2 2 9" xfId="9718" xr:uid="{00000000-0005-0000-0000-00007D240000}"/>
    <cellStyle name="Обычный 18 2 8 2 2 9 2" xfId="9719" xr:uid="{00000000-0005-0000-0000-00007E240000}"/>
    <cellStyle name="Обычный 18 2 8 2 3" xfId="9720" xr:uid="{00000000-0005-0000-0000-00007F240000}"/>
    <cellStyle name="Обычный 18 2 8 2 3 2" xfId="9721" xr:uid="{00000000-0005-0000-0000-000080240000}"/>
    <cellStyle name="Обычный 18 2 8 2 3 2 2" xfId="9722" xr:uid="{00000000-0005-0000-0000-000081240000}"/>
    <cellStyle name="Обычный 18 2 8 2 3 3" xfId="9723" xr:uid="{00000000-0005-0000-0000-000082240000}"/>
    <cellStyle name="Обычный 18 2 8 2 3 3 2" xfId="9724" xr:uid="{00000000-0005-0000-0000-000083240000}"/>
    <cellStyle name="Обычный 18 2 8 2 3 4" xfId="9725" xr:uid="{00000000-0005-0000-0000-000084240000}"/>
    <cellStyle name="Обычный 18 2 8 2 3 4 2" xfId="9726" xr:uid="{00000000-0005-0000-0000-000085240000}"/>
    <cellStyle name="Обычный 18 2 8 2 3 5" xfId="9727" xr:uid="{00000000-0005-0000-0000-000086240000}"/>
    <cellStyle name="Обычный 18 2 8 2 3 5 2" xfId="9728" xr:uid="{00000000-0005-0000-0000-000087240000}"/>
    <cellStyle name="Обычный 18 2 8 2 3 6" xfId="9729" xr:uid="{00000000-0005-0000-0000-000088240000}"/>
    <cellStyle name="Обычный 18 2 8 2 4" xfId="9730" xr:uid="{00000000-0005-0000-0000-000089240000}"/>
    <cellStyle name="Обычный 18 2 8 2 4 2" xfId="9731" xr:uid="{00000000-0005-0000-0000-00008A240000}"/>
    <cellStyle name="Обычный 18 2 8 2 4 2 2" xfId="9732" xr:uid="{00000000-0005-0000-0000-00008B240000}"/>
    <cellStyle name="Обычный 18 2 8 2 4 3" xfId="9733" xr:uid="{00000000-0005-0000-0000-00008C240000}"/>
    <cellStyle name="Обычный 18 2 8 2 4 3 2" xfId="9734" xr:uid="{00000000-0005-0000-0000-00008D240000}"/>
    <cellStyle name="Обычный 18 2 8 2 4 4" xfId="9735" xr:uid="{00000000-0005-0000-0000-00008E240000}"/>
    <cellStyle name="Обычный 18 2 8 2 4 4 2" xfId="9736" xr:uid="{00000000-0005-0000-0000-00008F240000}"/>
    <cellStyle name="Обычный 18 2 8 2 4 5" xfId="9737" xr:uid="{00000000-0005-0000-0000-000090240000}"/>
    <cellStyle name="Обычный 18 2 8 2 5" xfId="9738" xr:uid="{00000000-0005-0000-0000-000091240000}"/>
    <cellStyle name="Обычный 18 2 8 2 5 2" xfId="9739" xr:uid="{00000000-0005-0000-0000-000092240000}"/>
    <cellStyle name="Обычный 18 2 8 2 6" xfId="9740" xr:uid="{00000000-0005-0000-0000-000093240000}"/>
    <cellStyle name="Обычный 18 2 8 2 6 2" xfId="9741" xr:uid="{00000000-0005-0000-0000-000094240000}"/>
    <cellStyle name="Обычный 18 2 8 2 7" xfId="9742" xr:uid="{00000000-0005-0000-0000-000095240000}"/>
    <cellStyle name="Обычный 18 2 8 2 7 2" xfId="9743" xr:uid="{00000000-0005-0000-0000-000096240000}"/>
    <cellStyle name="Обычный 18 2 8 2 8" xfId="9744" xr:uid="{00000000-0005-0000-0000-000097240000}"/>
    <cellStyle name="Обычный 18 2 8 2 8 2" xfId="9745" xr:uid="{00000000-0005-0000-0000-000098240000}"/>
    <cellStyle name="Обычный 18 2 8 2 9" xfId="9746" xr:uid="{00000000-0005-0000-0000-000099240000}"/>
    <cellStyle name="Обычный 18 2 8 2 9 2" xfId="9747" xr:uid="{00000000-0005-0000-0000-00009A240000}"/>
    <cellStyle name="Обычный 18 2 8 3" xfId="9748" xr:uid="{00000000-0005-0000-0000-00009B240000}"/>
    <cellStyle name="Обычный 18 2 8 3 10" xfId="9749" xr:uid="{00000000-0005-0000-0000-00009C240000}"/>
    <cellStyle name="Обычный 18 2 8 3 2" xfId="9750" xr:uid="{00000000-0005-0000-0000-00009D240000}"/>
    <cellStyle name="Обычный 18 2 8 3 2 2" xfId="9751" xr:uid="{00000000-0005-0000-0000-00009E240000}"/>
    <cellStyle name="Обычный 18 2 8 3 2 2 2" xfId="9752" xr:uid="{00000000-0005-0000-0000-00009F240000}"/>
    <cellStyle name="Обычный 18 2 8 3 2 3" xfId="9753" xr:uid="{00000000-0005-0000-0000-0000A0240000}"/>
    <cellStyle name="Обычный 18 2 8 3 2 3 2" xfId="9754" xr:uid="{00000000-0005-0000-0000-0000A1240000}"/>
    <cellStyle name="Обычный 18 2 8 3 2 4" xfId="9755" xr:uid="{00000000-0005-0000-0000-0000A2240000}"/>
    <cellStyle name="Обычный 18 2 8 3 2 4 2" xfId="9756" xr:uid="{00000000-0005-0000-0000-0000A3240000}"/>
    <cellStyle name="Обычный 18 2 8 3 2 5" xfId="9757" xr:uid="{00000000-0005-0000-0000-0000A4240000}"/>
    <cellStyle name="Обычный 18 2 8 3 2 5 2" xfId="9758" xr:uid="{00000000-0005-0000-0000-0000A5240000}"/>
    <cellStyle name="Обычный 18 2 8 3 2 6" xfId="9759" xr:uid="{00000000-0005-0000-0000-0000A6240000}"/>
    <cellStyle name="Обычный 18 2 8 3 3" xfId="9760" xr:uid="{00000000-0005-0000-0000-0000A7240000}"/>
    <cellStyle name="Обычный 18 2 8 3 3 2" xfId="9761" xr:uid="{00000000-0005-0000-0000-0000A8240000}"/>
    <cellStyle name="Обычный 18 2 8 3 3 2 2" xfId="9762" xr:uid="{00000000-0005-0000-0000-0000A9240000}"/>
    <cellStyle name="Обычный 18 2 8 3 3 3" xfId="9763" xr:uid="{00000000-0005-0000-0000-0000AA240000}"/>
    <cellStyle name="Обычный 18 2 8 3 3 3 2" xfId="9764" xr:uid="{00000000-0005-0000-0000-0000AB240000}"/>
    <cellStyle name="Обычный 18 2 8 3 3 4" xfId="9765" xr:uid="{00000000-0005-0000-0000-0000AC240000}"/>
    <cellStyle name="Обычный 18 2 8 3 3 4 2" xfId="9766" xr:uid="{00000000-0005-0000-0000-0000AD240000}"/>
    <cellStyle name="Обычный 18 2 8 3 3 5" xfId="9767" xr:uid="{00000000-0005-0000-0000-0000AE240000}"/>
    <cellStyle name="Обычный 18 2 8 3 4" xfId="9768" xr:uid="{00000000-0005-0000-0000-0000AF240000}"/>
    <cellStyle name="Обычный 18 2 8 3 4 2" xfId="9769" xr:uid="{00000000-0005-0000-0000-0000B0240000}"/>
    <cellStyle name="Обычный 18 2 8 3 5" xfId="9770" xr:uid="{00000000-0005-0000-0000-0000B1240000}"/>
    <cellStyle name="Обычный 18 2 8 3 5 2" xfId="9771" xr:uid="{00000000-0005-0000-0000-0000B2240000}"/>
    <cellStyle name="Обычный 18 2 8 3 6" xfId="9772" xr:uid="{00000000-0005-0000-0000-0000B3240000}"/>
    <cellStyle name="Обычный 18 2 8 3 6 2" xfId="9773" xr:uid="{00000000-0005-0000-0000-0000B4240000}"/>
    <cellStyle name="Обычный 18 2 8 3 7" xfId="9774" xr:uid="{00000000-0005-0000-0000-0000B5240000}"/>
    <cellStyle name="Обычный 18 2 8 3 7 2" xfId="9775" xr:uid="{00000000-0005-0000-0000-0000B6240000}"/>
    <cellStyle name="Обычный 18 2 8 3 8" xfId="9776" xr:uid="{00000000-0005-0000-0000-0000B7240000}"/>
    <cellStyle name="Обычный 18 2 8 3 8 2" xfId="9777" xr:uid="{00000000-0005-0000-0000-0000B8240000}"/>
    <cellStyle name="Обычный 18 2 8 3 9" xfId="9778" xr:uid="{00000000-0005-0000-0000-0000B9240000}"/>
    <cellStyle name="Обычный 18 2 8 3 9 2" xfId="9779" xr:uid="{00000000-0005-0000-0000-0000BA240000}"/>
    <cellStyle name="Обычный 18 2 8 4" xfId="9780" xr:uid="{00000000-0005-0000-0000-0000BB240000}"/>
    <cellStyle name="Обычный 18 2 8 4 2" xfId="9781" xr:uid="{00000000-0005-0000-0000-0000BC240000}"/>
    <cellStyle name="Обычный 18 2 8 4 2 2" xfId="9782" xr:uid="{00000000-0005-0000-0000-0000BD240000}"/>
    <cellStyle name="Обычный 18 2 8 4 3" xfId="9783" xr:uid="{00000000-0005-0000-0000-0000BE240000}"/>
    <cellStyle name="Обычный 18 2 8 4 3 2" xfId="9784" xr:uid="{00000000-0005-0000-0000-0000BF240000}"/>
    <cellStyle name="Обычный 18 2 8 4 4" xfId="9785" xr:uid="{00000000-0005-0000-0000-0000C0240000}"/>
    <cellStyle name="Обычный 18 2 8 4 4 2" xfId="9786" xr:uid="{00000000-0005-0000-0000-0000C1240000}"/>
    <cellStyle name="Обычный 18 2 8 4 5" xfId="9787" xr:uid="{00000000-0005-0000-0000-0000C2240000}"/>
    <cellStyle name="Обычный 18 2 8 4 5 2" xfId="9788" xr:uid="{00000000-0005-0000-0000-0000C3240000}"/>
    <cellStyle name="Обычный 18 2 8 4 6" xfId="9789" xr:uid="{00000000-0005-0000-0000-0000C4240000}"/>
    <cellStyle name="Обычный 18 2 8 5" xfId="9790" xr:uid="{00000000-0005-0000-0000-0000C5240000}"/>
    <cellStyle name="Обычный 18 2 8 5 2" xfId="9791" xr:uid="{00000000-0005-0000-0000-0000C6240000}"/>
    <cellStyle name="Обычный 18 2 8 5 2 2" xfId="9792" xr:uid="{00000000-0005-0000-0000-0000C7240000}"/>
    <cellStyle name="Обычный 18 2 8 5 3" xfId="9793" xr:uid="{00000000-0005-0000-0000-0000C8240000}"/>
    <cellStyle name="Обычный 18 2 8 5 3 2" xfId="9794" xr:uid="{00000000-0005-0000-0000-0000C9240000}"/>
    <cellStyle name="Обычный 18 2 8 5 4" xfId="9795" xr:uid="{00000000-0005-0000-0000-0000CA240000}"/>
    <cellStyle name="Обычный 18 2 8 5 4 2" xfId="9796" xr:uid="{00000000-0005-0000-0000-0000CB240000}"/>
    <cellStyle name="Обычный 18 2 8 5 5" xfId="9797" xr:uid="{00000000-0005-0000-0000-0000CC240000}"/>
    <cellStyle name="Обычный 18 2 8 6" xfId="9798" xr:uid="{00000000-0005-0000-0000-0000CD240000}"/>
    <cellStyle name="Обычный 18 2 8 6 2" xfId="9799" xr:uid="{00000000-0005-0000-0000-0000CE240000}"/>
    <cellStyle name="Обычный 18 2 8 7" xfId="9800" xr:uid="{00000000-0005-0000-0000-0000CF240000}"/>
    <cellStyle name="Обычный 18 2 8 7 2" xfId="9801" xr:uid="{00000000-0005-0000-0000-0000D0240000}"/>
    <cellStyle name="Обычный 18 2 8 8" xfId="9802" xr:uid="{00000000-0005-0000-0000-0000D1240000}"/>
    <cellStyle name="Обычный 18 2 8 8 2" xfId="9803" xr:uid="{00000000-0005-0000-0000-0000D2240000}"/>
    <cellStyle name="Обычный 18 2 8 9" xfId="9804" xr:uid="{00000000-0005-0000-0000-0000D3240000}"/>
    <cellStyle name="Обычный 18 2 8 9 2" xfId="9805" xr:uid="{00000000-0005-0000-0000-0000D4240000}"/>
    <cellStyle name="Обычный 18 2 9" xfId="9806" xr:uid="{00000000-0005-0000-0000-0000D5240000}"/>
    <cellStyle name="Обычный 18 2 9 10" xfId="9807" xr:uid="{00000000-0005-0000-0000-0000D6240000}"/>
    <cellStyle name="Обычный 18 2 9 10 2" xfId="9808" xr:uid="{00000000-0005-0000-0000-0000D7240000}"/>
    <cellStyle name="Обычный 18 2 9 11" xfId="9809" xr:uid="{00000000-0005-0000-0000-0000D8240000}"/>
    <cellStyle name="Обычный 18 2 9 11 2" xfId="9810" xr:uid="{00000000-0005-0000-0000-0000D9240000}"/>
    <cellStyle name="Обычный 18 2 9 12" xfId="9811" xr:uid="{00000000-0005-0000-0000-0000DA240000}"/>
    <cellStyle name="Обычный 18 2 9 2" xfId="9812" xr:uid="{00000000-0005-0000-0000-0000DB240000}"/>
    <cellStyle name="Обычный 18 2 9 2 10" xfId="9813" xr:uid="{00000000-0005-0000-0000-0000DC240000}"/>
    <cellStyle name="Обычный 18 2 9 2 10 2" xfId="9814" xr:uid="{00000000-0005-0000-0000-0000DD240000}"/>
    <cellStyle name="Обычный 18 2 9 2 11" xfId="9815" xr:uid="{00000000-0005-0000-0000-0000DE240000}"/>
    <cellStyle name="Обычный 18 2 9 2 2" xfId="9816" xr:uid="{00000000-0005-0000-0000-0000DF240000}"/>
    <cellStyle name="Обычный 18 2 9 2 2 10" xfId="9817" xr:uid="{00000000-0005-0000-0000-0000E0240000}"/>
    <cellStyle name="Обычный 18 2 9 2 2 2" xfId="9818" xr:uid="{00000000-0005-0000-0000-0000E1240000}"/>
    <cellStyle name="Обычный 18 2 9 2 2 2 2" xfId="9819" xr:uid="{00000000-0005-0000-0000-0000E2240000}"/>
    <cellStyle name="Обычный 18 2 9 2 2 2 2 2" xfId="9820" xr:uid="{00000000-0005-0000-0000-0000E3240000}"/>
    <cellStyle name="Обычный 18 2 9 2 2 2 3" xfId="9821" xr:uid="{00000000-0005-0000-0000-0000E4240000}"/>
    <cellStyle name="Обычный 18 2 9 2 2 2 3 2" xfId="9822" xr:uid="{00000000-0005-0000-0000-0000E5240000}"/>
    <cellStyle name="Обычный 18 2 9 2 2 2 4" xfId="9823" xr:uid="{00000000-0005-0000-0000-0000E6240000}"/>
    <cellStyle name="Обычный 18 2 9 2 2 2 4 2" xfId="9824" xr:uid="{00000000-0005-0000-0000-0000E7240000}"/>
    <cellStyle name="Обычный 18 2 9 2 2 2 5" xfId="9825" xr:uid="{00000000-0005-0000-0000-0000E8240000}"/>
    <cellStyle name="Обычный 18 2 9 2 2 2 5 2" xfId="9826" xr:uid="{00000000-0005-0000-0000-0000E9240000}"/>
    <cellStyle name="Обычный 18 2 9 2 2 2 6" xfId="9827" xr:uid="{00000000-0005-0000-0000-0000EA240000}"/>
    <cellStyle name="Обычный 18 2 9 2 2 3" xfId="9828" xr:uid="{00000000-0005-0000-0000-0000EB240000}"/>
    <cellStyle name="Обычный 18 2 9 2 2 3 2" xfId="9829" xr:uid="{00000000-0005-0000-0000-0000EC240000}"/>
    <cellStyle name="Обычный 18 2 9 2 2 3 2 2" xfId="9830" xr:uid="{00000000-0005-0000-0000-0000ED240000}"/>
    <cellStyle name="Обычный 18 2 9 2 2 3 3" xfId="9831" xr:uid="{00000000-0005-0000-0000-0000EE240000}"/>
    <cellStyle name="Обычный 18 2 9 2 2 3 3 2" xfId="9832" xr:uid="{00000000-0005-0000-0000-0000EF240000}"/>
    <cellStyle name="Обычный 18 2 9 2 2 3 4" xfId="9833" xr:uid="{00000000-0005-0000-0000-0000F0240000}"/>
    <cellStyle name="Обычный 18 2 9 2 2 3 4 2" xfId="9834" xr:uid="{00000000-0005-0000-0000-0000F1240000}"/>
    <cellStyle name="Обычный 18 2 9 2 2 3 5" xfId="9835" xr:uid="{00000000-0005-0000-0000-0000F2240000}"/>
    <cellStyle name="Обычный 18 2 9 2 2 4" xfId="9836" xr:uid="{00000000-0005-0000-0000-0000F3240000}"/>
    <cellStyle name="Обычный 18 2 9 2 2 4 2" xfId="9837" xr:uid="{00000000-0005-0000-0000-0000F4240000}"/>
    <cellStyle name="Обычный 18 2 9 2 2 5" xfId="9838" xr:uid="{00000000-0005-0000-0000-0000F5240000}"/>
    <cellStyle name="Обычный 18 2 9 2 2 5 2" xfId="9839" xr:uid="{00000000-0005-0000-0000-0000F6240000}"/>
    <cellStyle name="Обычный 18 2 9 2 2 6" xfId="9840" xr:uid="{00000000-0005-0000-0000-0000F7240000}"/>
    <cellStyle name="Обычный 18 2 9 2 2 6 2" xfId="9841" xr:uid="{00000000-0005-0000-0000-0000F8240000}"/>
    <cellStyle name="Обычный 18 2 9 2 2 7" xfId="9842" xr:uid="{00000000-0005-0000-0000-0000F9240000}"/>
    <cellStyle name="Обычный 18 2 9 2 2 7 2" xfId="9843" xr:uid="{00000000-0005-0000-0000-0000FA240000}"/>
    <cellStyle name="Обычный 18 2 9 2 2 8" xfId="9844" xr:uid="{00000000-0005-0000-0000-0000FB240000}"/>
    <cellStyle name="Обычный 18 2 9 2 2 8 2" xfId="9845" xr:uid="{00000000-0005-0000-0000-0000FC240000}"/>
    <cellStyle name="Обычный 18 2 9 2 2 9" xfId="9846" xr:uid="{00000000-0005-0000-0000-0000FD240000}"/>
    <cellStyle name="Обычный 18 2 9 2 2 9 2" xfId="9847" xr:uid="{00000000-0005-0000-0000-0000FE240000}"/>
    <cellStyle name="Обычный 18 2 9 2 3" xfId="9848" xr:uid="{00000000-0005-0000-0000-0000FF240000}"/>
    <cellStyle name="Обычный 18 2 9 2 3 2" xfId="9849" xr:uid="{00000000-0005-0000-0000-000000250000}"/>
    <cellStyle name="Обычный 18 2 9 2 3 2 2" xfId="9850" xr:uid="{00000000-0005-0000-0000-000001250000}"/>
    <cellStyle name="Обычный 18 2 9 2 3 3" xfId="9851" xr:uid="{00000000-0005-0000-0000-000002250000}"/>
    <cellStyle name="Обычный 18 2 9 2 3 3 2" xfId="9852" xr:uid="{00000000-0005-0000-0000-000003250000}"/>
    <cellStyle name="Обычный 18 2 9 2 3 4" xfId="9853" xr:uid="{00000000-0005-0000-0000-000004250000}"/>
    <cellStyle name="Обычный 18 2 9 2 3 4 2" xfId="9854" xr:uid="{00000000-0005-0000-0000-000005250000}"/>
    <cellStyle name="Обычный 18 2 9 2 3 5" xfId="9855" xr:uid="{00000000-0005-0000-0000-000006250000}"/>
    <cellStyle name="Обычный 18 2 9 2 3 5 2" xfId="9856" xr:uid="{00000000-0005-0000-0000-000007250000}"/>
    <cellStyle name="Обычный 18 2 9 2 3 6" xfId="9857" xr:uid="{00000000-0005-0000-0000-000008250000}"/>
    <cellStyle name="Обычный 18 2 9 2 4" xfId="9858" xr:uid="{00000000-0005-0000-0000-000009250000}"/>
    <cellStyle name="Обычный 18 2 9 2 4 2" xfId="9859" xr:uid="{00000000-0005-0000-0000-00000A250000}"/>
    <cellStyle name="Обычный 18 2 9 2 4 2 2" xfId="9860" xr:uid="{00000000-0005-0000-0000-00000B250000}"/>
    <cellStyle name="Обычный 18 2 9 2 4 3" xfId="9861" xr:uid="{00000000-0005-0000-0000-00000C250000}"/>
    <cellStyle name="Обычный 18 2 9 2 4 3 2" xfId="9862" xr:uid="{00000000-0005-0000-0000-00000D250000}"/>
    <cellStyle name="Обычный 18 2 9 2 4 4" xfId="9863" xr:uid="{00000000-0005-0000-0000-00000E250000}"/>
    <cellStyle name="Обычный 18 2 9 2 4 4 2" xfId="9864" xr:uid="{00000000-0005-0000-0000-00000F250000}"/>
    <cellStyle name="Обычный 18 2 9 2 4 5" xfId="9865" xr:uid="{00000000-0005-0000-0000-000010250000}"/>
    <cellStyle name="Обычный 18 2 9 2 5" xfId="9866" xr:uid="{00000000-0005-0000-0000-000011250000}"/>
    <cellStyle name="Обычный 18 2 9 2 5 2" xfId="9867" xr:uid="{00000000-0005-0000-0000-000012250000}"/>
    <cellStyle name="Обычный 18 2 9 2 6" xfId="9868" xr:uid="{00000000-0005-0000-0000-000013250000}"/>
    <cellStyle name="Обычный 18 2 9 2 6 2" xfId="9869" xr:uid="{00000000-0005-0000-0000-000014250000}"/>
    <cellStyle name="Обычный 18 2 9 2 7" xfId="9870" xr:uid="{00000000-0005-0000-0000-000015250000}"/>
    <cellStyle name="Обычный 18 2 9 2 7 2" xfId="9871" xr:uid="{00000000-0005-0000-0000-000016250000}"/>
    <cellStyle name="Обычный 18 2 9 2 8" xfId="9872" xr:uid="{00000000-0005-0000-0000-000017250000}"/>
    <cellStyle name="Обычный 18 2 9 2 8 2" xfId="9873" xr:uid="{00000000-0005-0000-0000-000018250000}"/>
    <cellStyle name="Обычный 18 2 9 2 9" xfId="9874" xr:uid="{00000000-0005-0000-0000-000019250000}"/>
    <cellStyle name="Обычный 18 2 9 2 9 2" xfId="9875" xr:uid="{00000000-0005-0000-0000-00001A250000}"/>
    <cellStyle name="Обычный 18 2 9 3" xfId="9876" xr:uid="{00000000-0005-0000-0000-00001B250000}"/>
    <cellStyle name="Обычный 18 2 9 3 10" xfId="9877" xr:uid="{00000000-0005-0000-0000-00001C250000}"/>
    <cellStyle name="Обычный 18 2 9 3 2" xfId="9878" xr:uid="{00000000-0005-0000-0000-00001D250000}"/>
    <cellStyle name="Обычный 18 2 9 3 2 2" xfId="9879" xr:uid="{00000000-0005-0000-0000-00001E250000}"/>
    <cellStyle name="Обычный 18 2 9 3 2 2 2" xfId="9880" xr:uid="{00000000-0005-0000-0000-00001F250000}"/>
    <cellStyle name="Обычный 18 2 9 3 2 3" xfId="9881" xr:uid="{00000000-0005-0000-0000-000020250000}"/>
    <cellStyle name="Обычный 18 2 9 3 2 3 2" xfId="9882" xr:uid="{00000000-0005-0000-0000-000021250000}"/>
    <cellStyle name="Обычный 18 2 9 3 2 4" xfId="9883" xr:uid="{00000000-0005-0000-0000-000022250000}"/>
    <cellStyle name="Обычный 18 2 9 3 2 4 2" xfId="9884" xr:uid="{00000000-0005-0000-0000-000023250000}"/>
    <cellStyle name="Обычный 18 2 9 3 2 5" xfId="9885" xr:uid="{00000000-0005-0000-0000-000024250000}"/>
    <cellStyle name="Обычный 18 2 9 3 2 5 2" xfId="9886" xr:uid="{00000000-0005-0000-0000-000025250000}"/>
    <cellStyle name="Обычный 18 2 9 3 2 6" xfId="9887" xr:uid="{00000000-0005-0000-0000-000026250000}"/>
    <cellStyle name="Обычный 18 2 9 3 3" xfId="9888" xr:uid="{00000000-0005-0000-0000-000027250000}"/>
    <cellStyle name="Обычный 18 2 9 3 3 2" xfId="9889" xr:uid="{00000000-0005-0000-0000-000028250000}"/>
    <cellStyle name="Обычный 18 2 9 3 3 2 2" xfId="9890" xr:uid="{00000000-0005-0000-0000-000029250000}"/>
    <cellStyle name="Обычный 18 2 9 3 3 3" xfId="9891" xr:uid="{00000000-0005-0000-0000-00002A250000}"/>
    <cellStyle name="Обычный 18 2 9 3 3 3 2" xfId="9892" xr:uid="{00000000-0005-0000-0000-00002B250000}"/>
    <cellStyle name="Обычный 18 2 9 3 3 4" xfId="9893" xr:uid="{00000000-0005-0000-0000-00002C250000}"/>
    <cellStyle name="Обычный 18 2 9 3 3 4 2" xfId="9894" xr:uid="{00000000-0005-0000-0000-00002D250000}"/>
    <cellStyle name="Обычный 18 2 9 3 3 5" xfId="9895" xr:uid="{00000000-0005-0000-0000-00002E250000}"/>
    <cellStyle name="Обычный 18 2 9 3 4" xfId="9896" xr:uid="{00000000-0005-0000-0000-00002F250000}"/>
    <cellStyle name="Обычный 18 2 9 3 4 2" xfId="9897" xr:uid="{00000000-0005-0000-0000-000030250000}"/>
    <cellStyle name="Обычный 18 2 9 3 5" xfId="9898" xr:uid="{00000000-0005-0000-0000-000031250000}"/>
    <cellStyle name="Обычный 18 2 9 3 5 2" xfId="9899" xr:uid="{00000000-0005-0000-0000-000032250000}"/>
    <cellStyle name="Обычный 18 2 9 3 6" xfId="9900" xr:uid="{00000000-0005-0000-0000-000033250000}"/>
    <cellStyle name="Обычный 18 2 9 3 6 2" xfId="9901" xr:uid="{00000000-0005-0000-0000-000034250000}"/>
    <cellStyle name="Обычный 18 2 9 3 7" xfId="9902" xr:uid="{00000000-0005-0000-0000-000035250000}"/>
    <cellStyle name="Обычный 18 2 9 3 7 2" xfId="9903" xr:uid="{00000000-0005-0000-0000-000036250000}"/>
    <cellStyle name="Обычный 18 2 9 3 8" xfId="9904" xr:uid="{00000000-0005-0000-0000-000037250000}"/>
    <cellStyle name="Обычный 18 2 9 3 8 2" xfId="9905" xr:uid="{00000000-0005-0000-0000-000038250000}"/>
    <cellStyle name="Обычный 18 2 9 3 9" xfId="9906" xr:uid="{00000000-0005-0000-0000-000039250000}"/>
    <cellStyle name="Обычный 18 2 9 3 9 2" xfId="9907" xr:uid="{00000000-0005-0000-0000-00003A250000}"/>
    <cellStyle name="Обычный 18 2 9 4" xfId="9908" xr:uid="{00000000-0005-0000-0000-00003B250000}"/>
    <cellStyle name="Обычный 18 2 9 4 2" xfId="9909" xr:uid="{00000000-0005-0000-0000-00003C250000}"/>
    <cellStyle name="Обычный 18 2 9 4 2 2" xfId="9910" xr:uid="{00000000-0005-0000-0000-00003D250000}"/>
    <cellStyle name="Обычный 18 2 9 4 3" xfId="9911" xr:uid="{00000000-0005-0000-0000-00003E250000}"/>
    <cellStyle name="Обычный 18 2 9 4 3 2" xfId="9912" xr:uid="{00000000-0005-0000-0000-00003F250000}"/>
    <cellStyle name="Обычный 18 2 9 4 4" xfId="9913" xr:uid="{00000000-0005-0000-0000-000040250000}"/>
    <cellStyle name="Обычный 18 2 9 4 4 2" xfId="9914" xr:uid="{00000000-0005-0000-0000-000041250000}"/>
    <cellStyle name="Обычный 18 2 9 4 5" xfId="9915" xr:uid="{00000000-0005-0000-0000-000042250000}"/>
    <cellStyle name="Обычный 18 2 9 4 5 2" xfId="9916" xr:uid="{00000000-0005-0000-0000-000043250000}"/>
    <cellStyle name="Обычный 18 2 9 4 6" xfId="9917" xr:uid="{00000000-0005-0000-0000-000044250000}"/>
    <cellStyle name="Обычный 18 2 9 5" xfId="9918" xr:uid="{00000000-0005-0000-0000-000045250000}"/>
    <cellStyle name="Обычный 18 2 9 5 2" xfId="9919" xr:uid="{00000000-0005-0000-0000-000046250000}"/>
    <cellStyle name="Обычный 18 2 9 5 2 2" xfId="9920" xr:uid="{00000000-0005-0000-0000-000047250000}"/>
    <cellStyle name="Обычный 18 2 9 5 3" xfId="9921" xr:uid="{00000000-0005-0000-0000-000048250000}"/>
    <cellStyle name="Обычный 18 2 9 5 3 2" xfId="9922" xr:uid="{00000000-0005-0000-0000-000049250000}"/>
    <cellStyle name="Обычный 18 2 9 5 4" xfId="9923" xr:uid="{00000000-0005-0000-0000-00004A250000}"/>
    <cellStyle name="Обычный 18 2 9 5 4 2" xfId="9924" xr:uid="{00000000-0005-0000-0000-00004B250000}"/>
    <cellStyle name="Обычный 18 2 9 5 5" xfId="9925" xr:uid="{00000000-0005-0000-0000-00004C250000}"/>
    <cellStyle name="Обычный 18 2 9 6" xfId="9926" xr:uid="{00000000-0005-0000-0000-00004D250000}"/>
    <cellStyle name="Обычный 18 2 9 6 2" xfId="9927" xr:uid="{00000000-0005-0000-0000-00004E250000}"/>
    <cellStyle name="Обычный 18 2 9 7" xfId="9928" xr:uid="{00000000-0005-0000-0000-00004F250000}"/>
    <cellStyle name="Обычный 18 2 9 7 2" xfId="9929" xr:uid="{00000000-0005-0000-0000-000050250000}"/>
    <cellStyle name="Обычный 18 2 9 8" xfId="9930" xr:uid="{00000000-0005-0000-0000-000051250000}"/>
    <cellStyle name="Обычный 18 2 9 8 2" xfId="9931" xr:uid="{00000000-0005-0000-0000-000052250000}"/>
    <cellStyle name="Обычный 18 2 9 9" xfId="9932" xr:uid="{00000000-0005-0000-0000-000053250000}"/>
    <cellStyle name="Обычный 18 2 9 9 2" xfId="9933" xr:uid="{00000000-0005-0000-0000-000054250000}"/>
    <cellStyle name="Обычный 18 20" xfId="9934" xr:uid="{00000000-0005-0000-0000-000055250000}"/>
    <cellStyle name="Обычный 18 20 2" xfId="9935" xr:uid="{00000000-0005-0000-0000-000056250000}"/>
    <cellStyle name="Обычный 18 20 2 2" xfId="9936" xr:uid="{00000000-0005-0000-0000-000057250000}"/>
    <cellStyle name="Обычный 18 20 3" xfId="9937" xr:uid="{00000000-0005-0000-0000-000058250000}"/>
    <cellStyle name="Обычный 18 20 3 2" xfId="9938" xr:uid="{00000000-0005-0000-0000-000059250000}"/>
    <cellStyle name="Обычный 18 20 4" xfId="9939" xr:uid="{00000000-0005-0000-0000-00005A250000}"/>
    <cellStyle name="Обычный 18 20 4 2" xfId="9940" xr:uid="{00000000-0005-0000-0000-00005B250000}"/>
    <cellStyle name="Обычный 18 20 5" xfId="9941" xr:uid="{00000000-0005-0000-0000-00005C250000}"/>
    <cellStyle name="Обычный 18 20 5 2" xfId="9942" xr:uid="{00000000-0005-0000-0000-00005D250000}"/>
    <cellStyle name="Обычный 18 20 6" xfId="9943" xr:uid="{00000000-0005-0000-0000-00005E250000}"/>
    <cellStyle name="Обычный 18 21" xfId="9944" xr:uid="{00000000-0005-0000-0000-00005F250000}"/>
    <cellStyle name="Обычный 18 21 2" xfId="9945" xr:uid="{00000000-0005-0000-0000-000060250000}"/>
    <cellStyle name="Обычный 18 21 2 2" xfId="9946" xr:uid="{00000000-0005-0000-0000-000061250000}"/>
    <cellStyle name="Обычный 18 21 3" xfId="9947" xr:uid="{00000000-0005-0000-0000-000062250000}"/>
    <cellStyle name="Обычный 18 21 3 2" xfId="9948" xr:uid="{00000000-0005-0000-0000-000063250000}"/>
    <cellStyle name="Обычный 18 21 4" xfId="9949" xr:uid="{00000000-0005-0000-0000-000064250000}"/>
    <cellStyle name="Обычный 18 21 4 2" xfId="9950" xr:uid="{00000000-0005-0000-0000-000065250000}"/>
    <cellStyle name="Обычный 18 21 5" xfId="9951" xr:uid="{00000000-0005-0000-0000-000066250000}"/>
    <cellStyle name="Обычный 18 22" xfId="9952" xr:uid="{00000000-0005-0000-0000-000067250000}"/>
    <cellStyle name="Обычный 18 22 2" xfId="9953" xr:uid="{00000000-0005-0000-0000-000068250000}"/>
    <cellStyle name="Обычный 18 23" xfId="9954" xr:uid="{00000000-0005-0000-0000-000069250000}"/>
    <cellStyle name="Обычный 18 23 2" xfId="9955" xr:uid="{00000000-0005-0000-0000-00006A250000}"/>
    <cellStyle name="Обычный 18 24" xfId="9956" xr:uid="{00000000-0005-0000-0000-00006B250000}"/>
    <cellStyle name="Обычный 18 24 2" xfId="9957" xr:uid="{00000000-0005-0000-0000-00006C250000}"/>
    <cellStyle name="Обычный 18 25" xfId="9958" xr:uid="{00000000-0005-0000-0000-00006D250000}"/>
    <cellStyle name="Обычный 18 25 2" xfId="9959" xr:uid="{00000000-0005-0000-0000-00006E250000}"/>
    <cellStyle name="Обычный 18 26" xfId="9960" xr:uid="{00000000-0005-0000-0000-00006F250000}"/>
    <cellStyle name="Обычный 18 26 2" xfId="9961" xr:uid="{00000000-0005-0000-0000-000070250000}"/>
    <cellStyle name="Обычный 18 27" xfId="9962" xr:uid="{00000000-0005-0000-0000-000071250000}"/>
    <cellStyle name="Обычный 18 27 2" xfId="9963" xr:uid="{00000000-0005-0000-0000-000072250000}"/>
    <cellStyle name="Обычный 18 28" xfId="9964" xr:uid="{00000000-0005-0000-0000-000073250000}"/>
    <cellStyle name="Обычный 18 29" xfId="9965" xr:uid="{00000000-0005-0000-0000-000074250000}"/>
    <cellStyle name="Обычный 18 3" xfId="9966" xr:uid="{00000000-0005-0000-0000-000075250000}"/>
    <cellStyle name="Обычный 18 3 10" xfId="9967" xr:uid="{00000000-0005-0000-0000-000076250000}"/>
    <cellStyle name="Обычный 18 3 10 10" xfId="9968" xr:uid="{00000000-0005-0000-0000-000077250000}"/>
    <cellStyle name="Обычный 18 3 10 10 2" xfId="9969" xr:uid="{00000000-0005-0000-0000-000078250000}"/>
    <cellStyle name="Обычный 18 3 10 11" xfId="9970" xr:uid="{00000000-0005-0000-0000-000079250000}"/>
    <cellStyle name="Обычный 18 3 10 11 2" xfId="9971" xr:uid="{00000000-0005-0000-0000-00007A250000}"/>
    <cellStyle name="Обычный 18 3 10 12" xfId="9972" xr:uid="{00000000-0005-0000-0000-00007B250000}"/>
    <cellStyle name="Обычный 18 3 10 2" xfId="9973" xr:uid="{00000000-0005-0000-0000-00007C250000}"/>
    <cellStyle name="Обычный 18 3 10 2 10" xfId="9974" xr:uid="{00000000-0005-0000-0000-00007D250000}"/>
    <cellStyle name="Обычный 18 3 10 2 10 2" xfId="9975" xr:uid="{00000000-0005-0000-0000-00007E250000}"/>
    <cellStyle name="Обычный 18 3 10 2 11" xfId="9976" xr:uid="{00000000-0005-0000-0000-00007F250000}"/>
    <cellStyle name="Обычный 18 3 10 2 2" xfId="9977" xr:uid="{00000000-0005-0000-0000-000080250000}"/>
    <cellStyle name="Обычный 18 3 10 2 2 10" xfId="9978" xr:uid="{00000000-0005-0000-0000-000081250000}"/>
    <cellStyle name="Обычный 18 3 10 2 2 2" xfId="9979" xr:uid="{00000000-0005-0000-0000-000082250000}"/>
    <cellStyle name="Обычный 18 3 10 2 2 2 2" xfId="9980" xr:uid="{00000000-0005-0000-0000-000083250000}"/>
    <cellStyle name="Обычный 18 3 10 2 2 2 2 2" xfId="9981" xr:uid="{00000000-0005-0000-0000-000084250000}"/>
    <cellStyle name="Обычный 18 3 10 2 2 2 3" xfId="9982" xr:uid="{00000000-0005-0000-0000-000085250000}"/>
    <cellStyle name="Обычный 18 3 10 2 2 2 3 2" xfId="9983" xr:uid="{00000000-0005-0000-0000-000086250000}"/>
    <cellStyle name="Обычный 18 3 10 2 2 2 4" xfId="9984" xr:uid="{00000000-0005-0000-0000-000087250000}"/>
    <cellStyle name="Обычный 18 3 10 2 2 2 4 2" xfId="9985" xr:uid="{00000000-0005-0000-0000-000088250000}"/>
    <cellStyle name="Обычный 18 3 10 2 2 2 5" xfId="9986" xr:uid="{00000000-0005-0000-0000-000089250000}"/>
    <cellStyle name="Обычный 18 3 10 2 2 2 5 2" xfId="9987" xr:uid="{00000000-0005-0000-0000-00008A250000}"/>
    <cellStyle name="Обычный 18 3 10 2 2 2 6" xfId="9988" xr:uid="{00000000-0005-0000-0000-00008B250000}"/>
    <cellStyle name="Обычный 18 3 10 2 2 3" xfId="9989" xr:uid="{00000000-0005-0000-0000-00008C250000}"/>
    <cellStyle name="Обычный 18 3 10 2 2 3 2" xfId="9990" xr:uid="{00000000-0005-0000-0000-00008D250000}"/>
    <cellStyle name="Обычный 18 3 10 2 2 3 2 2" xfId="9991" xr:uid="{00000000-0005-0000-0000-00008E250000}"/>
    <cellStyle name="Обычный 18 3 10 2 2 3 3" xfId="9992" xr:uid="{00000000-0005-0000-0000-00008F250000}"/>
    <cellStyle name="Обычный 18 3 10 2 2 3 3 2" xfId="9993" xr:uid="{00000000-0005-0000-0000-000090250000}"/>
    <cellStyle name="Обычный 18 3 10 2 2 3 4" xfId="9994" xr:uid="{00000000-0005-0000-0000-000091250000}"/>
    <cellStyle name="Обычный 18 3 10 2 2 3 4 2" xfId="9995" xr:uid="{00000000-0005-0000-0000-000092250000}"/>
    <cellStyle name="Обычный 18 3 10 2 2 3 5" xfId="9996" xr:uid="{00000000-0005-0000-0000-000093250000}"/>
    <cellStyle name="Обычный 18 3 10 2 2 4" xfId="9997" xr:uid="{00000000-0005-0000-0000-000094250000}"/>
    <cellStyle name="Обычный 18 3 10 2 2 4 2" xfId="9998" xr:uid="{00000000-0005-0000-0000-000095250000}"/>
    <cellStyle name="Обычный 18 3 10 2 2 5" xfId="9999" xr:uid="{00000000-0005-0000-0000-000096250000}"/>
    <cellStyle name="Обычный 18 3 10 2 2 5 2" xfId="10000" xr:uid="{00000000-0005-0000-0000-000097250000}"/>
    <cellStyle name="Обычный 18 3 10 2 2 6" xfId="10001" xr:uid="{00000000-0005-0000-0000-000098250000}"/>
    <cellStyle name="Обычный 18 3 10 2 2 6 2" xfId="10002" xr:uid="{00000000-0005-0000-0000-000099250000}"/>
    <cellStyle name="Обычный 18 3 10 2 2 7" xfId="10003" xr:uid="{00000000-0005-0000-0000-00009A250000}"/>
    <cellStyle name="Обычный 18 3 10 2 2 7 2" xfId="10004" xr:uid="{00000000-0005-0000-0000-00009B250000}"/>
    <cellStyle name="Обычный 18 3 10 2 2 8" xfId="10005" xr:uid="{00000000-0005-0000-0000-00009C250000}"/>
    <cellStyle name="Обычный 18 3 10 2 2 8 2" xfId="10006" xr:uid="{00000000-0005-0000-0000-00009D250000}"/>
    <cellStyle name="Обычный 18 3 10 2 2 9" xfId="10007" xr:uid="{00000000-0005-0000-0000-00009E250000}"/>
    <cellStyle name="Обычный 18 3 10 2 2 9 2" xfId="10008" xr:uid="{00000000-0005-0000-0000-00009F250000}"/>
    <cellStyle name="Обычный 18 3 10 2 3" xfId="10009" xr:uid="{00000000-0005-0000-0000-0000A0250000}"/>
    <cellStyle name="Обычный 18 3 10 2 3 2" xfId="10010" xr:uid="{00000000-0005-0000-0000-0000A1250000}"/>
    <cellStyle name="Обычный 18 3 10 2 3 2 2" xfId="10011" xr:uid="{00000000-0005-0000-0000-0000A2250000}"/>
    <cellStyle name="Обычный 18 3 10 2 3 3" xfId="10012" xr:uid="{00000000-0005-0000-0000-0000A3250000}"/>
    <cellStyle name="Обычный 18 3 10 2 3 3 2" xfId="10013" xr:uid="{00000000-0005-0000-0000-0000A4250000}"/>
    <cellStyle name="Обычный 18 3 10 2 3 4" xfId="10014" xr:uid="{00000000-0005-0000-0000-0000A5250000}"/>
    <cellStyle name="Обычный 18 3 10 2 3 4 2" xfId="10015" xr:uid="{00000000-0005-0000-0000-0000A6250000}"/>
    <cellStyle name="Обычный 18 3 10 2 3 5" xfId="10016" xr:uid="{00000000-0005-0000-0000-0000A7250000}"/>
    <cellStyle name="Обычный 18 3 10 2 3 5 2" xfId="10017" xr:uid="{00000000-0005-0000-0000-0000A8250000}"/>
    <cellStyle name="Обычный 18 3 10 2 3 6" xfId="10018" xr:uid="{00000000-0005-0000-0000-0000A9250000}"/>
    <cellStyle name="Обычный 18 3 10 2 4" xfId="10019" xr:uid="{00000000-0005-0000-0000-0000AA250000}"/>
    <cellStyle name="Обычный 18 3 10 2 4 2" xfId="10020" xr:uid="{00000000-0005-0000-0000-0000AB250000}"/>
    <cellStyle name="Обычный 18 3 10 2 4 2 2" xfId="10021" xr:uid="{00000000-0005-0000-0000-0000AC250000}"/>
    <cellStyle name="Обычный 18 3 10 2 4 3" xfId="10022" xr:uid="{00000000-0005-0000-0000-0000AD250000}"/>
    <cellStyle name="Обычный 18 3 10 2 4 3 2" xfId="10023" xr:uid="{00000000-0005-0000-0000-0000AE250000}"/>
    <cellStyle name="Обычный 18 3 10 2 4 4" xfId="10024" xr:uid="{00000000-0005-0000-0000-0000AF250000}"/>
    <cellStyle name="Обычный 18 3 10 2 4 4 2" xfId="10025" xr:uid="{00000000-0005-0000-0000-0000B0250000}"/>
    <cellStyle name="Обычный 18 3 10 2 4 5" xfId="10026" xr:uid="{00000000-0005-0000-0000-0000B1250000}"/>
    <cellStyle name="Обычный 18 3 10 2 5" xfId="10027" xr:uid="{00000000-0005-0000-0000-0000B2250000}"/>
    <cellStyle name="Обычный 18 3 10 2 5 2" xfId="10028" xr:uid="{00000000-0005-0000-0000-0000B3250000}"/>
    <cellStyle name="Обычный 18 3 10 2 6" xfId="10029" xr:uid="{00000000-0005-0000-0000-0000B4250000}"/>
    <cellStyle name="Обычный 18 3 10 2 6 2" xfId="10030" xr:uid="{00000000-0005-0000-0000-0000B5250000}"/>
    <cellStyle name="Обычный 18 3 10 2 7" xfId="10031" xr:uid="{00000000-0005-0000-0000-0000B6250000}"/>
    <cellStyle name="Обычный 18 3 10 2 7 2" xfId="10032" xr:uid="{00000000-0005-0000-0000-0000B7250000}"/>
    <cellStyle name="Обычный 18 3 10 2 8" xfId="10033" xr:uid="{00000000-0005-0000-0000-0000B8250000}"/>
    <cellStyle name="Обычный 18 3 10 2 8 2" xfId="10034" xr:uid="{00000000-0005-0000-0000-0000B9250000}"/>
    <cellStyle name="Обычный 18 3 10 2 9" xfId="10035" xr:uid="{00000000-0005-0000-0000-0000BA250000}"/>
    <cellStyle name="Обычный 18 3 10 2 9 2" xfId="10036" xr:uid="{00000000-0005-0000-0000-0000BB250000}"/>
    <cellStyle name="Обычный 18 3 10 3" xfId="10037" xr:uid="{00000000-0005-0000-0000-0000BC250000}"/>
    <cellStyle name="Обычный 18 3 10 3 10" xfId="10038" xr:uid="{00000000-0005-0000-0000-0000BD250000}"/>
    <cellStyle name="Обычный 18 3 10 3 2" xfId="10039" xr:uid="{00000000-0005-0000-0000-0000BE250000}"/>
    <cellStyle name="Обычный 18 3 10 3 2 2" xfId="10040" xr:uid="{00000000-0005-0000-0000-0000BF250000}"/>
    <cellStyle name="Обычный 18 3 10 3 2 2 2" xfId="10041" xr:uid="{00000000-0005-0000-0000-0000C0250000}"/>
    <cellStyle name="Обычный 18 3 10 3 2 3" xfId="10042" xr:uid="{00000000-0005-0000-0000-0000C1250000}"/>
    <cellStyle name="Обычный 18 3 10 3 2 3 2" xfId="10043" xr:uid="{00000000-0005-0000-0000-0000C2250000}"/>
    <cellStyle name="Обычный 18 3 10 3 2 4" xfId="10044" xr:uid="{00000000-0005-0000-0000-0000C3250000}"/>
    <cellStyle name="Обычный 18 3 10 3 2 4 2" xfId="10045" xr:uid="{00000000-0005-0000-0000-0000C4250000}"/>
    <cellStyle name="Обычный 18 3 10 3 2 5" xfId="10046" xr:uid="{00000000-0005-0000-0000-0000C5250000}"/>
    <cellStyle name="Обычный 18 3 10 3 2 5 2" xfId="10047" xr:uid="{00000000-0005-0000-0000-0000C6250000}"/>
    <cellStyle name="Обычный 18 3 10 3 2 6" xfId="10048" xr:uid="{00000000-0005-0000-0000-0000C7250000}"/>
    <cellStyle name="Обычный 18 3 10 3 3" xfId="10049" xr:uid="{00000000-0005-0000-0000-0000C8250000}"/>
    <cellStyle name="Обычный 18 3 10 3 3 2" xfId="10050" xr:uid="{00000000-0005-0000-0000-0000C9250000}"/>
    <cellStyle name="Обычный 18 3 10 3 3 2 2" xfId="10051" xr:uid="{00000000-0005-0000-0000-0000CA250000}"/>
    <cellStyle name="Обычный 18 3 10 3 3 3" xfId="10052" xr:uid="{00000000-0005-0000-0000-0000CB250000}"/>
    <cellStyle name="Обычный 18 3 10 3 3 3 2" xfId="10053" xr:uid="{00000000-0005-0000-0000-0000CC250000}"/>
    <cellStyle name="Обычный 18 3 10 3 3 4" xfId="10054" xr:uid="{00000000-0005-0000-0000-0000CD250000}"/>
    <cellStyle name="Обычный 18 3 10 3 3 4 2" xfId="10055" xr:uid="{00000000-0005-0000-0000-0000CE250000}"/>
    <cellStyle name="Обычный 18 3 10 3 3 5" xfId="10056" xr:uid="{00000000-0005-0000-0000-0000CF250000}"/>
    <cellStyle name="Обычный 18 3 10 3 4" xfId="10057" xr:uid="{00000000-0005-0000-0000-0000D0250000}"/>
    <cellStyle name="Обычный 18 3 10 3 4 2" xfId="10058" xr:uid="{00000000-0005-0000-0000-0000D1250000}"/>
    <cellStyle name="Обычный 18 3 10 3 5" xfId="10059" xr:uid="{00000000-0005-0000-0000-0000D2250000}"/>
    <cellStyle name="Обычный 18 3 10 3 5 2" xfId="10060" xr:uid="{00000000-0005-0000-0000-0000D3250000}"/>
    <cellStyle name="Обычный 18 3 10 3 6" xfId="10061" xr:uid="{00000000-0005-0000-0000-0000D4250000}"/>
    <cellStyle name="Обычный 18 3 10 3 6 2" xfId="10062" xr:uid="{00000000-0005-0000-0000-0000D5250000}"/>
    <cellStyle name="Обычный 18 3 10 3 7" xfId="10063" xr:uid="{00000000-0005-0000-0000-0000D6250000}"/>
    <cellStyle name="Обычный 18 3 10 3 7 2" xfId="10064" xr:uid="{00000000-0005-0000-0000-0000D7250000}"/>
    <cellStyle name="Обычный 18 3 10 3 8" xfId="10065" xr:uid="{00000000-0005-0000-0000-0000D8250000}"/>
    <cellStyle name="Обычный 18 3 10 3 8 2" xfId="10066" xr:uid="{00000000-0005-0000-0000-0000D9250000}"/>
    <cellStyle name="Обычный 18 3 10 3 9" xfId="10067" xr:uid="{00000000-0005-0000-0000-0000DA250000}"/>
    <cellStyle name="Обычный 18 3 10 3 9 2" xfId="10068" xr:uid="{00000000-0005-0000-0000-0000DB250000}"/>
    <cellStyle name="Обычный 18 3 10 4" xfId="10069" xr:uid="{00000000-0005-0000-0000-0000DC250000}"/>
    <cellStyle name="Обычный 18 3 10 4 2" xfId="10070" xr:uid="{00000000-0005-0000-0000-0000DD250000}"/>
    <cellStyle name="Обычный 18 3 10 4 2 2" xfId="10071" xr:uid="{00000000-0005-0000-0000-0000DE250000}"/>
    <cellStyle name="Обычный 18 3 10 4 3" xfId="10072" xr:uid="{00000000-0005-0000-0000-0000DF250000}"/>
    <cellStyle name="Обычный 18 3 10 4 3 2" xfId="10073" xr:uid="{00000000-0005-0000-0000-0000E0250000}"/>
    <cellStyle name="Обычный 18 3 10 4 4" xfId="10074" xr:uid="{00000000-0005-0000-0000-0000E1250000}"/>
    <cellStyle name="Обычный 18 3 10 4 4 2" xfId="10075" xr:uid="{00000000-0005-0000-0000-0000E2250000}"/>
    <cellStyle name="Обычный 18 3 10 4 5" xfId="10076" xr:uid="{00000000-0005-0000-0000-0000E3250000}"/>
    <cellStyle name="Обычный 18 3 10 4 5 2" xfId="10077" xr:uid="{00000000-0005-0000-0000-0000E4250000}"/>
    <cellStyle name="Обычный 18 3 10 4 6" xfId="10078" xr:uid="{00000000-0005-0000-0000-0000E5250000}"/>
    <cellStyle name="Обычный 18 3 10 5" xfId="10079" xr:uid="{00000000-0005-0000-0000-0000E6250000}"/>
    <cellStyle name="Обычный 18 3 10 5 2" xfId="10080" xr:uid="{00000000-0005-0000-0000-0000E7250000}"/>
    <cellStyle name="Обычный 18 3 10 5 2 2" xfId="10081" xr:uid="{00000000-0005-0000-0000-0000E8250000}"/>
    <cellStyle name="Обычный 18 3 10 5 3" xfId="10082" xr:uid="{00000000-0005-0000-0000-0000E9250000}"/>
    <cellStyle name="Обычный 18 3 10 5 3 2" xfId="10083" xr:uid="{00000000-0005-0000-0000-0000EA250000}"/>
    <cellStyle name="Обычный 18 3 10 5 4" xfId="10084" xr:uid="{00000000-0005-0000-0000-0000EB250000}"/>
    <cellStyle name="Обычный 18 3 10 5 4 2" xfId="10085" xr:uid="{00000000-0005-0000-0000-0000EC250000}"/>
    <cellStyle name="Обычный 18 3 10 5 5" xfId="10086" xr:uid="{00000000-0005-0000-0000-0000ED250000}"/>
    <cellStyle name="Обычный 18 3 10 6" xfId="10087" xr:uid="{00000000-0005-0000-0000-0000EE250000}"/>
    <cellStyle name="Обычный 18 3 10 6 2" xfId="10088" xr:uid="{00000000-0005-0000-0000-0000EF250000}"/>
    <cellStyle name="Обычный 18 3 10 7" xfId="10089" xr:uid="{00000000-0005-0000-0000-0000F0250000}"/>
    <cellStyle name="Обычный 18 3 10 7 2" xfId="10090" xr:uid="{00000000-0005-0000-0000-0000F1250000}"/>
    <cellStyle name="Обычный 18 3 10 8" xfId="10091" xr:uid="{00000000-0005-0000-0000-0000F2250000}"/>
    <cellStyle name="Обычный 18 3 10 8 2" xfId="10092" xr:uid="{00000000-0005-0000-0000-0000F3250000}"/>
    <cellStyle name="Обычный 18 3 10 9" xfId="10093" xr:uid="{00000000-0005-0000-0000-0000F4250000}"/>
    <cellStyle name="Обычный 18 3 10 9 2" xfId="10094" xr:uid="{00000000-0005-0000-0000-0000F5250000}"/>
    <cellStyle name="Обычный 18 3 11" xfId="10095" xr:uid="{00000000-0005-0000-0000-0000F6250000}"/>
    <cellStyle name="Обычный 18 3 11 10" xfId="10096" xr:uid="{00000000-0005-0000-0000-0000F7250000}"/>
    <cellStyle name="Обычный 18 3 11 10 2" xfId="10097" xr:uid="{00000000-0005-0000-0000-0000F8250000}"/>
    <cellStyle name="Обычный 18 3 11 11" xfId="10098" xr:uid="{00000000-0005-0000-0000-0000F9250000}"/>
    <cellStyle name="Обычный 18 3 11 11 2" xfId="10099" xr:uid="{00000000-0005-0000-0000-0000FA250000}"/>
    <cellStyle name="Обычный 18 3 11 12" xfId="10100" xr:uid="{00000000-0005-0000-0000-0000FB250000}"/>
    <cellStyle name="Обычный 18 3 11 2" xfId="10101" xr:uid="{00000000-0005-0000-0000-0000FC250000}"/>
    <cellStyle name="Обычный 18 3 11 2 10" xfId="10102" xr:uid="{00000000-0005-0000-0000-0000FD250000}"/>
    <cellStyle name="Обычный 18 3 11 2 10 2" xfId="10103" xr:uid="{00000000-0005-0000-0000-0000FE250000}"/>
    <cellStyle name="Обычный 18 3 11 2 11" xfId="10104" xr:uid="{00000000-0005-0000-0000-0000FF250000}"/>
    <cellStyle name="Обычный 18 3 11 2 2" xfId="10105" xr:uid="{00000000-0005-0000-0000-000000260000}"/>
    <cellStyle name="Обычный 18 3 11 2 2 10" xfId="10106" xr:uid="{00000000-0005-0000-0000-000001260000}"/>
    <cellStyle name="Обычный 18 3 11 2 2 2" xfId="10107" xr:uid="{00000000-0005-0000-0000-000002260000}"/>
    <cellStyle name="Обычный 18 3 11 2 2 2 2" xfId="10108" xr:uid="{00000000-0005-0000-0000-000003260000}"/>
    <cellStyle name="Обычный 18 3 11 2 2 2 2 2" xfId="10109" xr:uid="{00000000-0005-0000-0000-000004260000}"/>
    <cellStyle name="Обычный 18 3 11 2 2 2 3" xfId="10110" xr:uid="{00000000-0005-0000-0000-000005260000}"/>
    <cellStyle name="Обычный 18 3 11 2 2 2 3 2" xfId="10111" xr:uid="{00000000-0005-0000-0000-000006260000}"/>
    <cellStyle name="Обычный 18 3 11 2 2 2 4" xfId="10112" xr:uid="{00000000-0005-0000-0000-000007260000}"/>
    <cellStyle name="Обычный 18 3 11 2 2 2 4 2" xfId="10113" xr:uid="{00000000-0005-0000-0000-000008260000}"/>
    <cellStyle name="Обычный 18 3 11 2 2 2 5" xfId="10114" xr:uid="{00000000-0005-0000-0000-000009260000}"/>
    <cellStyle name="Обычный 18 3 11 2 2 2 5 2" xfId="10115" xr:uid="{00000000-0005-0000-0000-00000A260000}"/>
    <cellStyle name="Обычный 18 3 11 2 2 2 6" xfId="10116" xr:uid="{00000000-0005-0000-0000-00000B260000}"/>
    <cellStyle name="Обычный 18 3 11 2 2 3" xfId="10117" xr:uid="{00000000-0005-0000-0000-00000C260000}"/>
    <cellStyle name="Обычный 18 3 11 2 2 3 2" xfId="10118" xr:uid="{00000000-0005-0000-0000-00000D260000}"/>
    <cellStyle name="Обычный 18 3 11 2 2 3 2 2" xfId="10119" xr:uid="{00000000-0005-0000-0000-00000E260000}"/>
    <cellStyle name="Обычный 18 3 11 2 2 3 3" xfId="10120" xr:uid="{00000000-0005-0000-0000-00000F260000}"/>
    <cellStyle name="Обычный 18 3 11 2 2 3 3 2" xfId="10121" xr:uid="{00000000-0005-0000-0000-000010260000}"/>
    <cellStyle name="Обычный 18 3 11 2 2 3 4" xfId="10122" xr:uid="{00000000-0005-0000-0000-000011260000}"/>
    <cellStyle name="Обычный 18 3 11 2 2 3 4 2" xfId="10123" xr:uid="{00000000-0005-0000-0000-000012260000}"/>
    <cellStyle name="Обычный 18 3 11 2 2 3 5" xfId="10124" xr:uid="{00000000-0005-0000-0000-000013260000}"/>
    <cellStyle name="Обычный 18 3 11 2 2 4" xfId="10125" xr:uid="{00000000-0005-0000-0000-000014260000}"/>
    <cellStyle name="Обычный 18 3 11 2 2 4 2" xfId="10126" xr:uid="{00000000-0005-0000-0000-000015260000}"/>
    <cellStyle name="Обычный 18 3 11 2 2 5" xfId="10127" xr:uid="{00000000-0005-0000-0000-000016260000}"/>
    <cellStyle name="Обычный 18 3 11 2 2 5 2" xfId="10128" xr:uid="{00000000-0005-0000-0000-000017260000}"/>
    <cellStyle name="Обычный 18 3 11 2 2 6" xfId="10129" xr:uid="{00000000-0005-0000-0000-000018260000}"/>
    <cellStyle name="Обычный 18 3 11 2 2 6 2" xfId="10130" xr:uid="{00000000-0005-0000-0000-000019260000}"/>
    <cellStyle name="Обычный 18 3 11 2 2 7" xfId="10131" xr:uid="{00000000-0005-0000-0000-00001A260000}"/>
    <cellStyle name="Обычный 18 3 11 2 2 7 2" xfId="10132" xr:uid="{00000000-0005-0000-0000-00001B260000}"/>
    <cellStyle name="Обычный 18 3 11 2 2 8" xfId="10133" xr:uid="{00000000-0005-0000-0000-00001C260000}"/>
    <cellStyle name="Обычный 18 3 11 2 2 8 2" xfId="10134" xr:uid="{00000000-0005-0000-0000-00001D260000}"/>
    <cellStyle name="Обычный 18 3 11 2 2 9" xfId="10135" xr:uid="{00000000-0005-0000-0000-00001E260000}"/>
    <cellStyle name="Обычный 18 3 11 2 2 9 2" xfId="10136" xr:uid="{00000000-0005-0000-0000-00001F260000}"/>
    <cellStyle name="Обычный 18 3 11 2 3" xfId="10137" xr:uid="{00000000-0005-0000-0000-000020260000}"/>
    <cellStyle name="Обычный 18 3 11 2 3 2" xfId="10138" xr:uid="{00000000-0005-0000-0000-000021260000}"/>
    <cellStyle name="Обычный 18 3 11 2 3 2 2" xfId="10139" xr:uid="{00000000-0005-0000-0000-000022260000}"/>
    <cellStyle name="Обычный 18 3 11 2 3 3" xfId="10140" xr:uid="{00000000-0005-0000-0000-000023260000}"/>
    <cellStyle name="Обычный 18 3 11 2 3 3 2" xfId="10141" xr:uid="{00000000-0005-0000-0000-000024260000}"/>
    <cellStyle name="Обычный 18 3 11 2 3 4" xfId="10142" xr:uid="{00000000-0005-0000-0000-000025260000}"/>
    <cellStyle name="Обычный 18 3 11 2 3 4 2" xfId="10143" xr:uid="{00000000-0005-0000-0000-000026260000}"/>
    <cellStyle name="Обычный 18 3 11 2 3 5" xfId="10144" xr:uid="{00000000-0005-0000-0000-000027260000}"/>
    <cellStyle name="Обычный 18 3 11 2 3 5 2" xfId="10145" xr:uid="{00000000-0005-0000-0000-000028260000}"/>
    <cellStyle name="Обычный 18 3 11 2 3 6" xfId="10146" xr:uid="{00000000-0005-0000-0000-000029260000}"/>
    <cellStyle name="Обычный 18 3 11 2 4" xfId="10147" xr:uid="{00000000-0005-0000-0000-00002A260000}"/>
    <cellStyle name="Обычный 18 3 11 2 4 2" xfId="10148" xr:uid="{00000000-0005-0000-0000-00002B260000}"/>
    <cellStyle name="Обычный 18 3 11 2 4 2 2" xfId="10149" xr:uid="{00000000-0005-0000-0000-00002C260000}"/>
    <cellStyle name="Обычный 18 3 11 2 4 3" xfId="10150" xr:uid="{00000000-0005-0000-0000-00002D260000}"/>
    <cellStyle name="Обычный 18 3 11 2 4 3 2" xfId="10151" xr:uid="{00000000-0005-0000-0000-00002E260000}"/>
    <cellStyle name="Обычный 18 3 11 2 4 4" xfId="10152" xr:uid="{00000000-0005-0000-0000-00002F260000}"/>
    <cellStyle name="Обычный 18 3 11 2 4 4 2" xfId="10153" xr:uid="{00000000-0005-0000-0000-000030260000}"/>
    <cellStyle name="Обычный 18 3 11 2 4 5" xfId="10154" xr:uid="{00000000-0005-0000-0000-000031260000}"/>
    <cellStyle name="Обычный 18 3 11 2 5" xfId="10155" xr:uid="{00000000-0005-0000-0000-000032260000}"/>
    <cellStyle name="Обычный 18 3 11 2 5 2" xfId="10156" xr:uid="{00000000-0005-0000-0000-000033260000}"/>
    <cellStyle name="Обычный 18 3 11 2 6" xfId="10157" xr:uid="{00000000-0005-0000-0000-000034260000}"/>
    <cellStyle name="Обычный 18 3 11 2 6 2" xfId="10158" xr:uid="{00000000-0005-0000-0000-000035260000}"/>
    <cellStyle name="Обычный 18 3 11 2 7" xfId="10159" xr:uid="{00000000-0005-0000-0000-000036260000}"/>
    <cellStyle name="Обычный 18 3 11 2 7 2" xfId="10160" xr:uid="{00000000-0005-0000-0000-000037260000}"/>
    <cellStyle name="Обычный 18 3 11 2 8" xfId="10161" xr:uid="{00000000-0005-0000-0000-000038260000}"/>
    <cellStyle name="Обычный 18 3 11 2 8 2" xfId="10162" xr:uid="{00000000-0005-0000-0000-000039260000}"/>
    <cellStyle name="Обычный 18 3 11 2 9" xfId="10163" xr:uid="{00000000-0005-0000-0000-00003A260000}"/>
    <cellStyle name="Обычный 18 3 11 2 9 2" xfId="10164" xr:uid="{00000000-0005-0000-0000-00003B260000}"/>
    <cellStyle name="Обычный 18 3 11 3" xfId="10165" xr:uid="{00000000-0005-0000-0000-00003C260000}"/>
    <cellStyle name="Обычный 18 3 11 3 10" xfId="10166" xr:uid="{00000000-0005-0000-0000-00003D260000}"/>
    <cellStyle name="Обычный 18 3 11 3 2" xfId="10167" xr:uid="{00000000-0005-0000-0000-00003E260000}"/>
    <cellStyle name="Обычный 18 3 11 3 2 2" xfId="10168" xr:uid="{00000000-0005-0000-0000-00003F260000}"/>
    <cellStyle name="Обычный 18 3 11 3 2 2 2" xfId="10169" xr:uid="{00000000-0005-0000-0000-000040260000}"/>
    <cellStyle name="Обычный 18 3 11 3 2 3" xfId="10170" xr:uid="{00000000-0005-0000-0000-000041260000}"/>
    <cellStyle name="Обычный 18 3 11 3 2 3 2" xfId="10171" xr:uid="{00000000-0005-0000-0000-000042260000}"/>
    <cellStyle name="Обычный 18 3 11 3 2 4" xfId="10172" xr:uid="{00000000-0005-0000-0000-000043260000}"/>
    <cellStyle name="Обычный 18 3 11 3 2 4 2" xfId="10173" xr:uid="{00000000-0005-0000-0000-000044260000}"/>
    <cellStyle name="Обычный 18 3 11 3 2 5" xfId="10174" xr:uid="{00000000-0005-0000-0000-000045260000}"/>
    <cellStyle name="Обычный 18 3 11 3 2 5 2" xfId="10175" xr:uid="{00000000-0005-0000-0000-000046260000}"/>
    <cellStyle name="Обычный 18 3 11 3 2 6" xfId="10176" xr:uid="{00000000-0005-0000-0000-000047260000}"/>
    <cellStyle name="Обычный 18 3 11 3 3" xfId="10177" xr:uid="{00000000-0005-0000-0000-000048260000}"/>
    <cellStyle name="Обычный 18 3 11 3 3 2" xfId="10178" xr:uid="{00000000-0005-0000-0000-000049260000}"/>
    <cellStyle name="Обычный 18 3 11 3 3 2 2" xfId="10179" xr:uid="{00000000-0005-0000-0000-00004A260000}"/>
    <cellStyle name="Обычный 18 3 11 3 3 3" xfId="10180" xr:uid="{00000000-0005-0000-0000-00004B260000}"/>
    <cellStyle name="Обычный 18 3 11 3 3 3 2" xfId="10181" xr:uid="{00000000-0005-0000-0000-00004C260000}"/>
    <cellStyle name="Обычный 18 3 11 3 3 4" xfId="10182" xr:uid="{00000000-0005-0000-0000-00004D260000}"/>
    <cellStyle name="Обычный 18 3 11 3 3 4 2" xfId="10183" xr:uid="{00000000-0005-0000-0000-00004E260000}"/>
    <cellStyle name="Обычный 18 3 11 3 3 5" xfId="10184" xr:uid="{00000000-0005-0000-0000-00004F260000}"/>
    <cellStyle name="Обычный 18 3 11 3 4" xfId="10185" xr:uid="{00000000-0005-0000-0000-000050260000}"/>
    <cellStyle name="Обычный 18 3 11 3 4 2" xfId="10186" xr:uid="{00000000-0005-0000-0000-000051260000}"/>
    <cellStyle name="Обычный 18 3 11 3 5" xfId="10187" xr:uid="{00000000-0005-0000-0000-000052260000}"/>
    <cellStyle name="Обычный 18 3 11 3 5 2" xfId="10188" xr:uid="{00000000-0005-0000-0000-000053260000}"/>
    <cellStyle name="Обычный 18 3 11 3 6" xfId="10189" xr:uid="{00000000-0005-0000-0000-000054260000}"/>
    <cellStyle name="Обычный 18 3 11 3 6 2" xfId="10190" xr:uid="{00000000-0005-0000-0000-000055260000}"/>
    <cellStyle name="Обычный 18 3 11 3 7" xfId="10191" xr:uid="{00000000-0005-0000-0000-000056260000}"/>
    <cellStyle name="Обычный 18 3 11 3 7 2" xfId="10192" xr:uid="{00000000-0005-0000-0000-000057260000}"/>
    <cellStyle name="Обычный 18 3 11 3 8" xfId="10193" xr:uid="{00000000-0005-0000-0000-000058260000}"/>
    <cellStyle name="Обычный 18 3 11 3 8 2" xfId="10194" xr:uid="{00000000-0005-0000-0000-000059260000}"/>
    <cellStyle name="Обычный 18 3 11 3 9" xfId="10195" xr:uid="{00000000-0005-0000-0000-00005A260000}"/>
    <cellStyle name="Обычный 18 3 11 3 9 2" xfId="10196" xr:uid="{00000000-0005-0000-0000-00005B260000}"/>
    <cellStyle name="Обычный 18 3 11 4" xfId="10197" xr:uid="{00000000-0005-0000-0000-00005C260000}"/>
    <cellStyle name="Обычный 18 3 11 4 2" xfId="10198" xr:uid="{00000000-0005-0000-0000-00005D260000}"/>
    <cellStyle name="Обычный 18 3 11 4 2 2" xfId="10199" xr:uid="{00000000-0005-0000-0000-00005E260000}"/>
    <cellStyle name="Обычный 18 3 11 4 3" xfId="10200" xr:uid="{00000000-0005-0000-0000-00005F260000}"/>
    <cellStyle name="Обычный 18 3 11 4 3 2" xfId="10201" xr:uid="{00000000-0005-0000-0000-000060260000}"/>
    <cellStyle name="Обычный 18 3 11 4 4" xfId="10202" xr:uid="{00000000-0005-0000-0000-000061260000}"/>
    <cellStyle name="Обычный 18 3 11 4 4 2" xfId="10203" xr:uid="{00000000-0005-0000-0000-000062260000}"/>
    <cellStyle name="Обычный 18 3 11 4 5" xfId="10204" xr:uid="{00000000-0005-0000-0000-000063260000}"/>
    <cellStyle name="Обычный 18 3 11 4 5 2" xfId="10205" xr:uid="{00000000-0005-0000-0000-000064260000}"/>
    <cellStyle name="Обычный 18 3 11 4 6" xfId="10206" xr:uid="{00000000-0005-0000-0000-000065260000}"/>
    <cellStyle name="Обычный 18 3 11 5" xfId="10207" xr:uid="{00000000-0005-0000-0000-000066260000}"/>
    <cellStyle name="Обычный 18 3 11 5 2" xfId="10208" xr:uid="{00000000-0005-0000-0000-000067260000}"/>
    <cellStyle name="Обычный 18 3 11 5 2 2" xfId="10209" xr:uid="{00000000-0005-0000-0000-000068260000}"/>
    <cellStyle name="Обычный 18 3 11 5 3" xfId="10210" xr:uid="{00000000-0005-0000-0000-000069260000}"/>
    <cellStyle name="Обычный 18 3 11 5 3 2" xfId="10211" xr:uid="{00000000-0005-0000-0000-00006A260000}"/>
    <cellStyle name="Обычный 18 3 11 5 4" xfId="10212" xr:uid="{00000000-0005-0000-0000-00006B260000}"/>
    <cellStyle name="Обычный 18 3 11 5 4 2" xfId="10213" xr:uid="{00000000-0005-0000-0000-00006C260000}"/>
    <cellStyle name="Обычный 18 3 11 5 5" xfId="10214" xr:uid="{00000000-0005-0000-0000-00006D260000}"/>
    <cellStyle name="Обычный 18 3 11 6" xfId="10215" xr:uid="{00000000-0005-0000-0000-00006E260000}"/>
    <cellStyle name="Обычный 18 3 11 6 2" xfId="10216" xr:uid="{00000000-0005-0000-0000-00006F260000}"/>
    <cellStyle name="Обычный 18 3 11 7" xfId="10217" xr:uid="{00000000-0005-0000-0000-000070260000}"/>
    <cellStyle name="Обычный 18 3 11 7 2" xfId="10218" xr:uid="{00000000-0005-0000-0000-000071260000}"/>
    <cellStyle name="Обычный 18 3 11 8" xfId="10219" xr:uid="{00000000-0005-0000-0000-000072260000}"/>
    <cellStyle name="Обычный 18 3 11 8 2" xfId="10220" xr:uid="{00000000-0005-0000-0000-000073260000}"/>
    <cellStyle name="Обычный 18 3 11 9" xfId="10221" xr:uid="{00000000-0005-0000-0000-000074260000}"/>
    <cellStyle name="Обычный 18 3 11 9 2" xfId="10222" xr:uid="{00000000-0005-0000-0000-000075260000}"/>
    <cellStyle name="Обычный 18 3 12" xfId="10223" xr:uid="{00000000-0005-0000-0000-000076260000}"/>
    <cellStyle name="Обычный 18 3 12 10" xfId="10224" xr:uid="{00000000-0005-0000-0000-000077260000}"/>
    <cellStyle name="Обычный 18 3 12 10 2" xfId="10225" xr:uid="{00000000-0005-0000-0000-000078260000}"/>
    <cellStyle name="Обычный 18 3 12 11" xfId="10226" xr:uid="{00000000-0005-0000-0000-000079260000}"/>
    <cellStyle name="Обычный 18 3 12 11 2" xfId="10227" xr:uid="{00000000-0005-0000-0000-00007A260000}"/>
    <cellStyle name="Обычный 18 3 12 12" xfId="10228" xr:uid="{00000000-0005-0000-0000-00007B260000}"/>
    <cellStyle name="Обычный 18 3 12 2" xfId="10229" xr:uid="{00000000-0005-0000-0000-00007C260000}"/>
    <cellStyle name="Обычный 18 3 12 2 10" xfId="10230" xr:uid="{00000000-0005-0000-0000-00007D260000}"/>
    <cellStyle name="Обычный 18 3 12 2 10 2" xfId="10231" xr:uid="{00000000-0005-0000-0000-00007E260000}"/>
    <cellStyle name="Обычный 18 3 12 2 11" xfId="10232" xr:uid="{00000000-0005-0000-0000-00007F260000}"/>
    <cellStyle name="Обычный 18 3 12 2 2" xfId="10233" xr:uid="{00000000-0005-0000-0000-000080260000}"/>
    <cellStyle name="Обычный 18 3 12 2 2 10" xfId="10234" xr:uid="{00000000-0005-0000-0000-000081260000}"/>
    <cellStyle name="Обычный 18 3 12 2 2 2" xfId="10235" xr:uid="{00000000-0005-0000-0000-000082260000}"/>
    <cellStyle name="Обычный 18 3 12 2 2 2 2" xfId="10236" xr:uid="{00000000-0005-0000-0000-000083260000}"/>
    <cellStyle name="Обычный 18 3 12 2 2 2 2 2" xfId="10237" xr:uid="{00000000-0005-0000-0000-000084260000}"/>
    <cellStyle name="Обычный 18 3 12 2 2 2 3" xfId="10238" xr:uid="{00000000-0005-0000-0000-000085260000}"/>
    <cellStyle name="Обычный 18 3 12 2 2 2 3 2" xfId="10239" xr:uid="{00000000-0005-0000-0000-000086260000}"/>
    <cellStyle name="Обычный 18 3 12 2 2 2 4" xfId="10240" xr:uid="{00000000-0005-0000-0000-000087260000}"/>
    <cellStyle name="Обычный 18 3 12 2 2 2 4 2" xfId="10241" xr:uid="{00000000-0005-0000-0000-000088260000}"/>
    <cellStyle name="Обычный 18 3 12 2 2 2 5" xfId="10242" xr:uid="{00000000-0005-0000-0000-000089260000}"/>
    <cellStyle name="Обычный 18 3 12 2 2 2 5 2" xfId="10243" xr:uid="{00000000-0005-0000-0000-00008A260000}"/>
    <cellStyle name="Обычный 18 3 12 2 2 2 6" xfId="10244" xr:uid="{00000000-0005-0000-0000-00008B260000}"/>
    <cellStyle name="Обычный 18 3 12 2 2 3" xfId="10245" xr:uid="{00000000-0005-0000-0000-00008C260000}"/>
    <cellStyle name="Обычный 18 3 12 2 2 3 2" xfId="10246" xr:uid="{00000000-0005-0000-0000-00008D260000}"/>
    <cellStyle name="Обычный 18 3 12 2 2 3 2 2" xfId="10247" xr:uid="{00000000-0005-0000-0000-00008E260000}"/>
    <cellStyle name="Обычный 18 3 12 2 2 3 3" xfId="10248" xr:uid="{00000000-0005-0000-0000-00008F260000}"/>
    <cellStyle name="Обычный 18 3 12 2 2 3 3 2" xfId="10249" xr:uid="{00000000-0005-0000-0000-000090260000}"/>
    <cellStyle name="Обычный 18 3 12 2 2 3 4" xfId="10250" xr:uid="{00000000-0005-0000-0000-000091260000}"/>
    <cellStyle name="Обычный 18 3 12 2 2 3 4 2" xfId="10251" xr:uid="{00000000-0005-0000-0000-000092260000}"/>
    <cellStyle name="Обычный 18 3 12 2 2 3 5" xfId="10252" xr:uid="{00000000-0005-0000-0000-000093260000}"/>
    <cellStyle name="Обычный 18 3 12 2 2 4" xfId="10253" xr:uid="{00000000-0005-0000-0000-000094260000}"/>
    <cellStyle name="Обычный 18 3 12 2 2 4 2" xfId="10254" xr:uid="{00000000-0005-0000-0000-000095260000}"/>
    <cellStyle name="Обычный 18 3 12 2 2 5" xfId="10255" xr:uid="{00000000-0005-0000-0000-000096260000}"/>
    <cellStyle name="Обычный 18 3 12 2 2 5 2" xfId="10256" xr:uid="{00000000-0005-0000-0000-000097260000}"/>
    <cellStyle name="Обычный 18 3 12 2 2 6" xfId="10257" xr:uid="{00000000-0005-0000-0000-000098260000}"/>
    <cellStyle name="Обычный 18 3 12 2 2 6 2" xfId="10258" xr:uid="{00000000-0005-0000-0000-000099260000}"/>
    <cellStyle name="Обычный 18 3 12 2 2 7" xfId="10259" xr:uid="{00000000-0005-0000-0000-00009A260000}"/>
    <cellStyle name="Обычный 18 3 12 2 2 7 2" xfId="10260" xr:uid="{00000000-0005-0000-0000-00009B260000}"/>
    <cellStyle name="Обычный 18 3 12 2 2 8" xfId="10261" xr:uid="{00000000-0005-0000-0000-00009C260000}"/>
    <cellStyle name="Обычный 18 3 12 2 2 8 2" xfId="10262" xr:uid="{00000000-0005-0000-0000-00009D260000}"/>
    <cellStyle name="Обычный 18 3 12 2 2 9" xfId="10263" xr:uid="{00000000-0005-0000-0000-00009E260000}"/>
    <cellStyle name="Обычный 18 3 12 2 2 9 2" xfId="10264" xr:uid="{00000000-0005-0000-0000-00009F260000}"/>
    <cellStyle name="Обычный 18 3 12 2 3" xfId="10265" xr:uid="{00000000-0005-0000-0000-0000A0260000}"/>
    <cellStyle name="Обычный 18 3 12 2 3 2" xfId="10266" xr:uid="{00000000-0005-0000-0000-0000A1260000}"/>
    <cellStyle name="Обычный 18 3 12 2 3 2 2" xfId="10267" xr:uid="{00000000-0005-0000-0000-0000A2260000}"/>
    <cellStyle name="Обычный 18 3 12 2 3 3" xfId="10268" xr:uid="{00000000-0005-0000-0000-0000A3260000}"/>
    <cellStyle name="Обычный 18 3 12 2 3 3 2" xfId="10269" xr:uid="{00000000-0005-0000-0000-0000A4260000}"/>
    <cellStyle name="Обычный 18 3 12 2 3 4" xfId="10270" xr:uid="{00000000-0005-0000-0000-0000A5260000}"/>
    <cellStyle name="Обычный 18 3 12 2 3 4 2" xfId="10271" xr:uid="{00000000-0005-0000-0000-0000A6260000}"/>
    <cellStyle name="Обычный 18 3 12 2 3 5" xfId="10272" xr:uid="{00000000-0005-0000-0000-0000A7260000}"/>
    <cellStyle name="Обычный 18 3 12 2 3 5 2" xfId="10273" xr:uid="{00000000-0005-0000-0000-0000A8260000}"/>
    <cellStyle name="Обычный 18 3 12 2 3 6" xfId="10274" xr:uid="{00000000-0005-0000-0000-0000A9260000}"/>
    <cellStyle name="Обычный 18 3 12 2 4" xfId="10275" xr:uid="{00000000-0005-0000-0000-0000AA260000}"/>
    <cellStyle name="Обычный 18 3 12 2 4 2" xfId="10276" xr:uid="{00000000-0005-0000-0000-0000AB260000}"/>
    <cellStyle name="Обычный 18 3 12 2 4 2 2" xfId="10277" xr:uid="{00000000-0005-0000-0000-0000AC260000}"/>
    <cellStyle name="Обычный 18 3 12 2 4 3" xfId="10278" xr:uid="{00000000-0005-0000-0000-0000AD260000}"/>
    <cellStyle name="Обычный 18 3 12 2 4 3 2" xfId="10279" xr:uid="{00000000-0005-0000-0000-0000AE260000}"/>
    <cellStyle name="Обычный 18 3 12 2 4 4" xfId="10280" xr:uid="{00000000-0005-0000-0000-0000AF260000}"/>
    <cellStyle name="Обычный 18 3 12 2 4 4 2" xfId="10281" xr:uid="{00000000-0005-0000-0000-0000B0260000}"/>
    <cellStyle name="Обычный 18 3 12 2 4 5" xfId="10282" xr:uid="{00000000-0005-0000-0000-0000B1260000}"/>
    <cellStyle name="Обычный 18 3 12 2 5" xfId="10283" xr:uid="{00000000-0005-0000-0000-0000B2260000}"/>
    <cellStyle name="Обычный 18 3 12 2 5 2" xfId="10284" xr:uid="{00000000-0005-0000-0000-0000B3260000}"/>
    <cellStyle name="Обычный 18 3 12 2 6" xfId="10285" xr:uid="{00000000-0005-0000-0000-0000B4260000}"/>
    <cellStyle name="Обычный 18 3 12 2 6 2" xfId="10286" xr:uid="{00000000-0005-0000-0000-0000B5260000}"/>
    <cellStyle name="Обычный 18 3 12 2 7" xfId="10287" xr:uid="{00000000-0005-0000-0000-0000B6260000}"/>
    <cellStyle name="Обычный 18 3 12 2 7 2" xfId="10288" xr:uid="{00000000-0005-0000-0000-0000B7260000}"/>
    <cellStyle name="Обычный 18 3 12 2 8" xfId="10289" xr:uid="{00000000-0005-0000-0000-0000B8260000}"/>
    <cellStyle name="Обычный 18 3 12 2 8 2" xfId="10290" xr:uid="{00000000-0005-0000-0000-0000B9260000}"/>
    <cellStyle name="Обычный 18 3 12 2 9" xfId="10291" xr:uid="{00000000-0005-0000-0000-0000BA260000}"/>
    <cellStyle name="Обычный 18 3 12 2 9 2" xfId="10292" xr:uid="{00000000-0005-0000-0000-0000BB260000}"/>
    <cellStyle name="Обычный 18 3 12 3" xfId="10293" xr:uid="{00000000-0005-0000-0000-0000BC260000}"/>
    <cellStyle name="Обычный 18 3 12 3 10" xfId="10294" xr:uid="{00000000-0005-0000-0000-0000BD260000}"/>
    <cellStyle name="Обычный 18 3 12 3 2" xfId="10295" xr:uid="{00000000-0005-0000-0000-0000BE260000}"/>
    <cellStyle name="Обычный 18 3 12 3 2 2" xfId="10296" xr:uid="{00000000-0005-0000-0000-0000BF260000}"/>
    <cellStyle name="Обычный 18 3 12 3 2 2 2" xfId="10297" xr:uid="{00000000-0005-0000-0000-0000C0260000}"/>
    <cellStyle name="Обычный 18 3 12 3 2 3" xfId="10298" xr:uid="{00000000-0005-0000-0000-0000C1260000}"/>
    <cellStyle name="Обычный 18 3 12 3 2 3 2" xfId="10299" xr:uid="{00000000-0005-0000-0000-0000C2260000}"/>
    <cellStyle name="Обычный 18 3 12 3 2 4" xfId="10300" xr:uid="{00000000-0005-0000-0000-0000C3260000}"/>
    <cellStyle name="Обычный 18 3 12 3 2 4 2" xfId="10301" xr:uid="{00000000-0005-0000-0000-0000C4260000}"/>
    <cellStyle name="Обычный 18 3 12 3 2 5" xfId="10302" xr:uid="{00000000-0005-0000-0000-0000C5260000}"/>
    <cellStyle name="Обычный 18 3 12 3 2 5 2" xfId="10303" xr:uid="{00000000-0005-0000-0000-0000C6260000}"/>
    <cellStyle name="Обычный 18 3 12 3 2 6" xfId="10304" xr:uid="{00000000-0005-0000-0000-0000C7260000}"/>
    <cellStyle name="Обычный 18 3 12 3 3" xfId="10305" xr:uid="{00000000-0005-0000-0000-0000C8260000}"/>
    <cellStyle name="Обычный 18 3 12 3 3 2" xfId="10306" xr:uid="{00000000-0005-0000-0000-0000C9260000}"/>
    <cellStyle name="Обычный 18 3 12 3 3 2 2" xfId="10307" xr:uid="{00000000-0005-0000-0000-0000CA260000}"/>
    <cellStyle name="Обычный 18 3 12 3 3 3" xfId="10308" xr:uid="{00000000-0005-0000-0000-0000CB260000}"/>
    <cellStyle name="Обычный 18 3 12 3 3 3 2" xfId="10309" xr:uid="{00000000-0005-0000-0000-0000CC260000}"/>
    <cellStyle name="Обычный 18 3 12 3 3 4" xfId="10310" xr:uid="{00000000-0005-0000-0000-0000CD260000}"/>
    <cellStyle name="Обычный 18 3 12 3 3 4 2" xfId="10311" xr:uid="{00000000-0005-0000-0000-0000CE260000}"/>
    <cellStyle name="Обычный 18 3 12 3 3 5" xfId="10312" xr:uid="{00000000-0005-0000-0000-0000CF260000}"/>
    <cellStyle name="Обычный 18 3 12 3 4" xfId="10313" xr:uid="{00000000-0005-0000-0000-0000D0260000}"/>
    <cellStyle name="Обычный 18 3 12 3 4 2" xfId="10314" xr:uid="{00000000-0005-0000-0000-0000D1260000}"/>
    <cellStyle name="Обычный 18 3 12 3 5" xfId="10315" xr:uid="{00000000-0005-0000-0000-0000D2260000}"/>
    <cellStyle name="Обычный 18 3 12 3 5 2" xfId="10316" xr:uid="{00000000-0005-0000-0000-0000D3260000}"/>
    <cellStyle name="Обычный 18 3 12 3 6" xfId="10317" xr:uid="{00000000-0005-0000-0000-0000D4260000}"/>
    <cellStyle name="Обычный 18 3 12 3 6 2" xfId="10318" xr:uid="{00000000-0005-0000-0000-0000D5260000}"/>
    <cellStyle name="Обычный 18 3 12 3 7" xfId="10319" xr:uid="{00000000-0005-0000-0000-0000D6260000}"/>
    <cellStyle name="Обычный 18 3 12 3 7 2" xfId="10320" xr:uid="{00000000-0005-0000-0000-0000D7260000}"/>
    <cellStyle name="Обычный 18 3 12 3 8" xfId="10321" xr:uid="{00000000-0005-0000-0000-0000D8260000}"/>
    <cellStyle name="Обычный 18 3 12 3 8 2" xfId="10322" xr:uid="{00000000-0005-0000-0000-0000D9260000}"/>
    <cellStyle name="Обычный 18 3 12 3 9" xfId="10323" xr:uid="{00000000-0005-0000-0000-0000DA260000}"/>
    <cellStyle name="Обычный 18 3 12 3 9 2" xfId="10324" xr:uid="{00000000-0005-0000-0000-0000DB260000}"/>
    <cellStyle name="Обычный 18 3 12 4" xfId="10325" xr:uid="{00000000-0005-0000-0000-0000DC260000}"/>
    <cellStyle name="Обычный 18 3 12 4 2" xfId="10326" xr:uid="{00000000-0005-0000-0000-0000DD260000}"/>
    <cellStyle name="Обычный 18 3 12 4 2 2" xfId="10327" xr:uid="{00000000-0005-0000-0000-0000DE260000}"/>
    <cellStyle name="Обычный 18 3 12 4 3" xfId="10328" xr:uid="{00000000-0005-0000-0000-0000DF260000}"/>
    <cellStyle name="Обычный 18 3 12 4 3 2" xfId="10329" xr:uid="{00000000-0005-0000-0000-0000E0260000}"/>
    <cellStyle name="Обычный 18 3 12 4 4" xfId="10330" xr:uid="{00000000-0005-0000-0000-0000E1260000}"/>
    <cellStyle name="Обычный 18 3 12 4 4 2" xfId="10331" xr:uid="{00000000-0005-0000-0000-0000E2260000}"/>
    <cellStyle name="Обычный 18 3 12 4 5" xfId="10332" xr:uid="{00000000-0005-0000-0000-0000E3260000}"/>
    <cellStyle name="Обычный 18 3 12 4 5 2" xfId="10333" xr:uid="{00000000-0005-0000-0000-0000E4260000}"/>
    <cellStyle name="Обычный 18 3 12 4 6" xfId="10334" xr:uid="{00000000-0005-0000-0000-0000E5260000}"/>
    <cellStyle name="Обычный 18 3 12 5" xfId="10335" xr:uid="{00000000-0005-0000-0000-0000E6260000}"/>
    <cellStyle name="Обычный 18 3 12 5 2" xfId="10336" xr:uid="{00000000-0005-0000-0000-0000E7260000}"/>
    <cellStyle name="Обычный 18 3 12 5 2 2" xfId="10337" xr:uid="{00000000-0005-0000-0000-0000E8260000}"/>
    <cellStyle name="Обычный 18 3 12 5 3" xfId="10338" xr:uid="{00000000-0005-0000-0000-0000E9260000}"/>
    <cellStyle name="Обычный 18 3 12 5 3 2" xfId="10339" xr:uid="{00000000-0005-0000-0000-0000EA260000}"/>
    <cellStyle name="Обычный 18 3 12 5 4" xfId="10340" xr:uid="{00000000-0005-0000-0000-0000EB260000}"/>
    <cellStyle name="Обычный 18 3 12 5 4 2" xfId="10341" xr:uid="{00000000-0005-0000-0000-0000EC260000}"/>
    <cellStyle name="Обычный 18 3 12 5 5" xfId="10342" xr:uid="{00000000-0005-0000-0000-0000ED260000}"/>
    <cellStyle name="Обычный 18 3 12 6" xfId="10343" xr:uid="{00000000-0005-0000-0000-0000EE260000}"/>
    <cellStyle name="Обычный 18 3 12 6 2" xfId="10344" xr:uid="{00000000-0005-0000-0000-0000EF260000}"/>
    <cellStyle name="Обычный 18 3 12 7" xfId="10345" xr:uid="{00000000-0005-0000-0000-0000F0260000}"/>
    <cellStyle name="Обычный 18 3 12 7 2" xfId="10346" xr:uid="{00000000-0005-0000-0000-0000F1260000}"/>
    <cellStyle name="Обычный 18 3 12 8" xfId="10347" xr:uid="{00000000-0005-0000-0000-0000F2260000}"/>
    <cellStyle name="Обычный 18 3 12 8 2" xfId="10348" xr:uid="{00000000-0005-0000-0000-0000F3260000}"/>
    <cellStyle name="Обычный 18 3 12 9" xfId="10349" xr:uid="{00000000-0005-0000-0000-0000F4260000}"/>
    <cellStyle name="Обычный 18 3 12 9 2" xfId="10350" xr:uid="{00000000-0005-0000-0000-0000F5260000}"/>
    <cellStyle name="Обычный 18 3 13" xfId="10351" xr:uid="{00000000-0005-0000-0000-0000F6260000}"/>
    <cellStyle name="Обычный 18 3 13 10" xfId="10352" xr:uid="{00000000-0005-0000-0000-0000F7260000}"/>
    <cellStyle name="Обычный 18 3 13 10 2" xfId="10353" xr:uid="{00000000-0005-0000-0000-0000F8260000}"/>
    <cellStyle name="Обычный 18 3 13 11" xfId="10354" xr:uid="{00000000-0005-0000-0000-0000F9260000}"/>
    <cellStyle name="Обычный 18 3 13 11 2" xfId="10355" xr:uid="{00000000-0005-0000-0000-0000FA260000}"/>
    <cellStyle name="Обычный 18 3 13 12" xfId="10356" xr:uid="{00000000-0005-0000-0000-0000FB260000}"/>
    <cellStyle name="Обычный 18 3 13 2" xfId="10357" xr:uid="{00000000-0005-0000-0000-0000FC260000}"/>
    <cellStyle name="Обычный 18 3 13 2 10" xfId="10358" xr:uid="{00000000-0005-0000-0000-0000FD260000}"/>
    <cellStyle name="Обычный 18 3 13 2 10 2" xfId="10359" xr:uid="{00000000-0005-0000-0000-0000FE260000}"/>
    <cellStyle name="Обычный 18 3 13 2 11" xfId="10360" xr:uid="{00000000-0005-0000-0000-0000FF260000}"/>
    <cellStyle name="Обычный 18 3 13 2 2" xfId="10361" xr:uid="{00000000-0005-0000-0000-000000270000}"/>
    <cellStyle name="Обычный 18 3 13 2 2 10" xfId="10362" xr:uid="{00000000-0005-0000-0000-000001270000}"/>
    <cellStyle name="Обычный 18 3 13 2 2 2" xfId="10363" xr:uid="{00000000-0005-0000-0000-000002270000}"/>
    <cellStyle name="Обычный 18 3 13 2 2 2 2" xfId="10364" xr:uid="{00000000-0005-0000-0000-000003270000}"/>
    <cellStyle name="Обычный 18 3 13 2 2 2 2 2" xfId="10365" xr:uid="{00000000-0005-0000-0000-000004270000}"/>
    <cellStyle name="Обычный 18 3 13 2 2 2 3" xfId="10366" xr:uid="{00000000-0005-0000-0000-000005270000}"/>
    <cellStyle name="Обычный 18 3 13 2 2 2 3 2" xfId="10367" xr:uid="{00000000-0005-0000-0000-000006270000}"/>
    <cellStyle name="Обычный 18 3 13 2 2 2 4" xfId="10368" xr:uid="{00000000-0005-0000-0000-000007270000}"/>
    <cellStyle name="Обычный 18 3 13 2 2 2 4 2" xfId="10369" xr:uid="{00000000-0005-0000-0000-000008270000}"/>
    <cellStyle name="Обычный 18 3 13 2 2 2 5" xfId="10370" xr:uid="{00000000-0005-0000-0000-000009270000}"/>
    <cellStyle name="Обычный 18 3 13 2 2 2 5 2" xfId="10371" xr:uid="{00000000-0005-0000-0000-00000A270000}"/>
    <cellStyle name="Обычный 18 3 13 2 2 2 6" xfId="10372" xr:uid="{00000000-0005-0000-0000-00000B270000}"/>
    <cellStyle name="Обычный 18 3 13 2 2 3" xfId="10373" xr:uid="{00000000-0005-0000-0000-00000C270000}"/>
    <cellStyle name="Обычный 18 3 13 2 2 3 2" xfId="10374" xr:uid="{00000000-0005-0000-0000-00000D270000}"/>
    <cellStyle name="Обычный 18 3 13 2 2 3 2 2" xfId="10375" xr:uid="{00000000-0005-0000-0000-00000E270000}"/>
    <cellStyle name="Обычный 18 3 13 2 2 3 3" xfId="10376" xr:uid="{00000000-0005-0000-0000-00000F270000}"/>
    <cellStyle name="Обычный 18 3 13 2 2 3 3 2" xfId="10377" xr:uid="{00000000-0005-0000-0000-000010270000}"/>
    <cellStyle name="Обычный 18 3 13 2 2 3 4" xfId="10378" xr:uid="{00000000-0005-0000-0000-000011270000}"/>
    <cellStyle name="Обычный 18 3 13 2 2 3 4 2" xfId="10379" xr:uid="{00000000-0005-0000-0000-000012270000}"/>
    <cellStyle name="Обычный 18 3 13 2 2 3 5" xfId="10380" xr:uid="{00000000-0005-0000-0000-000013270000}"/>
    <cellStyle name="Обычный 18 3 13 2 2 4" xfId="10381" xr:uid="{00000000-0005-0000-0000-000014270000}"/>
    <cellStyle name="Обычный 18 3 13 2 2 4 2" xfId="10382" xr:uid="{00000000-0005-0000-0000-000015270000}"/>
    <cellStyle name="Обычный 18 3 13 2 2 5" xfId="10383" xr:uid="{00000000-0005-0000-0000-000016270000}"/>
    <cellStyle name="Обычный 18 3 13 2 2 5 2" xfId="10384" xr:uid="{00000000-0005-0000-0000-000017270000}"/>
    <cellStyle name="Обычный 18 3 13 2 2 6" xfId="10385" xr:uid="{00000000-0005-0000-0000-000018270000}"/>
    <cellStyle name="Обычный 18 3 13 2 2 6 2" xfId="10386" xr:uid="{00000000-0005-0000-0000-000019270000}"/>
    <cellStyle name="Обычный 18 3 13 2 2 7" xfId="10387" xr:uid="{00000000-0005-0000-0000-00001A270000}"/>
    <cellStyle name="Обычный 18 3 13 2 2 7 2" xfId="10388" xr:uid="{00000000-0005-0000-0000-00001B270000}"/>
    <cellStyle name="Обычный 18 3 13 2 2 8" xfId="10389" xr:uid="{00000000-0005-0000-0000-00001C270000}"/>
    <cellStyle name="Обычный 18 3 13 2 2 8 2" xfId="10390" xr:uid="{00000000-0005-0000-0000-00001D270000}"/>
    <cellStyle name="Обычный 18 3 13 2 2 9" xfId="10391" xr:uid="{00000000-0005-0000-0000-00001E270000}"/>
    <cellStyle name="Обычный 18 3 13 2 2 9 2" xfId="10392" xr:uid="{00000000-0005-0000-0000-00001F270000}"/>
    <cellStyle name="Обычный 18 3 13 2 3" xfId="10393" xr:uid="{00000000-0005-0000-0000-000020270000}"/>
    <cellStyle name="Обычный 18 3 13 2 3 2" xfId="10394" xr:uid="{00000000-0005-0000-0000-000021270000}"/>
    <cellStyle name="Обычный 18 3 13 2 3 2 2" xfId="10395" xr:uid="{00000000-0005-0000-0000-000022270000}"/>
    <cellStyle name="Обычный 18 3 13 2 3 3" xfId="10396" xr:uid="{00000000-0005-0000-0000-000023270000}"/>
    <cellStyle name="Обычный 18 3 13 2 3 3 2" xfId="10397" xr:uid="{00000000-0005-0000-0000-000024270000}"/>
    <cellStyle name="Обычный 18 3 13 2 3 4" xfId="10398" xr:uid="{00000000-0005-0000-0000-000025270000}"/>
    <cellStyle name="Обычный 18 3 13 2 3 4 2" xfId="10399" xr:uid="{00000000-0005-0000-0000-000026270000}"/>
    <cellStyle name="Обычный 18 3 13 2 3 5" xfId="10400" xr:uid="{00000000-0005-0000-0000-000027270000}"/>
    <cellStyle name="Обычный 18 3 13 2 3 5 2" xfId="10401" xr:uid="{00000000-0005-0000-0000-000028270000}"/>
    <cellStyle name="Обычный 18 3 13 2 3 6" xfId="10402" xr:uid="{00000000-0005-0000-0000-000029270000}"/>
    <cellStyle name="Обычный 18 3 13 2 4" xfId="10403" xr:uid="{00000000-0005-0000-0000-00002A270000}"/>
    <cellStyle name="Обычный 18 3 13 2 4 2" xfId="10404" xr:uid="{00000000-0005-0000-0000-00002B270000}"/>
    <cellStyle name="Обычный 18 3 13 2 4 2 2" xfId="10405" xr:uid="{00000000-0005-0000-0000-00002C270000}"/>
    <cellStyle name="Обычный 18 3 13 2 4 3" xfId="10406" xr:uid="{00000000-0005-0000-0000-00002D270000}"/>
    <cellStyle name="Обычный 18 3 13 2 4 3 2" xfId="10407" xr:uid="{00000000-0005-0000-0000-00002E270000}"/>
    <cellStyle name="Обычный 18 3 13 2 4 4" xfId="10408" xr:uid="{00000000-0005-0000-0000-00002F270000}"/>
    <cellStyle name="Обычный 18 3 13 2 4 4 2" xfId="10409" xr:uid="{00000000-0005-0000-0000-000030270000}"/>
    <cellStyle name="Обычный 18 3 13 2 4 5" xfId="10410" xr:uid="{00000000-0005-0000-0000-000031270000}"/>
    <cellStyle name="Обычный 18 3 13 2 5" xfId="10411" xr:uid="{00000000-0005-0000-0000-000032270000}"/>
    <cellStyle name="Обычный 18 3 13 2 5 2" xfId="10412" xr:uid="{00000000-0005-0000-0000-000033270000}"/>
    <cellStyle name="Обычный 18 3 13 2 6" xfId="10413" xr:uid="{00000000-0005-0000-0000-000034270000}"/>
    <cellStyle name="Обычный 18 3 13 2 6 2" xfId="10414" xr:uid="{00000000-0005-0000-0000-000035270000}"/>
    <cellStyle name="Обычный 18 3 13 2 7" xfId="10415" xr:uid="{00000000-0005-0000-0000-000036270000}"/>
    <cellStyle name="Обычный 18 3 13 2 7 2" xfId="10416" xr:uid="{00000000-0005-0000-0000-000037270000}"/>
    <cellStyle name="Обычный 18 3 13 2 8" xfId="10417" xr:uid="{00000000-0005-0000-0000-000038270000}"/>
    <cellStyle name="Обычный 18 3 13 2 8 2" xfId="10418" xr:uid="{00000000-0005-0000-0000-000039270000}"/>
    <cellStyle name="Обычный 18 3 13 2 9" xfId="10419" xr:uid="{00000000-0005-0000-0000-00003A270000}"/>
    <cellStyle name="Обычный 18 3 13 2 9 2" xfId="10420" xr:uid="{00000000-0005-0000-0000-00003B270000}"/>
    <cellStyle name="Обычный 18 3 13 3" xfId="10421" xr:uid="{00000000-0005-0000-0000-00003C270000}"/>
    <cellStyle name="Обычный 18 3 13 3 10" xfId="10422" xr:uid="{00000000-0005-0000-0000-00003D270000}"/>
    <cellStyle name="Обычный 18 3 13 3 2" xfId="10423" xr:uid="{00000000-0005-0000-0000-00003E270000}"/>
    <cellStyle name="Обычный 18 3 13 3 2 2" xfId="10424" xr:uid="{00000000-0005-0000-0000-00003F270000}"/>
    <cellStyle name="Обычный 18 3 13 3 2 2 2" xfId="10425" xr:uid="{00000000-0005-0000-0000-000040270000}"/>
    <cellStyle name="Обычный 18 3 13 3 2 3" xfId="10426" xr:uid="{00000000-0005-0000-0000-000041270000}"/>
    <cellStyle name="Обычный 18 3 13 3 2 3 2" xfId="10427" xr:uid="{00000000-0005-0000-0000-000042270000}"/>
    <cellStyle name="Обычный 18 3 13 3 2 4" xfId="10428" xr:uid="{00000000-0005-0000-0000-000043270000}"/>
    <cellStyle name="Обычный 18 3 13 3 2 4 2" xfId="10429" xr:uid="{00000000-0005-0000-0000-000044270000}"/>
    <cellStyle name="Обычный 18 3 13 3 2 5" xfId="10430" xr:uid="{00000000-0005-0000-0000-000045270000}"/>
    <cellStyle name="Обычный 18 3 13 3 2 5 2" xfId="10431" xr:uid="{00000000-0005-0000-0000-000046270000}"/>
    <cellStyle name="Обычный 18 3 13 3 2 6" xfId="10432" xr:uid="{00000000-0005-0000-0000-000047270000}"/>
    <cellStyle name="Обычный 18 3 13 3 3" xfId="10433" xr:uid="{00000000-0005-0000-0000-000048270000}"/>
    <cellStyle name="Обычный 18 3 13 3 3 2" xfId="10434" xr:uid="{00000000-0005-0000-0000-000049270000}"/>
    <cellStyle name="Обычный 18 3 13 3 3 2 2" xfId="10435" xr:uid="{00000000-0005-0000-0000-00004A270000}"/>
    <cellStyle name="Обычный 18 3 13 3 3 3" xfId="10436" xr:uid="{00000000-0005-0000-0000-00004B270000}"/>
    <cellStyle name="Обычный 18 3 13 3 3 3 2" xfId="10437" xr:uid="{00000000-0005-0000-0000-00004C270000}"/>
    <cellStyle name="Обычный 18 3 13 3 3 4" xfId="10438" xr:uid="{00000000-0005-0000-0000-00004D270000}"/>
    <cellStyle name="Обычный 18 3 13 3 3 4 2" xfId="10439" xr:uid="{00000000-0005-0000-0000-00004E270000}"/>
    <cellStyle name="Обычный 18 3 13 3 3 5" xfId="10440" xr:uid="{00000000-0005-0000-0000-00004F270000}"/>
    <cellStyle name="Обычный 18 3 13 3 4" xfId="10441" xr:uid="{00000000-0005-0000-0000-000050270000}"/>
    <cellStyle name="Обычный 18 3 13 3 4 2" xfId="10442" xr:uid="{00000000-0005-0000-0000-000051270000}"/>
    <cellStyle name="Обычный 18 3 13 3 5" xfId="10443" xr:uid="{00000000-0005-0000-0000-000052270000}"/>
    <cellStyle name="Обычный 18 3 13 3 5 2" xfId="10444" xr:uid="{00000000-0005-0000-0000-000053270000}"/>
    <cellStyle name="Обычный 18 3 13 3 6" xfId="10445" xr:uid="{00000000-0005-0000-0000-000054270000}"/>
    <cellStyle name="Обычный 18 3 13 3 6 2" xfId="10446" xr:uid="{00000000-0005-0000-0000-000055270000}"/>
    <cellStyle name="Обычный 18 3 13 3 7" xfId="10447" xr:uid="{00000000-0005-0000-0000-000056270000}"/>
    <cellStyle name="Обычный 18 3 13 3 7 2" xfId="10448" xr:uid="{00000000-0005-0000-0000-000057270000}"/>
    <cellStyle name="Обычный 18 3 13 3 8" xfId="10449" xr:uid="{00000000-0005-0000-0000-000058270000}"/>
    <cellStyle name="Обычный 18 3 13 3 8 2" xfId="10450" xr:uid="{00000000-0005-0000-0000-000059270000}"/>
    <cellStyle name="Обычный 18 3 13 3 9" xfId="10451" xr:uid="{00000000-0005-0000-0000-00005A270000}"/>
    <cellStyle name="Обычный 18 3 13 3 9 2" xfId="10452" xr:uid="{00000000-0005-0000-0000-00005B270000}"/>
    <cellStyle name="Обычный 18 3 13 4" xfId="10453" xr:uid="{00000000-0005-0000-0000-00005C270000}"/>
    <cellStyle name="Обычный 18 3 13 4 2" xfId="10454" xr:uid="{00000000-0005-0000-0000-00005D270000}"/>
    <cellStyle name="Обычный 18 3 13 4 2 2" xfId="10455" xr:uid="{00000000-0005-0000-0000-00005E270000}"/>
    <cellStyle name="Обычный 18 3 13 4 3" xfId="10456" xr:uid="{00000000-0005-0000-0000-00005F270000}"/>
    <cellStyle name="Обычный 18 3 13 4 3 2" xfId="10457" xr:uid="{00000000-0005-0000-0000-000060270000}"/>
    <cellStyle name="Обычный 18 3 13 4 4" xfId="10458" xr:uid="{00000000-0005-0000-0000-000061270000}"/>
    <cellStyle name="Обычный 18 3 13 4 4 2" xfId="10459" xr:uid="{00000000-0005-0000-0000-000062270000}"/>
    <cellStyle name="Обычный 18 3 13 4 5" xfId="10460" xr:uid="{00000000-0005-0000-0000-000063270000}"/>
    <cellStyle name="Обычный 18 3 13 4 5 2" xfId="10461" xr:uid="{00000000-0005-0000-0000-000064270000}"/>
    <cellStyle name="Обычный 18 3 13 4 6" xfId="10462" xr:uid="{00000000-0005-0000-0000-000065270000}"/>
    <cellStyle name="Обычный 18 3 13 5" xfId="10463" xr:uid="{00000000-0005-0000-0000-000066270000}"/>
    <cellStyle name="Обычный 18 3 13 5 2" xfId="10464" xr:uid="{00000000-0005-0000-0000-000067270000}"/>
    <cellStyle name="Обычный 18 3 13 5 2 2" xfId="10465" xr:uid="{00000000-0005-0000-0000-000068270000}"/>
    <cellStyle name="Обычный 18 3 13 5 3" xfId="10466" xr:uid="{00000000-0005-0000-0000-000069270000}"/>
    <cellStyle name="Обычный 18 3 13 5 3 2" xfId="10467" xr:uid="{00000000-0005-0000-0000-00006A270000}"/>
    <cellStyle name="Обычный 18 3 13 5 4" xfId="10468" xr:uid="{00000000-0005-0000-0000-00006B270000}"/>
    <cellStyle name="Обычный 18 3 13 5 4 2" xfId="10469" xr:uid="{00000000-0005-0000-0000-00006C270000}"/>
    <cellStyle name="Обычный 18 3 13 5 5" xfId="10470" xr:uid="{00000000-0005-0000-0000-00006D270000}"/>
    <cellStyle name="Обычный 18 3 13 6" xfId="10471" xr:uid="{00000000-0005-0000-0000-00006E270000}"/>
    <cellStyle name="Обычный 18 3 13 6 2" xfId="10472" xr:uid="{00000000-0005-0000-0000-00006F270000}"/>
    <cellStyle name="Обычный 18 3 13 7" xfId="10473" xr:uid="{00000000-0005-0000-0000-000070270000}"/>
    <cellStyle name="Обычный 18 3 13 7 2" xfId="10474" xr:uid="{00000000-0005-0000-0000-000071270000}"/>
    <cellStyle name="Обычный 18 3 13 8" xfId="10475" xr:uid="{00000000-0005-0000-0000-000072270000}"/>
    <cellStyle name="Обычный 18 3 13 8 2" xfId="10476" xr:uid="{00000000-0005-0000-0000-000073270000}"/>
    <cellStyle name="Обычный 18 3 13 9" xfId="10477" xr:uid="{00000000-0005-0000-0000-000074270000}"/>
    <cellStyle name="Обычный 18 3 13 9 2" xfId="10478" xr:uid="{00000000-0005-0000-0000-000075270000}"/>
    <cellStyle name="Обычный 18 3 14" xfId="10479" xr:uid="{00000000-0005-0000-0000-000076270000}"/>
    <cellStyle name="Обычный 18 3 14 10" xfId="10480" xr:uid="{00000000-0005-0000-0000-000077270000}"/>
    <cellStyle name="Обычный 18 3 14 10 2" xfId="10481" xr:uid="{00000000-0005-0000-0000-000078270000}"/>
    <cellStyle name="Обычный 18 3 14 11" xfId="10482" xr:uid="{00000000-0005-0000-0000-000079270000}"/>
    <cellStyle name="Обычный 18 3 14 2" xfId="10483" xr:uid="{00000000-0005-0000-0000-00007A270000}"/>
    <cellStyle name="Обычный 18 3 14 2 10" xfId="10484" xr:uid="{00000000-0005-0000-0000-00007B270000}"/>
    <cellStyle name="Обычный 18 3 14 2 2" xfId="10485" xr:uid="{00000000-0005-0000-0000-00007C270000}"/>
    <cellStyle name="Обычный 18 3 14 2 2 2" xfId="10486" xr:uid="{00000000-0005-0000-0000-00007D270000}"/>
    <cellStyle name="Обычный 18 3 14 2 2 2 2" xfId="10487" xr:uid="{00000000-0005-0000-0000-00007E270000}"/>
    <cellStyle name="Обычный 18 3 14 2 2 3" xfId="10488" xr:uid="{00000000-0005-0000-0000-00007F270000}"/>
    <cellStyle name="Обычный 18 3 14 2 2 3 2" xfId="10489" xr:uid="{00000000-0005-0000-0000-000080270000}"/>
    <cellStyle name="Обычный 18 3 14 2 2 4" xfId="10490" xr:uid="{00000000-0005-0000-0000-000081270000}"/>
    <cellStyle name="Обычный 18 3 14 2 2 4 2" xfId="10491" xr:uid="{00000000-0005-0000-0000-000082270000}"/>
    <cellStyle name="Обычный 18 3 14 2 2 5" xfId="10492" xr:uid="{00000000-0005-0000-0000-000083270000}"/>
    <cellStyle name="Обычный 18 3 14 2 2 5 2" xfId="10493" xr:uid="{00000000-0005-0000-0000-000084270000}"/>
    <cellStyle name="Обычный 18 3 14 2 2 6" xfId="10494" xr:uid="{00000000-0005-0000-0000-000085270000}"/>
    <cellStyle name="Обычный 18 3 14 2 3" xfId="10495" xr:uid="{00000000-0005-0000-0000-000086270000}"/>
    <cellStyle name="Обычный 18 3 14 2 3 2" xfId="10496" xr:uid="{00000000-0005-0000-0000-000087270000}"/>
    <cellStyle name="Обычный 18 3 14 2 3 2 2" xfId="10497" xr:uid="{00000000-0005-0000-0000-000088270000}"/>
    <cellStyle name="Обычный 18 3 14 2 3 3" xfId="10498" xr:uid="{00000000-0005-0000-0000-000089270000}"/>
    <cellStyle name="Обычный 18 3 14 2 3 3 2" xfId="10499" xr:uid="{00000000-0005-0000-0000-00008A270000}"/>
    <cellStyle name="Обычный 18 3 14 2 3 4" xfId="10500" xr:uid="{00000000-0005-0000-0000-00008B270000}"/>
    <cellStyle name="Обычный 18 3 14 2 3 4 2" xfId="10501" xr:uid="{00000000-0005-0000-0000-00008C270000}"/>
    <cellStyle name="Обычный 18 3 14 2 3 5" xfId="10502" xr:uid="{00000000-0005-0000-0000-00008D270000}"/>
    <cellStyle name="Обычный 18 3 14 2 4" xfId="10503" xr:uid="{00000000-0005-0000-0000-00008E270000}"/>
    <cellStyle name="Обычный 18 3 14 2 4 2" xfId="10504" xr:uid="{00000000-0005-0000-0000-00008F270000}"/>
    <cellStyle name="Обычный 18 3 14 2 5" xfId="10505" xr:uid="{00000000-0005-0000-0000-000090270000}"/>
    <cellStyle name="Обычный 18 3 14 2 5 2" xfId="10506" xr:uid="{00000000-0005-0000-0000-000091270000}"/>
    <cellStyle name="Обычный 18 3 14 2 6" xfId="10507" xr:uid="{00000000-0005-0000-0000-000092270000}"/>
    <cellStyle name="Обычный 18 3 14 2 6 2" xfId="10508" xr:uid="{00000000-0005-0000-0000-000093270000}"/>
    <cellStyle name="Обычный 18 3 14 2 7" xfId="10509" xr:uid="{00000000-0005-0000-0000-000094270000}"/>
    <cellStyle name="Обычный 18 3 14 2 7 2" xfId="10510" xr:uid="{00000000-0005-0000-0000-000095270000}"/>
    <cellStyle name="Обычный 18 3 14 2 8" xfId="10511" xr:uid="{00000000-0005-0000-0000-000096270000}"/>
    <cellStyle name="Обычный 18 3 14 2 8 2" xfId="10512" xr:uid="{00000000-0005-0000-0000-000097270000}"/>
    <cellStyle name="Обычный 18 3 14 2 9" xfId="10513" xr:uid="{00000000-0005-0000-0000-000098270000}"/>
    <cellStyle name="Обычный 18 3 14 2 9 2" xfId="10514" xr:uid="{00000000-0005-0000-0000-000099270000}"/>
    <cellStyle name="Обычный 18 3 14 3" xfId="10515" xr:uid="{00000000-0005-0000-0000-00009A270000}"/>
    <cellStyle name="Обычный 18 3 14 3 2" xfId="10516" xr:uid="{00000000-0005-0000-0000-00009B270000}"/>
    <cellStyle name="Обычный 18 3 14 3 2 2" xfId="10517" xr:uid="{00000000-0005-0000-0000-00009C270000}"/>
    <cellStyle name="Обычный 18 3 14 3 3" xfId="10518" xr:uid="{00000000-0005-0000-0000-00009D270000}"/>
    <cellStyle name="Обычный 18 3 14 3 3 2" xfId="10519" xr:uid="{00000000-0005-0000-0000-00009E270000}"/>
    <cellStyle name="Обычный 18 3 14 3 4" xfId="10520" xr:uid="{00000000-0005-0000-0000-00009F270000}"/>
    <cellStyle name="Обычный 18 3 14 3 4 2" xfId="10521" xr:uid="{00000000-0005-0000-0000-0000A0270000}"/>
    <cellStyle name="Обычный 18 3 14 3 5" xfId="10522" xr:uid="{00000000-0005-0000-0000-0000A1270000}"/>
    <cellStyle name="Обычный 18 3 14 3 5 2" xfId="10523" xr:uid="{00000000-0005-0000-0000-0000A2270000}"/>
    <cellStyle name="Обычный 18 3 14 3 6" xfId="10524" xr:uid="{00000000-0005-0000-0000-0000A3270000}"/>
    <cellStyle name="Обычный 18 3 14 4" xfId="10525" xr:uid="{00000000-0005-0000-0000-0000A4270000}"/>
    <cellStyle name="Обычный 18 3 14 4 2" xfId="10526" xr:uid="{00000000-0005-0000-0000-0000A5270000}"/>
    <cellStyle name="Обычный 18 3 14 4 2 2" xfId="10527" xr:uid="{00000000-0005-0000-0000-0000A6270000}"/>
    <cellStyle name="Обычный 18 3 14 4 3" xfId="10528" xr:uid="{00000000-0005-0000-0000-0000A7270000}"/>
    <cellStyle name="Обычный 18 3 14 4 3 2" xfId="10529" xr:uid="{00000000-0005-0000-0000-0000A8270000}"/>
    <cellStyle name="Обычный 18 3 14 4 4" xfId="10530" xr:uid="{00000000-0005-0000-0000-0000A9270000}"/>
    <cellStyle name="Обычный 18 3 14 4 4 2" xfId="10531" xr:uid="{00000000-0005-0000-0000-0000AA270000}"/>
    <cellStyle name="Обычный 18 3 14 4 5" xfId="10532" xr:uid="{00000000-0005-0000-0000-0000AB270000}"/>
    <cellStyle name="Обычный 18 3 14 5" xfId="10533" xr:uid="{00000000-0005-0000-0000-0000AC270000}"/>
    <cellStyle name="Обычный 18 3 14 5 2" xfId="10534" xr:uid="{00000000-0005-0000-0000-0000AD270000}"/>
    <cellStyle name="Обычный 18 3 14 6" xfId="10535" xr:uid="{00000000-0005-0000-0000-0000AE270000}"/>
    <cellStyle name="Обычный 18 3 14 6 2" xfId="10536" xr:uid="{00000000-0005-0000-0000-0000AF270000}"/>
    <cellStyle name="Обычный 18 3 14 7" xfId="10537" xr:uid="{00000000-0005-0000-0000-0000B0270000}"/>
    <cellStyle name="Обычный 18 3 14 7 2" xfId="10538" xr:uid="{00000000-0005-0000-0000-0000B1270000}"/>
    <cellStyle name="Обычный 18 3 14 8" xfId="10539" xr:uid="{00000000-0005-0000-0000-0000B2270000}"/>
    <cellStyle name="Обычный 18 3 14 8 2" xfId="10540" xr:uid="{00000000-0005-0000-0000-0000B3270000}"/>
    <cellStyle name="Обычный 18 3 14 9" xfId="10541" xr:uid="{00000000-0005-0000-0000-0000B4270000}"/>
    <cellStyle name="Обычный 18 3 14 9 2" xfId="10542" xr:uid="{00000000-0005-0000-0000-0000B5270000}"/>
    <cellStyle name="Обычный 18 3 15" xfId="10543" xr:uid="{00000000-0005-0000-0000-0000B6270000}"/>
    <cellStyle name="Обычный 18 3 15 10" xfId="10544" xr:uid="{00000000-0005-0000-0000-0000B7270000}"/>
    <cellStyle name="Обычный 18 3 15 2" xfId="10545" xr:uid="{00000000-0005-0000-0000-0000B8270000}"/>
    <cellStyle name="Обычный 18 3 15 2 2" xfId="10546" xr:uid="{00000000-0005-0000-0000-0000B9270000}"/>
    <cellStyle name="Обычный 18 3 15 2 2 2" xfId="10547" xr:uid="{00000000-0005-0000-0000-0000BA270000}"/>
    <cellStyle name="Обычный 18 3 15 2 3" xfId="10548" xr:uid="{00000000-0005-0000-0000-0000BB270000}"/>
    <cellStyle name="Обычный 18 3 15 2 3 2" xfId="10549" xr:uid="{00000000-0005-0000-0000-0000BC270000}"/>
    <cellStyle name="Обычный 18 3 15 2 4" xfId="10550" xr:uid="{00000000-0005-0000-0000-0000BD270000}"/>
    <cellStyle name="Обычный 18 3 15 2 4 2" xfId="10551" xr:uid="{00000000-0005-0000-0000-0000BE270000}"/>
    <cellStyle name="Обычный 18 3 15 2 5" xfId="10552" xr:uid="{00000000-0005-0000-0000-0000BF270000}"/>
    <cellStyle name="Обычный 18 3 15 2 5 2" xfId="10553" xr:uid="{00000000-0005-0000-0000-0000C0270000}"/>
    <cellStyle name="Обычный 18 3 15 2 6" xfId="10554" xr:uid="{00000000-0005-0000-0000-0000C1270000}"/>
    <cellStyle name="Обычный 18 3 15 3" xfId="10555" xr:uid="{00000000-0005-0000-0000-0000C2270000}"/>
    <cellStyle name="Обычный 18 3 15 3 2" xfId="10556" xr:uid="{00000000-0005-0000-0000-0000C3270000}"/>
    <cellStyle name="Обычный 18 3 15 3 2 2" xfId="10557" xr:uid="{00000000-0005-0000-0000-0000C4270000}"/>
    <cellStyle name="Обычный 18 3 15 3 3" xfId="10558" xr:uid="{00000000-0005-0000-0000-0000C5270000}"/>
    <cellStyle name="Обычный 18 3 15 3 3 2" xfId="10559" xr:uid="{00000000-0005-0000-0000-0000C6270000}"/>
    <cellStyle name="Обычный 18 3 15 3 4" xfId="10560" xr:uid="{00000000-0005-0000-0000-0000C7270000}"/>
    <cellStyle name="Обычный 18 3 15 3 4 2" xfId="10561" xr:uid="{00000000-0005-0000-0000-0000C8270000}"/>
    <cellStyle name="Обычный 18 3 15 3 5" xfId="10562" xr:uid="{00000000-0005-0000-0000-0000C9270000}"/>
    <cellStyle name="Обычный 18 3 15 4" xfId="10563" xr:uid="{00000000-0005-0000-0000-0000CA270000}"/>
    <cellStyle name="Обычный 18 3 15 4 2" xfId="10564" xr:uid="{00000000-0005-0000-0000-0000CB270000}"/>
    <cellStyle name="Обычный 18 3 15 5" xfId="10565" xr:uid="{00000000-0005-0000-0000-0000CC270000}"/>
    <cellStyle name="Обычный 18 3 15 5 2" xfId="10566" xr:uid="{00000000-0005-0000-0000-0000CD270000}"/>
    <cellStyle name="Обычный 18 3 15 6" xfId="10567" xr:uid="{00000000-0005-0000-0000-0000CE270000}"/>
    <cellStyle name="Обычный 18 3 15 6 2" xfId="10568" xr:uid="{00000000-0005-0000-0000-0000CF270000}"/>
    <cellStyle name="Обычный 18 3 15 7" xfId="10569" xr:uid="{00000000-0005-0000-0000-0000D0270000}"/>
    <cellStyle name="Обычный 18 3 15 7 2" xfId="10570" xr:uid="{00000000-0005-0000-0000-0000D1270000}"/>
    <cellStyle name="Обычный 18 3 15 8" xfId="10571" xr:uid="{00000000-0005-0000-0000-0000D2270000}"/>
    <cellStyle name="Обычный 18 3 15 8 2" xfId="10572" xr:uid="{00000000-0005-0000-0000-0000D3270000}"/>
    <cellStyle name="Обычный 18 3 15 9" xfId="10573" xr:uid="{00000000-0005-0000-0000-0000D4270000}"/>
    <cellStyle name="Обычный 18 3 15 9 2" xfId="10574" xr:uid="{00000000-0005-0000-0000-0000D5270000}"/>
    <cellStyle name="Обычный 18 3 16" xfId="10575" xr:uid="{00000000-0005-0000-0000-0000D6270000}"/>
    <cellStyle name="Обычный 18 3 16 2" xfId="10576" xr:uid="{00000000-0005-0000-0000-0000D7270000}"/>
    <cellStyle name="Обычный 18 3 16 2 2" xfId="10577" xr:uid="{00000000-0005-0000-0000-0000D8270000}"/>
    <cellStyle name="Обычный 18 3 16 2 2 2" xfId="10578" xr:uid="{00000000-0005-0000-0000-0000D9270000}"/>
    <cellStyle name="Обычный 18 3 16 2 3" xfId="10579" xr:uid="{00000000-0005-0000-0000-0000DA270000}"/>
    <cellStyle name="Обычный 18 3 16 2 3 2" xfId="10580" xr:uid="{00000000-0005-0000-0000-0000DB270000}"/>
    <cellStyle name="Обычный 18 3 16 2 4" xfId="10581" xr:uid="{00000000-0005-0000-0000-0000DC270000}"/>
    <cellStyle name="Обычный 18 3 16 2 4 2" xfId="10582" xr:uid="{00000000-0005-0000-0000-0000DD270000}"/>
    <cellStyle name="Обычный 18 3 16 2 5" xfId="10583" xr:uid="{00000000-0005-0000-0000-0000DE270000}"/>
    <cellStyle name="Обычный 18 3 16 2 5 2" xfId="10584" xr:uid="{00000000-0005-0000-0000-0000DF270000}"/>
    <cellStyle name="Обычный 18 3 16 2 6" xfId="10585" xr:uid="{00000000-0005-0000-0000-0000E0270000}"/>
    <cellStyle name="Обычный 18 3 16 3" xfId="10586" xr:uid="{00000000-0005-0000-0000-0000E1270000}"/>
    <cellStyle name="Обычный 18 3 16 3 2" xfId="10587" xr:uid="{00000000-0005-0000-0000-0000E2270000}"/>
    <cellStyle name="Обычный 18 3 16 4" xfId="10588" xr:uid="{00000000-0005-0000-0000-0000E3270000}"/>
    <cellStyle name="Обычный 18 3 16 4 2" xfId="10589" xr:uid="{00000000-0005-0000-0000-0000E4270000}"/>
    <cellStyle name="Обычный 18 3 16 5" xfId="10590" xr:uid="{00000000-0005-0000-0000-0000E5270000}"/>
    <cellStyle name="Обычный 18 3 16 5 2" xfId="10591" xr:uid="{00000000-0005-0000-0000-0000E6270000}"/>
    <cellStyle name="Обычный 18 3 16 6" xfId="10592" xr:uid="{00000000-0005-0000-0000-0000E7270000}"/>
    <cellStyle name="Обычный 18 3 16 6 2" xfId="10593" xr:uid="{00000000-0005-0000-0000-0000E8270000}"/>
    <cellStyle name="Обычный 18 3 16 7" xfId="10594" xr:uid="{00000000-0005-0000-0000-0000E9270000}"/>
    <cellStyle name="Обычный 18 3 17" xfId="10595" xr:uid="{00000000-0005-0000-0000-0000EA270000}"/>
    <cellStyle name="Обычный 18 3 17 2" xfId="10596" xr:uid="{00000000-0005-0000-0000-0000EB270000}"/>
    <cellStyle name="Обычный 18 3 17 2 2" xfId="10597" xr:uid="{00000000-0005-0000-0000-0000EC270000}"/>
    <cellStyle name="Обычный 18 3 17 3" xfId="10598" xr:uid="{00000000-0005-0000-0000-0000ED270000}"/>
    <cellStyle name="Обычный 18 3 17 3 2" xfId="10599" xr:uid="{00000000-0005-0000-0000-0000EE270000}"/>
    <cellStyle name="Обычный 18 3 17 4" xfId="10600" xr:uid="{00000000-0005-0000-0000-0000EF270000}"/>
    <cellStyle name="Обычный 18 3 17 4 2" xfId="10601" xr:uid="{00000000-0005-0000-0000-0000F0270000}"/>
    <cellStyle name="Обычный 18 3 17 5" xfId="10602" xr:uid="{00000000-0005-0000-0000-0000F1270000}"/>
    <cellStyle name="Обычный 18 3 17 5 2" xfId="10603" xr:uid="{00000000-0005-0000-0000-0000F2270000}"/>
    <cellStyle name="Обычный 18 3 17 6" xfId="10604" xr:uid="{00000000-0005-0000-0000-0000F3270000}"/>
    <cellStyle name="Обычный 18 3 18" xfId="10605" xr:uid="{00000000-0005-0000-0000-0000F4270000}"/>
    <cellStyle name="Обычный 18 3 18 2" xfId="10606" xr:uid="{00000000-0005-0000-0000-0000F5270000}"/>
    <cellStyle name="Обычный 18 3 18 2 2" xfId="10607" xr:uid="{00000000-0005-0000-0000-0000F6270000}"/>
    <cellStyle name="Обычный 18 3 18 3" xfId="10608" xr:uid="{00000000-0005-0000-0000-0000F7270000}"/>
    <cellStyle name="Обычный 18 3 18 3 2" xfId="10609" xr:uid="{00000000-0005-0000-0000-0000F8270000}"/>
    <cellStyle name="Обычный 18 3 18 4" xfId="10610" xr:uid="{00000000-0005-0000-0000-0000F9270000}"/>
    <cellStyle name="Обычный 18 3 18 4 2" xfId="10611" xr:uid="{00000000-0005-0000-0000-0000FA270000}"/>
    <cellStyle name="Обычный 18 3 18 5" xfId="10612" xr:uid="{00000000-0005-0000-0000-0000FB270000}"/>
    <cellStyle name="Обычный 18 3 19" xfId="10613" xr:uid="{00000000-0005-0000-0000-0000FC270000}"/>
    <cellStyle name="Обычный 18 3 19 2" xfId="10614" xr:uid="{00000000-0005-0000-0000-0000FD270000}"/>
    <cellStyle name="Обычный 18 3 2" xfId="10615" xr:uid="{00000000-0005-0000-0000-0000FE270000}"/>
    <cellStyle name="Обычный 18 3 2 10" xfId="10616" xr:uid="{00000000-0005-0000-0000-0000FF270000}"/>
    <cellStyle name="Обычный 18 3 2 10 10" xfId="10617" xr:uid="{00000000-0005-0000-0000-000000280000}"/>
    <cellStyle name="Обычный 18 3 2 10 10 2" xfId="10618" xr:uid="{00000000-0005-0000-0000-000001280000}"/>
    <cellStyle name="Обычный 18 3 2 10 11" xfId="10619" xr:uid="{00000000-0005-0000-0000-000002280000}"/>
    <cellStyle name="Обычный 18 3 2 10 11 2" xfId="10620" xr:uid="{00000000-0005-0000-0000-000003280000}"/>
    <cellStyle name="Обычный 18 3 2 10 12" xfId="10621" xr:uid="{00000000-0005-0000-0000-000004280000}"/>
    <cellStyle name="Обычный 18 3 2 10 2" xfId="10622" xr:uid="{00000000-0005-0000-0000-000005280000}"/>
    <cellStyle name="Обычный 18 3 2 10 2 10" xfId="10623" xr:uid="{00000000-0005-0000-0000-000006280000}"/>
    <cellStyle name="Обычный 18 3 2 10 2 10 2" xfId="10624" xr:uid="{00000000-0005-0000-0000-000007280000}"/>
    <cellStyle name="Обычный 18 3 2 10 2 11" xfId="10625" xr:uid="{00000000-0005-0000-0000-000008280000}"/>
    <cellStyle name="Обычный 18 3 2 10 2 2" xfId="10626" xr:uid="{00000000-0005-0000-0000-000009280000}"/>
    <cellStyle name="Обычный 18 3 2 10 2 2 10" xfId="10627" xr:uid="{00000000-0005-0000-0000-00000A280000}"/>
    <cellStyle name="Обычный 18 3 2 10 2 2 2" xfId="10628" xr:uid="{00000000-0005-0000-0000-00000B280000}"/>
    <cellStyle name="Обычный 18 3 2 10 2 2 2 2" xfId="10629" xr:uid="{00000000-0005-0000-0000-00000C280000}"/>
    <cellStyle name="Обычный 18 3 2 10 2 2 2 2 2" xfId="10630" xr:uid="{00000000-0005-0000-0000-00000D280000}"/>
    <cellStyle name="Обычный 18 3 2 10 2 2 2 3" xfId="10631" xr:uid="{00000000-0005-0000-0000-00000E280000}"/>
    <cellStyle name="Обычный 18 3 2 10 2 2 2 3 2" xfId="10632" xr:uid="{00000000-0005-0000-0000-00000F280000}"/>
    <cellStyle name="Обычный 18 3 2 10 2 2 2 4" xfId="10633" xr:uid="{00000000-0005-0000-0000-000010280000}"/>
    <cellStyle name="Обычный 18 3 2 10 2 2 2 4 2" xfId="10634" xr:uid="{00000000-0005-0000-0000-000011280000}"/>
    <cellStyle name="Обычный 18 3 2 10 2 2 2 5" xfId="10635" xr:uid="{00000000-0005-0000-0000-000012280000}"/>
    <cellStyle name="Обычный 18 3 2 10 2 2 2 5 2" xfId="10636" xr:uid="{00000000-0005-0000-0000-000013280000}"/>
    <cellStyle name="Обычный 18 3 2 10 2 2 2 6" xfId="10637" xr:uid="{00000000-0005-0000-0000-000014280000}"/>
    <cellStyle name="Обычный 18 3 2 10 2 2 3" xfId="10638" xr:uid="{00000000-0005-0000-0000-000015280000}"/>
    <cellStyle name="Обычный 18 3 2 10 2 2 3 2" xfId="10639" xr:uid="{00000000-0005-0000-0000-000016280000}"/>
    <cellStyle name="Обычный 18 3 2 10 2 2 3 2 2" xfId="10640" xr:uid="{00000000-0005-0000-0000-000017280000}"/>
    <cellStyle name="Обычный 18 3 2 10 2 2 3 3" xfId="10641" xr:uid="{00000000-0005-0000-0000-000018280000}"/>
    <cellStyle name="Обычный 18 3 2 10 2 2 3 3 2" xfId="10642" xr:uid="{00000000-0005-0000-0000-000019280000}"/>
    <cellStyle name="Обычный 18 3 2 10 2 2 3 4" xfId="10643" xr:uid="{00000000-0005-0000-0000-00001A280000}"/>
    <cellStyle name="Обычный 18 3 2 10 2 2 3 4 2" xfId="10644" xr:uid="{00000000-0005-0000-0000-00001B280000}"/>
    <cellStyle name="Обычный 18 3 2 10 2 2 3 5" xfId="10645" xr:uid="{00000000-0005-0000-0000-00001C280000}"/>
    <cellStyle name="Обычный 18 3 2 10 2 2 4" xfId="10646" xr:uid="{00000000-0005-0000-0000-00001D280000}"/>
    <cellStyle name="Обычный 18 3 2 10 2 2 4 2" xfId="10647" xr:uid="{00000000-0005-0000-0000-00001E280000}"/>
    <cellStyle name="Обычный 18 3 2 10 2 2 5" xfId="10648" xr:uid="{00000000-0005-0000-0000-00001F280000}"/>
    <cellStyle name="Обычный 18 3 2 10 2 2 5 2" xfId="10649" xr:uid="{00000000-0005-0000-0000-000020280000}"/>
    <cellStyle name="Обычный 18 3 2 10 2 2 6" xfId="10650" xr:uid="{00000000-0005-0000-0000-000021280000}"/>
    <cellStyle name="Обычный 18 3 2 10 2 2 6 2" xfId="10651" xr:uid="{00000000-0005-0000-0000-000022280000}"/>
    <cellStyle name="Обычный 18 3 2 10 2 2 7" xfId="10652" xr:uid="{00000000-0005-0000-0000-000023280000}"/>
    <cellStyle name="Обычный 18 3 2 10 2 2 7 2" xfId="10653" xr:uid="{00000000-0005-0000-0000-000024280000}"/>
    <cellStyle name="Обычный 18 3 2 10 2 2 8" xfId="10654" xr:uid="{00000000-0005-0000-0000-000025280000}"/>
    <cellStyle name="Обычный 18 3 2 10 2 2 8 2" xfId="10655" xr:uid="{00000000-0005-0000-0000-000026280000}"/>
    <cellStyle name="Обычный 18 3 2 10 2 2 9" xfId="10656" xr:uid="{00000000-0005-0000-0000-000027280000}"/>
    <cellStyle name="Обычный 18 3 2 10 2 2 9 2" xfId="10657" xr:uid="{00000000-0005-0000-0000-000028280000}"/>
    <cellStyle name="Обычный 18 3 2 10 2 3" xfId="10658" xr:uid="{00000000-0005-0000-0000-000029280000}"/>
    <cellStyle name="Обычный 18 3 2 10 2 3 2" xfId="10659" xr:uid="{00000000-0005-0000-0000-00002A280000}"/>
    <cellStyle name="Обычный 18 3 2 10 2 3 2 2" xfId="10660" xr:uid="{00000000-0005-0000-0000-00002B280000}"/>
    <cellStyle name="Обычный 18 3 2 10 2 3 3" xfId="10661" xr:uid="{00000000-0005-0000-0000-00002C280000}"/>
    <cellStyle name="Обычный 18 3 2 10 2 3 3 2" xfId="10662" xr:uid="{00000000-0005-0000-0000-00002D280000}"/>
    <cellStyle name="Обычный 18 3 2 10 2 3 4" xfId="10663" xr:uid="{00000000-0005-0000-0000-00002E280000}"/>
    <cellStyle name="Обычный 18 3 2 10 2 3 4 2" xfId="10664" xr:uid="{00000000-0005-0000-0000-00002F280000}"/>
    <cellStyle name="Обычный 18 3 2 10 2 3 5" xfId="10665" xr:uid="{00000000-0005-0000-0000-000030280000}"/>
    <cellStyle name="Обычный 18 3 2 10 2 3 5 2" xfId="10666" xr:uid="{00000000-0005-0000-0000-000031280000}"/>
    <cellStyle name="Обычный 18 3 2 10 2 3 6" xfId="10667" xr:uid="{00000000-0005-0000-0000-000032280000}"/>
    <cellStyle name="Обычный 18 3 2 10 2 4" xfId="10668" xr:uid="{00000000-0005-0000-0000-000033280000}"/>
    <cellStyle name="Обычный 18 3 2 10 2 4 2" xfId="10669" xr:uid="{00000000-0005-0000-0000-000034280000}"/>
    <cellStyle name="Обычный 18 3 2 10 2 4 2 2" xfId="10670" xr:uid="{00000000-0005-0000-0000-000035280000}"/>
    <cellStyle name="Обычный 18 3 2 10 2 4 3" xfId="10671" xr:uid="{00000000-0005-0000-0000-000036280000}"/>
    <cellStyle name="Обычный 18 3 2 10 2 4 3 2" xfId="10672" xr:uid="{00000000-0005-0000-0000-000037280000}"/>
    <cellStyle name="Обычный 18 3 2 10 2 4 4" xfId="10673" xr:uid="{00000000-0005-0000-0000-000038280000}"/>
    <cellStyle name="Обычный 18 3 2 10 2 4 4 2" xfId="10674" xr:uid="{00000000-0005-0000-0000-000039280000}"/>
    <cellStyle name="Обычный 18 3 2 10 2 4 5" xfId="10675" xr:uid="{00000000-0005-0000-0000-00003A280000}"/>
    <cellStyle name="Обычный 18 3 2 10 2 5" xfId="10676" xr:uid="{00000000-0005-0000-0000-00003B280000}"/>
    <cellStyle name="Обычный 18 3 2 10 2 5 2" xfId="10677" xr:uid="{00000000-0005-0000-0000-00003C280000}"/>
    <cellStyle name="Обычный 18 3 2 10 2 6" xfId="10678" xr:uid="{00000000-0005-0000-0000-00003D280000}"/>
    <cellStyle name="Обычный 18 3 2 10 2 6 2" xfId="10679" xr:uid="{00000000-0005-0000-0000-00003E280000}"/>
    <cellStyle name="Обычный 18 3 2 10 2 7" xfId="10680" xr:uid="{00000000-0005-0000-0000-00003F280000}"/>
    <cellStyle name="Обычный 18 3 2 10 2 7 2" xfId="10681" xr:uid="{00000000-0005-0000-0000-000040280000}"/>
    <cellStyle name="Обычный 18 3 2 10 2 8" xfId="10682" xr:uid="{00000000-0005-0000-0000-000041280000}"/>
    <cellStyle name="Обычный 18 3 2 10 2 8 2" xfId="10683" xr:uid="{00000000-0005-0000-0000-000042280000}"/>
    <cellStyle name="Обычный 18 3 2 10 2 9" xfId="10684" xr:uid="{00000000-0005-0000-0000-000043280000}"/>
    <cellStyle name="Обычный 18 3 2 10 2 9 2" xfId="10685" xr:uid="{00000000-0005-0000-0000-000044280000}"/>
    <cellStyle name="Обычный 18 3 2 10 3" xfId="10686" xr:uid="{00000000-0005-0000-0000-000045280000}"/>
    <cellStyle name="Обычный 18 3 2 10 3 10" xfId="10687" xr:uid="{00000000-0005-0000-0000-000046280000}"/>
    <cellStyle name="Обычный 18 3 2 10 3 2" xfId="10688" xr:uid="{00000000-0005-0000-0000-000047280000}"/>
    <cellStyle name="Обычный 18 3 2 10 3 2 2" xfId="10689" xr:uid="{00000000-0005-0000-0000-000048280000}"/>
    <cellStyle name="Обычный 18 3 2 10 3 2 2 2" xfId="10690" xr:uid="{00000000-0005-0000-0000-000049280000}"/>
    <cellStyle name="Обычный 18 3 2 10 3 2 3" xfId="10691" xr:uid="{00000000-0005-0000-0000-00004A280000}"/>
    <cellStyle name="Обычный 18 3 2 10 3 2 3 2" xfId="10692" xr:uid="{00000000-0005-0000-0000-00004B280000}"/>
    <cellStyle name="Обычный 18 3 2 10 3 2 4" xfId="10693" xr:uid="{00000000-0005-0000-0000-00004C280000}"/>
    <cellStyle name="Обычный 18 3 2 10 3 2 4 2" xfId="10694" xr:uid="{00000000-0005-0000-0000-00004D280000}"/>
    <cellStyle name="Обычный 18 3 2 10 3 2 5" xfId="10695" xr:uid="{00000000-0005-0000-0000-00004E280000}"/>
    <cellStyle name="Обычный 18 3 2 10 3 2 5 2" xfId="10696" xr:uid="{00000000-0005-0000-0000-00004F280000}"/>
    <cellStyle name="Обычный 18 3 2 10 3 2 6" xfId="10697" xr:uid="{00000000-0005-0000-0000-000050280000}"/>
    <cellStyle name="Обычный 18 3 2 10 3 3" xfId="10698" xr:uid="{00000000-0005-0000-0000-000051280000}"/>
    <cellStyle name="Обычный 18 3 2 10 3 3 2" xfId="10699" xr:uid="{00000000-0005-0000-0000-000052280000}"/>
    <cellStyle name="Обычный 18 3 2 10 3 3 2 2" xfId="10700" xr:uid="{00000000-0005-0000-0000-000053280000}"/>
    <cellStyle name="Обычный 18 3 2 10 3 3 3" xfId="10701" xr:uid="{00000000-0005-0000-0000-000054280000}"/>
    <cellStyle name="Обычный 18 3 2 10 3 3 3 2" xfId="10702" xr:uid="{00000000-0005-0000-0000-000055280000}"/>
    <cellStyle name="Обычный 18 3 2 10 3 3 4" xfId="10703" xr:uid="{00000000-0005-0000-0000-000056280000}"/>
    <cellStyle name="Обычный 18 3 2 10 3 3 4 2" xfId="10704" xr:uid="{00000000-0005-0000-0000-000057280000}"/>
    <cellStyle name="Обычный 18 3 2 10 3 3 5" xfId="10705" xr:uid="{00000000-0005-0000-0000-000058280000}"/>
    <cellStyle name="Обычный 18 3 2 10 3 4" xfId="10706" xr:uid="{00000000-0005-0000-0000-000059280000}"/>
    <cellStyle name="Обычный 18 3 2 10 3 4 2" xfId="10707" xr:uid="{00000000-0005-0000-0000-00005A280000}"/>
    <cellStyle name="Обычный 18 3 2 10 3 5" xfId="10708" xr:uid="{00000000-0005-0000-0000-00005B280000}"/>
    <cellStyle name="Обычный 18 3 2 10 3 5 2" xfId="10709" xr:uid="{00000000-0005-0000-0000-00005C280000}"/>
    <cellStyle name="Обычный 18 3 2 10 3 6" xfId="10710" xr:uid="{00000000-0005-0000-0000-00005D280000}"/>
    <cellStyle name="Обычный 18 3 2 10 3 6 2" xfId="10711" xr:uid="{00000000-0005-0000-0000-00005E280000}"/>
    <cellStyle name="Обычный 18 3 2 10 3 7" xfId="10712" xr:uid="{00000000-0005-0000-0000-00005F280000}"/>
    <cellStyle name="Обычный 18 3 2 10 3 7 2" xfId="10713" xr:uid="{00000000-0005-0000-0000-000060280000}"/>
    <cellStyle name="Обычный 18 3 2 10 3 8" xfId="10714" xr:uid="{00000000-0005-0000-0000-000061280000}"/>
    <cellStyle name="Обычный 18 3 2 10 3 8 2" xfId="10715" xr:uid="{00000000-0005-0000-0000-000062280000}"/>
    <cellStyle name="Обычный 18 3 2 10 3 9" xfId="10716" xr:uid="{00000000-0005-0000-0000-000063280000}"/>
    <cellStyle name="Обычный 18 3 2 10 3 9 2" xfId="10717" xr:uid="{00000000-0005-0000-0000-000064280000}"/>
    <cellStyle name="Обычный 18 3 2 10 4" xfId="10718" xr:uid="{00000000-0005-0000-0000-000065280000}"/>
    <cellStyle name="Обычный 18 3 2 10 4 2" xfId="10719" xr:uid="{00000000-0005-0000-0000-000066280000}"/>
    <cellStyle name="Обычный 18 3 2 10 4 2 2" xfId="10720" xr:uid="{00000000-0005-0000-0000-000067280000}"/>
    <cellStyle name="Обычный 18 3 2 10 4 3" xfId="10721" xr:uid="{00000000-0005-0000-0000-000068280000}"/>
    <cellStyle name="Обычный 18 3 2 10 4 3 2" xfId="10722" xr:uid="{00000000-0005-0000-0000-000069280000}"/>
    <cellStyle name="Обычный 18 3 2 10 4 4" xfId="10723" xr:uid="{00000000-0005-0000-0000-00006A280000}"/>
    <cellStyle name="Обычный 18 3 2 10 4 4 2" xfId="10724" xr:uid="{00000000-0005-0000-0000-00006B280000}"/>
    <cellStyle name="Обычный 18 3 2 10 4 5" xfId="10725" xr:uid="{00000000-0005-0000-0000-00006C280000}"/>
    <cellStyle name="Обычный 18 3 2 10 4 5 2" xfId="10726" xr:uid="{00000000-0005-0000-0000-00006D280000}"/>
    <cellStyle name="Обычный 18 3 2 10 4 6" xfId="10727" xr:uid="{00000000-0005-0000-0000-00006E280000}"/>
    <cellStyle name="Обычный 18 3 2 10 5" xfId="10728" xr:uid="{00000000-0005-0000-0000-00006F280000}"/>
    <cellStyle name="Обычный 18 3 2 10 5 2" xfId="10729" xr:uid="{00000000-0005-0000-0000-000070280000}"/>
    <cellStyle name="Обычный 18 3 2 10 5 2 2" xfId="10730" xr:uid="{00000000-0005-0000-0000-000071280000}"/>
    <cellStyle name="Обычный 18 3 2 10 5 3" xfId="10731" xr:uid="{00000000-0005-0000-0000-000072280000}"/>
    <cellStyle name="Обычный 18 3 2 10 5 3 2" xfId="10732" xr:uid="{00000000-0005-0000-0000-000073280000}"/>
    <cellStyle name="Обычный 18 3 2 10 5 4" xfId="10733" xr:uid="{00000000-0005-0000-0000-000074280000}"/>
    <cellStyle name="Обычный 18 3 2 10 5 4 2" xfId="10734" xr:uid="{00000000-0005-0000-0000-000075280000}"/>
    <cellStyle name="Обычный 18 3 2 10 5 5" xfId="10735" xr:uid="{00000000-0005-0000-0000-000076280000}"/>
    <cellStyle name="Обычный 18 3 2 10 6" xfId="10736" xr:uid="{00000000-0005-0000-0000-000077280000}"/>
    <cellStyle name="Обычный 18 3 2 10 6 2" xfId="10737" xr:uid="{00000000-0005-0000-0000-000078280000}"/>
    <cellStyle name="Обычный 18 3 2 10 7" xfId="10738" xr:uid="{00000000-0005-0000-0000-000079280000}"/>
    <cellStyle name="Обычный 18 3 2 10 7 2" xfId="10739" xr:uid="{00000000-0005-0000-0000-00007A280000}"/>
    <cellStyle name="Обычный 18 3 2 10 8" xfId="10740" xr:uid="{00000000-0005-0000-0000-00007B280000}"/>
    <cellStyle name="Обычный 18 3 2 10 8 2" xfId="10741" xr:uid="{00000000-0005-0000-0000-00007C280000}"/>
    <cellStyle name="Обычный 18 3 2 10 9" xfId="10742" xr:uid="{00000000-0005-0000-0000-00007D280000}"/>
    <cellStyle name="Обычный 18 3 2 10 9 2" xfId="10743" xr:uid="{00000000-0005-0000-0000-00007E280000}"/>
    <cellStyle name="Обычный 18 3 2 11" xfId="10744" xr:uid="{00000000-0005-0000-0000-00007F280000}"/>
    <cellStyle name="Обычный 18 3 2 11 10" xfId="10745" xr:uid="{00000000-0005-0000-0000-000080280000}"/>
    <cellStyle name="Обычный 18 3 2 11 10 2" xfId="10746" xr:uid="{00000000-0005-0000-0000-000081280000}"/>
    <cellStyle name="Обычный 18 3 2 11 11" xfId="10747" xr:uid="{00000000-0005-0000-0000-000082280000}"/>
    <cellStyle name="Обычный 18 3 2 11 11 2" xfId="10748" xr:uid="{00000000-0005-0000-0000-000083280000}"/>
    <cellStyle name="Обычный 18 3 2 11 12" xfId="10749" xr:uid="{00000000-0005-0000-0000-000084280000}"/>
    <cellStyle name="Обычный 18 3 2 11 2" xfId="10750" xr:uid="{00000000-0005-0000-0000-000085280000}"/>
    <cellStyle name="Обычный 18 3 2 11 2 10" xfId="10751" xr:uid="{00000000-0005-0000-0000-000086280000}"/>
    <cellStyle name="Обычный 18 3 2 11 2 10 2" xfId="10752" xr:uid="{00000000-0005-0000-0000-000087280000}"/>
    <cellStyle name="Обычный 18 3 2 11 2 11" xfId="10753" xr:uid="{00000000-0005-0000-0000-000088280000}"/>
    <cellStyle name="Обычный 18 3 2 11 2 2" xfId="10754" xr:uid="{00000000-0005-0000-0000-000089280000}"/>
    <cellStyle name="Обычный 18 3 2 11 2 2 10" xfId="10755" xr:uid="{00000000-0005-0000-0000-00008A280000}"/>
    <cellStyle name="Обычный 18 3 2 11 2 2 2" xfId="10756" xr:uid="{00000000-0005-0000-0000-00008B280000}"/>
    <cellStyle name="Обычный 18 3 2 11 2 2 2 2" xfId="10757" xr:uid="{00000000-0005-0000-0000-00008C280000}"/>
    <cellStyle name="Обычный 18 3 2 11 2 2 2 2 2" xfId="10758" xr:uid="{00000000-0005-0000-0000-00008D280000}"/>
    <cellStyle name="Обычный 18 3 2 11 2 2 2 3" xfId="10759" xr:uid="{00000000-0005-0000-0000-00008E280000}"/>
    <cellStyle name="Обычный 18 3 2 11 2 2 2 3 2" xfId="10760" xr:uid="{00000000-0005-0000-0000-00008F280000}"/>
    <cellStyle name="Обычный 18 3 2 11 2 2 2 4" xfId="10761" xr:uid="{00000000-0005-0000-0000-000090280000}"/>
    <cellStyle name="Обычный 18 3 2 11 2 2 2 4 2" xfId="10762" xr:uid="{00000000-0005-0000-0000-000091280000}"/>
    <cellStyle name="Обычный 18 3 2 11 2 2 2 5" xfId="10763" xr:uid="{00000000-0005-0000-0000-000092280000}"/>
    <cellStyle name="Обычный 18 3 2 11 2 2 2 5 2" xfId="10764" xr:uid="{00000000-0005-0000-0000-000093280000}"/>
    <cellStyle name="Обычный 18 3 2 11 2 2 2 6" xfId="10765" xr:uid="{00000000-0005-0000-0000-000094280000}"/>
    <cellStyle name="Обычный 18 3 2 11 2 2 3" xfId="10766" xr:uid="{00000000-0005-0000-0000-000095280000}"/>
    <cellStyle name="Обычный 18 3 2 11 2 2 3 2" xfId="10767" xr:uid="{00000000-0005-0000-0000-000096280000}"/>
    <cellStyle name="Обычный 18 3 2 11 2 2 3 2 2" xfId="10768" xr:uid="{00000000-0005-0000-0000-000097280000}"/>
    <cellStyle name="Обычный 18 3 2 11 2 2 3 3" xfId="10769" xr:uid="{00000000-0005-0000-0000-000098280000}"/>
    <cellStyle name="Обычный 18 3 2 11 2 2 3 3 2" xfId="10770" xr:uid="{00000000-0005-0000-0000-000099280000}"/>
    <cellStyle name="Обычный 18 3 2 11 2 2 3 4" xfId="10771" xr:uid="{00000000-0005-0000-0000-00009A280000}"/>
    <cellStyle name="Обычный 18 3 2 11 2 2 3 4 2" xfId="10772" xr:uid="{00000000-0005-0000-0000-00009B280000}"/>
    <cellStyle name="Обычный 18 3 2 11 2 2 3 5" xfId="10773" xr:uid="{00000000-0005-0000-0000-00009C280000}"/>
    <cellStyle name="Обычный 18 3 2 11 2 2 4" xfId="10774" xr:uid="{00000000-0005-0000-0000-00009D280000}"/>
    <cellStyle name="Обычный 18 3 2 11 2 2 4 2" xfId="10775" xr:uid="{00000000-0005-0000-0000-00009E280000}"/>
    <cellStyle name="Обычный 18 3 2 11 2 2 5" xfId="10776" xr:uid="{00000000-0005-0000-0000-00009F280000}"/>
    <cellStyle name="Обычный 18 3 2 11 2 2 5 2" xfId="10777" xr:uid="{00000000-0005-0000-0000-0000A0280000}"/>
    <cellStyle name="Обычный 18 3 2 11 2 2 6" xfId="10778" xr:uid="{00000000-0005-0000-0000-0000A1280000}"/>
    <cellStyle name="Обычный 18 3 2 11 2 2 6 2" xfId="10779" xr:uid="{00000000-0005-0000-0000-0000A2280000}"/>
    <cellStyle name="Обычный 18 3 2 11 2 2 7" xfId="10780" xr:uid="{00000000-0005-0000-0000-0000A3280000}"/>
    <cellStyle name="Обычный 18 3 2 11 2 2 7 2" xfId="10781" xr:uid="{00000000-0005-0000-0000-0000A4280000}"/>
    <cellStyle name="Обычный 18 3 2 11 2 2 8" xfId="10782" xr:uid="{00000000-0005-0000-0000-0000A5280000}"/>
    <cellStyle name="Обычный 18 3 2 11 2 2 8 2" xfId="10783" xr:uid="{00000000-0005-0000-0000-0000A6280000}"/>
    <cellStyle name="Обычный 18 3 2 11 2 2 9" xfId="10784" xr:uid="{00000000-0005-0000-0000-0000A7280000}"/>
    <cellStyle name="Обычный 18 3 2 11 2 2 9 2" xfId="10785" xr:uid="{00000000-0005-0000-0000-0000A8280000}"/>
    <cellStyle name="Обычный 18 3 2 11 2 3" xfId="10786" xr:uid="{00000000-0005-0000-0000-0000A9280000}"/>
    <cellStyle name="Обычный 18 3 2 11 2 3 2" xfId="10787" xr:uid="{00000000-0005-0000-0000-0000AA280000}"/>
    <cellStyle name="Обычный 18 3 2 11 2 3 2 2" xfId="10788" xr:uid="{00000000-0005-0000-0000-0000AB280000}"/>
    <cellStyle name="Обычный 18 3 2 11 2 3 3" xfId="10789" xr:uid="{00000000-0005-0000-0000-0000AC280000}"/>
    <cellStyle name="Обычный 18 3 2 11 2 3 3 2" xfId="10790" xr:uid="{00000000-0005-0000-0000-0000AD280000}"/>
    <cellStyle name="Обычный 18 3 2 11 2 3 4" xfId="10791" xr:uid="{00000000-0005-0000-0000-0000AE280000}"/>
    <cellStyle name="Обычный 18 3 2 11 2 3 4 2" xfId="10792" xr:uid="{00000000-0005-0000-0000-0000AF280000}"/>
    <cellStyle name="Обычный 18 3 2 11 2 3 5" xfId="10793" xr:uid="{00000000-0005-0000-0000-0000B0280000}"/>
    <cellStyle name="Обычный 18 3 2 11 2 3 5 2" xfId="10794" xr:uid="{00000000-0005-0000-0000-0000B1280000}"/>
    <cellStyle name="Обычный 18 3 2 11 2 3 6" xfId="10795" xr:uid="{00000000-0005-0000-0000-0000B2280000}"/>
    <cellStyle name="Обычный 18 3 2 11 2 4" xfId="10796" xr:uid="{00000000-0005-0000-0000-0000B3280000}"/>
    <cellStyle name="Обычный 18 3 2 11 2 4 2" xfId="10797" xr:uid="{00000000-0005-0000-0000-0000B4280000}"/>
    <cellStyle name="Обычный 18 3 2 11 2 4 2 2" xfId="10798" xr:uid="{00000000-0005-0000-0000-0000B5280000}"/>
    <cellStyle name="Обычный 18 3 2 11 2 4 3" xfId="10799" xr:uid="{00000000-0005-0000-0000-0000B6280000}"/>
    <cellStyle name="Обычный 18 3 2 11 2 4 3 2" xfId="10800" xr:uid="{00000000-0005-0000-0000-0000B7280000}"/>
    <cellStyle name="Обычный 18 3 2 11 2 4 4" xfId="10801" xr:uid="{00000000-0005-0000-0000-0000B8280000}"/>
    <cellStyle name="Обычный 18 3 2 11 2 4 4 2" xfId="10802" xr:uid="{00000000-0005-0000-0000-0000B9280000}"/>
    <cellStyle name="Обычный 18 3 2 11 2 4 5" xfId="10803" xr:uid="{00000000-0005-0000-0000-0000BA280000}"/>
    <cellStyle name="Обычный 18 3 2 11 2 5" xfId="10804" xr:uid="{00000000-0005-0000-0000-0000BB280000}"/>
    <cellStyle name="Обычный 18 3 2 11 2 5 2" xfId="10805" xr:uid="{00000000-0005-0000-0000-0000BC280000}"/>
    <cellStyle name="Обычный 18 3 2 11 2 6" xfId="10806" xr:uid="{00000000-0005-0000-0000-0000BD280000}"/>
    <cellStyle name="Обычный 18 3 2 11 2 6 2" xfId="10807" xr:uid="{00000000-0005-0000-0000-0000BE280000}"/>
    <cellStyle name="Обычный 18 3 2 11 2 7" xfId="10808" xr:uid="{00000000-0005-0000-0000-0000BF280000}"/>
    <cellStyle name="Обычный 18 3 2 11 2 7 2" xfId="10809" xr:uid="{00000000-0005-0000-0000-0000C0280000}"/>
    <cellStyle name="Обычный 18 3 2 11 2 8" xfId="10810" xr:uid="{00000000-0005-0000-0000-0000C1280000}"/>
    <cellStyle name="Обычный 18 3 2 11 2 8 2" xfId="10811" xr:uid="{00000000-0005-0000-0000-0000C2280000}"/>
    <cellStyle name="Обычный 18 3 2 11 2 9" xfId="10812" xr:uid="{00000000-0005-0000-0000-0000C3280000}"/>
    <cellStyle name="Обычный 18 3 2 11 2 9 2" xfId="10813" xr:uid="{00000000-0005-0000-0000-0000C4280000}"/>
    <cellStyle name="Обычный 18 3 2 11 3" xfId="10814" xr:uid="{00000000-0005-0000-0000-0000C5280000}"/>
    <cellStyle name="Обычный 18 3 2 11 3 10" xfId="10815" xr:uid="{00000000-0005-0000-0000-0000C6280000}"/>
    <cellStyle name="Обычный 18 3 2 11 3 2" xfId="10816" xr:uid="{00000000-0005-0000-0000-0000C7280000}"/>
    <cellStyle name="Обычный 18 3 2 11 3 2 2" xfId="10817" xr:uid="{00000000-0005-0000-0000-0000C8280000}"/>
    <cellStyle name="Обычный 18 3 2 11 3 2 2 2" xfId="10818" xr:uid="{00000000-0005-0000-0000-0000C9280000}"/>
    <cellStyle name="Обычный 18 3 2 11 3 2 3" xfId="10819" xr:uid="{00000000-0005-0000-0000-0000CA280000}"/>
    <cellStyle name="Обычный 18 3 2 11 3 2 3 2" xfId="10820" xr:uid="{00000000-0005-0000-0000-0000CB280000}"/>
    <cellStyle name="Обычный 18 3 2 11 3 2 4" xfId="10821" xr:uid="{00000000-0005-0000-0000-0000CC280000}"/>
    <cellStyle name="Обычный 18 3 2 11 3 2 4 2" xfId="10822" xr:uid="{00000000-0005-0000-0000-0000CD280000}"/>
    <cellStyle name="Обычный 18 3 2 11 3 2 5" xfId="10823" xr:uid="{00000000-0005-0000-0000-0000CE280000}"/>
    <cellStyle name="Обычный 18 3 2 11 3 2 5 2" xfId="10824" xr:uid="{00000000-0005-0000-0000-0000CF280000}"/>
    <cellStyle name="Обычный 18 3 2 11 3 2 6" xfId="10825" xr:uid="{00000000-0005-0000-0000-0000D0280000}"/>
    <cellStyle name="Обычный 18 3 2 11 3 3" xfId="10826" xr:uid="{00000000-0005-0000-0000-0000D1280000}"/>
    <cellStyle name="Обычный 18 3 2 11 3 3 2" xfId="10827" xr:uid="{00000000-0005-0000-0000-0000D2280000}"/>
    <cellStyle name="Обычный 18 3 2 11 3 3 2 2" xfId="10828" xr:uid="{00000000-0005-0000-0000-0000D3280000}"/>
    <cellStyle name="Обычный 18 3 2 11 3 3 3" xfId="10829" xr:uid="{00000000-0005-0000-0000-0000D4280000}"/>
    <cellStyle name="Обычный 18 3 2 11 3 3 3 2" xfId="10830" xr:uid="{00000000-0005-0000-0000-0000D5280000}"/>
    <cellStyle name="Обычный 18 3 2 11 3 3 4" xfId="10831" xr:uid="{00000000-0005-0000-0000-0000D6280000}"/>
    <cellStyle name="Обычный 18 3 2 11 3 3 4 2" xfId="10832" xr:uid="{00000000-0005-0000-0000-0000D7280000}"/>
    <cellStyle name="Обычный 18 3 2 11 3 3 5" xfId="10833" xr:uid="{00000000-0005-0000-0000-0000D8280000}"/>
    <cellStyle name="Обычный 18 3 2 11 3 4" xfId="10834" xr:uid="{00000000-0005-0000-0000-0000D9280000}"/>
    <cellStyle name="Обычный 18 3 2 11 3 4 2" xfId="10835" xr:uid="{00000000-0005-0000-0000-0000DA280000}"/>
    <cellStyle name="Обычный 18 3 2 11 3 5" xfId="10836" xr:uid="{00000000-0005-0000-0000-0000DB280000}"/>
    <cellStyle name="Обычный 18 3 2 11 3 5 2" xfId="10837" xr:uid="{00000000-0005-0000-0000-0000DC280000}"/>
    <cellStyle name="Обычный 18 3 2 11 3 6" xfId="10838" xr:uid="{00000000-0005-0000-0000-0000DD280000}"/>
    <cellStyle name="Обычный 18 3 2 11 3 6 2" xfId="10839" xr:uid="{00000000-0005-0000-0000-0000DE280000}"/>
    <cellStyle name="Обычный 18 3 2 11 3 7" xfId="10840" xr:uid="{00000000-0005-0000-0000-0000DF280000}"/>
    <cellStyle name="Обычный 18 3 2 11 3 7 2" xfId="10841" xr:uid="{00000000-0005-0000-0000-0000E0280000}"/>
    <cellStyle name="Обычный 18 3 2 11 3 8" xfId="10842" xr:uid="{00000000-0005-0000-0000-0000E1280000}"/>
    <cellStyle name="Обычный 18 3 2 11 3 8 2" xfId="10843" xr:uid="{00000000-0005-0000-0000-0000E2280000}"/>
    <cellStyle name="Обычный 18 3 2 11 3 9" xfId="10844" xr:uid="{00000000-0005-0000-0000-0000E3280000}"/>
    <cellStyle name="Обычный 18 3 2 11 3 9 2" xfId="10845" xr:uid="{00000000-0005-0000-0000-0000E4280000}"/>
    <cellStyle name="Обычный 18 3 2 11 4" xfId="10846" xr:uid="{00000000-0005-0000-0000-0000E5280000}"/>
    <cellStyle name="Обычный 18 3 2 11 4 2" xfId="10847" xr:uid="{00000000-0005-0000-0000-0000E6280000}"/>
    <cellStyle name="Обычный 18 3 2 11 4 2 2" xfId="10848" xr:uid="{00000000-0005-0000-0000-0000E7280000}"/>
    <cellStyle name="Обычный 18 3 2 11 4 3" xfId="10849" xr:uid="{00000000-0005-0000-0000-0000E8280000}"/>
    <cellStyle name="Обычный 18 3 2 11 4 3 2" xfId="10850" xr:uid="{00000000-0005-0000-0000-0000E9280000}"/>
    <cellStyle name="Обычный 18 3 2 11 4 4" xfId="10851" xr:uid="{00000000-0005-0000-0000-0000EA280000}"/>
    <cellStyle name="Обычный 18 3 2 11 4 4 2" xfId="10852" xr:uid="{00000000-0005-0000-0000-0000EB280000}"/>
    <cellStyle name="Обычный 18 3 2 11 4 5" xfId="10853" xr:uid="{00000000-0005-0000-0000-0000EC280000}"/>
    <cellStyle name="Обычный 18 3 2 11 4 5 2" xfId="10854" xr:uid="{00000000-0005-0000-0000-0000ED280000}"/>
    <cellStyle name="Обычный 18 3 2 11 4 6" xfId="10855" xr:uid="{00000000-0005-0000-0000-0000EE280000}"/>
    <cellStyle name="Обычный 18 3 2 11 5" xfId="10856" xr:uid="{00000000-0005-0000-0000-0000EF280000}"/>
    <cellStyle name="Обычный 18 3 2 11 5 2" xfId="10857" xr:uid="{00000000-0005-0000-0000-0000F0280000}"/>
    <cellStyle name="Обычный 18 3 2 11 5 2 2" xfId="10858" xr:uid="{00000000-0005-0000-0000-0000F1280000}"/>
    <cellStyle name="Обычный 18 3 2 11 5 3" xfId="10859" xr:uid="{00000000-0005-0000-0000-0000F2280000}"/>
    <cellStyle name="Обычный 18 3 2 11 5 3 2" xfId="10860" xr:uid="{00000000-0005-0000-0000-0000F3280000}"/>
    <cellStyle name="Обычный 18 3 2 11 5 4" xfId="10861" xr:uid="{00000000-0005-0000-0000-0000F4280000}"/>
    <cellStyle name="Обычный 18 3 2 11 5 4 2" xfId="10862" xr:uid="{00000000-0005-0000-0000-0000F5280000}"/>
    <cellStyle name="Обычный 18 3 2 11 5 5" xfId="10863" xr:uid="{00000000-0005-0000-0000-0000F6280000}"/>
    <cellStyle name="Обычный 18 3 2 11 6" xfId="10864" xr:uid="{00000000-0005-0000-0000-0000F7280000}"/>
    <cellStyle name="Обычный 18 3 2 11 6 2" xfId="10865" xr:uid="{00000000-0005-0000-0000-0000F8280000}"/>
    <cellStyle name="Обычный 18 3 2 11 7" xfId="10866" xr:uid="{00000000-0005-0000-0000-0000F9280000}"/>
    <cellStyle name="Обычный 18 3 2 11 7 2" xfId="10867" xr:uid="{00000000-0005-0000-0000-0000FA280000}"/>
    <cellStyle name="Обычный 18 3 2 11 8" xfId="10868" xr:uid="{00000000-0005-0000-0000-0000FB280000}"/>
    <cellStyle name="Обычный 18 3 2 11 8 2" xfId="10869" xr:uid="{00000000-0005-0000-0000-0000FC280000}"/>
    <cellStyle name="Обычный 18 3 2 11 9" xfId="10870" xr:uid="{00000000-0005-0000-0000-0000FD280000}"/>
    <cellStyle name="Обычный 18 3 2 11 9 2" xfId="10871" xr:uid="{00000000-0005-0000-0000-0000FE280000}"/>
    <cellStyle name="Обычный 18 3 2 12" xfId="10872" xr:uid="{00000000-0005-0000-0000-0000FF280000}"/>
    <cellStyle name="Обычный 18 3 2 12 10" xfId="10873" xr:uid="{00000000-0005-0000-0000-000000290000}"/>
    <cellStyle name="Обычный 18 3 2 12 10 2" xfId="10874" xr:uid="{00000000-0005-0000-0000-000001290000}"/>
    <cellStyle name="Обычный 18 3 2 12 11" xfId="10875" xr:uid="{00000000-0005-0000-0000-000002290000}"/>
    <cellStyle name="Обычный 18 3 2 12 11 2" xfId="10876" xr:uid="{00000000-0005-0000-0000-000003290000}"/>
    <cellStyle name="Обычный 18 3 2 12 12" xfId="10877" xr:uid="{00000000-0005-0000-0000-000004290000}"/>
    <cellStyle name="Обычный 18 3 2 12 2" xfId="10878" xr:uid="{00000000-0005-0000-0000-000005290000}"/>
    <cellStyle name="Обычный 18 3 2 12 2 10" xfId="10879" xr:uid="{00000000-0005-0000-0000-000006290000}"/>
    <cellStyle name="Обычный 18 3 2 12 2 10 2" xfId="10880" xr:uid="{00000000-0005-0000-0000-000007290000}"/>
    <cellStyle name="Обычный 18 3 2 12 2 11" xfId="10881" xr:uid="{00000000-0005-0000-0000-000008290000}"/>
    <cellStyle name="Обычный 18 3 2 12 2 2" xfId="10882" xr:uid="{00000000-0005-0000-0000-000009290000}"/>
    <cellStyle name="Обычный 18 3 2 12 2 2 10" xfId="10883" xr:uid="{00000000-0005-0000-0000-00000A290000}"/>
    <cellStyle name="Обычный 18 3 2 12 2 2 2" xfId="10884" xr:uid="{00000000-0005-0000-0000-00000B290000}"/>
    <cellStyle name="Обычный 18 3 2 12 2 2 2 2" xfId="10885" xr:uid="{00000000-0005-0000-0000-00000C290000}"/>
    <cellStyle name="Обычный 18 3 2 12 2 2 2 2 2" xfId="10886" xr:uid="{00000000-0005-0000-0000-00000D290000}"/>
    <cellStyle name="Обычный 18 3 2 12 2 2 2 3" xfId="10887" xr:uid="{00000000-0005-0000-0000-00000E290000}"/>
    <cellStyle name="Обычный 18 3 2 12 2 2 2 3 2" xfId="10888" xr:uid="{00000000-0005-0000-0000-00000F290000}"/>
    <cellStyle name="Обычный 18 3 2 12 2 2 2 4" xfId="10889" xr:uid="{00000000-0005-0000-0000-000010290000}"/>
    <cellStyle name="Обычный 18 3 2 12 2 2 2 4 2" xfId="10890" xr:uid="{00000000-0005-0000-0000-000011290000}"/>
    <cellStyle name="Обычный 18 3 2 12 2 2 2 5" xfId="10891" xr:uid="{00000000-0005-0000-0000-000012290000}"/>
    <cellStyle name="Обычный 18 3 2 12 2 2 2 5 2" xfId="10892" xr:uid="{00000000-0005-0000-0000-000013290000}"/>
    <cellStyle name="Обычный 18 3 2 12 2 2 2 6" xfId="10893" xr:uid="{00000000-0005-0000-0000-000014290000}"/>
    <cellStyle name="Обычный 18 3 2 12 2 2 3" xfId="10894" xr:uid="{00000000-0005-0000-0000-000015290000}"/>
    <cellStyle name="Обычный 18 3 2 12 2 2 3 2" xfId="10895" xr:uid="{00000000-0005-0000-0000-000016290000}"/>
    <cellStyle name="Обычный 18 3 2 12 2 2 3 2 2" xfId="10896" xr:uid="{00000000-0005-0000-0000-000017290000}"/>
    <cellStyle name="Обычный 18 3 2 12 2 2 3 3" xfId="10897" xr:uid="{00000000-0005-0000-0000-000018290000}"/>
    <cellStyle name="Обычный 18 3 2 12 2 2 3 3 2" xfId="10898" xr:uid="{00000000-0005-0000-0000-000019290000}"/>
    <cellStyle name="Обычный 18 3 2 12 2 2 3 4" xfId="10899" xr:uid="{00000000-0005-0000-0000-00001A290000}"/>
    <cellStyle name="Обычный 18 3 2 12 2 2 3 4 2" xfId="10900" xr:uid="{00000000-0005-0000-0000-00001B290000}"/>
    <cellStyle name="Обычный 18 3 2 12 2 2 3 5" xfId="10901" xr:uid="{00000000-0005-0000-0000-00001C290000}"/>
    <cellStyle name="Обычный 18 3 2 12 2 2 4" xfId="10902" xr:uid="{00000000-0005-0000-0000-00001D290000}"/>
    <cellStyle name="Обычный 18 3 2 12 2 2 4 2" xfId="10903" xr:uid="{00000000-0005-0000-0000-00001E290000}"/>
    <cellStyle name="Обычный 18 3 2 12 2 2 5" xfId="10904" xr:uid="{00000000-0005-0000-0000-00001F290000}"/>
    <cellStyle name="Обычный 18 3 2 12 2 2 5 2" xfId="10905" xr:uid="{00000000-0005-0000-0000-000020290000}"/>
    <cellStyle name="Обычный 18 3 2 12 2 2 6" xfId="10906" xr:uid="{00000000-0005-0000-0000-000021290000}"/>
    <cellStyle name="Обычный 18 3 2 12 2 2 6 2" xfId="10907" xr:uid="{00000000-0005-0000-0000-000022290000}"/>
    <cellStyle name="Обычный 18 3 2 12 2 2 7" xfId="10908" xr:uid="{00000000-0005-0000-0000-000023290000}"/>
    <cellStyle name="Обычный 18 3 2 12 2 2 7 2" xfId="10909" xr:uid="{00000000-0005-0000-0000-000024290000}"/>
    <cellStyle name="Обычный 18 3 2 12 2 2 8" xfId="10910" xr:uid="{00000000-0005-0000-0000-000025290000}"/>
    <cellStyle name="Обычный 18 3 2 12 2 2 8 2" xfId="10911" xr:uid="{00000000-0005-0000-0000-000026290000}"/>
    <cellStyle name="Обычный 18 3 2 12 2 2 9" xfId="10912" xr:uid="{00000000-0005-0000-0000-000027290000}"/>
    <cellStyle name="Обычный 18 3 2 12 2 2 9 2" xfId="10913" xr:uid="{00000000-0005-0000-0000-000028290000}"/>
    <cellStyle name="Обычный 18 3 2 12 2 3" xfId="10914" xr:uid="{00000000-0005-0000-0000-000029290000}"/>
    <cellStyle name="Обычный 18 3 2 12 2 3 2" xfId="10915" xr:uid="{00000000-0005-0000-0000-00002A290000}"/>
    <cellStyle name="Обычный 18 3 2 12 2 3 2 2" xfId="10916" xr:uid="{00000000-0005-0000-0000-00002B290000}"/>
    <cellStyle name="Обычный 18 3 2 12 2 3 3" xfId="10917" xr:uid="{00000000-0005-0000-0000-00002C290000}"/>
    <cellStyle name="Обычный 18 3 2 12 2 3 3 2" xfId="10918" xr:uid="{00000000-0005-0000-0000-00002D290000}"/>
    <cellStyle name="Обычный 18 3 2 12 2 3 4" xfId="10919" xr:uid="{00000000-0005-0000-0000-00002E290000}"/>
    <cellStyle name="Обычный 18 3 2 12 2 3 4 2" xfId="10920" xr:uid="{00000000-0005-0000-0000-00002F290000}"/>
    <cellStyle name="Обычный 18 3 2 12 2 3 5" xfId="10921" xr:uid="{00000000-0005-0000-0000-000030290000}"/>
    <cellStyle name="Обычный 18 3 2 12 2 3 5 2" xfId="10922" xr:uid="{00000000-0005-0000-0000-000031290000}"/>
    <cellStyle name="Обычный 18 3 2 12 2 3 6" xfId="10923" xr:uid="{00000000-0005-0000-0000-000032290000}"/>
    <cellStyle name="Обычный 18 3 2 12 2 4" xfId="10924" xr:uid="{00000000-0005-0000-0000-000033290000}"/>
    <cellStyle name="Обычный 18 3 2 12 2 4 2" xfId="10925" xr:uid="{00000000-0005-0000-0000-000034290000}"/>
    <cellStyle name="Обычный 18 3 2 12 2 4 2 2" xfId="10926" xr:uid="{00000000-0005-0000-0000-000035290000}"/>
    <cellStyle name="Обычный 18 3 2 12 2 4 3" xfId="10927" xr:uid="{00000000-0005-0000-0000-000036290000}"/>
    <cellStyle name="Обычный 18 3 2 12 2 4 3 2" xfId="10928" xr:uid="{00000000-0005-0000-0000-000037290000}"/>
    <cellStyle name="Обычный 18 3 2 12 2 4 4" xfId="10929" xr:uid="{00000000-0005-0000-0000-000038290000}"/>
    <cellStyle name="Обычный 18 3 2 12 2 4 4 2" xfId="10930" xr:uid="{00000000-0005-0000-0000-000039290000}"/>
    <cellStyle name="Обычный 18 3 2 12 2 4 5" xfId="10931" xr:uid="{00000000-0005-0000-0000-00003A290000}"/>
    <cellStyle name="Обычный 18 3 2 12 2 5" xfId="10932" xr:uid="{00000000-0005-0000-0000-00003B290000}"/>
    <cellStyle name="Обычный 18 3 2 12 2 5 2" xfId="10933" xr:uid="{00000000-0005-0000-0000-00003C290000}"/>
    <cellStyle name="Обычный 18 3 2 12 2 6" xfId="10934" xr:uid="{00000000-0005-0000-0000-00003D290000}"/>
    <cellStyle name="Обычный 18 3 2 12 2 6 2" xfId="10935" xr:uid="{00000000-0005-0000-0000-00003E290000}"/>
    <cellStyle name="Обычный 18 3 2 12 2 7" xfId="10936" xr:uid="{00000000-0005-0000-0000-00003F290000}"/>
    <cellStyle name="Обычный 18 3 2 12 2 7 2" xfId="10937" xr:uid="{00000000-0005-0000-0000-000040290000}"/>
    <cellStyle name="Обычный 18 3 2 12 2 8" xfId="10938" xr:uid="{00000000-0005-0000-0000-000041290000}"/>
    <cellStyle name="Обычный 18 3 2 12 2 8 2" xfId="10939" xr:uid="{00000000-0005-0000-0000-000042290000}"/>
    <cellStyle name="Обычный 18 3 2 12 2 9" xfId="10940" xr:uid="{00000000-0005-0000-0000-000043290000}"/>
    <cellStyle name="Обычный 18 3 2 12 2 9 2" xfId="10941" xr:uid="{00000000-0005-0000-0000-000044290000}"/>
    <cellStyle name="Обычный 18 3 2 12 3" xfId="10942" xr:uid="{00000000-0005-0000-0000-000045290000}"/>
    <cellStyle name="Обычный 18 3 2 12 3 10" xfId="10943" xr:uid="{00000000-0005-0000-0000-000046290000}"/>
    <cellStyle name="Обычный 18 3 2 12 3 2" xfId="10944" xr:uid="{00000000-0005-0000-0000-000047290000}"/>
    <cellStyle name="Обычный 18 3 2 12 3 2 2" xfId="10945" xr:uid="{00000000-0005-0000-0000-000048290000}"/>
    <cellStyle name="Обычный 18 3 2 12 3 2 2 2" xfId="10946" xr:uid="{00000000-0005-0000-0000-000049290000}"/>
    <cellStyle name="Обычный 18 3 2 12 3 2 3" xfId="10947" xr:uid="{00000000-0005-0000-0000-00004A290000}"/>
    <cellStyle name="Обычный 18 3 2 12 3 2 3 2" xfId="10948" xr:uid="{00000000-0005-0000-0000-00004B290000}"/>
    <cellStyle name="Обычный 18 3 2 12 3 2 4" xfId="10949" xr:uid="{00000000-0005-0000-0000-00004C290000}"/>
    <cellStyle name="Обычный 18 3 2 12 3 2 4 2" xfId="10950" xr:uid="{00000000-0005-0000-0000-00004D290000}"/>
    <cellStyle name="Обычный 18 3 2 12 3 2 5" xfId="10951" xr:uid="{00000000-0005-0000-0000-00004E290000}"/>
    <cellStyle name="Обычный 18 3 2 12 3 2 5 2" xfId="10952" xr:uid="{00000000-0005-0000-0000-00004F290000}"/>
    <cellStyle name="Обычный 18 3 2 12 3 2 6" xfId="10953" xr:uid="{00000000-0005-0000-0000-000050290000}"/>
    <cellStyle name="Обычный 18 3 2 12 3 3" xfId="10954" xr:uid="{00000000-0005-0000-0000-000051290000}"/>
    <cellStyle name="Обычный 18 3 2 12 3 3 2" xfId="10955" xr:uid="{00000000-0005-0000-0000-000052290000}"/>
    <cellStyle name="Обычный 18 3 2 12 3 3 2 2" xfId="10956" xr:uid="{00000000-0005-0000-0000-000053290000}"/>
    <cellStyle name="Обычный 18 3 2 12 3 3 3" xfId="10957" xr:uid="{00000000-0005-0000-0000-000054290000}"/>
    <cellStyle name="Обычный 18 3 2 12 3 3 3 2" xfId="10958" xr:uid="{00000000-0005-0000-0000-000055290000}"/>
    <cellStyle name="Обычный 18 3 2 12 3 3 4" xfId="10959" xr:uid="{00000000-0005-0000-0000-000056290000}"/>
    <cellStyle name="Обычный 18 3 2 12 3 3 4 2" xfId="10960" xr:uid="{00000000-0005-0000-0000-000057290000}"/>
    <cellStyle name="Обычный 18 3 2 12 3 3 5" xfId="10961" xr:uid="{00000000-0005-0000-0000-000058290000}"/>
    <cellStyle name="Обычный 18 3 2 12 3 4" xfId="10962" xr:uid="{00000000-0005-0000-0000-000059290000}"/>
    <cellStyle name="Обычный 18 3 2 12 3 4 2" xfId="10963" xr:uid="{00000000-0005-0000-0000-00005A290000}"/>
    <cellStyle name="Обычный 18 3 2 12 3 5" xfId="10964" xr:uid="{00000000-0005-0000-0000-00005B290000}"/>
    <cellStyle name="Обычный 18 3 2 12 3 5 2" xfId="10965" xr:uid="{00000000-0005-0000-0000-00005C290000}"/>
    <cellStyle name="Обычный 18 3 2 12 3 6" xfId="10966" xr:uid="{00000000-0005-0000-0000-00005D290000}"/>
    <cellStyle name="Обычный 18 3 2 12 3 6 2" xfId="10967" xr:uid="{00000000-0005-0000-0000-00005E290000}"/>
    <cellStyle name="Обычный 18 3 2 12 3 7" xfId="10968" xr:uid="{00000000-0005-0000-0000-00005F290000}"/>
    <cellStyle name="Обычный 18 3 2 12 3 7 2" xfId="10969" xr:uid="{00000000-0005-0000-0000-000060290000}"/>
    <cellStyle name="Обычный 18 3 2 12 3 8" xfId="10970" xr:uid="{00000000-0005-0000-0000-000061290000}"/>
    <cellStyle name="Обычный 18 3 2 12 3 8 2" xfId="10971" xr:uid="{00000000-0005-0000-0000-000062290000}"/>
    <cellStyle name="Обычный 18 3 2 12 3 9" xfId="10972" xr:uid="{00000000-0005-0000-0000-000063290000}"/>
    <cellStyle name="Обычный 18 3 2 12 3 9 2" xfId="10973" xr:uid="{00000000-0005-0000-0000-000064290000}"/>
    <cellStyle name="Обычный 18 3 2 12 4" xfId="10974" xr:uid="{00000000-0005-0000-0000-000065290000}"/>
    <cellStyle name="Обычный 18 3 2 12 4 2" xfId="10975" xr:uid="{00000000-0005-0000-0000-000066290000}"/>
    <cellStyle name="Обычный 18 3 2 12 4 2 2" xfId="10976" xr:uid="{00000000-0005-0000-0000-000067290000}"/>
    <cellStyle name="Обычный 18 3 2 12 4 3" xfId="10977" xr:uid="{00000000-0005-0000-0000-000068290000}"/>
    <cellStyle name="Обычный 18 3 2 12 4 3 2" xfId="10978" xr:uid="{00000000-0005-0000-0000-000069290000}"/>
    <cellStyle name="Обычный 18 3 2 12 4 4" xfId="10979" xr:uid="{00000000-0005-0000-0000-00006A290000}"/>
    <cellStyle name="Обычный 18 3 2 12 4 4 2" xfId="10980" xr:uid="{00000000-0005-0000-0000-00006B290000}"/>
    <cellStyle name="Обычный 18 3 2 12 4 5" xfId="10981" xr:uid="{00000000-0005-0000-0000-00006C290000}"/>
    <cellStyle name="Обычный 18 3 2 12 4 5 2" xfId="10982" xr:uid="{00000000-0005-0000-0000-00006D290000}"/>
    <cellStyle name="Обычный 18 3 2 12 4 6" xfId="10983" xr:uid="{00000000-0005-0000-0000-00006E290000}"/>
    <cellStyle name="Обычный 18 3 2 12 5" xfId="10984" xr:uid="{00000000-0005-0000-0000-00006F290000}"/>
    <cellStyle name="Обычный 18 3 2 12 5 2" xfId="10985" xr:uid="{00000000-0005-0000-0000-000070290000}"/>
    <cellStyle name="Обычный 18 3 2 12 5 2 2" xfId="10986" xr:uid="{00000000-0005-0000-0000-000071290000}"/>
    <cellStyle name="Обычный 18 3 2 12 5 3" xfId="10987" xr:uid="{00000000-0005-0000-0000-000072290000}"/>
    <cellStyle name="Обычный 18 3 2 12 5 3 2" xfId="10988" xr:uid="{00000000-0005-0000-0000-000073290000}"/>
    <cellStyle name="Обычный 18 3 2 12 5 4" xfId="10989" xr:uid="{00000000-0005-0000-0000-000074290000}"/>
    <cellStyle name="Обычный 18 3 2 12 5 4 2" xfId="10990" xr:uid="{00000000-0005-0000-0000-000075290000}"/>
    <cellStyle name="Обычный 18 3 2 12 5 5" xfId="10991" xr:uid="{00000000-0005-0000-0000-000076290000}"/>
    <cellStyle name="Обычный 18 3 2 12 6" xfId="10992" xr:uid="{00000000-0005-0000-0000-000077290000}"/>
    <cellStyle name="Обычный 18 3 2 12 6 2" xfId="10993" xr:uid="{00000000-0005-0000-0000-000078290000}"/>
    <cellStyle name="Обычный 18 3 2 12 7" xfId="10994" xr:uid="{00000000-0005-0000-0000-000079290000}"/>
    <cellStyle name="Обычный 18 3 2 12 7 2" xfId="10995" xr:uid="{00000000-0005-0000-0000-00007A290000}"/>
    <cellStyle name="Обычный 18 3 2 12 8" xfId="10996" xr:uid="{00000000-0005-0000-0000-00007B290000}"/>
    <cellStyle name="Обычный 18 3 2 12 8 2" xfId="10997" xr:uid="{00000000-0005-0000-0000-00007C290000}"/>
    <cellStyle name="Обычный 18 3 2 12 9" xfId="10998" xr:uid="{00000000-0005-0000-0000-00007D290000}"/>
    <cellStyle name="Обычный 18 3 2 12 9 2" xfId="10999" xr:uid="{00000000-0005-0000-0000-00007E290000}"/>
    <cellStyle name="Обычный 18 3 2 13" xfId="11000" xr:uid="{00000000-0005-0000-0000-00007F290000}"/>
    <cellStyle name="Обычный 18 3 2 13 10" xfId="11001" xr:uid="{00000000-0005-0000-0000-000080290000}"/>
    <cellStyle name="Обычный 18 3 2 13 10 2" xfId="11002" xr:uid="{00000000-0005-0000-0000-000081290000}"/>
    <cellStyle name="Обычный 18 3 2 13 11" xfId="11003" xr:uid="{00000000-0005-0000-0000-000082290000}"/>
    <cellStyle name="Обычный 18 3 2 13 2" xfId="11004" xr:uid="{00000000-0005-0000-0000-000083290000}"/>
    <cellStyle name="Обычный 18 3 2 13 2 10" xfId="11005" xr:uid="{00000000-0005-0000-0000-000084290000}"/>
    <cellStyle name="Обычный 18 3 2 13 2 2" xfId="11006" xr:uid="{00000000-0005-0000-0000-000085290000}"/>
    <cellStyle name="Обычный 18 3 2 13 2 2 2" xfId="11007" xr:uid="{00000000-0005-0000-0000-000086290000}"/>
    <cellStyle name="Обычный 18 3 2 13 2 2 2 2" xfId="11008" xr:uid="{00000000-0005-0000-0000-000087290000}"/>
    <cellStyle name="Обычный 18 3 2 13 2 2 3" xfId="11009" xr:uid="{00000000-0005-0000-0000-000088290000}"/>
    <cellStyle name="Обычный 18 3 2 13 2 2 3 2" xfId="11010" xr:uid="{00000000-0005-0000-0000-000089290000}"/>
    <cellStyle name="Обычный 18 3 2 13 2 2 4" xfId="11011" xr:uid="{00000000-0005-0000-0000-00008A290000}"/>
    <cellStyle name="Обычный 18 3 2 13 2 2 4 2" xfId="11012" xr:uid="{00000000-0005-0000-0000-00008B290000}"/>
    <cellStyle name="Обычный 18 3 2 13 2 2 5" xfId="11013" xr:uid="{00000000-0005-0000-0000-00008C290000}"/>
    <cellStyle name="Обычный 18 3 2 13 2 2 5 2" xfId="11014" xr:uid="{00000000-0005-0000-0000-00008D290000}"/>
    <cellStyle name="Обычный 18 3 2 13 2 2 6" xfId="11015" xr:uid="{00000000-0005-0000-0000-00008E290000}"/>
    <cellStyle name="Обычный 18 3 2 13 2 3" xfId="11016" xr:uid="{00000000-0005-0000-0000-00008F290000}"/>
    <cellStyle name="Обычный 18 3 2 13 2 3 2" xfId="11017" xr:uid="{00000000-0005-0000-0000-000090290000}"/>
    <cellStyle name="Обычный 18 3 2 13 2 3 2 2" xfId="11018" xr:uid="{00000000-0005-0000-0000-000091290000}"/>
    <cellStyle name="Обычный 18 3 2 13 2 3 3" xfId="11019" xr:uid="{00000000-0005-0000-0000-000092290000}"/>
    <cellStyle name="Обычный 18 3 2 13 2 3 3 2" xfId="11020" xr:uid="{00000000-0005-0000-0000-000093290000}"/>
    <cellStyle name="Обычный 18 3 2 13 2 3 4" xfId="11021" xr:uid="{00000000-0005-0000-0000-000094290000}"/>
    <cellStyle name="Обычный 18 3 2 13 2 3 4 2" xfId="11022" xr:uid="{00000000-0005-0000-0000-000095290000}"/>
    <cellStyle name="Обычный 18 3 2 13 2 3 5" xfId="11023" xr:uid="{00000000-0005-0000-0000-000096290000}"/>
    <cellStyle name="Обычный 18 3 2 13 2 4" xfId="11024" xr:uid="{00000000-0005-0000-0000-000097290000}"/>
    <cellStyle name="Обычный 18 3 2 13 2 4 2" xfId="11025" xr:uid="{00000000-0005-0000-0000-000098290000}"/>
    <cellStyle name="Обычный 18 3 2 13 2 5" xfId="11026" xr:uid="{00000000-0005-0000-0000-000099290000}"/>
    <cellStyle name="Обычный 18 3 2 13 2 5 2" xfId="11027" xr:uid="{00000000-0005-0000-0000-00009A290000}"/>
    <cellStyle name="Обычный 18 3 2 13 2 6" xfId="11028" xr:uid="{00000000-0005-0000-0000-00009B290000}"/>
    <cellStyle name="Обычный 18 3 2 13 2 6 2" xfId="11029" xr:uid="{00000000-0005-0000-0000-00009C290000}"/>
    <cellStyle name="Обычный 18 3 2 13 2 7" xfId="11030" xr:uid="{00000000-0005-0000-0000-00009D290000}"/>
    <cellStyle name="Обычный 18 3 2 13 2 7 2" xfId="11031" xr:uid="{00000000-0005-0000-0000-00009E290000}"/>
    <cellStyle name="Обычный 18 3 2 13 2 8" xfId="11032" xr:uid="{00000000-0005-0000-0000-00009F290000}"/>
    <cellStyle name="Обычный 18 3 2 13 2 8 2" xfId="11033" xr:uid="{00000000-0005-0000-0000-0000A0290000}"/>
    <cellStyle name="Обычный 18 3 2 13 2 9" xfId="11034" xr:uid="{00000000-0005-0000-0000-0000A1290000}"/>
    <cellStyle name="Обычный 18 3 2 13 2 9 2" xfId="11035" xr:uid="{00000000-0005-0000-0000-0000A2290000}"/>
    <cellStyle name="Обычный 18 3 2 13 3" xfId="11036" xr:uid="{00000000-0005-0000-0000-0000A3290000}"/>
    <cellStyle name="Обычный 18 3 2 13 3 2" xfId="11037" xr:uid="{00000000-0005-0000-0000-0000A4290000}"/>
    <cellStyle name="Обычный 18 3 2 13 3 2 2" xfId="11038" xr:uid="{00000000-0005-0000-0000-0000A5290000}"/>
    <cellStyle name="Обычный 18 3 2 13 3 3" xfId="11039" xr:uid="{00000000-0005-0000-0000-0000A6290000}"/>
    <cellStyle name="Обычный 18 3 2 13 3 3 2" xfId="11040" xr:uid="{00000000-0005-0000-0000-0000A7290000}"/>
    <cellStyle name="Обычный 18 3 2 13 3 4" xfId="11041" xr:uid="{00000000-0005-0000-0000-0000A8290000}"/>
    <cellStyle name="Обычный 18 3 2 13 3 4 2" xfId="11042" xr:uid="{00000000-0005-0000-0000-0000A9290000}"/>
    <cellStyle name="Обычный 18 3 2 13 3 5" xfId="11043" xr:uid="{00000000-0005-0000-0000-0000AA290000}"/>
    <cellStyle name="Обычный 18 3 2 13 3 5 2" xfId="11044" xr:uid="{00000000-0005-0000-0000-0000AB290000}"/>
    <cellStyle name="Обычный 18 3 2 13 3 6" xfId="11045" xr:uid="{00000000-0005-0000-0000-0000AC290000}"/>
    <cellStyle name="Обычный 18 3 2 13 4" xfId="11046" xr:uid="{00000000-0005-0000-0000-0000AD290000}"/>
    <cellStyle name="Обычный 18 3 2 13 4 2" xfId="11047" xr:uid="{00000000-0005-0000-0000-0000AE290000}"/>
    <cellStyle name="Обычный 18 3 2 13 4 2 2" xfId="11048" xr:uid="{00000000-0005-0000-0000-0000AF290000}"/>
    <cellStyle name="Обычный 18 3 2 13 4 3" xfId="11049" xr:uid="{00000000-0005-0000-0000-0000B0290000}"/>
    <cellStyle name="Обычный 18 3 2 13 4 3 2" xfId="11050" xr:uid="{00000000-0005-0000-0000-0000B1290000}"/>
    <cellStyle name="Обычный 18 3 2 13 4 4" xfId="11051" xr:uid="{00000000-0005-0000-0000-0000B2290000}"/>
    <cellStyle name="Обычный 18 3 2 13 4 4 2" xfId="11052" xr:uid="{00000000-0005-0000-0000-0000B3290000}"/>
    <cellStyle name="Обычный 18 3 2 13 4 5" xfId="11053" xr:uid="{00000000-0005-0000-0000-0000B4290000}"/>
    <cellStyle name="Обычный 18 3 2 13 5" xfId="11054" xr:uid="{00000000-0005-0000-0000-0000B5290000}"/>
    <cellStyle name="Обычный 18 3 2 13 5 2" xfId="11055" xr:uid="{00000000-0005-0000-0000-0000B6290000}"/>
    <cellStyle name="Обычный 18 3 2 13 6" xfId="11056" xr:uid="{00000000-0005-0000-0000-0000B7290000}"/>
    <cellStyle name="Обычный 18 3 2 13 6 2" xfId="11057" xr:uid="{00000000-0005-0000-0000-0000B8290000}"/>
    <cellStyle name="Обычный 18 3 2 13 7" xfId="11058" xr:uid="{00000000-0005-0000-0000-0000B9290000}"/>
    <cellStyle name="Обычный 18 3 2 13 7 2" xfId="11059" xr:uid="{00000000-0005-0000-0000-0000BA290000}"/>
    <cellStyle name="Обычный 18 3 2 13 8" xfId="11060" xr:uid="{00000000-0005-0000-0000-0000BB290000}"/>
    <cellStyle name="Обычный 18 3 2 13 8 2" xfId="11061" xr:uid="{00000000-0005-0000-0000-0000BC290000}"/>
    <cellStyle name="Обычный 18 3 2 13 9" xfId="11062" xr:uid="{00000000-0005-0000-0000-0000BD290000}"/>
    <cellStyle name="Обычный 18 3 2 13 9 2" xfId="11063" xr:uid="{00000000-0005-0000-0000-0000BE290000}"/>
    <cellStyle name="Обычный 18 3 2 14" xfId="11064" xr:uid="{00000000-0005-0000-0000-0000BF290000}"/>
    <cellStyle name="Обычный 18 3 2 14 10" xfId="11065" xr:uid="{00000000-0005-0000-0000-0000C0290000}"/>
    <cellStyle name="Обычный 18 3 2 14 2" xfId="11066" xr:uid="{00000000-0005-0000-0000-0000C1290000}"/>
    <cellStyle name="Обычный 18 3 2 14 2 2" xfId="11067" xr:uid="{00000000-0005-0000-0000-0000C2290000}"/>
    <cellStyle name="Обычный 18 3 2 14 2 2 2" xfId="11068" xr:uid="{00000000-0005-0000-0000-0000C3290000}"/>
    <cellStyle name="Обычный 18 3 2 14 2 3" xfId="11069" xr:uid="{00000000-0005-0000-0000-0000C4290000}"/>
    <cellStyle name="Обычный 18 3 2 14 2 3 2" xfId="11070" xr:uid="{00000000-0005-0000-0000-0000C5290000}"/>
    <cellStyle name="Обычный 18 3 2 14 2 4" xfId="11071" xr:uid="{00000000-0005-0000-0000-0000C6290000}"/>
    <cellStyle name="Обычный 18 3 2 14 2 4 2" xfId="11072" xr:uid="{00000000-0005-0000-0000-0000C7290000}"/>
    <cellStyle name="Обычный 18 3 2 14 2 5" xfId="11073" xr:uid="{00000000-0005-0000-0000-0000C8290000}"/>
    <cellStyle name="Обычный 18 3 2 14 2 5 2" xfId="11074" xr:uid="{00000000-0005-0000-0000-0000C9290000}"/>
    <cellStyle name="Обычный 18 3 2 14 2 6" xfId="11075" xr:uid="{00000000-0005-0000-0000-0000CA290000}"/>
    <cellStyle name="Обычный 18 3 2 14 3" xfId="11076" xr:uid="{00000000-0005-0000-0000-0000CB290000}"/>
    <cellStyle name="Обычный 18 3 2 14 3 2" xfId="11077" xr:uid="{00000000-0005-0000-0000-0000CC290000}"/>
    <cellStyle name="Обычный 18 3 2 14 3 2 2" xfId="11078" xr:uid="{00000000-0005-0000-0000-0000CD290000}"/>
    <cellStyle name="Обычный 18 3 2 14 3 3" xfId="11079" xr:uid="{00000000-0005-0000-0000-0000CE290000}"/>
    <cellStyle name="Обычный 18 3 2 14 3 3 2" xfId="11080" xr:uid="{00000000-0005-0000-0000-0000CF290000}"/>
    <cellStyle name="Обычный 18 3 2 14 3 4" xfId="11081" xr:uid="{00000000-0005-0000-0000-0000D0290000}"/>
    <cellStyle name="Обычный 18 3 2 14 3 4 2" xfId="11082" xr:uid="{00000000-0005-0000-0000-0000D1290000}"/>
    <cellStyle name="Обычный 18 3 2 14 3 5" xfId="11083" xr:uid="{00000000-0005-0000-0000-0000D2290000}"/>
    <cellStyle name="Обычный 18 3 2 14 4" xfId="11084" xr:uid="{00000000-0005-0000-0000-0000D3290000}"/>
    <cellStyle name="Обычный 18 3 2 14 4 2" xfId="11085" xr:uid="{00000000-0005-0000-0000-0000D4290000}"/>
    <cellStyle name="Обычный 18 3 2 14 5" xfId="11086" xr:uid="{00000000-0005-0000-0000-0000D5290000}"/>
    <cellStyle name="Обычный 18 3 2 14 5 2" xfId="11087" xr:uid="{00000000-0005-0000-0000-0000D6290000}"/>
    <cellStyle name="Обычный 18 3 2 14 6" xfId="11088" xr:uid="{00000000-0005-0000-0000-0000D7290000}"/>
    <cellStyle name="Обычный 18 3 2 14 6 2" xfId="11089" xr:uid="{00000000-0005-0000-0000-0000D8290000}"/>
    <cellStyle name="Обычный 18 3 2 14 7" xfId="11090" xr:uid="{00000000-0005-0000-0000-0000D9290000}"/>
    <cellStyle name="Обычный 18 3 2 14 7 2" xfId="11091" xr:uid="{00000000-0005-0000-0000-0000DA290000}"/>
    <cellStyle name="Обычный 18 3 2 14 8" xfId="11092" xr:uid="{00000000-0005-0000-0000-0000DB290000}"/>
    <cellStyle name="Обычный 18 3 2 14 8 2" xfId="11093" xr:uid="{00000000-0005-0000-0000-0000DC290000}"/>
    <cellStyle name="Обычный 18 3 2 14 9" xfId="11094" xr:uid="{00000000-0005-0000-0000-0000DD290000}"/>
    <cellStyle name="Обычный 18 3 2 14 9 2" xfId="11095" xr:uid="{00000000-0005-0000-0000-0000DE290000}"/>
    <cellStyle name="Обычный 18 3 2 15" xfId="11096" xr:uid="{00000000-0005-0000-0000-0000DF290000}"/>
    <cellStyle name="Обычный 18 3 2 15 2" xfId="11097" xr:uid="{00000000-0005-0000-0000-0000E0290000}"/>
    <cellStyle name="Обычный 18 3 2 15 2 2" xfId="11098" xr:uid="{00000000-0005-0000-0000-0000E1290000}"/>
    <cellStyle name="Обычный 18 3 2 15 2 2 2" xfId="11099" xr:uid="{00000000-0005-0000-0000-0000E2290000}"/>
    <cellStyle name="Обычный 18 3 2 15 2 3" xfId="11100" xr:uid="{00000000-0005-0000-0000-0000E3290000}"/>
    <cellStyle name="Обычный 18 3 2 15 2 3 2" xfId="11101" xr:uid="{00000000-0005-0000-0000-0000E4290000}"/>
    <cellStyle name="Обычный 18 3 2 15 2 4" xfId="11102" xr:uid="{00000000-0005-0000-0000-0000E5290000}"/>
    <cellStyle name="Обычный 18 3 2 15 2 4 2" xfId="11103" xr:uid="{00000000-0005-0000-0000-0000E6290000}"/>
    <cellStyle name="Обычный 18 3 2 15 2 5" xfId="11104" xr:uid="{00000000-0005-0000-0000-0000E7290000}"/>
    <cellStyle name="Обычный 18 3 2 15 2 5 2" xfId="11105" xr:uid="{00000000-0005-0000-0000-0000E8290000}"/>
    <cellStyle name="Обычный 18 3 2 15 2 6" xfId="11106" xr:uid="{00000000-0005-0000-0000-0000E9290000}"/>
    <cellStyle name="Обычный 18 3 2 15 3" xfId="11107" xr:uid="{00000000-0005-0000-0000-0000EA290000}"/>
    <cellStyle name="Обычный 18 3 2 15 3 2" xfId="11108" xr:uid="{00000000-0005-0000-0000-0000EB290000}"/>
    <cellStyle name="Обычный 18 3 2 15 4" xfId="11109" xr:uid="{00000000-0005-0000-0000-0000EC290000}"/>
    <cellStyle name="Обычный 18 3 2 15 4 2" xfId="11110" xr:uid="{00000000-0005-0000-0000-0000ED290000}"/>
    <cellStyle name="Обычный 18 3 2 15 5" xfId="11111" xr:uid="{00000000-0005-0000-0000-0000EE290000}"/>
    <cellStyle name="Обычный 18 3 2 15 5 2" xfId="11112" xr:uid="{00000000-0005-0000-0000-0000EF290000}"/>
    <cellStyle name="Обычный 18 3 2 15 6" xfId="11113" xr:uid="{00000000-0005-0000-0000-0000F0290000}"/>
    <cellStyle name="Обычный 18 3 2 15 6 2" xfId="11114" xr:uid="{00000000-0005-0000-0000-0000F1290000}"/>
    <cellStyle name="Обычный 18 3 2 15 7" xfId="11115" xr:uid="{00000000-0005-0000-0000-0000F2290000}"/>
    <cellStyle name="Обычный 18 3 2 16" xfId="11116" xr:uid="{00000000-0005-0000-0000-0000F3290000}"/>
    <cellStyle name="Обычный 18 3 2 16 2" xfId="11117" xr:uid="{00000000-0005-0000-0000-0000F4290000}"/>
    <cellStyle name="Обычный 18 3 2 16 2 2" xfId="11118" xr:uid="{00000000-0005-0000-0000-0000F5290000}"/>
    <cellStyle name="Обычный 18 3 2 16 3" xfId="11119" xr:uid="{00000000-0005-0000-0000-0000F6290000}"/>
    <cellStyle name="Обычный 18 3 2 16 3 2" xfId="11120" xr:uid="{00000000-0005-0000-0000-0000F7290000}"/>
    <cellStyle name="Обычный 18 3 2 16 4" xfId="11121" xr:uid="{00000000-0005-0000-0000-0000F8290000}"/>
    <cellStyle name="Обычный 18 3 2 16 4 2" xfId="11122" xr:uid="{00000000-0005-0000-0000-0000F9290000}"/>
    <cellStyle name="Обычный 18 3 2 16 5" xfId="11123" xr:uid="{00000000-0005-0000-0000-0000FA290000}"/>
    <cellStyle name="Обычный 18 3 2 16 5 2" xfId="11124" xr:uid="{00000000-0005-0000-0000-0000FB290000}"/>
    <cellStyle name="Обычный 18 3 2 16 6" xfId="11125" xr:uid="{00000000-0005-0000-0000-0000FC290000}"/>
    <cellStyle name="Обычный 18 3 2 17" xfId="11126" xr:uid="{00000000-0005-0000-0000-0000FD290000}"/>
    <cellStyle name="Обычный 18 3 2 17 2" xfId="11127" xr:uid="{00000000-0005-0000-0000-0000FE290000}"/>
    <cellStyle name="Обычный 18 3 2 17 2 2" xfId="11128" xr:uid="{00000000-0005-0000-0000-0000FF290000}"/>
    <cellStyle name="Обычный 18 3 2 17 3" xfId="11129" xr:uid="{00000000-0005-0000-0000-0000002A0000}"/>
    <cellStyle name="Обычный 18 3 2 17 3 2" xfId="11130" xr:uid="{00000000-0005-0000-0000-0000012A0000}"/>
    <cellStyle name="Обычный 18 3 2 17 4" xfId="11131" xr:uid="{00000000-0005-0000-0000-0000022A0000}"/>
    <cellStyle name="Обычный 18 3 2 17 4 2" xfId="11132" xr:uid="{00000000-0005-0000-0000-0000032A0000}"/>
    <cellStyle name="Обычный 18 3 2 17 5" xfId="11133" xr:uid="{00000000-0005-0000-0000-0000042A0000}"/>
    <cellStyle name="Обычный 18 3 2 18" xfId="11134" xr:uid="{00000000-0005-0000-0000-0000052A0000}"/>
    <cellStyle name="Обычный 18 3 2 18 2" xfId="11135" xr:uid="{00000000-0005-0000-0000-0000062A0000}"/>
    <cellStyle name="Обычный 18 3 2 19" xfId="11136" xr:uid="{00000000-0005-0000-0000-0000072A0000}"/>
    <cellStyle name="Обычный 18 3 2 19 2" xfId="11137" xr:uid="{00000000-0005-0000-0000-0000082A0000}"/>
    <cellStyle name="Обычный 18 3 2 2" xfId="11138" xr:uid="{00000000-0005-0000-0000-0000092A0000}"/>
    <cellStyle name="Обычный 18 3 2 2 10" xfId="11139" xr:uid="{00000000-0005-0000-0000-00000A2A0000}"/>
    <cellStyle name="Обычный 18 3 2 2 10 2" xfId="11140" xr:uid="{00000000-0005-0000-0000-00000B2A0000}"/>
    <cellStyle name="Обычный 18 3 2 2 11" xfId="11141" xr:uid="{00000000-0005-0000-0000-00000C2A0000}"/>
    <cellStyle name="Обычный 18 3 2 2 11 2" xfId="11142" xr:uid="{00000000-0005-0000-0000-00000D2A0000}"/>
    <cellStyle name="Обычный 18 3 2 2 12" xfId="11143" xr:uid="{00000000-0005-0000-0000-00000E2A0000}"/>
    <cellStyle name="Обычный 18 3 2 2 12 2" xfId="11144" xr:uid="{00000000-0005-0000-0000-00000F2A0000}"/>
    <cellStyle name="Обычный 18 3 2 2 13" xfId="11145" xr:uid="{00000000-0005-0000-0000-0000102A0000}"/>
    <cellStyle name="Обычный 18 3 2 2 13 2" xfId="11146" xr:uid="{00000000-0005-0000-0000-0000112A0000}"/>
    <cellStyle name="Обычный 18 3 2 2 14" xfId="11147" xr:uid="{00000000-0005-0000-0000-0000122A0000}"/>
    <cellStyle name="Обычный 18 3 2 2 15" xfId="11148" xr:uid="{00000000-0005-0000-0000-0000132A0000}"/>
    <cellStyle name="Обычный 18 3 2 2 16" xfId="11149" xr:uid="{00000000-0005-0000-0000-0000142A0000}"/>
    <cellStyle name="Обычный 18 3 2 2 2" xfId="11150" xr:uid="{00000000-0005-0000-0000-0000152A0000}"/>
    <cellStyle name="Обычный 18 3 2 2 2 10" xfId="11151" xr:uid="{00000000-0005-0000-0000-0000162A0000}"/>
    <cellStyle name="Обычный 18 3 2 2 2 10 2" xfId="11152" xr:uid="{00000000-0005-0000-0000-0000172A0000}"/>
    <cellStyle name="Обычный 18 3 2 2 2 11" xfId="11153" xr:uid="{00000000-0005-0000-0000-0000182A0000}"/>
    <cellStyle name="Обычный 18 3 2 2 2 11 2" xfId="11154" xr:uid="{00000000-0005-0000-0000-0000192A0000}"/>
    <cellStyle name="Обычный 18 3 2 2 2 12" xfId="11155" xr:uid="{00000000-0005-0000-0000-00001A2A0000}"/>
    <cellStyle name="Обычный 18 3 2 2 2 12 2" xfId="11156" xr:uid="{00000000-0005-0000-0000-00001B2A0000}"/>
    <cellStyle name="Обычный 18 3 2 2 2 13" xfId="11157" xr:uid="{00000000-0005-0000-0000-00001C2A0000}"/>
    <cellStyle name="Обычный 18 3 2 2 2 14" xfId="11158" xr:uid="{00000000-0005-0000-0000-00001D2A0000}"/>
    <cellStyle name="Обычный 18 3 2 2 2 15" xfId="11159" xr:uid="{00000000-0005-0000-0000-00001E2A0000}"/>
    <cellStyle name="Обычный 18 3 2 2 2 2" xfId="11160" xr:uid="{00000000-0005-0000-0000-00001F2A0000}"/>
    <cellStyle name="Обычный 18 3 2 2 2 2 10" xfId="11161" xr:uid="{00000000-0005-0000-0000-0000202A0000}"/>
    <cellStyle name="Обычный 18 3 2 2 2 2 10 2" xfId="11162" xr:uid="{00000000-0005-0000-0000-0000212A0000}"/>
    <cellStyle name="Обычный 18 3 2 2 2 2 11" xfId="11163" xr:uid="{00000000-0005-0000-0000-0000222A0000}"/>
    <cellStyle name="Обычный 18 3 2 2 2 2 12" xfId="11164" xr:uid="{00000000-0005-0000-0000-0000232A0000}"/>
    <cellStyle name="Обычный 18 3 2 2 2 2 13" xfId="11165" xr:uid="{00000000-0005-0000-0000-0000242A0000}"/>
    <cellStyle name="Обычный 18 3 2 2 2 2 2" xfId="11166" xr:uid="{00000000-0005-0000-0000-0000252A0000}"/>
    <cellStyle name="Обычный 18 3 2 2 2 2 2 10" xfId="11167" xr:uid="{00000000-0005-0000-0000-0000262A0000}"/>
    <cellStyle name="Обычный 18 3 2 2 2 2 2 11" xfId="11168" xr:uid="{00000000-0005-0000-0000-0000272A0000}"/>
    <cellStyle name="Обычный 18 3 2 2 2 2 2 2" xfId="11169" xr:uid="{00000000-0005-0000-0000-0000282A0000}"/>
    <cellStyle name="Обычный 18 3 2 2 2 2 2 2 2" xfId="11170" xr:uid="{00000000-0005-0000-0000-0000292A0000}"/>
    <cellStyle name="Обычный 18 3 2 2 2 2 2 2 2 2" xfId="11171" xr:uid="{00000000-0005-0000-0000-00002A2A0000}"/>
    <cellStyle name="Обычный 18 3 2 2 2 2 2 2 3" xfId="11172" xr:uid="{00000000-0005-0000-0000-00002B2A0000}"/>
    <cellStyle name="Обычный 18 3 2 2 2 2 2 2 3 2" xfId="11173" xr:uid="{00000000-0005-0000-0000-00002C2A0000}"/>
    <cellStyle name="Обычный 18 3 2 2 2 2 2 2 4" xfId="11174" xr:uid="{00000000-0005-0000-0000-00002D2A0000}"/>
    <cellStyle name="Обычный 18 3 2 2 2 2 2 2 4 2" xfId="11175" xr:uid="{00000000-0005-0000-0000-00002E2A0000}"/>
    <cellStyle name="Обычный 18 3 2 2 2 2 2 2 5" xfId="11176" xr:uid="{00000000-0005-0000-0000-00002F2A0000}"/>
    <cellStyle name="Обычный 18 3 2 2 2 2 2 2 5 2" xfId="11177" xr:uid="{00000000-0005-0000-0000-0000302A0000}"/>
    <cellStyle name="Обычный 18 3 2 2 2 2 2 2 6" xfId="11178" xr:uid="{00000000-0005-0000-0000-0000312A0000}"/>
    <cellStyle name="Обычный 18 3 2 2 2 2 2 3" xfId="11179" xr:uid="{00000000-0005-0000-0000-0000322A0000}"/>
    <cellStyle name="Обычный 18 3 2 2 2 2 2 3 2" xfId="11180" xr:uid="{00000000-0005-0000-0000-0000332A0000}"/>
    <cellStyle name="Обычный 18 3 2 2 2 2 2 3 2 2" xfId="11181" xr:uid="{00000000-0005-0000-0000-0000342A0000}"/>
    <cellStyle name="Обычный 18 3 2 2 2 2 2 3 3" xfId="11182" xr:uid="{00000000-0005-0000-0000-0000352A0000}"/>
    <cellStyle name="Обычный 18 3 2 2 2 2 2 3 3 2" xfId="11183" xr:uid="{00000000-0005-0000-0000-0000362A0000}"/>
    <cellStyle name="Обычный 18 3 2 2 2 2 2 3 4" xfId="11184" xr:uid="{00000000-0005-0000-0000-0000372A0000}"/>
    <cellStyle name="Обычный 18 3 2 2 2 2 2 3 4 2" xfId="11185" xr:uid="{00000000-0005-0000-0000-0000382A0000}"/>
    <cellStyle name="Обычный 18 3 2 2 2 2 2 3 5" xfId="11186" xr:uid="{00000000-0005-0000-0000-0000392A0000}"/>
    <cellStyle name="Обычный 18 3 2 2 2 2 2 4" xfId="11187" xr:uid="{00000000-0005-0000-0000-00003A2A0000}"/>
    <cellStyle name="Обычный 18 3 2 2 2 2 2 4 2" xfId="11188" xr:uid="{00000000-0005-0000-0000-00003B2A0000}"/>
    <cellStyle name="Обычный 18 3 2 2 2 2 2 5" xfId="11189" xr:uid="{00000000-0005-0000-0000-00003C2A0000}"/>
    <cellStyle name="Обычный 18 3 2 2 2 2 2 5 2" xfId="11190" xr:uid="{00000000-0005-0000-0000-00003D2A0000}"/>
    <cellStyle name="Обычный 18 3 2 2 2 2 2 6" xfId="11191" xr:uid="{00000000-0005-0000-0000-00003E2A0000}"/>
    <cellStyle name="Обычный 18 3 2 2 2 2 2 6 2" xfId="11192" xr:uid="{00000000-0005-0000-0000-00003F2A0000}"/>
    <cellStyle name="Обычный 18 3 2 2 2 2 2 7" xfId="11193" xr:uid="{00000000-0005-0000-0000-0000402A0000}"/>
    <cellStyle name="Обычный 18 3 2 2 2 2 2 7 2" xfId="11194" xr:uid="{00000000-0005-0000-0000-0000412A0000}"/>
    <cellStyle name="Обычный 18 3 2 2 2 2 2 8" xfId="11195" xr:uid="{00000000-0005-0000-0000-0000422A0000}"/>
    <cellStyle name="Обычный 18 3 2 2 2 2 2 8 2" xfId="11196" xr:uid="{00000000-0005-0000-0000-0000432A0000}"/>
    <cellStyle name="Обычный 18 3 2 2 2 2 2 9" xfId="11197" xr:uid="{00000000-0005-0000-0000-0000442A0000}"/>
    <cellStyle name="Обычный 18 3 2 2 2 2 2 9 2" xfId="11198" xr:uid="{00000000-0005-0000-0000-0000452A0000}"/>
    <cellStyle name="Обычный 18 3 2 2 2 2 3" xfId="11199" xr:uid="{00000000-0005-0000-0000-0000462A0000}"/>
    <cellStyle name="Обычный 18 3 2 2 2 2 3 2" xfId="11200" xr:uid="{00000000-0005-0000-0000-0000472A0000}"/>
    <cellStyle name="Обычный 18 3 2 2 2 2 3 2 2" xfId="11201" xr:uid="{00000000-0005-0000-0000-0000482A0000}"/>
    <cellStyle name="Обычный 18 3 2 2 2 2 3 3" xfId="11202" xr:uid="{00000000-0005-0000-0000-0000492A0000}"/>
    <cellStyle name="Обычный 18 3 2 2 2 2 3 3 2" xfId="11203" xr:uid="{00000000-0005-0000-0000-00004A2A0000}"/>
    <cellStyle name="Обычный 18 3 2 2 2 2 3 4" xfId="11204" xr:uid="{00000000-0005-0000-0000-00004B2A0000}"/>
    <cellStyle name="Обычный 18 3 2 2 2 2 3 4 2" xfId="11205" xr:uid="{00000000-0005-0000-0000-00004C2A0000}"/>
    <cellStyle name="Обычный 18 3 2 2 2 2 3 5" xfId="11206" xr:uid="{00000000-0005-0000-0000-00004D2A0000}"/>
    <cellStyle name="Обычный 18 3 2 2 2 2 3 5 2" xfId="11207" xr:uid="{00000000-0005-0000-0000-00004E2A0000}"/>
    <cellStyle name="Обычный 18 3 2 2 2 2 3 6" xfId="11208" xr:uid="{00000000-0005-0000-0000-00004F2A0000}"/>
    <cellStyle name="Обычный 18 3 2 2 2 2 4" xfId="11209" xr:uid="{00000000-0005-0000-0000-0000502A0000}"/>
    <cellStyle name="Обычный 18 3 2 2 2 2 4 2" xfId="11210" xr:uid="{00000000-0005-0000-0000-0000512A0000}"/>
    <cellStyle name="Обычный 18 3 2 2 2 2 4 2 2" xfId="11211" xr:uid="{00000000-0005-0000-0000-0000522A0000}"/>
    <cellStyle name="Обычный 18 3 2 2 2 2 4 3" xfId="11212" xr:uid="{00000000-0005-0000-0000-0000532A0000}"/>
    <cellStyle name="Обычный 18 3 2 2 2 2 4 3 2" xfId="11213" xr:uid="{00000000-0005-0000-0000-0000542A0000}"/>
    <cellStyle name="Обычный 18 3 2 2 2 2 4 4" xfId="11214" xr:uid="{00000000-0005-0000-0000-0000552A0000}"/>
    <cellStyle name="Обычный 18 3 2 2 2 2 4 4 2" xfId="11215" xr:uid="{00000000-0005-0000-0000-0000562A0000}"/>
    <cellStyle name="Обычный 18 3 2 2 2 2 4 5" xfId="11216" xr:uid="{00000000-0005-0000-0000-0000572A0000}"/>
    <cellStyle name="Обычный 18 3 2 2 2 2 5" xfId="11217" xr:uid="{00000000-0005-0000-0000-0000582A0000}"/>
    <cellStyle name="Обычный 18 3 2 2 2 2 5 2" xfId="11218" xr:uid="{00000000-0005-0000-0000-0000592A0000}"/>
    <cellStyle name="Обычный 18 3 2 2 2 2 6" xfId="11219" xr:uid="{00000000-0005-0000-0000-00005A2A0000}"/>
    <cellStyle name="Обычный 18 3 2 2 2 2 6 2" xfId="11220" xr:uid="{00000000-0005-0000-0000-00005B2A0000}"/>
    <cellStyle name="Обычный 18 3 2 2 2 2 7" xfId="11221" xr:uid="{00000000-0005-0000-0000-00005C2A0000}"/>
    <cellStyle name="Обычный 18 3 2 2 2 2 7 2" xfId="11222" xr:uid="{00000000-0005-0000-0000-00005D2A0000}"/>
    <cellStyle name="Обычный 18 3 2 2 2 2 8" xfId="11223" xr:uid="{00000000-0005-0000-0000-00005E2A0000}"/>
    <cellStyle name="Обычный 18 3 2 2 2 2 8 2" xfId="11224" xr:uid="{00000000-0005-0000-0000-00005F2A0000}"/>
    <cellStyle name="Обычный 18 3 2 2 2 2 9" xfId="11225" xr:uid="{00000000-0005-0000-0000-0000602A0000}"/>
    <cellStyle name="Обычный 18 3 2 2 2 2 9 2" xfId="11226" xr:uid="{00000000-0005-0000-0000-0000612A0000}"/>
    <cellStyle name="Обычный 18 3 2 2 2 3" xfId="11227" xr:uid="{00000000-0005-0000-0000-0000622A0000}"/>
    <cellStyle name="Обычный 18 3 2 2 2 3 10" xfId="11228" xr:uid="{00000000-0005-0000-0000-0000632A0000}"/>
    <cellStyle name="Обычный 18 3 2 2 2 3 11" xfId="11229" xr:uid="{00000000-0005-0000-0000-0000642A0000}"/>
    <cellStyle name="Обычный 18 3 2 2 2 3 2" xfId="11230" xr:uid="{00000000-0005-0000-0000-0000652A0000}"/>
    <cellStyle name="Обычный 18 3 2 2 2 3 2 2" xfId="11231" xr:uid="{00000000-0005-0000-0000-0000662A0000}"/>
    <cellStyle name="Обычный 18 3 2 2 2 3 2 2 2" xfId="11232" xr:uid="{00000000-0005-0000-0000-0000672A0000}"/>
    <cellStyle name="Обычный 18 3 2 2 2 3 2 3" xfId="11233" xr:uid="{00000000-0005-0000-0000-0000682A0000}"/>
    <cellStyle name="Обычный 18 3 2 2 2 3 2 3 2" xfId="11234" xr:uid="{00000000-0005-0000-0000-0000692A0000}"/>
    <cellStyle name="Обычный 18 3 2 2 2 3 2 4" xfId="11235" xr:uid="{00000000-0005-0000-0000-00006A2A0000}"/>
    <cellStyle name="Обычный 18 3 2 2 2 3 2 4 2" xfId="11236" xr:uid="{00000000-0005-0000-0000-00006B2A0000}"/>
    <cellStyle name="Обычный 18 3 2 2 2 3 2 5" xfId="11237" xr:uid="{00000000-0005-0000-0000-00006C2A0000}"/>
    <cellStyle name="Обычный 18 3 2 2 2 3 2 5 2" xfId="11238" xr:uid="{00000000-0005-0000-0000-00006D2A0000}"/>
    <cellStyle name="Обычный 18 3 2 2 2 3 2 6" xfId="11239" xr:uid="{00000000-0005-0000-0000-00006E2A0000}"/>
    <cellStyle name="Обычный 18 3 2 2 2 3 2 7" xfId="11240" xr:uid="{00000000-0005-0000-0000-00006F2A0000}"/>
    <cellStyle name="Обычный 18 3 2 2 2 3 3" xfId="11241" xr:uid="{00000000-0005-0000-0000-0000702A0000}"/>
    <cellStyle name="Обычный 18 3 2 2 2 3 3 2" xfId="11242" xr:uid="{00000000-0005-0000-0000-0000712A0000}"/>
    <cellStyle name="Обычный 18 3 2 2 2 3 3 2 2" xfId="11243" xr:uid="{00000000-0005-0000-0000-0000722A0000}"/>
    <cellStyle name="Обычный 18 3 2 2 2 3 3 3" xfId="11244" xr:uid="{00000000-0005-0000-0000-0000732A0000}"/>
    <cellStyle name="Обычный 18 3 2 2 2 3 3 3 2" xfId="11245" xr:uid="{00000000-0005-0000-0000-0000742A0000}"/>
    <cellStyle name="Обычный 18 3 2 2 2 3 3 4" xfId="11246" xr:uid="{00000000-0005-0000-0000-0000752A0000}"/>
    <cellStyle name="Обычный 18 3 2 2 2 3 3 4 2" xfId="11247" xr:uid="{00000000-0005-0000-0000-0000762A0000}"/>
    <cellStyle name="Обычный 18 3 2 2 2 3 3 5" xfId="11248" xr:uid="{00000000-0005-0000-0000-0000772A0000}"/>
    <cellStyle name="Обычный 18 3 2 2 2 3 4" xfId="11249" xr:uid="{00000000-0005-0000-0000-0000782A0000}"/>
    <cellStyle name="Обычный 18 3 2 2 2 3 4 2" xfId="11250" xr:uid="{00000000-0005-0000-0000-0000792A0000}"/>
    <cellStyle name="Обычный 18 3 2 2 2 3 5" xfId="11251" xr:uid="{00000000-0005-0000-0000-00007A2A0000}"/>
    <cellStyle name="Обычный 18 3 2 2 2 3 5 2" xfId="11252" xr:uid="{00000000-0005-0000-0000-00007B2A0000}"/>
    <cellStyle name="Обычный 18 3 2 2 2 3 6" xfId="11253" xr:uid="{00000000-0005-0000-0000-00007C2A0000}"/>
    <cellStyle name="Обычный 18 3 2 2 2 3 6 2" xfId="11254" xr:uid="{00000000-0005-0000-0000-00007D2A0000}"/>
    <cellStyle name="Обычный 18 3 2 2 2 3 7" xfId="11255" xr:uid="{00000000-0005-0000-0000-00007E2A0000}"/>
    <cellStyle name="Обычный 18 3 2 2 2 3 7 2" xfId="11256" xr:uid="{00000000-0005-0000-0000-00007F2A0000}"/>
    <cellStyle name="Обычный 18 3 2 2 2 3 8" xfId="11257" xr:uid="{00000000-0005-0000-0000-0000802A0000}"/>
    <cellStyle name="Обычный 18 3 2 2 2 3 8 2" xfId="11258" xr:uid="{00000000-0005-0000-0000-0000812A0000}"/>
    <cellStyle name="Обычный 18 3 2 2 2 3 9" xfId="11259" xr:uid="{00000000-0005-0000-0000-0000822A0000}"/>
    <cellStyle name="Обычный 18 3 2 2 2 3 9 2" xfId="11260" xr:uid="{00000000-0005-0000-0000-0000832A0000}"/>
    <cellStyle name="Обычный 18 3 2 2 2 4" xfId="11261" xr:uid="{00000000-0005-0000-0000-0000842A0000}"/>
    <cellStyle name="Обычный 18 3 2 2 2 4 2" xfId="11262" xr:uid="{00000000-0005-0000-0000-0000852A0000}"/>
    <cellStyle name="Обычный 18 3 2 2 2 4 2 2" xfId="11263" xr:uid="{00000000-0005-0000-0000-0000862A0000}"/>
    <cellStyle name="Обычный 18 3 2 2 2 4 2 2 2" xfId="11264" xr:uid="{00000000-0005-0000-0000-0000872A0000}"/>
    <cellStyle name="Обычный 18 3 2 2 2 4 2 3" xfId="11265" xr:uid="{00000000-0005-0000-0000-0000882A0000}"/>
    <cellStyle name="Обычный 18 3 2 2 2 4 2 3 2" xfId="11266" xr:uid="{00000000-0005-0000-0000-0000892A0000}"/>
    <cellStyle name="Обычный 18 3 2 2 2 4 2 4" xfId="11267" xr:uid="{00000000-0005-0000-0000-00008A2A0000}"/>
    <cellStyle name="Обычный 18 3 2 2 2 4 2 4 2" xfId="11268" xr:uid="{00000000-0005-0000-0000-00008B2A0000}"/>
    <cellStyle name="Обычный 18 3 2 2 2 4 2 5" xfId="11269" xr:uid="{00000000-0005-0000-0000-00008C2A0000}"/>
    <cellStyle name="Обычный 18 3 2 2 2 4 2 5 2" xfId="11270" xr:uid="{00000000-0005-0000-0000-00008D2A0000}"/>
    <cellStyle name="Обычный 18 3 2 2 2 4 2 6" xfId="11271" xr:uid="{00000000-0005-0000-0000-00008E2A0000}"/>
    <cellStyle name="Обычный 18 3 2 2 2 4 3" xfId="11272" xr:uid="{00000000-0005-0000-0000-00008F2A0000}"/>
    <cellStyle name="Обычный 18 3 2 2 2 4 3 2" xfId="11273" xr:uid="{00000000-0005-0000-0000-0000902A0000}"/>
    <cellStyle name="Обычный 18 3 2 2 2 4 4" xfId="11274" xr:uid="{00000000-0005-0000-0000-0000912A0000}"/>
    <cellStyle name="Обычный 18 3 2 2 2 4 4 2" xfId="11275" xr:uid="{00000000-0005-0000-0000-0000922A0000}"/>
    <cellStyle name="Обычный 18 3 2 2 2 4 5" xfId="11276" xr:uid="{00000000-0005-0000-0000-0000932A0000}"/>
    <cellStyle name="Обычный 18 3 2 2 2 4 5 2" xfId="11277" xr:uid="{00000000-0005-0000-0000-0000942A0000}"/>
    <cellStyle name="Обычный 18 3 2 2 2 4 6" xfId="11278" xr:uid="{00000000-0005-0000-0000-0000952A0000}"/>
    <cellStyle name="Обычный 18 3 2 2 2 4 6 2" xfId="11279" xr:uid="{00000000-0005-0000-0000-0000962A0000}"/>
    <cellStyle name="Обычный 18 3 2 2 2 4 7" xfId="11280" xr:uid="{00000000-0005-0000-0000-0000972A0000}"/>
    <cellStyle name="Обычный 18 3 2 2 2 4 8" xfId="11281" xr:uid="{00000000-0005-0000-0000-0000982A0000}"/>
    <cellStyle name="Обычный 18 3 2 2 2 5" xfId="11282" xr:uid="{00000000-0005-0000-0000-0000992A0000}"/>
    <cellStyle name="Обычный 18 3 2 2 2 5 2" xfId="11283" xr:uid="{00000000-0005-0000-0000-00009A2A0000}"/>
    <cellStyle name="Обычный 18 3 2 2 2 5 2 2" xfId="11284" xr:uid="{00000000-0005-0000-0000-00009B2A0000}"/>
    <cellStyle name="Обычный 18 3 2 2 2 5 3" xfId="11285" xr:uid="{00000000-0005-0000-0000-00009C2A0000}"/>
    <cellStyle name="Обычный 18 3 2 2 2 5 3 2" xfId="11286" xr:uid="{00000000-0005-0000-0000-00009D2A0000}"/>
    <cellStyle name="Обычный 18 3 2 2 2 5 4" xfId="11287" xr:uid="{00000000-0005-0000-0000-00009E2A0000}"/>
    <cellStyle name="Обычный 18 3 2 2 2 5 4 2" xfId="11288" xr:uid="{00000000-0005-0000-0000-00009F2A0000}"/>
    <cellStyle name="Обычный 18 3 2 2 2 5 5" xfId="11289" xr:uid="{00000000-0005-0000-0000-0000A02A0000}"/>
    <cellStyle name="Обычный 18 3 2 2 2 5 5 2" xfId="11290" xr:uid="{00000000-0005-0000-0000-0000A12A0000}"/>
    <cellStyle name="Обычный 18 3 2 2 2 5 6" xfId="11291" xr:uid="{00000000-0005-0000-0000-0000A22A0000}"/>
    <cellStyle name="Обычный 18 3 2 2 2 6" xfId="11292" xr:uid="{00000000-0005-0000-0000-0000A32A0000}"/>
    <cellStyle name="Обычный 18 3 2 2 2 6 2" xfId="11293" xr:uid="{00000000-0005-0000-0000-0000A42A0000}"/>
    <cellStyle name="Обычный 18 3 2 2 2 6 2 2" xfId="11294" xr:uid="{00000000-0005-0000-0000-0000A52A0000}"/>
    <cellStyle name="Обычный 18 3 2 2 2 6 3" xfId="11295" xr:uid="{00000000-0005-0000-0000-0000A62A0000}"/>
    <cellStyle name="Обычный 18 3 2 2 2 6 3 2" xfId="11296" xr:uid="{00000000-0005-0000-0000-0000A72A0000}"/>
    <cellStyle name="Обычный 18 3 2 2 2 6 4" xfId="11297" xr:uid="{00000000-0005-0000-0000-0000A82A0000}"/>
    <cellStyle name="Обычный 18 3 2 2 2 6 4 2" xfId="11298" xr:uid="{00000000-0005-0000-0000-0000A92A0000}"/>
    <cellStyle name="Обычный 18 3 2 2 2 6 5" xfId="11299" xr:uid="{00000000-0005-0000-0000-0000AA2A0000}"/>
    <cellStyle name="Обычный 18 3 2 2 2 7" xfId="11300" xr:uid="{00000000-0005-0000-0000-0000AB2A0000}"/>
    <cellStyle name="Обычный 18 3 2 2 2 7 2" xfId="11301" xr:uid="{00000000-0005-0000-0000-0000AC2A0000}"/>
    <cellStyle name="Обычный 18 3 2 2 2 8" xfId="11302" xr:uid="{00000000-0005-0000-0000-0000AD2A0000}"/>
    <cellStyle name="Обычный 18 3 2 2 2 8 2" xfId="11303" xr:uid="{00000000-0005-0000-0000-0000AE2A0000}"/>
    <cellStyle name="Обычный 18 3 2 2 2 9" xfId="11304" xr:uid="{00000000-0005-0000-0000-0000AF2A0000}"/>
    <cellStyle name="Обычный 18 3 2 2 2 9 2" xfId="11305" xr:uid="{00000000-0005-0000-0000-0000B02A0000}"/>
    <cellStyle name="Обычный 18 3 2 2 3" xfId="11306" xr:uid="{00000000-0005-0000-0000-0000B12A0000}"/>
    <cellStyle name="Обычный 18 3 2 2 3 10" xfId="11307" xr:uid="{00000000-0005-0000-0000-0000B22A0000}"/>
    <cellStyle name="Обычный 18 3 2 2 3 10 2" xfId="11308" xr:uid="{00000000-0005-0000-0000-0000B32A0000}"/>
    <cellStyle name="Обычный 18 3 2 2 3 11" xfId="11309" xr:uid="{00000000-0005-0000-0000-0000B42A0000}"/>
    <cellStyle name="Обычный 18 3 2 2 3 12" xfId="11310" xr:uid="{00000000-0005-0000-0000-0000B52A0000}"/>
    <cellStyle name="Обычный 18 3 2 2 3 13" xfId="11311" xr:uid="{00000000-0005-0000-0000-0000B62A0000}"/>
    <cellStyle name="Обычный 18 3 2 2 3 2" xfId="11312" xr:uid="{00000000-0005-0000-0000-0000B72A0000}"/>
    <cellStyle name="Обычный 18 3 2 2 3 2 10" xfId="11313" xr:uid="{00000000-0005-0000-0000-0000B82A0000}"/>
    <cellStyle name="Обычный 18 3 2 2 3 2 11" xfId="11314" xr:uid="{00000000-0005-0000-0000-0000B92A0000}"/>
    <cellStyle name="Обычный 18 3 2 2 3 2 2" xfId="11315" xr:uid="{00000000-0005-0000-0000-0000BA2A0000}"/>
    <cellStyle name="Обычный 18 3 2 2 3 2 2 2" xfId="11316" xr:uid="{00000000-0005-0000-0000-0000BB2A0000}"/>
    <cellStyle name="Обычный 18 3 2 2 3 2 2 2 2" xfId="11317" xr:uid="{00000000-0005-0000-0000-0000BC2A0000}"/>
    <cellStyle name="Обычный 18 3 2 2 3 2 2 3" xfId="11318" xr:uid="{00000000-0005-0000-0000-0000BD2A0000}"/>
    <cellStyle name="Обычный 18 3 2 2 3 2 2 3 2" xfId="11319" xr:uid="{00000000-0005-0000-0000-0000BE2A0000}"/>
    <cellStyle name="Обычный 18 3 2 2 3 2 2 4" xfId="11320" xr:uid="{00000000-0005-0000-0000-0000BF2A0000}"/>
    <cellStyle name="Обычный 18 3 2 2 3 2 2 4 2" xfId="11321" xr:uid="{00000000-0005-0000-0000-0000C02A0000}"/>
    <cellStyle name="Обычный 18 3 2 2 3 2 2 5" xfId="11322" xr:uid="{00000000-0005-0000-0000-0000C12A0000}"/>
    <cellStyle name="Обычный 18 3 2 2 3 2 2 5 2" xfId="11323" xr:uid="{00000000-0005-0000-0000-0000C22A0000}"/>
    <cellStyle name="Обычный 18 3 2 2 3 2 2 6" xfId="11324" xr:uid="{00000000-0005-0000-0000-0000C32A0000}"/>
    <cellStyle name="Обычный 18 3 2 2 3 2 3" xfId="11325" xr:uid="{00000000-0005-0000-0000-0000C42A0000}"/>
    <cellStyle name="Обычный 18 3 2 2 3 2 3 2" xfId="11326" xr:uid="{00000000-0005-0000-0000-0000C52A0000}"/>
    <cellStyle name="Обычный 18 3 2 2 3 2 3 2 2" xfId="11327" xr:uid="{00000000-0005-0000-0000-0000C62A0000}"/>
    <cellStyle name="Обычный 18 3 2 2 3 2 3 3" xfId="11328" xr:uid="{00000000-0005-0000-0000-0000C72A0000}"/>
    <cellStyle name="Обычный 18 3 2 2 3 2 3 3 2" xfId="11329" xr:uid="{00000000-0005-0000-0000-0000C82A0000}"/>
    <cellStyle name="Обычный 18 3 2 2 3 2 3 4" xfId="11330" xr:uid="{00000000-0005-0000-0000-0000C92A0000}"/>
    <cellStyle name="Обычный 18 3 2 2 3 2 3 4 2" xfId="11331" xr:uid="{00000000-0005-0000-0000-0000CA2A0000}"/>
    <cellStyle name="Обычный 18 3 2 2 3 2 3 5" xfId="11332" xr:uid="{00000000-0005-0000-0000-0000CB2A0000}"/>
    <cellStyle name="Обычный 18 3 2 2 3 2 4" xfId="11333" xr:uid="{00000000-0005-0000-0000-0000CC2A0000}"/>
    <cellStyle name="Обычный 18 3 2 2 3 2 4 2" xfId="11334" xr:uid="{00000000-0005-0000-0000-0000CD2A0000}"/>
    <cellStyle name="Обычный 18 3 2 2 3 2 5" xfId="11335" xr:uid="{00000000-0005-0000-0000-0000CE2A0000}"/>
    <cellStyle name="Обычный 18 3 2 2 3 2 5 2" xfId="11336" xr:uid="{00000000-0005-0000-0000-0000CF2A0000}"/>
    <cellStyle name="Обычный 18 3 2 2 3 2 6" xfId="11337" xr:uid="{00000000-0005-0000-0000-0000D02A0000}"/>
    <cellStyle name="Обычный 18 3 2 2 3 2 6 2" xfId="11338" xr:uid="{00000000-0005-0000-0000-0000D12A0000}"/>
    <cellStyle name="Обычный 18 3 2 2 3 2 7" xfId="11339" xr:uid="{00000000-0005-0000-0000-0000D22A0000}"/>
    <cellStyle name="Обычный 18 3 2 2 3 2 7 2" xfId="11340" xr:uid="{00000000-0005-0000-0000-0000D32A0000}"/>
    <cellStyle name="Обычный 18 3 2 2 3 2 8" xfId="11341" xr:uid="{00000000-0005-0000-0000-0000D42A0000}"/>
    <cellStyle name="Обычный 18 3 2 2 3 2 8 2" xfId="11342" xr:uid="{00000000-0005-0000-0000-0000D52A0000}"/>
    <cellStyle name="Обычный 18 3 2 2 3 2 9" xfId="11343" xr:uid="{00000000-0005-0000-0000-0000D62A0000}"/>
    <cellStyle name="Обычный 18 3 2 2 3 2 9 2" xfId="11344" xr:uid="{00000000-0005-0000-0000-0000D72A0000}"/>
    <cellStyle name="Обычный 18 3 2 2 3 3" xfId="11345" xr:uid="{00000000-0005-0000-0000-0000D82A0000}"/>
    <cellStyle name="Обычный 18 3 2 2 3 3 2" xfId="11346" xr:uid="{00000000-0005-0000-0000-0000D92A0000}"/>
    <cellStyle name="Обычный 18 3 2 2 3 3 2 2" xfId="11347" xr:uid="{00000000-0005-0000-0000-0000DA2A0000}"/>
    <cellStyle name="Обычный 18 3 2 2 3 3 3" xfId="11348" xr:uid="{00000000-0005-0000-0000-0000DB2A0000}"/>
    <cellStyle name="Обычный 18 3 2 2 3 3 3 2" xfId="11349" xr:uid="{00000000-0005-0000-0000-0000DC2A0000}"/>
    <cellStyle name="Обычный 18 3 2 2 3 3 4" xfId="11350" xr:uid="{00000000-0005-0000-0000-0000DD2A0000}"/>
    <cellStyle name="Обычный 18 3 2 2 3 3 4 2" xfId="11351" xr:uid="{00000000-0005-0000-0000-0000DE2A0000}"/>
    <cellStyle name="Обычный 18 3 2 2 3 3 5" xfId="11352" xr:uid="{00000000-0005-0000-0000-0000DF2A0000}"/>
    <cellStyle name="Обычный 18 3 2 2 3 3 5 2" xfId="11353" xr:uid="{00000000-0005-0000-0000-0000E02A0000}"/>
    <cellStyle name="Обычный 18 3 2 2 3 3 6" xfId="11354" xr:uid="{00000000-0005-0000-0000-0000E12A0000}"/>
    <cellStyle name="Обычный 18 3 2 2 3 4" xfId="11355" xr:uid="{00000000-0005-0000-0000-0000E22A0000}"/>
    <cellStyle name="Обычный 18 3 2 2 3 4 2" xfId="11356" xr:uid="{00000000-0005-0000-0000-0000E32A0000}"/>
    <cellStyle name="Обычный 18 3 2 2 3 4 2 2" xfId="11357" xr:uid="{00000000-0005-0000-0000-0000E42A0000}"/>
    <cellStyle name="Обычный 18 3 2 2 3 4 3" xfId="11358" xr:uid="{00000000-0005-0000-0000-0000E52A0000}"/>
    <cellStyle name="Обычный 18 3 2 2 3 4 3 2" xfId="11359" xr:uid="{00000000-0005-0000-0000-0000E62A0000}"/>
    <cellStyle name="Обычный 18 3 2 2 3 4 4" xfId="11360" xr:uid="{00000000-0005-0000-0000-0000E72A0000}"/>
    <cellStyle name="Обычный 18 3 2 2 3 4 4 2" xfId="11361" xr:uid="{00000000-0005-0000-0000-0000E82A0000}"/>
    <cellStyle name="Обычный 18 3 2 2 3 4 5" xfId="11362" xr:uid="{00000000-0005-0000-0000-0000E92A0000}"/>
    <cellStyle name="Обычный 18 3 2 2 3 5" xfId="11363" xr:uid="{00000000-0005-0000-0000-0000EA2A0000}"/>
    <cellStyle name="Обычный 18 3 2 2 3 5 2" xfId="11364" xr:uid="{00000000-0005-0000-0000-0000EB2A0000}"/>
    <cellStyle name="Обычный 18 3 2 2 3 6" xfId="11365" xr:uid="{00000000-0005-0000-0000-0000EC2A0000}"/>
    <cellStyle name="Обычный 18 3 2 2 3 6 2" xfId="11366" xr:uid="{00000000-0005-0000-0000-0000ED2A0000}"/>
    <cellStyle name="Обычный 18 3 2 2 3 7" xfId="11367" xr:uid="{00000000-0005-0000-0000-0000EE2A0000}"/>
    <cellStyle name="Обычный 18 3 2 2 3 7 2" xfId="11368" xr:uid="{00000000-0005-0000-0000-0000EF2A0000}"/>
    <cellStyle name="Обычный 18 3 2 2 3 8" xfId="11369" xr:uid="{00000000-0005-0000-0000-0000F02A0000}"/>
    <cellStyle name="Обычный 18 3 2 2 3 8 2" xfId="11370" xr:uid="{00000000-0005-0000-0000-0000F12A0000}"/>
    <cellStyle name="Обычный 18 3 2 2 3 9" xfId="11371" xr:uid="{00000000-0005-0000-0000-0000F22A0000}"/>
    <cellStyle name="Обычный 18 3 2 2 3 9 2" xfId="11372" xr:uid="{00000000-0005-0000-0000-0000F32A0000}"/>
    <cellStyle name="Обычный 18 3 2 2 4" xfId="11373" xr:uid="{00000000-0005-0000-0000-0000F42A0000}"/>
    <cellStyle name="Обычный 18 3 2 2 4 10" xfId="11374" xr:uid="{00000000-0005-0000-0000-0000F52A0000}"/>
    <cellStyle name="Обычный 18 3 2 2 4 11" xfId="11375" xr:uid="{00000000-0005-0000-0000-0000F62A0000}"/>
    <cellStyle name="Обычный 18 3 2 2 4 2" xfId="11376" xr:uid="{00000000-0005-0000-0000-0000F72A0000}"/>
    <cellStyle name="Обычный 18 3 2 2 4 2 2" xfId="11377" xr:uid="{00000000-0005-0000-0000-0000F82A0000}"/>
    <cellStyle name="Обычный 18 3 2 2 4 2 2 2" xfId="11378" xr:uid="{00000000-0005-0000-0000-0000F92A0000}"/>
    <cellStyle name="Обычный 18 3 2 2 4 2 3" xfId="11379" xr:uid="{00000000-0005-0000-0000-0000FA2A0000}"/>
    <cellStyle name="Обычный 18 3 2 2 4 2 3 2" xfId="11380" xr:uid="{00000000-0005-0000-0000-0000FB2A0000}"/>
    <cellStyle name="Обычный 18 3 2 2 4 2 4" xfId="11381" xr:uid="{00000000-0005-0000-0000-0000FC2A0000}"/>
    <cellStyle name="Обычный 18 3 2 2 4 2 4 2" xfId="11382" xr:uid="{00000000-0005-0000-0000-0000FD2A0000}"/>
    <cellStyle name="Обычный 18 3 2 2 4 2 5" xfId="11383" xr:uid="{00000000-0005-0000-0000-0000FE2A0000}"/>
    <cellStyle name="Обычный 18 3 2 2 4 2 5 2" xfId="11384" xr:uid="{00000000-0005-0000-0000-0000FF2A0000}"/>
    <cellStyle name="Обычный 18 3 2 2 4 2 6" xfId="11385" xr:uid="{00000000-0005-0000-0000-0000002B0000}"/>
    <cellStyle name="Обычный 18 3 2 2 4 2 7" xfId="11386" xr:uid="{00000000-0005-0000-0000-0000012B0000}"/>
    <cellStyle name="Обычный 18 3 2 2 4 3" xfId="11387" xr:uid="{00000000-0005-0000-0000-0000022B0000}"/>
    <cellStyle name="Обычный 18 3 2 2 4 3 2" xfId="11388" xr:uid="{00000000-0005-0000-0000-0000032B0000}"/>
    <cellStyle name="Обычный 18 3 2 2 4 3 2 2" xfId="11389" xr:uid="{00000000-0005-0000-0000-0000042B0000}"/>
    <cellStyle name="Обычный 18 3 2 2 4 3 3" xfId="11390" xr:uid="{00000000-0005-0000-0000-0000052B0000}"/>
    <cellStyle name="Обычный 18 3 2 2 4 3 3 2" xfId="11391" xr:uid="{00000000-0005-0000-0000-0000062B0000}"/>
    <cellStyle name="Обычный 18 3 2 2 4 3 4" xfId="11392" xr:uid="{00000000-0005-0000-0000-0000072B0000}"/>
    <cellStyle name="Обычный 18 3 2 2 4 3 4 2" xfId="11393" xr:uid="{00000000-0005-0000-0000-0000082B0000}"/>
    <cellStyle name="Обычный 18 3 2 2 4 3 5" xfId="11394" xr:uid="{00000000-0005-0000-0000-0000092B0000}"/>
    <cellStyle name="Обычный 18 3 2 2 4 4" xfId="11395" xr:uid="{00000000-0005-0000-0000-00000A2B0000}"/>
    <cellStyle name="Обычный 18 3 2 2 4 4 2" xfId="11396" xr:uid="{00000000-0005-0000-0000-00000B2B0000}"/>
    <cellStyle name="Обычный 18 3 2 2 4 5" xfId="11397" xr:uid="{00000000-0005-0000-0000-00000C2B0000}"/>
    <cellStyle name="Обычный 18 3 2 2 4 5 2" xfId="11398" xr:uid="{00000000-0005-0000-0000-00000D2B0000}"/>
    <cellStyle name="Обычный 18 3 2 2 4 6" xfId="11399" xr:uid="{00000000-0005-0000-0000-00000E2B0000}"/>
    <cellStyle name="Обычный 18 3 2 2 4 6 2" xfId="11400" xr:uid="{00000000-0005-0000-0000-00000F2B0000}"/>
    <cellStyle name="Обычный 18 3 2 2 4 7" xfId="11401" xr:uid="{00000000-0005-0000-0000-0000102B0000}"/>
    <cellStyle name="Обычный 18 3 2 2 4 7 2" xfId="11402" xr:uid="{00000000-0005-0000-0000-0000112B0000}"/>
    <cellStyle name="Обычный 18 3 2 2 4 8" xfId="11403" xr:uid="{00000000-0005-0000-0000-0000122B0000}"/>
    <cellStyle name="Обычный 18 3 2 2 4 8 2" xfId="11404" xr:uid="{00000000-0005-0000-0000-0000132B0000}"/>
    <cellStyle name="Обычный 18 3 2 2 4 9" xfId="11405" xr:uid="{00000000-0005-0000-0000-0000142B0000}"/>
    <cellStyle name="Обычный 18 3 2 2 4 9 2" xfId="11406" xr:uid="{00000000-0005-0000-0000-0000152B0000}"/>
    <cellStyle name="Обычный 18 3 2 2 5" xfId="11407" xr:uid="{00000000-0005-0000-0000-0000162B0000}"/>
    <cellStyle name="Обычный 18 3 2 2 5 2" xfId="11408" xr:uid="{00000000-0005-0000-0000-0000172B0000}"/>
    <cellStyle name="Обычный 18 3 2 2 5 2 2" xfId="11409" xr:uid="{00000000-0005-0000-0000-0000182B0000}"/>
    <cellStyle name="Обычный 18 3 2 2 5 2 2 2" xfId="11410" xr:uid="{00000000-0005-0000-0000-0000192B0000}"/>
    <cellStyle name="Обычный 18 3 2 2 5 2 3" xfId="11411" xr:uid="{00000000-0005-0000-0000-00001A2B0000}"/>
    <cellStyle name="Обычный 18 3 2 2 5 2 3 2" xfId="11412" xr:uid="{00000000-0005-0000-0000-00001B2B0000}"/>
    <cellStyle name="Обычный 18 3 2 2 5 2 4" xfId="11413" xr:uid="{00000000-0005-0000-0000-00001C2B0000}"/>
    <cellStyle name="Обычный 18 3 2 2 5 2 4 2" xfId="11414" xr:uid="{00000000-0005-0000-0000-00001D2B0000}"/>
    <cellStyle name="Обычный 18 3 2 2 5 2 5" xfId="11415" xr:uid="{00000000-0005-0000-0000-00001E2B0000}"/>
    <cellStyle name="Обычный 18 3 2 2 5 2 5 2" xfId="11416" xr:uid="{00000000-0005-0000-0000-00001F2B0000}"/>
    <cellStyle name="Обычный 18 3 2 2 5 2 6" xfId="11417" xr:uid="{00000000-0005-0000-0000-0000202B0000}"/>
    <cellStyle name="Обычный 18 3 2 2 5 3" xfId="11418" xr:uid="{00000000-0005-0000-0000-0000212B0000}"/>
    <cellStyle name="Обычный 18 3 2 2 5 3 2" xfId="11419" xr:uid="{00000000-0005-0000-0000-0000222B0000}"/>
    <cellStyle name="Обычный 18 3 2 2 5 4" xfId="11420" xr:uid="{00000000-0005-0000-0000-0000232B0000}"/>
    <cellStyle name="Обычный 18 3 2 2 5 4 2" xfId="11421" xr:uid="{00000000-0005-0000-0000-0000242B0000}"/>
    <cellStyle name="Обычный 18 3 2 2 5 5" xfId="11422" xr:uid="{00000000-0005-0000-0000-0000252B0000}"/>
    <cellStyle name="Обычный 18 3 2 2 5 5 2" xfId="11423" xr:uid="{00000000-0005-0000-0000-0000262B0000}"/>
    <cellStyle name="Обычный 18 3 2 2 5 6" xfId="11424" xr:uid="{00000000-0005-0000-0000-0000272B0000}"/>
    <cellStyle name="Обычный 18 3 2 2 5 6 2" xfId="11425" xr:uid="{00000000-0005-0000-0000-0000282B0000}"/>
    <cellStyle name="Обычный 18 3 2 2 5 7" xfId="11426" xr:uid="{00000000-0005-0000-0000-0000292B0000}"/>
    <cellStyle name="Обычный 18 3 2 2 5 8" xfId="11427" xr:uid="{00000000-0005-0000-0000-00002A2B0000}"/>
    <cellStyle name="Обычный 18 3 2 2 6" xfId="11428" xr:uid="{00000000-0005-0000-0000-00002B2B0000}"/>
    <cellStyle name="Обычный 18 3 2 2 6 2" xfId="11429" xr:uid="{00000000-0005-0000-0000-00002C2B0000}"/>
    <cellStyle name="Обычный 18 3 2 2 6 2 2" xfId="11430" xr:uid="{00000000-0005-0000-0000-00002D2B0000}"/>
    <cellStyle name="Обычный 18 3 2 2 6 3" xfId="11431" xr:uid="{00000000-0005-0000-0000-00002E2B0000}"/>
    <cellStyle name="Обычный 18 3 2 2 6 3 2" xfId="11432" xr:uid="{00000000-0005-0000-0000-00002F2B0000}"/>
    <cellStyle name="Обычный 18 3 2 2 6 4" xfId="11433" xr:uid="{00000000-0005-0000-0000-0000302B0000}"/>
    <cellStyle name="Обычный 18 3 2 2 6 4 2" xfId="11434" xr:uid="{00000000-0005-0000-0000-0000312B0000}"/>
    <cellStyle name="Обычный 18 3 2 2 6 5" xfId="11435" xr:uid="{00000000-0005-0000-0000-0000322B0000}"/>
    <cellStyle name="Обычный 18 3 2 2 6 5 2" xfId="11436" xr:uid="{00000000-0005-0000-0000-0000332B0000}"/>
    <cellStyle name="Обычный 18 3 2 2 6 6" xfId="11437" xr:uid="{00000000-0005-0000-0000-0000342B0000}"/>
    <cellStyle name="Обычный 18 3 2 2 7" xfId="11438" xr:uid="{00000000-0005-0000-0000-0000352B0000}"/>
    <cellStyle name="Обычный 18 3 2 2 7 2" xfId="11439" xr:uid="{00000000-0005-0000-0000-0000362B0000}"/>
    <cellStyle name="Обычный 18 3 2 2 7 2 2" xfId="11440" xr:uid="{00000000-0005-0000-0000-0000372B0000}"/>
    <cellStyle name="Обычный 18 3 2 2 7 3" xfId="11441" xr:uid="{00000000-0005-0000-0000-0000382B0000}"/>
    <cellStyle name="Обычный 18 3 2 2 7 3 2" xfId="11442" xr:uid="{00000000-0005-0000-0000-0000392B0000}"/>
    <cellStyle name="Обычный 18 3 2 2 7 4" xfId="11443" xr:uid="{00000000-0005-0000-0000-00003A2B0000}"/>
    <cellStyle name="Обычный 18 3 2 2 7 4 2" xfId="11444" xr:uid="{00000000-0005-0000-0000-00003B2B0000}"/>
    <cellStyle name="Обычный 18 3 2 2 7 5" xfId="11445" xr:uid="{00000000-0005-0000-0000-00003C2B0000}"/>
    <cellStyle name="Обычный 18 3 2 2 8" xfId="11446" xr:uid="{00000000-0005-0000-0000-00003D2B0000}"/>
    <cellStyle name="Обычный 18 3 2 2 8 2" xfId="11447" xr:uid="{00000000-0005-0000-0000-00003E2B0000}"/>
    <cellStyle name="Обычный 18 3 2 2 9" xfId="11448" xr:uid="{00000000-0005-0000-0000-00003F2B0000}"/>
    <cellStyle name="Обычный 18 3 2 2 9 2" xfId="11449" xr:uid="{00000000-0005-0000-0000-0000402B0000}"/>
    <cellStyle name="Обычный 18 3 2 20" xfId="11450" xr:uid="{00000000-0005-0000-0000-0000412B0000}"/>
    <cellStyle name="Обычный 18 3 2 20 2" xfId="11451" xr:uid="{00000000-0005-0000-0000-0000422B0000}"/>
    <cellStyle name="Обычный 18 3 2 21" xfId="11452" xr:uid="{00000000-0005-0000-0000-0000432B0000}"/>
    <cellStyle name="Обычный 18 3 2 21 2" xfId="11453" xr:uid="{00000000-0005-0000-0000-0000442B0000}"/>
    <cellStyle name="Обычный 18 3 2 22" xfId="11454" xr:uid="{00000000-0005-0000-0000-0000452B0000}"/>
    <cellStyle name="Обычный 18 3 2 22 2" xfId="11455" xr:uid="{00000000-0005-0000-0000-0000462B0000}"/>
    <cellStyle name="Обычный 18 3 2 23" xfId="11456" xr:uid="{00000000-0005-0000-0000-0000472B0000}"/>
    <cellStyle name="Обычный 18 3 2 23 2" xfId="11457" xr:uid="{00000000-0005-0000-0000-0000482B0000}"/>
    <cellStyle name="Обычный 18 3 2 24" xfId="11458" xr:uid="{00000000-0005-0000-0000-0000492B0000}"/>
    <cellStyle name="Обычный 18 3 2 25" xfId="11459" xr:uid="{00000000-0005-0000-0000-00004A2B0000}"/>
    <cellStyle name="Обычный 18 3 2 26" xfId="11460" xr:uid="{00000000-0005-0000-0000-00004B2B0000}"/>
    <cellStyle name="Обычный 18 3 2 3" xfId="11461" xr:uid="{00000000-0005-0000-0000-00004C2B0000}"/>
    <cellStyle name="Обычный 18 3 2 3 10" xfId="11462" xr:uid="{00000000-0005-0000-0000-00004D2B0000}"/>
    <cellStyle name="Обычный 18 3 2 3 10 2" xfId="11463" xr:uid="{00000000-0005-0000-0000-00004E2B0000}"/>
    <cellStyle name="Обычный 18 3 2 3 11" xfId="11464" xr:uid="{00000000-0005-0000-0000-00004F2B0000}"/>
    <cellStyle name="Обычный 18 3 2 3 11 2" xfId="11465" xr:uid="{00000000-0005-0000-0000-0000502B0000}"/>
    <cellStyle name="Обычный 18 3 2 3 12" xfId="11466" xr:uid="{00000000-0005-0000-0000-0000512B0000}"/>
    <cellStyle name="Обычный 18 3 2 3 12 2" xfId="11467" xr:uid="{00000000-0005-0000-0000-0000522B0000}"/>
    <cellStyle name="Обычный 18 3 2 3 13" xfId="11468" xr:uid="{00000000-0005-0000-0000-0000532B0000}"/>
    <cellStyle name="Обычный 18 3 2 3 14" xfId="11469" xr:uid="{00000000-0005-0000-0000-0000542B0000}"/>
    <cellStyle name="Обычный 18 3 2 3 15" xfId="11470" xr:uid="{00000000-0005-0000-0000-0000552B0000}"/>
    <cellStyle name="Обычный 18 3 2 3 2" xfId="11471" xr:uid="{00000000-0005-0000-0000-0000562B0000}"/>
    <cellStyle name="Обычный 18 3 2 3 2 10" xfId="11472" xr:uid="{00000000-0005-0000-0000-0000572B0000}"/>
    <cellStyle name="Обычный 18 3 2 3 2 10 2" xfId="11473" xr:uid="{00000000-0005-0000-0000-0000582B0000}"/>
    <cellStyle name="Обычный 18 3 2 3 2 11" xfId="11474" xr:uid="{00000000-0005-0000-0000-0000592B0000}"/>
    <cellStyle name="Обычный 18 3 2 3 2 12" xfId="11475" xr:uid="{00000000-0005-0000-0000-00005A2B0000}"/>
    <cellStyle name="Обычный 18 3 2 3 2 13" xfId="11476" xr:uid="{00000000-0005-0000-0000-00005B2B0000}"/>
    <cellStyle name="Обычный 18 3 2 3 2 2" xfId="11477" xr:uid="{00000000-0005-0000-0000-00005C2B0000}"/>
    <cellStyle name="Обычный 18 3 2 3 2 2 10" xfId="11478" xr:uid="{00000000-0005-0000-0000-00005D2B0000}"/>
    <cellStyle name="Обычный 18 3 2 3 2 2 11" xfId="11479" xr:uid="{00000000-0005-0000-0000-00005E2B0000}"/>
    <cellStyle name="Обычный 18 3 2 3 2 2 2" xfId="11480" xr:uid="{00000000-0005-0000-0000-00005F2B0000}"/>
    <cellStyle name="Обычный 18 3 2 3 2 2 2 2" xfId="11481" xr:uid="{00000000-0005-0000-0000-0000602B0000}"/>
    <cellStyle name="Обычный 18 3 2 3 2 2 2 2 2" xfId="11482" xr:uid="{00000000-0005-0000-0000-0000612B0000}"/>
    <cellStyle name="Обычный 18 3 2 3 2 2 2 3" xfId="11483" xr:uid="{00000000-0005-0000-0000-0000622B0000}"/>
    <cellStyle name="Обычный 18 3 2 3 2 2 2 3 2" xfId="11484" xr:uid="{00000000-0005-0000-0000-0000632B0000}"/>
    <cellStyle name="Обычный 18 3 2 3 2 2 2 4" xfId="11485" xr:uid="{00000000-0005-0000-0000-0000642B0000}"/>
    <cellStyle name="Обычный 18 3 2 3 2 2 2 4 2" xfId="11486" xr:uid="{00000000-0005-0000-0000-0000652B0000}"/>
    <cellStyle name="Обычный 18 3 2 3 2 2 2 5" xfId="11487" xr:uid="{00000000-0005-0000-0000-0000662B0000}"/>
    <cellStyle name="Обычный 18 3 2 3 2 2 2 5 2" xfId="11488" xr:uid="{00000000-0005-0000-0000-0000672B0000}"/>
    <cellStyle name="Обычный 18 3 2 3 2 2 2 6" xfId="11489" xr:uid="{00000000-0005-0000-0000-0000682B0000}"/>
    <cellStyle name="Обычный 18 3 2 3 2 2 3" xfId="11490" xr:uid="{00000000-0005-0000-0000-0000692B0000}"/>
    <cellStyle name="Обычный 18 3 2 3 2 2 3 2" xfId="11491" xr:uid="{00000000-0005-0000-0000-00006A2B0000}"/>
    <cellStyle name="Обычный 18 3 2 3 2 2 3 2 2" xfId="11492" xr:uid="{00000000-0005-0000-0000-00006B2B0000}"/>
    <cellStyle name="Обычный 18 3 2 3 2 2 3 3" xfId="11493" xr:uid="{00000000-0005-0000-0000-00006C2B0000}"/>
    <cellStyle name="Обычный 18 3 2 3 2 2 3 3 2" xfId="11494" xr:uid="{00000000-0005-0000-0000-00006D2B0000}"/>
    <cellStyle name="Обычный 18 3 2 3 2 2 3 4" xfId="11495" xr:uid="{00000000-0005-0000-0000-00006E2B0000}"/>
    <cellStyle name="Обычный 18 3 2 3 2 2 3 4 2" xfId="11496" xr:uid="{00000000-0005-0000-0000-00006F2B0000}"/>
    <cellStyle name="Обычный 18 3 2 3 2 2 3 5" xfId="11497" xr:uid="{00000000-0005-0000-0000-0000702B0000}"/>
    <cellStyle name="Обычный 18 3 2 3 2 2 4" xfId="11498" xr:uid="{00000000-0005-0000-0000-0000712B0000}"/>
    <cellStyle name="Обычный 18 3 2 3 2 2 4 2" xfId="11499" xr:uid="{00000000-0005-0000-0000-0000722B0000}"/>
    <cellStyle name="Обычный 18 3 2 3 2 2 5" xfId="11500" xr:uid="{00000000-0005-0000-0000-0000732B0000}"/>
    <cellStyle name="Обычный 18 3 2 3 2 2 5 2" xfId="11501" xr:uid="{00000000-0005-0000-0000-0000742B0000}"/>
    <cellStyle name="Обычный 18 3 2 3 2 2 6" xfId="11502" xr:uid="{00000000-0005-0000-0000-0000752B0000}"/>
    <cellStyle name="Обычный 18 3 2 3 2 2 6 2" xfId="11503" xr:uid="{00000000-0005-0000-0000-0000762B0000}"/>
    <cellStyle name="Обычный 18 3 2 3 2 2 7" xfId="11504" xr:uid="{00000000-0005-0000-0000-0000772B0000}"/>
    <cellStyle name="Обычный 18 3 2 3 2 2 7 2" xfId="11505" xr:uid="{00000000-0005-0000-0000-0000782B0000}"/>
    <cellStyle name="Обычный 18 3 2 3 2 2 8" xfId="11506" xr:uid="{00000000-0005-0000-0000-0000792B0000}"/>
    <cellStyle name="Обычный 18 3 2 3 2 2 8 2" xfId="11507" xr:uid="{00000000-0005-0000-0000-00007A2B0000}"/>
    <cellStyle name="Обычный 18 3 2 3 2 2 9" xfId="11508" xr:uid="{00000000-0005-0000-0000-00007B2B0000}"/>
    <cellStyle name="Обычный 18 3 2 3 2 2 9 2" xfId="11509" xr:uid="{00000000-0005-0000-0000-00007C2B0000}"/>
    <cellStyle name="Обычный 18 3 2 3 2 3" xfId="11510" xr:uid="{00000000-0005-0000-0000-00007D2B0000}"/>
    <cellStyle name="Обычный 18 3 2 3 2 3 2" xfId="11511" xr:uid="{00000000-0005-0000-0000-00007E2B0000}"/>
    <cellStyle name="Обычный 18 3 2 3 2 3 2 2" xfId="11512" xr:uid="{00000000-0005-0000-0000-00007F2B0000}"/>
    <cellStyle name="Обычный 18 3 2 3 2 3 3" xfId="11513" xr:uid="{00000000-0005-0000-0000-0000802B0000}"/>
    <cellStyle name="Обычный 18 3 2 3 2 3 3 2" xfId="11514" xr:uid="{00000000-0005-0000-0000-0000812B0000}"/>
    <cellStyle name="Обычный 18 3 2 3 2 3 4" xfId="11515" xr:uid="{00000000-0005-0000-0000-0000822B0000}"/>
    <cellStyle name="Обычный 18 3 2 3 2 3 4 2" xfId="11516" xr:uid="{00000000-0005-0000-0000-0000832B0000}"/>
    <cellStyle name="Обычный 18 3 2 3 2 3 5" xfId="11517" xr:uid="{00000000-0005-0000-0000-0000842B0000}"/>
    <cellStyle name="Обычный 18 3 2 3 2 3 5 2" xfId="11518" xr:uid="{00000000-0005-0000-0000-0000852B0000}"/>
    <cellStyle name="Обычный 18 3 2 3 2 3 6" xfId="11519" xr:uid="{00000000-0005-0000-0000-0000862B0000}"/>
    <cellStyle name="Обычный 18 3 2 3 2 4" xfId="11520" xr:uid="{00000000-0005-0000-0000-0000872B0000}"/>
    <cellStyle name="Обычный 18 3 2 3 2 4 2" xfId="11521" xr:uid="{00000000-0005-0000-0000-0000882B0000}"/>
    <cellStyle name="Обычный 18 3 2 3 2 4 2 2" xfId="11522" xr:uid="{00000000-0005-0000-0000-0000892B0000}"/>
    <cellStyle name="Обычный 18 3 2 3 2 4 3" xfId="11523" xr:uid="{00000000-0005-0000-0000-00008A2B0000}"/>
    <cellStyle name="Обычный 18 3 2 3 2 4 3 2" xfId="11524" xr:uid="{00000000-0005-0000-0000-00008B2B0000}"/>
    <cellStyle name="Обычный 18 3 2 3 2 4 4" xfId="11525" xr:uid="{00000000-0005-0000-0000-00008C2B0000}"/>
    <cellStyle name="Обычный 18 3 2 3 2 4 4 2" xfId="11526" xr:uid="{00000000-0005-0000-0000-00008D2B0000}"/>
    <cellStyle name="Обычный 18 3 2 3 2 4 5" xfId="11527" xr:uid="{00000000-0005-0000-0000-00008E2B0000}"/>
    <cellStyle name="Обычный 18 3 2 3 2 5" xfId="11528" xr:uid="{00000000-0005-0000-0000-00008F2B0000}"/>
    <cellStyle name="Обычный 18 3 2 3 2 5 2" xfId="11529" xr:uid="{00000000-0005-0000-0000-0000902B0000}"/>
    <cellStyle name="Обычный 18 3 2 3 2 6" xfId="11530" xr:uid="{00000000-0005-0000-0000-0000912B0000}"/>
    <cellStyle name="Обычный 18 3 2 3 2 6 2" xfId="11531" xr:uid="{00000000-0005-0000-0000-0000922B0000}"/>
    <cellStyle name="Обычный 18 3 2 3 2 7" xfId="11532" xr:uid="{00000000-0005-0000-0000-0000932B0000}"/>
    <cellStyle name="Обычный 18 3 2 3 2 7 2" xfId="11533" xr:uid="{00000000-0005-0000-0000-0000942B0000}"/>
    <cellStyle name="Обычный 18 3 2 3 2 8" xfId="11534" xr:uid="{00000000-0005-0000-0000-0000952B0000}"/>
    <cellStyle name="Обычный 18 3 2 3 2 8 2" xfId="11535" xr:uid="{00000000-0005-0000-0000-0000962B0000}"/>
    <cellStyle name="Обычный 18 3 2 3 2 9" xfId="11536" xr:uid="{00000000-0005-0000-0000-0000972B0000}"/>
    <cellStyle name="Обычный 18 3 2 3 2 9 2" xfId="11537" xr:uid="{00000000-0005-0000-0000-0000982B0000}"/>
    <cellStyle name="Обычный 18 3 2 3 3" xfId="11538" xr:uid="{00000000-0005-0000-0000-0000992B0000}"/>
    <cellStyle name="Обычный 18 3 2 3 3 10" xfId="11539" xr:uid="{00000000-0005-0000-0000-00009A2B0000}"/>
    <cellStyle name="Обычный 18 3 2 3 3 11" xfId="11540" xr:uid="{00000000-0005-0000-0000-00009B2B0000}"/>
    <cellStyle name="Обычный 18 3 2 3 3 2" xfId="11541" xr:uid="{00000000-0005-0000-0000-00009C2B0000}"/>
    <cellStyle name="Обычный 18 3 2 3 3 2 2" xfId="11542" xr:uid="{00000000-0005-0000-0000-00009D2B0000}"/>
    <cellStyle name="Обычный 18 3 2 3 3 2 2 2" xfId="11543" xr:uid="{00000000-0005-0000-0000-00009E2B0000}"/>
    <cellStyle name="Обычный 18 3 2 3 3 2 3" xfId="11544" xr:uid="{00000000-0005-0000-0000-00009F2B0000}"/>
    <cellStyle name="Обычный 18 3 2 3 3 2 3 2" xfId="11545" xr:uid="{00000000-0005-0000-0000-0000A02B0000}"/>
    <cellStyle name="Обычный 18 3 2 3 3 2 4" xfId="11546" xr:uid="{00000000-0005-0000-0000-0000A12B0000}"/>
    <cellStyle name="Обычный 18 3 2 3 3 2 4 2" xfId="11547" xr:uid="{00000000-0005-0000-0000-0000A22B0000}"/>
    <cellStyle name="Обычный 18 3 2 3 3 2 5" xfId="11548" xr:uid="{00000000-0005-0000-0000-0000A32B0000}"/>
    <cellStyle name="Обычный 18 3 2 3 3 2 5 2" xfId="11549" xr:uid="{00000000-0005-0000-0000-0000A42B0000}"/>
    <cellStyle name="Обычный 18 3 2 3 3 2 6" xfId="11550" xr:uid="{00000000-0005-0000-0000-0000A52B0000}"/>
    <cellStyle name="Обычный 18 3 2 3 3 2 7" xfId="11551" xr:uid="{00000000-0005-0000-0000-0000A62B0000}"/>
    <cellStyle name="Обычный 18 3 2 3 3 3" xfId="11552" xr:uid="{00000000-0005-0000-0000-0000A72B0000}"/>
    <cellStyle name="Обычный 18 3 2 3 3 3 2" xfId="11553" xr:uid="{00000000-0005-0000-0000-0000A82B0000}"/>
    <cellStyle name="Обычный 18 3 2 3 3 3 2 2" xfId="11554" xr:uid="{00000000-0005-0000-0000-0000A92B0000}"/>
    <cellStyle name="Обычный 18 3 2 3 3 3 3" xfId="11555" xr:uid="{00000000-0005-0000-0000-0000AA2B0000}"/>
    <cellStyle name="Обычный 18 3 2 3 3 3 3 2" xfId="11556" xr:uid="{00000000-0005-0000-0000-0000AB2B0000}"/>
    <cellStyle name="Обычный 18 3 2 3 3 3 4" xfId="11557" xr:uid="{00000000-0005-0000-0000-0000AC2B0000}"/>
    <cellStyle name="Обычный 18 3 2 3 3 3 4 2" xfId="11558" xr:uid="{00000000-0005-0000-0000-0000AD2B0000}"/>
    <cellStyle name="Обычный 18 3 2 3 3 3 5" xfId="11559" xr:uid="{00000000-0005-0000-0000-0000AE2B0000}"/>
    <cellStyle name="Обычный 18 3 2 3 3 4" xfId="11560" xr:uid="{00000000-0005-0000-0000-0000AF2B0000}"/>
    <cellStyle name="Обычный 18 3 2 3 3 4 2" xfId="11561" xr:uid="{00000000-0005-0000-0000-0000B02B0000}"/>
    <cellStyle name="Обычный 18 3 2 3 3 5" xfId="11562" xr:uid="{00000000-0005-0000-0000-0000B12B0000}"/>
    <cellStyle name="Обычный 18 3 2 3 3 5 2" xfId="11563" xr:uid="{00000000-0005-0000-0000-0000B22B0000}"/>
    <cellStyle name="Обычный 18 3 2 3 3 6" xfId="11564" xr:uid="{00000000-0005-0000-0000-0000B32B0000}"/>
    <cellStyle name="Обычный 18 3 2 3 3 6 2" xfId="11565" xr:uid="{00000000-0005-0000-0000-0000B42B0000}"/>
    <cellStyle name="Обычный 18 3 2 3 3 7" xfId="11566" xr:uid="{00000000-0005-0000-0000-0000B52B0000}"/>
    <cellStyle name="Обычный 18 3 2 3 3 7 2" xfId="11567" xr:uid="{00000000-0005-0000-0000-0000B62B0000}"/>
    <cellStyle name="Обычный 18 3 2 3 3 8" xfId="11568" xr:uid="{00000000-0005-0000-0000-0000B72B0000}"/>
    <cellStyle name="Обычный 18 3 2 3 3 8 2" xfId="11569" xr:uid="{00000000-0005-0000-0000-0000B82B0000}"/>
    <cellStyle name="Обычный 18 3 2 3 3 9" xfId="11570" xr:uid="{00000000-0005-0000-0000-0000B92B0000}"/>
    <cellStyle name="Обычный 18 3 2 3 3 9 2" xfId="11571" xr:uid="{00000000-0005-0000-0000-0000BA2B0000}"/>
    <cellStyle name="Обычный 18 3 2 3 4" xfId="11572" xr:uid="{00000000-0005-0000-0000-0000BB2B0000}"/>
    <cellStyle name="Обычный 18 3 2 3 4 2" xfId="11573" xr:uid="{00000000-0005-0000-0000-0000BC2B0000}"/>
    <cellStyle name="Обычный 18 3 2 3 4 2 2" xfId="11574" xr:uid="{00000000-0005-0000-0000-0000BD2B0000}"/>
    <cellStyle name="Обычный 18 3 2 3 4 2 2 2" xfId="11575" xr:uid="{00000000-0005-0000-0000-0000BE2B0000}"/>
    <cellStyle name="Обычный 18 3 2 3 4 2 3" xfId="11576" xr:uid="{00000000-0005-0000-0000-0000BF2B0000}"/>
    <cellStyle name="Обычный 18 3 2 3 4 2 3 2" xfId="11577" xr:uid="{00000000-0005-0000-0000-0000C02B0000}"/>
    <cellStyle name="Обычный 18 3 2 3 4 2 4" xfId="11578" xr:uid="{00000000-0005-0000-0000-0000C12B0000}"/>
    <cellStyle name="Обычный 18 3 2 3 4 2 4 2" xfId="11579" xr:uid="{00000000-0005-0000-0000-0000C22B0000}"/>
    <cellStyle name="Обычный 18 3 2 3 4 2 5" xfId="11580" xr:uid="{00000000-0005-0000-0000-0000C32B0000}"/>
    <cellStyle name="Обычный 18 3 2 3 4 2 5 2" xfId="11581" xr:uid="{00000000-0005-0000-0000-0000C42B0000}"/>
    <cellStyle name="Обычный 18 3 2 3 4 2 6" xfId="11582" xr:uid="{00000000-0005-0000-0000-0000C52B0000}"/>
    <cellStyle name="Обычный 18 3 2 3 4 3" xfId="11583" xr:uid="{00000000-0005-0000-0000-0000C62B0000}"/>
    <cellStyle name="Обычный 18 3 2 3 4 3 2" xfId="11584" xr:uid="{00000000-0005-0000-0000-0000C72B0000}"/>
    <cellStyle name="Обычный 18 3 2 3 4 4" xfId="11585" xr:uid="{00000000-0005-0000-0000-0000C82B0000}"/>
    <cellStyle name="Обычный 18 3 2 3 4 4 2" xfId="11586" xr:uid="{00000000-0005-0000-0000-0000C92B0000}"/>
    <cellStyle name="Обычный 18 3 2 3 4 5" xfId="11587" xr:uid="{00000000-0005-0000-0000-0000CA2B0000}"/>
    <cellStyle name="Обычный 18 3 2 3 4 5 2" xfId="11588" xr:uid="{00000000-0005-0000-0000-0000CB2B0000}"/>
    <cellStyle name="Обычный 18 3 2 3 4 6" xfId="11589" xr:uid="{00000000-0005-0000-0000-0000CC2B0000}"/>
    <cellStyle name="Обычный 18 3 2 3 4 6 2" xfId="11590" xr:uid="{00000000-0005-0000-0000-0000CD2B0000}"/>
    <cellStyle name="Обычный 18 3 2 3 4 7" xfId="11591" xr:uid="{00000000-0005-0000-0000-0000CE2B0000}"/>
    <cellStyle name="Обычный 18 3 2 3 4 8" xfId="11592" xr:uid="{00000000-0005-0000-0000-0000CF2B0000}"/>
    <cellStyle name="Обычный 18 3 2 3 5" xfId="11593" xr:uid="{00000000-0005-0000-0000-0000D02B0000}"/>
    <cellStyle name="Обычный 18 3 2 3 5 2" xfId="11594" xr:uid="{00000000-0005-0000-0000-0000D12B0000}"/>
    <cellStyle name="Обычный 18 3 2 3 5 2 2" xfId="11595" xr:uid="{00000000-0005-0000-0000-0000D22B0000}"/>
    <cellStyle name="Обычный 18 3 2 3 5 3" xfId="11596" xr:uid="{00000000-0005-0000-0000-0000D32B0000}"/>
    <cellStyle name="Обычный 18 3 2 3 5 3 2" xfId="11597" xr:uid="{00000000-0005-0000-0000-0000D42B0000}"/>
    <cellStyle name="Обычный 18 3 2 3 5 4" xfId="11598" xr:uid="{00000000-0005-0000-0000-0000D52B0000}"/>
    <cellStyle name="Обычный 18 3 2 3 5 4 2" xfId="11599" xr:uid="{00000000-0005-0000-0000-0000D62B0000}"/>
    <cellStyle name="Обычный 18 3 2 3 5 5" xfId="11600" xr:uid="{00000000-0005-0000-0000-0000D72B0000}"/>
    <cellStyle name="Обычный 18 3 2 3 5 5 2" xfId="11601" xr:uid="{00000000-0005-0000-0000-0000D82B0000}"/>
    <cellStyle name="Обычный 18 3 2 3 5 6" xfId="11602" xr:uid="{00000000-0005-0000-0000-0000D92B0000}"/>
    <cellStyle name="Обычный 18 3 2 3 6" xfId="11603" xr:uid="{00000000-0005-0000-0000-0000DA2B0000}"/>
    <cellStyle name="Обычный 18 3 2 3 6 2" xfId="11604" xr:uid="{00000000-0005-0000-0000-0000DB2B0000}"/>
    <cellStyle name="Обычный 18 3 2 3 6 2 2" xfId="11605" xr:uid="{00000000-0005-0000-0000-0000DC2B0000}"/>
    <cellStyle name="Обычный 18 3 2 3 6 3" xfId="11606" xr:uid="{00000000-0005-0000-0000-0000DD2B0000}"/>
    <cellStyle name="Обычный 18 3 2 3 6 3 2" xfId="11607" xr:uid="{00000000-0005-0000-0000-0000DE2B0000}"/>
    <cellStyle name="Обычный 18 3 2 3 6 4" xfId="11608" xr:uid="{00000000-0005-0000-0000-0000DF2B0000}"/>
    <cellStyle name="Обычный 18 3 2 3 6 4 2" xfId="11609" xr:uid="{00000000-0005-0000-0000-0000E02B0000}"/>
    <cellStyle name="Обычный 18 3 2 3 6 5" xfId="11610" xr:uid="{00000000-0005-0000-0000-0000E12B0000}"/>
    <cellStyle name="Обычный 18 3 2 3 7" xfId="11611" xr:uid="{00000000-0005-0000-0000-0000E22B0000}"/>
    <cellStyle name="Обычный 18 3 2 3 7 2" xfId="11612" xr:uid="{00000000-0005-0000-0000-0000E32B0000}"/>
    <cellStyle name="Обычный 18 3 2 3 8" xfId="11613" xr:uid="{00000000-0005-0000-0000-0000E42B0000}"/>
    <cellStyle name="Обычный 18 3 2 3 8 2" xfId="11614" xr:uid="{00000000-0005-0000-0000-0000E52B0000}"/>
    <cellStyle name="Обычный 18 3 2 3 9" xfId="11615" xr:uid="{00000000-0005-0000-0000-0000E62B0000}"/>
    <cellStyle name="Обычный 18 3 2 3 9 2" xfId="11616" xr:uid="{00000000-0005-0000-0000-0000E72B0000}"/>
    <cellStyle name="Обычный 18 3 2 4" xfId="11617" xr:uid="{00000000-0005-0000-0000-0000E82B0000}"/>
    <cellStyle name="Обычный 18 3 2 4 10" xfId="11618" xr:uid="{00000000-0005-0000-0000-0000E92B0000}"/>
    <cellStyle name="Обычный 18 3 2 4 10 2" xfId="11619" xr:uid="{00000000-0005-0000-0000-0000EA2B0000}"/>
    <cellStyle name="Обычный 18 3 2 4 11" xfId="11620" xr:uid="{00000000-0005-0000-0000-0000EB2B0000}"/>
    <cellStyle name="Обычный 18 3 2 4 11 2" xfId="11621" xr:uid="{00000000-0005-0000-0000-0000EC2B0000}"/>
    <cellStyle name="Обычный 18 3 2 4 12" xfId="11622" xr:uid="{00000000-0005-0000-0000-0000ED2B0000}"/>
    <cellStyle name="Обычный 18 3 2 4 12 2" xfId="11623" xr:uid="{00000000-0005-0000-0000-0000EE2B0000}"/>
    <cellStyle name="Обычный 18 3 2 4 13" xfId="11624" xr:uid="{00000000-0005-0000-0000-0000EF2B0000}"/>
    <cellStyle name="Обычный 18 3 2 4 14" xfId="11625" xr:uid="{00000000-0005-0000-0000-0000F02B0000}"/>
    <cellStyle name="Обычный 18 3 2 4 15" xfId="11626" xr:uid="{00000000-0005-0000-0000-0000F12B0000}"/>
    <cellStyle name="Обычный 18 3 2 4 2" xfId="11627" xr:uid="{00000000-0005-0000-0000-0000F22B0000}"/>
    <cellStyle name="Обычный 18 3 2 4 2 10" xfId="11628" xr:uid="{00000000-0005-0000-0000-0000F32B0000}"/>
    <cellStyle name="Обычный 18 3 2 4 2 10 2" xfId="11629" xr:uid="{00000000-0005-0000-0000-0000F42B0000}"/>
    <cellStyle name="Обычный 18 3 2 4 2 11" xfId="11630" xr:uid="{00000000-0005-0000-0000-0000F52B0000}"/>
    <cellStyle name="Обычный 18 3 2 4 2 12" xfId="11631" xr:uid="{00000000-0005-0000-0000-0000F62B0000}"/>
    <cellStyle name="Обычный 18 3 2 4 2 2" xfId="11632" xr:uid="{00000000-0005-0000-0000-0000F72B0000}"/>
    <cellStyle name="Обычный 18 3 2 4 2 2 10" xfId="11633" xr:uid="{00000000-0005-0000-0000-0000F82B0000}"/>
    <cellStyle name="Обычный 18 3 2 4 2 2 2" xfId="11634" xr:uid="{00000000-0005-0000-0000-0000F92B0000}"/>
    <cellStyle name="Обычный 18 3 2 4 2 2 2 2" xfId="11635" xr:uid="{00000000-0005-0000-0000-0000FA2B0000}"/>
    <cellStyle name="Обычный 18 3 2 4 2 2 2 2 2" xfId="11636" xr:uid="{00000000-0005-0000-0000-0000FB2B0000}"/>
    <cellStyle name="Обычный 18 3 2 4 2 2 2 3" xfId="11637" xr:uid="{00000000-0005-0000-0000-0000FC2B0000}"/>
    <cellStyle name="Обычный 18 3 2 4 2 2 2 3 2" xfId="11638" xr:uid="{00000000-0005-0000-0000-0000FD2B0000}"/>
    <cellStyle name="Обычный 18 3 2 4 2 2 2 4" xfId="11639" xr:uid="{00000000-0005-0000-0000-0000FE2B0000}"/>
    <cellStyle name="Обычный 18 3 2 4 2 2 2 4 2" xfId="11640" xr:uid="{00000000-0005-0000-0000-0000FF2B0000}"/>
    <cellStyle name="Обычный 18 3 2 4 2 2 2 5" xfId="11641" xr:uid="{00000000-0005-0000-0000-0000002C0000}"/>
    <cellStyle name="Обычный 18 3 2 4 2 2 2 5 2" xfId="11642" xr:uid="{00000000-0005-0000-0000-0000012C0000}"/>
    <cellStyle name="Обычный 18 3 2 4 2 2 2 6" xfId="11643" xr:uid="{00000000-0005-0000-0000-0000022C0000}"/>
    <cellStyle name="Обычный 18 3 2 4 2 2 3" xfId="11644" xr:uid="{00000000-0005-0000-0000-0000032C0000}"/>
    <cellStyle name="Обычный 18 3 2 4 2 2 3 2" xfId="11645" xr:uid="{00000000-0005-0000-0000-0000042C0000}"/>
    <cellStyle name="Обычный 18 3 2 4 2 2 3 2 2" xfId="11646" xr:uid="{00000000-0005-0000-0000-0000052C0000}"/>
    <cellStyle name="Обычный 18 3 2 4 2 2 3 3" xfId="11647" xr:uid="{00000000-0005-0000-0000-0000062C0000}"/>
    <cellStyle name="Обычный 18 3 2 4 2 2 3 3 2" xfId="11648" xr:uid="{00000000-0005-0000-0000-0000072C0000}"/>
    <cellStyle name="Обычный 18 3 2 4 2 2 3 4" xfId="11649" xr:uid="{00000000-0005-0000-0000-0000082C0000}"/>
    <cellStyle name="Обычный 18 3 2 4 2 2 3 4 2" xfId="11650" xr:uid="{00000000-0005-0000-0000-0000092C0000}"/>
    <cellStyle name="Обычный 18 3 2 4 2 2 3 5" xfId="11651" xr:uid="{00000000-0005-0000-0000-00000A2C0000}"/>
    <cellStyle name="Обычный 18 3 2 4 2 2 4" xfId="11652" xr:uid="{00000000-0005-0000-0000-00000B2C0000}"/>
    <cellStyle name="Обычный 18 3 2 4 2 2 4 2" xfId="11653" xr:uid="{00000000-0005-0000-0000-00000C2C0000}"/>
    <cellStyle name="Обычный 18 3 2 4 2 2 5" xfId="11654" xr:uid="{00000000-0005-0000-0000-00000D2C0000}"/>
    <cellStyle name="Обычный 18 3 2 4 2 2 5 2" xfId="11655" xr:uid="{00000000-0005-0000-0000-00000E2C0000}"/>
    <cellStyle name="Обычный 18 3 2 4 2 2 6" xfId="11656" xr:uid="{00000000-0005-0000-0000-00000F2C0000}"/>
    <cellStyle name="Обычный 18 3 2 4 2 2 6 2" xfId="11657" xr:uid="{00000000-0005-0000-0000-0000102C0000}"/>
    <cellStyle name="Обычный 18 3 2 4 2 2 7" xfId="11658" xr:uid="{00000000-0005-0000-0000-0000112C0000}"/>
    <cellStyle name="Обычный 18 3 2 4 2 2 7 2" xfId="11659" xr:uid="{00000000-0005-0000-0000-0000122C0000}"/>
    <cellStyle name="Обычный 18 3 2 4 2 2 8" xfId="11660" xr:uid="{00000000-0005-0000-0000-0000132C0000}"/>
    <cellStyle name="Обычный 18 3 2 4 2 2 8 2" xfId="11661" xr:uid="{00000000-0005-0000-0000-0000142C0000}"/>
    <cellStyle name="Обычный 18 3 2 4 2 2 9" xfId="11662" xr:uid="{00000000-0005-0000-0000-0000152C0000}"/>
    <cellStyle name="Обычный 18 3 2 4 2 2 9 2" xfId="11663" xr:uid="{00000000-0005-0000-0000-0000162C0000}"/>
    <cellStyle name="Обычный 18 3 2 4 2 3" xfId="11664" xr:uid="{00000000-0005-0000-0000-0000172C0000}"/>
    <cellStyle name="Обычный 18 3 2 4 2 3 2" xfId="11665" xr:uid="{00000000-0005-0000-0000-0000182C0000}"/>
    <cellStyle name="Обычный 18 3 2 4 2 3 2 2" xfId="11666" xr:uid="{00000000-0005-0000-0000-0000192C0000}"/>
    <cellStyle name="Обычный 18 3 2 4 2 3 3" xfId="11667" xr:uid="{00000000-0005-0000-0000-00001A2C0000}"/>
    <cellStyle name="Обычный 18 3 2 4 2 3 3 2" xfId="11668" xr:uid="{00000000-0005-0000-0000-00001B2C0000}"/>
    <cellStyle name="Обычный 18 3 2 4 2 3 4" xfId="11669" xr:uid="{00000000-0005-0000-0000-00001C2C0000}"/>
    <cellStyle name="Обычный 18 3 2 4 2 3 4 2" xfId="11670" xr:uid="{00000000-0005-0000-0000-00001D2C0000}"/>
    <cellStyle name="Обычный 18 3 2 4 2 3 5" xfId="11671" xr:uid="{00000000-0005-0000-0000-00001E2C0000}"/>
    <cellStyle name="Обычный 18 3 2 4 2 3 5 2" xfId="11672" xr:uid="{00000000-0005-0000-0000-00001F2C0000}"/>
    <cellStyle name="Обычный 18 3 2 4 2 3 6" xfId="11673" xr:uid="{00000000-0005-0000-0000-0000202C0000}"/>
    <cellStyle name="Обычный 18 3 2 4 2 4" xfId="11674" xr:uid="{00000000-0005-0000-0000-0000212C0000}"/>
    <cellStyle name="Обычный 18 3 2 4 2 4 2" xfId="11675" xr:uid="{00000000-0005-0000-0000-0000222C0000}"/>
    <cellStyle name="Обычный 18 3 2 4 2 4 2 2" xfId="11676" xr:uid="{00000000-0005-0000-0000-0000232C0000}"/>
    <cellStyle name="Обычный 18 3 2 4 2 4 3" xfId="11677" xr:uid="{00000000-0005-0000-0000-0000242C0000}"/>
    <cellStyle name="Обычный 18 3 2 4 2 4 3 2" xfId="11678" xr:uid="{00000000-0005-0000-0000-0000252C0000}"/>
    <cellStyle name="Обычный 18 3 2 4 2 4 4" xfId="11679" xr:uid="{00000000-0005-0000-0000-0000262C0000}"/>
    <cellStyle name="Обычный 18 3 2 4 2 4 4 2" xfId="11680" xr:uid="{00000000-0005-0000-0000-0000272C0000}"/>
    <cellStyle name="Обычный 18 3 2 4 2 4 5" xfId="11681" xr:uid="{00000000-0005-0000-0000-0000282C0000}"/>
    <cellStyle name="Обычный 18 3 2 4 2 5" xfId="11682" xr:uid="{00000000-0005-0000-0000-0000292C0000}"/>
    <cellStyle name="Обычный 18 3 2 4 2 5 2" xfId="11683" xr:uid="{00000000-0005-0000-0000-00002A2C0000}"/>
    <cellStyle name="Обычный 18 3 2 4 2 6" xfId="11684" xr:uid="{00000000-0005-0000-0000-00002B2C0000}"/>
    <cellStyle name="Обычный 18 3 2 4 2 6 2" xfId="11685" xr:uid="{00000000-0005-0000-0000-00002C2C0000}"/>
    <cellStyle name="Обычный 18 3 2 4 2 7" xfId="11686" xr:uid="{00000000-0005-0000-0000-00002D2C0000}"/>
    <cellStyle name="Обычный 18 3 2 4 2 7 2" xfId="11687" xr:uid="{00000000-0005-0000-0000-00002E2C0000}"/>
    <cellStyle name="Обычный 18 3 2 4 2 8" xfId="11688" xr:uid="{00000000-0005-0000-0000-00002F2C0000}"/>
    <cellStyle name="Обычный 18 3 2 4 2 8 2" xfId="11689" xr:uid="{00000000-0005-0000-0000-0000302C0000}"/>
    <cellStyle name="Обычный 18 3 2 4 2 9" xfId="11690" xr:uid="{00000000-0005-0000-0000-0000312C0000}"/>
    <cellStyle name="Обычный 18 3 2 4 2 9 2" xfId="11691" xr:uid="{00000000-0005-0000-0000-0000322C0000}"/>
    <cellStyle name="Обычный 18 3 2 4 3" xfId="11692" xr:uid="{00000000-0005-0000-0000-0000332C0000}"/>
    <cellStyle name="Обычный 18 3 2 4 3 10" xfId="11693" xr:uid="{00000000-0005-0000-0000-0000342C0000}"/>
    <cellStyle name="Обычный 18 3 2 4 3 2" xfId="11694" xr:uid="{00000000-0005-0000-0000-0000352C0000}"/>
    <cellStyle name="Обычный 18 3 2 4 3 2 2" xfId="11695" xr:uid="{00000000-0005-0000-0000-0000362C0000}"/>
    <cellStyle name="Обычный 18 3 2 4 3 2 2 2" xfId="11696" xr:uid="{00000000-0005-0000-0000-0000372C0000}"/>
    <cellStyle name="Обычный 18 3 2 4 3 2 3" xfId="11697" xr:uid="{00000000-0005-0000-0000-0000382C0000}"/>
    <cellStyle name="Обычный 18 3 2 4 3 2 3 2" xfId="11698" xr:uid="{00000000-0005-0000-0000-0000392C0000}"/>
    <cellStyle name="Обычный 18 3 2 4 3 2 4" xfId="11699" xr:uid="{00000000-0005-0000-0000-00003A2C0000}"/>
    <cellStyle name="Обычный 18 3 2 4 3 2 4 2" xfId="11700" xr:uid="{00000000-0005-0000-0000-00003B2C0000}"/>
    <cellStyle name="Обычный 18 3 2 4 3 2 5" xfId="11701" xr:uid="{00000000-0005-0000-0000-00003C2C0000}"/>
    <cellStyle name="Обычный 18 3 2 4 3 2 5 2" xfId="11702" xr:uid="{00000000-0005-0000-0000-00003D2C0000}"/>
    <cellStyle name="Обычный 18 3 2 4 3 2 6" xfId="11703" xr:uid="{00000000-0005-0000-0000-00003E2C0000}"/>
    <cellStyle name="Обычный 18 3 2 4 3 3" xfId="11704" xr:uid="{00000000-0005-0000-0000-00003F2C0000}"/>
    <cellStyle name="Обычный 18 3 2 4 3 3 2" xfId="11705" xr:uid="{00000000-0005-0000-0000-0000402C0000}"/>
    <cellStyle name="Обычный 18 3 2 4 3 3 2 2" xfId="11706" xr:uid="{00000000-0005-0000-0000-0000412C0000}"/>
    <cellStyle name="Обычный 18 3 2 4 3 3 3" xfId="11707" xr:uid="{00000000-0005-0000-0000-0000422C0000}"/>
    <cellStyle name="Обычный 18 3 2 4 3 3 3 2" xfId="11708" xr:uid="{00000000-0005-0000-0000-0000432C0000}"/>
    <cellStyle name="Обычный 18 3 2 4 3 3 4" xfId="11709" xr:uid="{00000000-0005-0000-0000-0000442C0000}"/>
    <cellStyle name="Обычный 18 3 2 4 3 3 4 2" xfId="11710" xr:uid="{00000000-0005-0000-0000-0000452C0000}"/>
    <cellStyle name="Обычный 18 3 2 4 3 3 5" xfId="11711" xr:uid="{00000000-0005-0000-0000-0000462C0000}"/>
    <cellStyle name="Обычный 18 3 2 4 3 4" xfId="11712" xr:uid="{00000000-0005-0000-0000-0000472C0000}"/>
    <cellStyle name="Обычный 18 3 2 4 3 4 2" xfId="11713" xr:uid="{00000000-0005-0000-0000-0000482C0000}"/>
    <cellStyle name="Обычный 18 3 2 4 3 5" xfId="11714" xr:uid="{00000000-0005-0000-0000-0000492C0000}"/>
    <cellStyle name="Обычный 18 3 2 4 3 5 2" xfId="11715" xr:uid="{00000000-0005-0000-0000-00004A2C0000}"/>
    <cellStyle name="Обычный 18 3 2 4 3 6" xfId="11716" xr:uid="{00000000-0005-0000-0000-00004B2C0000}"/>
    <cellStyle name="Обычный 18 3 2 4 3 6 2" xfId="11717" xr:uid="{00000000-0005-0000-0000-00004C2C0000}"/>
    <cellStyle name="Обычный 18 3 2 4 3 7" xfId="11718" xr:uid="{00000000-0005-0000-0000-00004D2C0000}"/>
    <cellStyle name="Обычный 18 3 2 4 3 7 2" xfId="11719" xr:uid="{00000000-0005-0000-0000-00004E2C0000}"/>
    <cellStyle name="Обычный 18 3 2 4 3 8" xfId="11720" xr:uid="{00000000-0005-0000-0000-00004F2C0000}"/>
    <cellStyle name="Обычный 18 3 2 4 3 8 2" xfId="11721" xr:uid="{00000000-0005-0000-0000-0000502C0000}"/>
    <cellStyle name="Обычный 18 3 2 4 3 9" xfId="11722" xr:uid="{00000000-0005-0000-0000-0000512C0000}"/>
    <cellStyle name="Обычный 18 3 2 4 3 9 2" xfId="11723" xr:uid="{00000000-0005-0000-0000-0000522C0000}"/>
    <cellStyle name="Обычный 18 3 2 4 4" xfId="11724" xr:uid="{00000000-0005-0000-0000-0000532C0000}"/>
    <cellStyle name="Обычный 18 3 2 4 4 2" xfId="11725" xr:uid="{00000000-0005-0000-0000-0000542C0000}"/>
    <cellStyle name="Обычный 18 3 2 4 4 2 2" xfId="11726" xr:uid="{00000000-0005-0000-0000-0000552C0000}"/>
    <cellStyle name="Обычный 18 3 2 4 4 2 2 2" xfId="11727" xr:uid="{00000000-0005-0000-0000-0000562C0000}"/>
    <cellStyle name="Обычный 18 3 2 4 4 2 3" xfId="11728" xr:uid="{00000000-0005-0000-0000-0000572C0000}"/>
    <cellStyle name="Обычный 18 3 2 4 4 2 3 2" xfId="11729" xr:uid="{00000000-0005-0000-0000-0000582C0000}"/>
    <cellStyle name="Обычный 18 3 2 4 4 2 4" xfId="11730" xr:uid="{00000000-0005-0000-0000-0000592C0000}"/>
    <cellStyle name="Обычный 18 3 2 4 4 2 4 2" xfId="11731" xr:uid="{00000000-0005-0000-0000-00005A2C0000}"/>
    <cellStyle name="Обычный 18 3 2 4 4 2 5" xfId="11732" xr:uid="{00000000-0005-0000-0000-00005B2C0000}"/>
    <cellStyle name="Обычный 18 3 2 4 4 2 5 2" xfId="11733" xr:uid="{00000000-0005-0000-0000-00005C2C0000}"/>
    <cellStyle name="Обычный 18 3 2 4 4 2 6" xfId="11734" xr:uid="{00000000-0005-0000-0000-00005D2C0000}"/>
    <cellStyle name="Обычный 18 3 2 4 4 3" xfId="11735" xr:uid="{00000000-0005-0000-0000-00005E2C0000}"/>
    <cellStyle name="Обычный 18 3 2 4 4 3 2" xfId="11736" xr:uid="{00000000-0005-0000-0000-00005F2C0000}"/>
    <cellStyle name="Обычный 18 3 2 4 4 4" xfId="11737" xr:uid="{00000000-0005-0000-0000-0000602C0000}"/>
    <cellStyle name="Обычный 18 3 2 4 4 4 2" xfId="11738" xr:uid="{00000000-0005-0000-0000-0000612C0000}"/>
    <cellStyle name="Обычный 18 3 2 4 4 5" xfId="11739" xr:uid="{00000000-0005-0000-0000-0000622C0000}"/>
    <cellStyle name="Обычный 18 3 2 4 4 5 2" xfId="11740" xr:uid="{00000000-0005-0000-0000-0000632C0000}"/>
    <cellStyle name="Обычный 18 3 2 4 4 6" xfId="11741" xr:uid="{00000000-0005-0000-0000-0000642C0000}"/>
    <cellStyle name="Обычный 18 3 2 4 4 6 2" xfId="11742" xr:uid="{00000000-0005-0000-0000-0000652C0000}"/>
    <cellStyle name="Обычный 18 3 2 4 4 7" xfId="11743" xr:uid="{00000000-0005-0000-0000-0000662C0000}"/>
    <cellStyle name="Обычный 18 3 2 4 5" xfId="11744" xr:uid="{00000000-0005-0000-0000-0000672C0000}"/>
    <cellStyle name="Обычный 18 3 2 4 5 2" xfId="11745" xr:uid="{00000000-0005-0000-0000-0000682C0000}"/>
    <cellStyle name="Обычный 18 3 2 4 5 2 2" xfId="11746" xr:uid="{00000000-0005-0000-0000-0000692C0000}"/>
    <cellStyle name="Обычный 18 3 2 4 5 3" xfId="11747" xr:uid="{00000000-0005-0000-0000-00006A2C0000}"/>
    <cellStyle name="Обычный 18 3 2 4 5 3 2" xfId="11748" xr:uid="{00000000-0005-0000-0000-00006B2C0000}"/>
    <cellStyle name="Обычный 18 3 2 4 5 4" xfId="11749" xr:uid="{00000000-0005-0000-0000-00006C2C0000}"/>
    <cellStyle name="Обычный 18 3 2 4 5 4 2" xfId="11750" xr:uid="{00000000-0005-0000-0000-00006D2C0000}"/>
    <cellStyle name="Обычный 18 3 2 4 5 5" xfId="11751" xr:uid="{00000000-0005-0000-0000-00006E2C0000}"/>
    <cellStyle name="Обычный 18 3 2 4 5 5 2" xfId="11752" xr:uid="{00000000-0005-0000-0000-00006F2C0000}"/>
    <cellStyle name="Обычный 18 3 2 4 5 6" xfId="11753" xr:uid="{00000000-0005-0000-0000-0000702C0000}"/>
    <cellStyle name="Обычный 18 3 2 4 6" xfId="11754" xr:uid="{00000000-0005-0000-0000-0000712C0000}"/>
    <cellStyle name="Обычный 18 3 2 4 6 2" xfId="11755" xr:uid="{00000000-0005-0000-0000-0000722C0000}"/>
    <cellStyle name="Обычный 18 3 2 4 6 2 2" xfId="11756" xr:uid="{00000000-0005-0000-0000-0000732C0000}"/>
    <cellStyle name="Обычный 18 3 2 4 6 3" xfId="11757" xr:uid="{00000000-0005-0000-0000-0000742C0000}"/>
    <cellStyle name="Обычный 18 3 2 4 6 3 2" xfId="11758" xr:uid="{00000000-0005-0000-0000-0000752C0000}"/>
    <cellStyle name="Обычный 18 3 2 4 6 4" xfId="11759" xr:uid="{00000000-0005-0000-0000-0000762C0000}"/>
    <cellStyle name="Обычный 18 3 2 4 6 4 2" xfId="11760" xr:uid="{00000000-0005-0000-0000-0000772C0000}"/>
    <cellStyle name="Обычный 18 3 2 4 6 5" xfId="11761" xr:uid="{00000000-0005-0000-0000-0000782C0000}"/>
    <cellStyle name="Обычный 18 3 2 4 7" xfId="11762" xr:uid="{00000000-0005-0000-0000-0000792C0000}"/>
    <cellStyle name="Обычный 18 3 2 4 7 2" xfId="11763" xr:uid="{00000000-0005-0000-0000-00007A2C0000}"/>
    <cellStyle name="Обычный 18 3 2 4 8" xfId="11764" xr:uid="{00000000-0005-0000-0000-00007B2C0000}"/>
    <cellStyle name="Обычный 18 3 2 4 8 2" xfId="11765" xr:uid="{00000000-0005-0000-0000-00007C2C0000}"/>
    <cellStyle name="Обычный 18 3 2 4 9" xfId="11766" xr:uid="{00000000-0005-0000-0000-00007D2C0000}"/>
    <cellStyle name="Обычный 18 3 2 4 9 2" xfId="11767" xr:uid="{00000000-0005-0000-0000-00007E2C0000}"/>
    <cellStyle name="Обычный 18 3 2 5" xfId="11768" xr:uid="{00000000-0005-0000-0000-00007F2C0000}"/>
    <cellStyle name="Обычный 18 3 2 5 10" xfId="11769" xr:uid="{00000000-0005-0000-0000-0000802C0000}"/>
    <cellStyle name="Обычный 18 3 2 5 10 2" xfId="11770" xr:uid="{00000000-0005-0000-0000-0000812C0000}"/>
    <cellStyle name="Обычный 18 3 2 5 11" xfId="11771" xr:uid="{00000000-0005-0000-0000-0000822C0000}"/>
    <cellStyle name="Обычный 18 3 2 5 11 2" xfId="11772" xr:uid="{00000000-0005-0000-0000-0000832C0000}"/>
    <cellStyle name="Обычный 18 3 2 5 12" xfId="11773" xr:uid="{00000000-0005-0000-0000-0000842C0000}"/>
    <cellStyle name="Обычный 18 3 2 5 13" xfId="11774" xr:uid="{00000000-0005-0000-0000-0000852C0000}"/>
    <cellStyle name="Обычный 18 3 2 5 2" xfId="11775" xr:uid="{00000000-0005-0000-0000-0000862C0000}"/>
    <cellStyle name="Обычный 18 3 2 5 2 10" xfId="11776" xr:uid="{00000000-0005-0000-0000-0000872C0000}"/>
    <cellStyle name="Обычный 18 3 2 5 2 10 2" xfId="11777" xr:uid="{00000000-0005-0000-0000-0000882C0000}"/>
    <cellStyle name="Обычный 18 3 2 5 2 11" xfId="11778" xr:uid="{00000000-0005-0000-0000-0000892C0000}"/>
    <cellStyle name="Обычный 18 3 2 5 2 12" xfId="11779" xr:uid="{00000000-0005-0000-0000-00008A2C0000}"/>
    <cellStyle name="Обычный 18 3 2 5 2 2" xfId="11780" xr:uid="{00000000-0005-0000-0000-00008B2C0000}"/>
    <cellStyle name="Обычный 18 3 2 5 2 2 10" xfId="11781" xr:uid="{00000000-0005-0000-0000-00008C2C0000}"/>
    <cellStyle name="Обычный 18 3 2 5 2 2 2" xfId="11782" xr:uid="{00000000-0005-0000-0000-00008D2C0000}"/>
    <cellStyle name="Обычный 18 3 2 5 2 2 2 2" xfId="11783" xr:uid="{00000000-0005-0000-0000-00008E2C0000}"/>
    <cellStyle name="Обычный 18 3 2 5 2 2 2 2 2" xfId="11784" xr:uid="{00000000-0005-0000-0000-00008F2C0000}"/>
    <cellStyle name="Обычный 18 3 2 5 2 2 2 3" xfId="11785" xr:uid="{00000000-0005-0000-0000-0000902C0000}"/>
    <cellStyle name="Обычный 18 3 2 5 2 2 2 3 2" xfId="11786" xr:uid="{00000000-0005-0000-0000-0000912C0000}"/>
    <cellStyle name="Обычный 18 3 2 5 2 2 2 4" xfId="11787" xr:uid="{00000000-0005-0000-0000-0000922C0000}"/>
    <cellStyle name="Обычный 18 3 2 5 2 2 2 4 2" xfId="11788" xr:uid="{00000000-0005-0000-0000-0000932C0000}"/>
    <cellStyle name="Обычный 18 3 2 5 2 2 2 5" xfId="11789" xr:uid="{00000000-0005-0000-0000-0000942C0000}"/>
    <cellStyle name="Обычный 18 3 2 5 2 2 2 5 2" xfId="11790" xr:uid="{00000000-0005-0000-0000-0000952C0000}"/>
    <cellStyle name="Обычный 18 3 2 5 2 2 2 6" xfId="11791" xr:uid="{00000000-0005-0000-0000-0000962C0000}"/>
    <cellStyle name="Обычный 18 3 2 5 2 2 3" xfId="11792" xr:uid="{00000000-0005-0000-0000-0000972C0000}"/>
    <cellStyle name="Обычный 18 3 2 5 2 2 3 2" xfId="11793" xr:uid="{00000000-0005-0000-0000-0000982C0000}"/>
    <cellStyle name="Обычный 18 3 2 5 2 2 3 2 2" xfId="11794" xr:uid="{00000000-0005-0000-0000-0000992C0000}"/>
    <cellStyle name="Обычный 18 3 2 5 2 2 3 3" xfId="11795" xr:uid="{00000000-0005-0000-0000-00009A2C0000}"/>
    <cellStyle name="Обычный 18 3 2 5 2 2 3 3 2" xfId="11796" xr:uid="{00000000-0005-0000-0000-00009B2C0000}"/>
    <cellStyle name="Обычный 18 3 2 5 2 2 3 4" xfId="11797" xr:uid="{00000000-0005-0000-0000-00009C2C0000}"/>
    <cellStyle name="Обычный 18 3 2 5 2 2 3 4 2" xfId="11798" xr:uid="{00000000-0005-0000-0000-00009D2C0000}"/>
    <cellStyle name="Обычный 18 3 2 5 2 2 3 5" xfId="11799" xr:uid="{00000000-0005-0000-0000-00009E2C0000}"/>
    <cellStyle name="Обычный 18 3 2 5 2 2 4" xfId="11800" xr:uid="{00000000-0005-0000-0000-00009F2C0000}"/>
    <cellStyle name="Обычный 18 3 2 5 2 2 4 2" xfId="11801" xr:uid="{00000000-0005-0000-0000-0000A02C0000}"/>
    <cellStyle name="Обычный 18 3 2 5 2 2 5" xfId="11802" xr:uid="{00000000-0005-0000-0000-0000A12C0000}"/>
    <cellStyle name="Обычный 18 3 2 5 2 2 5 2" xfId="11803" xr:uid="{00000000-0005-0000-0000-0000A22C0000}"/>
    <cellStyle name="Обычный 18 3 2 5 2 2 6" xfId="11804" xr:uid="{00000000-0005-0000-0000-0000A32C0000}"/>
    <cellStyle name="Обычный 18 3 2 5 2 2 6 2" xfId="11805" xr:uid="{00000000-0005-0000-0000-0000A42C0000}"/>
    <cellStyle name="Обычный 18 3 2 5 2 2 7" xfId="11806" xr:uid="{00000000-0005-0000-0000-0000A52C0000}"/>
    <cellStyle name="Обычный 18 3 2 5 2 2 7 2" xfId="11807" xr:uid="{00000000-0005-0000-0000-0000A62C0000}"/>
    <cellStyle name="Обычный 18 3 2 5 2 2 8" xfId="11808" xr:uid="{00000000-0005-0000-0000-0000A72C0000}"/>
    <cellStyle name="Обычный 18 3 2 5 2 2 8 2" xfId="11809" xr:uid="{00000000-0005-0000-0000-0000A82C0000}"/>
    <cellStyle name="Обычный 18 3 2 5 2 2 9" xfId="11810" xr:uid="{00000000-0005-0000-0000-0000A92C0000}"/>
    <cellStyle name="Обычный 18 3 2 5 2 2 9 2" xfId="11811" xr:uid="{00000000-0005-0000-0000-0000AA2C0000}"/>
    <cellStyle name="Обычный 18 3 2 5 2 3" xfId="11812" xr:uid="{00000000-0005-0000-0000-0000AB2C0000}"/>
    <cellStyle name="Обычный 18 3 2 5 2 3 2" xfId="11813" xr:uid="{00000000-0005-0000-0000-0000AC2C0000}"/>
    <cellStyle name="Обычный 18 3 2 5 2 3 2 2" xfId="11814" xr:uid="{00000000-0005-0000-0000-0000AD2C0000}"/>
    <cellStyle name="Обычный 18 3 2 5 2 3 3" xfId="11815" xr:uid="{00000000-0005-0000-0000-0000AE2C0000}"/>
    <cellStyle name="Обычный 18 3 2 5 2 3 3 2" xfId="11816" xr:uid="{00000000-0005-0000-0000-0000AF2C0000}"/>
    <cellStyle name="Обычный 18 3 2 5 2 3 4" xfId="11817" xr:uid="{00000000-0005-0000-0000-0000B02C0000}"/>
    <cellStyle name="Обычный 18 3 2 5 2 3 4 2" xfId="11818" xr:uid="{00000000-0005-0000-0000-0000B12C0000}"/>
    <cellStyle name="Обычный 18 3 2 5 2 3 5" xfId="11819" xr:uid="{00000000-0005-0000-0000-0000B22C0000}"/>
    <cellStyle name="Обычный 18 3 2 5 2 3 5 2" xfId="11820" xr:uid="{00000000-0005-0000-0000-0000B32C0000}"/>
    <cellStyle name="Обычный 18 3 2 5 2 3 6" xfId="11821" xr:uid="{00000000-0005-0000-0000-0000B42C0000}"/>
    <cellStyle name="Обычный 18 3 2 5 2 4" xfId="11822" xr:uid="{00000000-0005-0000-0000-0000B52C0000}"/>
    <cellStyle name="Обычный 18 3 2 5 2 4 2" xfId="11823" xr:uid="{00000000-0005-0000-0000-0000B62C0000}"/>
    <cellStyle name="Обычный 18 3 2 5 2 4 2 2" xfId="11824" xr:uid="{00000000-0005-0000-0000-0000B72C0000}"/>
    <cellStyle name="Обычный 18 3 2 5 2 4 3" xfId="11825" xr:uid="{00000000-0005-0000-0000-0000B82C0000}"/>
    <cellStyle name="Обычный 18 3 2 5 2 4 3 2" xfId="11826" xr:uid="{00000000-0005-0000-0000-0000B92C0000}"/>
    <cellStyle name="Обычный 18 3 2 5 2 4 4" xfId="11827" xr:uid="{00000000-0005-0000-0000-0000BA2C0000}"/>
    <cellStyle name="Обычный 18 3 2 5 2 4 4 2" xfId="11828" xr:uid="{00000000-0005-0000-0000-0000BB2C0000}"/>
    <cellStyle name="Обычный 18 3 2 5 2 4 5" xfId="11829" xr:uid="{00000000-0005-0000-0000-0000BC2C0000}"/>
    <cellStyle name="Обычный 18 3 2 5 2 5" xfId="11830" xr:uid="{00000000-0005-0000-0000-0000BD2C0000}"/>
    <cellStyle name="Обычный 18 3 2 5 2 5 2" xfId="11831" xr:uid="{00000000-0005-0000-0000-0000BE2C0000}"/>
    <cellStyle name="Обычный 18 3 2 5 2 6" xfId="11832" xr:uid="{00000000-0005-0000-0000-0000BF2C0000}"/>
    <cellStyle name="Обычный 18 3 2 5 2 6 2" xfId="11833" xr:uid="{00000000-0005-0000-0000-0000C02C0000}"/>
    <cellStyle name="Обычный 18 3 2 5 2 7" xfId="11834" xr:uid="{00000000-0005-0000-0000-0000C12C0000}"/>
    <cellStyle name="Обычный 18 3 2 5 2 7 2" xfId="11835" xr:uid="{00000000-0005-0000-0000-0000C22C0000}"/>
    <cellStyle name="Обычный 18 3 2 5 2 8" xfId="11836" xr:uid="{00000000-0005-0000-0000-0000C32C0000}"/>
    <cellStyle name="Обычный 18 3 2 5 2 8 2" xfId="11837" xr:uid="{00000000-0005-0000-0000-0000C42C0000}"/>
    <cellStyle name="Обычный 18 3 2 5 2 9" xfId="11838" xr:uid="{00000000-0005-0000-0000-0000C52C0000}"/>
    <cellStyle name="Обычный 18 3 2 5 2 9 2" xfId="11839" xr:uid="{00000000-0005-0000-0000-0000C62C0000}"/>
    <cellStyle name="Обычный 18 3 2 5 3" xfId="11840" xr:uid="{00000000-0005-0000-0000-0000C72C0000}"/>
    <cellStyle name="Обычный 18 3 2 5 3 10" xfId="11841" xr:uid="{00000000-0005-0000-0000-0000C82C0000}"/>
    <cellStyle name="Обычный 18 3 2 5 3 2" xfId="11842" xr:uid="{00000000-0005-0000-0000-0000C92C0000}"/>
    <cellStyle name="Обычный 18 3 2 5 3 2 2" xfId="11843" xr:uid="{00000000-0005-0000-0000-0000CA2C0000}"/>
    <cellStyle name="Обычный 18 3 2 5 3 2 2 2" xfId="11844" xr:uid="{00000000-0005-0000-0000-0000CB2C0000}"/>
    <cellStyle name="Обычный 18 3 2 5 3 2 3" xfId="11845" xr:uid="{00000000-0005-0000-0000-0000CC2C0000}"/>
    <cellStyle name="Обычный 18 3 2 5 3 2 3 2" xfId="11846" xr:uid="{00000000-0005-0000-0000-0000CD2C0000}"/>
    <cellStyle name="Обычный 18 3 2 5 3 2 4" xfId="11847" xr:uid="{00000000-0005-0000-0000-0000CE2C0000}"/>
    <cellStyle name="Обычный 18 3 2 5 3 2 4 2" xfId="11848" xr:uid="{00000000-0005-0000-0000-0000CF2C0000}"/>
    <cellStyle name="Обычный 18 3 2 5 3 2 5" xfId="11849" xr:uid="{00000000-0005-0000-0000-0000D02C0000}"/>
    <cellStyle name="Обычный 18 3 2 5 3 2 5 2" xfId="11850" xr:uid="{00000000-0005-0000-0000-0000D12C0000}"/>
    <cellStyle name="Обычный 18 3 2 5 3 2 6" xfId="11851" xr:uid="{00000000-0005-0000-0000-0000D22C0000}"/>
    <cellStyle name="Обычный 18 3 2 5 3 3" xfId="11852" xr:uid="{00000000-0005-0000-0000-0000D32C0000}"/>
    <cellStyle name="Обычный 18 3 2 5 3 3 2" xfId="11853" xr:uid="{00000000-0005-0000-0000-0000D42C0000}"/>
    <cellStyle name="Обычный 18 3 2 5 3 3 2 2" xfId="11854" xr:uid="{00000000-0005-0000-0000-0000D52C0000}"/>
    <cellStyle name="Обычный 18 3 2 5 3 3 3" xfId="11855" xr:uid="{00000000-0005-0000-0000-0000D62C0000}"/>
    <cellStyle name="Обычный 18 3 2 5 3 3 3 2" xfId="11856" xr:uid="{00000000-0005-0000-0000-0000D72C0000}"/>
    <cellStyle name="Обычный 18 3 2 5 3 3 4" xfId="11857" xr:uid="{00000000-0005-0000-0000-0000D82C0000}"/>
    <cellStyle name="Обычный 18 3 2 5 3 3 4 2" xfId="11858" xr:uid="{00000000-0005-0000-0000-0000D92C0000}"/>
    <cellStyle name="Обычный 18 3 2 5 3 3 5" xfId="11859" xr:uid="{00000000-0005-0000-0000-0000DA2C0000}"/>
    <cellStyle name="Обычный 18 3 2 5 3 4" xfId="11860" xr:uid="{00000000-0005-0000-0000-0000DB2C0000}"/>
    <cellStyle name="Обычный 18 3 2 5 3 4 2" xfId="11861" xr:uid="{00000000-0005-0000-0000-0000DC2C0000}"/>
    <cellStyle name="Обычный 18 3 2 5 3 5" xfId="11862" xr:uid="{00000000-0005-0000-0000-0000DD2C0000}"/>
    <cellStyle name="Обычный 18 3 2 5 3 5 2" xfId="11863" xr:uid="{00000000-0005-0000-0000-0000DE2C0000}"/>
    <cellStyle name="Обычный 18 3 2 5 3 6" xfId="11864" xr:uid="{00000000-0005-0000-0000-0000DF2C0000}"/>
    <cellStyle name="Обычный 18 3 2 5 3 6 2" xfId="11865" xr:uid="{00000000-0005-0000-0000-0000E02C0000}"/>
    <cellStyle name="Обычный 18 3 2 5 3 7" xfId="11866" xr:uid="{00000000-0005-0000-0000-0000E12C0000}"/>
    <cellStyle name="Обычный 18 3 2 5 3 7 2" xfId="11867" xr:uid="{00000000-0005-0000-0000-0000E22C0000}"/>
    <cellStyle name="Обычный 18 3 2 5 3 8" xfId="11868" xr:uid="{00000000-0005-0000-0000-0000E32C0000}"/>
    <cellStyle name="Обычный 18 3 2 5 3 8 2" xfId="11869" xr:uid="{00000000-0005-0000-0000-0000E42C0000}"/>
    <cellStyle name="Обычный 18 3 2 5 3 9" xfId="11870" xr:uid="{00000000-0005-0000-0000-0000E52C0000}"/>
    <cellStyle name="Обычный 18 3 2 5 3 9 2" xfId="11871" xr:uid="{00000000-0005-0000-0000-0000E62C0000}"/>
    <cellStyle name="Обычный 18 3 2 5 4" xfId="11872" xr:uid="{00000000-0005-0000-0000-0000E72C0000}"/>
    <cellStyle name="Обычный 18 3 2 5 4 2" xfId="11873" xr:uid="{00000000-0005-0000-0000-0000E82C0000}"/>
    <cellStyle name="Обычный 18 3 2 5 4 2 2" xfId="11874" xr:uid="{00000000-0005-0000-0000-0000E92C0000}"/>
    <cellStyle name="Обычный 18 3 2 5 4 3" xfId="11875" xr:uid="{00000000-0005-0000-0000-0000EA2C0000}"/>
    <cellStyle name="Обычный 18 3 2 5 4 3 2" xfId="11876" xr:uid="{00000000-0005-0000-0000-0000EB2C0000}"/>
    <cellStyle name="Обычный 18 3 2 5 4 4" xfId="11877" xr:uid="{00000000-0005-0000-0000-0000EC2C0000}"/>
    <cellStyle name="Обычный 18 3 2 5 4 4 2" xfId="11878" xr:uid="{00000000-0005-0000-0000-0000ED2C0000}"/>
    <cellStyle name="Обычный 18 3 2 5 4 5" xfId="11879" xr:uid="{00000000-0005-0000-0000-0000EE2C0000}"/>
    <cellStyle name="Обычный 18 3 2 5 4 5 2" xfId="11880" xr:uid="{00000000-0005-0000-0000-0000EF2C0000}"/>
    <cellStyle name="Обычный 18 3 2 5 4 6" xfId="11881" xr:uid="{00000000-0005-0000-0000-0000F02C0000}"/>
    <cellStyle name="Обычный 18 3 2 5 5" xfId="11882" xr:uid="{00000000-0005-0000-0000-0000F12C0000}"/>
    <cellStyle name="Обычный 18 3 2 5 5 2" xfId="11883" xr:uid="{00000000-0005-0000-0000-0000F22C0000}"/>
    <cellStyle name="Обычный 18 3 2 5 5 2 2" xfId="11884" xr:uid="{00000000-0005-0000-0000-0000F32C0000}"/>
    <cellStyle name="Обычный 18 3 2 5 5 3" xfId="11885" xr:uid="{00000000-0005-0000-0000-0000F42C0000}"/>
    <cellStyle name="Обычный 18 3 2 5 5 3 2" xfId="11886" xr:uid="{00000000-0005-0000-0000-0000F52C0000}"/>
    <cellStyle name="Обычный 18 3 2 5 5 4" xfId="11887" xr:uid="{00000000-0005-0000-0000-0000F62C0000}"/>
    <cellStyle name="Обычный 18 3 2 5 5 4 2" xfId="11888" xr:uid="{00000000-0005-0000-0000-0000F72C0000}"/>
    <cellStyle name="Обычный 18 3 2 5 5 5" xfId="11889" xr:uid="{00000000-0005-0000-0000-0000F82C0000}"/>
    <cellStyle name="Обычный 18 3 2 5 6" xfId="11890" xr:uid="{00000000-0005-0000-0000-0000F92C0000}"/>
    <cellStyle name="Обычный 18 3 2 5 6 2" xfId="11891" xr:uid="{00000000-0005-0000-0000-0000FA2C0000}"/>
    <cellStyle name="Обычный 18 3 2 5 7" xfId="11892" xr:uid="{00000000-0005-0000-0000-0000FB2C0000}"/>
    <cellStyle name="Обычный 18 3 2 5 7 2" xfId="11893" xr:uid="{00000000-0005-0000-0000-0000FC2C0000}"/>
    <cellStyle name="Обычный 18 3 2 5 8" xfId="11894" xr:uid="{00000000-0005-0000-0000-0000FD2C0000}"/>
    <cellStyle name="Обычный 18 3 2 5 8 2" xfId="11895" xr:uid="{00000000-0005-0000-0000-0000FE2C0000}"/>
    <cellStyle name="Обычный 18 3 2 5 9" xfId="11896" xr:uid="{00000000-0005-0000-0000-0000FF2C0000}"/>
    <cellStyle name="Обычный 18 3 2 5 9 2" xfId="11897" xr:uid="{00000000-0005-0000-0000-0000002D0000}"/>
    <cellStyle name="Обычный 18 3 2 6" xfId="11898" xr:uid="{00000000-0005-0000-0000-0000012D0000}"/>
    <cellStyle name="Обычный 18 3 2 6 10" xfId="11899" xr:uid="{00000000-0005-0000-0000-0000022D0000}"/>
    <cellStyle name="Обычный 18 3 2 6 10 2" xfId="11900" xr:uid="{00000000-0005-0000-0000-0000032D0000}"/>
    <cellStyle name="Обычный 18 3 2 6 11" xfId="11901" xr:uid="{00000000-0005-0000-0000-0000042D0000}"/>
    <cellStyle name="Обычный 18 3 2 6 11 2" xfId="11902" xr:uid="{00000000-0005-0000-0000-0000052D0000}"/>
    <cellStyle name="Обычный 18 3 2 6 12" xfId="11903" xr:uid="{00000000-0005-0000-0000-0000062D0000}"/>
    <cellStyle name="Обычный 18 3 2 6 13" xfId="11904" xr:uid="{00000000-0005-0000-0000-0000072D0000}"/>
    <cellStyle name="Обычный 18 3 2 6 2" xfId="11905" xr:uid="{00000000-0005-0000-0000-0000082D0000}"/>
    <cellStyle name="Обычный 18 3 2 6 2 10" xfId="11906" xr:uid="{00000000-0005-0000-0000-0000092D0000}"/>
    <cellStyle name="Обычный 18 3 2 6 2 10 2" xfId="11907" xr:uid="{00000000-0005-0000-0000-00000A2D0000}"/>
    <cellStyle name="Обычный 18 3 2 6 2 11" xfId="11908" xr:uid="{00000000-0005-0000-0000-00000B2D0000}"/>
    <cellStyle name="Обычный 18 3 2 6 2 2" xfId="11909" xr:uid="{00000000-0005-0000-0000-00000C2D0000}"/>
    <cellStyle name="Обычный 18 3 2 6 2 2 10" xfId="11910" xr:uid="{00000000-0005-0000-0000-00000D2D0000}"/>
    <cellStyle name="Обычный 18 3 2 6 2 2 2" xfId="11911" xr:uid="{00000000-0005-0000-0000-00000E2D0000}"/>
    <cellStyle name="Обычный 18 3 2 6 2 2 2 2" xfId="11912" xr:uid="{00000000-0005-0000-0000-00000F2D0000}"/>
    <cellStyle name="Обычный 18 3 2 6 2 2 2 2 2" xfId="11913" xr:uid="{00000000-0005-0000-0000-0000102D0000}"/>
    <cellStyle name="Обычный 18 3 2 6 2 2 2 3" xfId="11914" xr:uid="{00000000-0005-0000-0000-0000112D0000}"/>
    <cellStyle name="Обычный 18 3 2 6 2 2 2 3 2" xfId="11915" xr:uid="{00000000-0005-0000-0000-0000122D0000}"/>
    <cellStyle name="Обычный 18 3 2 6 2 2 2 4" xfId="11916" xr:uid="{00000000-0005-0000-0000-0000132D0000}"/>
    <cellStyle name="Обычный 18 3 2 6 2 2 2 4 2" xfId="11917" xr:uid="{00000000-0005-0000-0000-0000142D0000}"/>
    <cellStyle name="Обычный 18 3 2 6 2 2 2 5" xfId="11918" xr:uid="{00000000-0005-0000-0000-0000152D0000}"/>
    <cellStyle name="Обычный 18 3 2 6 2 2 2 5 2" xfId="11919" xr:uid="{00000000-0005-0000-0000-0000162D0000}"/>
    <cellStyle name="Обычный 18 3 2 6 2 2 2 6" xfId="11920" xr:uid="{00000000-0005-0000-0000-0000172D0000}"/>
    <cellStyle name="Обычный 18 3 2 6 2 2 3" xfId="11921" xr:uid="{00000000-0005-0000-0000-0000182D0000}"/>
    <cellStyle name="Обычный 18 3 2 6 2 2 3 2" xfId="11922" xr:uid="{00000000-0005-0000-0000-0000192D0000}"/>
    <cellStyle name="Обычный 18 3 2 6 2 2 3 2 2" xfId="11923" xr:uid="{00000000-0005-0000-0000-00001A2D0000}"/>
    <cellStyle name="Обычный 18 3 2 6 2 2 3 3" xfId="11924" xr:uid="{00000000-0005-0000-0000-00001B2D0000}"/>
    <cellStyle name="Обычный 18 3 2 6 2 2 3 3 2" xfId="11925" xr:uid="{00000000-0005-0000-0000-00001C2D0000}"/>
    <cellStyle name="Обычный 18 3 2 6 2 2 3 4" xfId="11926" xr:uid="{00000000-0005-0000-0000-00001D2D0000}"/>
    <cellStyle name="Обычный 18 3 2 6 2 2 3 4 2" xfId="11927" xr:uid="{00000000-0005-0000-0000-00001E2D0000}"/>
    <cellStyle name="Обычный 18 3 2 6 2 2 3 5" xfId="11928" xr:uid="{00000000-0005-0000-0000-00001F2D0000}"/>
    <cellStyle name="Обычный 18 3 2 6 2 2 4" xfId="11929" xr:uid="{00000000-0005-0000-0000-0000202D0000}"/>
    <cellStyle name="Обычный 18 3 2 6 2 2 4 2" xfId="11930" xr:uid="{00000000-0005-0000-0000-0000212D0000}"/>
    <cellStyle name="Обычный 18 3 2 6 2 2 5" xfId="11931" xr:uid="{00000000-0005-0000-0000-0000222D0000}"/>
    <cellStyle name="Обычный 18 3 2 6 2 2 5 2" xfId="11932" xr:uid="{00000000-0005-0000-0000-0000232D0000}"/>
    <cellStyle name="Обычный 18 3 2 6 2 2 6" xfId="11933" xr:uid="{00000000-0005-0000-0000-0000242D0000}"/>
    <cellStyle name="Обычный 18 3 2 6 2 2 6 2" xfId="11934" xr:uid="{00000000-0005-0000-0000-0000252D0000}"/>
    <cellStyle name="Обычный 18 3 2 6 2 2 7" xfId="11935" xr:uid="{00000000-0005-0000-0000-0000262D0000}"/>
    <cellStyle name="Обычный 18 3 2 6 2 2 7 2" xfId="11936" xr:uid="{00000000-0005-0000-0000-0000272D0000}"/>
    <cellStyle name="Обычный 18 3 2 6 2 2 8" xfId="11937" xr:uid="{00000000-0005-0000-0000-0000282D0000}"/>
    <cellStyle name="Обычный 18 3 2 6 2 2 8 2" xfId="11938" xr:uid="{00000000-0005-0000-0000-0000292D0000}"/>
    <cellStyle name="Обычный 18 3 2 6 2 2 9" xfId="11939" xr:uid="{00000000-0005-0000-0000-00002A2D0000}"/>
    <cellStyle name="Обычный 18 3 2 6 2 2 9 2" xfId="11940" xr:uid="{00000000-0005-0000-0000-00002B2D0000}"/>
    <cellStyle name="Обычный 18 3 2 6 2 3" xfId="11941" xr:uid="{00000000-0005-0000-0000-00002C2D0000}"/>
    <cellStyle name="Обычный 18 3 2 6 2 3 2" xfId="11942" xr:uid="{00000000-0005-0000-0000-00002D2D0000}"/>
    <cellStyle name="Обычный 18 3 2 6 2 3 2 2" xfId="11943" xr:uid="{00000000-0005-0000-0000-00002E2D0000}"/>
    <cellStyle name="Обычный 18 3 2 6 2 3 3" xfId="11944" xr:uid="{00000000-0005-0000-0000-00002F2D0000}"/>
    <cellStyle name="Обычный 18 3 2 6 2 3 3 2" xfId="11945" xr:uid="{00000000-0005-0000-0000-0000302D0000}"/>
    <cellStyle name="Обычный 18 3 2 6 2 3 4" xfId="11946" xr:uid="{00000000-0005-0000-0000-0000312D0000}"/>
    <cellStyle name="Обычный 18 3 2 6 2 3 4 2" xfId="11947" xr:uid="{00000000-0005-0000-0000-0000322D0000}"/>
    <cellStyle name="Обычный 18 3 2 6 2 3 5" xfId="11948" xr:uid="{00000000-0005-0000-0000-0000332D0000}"/>
    <cellStyle name="Обычный 18 3 2 6 2 3 5 2" xfId="11949" xr:uid="{00000000-0005-0000-0000-0000342D0000}"/>
    <cellStyle name="Обычный 18 3 2 6 2 3 6" xfId="11950" xr:uid="{00000000-0005-0000-0000-0000352D0000}"/>
    <cellStyle name="Обычный 18 3 2 6 2 4" xfId="11951" xr:uid="{00000000-0005-0000-0000-0000362D0000}"/>
    <cellStyle name="Обычный 18 3 2 6 2 4 2" xfId="11952" xr:uid="{00000000-0005-0000-0000-0000372D0000}"/>
    <cellStyle name="Обычный 18 3 2 6 2 4 2 2" xfId="11953" xr:uid="{00000000-0005-0000-0000-0000382D0000}"/>
    <cellStyle name="Обычный 18 3 2 6 2 4 3" xfId="11954" xr:uid="{00000000-0005-0000-0000-0000392D0000}"/>
    <cellStyle name="Обычный 18 3 2 6 2 4 3 2" xfId="11955" xr:uid="{00000000-0005-0000-0000-00003A2D0000}"/>
    <cellStyle name="Обычный 18 3 2 6 2 4 4" xfId="11956" xr:uid="{00000000-0005-0000-0000-00003B2D0000}"/>
    <cellStyle name="Обычный 18 3 2 6 2 4 4 2" xfId="11957" xr:uid="{00000000-0005-0000-0000-00003C2D0000}"/>
    <cellStyle name="Обычный 18 3 2 6 2 4 5" xfId="11958" xr:uid="{00000000-0005-0000-0000-00003D2D0000}"/>
    <cellStyle name="Обычный 18 3 2 6 2 5" xfId="11959" xr:uid="{00000000-0005-0000-0000-00003E2D0000}"/>
    <cellStyle name="Обычный 18 3 2 6 2 5 2" xfId="11960" xr:uid="{00000000-0005-0000-0000-00003F2D0000}"/>
    <cellStyle name="Обычный 18 3 2 6 2 6" xfId="11961" xr:uid="{00000000-0005-0000-0000-0000402D0000}"/>
    <cellStyle name="Обычный 18 3 2 6 2 6 2" xfId="11962" xr:uid="{00000000-0005-0000-0000-0000412D0000}"/>
    <cellStyle name="Обычный 18 3 2 6 2 7" xfId="11963" xr:uid="{00000000-0005-0000-0000-0000422D0000}"/>
    <cellStyle name="Обычный 18 3 2 6 2 7 2" xfId="11964" xr:uid="{00000000-0005-0000-0000-0000432D0000}"/>
    <cellStyle name="Обычный 18 3 2 6 2 8" xfId="11965" xr:uid="{00000000-0005-0000-0000-0000442D0000}"/>
    <cellStyle name="Обычный 18 3 2 6 2 8 2" xfId="11966" xr:uid="{00000000-0005-0000-0000-0000452D0000}"/>
    <cellStyle name="Обычный 18 3 2 6 2 9" xfId="11967" xr:uid="{00000000-0005-0000-0000-0000462D0000}"/>
    <cellStyle name="Обычный 18 3 2 6 2 9 2" xfId="11968" xr:uid="{00000000-0005-0000-0000-0000472D0000}"/>
    <cellStyle name="Обычный 18 3 2 6 3" xfId="11969" xr:uid="{00000000-0005-0000-0000-0000482D0000}"/>
    <cellStyle name="Обычный 18 3 2 6 3 10" xfId="11970" xr:uid="{00000000-0005-0000-0000-0000492D0000}"/>
    <cellStyle name="Обычный 18 3 2 6 3 2" xfId="11971" xr:uid="{00000000-0005-0000-0000-00004A2D0000}"/>
    <cellStyle name="Обычный 18 3 2 6 3 2 2" xfId="11972" xr:uid="{00000000-0005-0000-0000-00004B2D0000}"/>
    <cellStyle name="Обычный 18 3 2 6 3 2 2 2" xfId="11973" xr:uid="{00000000-0005-0000-0000-00004C2D0000}"/>
    <cellStyle name="Обычный 18 3 2 6 3 2 3" xfId="11974" xr:uid="{00000000-0005-0000-0000-00004D2D0000}"/>
    <cellStyle name="Обычный 18 3 2 6 3 2 3 2" xfId="11975" xr:uid="{00000000-0005-0000-0000-00004E2D0000}"/>
    <cellStyle name="Обычный 18 3 2 6 3 2 4" xfId="11976" xr:uid="{00000000-0005-0000-0000-00004F2D0000}"/>
    <cellStyle name="Обычный 18 3 2 6 3 2 4 2" xfId="11977" xr:uid="{00000000-0005-0000-0000-0000502D0000}"/>
    <cellStyle name="Обычный 18 3 2 6 3 2 5" xfId="11978" xr:uid="{00000000-0005-0000-0000-0000512D0000}"/>
    <cellStyle name="Обычный 18 3 2 6 3 2 5 2" xfId="11979" xr:uid="{00000000-0005-0000-0000-0000522D0000}"/>
    <cellStyle name="Обычный 18 3 2 6 3 2 6" xfId="11980" xr:uid="{00000000-0005-0000-0000-0000532D0000}"/>
    <cellStyle name="Обычный 18 3 2 6 3 3" xfId="11981" xr:uid="{00000000-0005-0000-0000-0000542D0000}"/>
    <cellStyle name="Обычный 18 3 2 6 3 3 2" xfId="11982" xr:uid="{00000000-0005-0000-0000-0000552D0000}"/>
    <cellStyle name="Обычный 18 3 2 6 3 3 2 2" xfId="11983" xr:uid="{00000000-0005-0000-0000-0000562D0000}"/>
    <cellStyle name="Обычный 18 3 2 6 3 3 3" xfId="11984" xr:uid="{00000000-0005-0000-0000-0000572D0000}"/>
    <cellStyle name="Обычный 18 3 2 6 3 3 3 2" xfId="11985" xr:uid="{00000000-0005-0000-0000-0000582D0000}"/>
    <cellStyle name="Обычный 18 3 2 6 3 3 4" xfId="11986" xr:uid="{00000000-0005-0000-0000-0000592D0000}"/>
    <cellStyle name="Обычный 18 3 2 6 3 3 4 2" xfId="11987" xr:uid="{00000000-0005-0000-0000-00005A2D0000}"/>
    <cellStyle name="Обычный 18 3 2 6 3 3 5" xfId="11988" xr:uid="{00000000-0005-0000-0000-00005B2D0000}"/>
    <cellStyle name="Обычный 18 3 2 6 3 4" xfId="11989" xr:uid="{00000000-0005-0000-0000-00005C2D0000}"/>
    <cellStyle name="Обычный 18 3 2 6 3 4 2" xfId="11990" xr:uid="{00000000-0005-0000-0000-00005D2D0000}"/>
    <cellStyle name="Обычный 18 3 2 6 3 5" xfId="11991" xr:uid="{00000000-0005-0000-0000-00005E2D0000}"/>
    <cellStyle name="Обычный 18 3 2 6 3 5 2" xfId="11992" xr:uid="{00000000-0005-0000-0000-00005F2D0000}"/>
    <cellStyle name="Обычный 18 3 2 6 3 6" xfId="11993" xr:uid="{00000000-0005-0000-0000-0000602D0000}"/>
    <cellStyle name="Обычный 18 3 2 6 3 6 2" xfId="11994" xr:uid="{00000000-0005-0000-0000-0000612D0000}"/>
    <cellStyle name="Обычный 18 3 2 6 3 7" xfId="11995" xr:uid="{00000000-0005-0000-0000-0000622D0000}"/>
    <cellStyle name="Обычный 18 3 2 6 3 7 2" xfId="11996" xr:uid="{00000000-0005-0000-0000-0000632D0000}"/>
    <cellStyle name="Обычный 18 3 2 6 3 8" xfId="11997" xr:uid="{00000000-0005-0000-0000-0000642D0000}"/>
    <cellStyle name="Обычный 18 3 2 6 3 8 2" xfId="11998" xr:uid="{00000000-0005-0000-0000-0000652D0000}"/>
    <cellStyle name="Обычный 18 3 2 6 3 9" xfId="11999" xr:uid="{00000000-0005-0000-0000-0000662D0000}"/>
    <cellStyle name="Обычный 18 3 2 6 3 9 2" xfId="12000" xr:uid="{00000000-0005-0000-0000-0000672D0000}"/>
    <cellStyle name="Обычный 18 3 2 6 4" xfId="12001" xr:uid="{00000000-0005-0000-0000-0000682D0000}"/>
    <cellStyle name="Обычный 18 3 2 6 4 2" xfId="12002" xr:uid="{00000000-0005-0000-0000-0000692D0000}"/>
    <cellStyle name="Обычный 18 3 2 6 4 2 2" xfId="12003" xr:uid="{00000000-0005-0000-0000-00006A2D0000}"/>
    <cellStyle name="Обычный 18 3 2 6 4 3" xfId="12004" xr:uid="{00000000-0005-0000-0000-00006B2D0000}"/>
    <cellStyle name="Обычный 18 3 2 6 4 3 2" xfId="12005" xr:uid="{00000000-0005-0000-0000-00006C2D0000}"/>
    <cellStyle name="Обычный 18 3 2 6 4 4" xfId="12006" xr:uid="{00000000-0005-0000-0000-00006D2D0000}"/>
    <cellStyle name="Обычный 18 3 2 6 4 4 2" xfId="12007" xr:uid="{00000000-0005-0000-0000-00006E2D0000}"/>
    <cellStyle name="Обычный 18 3 2 6 4 5" xfId="12008" xr:uid="{00000000-0005-0000-0000-00006F2D0000}"/>
    <cellStyle name="Обычный 18 3 2 6 4 5 2" xfId="12009" xr:uid="{00000000-0005-0000-0000-0000702D0000}"/>
    <cellStyle name="Обычный 18 3 2 6 4 6" xfId="12010" xr:uid="{00000000-0005-0000-0000-0000712D0000}"/>
    <cellStyle name="Обычный 18 3 2 6 5" xfId="12011" xr:uid="{00000000-0005-0000-0000-0000722D0000}"/>
    <cellStyle name="Обычный 18 3 2 6 5 2" xfId="12012" xr:uid="{00000000-0005-0000-0000-0000732D0000}"/>
    <cellStyle name="Обычный 18 3 2 6 5 2 2" xfId="12013" xr:uid="{00000000-0005-0000-0000-0000742D0000}"/>
    <cellStyle name="Обычный 18 3 2 6 5 3" xfId="12014" xr:uid="{00000000-0005-0000-0000-0000752D0000}"/>
    <cellStyle name="Обычный 18 3 2 6 5 3 2" xfId="12015" xr:uid="{00000000-0005-0000-0000-0000762D0000}"/>
    <cellStyle name="Обычный 18 3 2 6 5 4" xfId="12016" xr:uid="{00000000-0005-0000-0000-0000772D0000}"/>
    <cellStyle name="Обычный 18 3 2 6 5 4 2" xfId="12017" xr:uid="{00000000-0005-0000-0000-0000782D0000}"/>
    <cellStyle name="Обычный 18 3 2 6 5 5" xfId="12018" xr:uid="{00000000-0005-0000-0000-0000792D0000}"/>
    <cellStyle name="Обычный 18 3 2 6 6" xfId="12019" xr:uid="{00000000-0005-0000-0000-00007A2D0000}"/>
    <cellStyle name="Обычный 18 3 2 6 6 2" xfId="12020" xr:uid="{00000000-0005-0000-0000-00007B2D0000}"/>
    <cellStyle name="Обычный 18 3 2 6 7" xfId="12021" xr:uid="{00000000-0005-0000-0000-00007C2D0000}"/>
    <cellStyle name="Обычный 18 3 2 6 7 2" xfId="12022" xr:uid="{00000000-0005-0000-0000-00007D2D0000}"/>
    <cellStyle name="Обычный 18 3 2 6 8" xfId="12023" xr:uid="{00000000-0005-0000-0000-00007E2D0000}"/>
    <cellStyle name="Обычный 18 3 2 6 8 2" xfId="12024" xr:uid="{00000000-0005-0000-0000-00007F2D0000}"/>
    <cellStyle name="Обычный 18 3 2 6 9" xfId="12025" xr:uid="{00000000-0005-0000-0000-0000802D0000}"/>
    <cellStyle name="Обычный 18 3 2 6 9 2" xfId="12026" xr:uid="{00000000-0005-0000-0000-0000812D0000}"/>
    <cellStyle name="Обычный 18 3 2 7" xfId="12027" xr:uid="{00000000-0005-0000-0000-0000822D0000}"/>
    <cellStyle name="Обычный 18 3 2 7 10" xfId="12028" xr:uid="{00000000-0005-0000-0000-0000832D0000}"/>
    <cellStyle name="Обычный 18 3 2 7 10 2" xfId="12029" xr:uid="{00000000-0005-0000-0000-0000842D0000}"/>
    <cellStyle name="Обычный 18 3 2 7 11" xfId="12030" xr:uid="{00000000-0005-0000-0000-0000852D0000}"/>
    <cellStyle name="Обычный 18 3 2 7 11 2" xfId="12031" xr:uid="{00000000-0005-0000-0000-0000862D0000}"/>
    <cellStyle name="Обычный 18 3 2 7 12" xfId="12032" xr:uid="{00000000-0005-0000-0000-0000872D0000}"/>
    <cellStyle name="Обычный 18 3 2 7 2" xfId="12033" xr:uid="{00000000-0005-0000-0000-0000882D0000}"/>
    <cellStyle name="Обычный 18 3 2 7 2 10" xfId="12034" xr:uid="{00000000-0005-0000-0000-0000892D0000}"/>
    <cellStyle name="Обычный 18 3 2 7 2 10 2" xfId="12035" xr:uid="{00000000-0005-0000-0000-00008A2D0000}"/>
    <cellStyle name="Обычный 18 3 2 7 2 11" xfId="12036" xr:uid="{00000000-0005-0000-0000-00008B2D0000}"/>
    <cellStyle name="Обычный 18 3 2 7 2 2" xfId="12037" xr:uid="{00000000-0005-0000-0000-00008C2D0000}"/>
    <cellStyle name="Обычный 18 3 2 7 2 2 10" xfId="12038" xr:uid="{00000000-0005-0000-0000-00008D2D0000}"/>
    <cellStyle name="Обычный 18 3 2 7 2 2 2" xfId="12039" xr:uid="{00000000-0005-0000-0000-00008E2D0000}"/>
    <cellStyle name="Обычный 18 3 2 7 2 2 2 2" xfId="12040" xr:uid="{00000000-0005-0000-0000-00008F2D0000}"/>
    <cellStyle name="Обычный 18 3 2 7 2 2 2 2 2" xfId="12041" xr:uid="{00000000-0005-0000-0000-0000902D0000}"/>
    <cellStyle name="Обычный 18 3 2 7 2 2 2 3" xfId="12042" xr:uid="{00000000-0005-0000-0000-0000912D0000}"/>
    <cellStyle name="Обычный 18 3 2 7 2 2 2 3 2" xfId="12043" xr:uid="{00000000-0005-0000-0000-0000922D0000}"/>
    <cellStyle name="Обычный 18 3 2 7 2 2 2 4" xfId="12044" xr:uid="{00000000-0005-0000-0000-0000932D0000}"/>
    <cellStyle name="Обычный 18 3 2 7 2 2 2 4 2" xfId="12045" xr:uid="{00000000-0005-0000-0000-0000942D0000}"/>
    <cellStyle name="Обычный 18 3 2 7 2 2 2 5" xfId="12046" xr:uid="{00000000-0005-0000-0000-0000952D0000}"/>
    <cellStyle name="Обычный 18 3 2 7 2 2 2 5 2" xfId="12047" xr:uid="{00000000-0005-0000-0000-0000962D0000}"/>
    <cellStyle name="Обычный 18 3 2 7 2 2 2 6" xfId="12048" xr:uid="{00000000-0005-0000-0000-0000972D0000}"/>
    <cellStyle name="Обычный 18 3 2 7 2 2 3" xfId="12049" xr:uid="{00000000-0005-0000-0000-0000982D0000}"/>
    <cellStyle name="Обычный 18 3 2 7 2 2 3 2" xfId="12050" xr:uid="{00000000-0005-0000-0000-0000992D0000}"/>
    <cellStyle name="Обычный 18 3 2 7 2 2 3 2 2" xfId="12051" xr:uid="{00000000-0005-0000-0000-00009A2D0000}"/>
    <cellStyle name="Обычный 18 3 2 7 2 2 3 3" xfId="12052" xr:uid="{00000000-0005-0000-0000-00009B2D0000}"/>
    <cellStyle name="Обычный 18 3 2 7 2 2 3 3 2" xfId="12053" xr:uid="{00000000-0005-0000-0000-00009C2D0000}"/>
    <cellStyle name="Обычный 18 3 2 7 2 2 3 4" xfId="12054" xr:uid="{00000000-0005-0000-0000-00009D2D0000}"/>
    <cellStyle name="Обычный 18 3 2 7 2 2 3 4 2" xfId="12055" xr:uid="{00000000-0005-0000-0000-00009E2D0000}"/>
    <cellStyle name="Обычный 18 3 2 7 2 2 3 5" xfId="12056" xr:uid="{00000000-0005-0000-0000-00009F2D0000}"/>
    <cellStyle name="Обычный 18 3 2 7 2 2 4" xfId="12057" xr:uid="{00000000-0005-0000-0000-0000A02D0000}"/>
    <cellStyle name="Обычный 18 3 2 7 2 2 4 2" xfId="12058" xr:uid="{00000000-0005-0000-0000-0000A12D0000}"/>
    <cellStyle name="Обычный 18 3 2 7 2 2 5" xfId="12059" xr:uid="{00000000-0005-0000-0000-0000A22D0000}"/>
    <cellStyle name="Обычный 18 3 2 7 2 2 5 2" xfId="12060" xr:uid="{00000000-0005-0000-0000-0000A32D0000}"/>
    <cellStyle name="Обычный 18 3 2 7 2 2 6" xfId="12061" xr:uid="{00000000-0005-0000-0000-0000A42D0000}"/>
    <cellStyle name="Обычный 18 3 2 7 2 2 6 2" xfId="12062" xr:uid="{00000000-0005-0000-0000-0000A52D0000}"/>
    <cellStyle name="Обычный 18 3 2 7 2 2 7" xfId="12063" xr:uid="{00000000-0005-0000-0000-0000A62D0000}"/>
    <cellStyle name="Обычный 18 3 2 7 2 2 7 2" xfId="12064" xr:uid="{00000000-0005-0000-0000-0000A72D0000}"/>
    <cellStyle name="Обычный 18 3 2 7 2 2 8" xfId="12065" xr:uid="{00000000-0005-0000-0000-0000A82D0000}"/>
    <cellStyle name="Обычный 18 3 2 7 2 2 8 2" xfId="12066" xr:uid="{00000000-0005-0000-0000-0000A92D0000}"/>
    <cellStyle name="Обычный 18 3 2 7 2 2 9" xfId="12067" xr:uid="{00000000-0005-0000-0000-0000AA2D0000}"/>
    <cellStyle name="Обычный 18 3 2 7 2 2 9 2" xfId="12068" xr:uid="{00000000-0005-0000-0000-0000AB2D0000}"/>
    <cellStyle name="Обычный 18 3 2 7 2 3" xfId="12069" xr:uid="{00000000-0005-0000-0000-0000AC2D0000}"/>
    <cellStyle name="Обычный 18 3 2 7 2 3 2" xfId="12070" xr:uid="{00000000-0005-0000-0000-0000AD2D0000}"/>
    <cellStyle name="Обычный 18 3 2 7 2 3 2 2" xfId="12071" xr:uid="{00000000-0005-0000-0000-0000AE2D0000}"/>
    <cellStyle name="Обычный 18 3 2 7 2 3 3" xfId="12072" xr:uid="{00000000-0005-0000-0000-0000AF2D0000}"/>
    <cellStyle name="Обычный 18 3 2 7 2 3 3 2" xfId="12073" xr:uid="{00000000-0005-0000-0000-0000B02D0000}"/>
    <cellStyle name="Обычный 18 3 2 7 2 3 4" xfId="12074" xr:uid="{00000000-0005-0000-0000-0000B12D0000}"/>
    <cellStyle name="Обычный 18 3 2 7 2 3 4 2" xfId="12075" xr:uid="{00000000-0005-0000-0000-0000B22D0000}"/>
    <cellStyle name="Обычный 18 3 2 7 2 3 5" xfId="12076" xr:uid="{00000000-0005-0000-0000-0000B32D0000}"/>
    <cellStyle name="Обычный 18 3 2 7 2 3 5 2" xfId="12077" xr:uid="{00000000-0005-0000-0000-0000B42D0000}"/>
    <cellStyle name="Обычный 18 3 2 7 2 3 6" xfId="12078" xr:uid="{00000000-0005-0000-0000-0000B52D0000}"/>
    <cellStyle name="Обычный 18 3 2 7 2 4" xfId="12079" xr:uid="{00000000-0005-0000-0000-0000B62D0000}"/>
    <cellStyle name="Обычный 18 3 2 7 2 4 2" xfId="12080" xr:uid="{00000000-0005-0000-0000-0000B72D0000}"/>
    <cellStyle name="Обычный 18 3 2 7 2 4 2 2" xfId="12081" xr:uid="{00000000-0005-0000-0000-0000B82D0000}"/>
    <cellStyle name="Обычный 18 3 2 7 2 4 3" xfId="12082" xr:uid="{00000000-0005-0000-0000-0000B92D0000}"/>
    <cellStyle name="Обычный 18 3 2 7 2 4 3 2" xfId="12083" xr:uid="{00000000-0005-0000-0000-0000BA2D0000}"/>
    <cellStyle name="Обычный 18 3 2 7 2 4 4" xfId="12084" xr:uid="{00000000-0005-0000-0000-0000BB2D0000}"/>
    <cellStyle name="Обычный 18 3 2 7 2 4 4 2" xfId="12085" xr:uid="{00000000-0005-0000-0000-0000BC2D0000}"/>
    <cellStyle name="Обычный 18 3 2 7 2 4 5" xfId="12086" xr:uid="{00000000-0005-0000-0000-0000BD2D0000}"/>
    <cellStyle name="Обычный 18 3 2 7 2 5" xfId="12087" xr:uid="{00000000-0005-0000-0000-0000BE2D0000}"/>
    <cellStyle name="Обычный 18 3 2 7 2 5 2" xfId="12088" xr:uid="{00000000-0005-0000-0000-0000BF2D0000}"/>
    <cellStyle name="Обычный 18 3 2 7 2 6" xfId="12089" xr:uid="{00000000-0005-0000-0000-0000C02D0000}"/>
    <cellStyle name="Обычный 18 3 2 7 2 6 2" xfId="12090" xr:uid="{00000000-0005-0000-0000-0000C12D0000}"/>
    <cellStyle name="Обычный 18 3 2 7 2 7" xfId="12091" xr:uid="{00000000-0005-0000-0000-0000C22D0000}"/>
    <cellStyle name="Обычный 18 3 2 7 2 7 2" xfId="12092" xr:uid="{00000000-0005-0000-0000-0000C32D0000}"/>
    <cellStyle name="Обычный 18 3 2 7 2 8" xfId="12093" xr:uid="{00000000-0005-0000-0000-0000C42D0000}"/>
    <cellStyle name="Обычный 18 3 2 7 2 8 2" xfId="12094" xr:uid="{00000000-0005-0000-0000-0000C52D0000}"/>
    <cellStyle name="Обычный 18 3 2 7 2 9" xfId="12095" xr:uid="{00000000-0005-0000-0000-0000C62D0000}"/>
    <cellStyle name="Обычный 18 3 2 7 2 9 2" xfId="12096" xr:uid="{00000000-0005-0000-0000-0000C72D0000}"/>
    <cellStyle name="Обычный 18 3 2 7 3" xfId="12097" xr:uid="{00000000-0005-0000-0000-0000C82D0000}"/>
    <cellStyle name="Обычный 18 3 2 7 3 10" xfId="12098" xr:uid="{00000000-0005-0000-0000-0000C92D0000}"/>
    <cellStyle name="Обычный 18 3 2 7 3 2" xfId="12099" xr:uid="{00000000-0005-0000-0000-0000CA2D0000}"/>
    <cellStyle name="Обычный 18 3 2 7 3 2 2" xfId="12100" xr:uid="{00000000-0005-0000-0000-0000CB2D0000}"/>
    <cellStyle name="Обычный 18 3 2 7 3 2 2 2" xfId="12101" xr:uid="{00000000-0005-0000-0000-0000CC2D0000}"/>
    <cellStyle name="Обычный 18 3 2 7 3 2 3" xfId="12102" xr:uid="{00000000-0005-0000-0000-0000CD2D0000}"/>
    <cellStyle name="Обычный 18 3 2 7 3 2 3 2" xfId="12103" xr:uid="{00000000-0005-0000-0000-0000CE2D0000}"/>
    <cellStyle name="Обычный 18 3 2 7 3 2 4" xfId="12104" xr:uid="{00000000-0005-0000-0000-0000CF2D0000}"/>
    <cellStyle name="Обычный 18 3 2 7 3 2 4 2" xfId="12105" xr:uid="{00000000-0005-0000-0000-0000D02D0000}"/>
    <cellStyle name="Обычный 18 3 2 7 3 2 5" xfId="12106" xr:uid="{00000000-0005-0000-0000-0000D12D0000}"/>
    <cellStyle name="Обычный 18 3 2 7 3 2 5 2" xfId="12107" xr:uid="{00000000-0005-0000-0000-0000D22D0000}"/>
    <cellStyle name="Обычный 18 3 2 7 3 2 6" xfId="12108" xr:uid="{00000000-0005-0000-0000-0000D32D0000}"/>
    <cellStyle name="Обычный 18 3 2 7 3 3" xfId="12109" xr:uid="{00000000-0005-0000-0000-0000D42D0000}"/>
    <cellStyle name="Обычный 18 3 2 7 3 3 2" xfId="12110" xr:uid="{00000000-0005-0000-0000-0000D52D0000}"/>
    <cellStyle name="Обычный 18 3 2 7 3 3 2 2" xfId="12111" xr:uid="{00000000-0005-0000-0000-0000D62D0000}"/>
    <cellStyle name="Обычный 18 3 2 7 3 3 3" xfId="12112" xr:uid="{00000000-0005-0000-0000-0000D72D0000}"/>
    <cellStyle name="Обычный 18 3 2 7 3 3 3 2" xfId="12113" xr:uid="{00000000-0005-0000-0000-0000D82D0000}"/>
    <cellStyle name="Обычный 18 3 2 7 3 3 4" xfId="12114" xr:uid="{00000000-0005-0000-0000-0000D92D0000}"/>
    <cellStyle name="Обычный 18 3 2 7 3 3 4 2" xfId="12115" xr:uid="{00000000-0005-0000-0000-0000DA2D0000}"/>
    <cellStyle name="Обычный 18 3 2 7 3 3 5" xfId="12116" xr:uid="{00000000-0005-0000-0000-0000DB2D0000}"/>
    <cellStyle name="Обычный 18 3 2 7 3 4" xfId="12117" xr:uid="{00000000-0005-0000-0000-0000DC2D0000}"/>
    <cellStyle name="Обычный 18 3 2 7 3 4 2" xfId="12118" xr:uid="{00000000-0005-0000-0000-0000DD2D0000}"/>
    <cellStyle name="Обычный 18 3 2 7 3 5" xfId="12119" xr:uid="{00000000-0005-0000-0000-0000DE2D0000}"/>
    <cellStyle name="Обычный 18 3 2 7 3 5 2" xfId="12120" xr:uid="{00000000-0005-0000-0000-0000DF2D0000}"/>
    <cellStyle name="Обычный 18 3 2 7 3 6" xfId="12121" xr:uid="{00000000-0005-0000-0000-0000E02D0000}"/>
    <cellStyle name="Обычный 18 3 2 7 3 6 2" xfId="12122" xr:uid="{00000000-0005-0000-0000-0000E12D0000}"/>
    <cellStyle name="Обычный 18 3 2 7 3 7" xfId="12123" xr:uid="{00000000-0005-0000-0000-0000E22D0000}"/>
    <cellStyle name="Обычный 18 3 2 7 3 7 2" xfId="12124" xr:uid="{00000000-0005-0000-0000-0000E32D0000}"/>
    <cellStyle name="Обычный 18 3 2 7 3 8" xfId="12125" xr:uid="{00000000-0005-0000-0000-0000E42D0000}"/>
    <cellStyle name="Обычный 18 3 2 7 3 8 2" xfId="12126" xr:uid="{00000000-0005-0000-0000-0000E52D0000}"/>
    <cellStyle name="Обычный 18 3 2 7 3 9" xfId="12127" xr:uid="{00000000-0005-0000-0000-0000E62D0000}"/>
    <cellStyle name="Обычный 18 3 2 7 3 9 2" xfId="12128" xr:uid="{00000000-0005-0000-0000-0000E72D0000}"/>
    <cellStyle name="Обычный 18 3 2 7 4" xfId="12129" xr:uid="{00000000-0005-0000-0000-0000E82D0000}"/>
    <cellStyle name="Обычный 18 3 2 7 4 2" xfId="12130" xr:uid="{00000000-0005-0000-0000-0000E92D0000}"/>
    <cellStyle name="Обычный 18 3 2 7 4 2 2" xfId="12131" xr:uid="{00000000-0005-0000-0000-0000EA2D0000}"/>
    <cellStyle name="Обычный 18 3 2 7 4 3" xfId="12132" xr:uid="{00000000-0005-0000-0000-0000EB2D0000}"/>
    <cellStyle name="Обычный 18 3 2 7 4 3 2" xfId="12133" xr:uid="{00000000-0005-0000-0000-0000EC2D0000}"/>
    <cellStyle name="Обычный 18 3 2 7 4 4" xfId="12134" xr:uid="{00000000-0005-0000-0000-0000ED2D0000}"/>
    <cellStyle name="Обычный 18 3 2 7 4 4 2" xfId="12135" xr:uid="{00000000-0005-0000-0000-0000EE2D0000}"/>
    <cellStyle name="Обычный 18 3 2 7 4 5" xfId="12136" xr:uid="{00000000-0005-0000-0000-0000EF2D0000}"/>
    <cellStyle name="Обычный 18 3 2 7 4 5 2" xfId="12137" xr:uid="{00000000-0005-0000-0000-0000F02D0000}"/>
    <cellStyle name="Обычный 18 3 2 7 4 6" xfId="12138" xr:uid="{00000000-0005-0000-0000-0000F12D0000}"/>
    <cellStyle name="Обычный 18 3 2 7 5" xfId="12139" xr:uid="{00000000-0005-0000-0000-0000F22D0000}"/>
    <cellStyle name="Обычный 18 3 2 7 5 2" xfId="12140" xr:uid="{00000000-0005-0000-0000-0000F32D0000}"/>
    <cellStyle name="Обычный 18 3 2 7 5 2 2" xfId="12141" xr:uid="{00000000-0005-0000-0000-0000F42D0000}"/>
    <cellStyle name="Обычный 18 3 2 7 5 3" xfId="12142" xr:uid="{00000000-0005-0000-0000-0000F52D0000}"/>
    <cellStyle name="Обычный 18 3 2 7 5 3 2" xfId="12143" xr:uid="{00000000-0005-0000-0000-0000F62D0000}"/>
    <cellStyle name="Обычный 18 3 2 7 5 4" xfId="12144" xr:uid="{00000000-0005-0000-0000-0000F72D0000}"/>
    <cellStyle name="Обычный 18 3 2 7 5 4 2" xfId="12145" xr:uid="{00000000-0005-0000-0000-0000F82D0000}"/>
    <cellStyle name="Обычный 18 3 2 7 5 5" xfId="12146" xr:uid="{00000000-0005-0000-0000-0000F92D0000}"/>
    <cellStyle name="Обычный 18 3 2 7 6" xfId="12147" xr:uid="{00000000-0005-0000-0000-0000FA2D0000}"/>
    <cellStyle name="Обычный 18 3 2 7 6 2" xfId="12148" xr:uid="{00000000-0005-0000-0000-0000FB2D0000}"/>
    <cellStyle name="Обычный 18 3 2 7 7" xfId="12149" xr:uid="{00000000-0005-0000-0000-0000FC2D0000}"/>
    <cellStyle name="Обычный 18 3 2 7 7 2" xfId="12150" xr:uid="{00000000-0005-0000-0000-0000FD2D0000}"/>
    <cellStyle name="Обычный 18 3 2 7 8" xfId="12151" xr:uid="{00000000-0005-0000-0000-0000FE2D0000}"/>
    <cellStyle name="Обычный 18 3 2 7 8 2" xfId="12152" xr:uid="{00000000-0005-0000-0000-0000FF2D0000}"/>
    <cellStyle name="Обычный 18 3 2 7 9" xfId="12153" xr:uid="{00000000-0005-0000-0000-0000002E0000}"/>
    <cellStyle name="Обычный 18 3 2 7 9 2" xfId="12154" xr:uid="{00000000-0005-0000-0000-0000012E0000}"/>
    <cellStyle name="Обычный 18 3 2 8" xfId="12155" xr:uid="{00000000-0005-0000-0000-0000022E0000}"/>
    <cellStyle name="Обычный 18 3 2 8 10" xfId="12156" xr:uid="{00000000-0005-0000-0000-0000032E0000}"/>
    <cellStyle name="Обычный 18 3 2 8 10 2" xfId="12157" xr:uid="{00000000-0005-0000-0000-0000042E0000}"/>
    <cellStyle name="Обычный 18 3 2 8 11" xfId="12158" xr:uid="{00000000-0005-0000-0000-0000052E0000}"/>
    <cellStyle name="Обычный 18 3 2 8 11 2" xfId="12159" xr:uid="{00000000-0005-0000-0000-0000062E0000}"/>
    <cellStyle name="Обычный 18 3 2 8 12" xfId="12160" xr:uid="{00000000-0005-0000-0000-0000072E0000}"/>
    <cellStyle name="Обычный 18 3 2 8 2" xfId="12161" xr:uid="{00000000-0005-0000-0000-0000082E0000}"/>
    <cellStyle name="Обычный 18 3 2 8 2 10" xfId="12162" xr:uid="{00000000-0005-0000-0000-0000092E0000}"/>
    <cellStyle name="Обычный 18 3 2 8 2 10 2" xfId="12163" xr:uid="{00000000-0005-0000-0000-00000A2E0000}"/>
    <cellStyle name="Обычный 18 3 2 8 2 11" xfId="12164" xr:uid="{00000000-0005-0000-0000-00000B2E0000}"/>
    <cellStyle name="Обычный 18 3 2 8 2 2" xfId="12165" xr:uid="{00000000-0005-0000-0000-00000C2E0000}"/>
    <cellStyle name="Обычный 18 3 2 8 2 2 10" xfId="12166" xr:uid="{00000000-0005-0000-0000-00000D2E0000}"/>
    <cellStyle name="Обычный 18 3 2 8 2 2 2" xfId="12167" xr:uid="{00000000-0005-0000-0000-00000E2E0000}"/>
    <cellStyle name="Обычный 18 3 2 8 2 2 2 2" xfId="12168" xr:uid="{00000000-0005-0000-0000-00000F2E0000}"/>
    <cellStyle name="Обычный 18 3 2 8 2 2 2 2 2" xfId="12169" xr:uid="{00000000-0005-0000-0000-0000102E0000}"/>
    <cellStyle name="Обычный 18 3 2 8 2 2 2 3" xfId="12170" xr:uid="{00000000-0005-0000-0000-0000112E0000}"/>
    <cellStyle name="Обычный 18 3 2 8 2 2 2 3 2" xfId="12171" xr:uid="{00000000-0005-0000-0000-0000122E0000}"/>
    <cellStyle name="Обычный 18 3 2 8 2 2 2 4" xfId="12172" xr:uid="{00000000-0005-0000-0000-0000132E0000}"/>
    <cellStyle name="Обычный 18 3 2 8 2 2 2 4 2" xfId="12173" xr:uid="{00000000-0005-0000-0000-0000142E0000}"/>
    <cellStyle name="Обычный 18 3 2 8 2 2 2 5" xfId="12174" xr:uid="{00000000-0005-0000-0000-0000152E0000}"/>
    <cellStyle name="Обычный 18 3 2 8 2 2 2 5 2" xfId="12175" xr:uid="{00000000-0005-0000-0000-0000162E0000}"/>
    <cellStyle name="Обычный 18 3 2 8 2 2 2 6" xfId="12176" xr:uid="{00000000-0005-0000-0000-0000172E0000}"/>
    <cellStyle name="Обычный 18 3 2 8 2 2 3" xfId="12177" xr:uid="{00000000-0005-0000-0000-0000182E0000}"/>
    <cellStyle name="Обычный 18 3 2 8 2 2 3 2" xfId="12178" xr:uid="{00000000-0005-0000-0000-0000192E0000}"/>
    <cellStyle name="Обычный 18 3 2 8 2 2 3 2 2" xfId="12179" xr:uid="{00000000-0005-0000-0000-00001A2E0000}"/>
    <cellStyle name="Обычный 18 3 2 8 2 2 3 3" xfId="12180" xr:uid="{00000000-0005-0000-0000-00001B2E0000}"/>
    <cellStyle name="Обычный 18 3 2 8 2 2 3 3 2" xfId="12181" xr:uid="{00000000-0005-0000-0000-00001C2E0000}"/>
    <cellStyle name="Обычный 18 3 2 8 2 2 3 4" xfId="12182" xr:uid="{00000000-0005-0000-0000-00001D2E0000}"/>
    <cellStyle name="Обычный 18 3 2 8 2 2 3 4 2" xfId="12183" xr:uid="{00000000-0005-0000-0000-00001E2E0000}"/>
    <cellStyle name="Обычный 18 3 2 8 2 2 3 5" xfId="12184" xr:uid="{00000000-0005-0000-0000-00001F2E0000}"/>
    <cellStyle name="Обычный 18 3 2 8 2 2 4" xfId="12185" xr:uid="{00000000-0005-0000-0000-0000202E0000}"/>
    <cellStyle name="Обычный 18 3 2 8 2 2 4 2" xfId="12186" xr:uid="{00000000-0005-0000-0000-0000212E0000}"/>
    <cellStyle name="Обычный 18 3 2 8 2 2 5" xfId="12187" xr:uid="{00000000-0005-0000-0000-0000222E0000}"/>
    <cellStyle name="Обычный 18 3 2 8 2 2 5 2" xfId="12188" xr:uid="{00000000-0005-0000-0000-0000232E0000}"/>
    <cellStyle name="Обычный 18 3 2 8 2 2 6" xfId="12189" xr:uid="{00000000-0005-0000-0000-0000242E0000}"/>
    <cellStyle name="Обычный 18 3 2 8 2 2 6 2" xfId="12190" xr:uid="{00000000-0005-0000-0000-0000252E0000}"/>
    <cellStyle name="Обычный 18 3 2 8 2 2 7" xfId="12191" xr:uid="{00000000-0005-0000-0000-0000262E0000}"/>
    <cellStyle name="Обычный 18 3 2 8 2 2 7 2" xfId="12192" xr:uid="{00000000-0005-0000-0000-0000272E0000}"/>
    <cellStyle name="Обычный 18 3 2 8 2 2 8" xfId="12193" xr:uid="{00000000-0005-0000-0000-0000282E0000}"/>
    <cellStyle name="Обычный 18 3 2 8 2 2 8 2" xfId="12194" xr:uid="{00000000-0005-0000-0000-0000292E0000}"/>
    <cellStyle name="Обычный 18 3 2 8 2 2 9" xfId="12195" xr:uid="{00000000-0005-0000-0000-00002A2E0000}"/>
    <cellStyle name="Обычный 18 3 2 8 2 2 9 2" xfId="12196" xr:uid="{00000000-0005-0000-0000-00002B2E0000}"/>
    <cellStyle name="Обычный 18 3 2 8 2 3" xfId="12197" xr:uid="{00000000-0005-0000-0000-00002C2E0000}"/>
    <cellStyle name="Обычный 18 3 2 8 2 3 2" xfId="12198" xr:uid="{00000000-0005-0000-0000-00002D2E0000}"/>
    <cellStyle name="Обычный 18 3 2 8 2 3 2 2" xfId="12199" xr:uid="{00000000-0005-0000-0000-00002E2E0000}"/>
    <cellStyle name="Обычный 18 3 2 8 2 3 3" xfId="12200" xr:uid="{00000000-0005-0000-0000-00002F2E0000}"/>
    <cellStyle name="Обычный 18 3 2 8 2 3 3 2" xfId="12201" xr:uid="{00000000-0005-0000-0000-0000302E0000}"/>
    <cellStyle name="Обычный 18 3 2 8 2 3 4" xfId="12202" xr:uid="{00000000-0005-0000-0000-0000312E0000}"/>
    <cellStyle name="Обычный 18 3 2 8 2 3 4 2" xfId="12203" xr:uid="{00000000-0005-0000-0000-0000322E0000}"/>
    <cellStyle name="Обычный 18 3 2 8 2 3 5" xfId="12204" xr:uid="{00000000-0005-0000-0000-0000332E0000}"/>
    <cellStyle name="Обычный 18 3 2 8 2 3 5 2" xfId="12205" xr:uid="{00000000-0005-0000-0000-0000342E0000}"/>
    <cellStyle name="Обычный 18 3 2 8 2 3 6" xfId="12206" xr:uid="{00000000-0005-0000-0000-0000352E0000}"/>
    <cellStyle name="Обычный 18 3 2 8 2 4" xfId="12207" xr:uid="{00000000-0005-0000-0000-0000362E0000}"/>
    <cellStyle name="Обычный 18 3 2 8 2 4 2" xfId="12208" xr:uid="{00000000-0005-0000-0000-0000372E0000}"/>
    <cellStyle name="Обычный 18 3 2 8 2 4 2 2" xfId="12209" xr:uid="{00000000-0005-0000-0000-0000382E0000}"/>
    <cellStyle name="Обычный 18 3 2 8 2 4 3" xfId="12210" xr:uid="{00000000-0005-0000-0000-0000392E0000}"/>
    <cellStyle name="Обычный 18 3 2 8 2 4 3 2" xfId="12211" xr:uid="{00000000-0005-0000-0000-00003A2E0000}"/>
    <cellStyle name="Обычный 18 3 2 8 2 4 4" xfId="12212" xr:uid="{00000000-0005-0000-0000-00003B2E0000}"/>
    <cellStyle name="Обычный 18 3 2 8 2 4 4 2" xfId="12213" xr:uid="{00000000-0005-0000-0000-00003C2E0000}"/>
    <cellStyle name="Обычный 18 3 2 8 2 4 5" xfId="12214" xr:uid="{00000000-0005-0000-0000-00003D2E0000}"/>
    <cellStyle name="Обычный 18 3 2 8 2 5" xfId="12215" xr:uid="{00000000-0005-0000-0000-00003E2E0000}"/>
    <cellStyle name="Обычный 18 3 2 8 2 5 2" xfId="12216" xr:uid="{00000000-0005-0000-0000-00003F2E0000}"/>
    <cellStyle name="Обычный 18 3 2 8 2 6" xfId="12217" xr:uid="{00000000-0005-0000-0000-0000402E0000}"/>
    <cellStyle name="Обычный 18 3 2 8 2 6 2" xfId="12218" xr:uid="{00000000-0005-0000-0000-0000412E0000}"/>
    <cellStyle name="Обычный 18 3 2 8 2 7" xfId="12219" xr:uid="{00000000-0005-0000-0000-0000422E0000}"/>
    <cellStyle name="Обычный 18 3 2 8 2 7 2" xfId="12220" xr:uid="{00000000-0005-0000-0000-0000432E0000}"/>
    <cellStyle name="Обычный 18 3 2 8 2 8" xfId="12221" xr:uid="{00000000-0005-0000-0000-0000442E0000}"/>
    <cellStyle name="Обычный 18 3 2 8 2 8 2" xfId="12222" xr:uid="{00000000-0005-0000-0000-0000452E0000}"/>
    <cellStyle name="Обычный 18 3 2 8 2 9" xfId="12223" xr:uid="{00000000-0005-0000-0000-0000462E0000}"/>
    <cellStyle name="Обычный 18 3 2 8 2 9 2" xfId="12224" xr:uid="{00000000-0005-0000-0000-0000472E0000}"/>
    <cellStyle name="Обычный 18 3 2 8 3" xfId="12225" xr:uid="{00000000-0005-0000-0000-0000482E0000}"/>
    <cellStyle name="Обычный 18 3 2 8 3 10" xfId="12226" xr:uid="{00000000-0005-0000-0000-0000492E0000}"/>
    <cellStyle name="Обычный 18 3 2 8 3 2" xfId="12227" xr:uid="{00000000-0005-0000-0000-00004A2E0000}"/>
    <cellStyle name="Обычный 18 3 2 8 3 2 2" xfId="12228" xr:uid="{00000000-0005-0000-0000-00004B2E0000}"/>
    <cellStyle name="Обычный 18 3 2 8 3 2 2 2" xfId="12229" xr:uid="{00000000-0005-0000-0000-00004C2E0000}"/>
    <cellStyle name="Обычный 18 3 2 8 3 2 3" xfId="12230" xr:uid="{00000000-0005-0000-0000-00004D2E0000}"/>
    <cellStyle name="Обычный 18 3 2 8 3 2 3 2" xfId="12231" xr:uid="{00000000-0005-0000-0000-00004E2E0000}"/>
    <cellStyle name="Обычный 18 3 2 8 3 2 4" xfId="12232" xr:uid="{00000000-0005-0000-0000-00004F2E0000}"/>
    <cellStyle name="Обычный 18 3 2 8 3 2 4 2" xfId="12233" xr:uid="{00000000-0005-0000-0000-0000502E0000}"/>
    <cellStyle name="Обычный 18 3 2 8 3 2 5" xfId="12234" xr:uid="{00000000-0005-0000-0000-0000512E0000}"/>
    <cellStyle name="Обычный 18 3 2 8 3 2 5 2" xfId="12235" xr:uid="{00000000-0005-0000-0000-0000522E0000}"/>
    <cellStyle name="Обычный 18 3 2 8 3 2 6" xfId="12236" xr:uid="{00000000-0005-0000-0000-0000532E0000}"/>
    <cellStyle name="Обычный 18 3 2 8 3 3" xfId="12237" xr:uid="{00000000-0005-0000-0000-0000542E0000}"/>
    <cellStyle name="Обычный 18 3 2 8 3 3 2" xfId="12238" xr:uid="{00000000-0005-0000-0000-0000552E0000}"/>
    <cellStyle name="Обычный 18 3 2 8 3 3 2 2" xfId="12239" xr:uid="{00000000-0005-0000-0000-0000562E0000}"/>
    <cellStyle name="Обычный 18 3 2 8 3 3 3" xfId="12240" xr:uid="{00000000-0005-0000-0000-0000572E0000}"/>
    <cellStyle name="Обычный 18 3 2 8 3 3 3 2" xfId="12241" xr:uid="{00000000-0005-0000-0000-0000582E0000}"/>
    <cellStyle name="Обычный 18 3 2 8 3 3 4" xfId="12242" xr:uid="{00000000-0005-0000-0000-0000592E0000}"/>
    <cellStyle name="Обычный 18 3 2 8 3 3 4 2" xfId="12243" xr:uid="{00000000-0005-0000-0000-00005A2E0000}"/>
    <cellStyle name="Обычный 18 3 2 8 3 3 5" xfId="12244" xr:uid="{00000000-0005-0000-0000-00005B2E0000}"/>
    <cellStyle name="Обычный 18 3 2 8 3 4" xfId="12245" xr:uid="{00000000-0005-0000-0000-00005C2E0000}"/>
    <cellStyle name="Обычный 18 3 2 8 3 4 2" xfId="12246" xr:uid="{00000000-0005-0000-0000-00005D2E0000}"/>
    <cellStyle name="Обычный 18 3 2 8 3 5" xfId="12247" xr:uid="{00000000-0005-0000-0000-00005E2E0000}"/>
    <cellStyle name="Обычный 18 3 2 8 3 5 2" xfId="12248" xr:uid="{00000000-0005-0000-0000-00005F2E0000}"/>
    <cellStyle name="Обычный 18 3 2 8 3 6" xfId="12249" xr:uid="{00000000-0005-0000-0000-0000602E0000}"/>
    <cellStyle name="Обычный 18 3 2 8 3 6 2" xfId="12250" xr:uid="{00000000-0005-0000-0000-0000612E0000}"/>
    <cellStyle name="Обычный 18 3 2 8 3 7" xfId="12251" xr:uid="{00000000-0005-0000-0000-0000622E0000}"/>
    <cellStyle name="Обычный 18 3 2 8 3 7 2" xfId="12252" xr:uid="{00000000-0005-0000-0000-0000632E0000}"/>
    <cellStyle name="Обычный 18 3 2 8 3 8" xfId="12253" xr:uid="{00000000-0005-0000-0000-0000642E0000}"/>
    <cellStyle name="Обычный 18 3 2 8 3 8 2" xfId="12254" xr:uid="{00000000-0005-0000-0000-0000652E0000}"/>
    <cellStyle name="Обычный 18 3 2 8 3 9" xfId="12255" xr:uid="{00000000-0005-0000-0000-0000662E0000}"/>
    <cellStyle name="Обычный 18 3 2 8 3 9 2" xfId="12256" xr:uid="{00000000-0005-0000-0000-0000672E0000}"/>
    <cellStyle name="Обычный 18 3 2 8 4" xfId="12257" xr:uid="{00000000-0005-0000-0000-0000682E0000}"/>
    <cellStyle name="Обычный 18 3 2 8 4 2" xfId="12258" xr:uid="{00000000-0005-0000-0000-0000692E0000}"/>
    <cellStyle name="Обычный 18 3 2 8 4 2 2" xfId="12259" xr:uid="{00000000-0005-0000-0000-00006A2E0000}"/>
    <cellStyle name="Обычный 18 3 2 8 4 3" xfId="12260" xr:uid="{00000000-0005-0000-0000-00006B2E0000}"/>
    <cellStyle name="Обычный 18 3 2 8 4 3 2" xfId="12261" xr:uid="{00000000-0005-0000-0000-00006C2E0000}"/>
    <cellStyle name="Обычный 18 3 2 8 4 4" xfId="12262" xr:uid="{00000000-0005-0000-0000-00006D2E0000}"/>
    <cellStyle name="Обычный 18 3 2 8 4 4 2" xfId="12263" xr:uid="{00000000-0005-0000-0000-00006E2E0000}"/>
    <cellStyle name="Обычный 18 3 2 8 4 5" xfId="12264" xr:uid="{00000000-0005-0000-0000-00006F2E0000}"/>
    <cellStyle name="Обычный 18 3 2 8 4 5 2" xfId="12265" xr:uid="{00000000-0005-0000-0000-0000702E0000}"/>
    <cellStyle name="Обычный 18 3 2 8 4 6" xfId="12266" xr:uid="{00000000-0005-0000-0000-0000712E0000}"/>
    <cellStyle name="Обычный 18 3 2 8 5" xfId="12267" xr:uid="{00000000-0005-0000-0000-0000722E0000}"/>
    <cellStyle name="Обычный 18 3 2 8 5 2" xfId="12268" xr:uid="{00000000-0005-0000-0000-0000732E0000}"/>
    <cellStyle name="Обычный 18 3 2 8 5 2 2" xfId="12269" xr:uid="{00000000-0005-0000-0000-0000742E0000}"/>
    <cellStyle name="Обычный 18 3 2 8 5 3" xfId="12270" xr:uid="{00000000-0005-0000-0000-0000752E0000}"/>
    <cellStyle name="Обычный 18 3 2 8 5 3 2" xfId="12271" xr:uid="{00000000-0005-0000-0000-0000762E0000}"/>
    <cellStyle name="Обычный 18 3 2 8 5 4" xfId="12272" xr:uid="{00000000-0005-0000-0000-0000772E0000}"/>
    <cellStyle name="Обычный 18 3 2 8 5 4 2" xfId="12273" xr:uid="{00000000-0005-0000-0000-0000782E0000}"/>
    <cellStyle name="Обычный 18 3 2 8 5 5" xfId="12274" xr:uid="{00000000-0005-0000-0000-0000792E0000}"/>
    <cellStyle name="Обычный 18 3 2 8 6" xfId="12275" xr:uid="{00000000-0005-0000-0000-00007A2E0000}"/>
    <cellStyle name="Обычный 18 3 2 8 6 2" xfId="12276" xr:uid="{00000000-0005-0000-0000-00007B2E0000}"/>
    <cellStyle name="Обычный 18 3 2 8 7" xfId="12277" xr:uid="{00000000-0005-0000-0000-00007C2E0000}"/>
    <cellStyle name="Обычный 18 3 2 8 7 2" xfId="12278" xr:uid="{00000000-0005-0000-0000-00007D2E0000}"/>
    <cellStyle name="Обычный 18 3 2 8 8" xfId="12279" xr:uid="{00000000-0005-0000-0000-00007E2E0000}"/>
    <cellStyle name="Обычный 18 3 2 8 8 2" xfId="12280" xr:uid="{00000000-0005-0000-0000-00007F2E0000}"/>
    <cellStyle name="Обычный 18 3 2 8 9" xfId="12281" xr:uid="{00000000-0005-0000-0000-0000802E0000}"/>
    <cellStyle name="Обычный 18 3 2 8 9 2" xfId="12282" xr:uid="{00000000-0005-0000-0000-0000812E0000}"/>
    <cellStyle name="Обычный 18 3 2 9" xfId="12283" xr:uid="{00000000-0005-0000-0000-0000822E0000}"/>
    <cellStyle name="Обычный 18 3 2 9 10" xfId="12284" xr:uid="{00000000-0005-0000-0000-0000832E0000}"/>
    <cellStyle name="Обычный 18 3 2 9 10 2" xfId="12285" xr:uid="{00000000-0005-0000-0000-0000842E0000}"/>
    <cellStyle name="Обычный 18 3 2 9 11" xfId="12286" xr:uid="{00000000-0005-0000-0000-0000852E0000}"/>
    <cellStyle name="Обычный 18 3 2 9 11 2" xfId="12287" xr:uid="{00000000-0005-0000-0000-0000862E0000}"/>
    <cellStyle name="Обычный 18 3 2 9 12" xfId="12288" xr:uid="{00000000-0005-0000-0000-0000872E0000}"/>
    <cellStyle name="Обычный 18 3 2 9 2" xfId="12289" xr:uid="{00000000-0005-0000-0000-0000882E0000}"/>
    <cellStyle name="Обычный 18 3 2 9 2 10" xfId="12290" xr:uid="{00000000-0005-0000-0000-0000892E0000}"/>
    <cellStyle name="Обычный 18 3 2 9 2 10 2" xfId="12291" xr:uid="{00000000-0005-0000-0000-00008A2E0000}"/>
    <cellStyle name="Обычный 18 3 2 9 2 11" xfId="12292" xr:uid="{00000000-0005-0000-0000-00008B2E0000}"/>
    <cellStyle name="Обычный 18 3 2 9 2 2" xfId="12293" xr:uid="{00000000-0005-0000-0000-00008C2E0000}"/>
    <cellStyle name="Обычный 18 3 2 9 2 2 10" xfId="12294" xr:uid="{00000000-0005-0000-0000-00008D2E0000}"/>
    <cellStyle name="Обычный 18 3 2 9 2 2 2" xfId="12295" xr:uid="{00000000-0005-0000-0000-00008E2E0000}"/>
    <cellStyle name="Обычный 18 3 2 9 2 2 2 2" xfId="12296" xr:uid="{00000000-0005-0000-0000-00008F2E0000}"/>
    <cellStyle name="Обычный 18 3 2 9 2 2 2 2 2" xfId="12297" xr:uid="{00000000-0005-0000-0000-0000902E0000}"/>
    <cellStyle name="Обычный 18 3 2 9 2 2 2 3" xfId="12298" xr:uid="{00000000-0005-0000-0000-0000912E0000}"/>
    <cellStyle name="Обычный 18 3 2 9 2 2 2 3 2" xfId="12299" xr:uid="{00000000-0005-0000-0000-0000922E0000}"/>
    <cellStyle name="Обычный 18 3 2 9 2 2 2 4" xfId="12300" xr:uid="{00000000-0005-0000-0000-0000932E0000}"/>
    <cellStyle name="Обычный 18 3 2 9 2 2 2 4 2" xfId="12301" xr:uid="{00000000-0005-0000-0000-0000942E0000}"/>
    <cellStyle name="Обычный 18 3 2 9 2 2 2 5" xfId="12302" xr:uid="{00000000-0005-0000-0000-0000952E0000}"/>
    <cellStyle name="Обычный 18 3 2 9 2 2 2 5 2" xfId="12303" xr:uid="{00000000-0005-0000-0000-0000962E0000}"/>
    <cellStyle name="Обычный 18 3 2 9 2 2 2 6" xfId="12304" xr:uid="{00000000-0005-0000-0000-0000972E0000}"/>
    <cellStyle name="Обычный 18 3 2 9 2 2 3" xfId="12305" xr:uid="{00000000-0005-0000-0000-0000982E0000}"/>
    <cellStyle name="Обычный 18 3 2 9 2 2 3 2" xfId="12306" xr:uid="{00000000-0005-0000-0000-0000992E0000}"/>
    <cellStyle name="Обычный 18 3 2 9 2 2 3 2 2" xfId="12307" xr:uid="{00000000-0005-0000-0000-00009A2E0000}"/>
    <cellStyle name="Обычный 18 3 2 9 2 2 3 3" xfId="12308" xr:uid="{00000000-0005-0000-0000-00009B2E0000}"/>
    <cellStyle name="Обычный 18 3 2 9 2 2 3 3 2" xfId="12309" xr:uid="{00000000-0005-0000-0000-00009C2E0000}"/>
    <cellStyle name="Обычный 18 3 2 9 2 2 3 4" xfId="12310" xr:uid="{00000000-0005-0000-0000-00009D2E0000}"/>
    <cellStyle name="Обычный 18 3 2 9 2 2 3 4 2" xfId="12311" xr:uid="{00000000-0005-0000-0000-00009E2E0000}"/>
    <cellStyle name="Обычный 18 3 2 9 2 2 3 5" xfId="12312" xr:uid="{00000000-0005-0000-0000-00009F2E0000}"/>
    <cellStyle name="Обычный 18 3 2 9 2 2 4" xfId="12313" xr:uid="{00000000-0005-0000-0000-0000A02E0000}"/>
    <cellStyle name="Обычный 18 3 2 9 2 2 4 2" xfId="12314" xr:uid="{00000000-0005-0000-0000-0000A12E0000}"/>
    <cellStyle name="Обычный 18 3 2 9 2 2 5" xfId="12315" xr:uid="{00000000-0005-0000-0000-0000A22E0000}"/>
    <cellStyle name="Обычный 18 3 2 9 2 2 5 2" xfId="12316" xr:uid="{00000000-0005-0000-0000-0000A32E0000}"/>
    <cellStyle name="Обычный 18 3 2 9 2 2 6" xfId="12317" xr:uid="{00000000-0005-0000-0000-0000A42E0000}"/>
    <cellStyle name="Обычный 18 3 2 9 2 2 6 2" xfId="12318" xr:uid="{00000000-0005-0000-0000-0000A52E0000}"/>
    <cellStyle name="Обычный 18 3 2 9 2 2 7" xfId="12319" xr:uid="{00000000-0005-0000-0000-0000A62E0000}"/>
    <cellStyle name="Обычный 18 3 2 9 2 2 7 2" xfId="12320" xr:uid="{00000000-0005-0000-0000-0000A72E0000}"/>
    <cellStyle name="Обычный 18 3 2 9 2 2 8" xfId="12321" xr:uid="{00000000-0005-0000-0000-0000A82E0000}"/>
    <cellStyle name="Обычный 18 3 2 9 2 2 8 2" xfId="12322" xr:uid="{00000000-0005-0000-0000-0000A92E0000}"/>
    <cellStyle name="Обычный 18 3 2 9 2 2 9" xfId="12323" xr:uid="{00000000-0005-0000-0000-0000AA2E0000}"/>
    <cellStyle name="Обычный 18 3 2 9 2 2 9 2" xfId="12324" xr:uid="{00000000-0005-0000-0000-0000AB2E0000}"/>
    <cellStyle name="Обычный 18 3 2 9 2 3" xfId="12325" xr:uid="{00000000-0005-0000-0000-0000AC2E0000}"/>
    <cellStyle name="Обычный 18 3 2 9 2 3 2" xfId="12326" xr:uid="{00000000-0005-0000-0000-0000AD2E0000}"/>
    <cellStyle name="Обычный 18 3 2 9 2 3 2 2" xfId="12327" xr:uid="{00000000-0005-0000-0000-0000AE2E0000}"/>
    <cellStyle name="Обычный 18 3 2 9 2 3 3" xfId="12328" xr:uid="{00000000-0005-0000-0000-0000AF2E0000}"/>
    <cellStyle name="Обычный 18 3 2 9 2 3 3 2" xfId="12329" xr:uid="{00000000-0005-0000-0000-0000B02E0000}"/>
    <cellStyle name="Обычный 18 3 2 9 2 3 4" xfId="12330" xr:uid="{00000000-0005-0000-0000-0000B12E0000}"/>
    <cellStyle name="Обычный 18 3 2 9 2 3 4 2" xfId="12331" xr:uid="{00000000-0005-0000-0000-0000B22E0000}"/>
    <cellStyle name="Обычный 18 3 2 9 2 3 5" xfId="12332" xr:uid="{00000000-0005-0000-0000-0000B32E0000}"/>
    <cellStyle name="Обычный 18 3 2 9 2 3 5 2" xfId="12333" xr:uid="{00000000-0005-0000-0000-0000B42E0000}"/>
    <cellStyle name="Обычный 18 3 2 9 2 3 6" xfId="12334" xr:uid="{00000000-0005-0000-0000-0000B52E0000}"/>
    <cellStyle name="Обычный 18 3 2 9 2 4" xfId="12335" xr:uid="{00000000-0005-0000-0000-0000B62E0000}"/>
    <cellStyle name="Обычный 18 3 2 9 2 4 2" xfId="12336" xr:uid="{00000000-0005-0000-0000-0000B72E0000}"/>
    <cellStyle name="Обычный 18 3 2 9 2 4 2 2" xfId="12337" xr:uid="{00000000-0005-0000-0000-0000B82E0000}"/>
    <cellStyle name="Обычный 18 3 2 9 2 4 3" xfId="12338" xr:uid="{00000000-0005-0000-0000-0000B92E0000}"/>
    <cellStyle name="Обычный 18 3 2 9 2 4 3 2" xfId="12339" xr:uid="{00000000-0005-0000-0000-0000BA2E0000}"/>
    <cellStyle name="Обычный 18 3 2 9 2 4 4" xfId="12340" xr:uid="{00000000-0005-0000-0000-0000BB2E0000}"/>
    <cellStyle name="Обычный 18 3 2 9 2 4 4 2" xfId="12341" xr:uid="{00000000-0005-0000-0000-0000BC2E0000}"/>
    <cellStyle name="Обычный 18 3 2 9 2 4 5" xfId="12342" xr:uid="{00000000-0005-0000-0000-0000BD2E0000}"/>
    <cellStyle name="Обычный 18 3 2 9 2 5" xfId="12343" xr:uid="{00000000-0005-0000-0000-0000BE2E0000}"/>
    <cellStyle name="Обычный 18 3 2 9 2 5 2" xfId="12344" xr:uid="{00000000-0005-0000-0000-0000BF2E0000}"/>
    <cellStyle name="Обычный 18 3 2 9 2 6" xfId="12345" xr:uid="{00000000-0005-0000-0000-0000C02E0000}"/>
    <cellStyle name="Обычный 18 3 2 9 2 6 2" xfId="12346" xr:uid="{00000000-0005-0000-0000-0000C12E0000}"/>
    <cellStyle name="Обычный 18 3 2 9 2 7" xfId="12347" xr:uid="{00000000-0005-0000-0000-0000C22E0000}"/>
    <cellStyle name="Обычный 18 3 2 9 2 7 2" xfId="12348" xr:uid="{00000000-0005-0000-0000-0000C32E0000}"/>
    <cellStyle name="Обычный 18 3 2 9 2 8" xfId="12349" xr:uid="{00000000-0005-0000-0000-0000C42E0000}"/>
    <cellStyle name="Обычный 18 3 2 9 2 8 2" xfId="12350" xr:uid="{00000000-0005-0000-0000-0000C52E0000}"/>
    <cellStyle name="Обычный 18 3 2 9 2 9" xfId="12351" xr:uid="{00000000-0005-0000-0000-0000C62E0000}"/>
    <cellStyle name="Обычный 18 3 2 9 2 9 2" xfId="12352" xr:uid="{00000000-0005-0000-0000-0000C72E0000}"/>
    <cellStyle name="Обычный 18 3 2 9 3" xfId="12353" xr:uid="{00000000-0005-0000-0000-0000C82E0000}"/>
    <cellStyle name="Обычный 18 3 2 9 3 10" xfId="12354" xr:uid="{00000000-0005-0000-0000-0000C92E0000}"/>
    <cellStyle name="Обычный 18 3 2 9 3 2" xfId="12355" xr:uid="{00000000-0005-0000-0000-0000CA2E0000}"/>
    <cellStyle name="Обычный 18 3 2 9 3 2 2" xfId="12356" xr:uid="{00000000-0005-0000-0000-0000CB2E0000}"/>
    <cellStyle name="Обычный 18 3 2 9 3 2 2 2" xfId="12357" xr:uid="{00000000-0005-0000-0000-0000CC2E0000}"/>
    <cellStyle name="Обычный 18 3 2 9 3 2 3" xfId="12358" xr:uid="{00000000-0005-0000-0000-0000CD2E0000}"/>
    <cellStyle name="Обычный 18 3 2 9 3 2 3 2" xfId="12359" xr:uid="{00000000-0005-0000-0000-0000CE2E0000}"/>
    <cellStyle name="Обычный 18 3 2 9 3 2 4" xfId="12360" xr:uid="{00000000-0005-0000-0000-0000CF2E0000}"/>
    <cellStyle name="Обычный 18 3 2 9 3 2 4 2" xfId="12361" xr:uid="{00000000-0005-0000-0000-0000D02E0000}"/>
    <cellStyle name="Обычный 18 3 2 9 3 2 5" xfId="12362" xr:uid="{00000000-0005-0000-0000-0000D12E0000}"/>
    <cellStyle name="Обычный 18 3 2 9 3 2 5 2" xfId="12363" xr:uid="{00000000-0005-0000-0000-0000D22E0000}"/>
    <cellStyle name="Обычный 18 3 2 9 3 2 6" xfId="12364" xr:uid="{00000000-0005-0000-0000-0000D32E0000}"/>
    <cellStyle name="Обычный 18 3 2 9 3 3" xfId="12365" xr:uid="{00000000-0005-0000-0000-0000D42E0000}"/>
    <cellStyle name="Обычный 18 3 2 9 3 3 2" xfId="12366" xr:uid="{00000000-0005-0000-0000-0000D52E0000}"/>
    <cellStyle name="Обычный 18 3 2 9 3 3 2 2" xfId="12367" xr:uid="{00000000-0005-0000-0000-0000D62E0000}"/>
    <cellStyle name="Обычный 18 3 2 9 3 3 3" xfId="12368" xr:uid="{00000000-0005-0000-0000-0000D72E0000}"/>
    <cellStyle name="Обычный 18 3 2 9 3 3 3 2" xfId="12369" xr:uid="{00000000-0005-0000-0000-0000D82E0000}"/>
    <cellStyle name="Обычный 18 3 2 9 3 3 4" xfId="12370" xr:uid="{00000000-0005-0000-0000-0000D92E0000}"/>
    <cellStyle name="Обычный 18 3 2 9 3 3 4 2" xfId="12371" xr:uid="{00000000-0005-0000-0000-0000DA2E0000}"/>
    <cellStyle name="Обычный 18 3 2 9 3 3 5" xfId="12372" xr:uid="{00000000-0005-0000-0000-0000DB2E0000}"/>
    <cellStyle name="Обычный 18 3 2 9 3 4" xfId="12373" xr:uid="{00000000-0005-0000-0000-0000DC2E0000}"/>
    <cellStyle name="Обычный 18 3 2 9 3 4 2" xfId="12374" xr:uid="{00000000-0005-0000-0000-0000DD2E0000}"/>
    <cellStyle name="Обычный 18 3 2 9 3 5" xfId="12375" xr:uid="{00000000-0005-0000-0000-0000DE2E0000}"/>
    <cellStyle name="Обычный 18 3 2 9 3 5 2" xfId="12376" xr:uid="{00000000-0005-0000-0000-0000DF2E0000}"/>
    <cellStyle name="Обычный 18 3 2 9 3 6" xfId="12377" xr:uid="{00000000-0005-0000-0000-0000E02E0000}"/>
    <cellStyle name="Обычный 18 3 2 9 3 6 2" xfId="12378" xr:uid="{00000000-0005-0000-0000-0000E12E0000}"/>
    <cellStyle name="Обычный 18 3 2 9 3 7" xfId="12379" xr:uid="{00000000-0005-0000-0000-0000E22E0000}"/>
    <cellStyle name="Обычный 18 3 2 9 3 7 2" xfId="12380" xr:uid="{00000000-0005-0000-0000-0000E32E0000}"/>
    <cellStyle name="Обычный 18 3 2 9 3 8" xfId="12381" xr:uid="{00000000-0005-0000-0000-0000E42E0000}"/>
    <cellStyle name="Обычный 18 3 2 9 3 8 2" xfId="12382" xr:uid="{00000000-0005-0000-0000-0000E52E0000}"/>
    <cellStyle name="Обычный 18 3 2 9 3 9" xfId="12383" xr:uid="{00000000-0005-0000-0000-0000E62E0000}"/>
    <cellStyle name="Обычный 18 3 2 9 3 9 2" xfId="12384" xr:uid="{00000000-0005-0000-0000-0000E72E0000}"/>
    <cellStyle name="Обычный 18 3 2 9 4" xfId="12385" xr:uid="{00000000-0005-0000-0000-0000E82E0000}"/>
    <cellStyle name="Обычный 18 3 2 9 4 2" xfId="12386" xr:uid="{00000000-0005-0000-0000-0000E92E0000}"/>
    <cellStyle name="Обычный 18 3 2 9 4 2 2" xfId="12387" xr:uid="{00000000-0005-0000-0000-0000EA2E0000}"/>
    <cellStyle name="Обычный 18 3 2 9 4 3" xfId="12388" xr:uid="{00000000-0005-0000-0000-0000EB2E0000}"/>
    <cellStyle name="Обычный 18 3 2 9 4 3 2" xfId="12389" xr:uid="{00000000-0005-0000-0000-0000EC2E0000}"/>
    <cellStyle name="Обычный 18 3 2 9 4 4" xfId="12390" xr:uid="{00000000-0005-0000-0000-0000ED2E0000}"/>
    <cellStyle name="Обычный 18 3 2 9 4 4 2" xfId="12391" xr:uid="{00000000-0005-0000-0000-0000EE2E0000}"/>
    <cellStyle name="Обычный 18 3 2 9 4 5" xfId="12392" xr:uid="{00000000-0005-0000-0000-0000EF2E0000}"/>
    <cellStyle name="Обычный 18 3 2 9 4 5 2" xfId="12393" xr:uid="{00000000-0005-0000-0000-0000F02E0000}"/>
    <cellStyle name="Обычный 18 3 2 9 4 6" xfId="12394" xr:uid="{00000000-0005-0000-0000-0000F12E0000}"/>
    <cellStyle name="Обычный 18 3 2 9 5" xfId="12395" xr:uid="{00000000-0005-0000-0000-0000F22E0000}"/>
    <cellStyle name="Обычный 18 3 2 9 5 2" xfId="12396" xr:uid="{00000000-0005-0000-0000-0000F32E0000}"/>
    <cellStyle name="Обычный 18 3 2 9 5 2 2" xfId="12397" xr:uid="{00000000-0005-0000-0000-0000F42E0000}"/>
    <cellStyle name="Обычный 18 3 2 9 5 3" xfId="12398" xr:uid="{00000000-0005-0000-0000-0000F52E0000}"/>
    <cellStyle name="Обычный 18 3 2 9 5 3 2" xfId="12399" xr:uid="{00000000-0005-0000-0000-0000F62E0000}"/>
    <cellStyle name="Обычный 18 3 2 9 5 4" xfId="12400" xr:uid="{00000000-0005-0000-0000-0000F72E0000}"/>
    <cellStyle name="Обычный 18 3 2 9 5 4 2" xfId="12401" xr:uid="{00000000-0005-0000-0000-0000F82E0000}"/>
    <cellStyle name="Обычный 18 3 2 9 5 5" xfId="12402" xr:uid="{00000000-0005-0000-0000-0000F92E0000}"/>
    <cellStyle name="Обычный 18 3 2 9 6" xfId="12403" xr:uid="{00000000-0005-0000-0000-0000FA2E0000}"/>
    <cellStyle name="Обычный 18 3 2 9 6 2" xfId="12404" xr:uid="{00000000-0005-0000-0000-0000FB2E0000}"/>
    <cellStyle name="Обычный 18 3 2 9 7" xfId="12405" xr:uid="{00000000-0005-0000-0000-0000FC2E0000}"/>
    <cellStyle name="Обычный 18 3 2 9 7 2" xfId="12406" xr:uid="{00000000-0005-0000-0000-0000FD2E0000}"/>
    <cellStyle name="Обычный 18 3 2 9 8" xfId="12407" xr:uid="{00000000-0005-0000-0000-0000FE2E0000}"/>
    <cellStyle name="Обычный 18 3 2 9 8 2" xfId="12408" xr:uid="{00000000-0005-0000-0000-0000FF2E0000}"/>
    <cellStyle name="Обычный 18 3 2 9 9" xfId="12409" xr:uid="{00000000-0005-0000-0000-0000002F0000}"/>
    <cellStyle name="Обычный 18 3 2 9 9 2" xfId="12410" xr:uid="{00000000-0005-0000-0000-0000012F0000}"/>
    <cellStyle name="Обычный 18 3 20" xfId="12411" xr:uid="{00000000-0005-0000-0000-0000022F0000}"/>
    <cellStyle name="Обычный 18 3 20 2" xfId="12412" xr:uid="{00000000-0005-0000-0000-0000032F0000}"/>
    <cellStyle name="Обычный 18 3 21" xfId="12413" xr:uid="{00000000-0005-0000-0000-0000042F0000}"/>
    <cellStyle name="Обычный 18 3 21 2" xfId="12414" xr:uid="{00000000-0005-0000-0000-0000052F0000}"/>
    <cellStyle name="Обычный 18 3 22" xfId="12415" xr:uid="{00000000-0005-0000-0000-0000062F0000}"/>
    <cellStyle name="Обычный 18 3 22 2" xfId="12416" xr:uid="{00000000-0005-0000-0000-0000072F0000}"/>
    <cellStyle name="Обычный 18 3 23" xfId="12417" xr:uid="{00000000-0005-0000-0000-0000082F0000}"/>
    <cellStyle name="Обычный 18 3 23 2" xfId="12418" xr:uid="{00000000-0005-0000-0000-0000092F0000}"/>
    <cellStyle name="Обычный 18 3 24" xfId="12419" xr:uid="{00000000-0005-0000-0000-00000A2F0000}"/>
    <cellStyle name="Обычный 18 3 24 2" xfId="12420" xr:uid="{00000000-0005-0000-0000-00000B2F0000}"/>
    <cellStyle name="Обычный 18 3 25" xfId="12421" xr:uid="{00000000-0005-0000-0000-00000C2F0000}"/>
    <cellStyle name="Обычный 18 3 26" xfId="12422" xr:uid="{00000000-0005-0000-0000-00000D2F0000}"/>
    <cellStyle name="Обычный 18 3 27" xfId="12423" xr:uid="{00000000-0005-0000-0000-00000E2F0000}"/>
    <cellStyle name="Обычный 18 3 3" xfId="12424" xr:uid="{00000000-0005-0000-0000-00000F2F0000}"/>
    <cellStyle name="Обычный 18 3 3 10" xfId="12425" xr:uid="{00000000-0005-0000-0000-0000102F0000}"/>
    <cellStyle name="Обычный 18 3 3 10 2" xfId="12426" xr:uid="{00000000-0005-0000-0000-0000112F0000}"/>
    <cellStyle name="Обычный 18 3 3 11" xfId="12427" xr:uid="{00000000-0005-0000-0000-0000122F0000}"/>
    <cellStyle name="Обычный 18 3 3 11 2" xfId="12428" xr:uid="{00000000-0005-0000-0000-0000132F0000}"/>
    <cellStyle name="Обычный 18 3 3 12" xfId="12429" xr:uid="{00000000-0005-0000-0000-0000142F0000}"/>
    <cellStyle name="Обычный 18 3 3 12 2" xfId="12430" xr:uid="{00000000-0005-0000-0000-0000152F0000}"/>
    <cellStyle name="Обычный 18 3 3 13" xfId="12431" xr:uid="{00000000-0005-0000-0000-0000162F0000}"/>
    <cellStyle name="Обычный 18 3 3 13 2" xfId="12432" xr:uid="{00000000-0005-0000-0000-0000172F0000}"/>
    <cellStyle name="Обычный 18 3 3 14" xfId="12433" xr:uid="{00000000-0005-0000-0000-0000182F0000}"/>
    <cellStyle name="Обычный 18 3 3 15" xfId="12434" xr:uid="{00000000-0005-0000-0000-0000192F0000}"/>
    <cellStyle name="Обычный 18 3 3 16" xfId="12435" xr:uid="{00000000-0005-0000-0000-00001A2F0000}"/>
    <cellStyle name="Обычный 18 3 3 2" xfId="12436" xr:uid="{00000000-0005-0000-0000-00001B2F0000}"/>
    <cellStyle name="Обычный 18 3 3 2 10" xfId="12437" xr:uid="{00000000-0005-0000-0000-00001C2F0000}"/>
    <cellStyle name="Обычный 18 3 3 2 10 2" xfId="12438" xr:uid="{00000000-0005-0000-0000-00001D2F0000}"/>
    <cellStyle name="Обычный 18 3 3 2 11" xfId="12439" xr:uid="{00000000-0005-0000-0000-00001E2F0000}"/>
    <cellStyle name="Обычный 18 3 3 2 11 2" xfId="12440" xr:uid="{00000000-0005-0000-0000-00001F2F0000}"/>
    <cellStyle name="Обычный 18 3 3 2 12" xfId="12441" xr:uid="{00000000-0005-0000-0000-0000202F0000}"/>
    <cellStyle name="Обычный 18 3 3 2 12 2" xfId="12442" xr:uid="{00000000-0005-0000-0000-0000212F0000}"/>
    <cellStyle name="Обычный 18 3 3 2 13" xfId="12443" xr:uid="{00000000-0005-0000-0000-0000222F0000}"/>
    <cellStyle name="Обычный 18 3 3 2 14" xfId="12444" xr:uid="{00000000-0005-0000-0000-0000232F0000}"/>
    <cellStyle name="Обычный 18 3 3 2 15" xfId="12445" xr:uid="{00000000-0005-0000-0000-0000242F0000}"/>
    <cellStyle name="Обычный 18 3 3 2 2" xfId="12446" xr:uid="{00000000-0005-0000-0000-0000252F0000}"/>
    <cellStyle name="Обычный 18 3 3 2 2 10" xfId="12447" xr:uid="{00000000-0005-0000-0000-0000262F0000}"/>
    <cellStyle name="Обычный 18 3 3 2 2 10 2" xfId="12448" xr:uid="{00000000-0005-0000-0000-0000272F0000}"/>
    <cellStyle name="Обычный 18 3 3 2 2 11" xfId="12449" xr:uid="{00000000-0005-0000-0000-0000282F0000}"/>
    <cellStyle name="Обычный 18 3 3 2 2 12" xfId="12450" xr:uid="{00000000-0005-0000-0000-0000292F0000}"/>
    <cellStyle name="Обычный 18 3 3 2 2 13" xfId="12451" xr:uid="{00000000-0005-0000-0000-00002A2F0000}"/>
    <cellStyle name="Обычный 18 3 3 2 2 2" xfId="12452" xr:uid="{00000000-0005-0000-0000-00002B2F0000}"/>
    <cellStyle name="Обычный 18 3 3 2 2 2 10" xfId="12453" xr:uid="{00000000-0005-0000-0000-00002C2F0000}"/>
    <cellStyle name="Обычный 18 3 3 2 2 2 11" xfId="12454" xr:uid="{00000000-0005-0000-0000-00002D2F0000}"/>
    <cellStyle name="Обычный 18 3 3 2 2 2 2" xfId="12455" xr:uid="{00000000-0005-0000-0000-00002E2F0000}"/>
    <cellStyle name="Обычный 18 3 3 2 2 2 2 2" xfId="12456" xr:uid="{00000000-0005-0000-0000-00002F2F0000}"/>
    <cellStyle name="Обычный 18 3 3 2 2 2 2 2 2" xfId="12457" xr:uid="{00000000-0005-0000-0000-0000302F0000}"/>
    <cellStyle name="Обычный 18 3 3 2 2 2 2 3" xfId="12458" xr:uid="{00000000-0005-0000-0000-0000312F0000}"/>
    <cellStyle name="Обычный 18 3 3 2 2 2 2 3 2" xfId="12459" xr:uid="{00000000-0005-0000-0000-0000322F0000}"/>
    <cellStyle name="Обычный 18 3 3 2 2 2 2 4" xfId="12460" xr:uid="{00000000-0005-0000-0000-0000332F0000}"/>
    <cellStyle name="Обычный 18 3 3 2 2 2 2 4 2" xfId="12461" xr:uid="{00000000-0005-0000-0000-0000342F0000}"/>
    <cellStyle name="Обычный 18 3 3 2 2 2 2 5" xfId="12462" xr:uid="{00000000-0005-0000-0000-0000352F0000}"/>
    <cellStyle name="Обычный 18 3 3 2 2 2 2 5 2" xfId="12463" xr:uid="{00000000-0005-0000-0000-0000362F0000}"/>
    <cellStyle name="Обычный 18 3 3 2 2 2 2 6" xfId="12464" xr:uid="{00000000-0005-0000-0000-0000372F0000}"/>
    <cellStyle name="Обычный 18 3 3 2 2 2 3" xfId="12465" xr:uid="{00000000-0005-0000-0000-0000382F0000}"/>
    <cellStyle name="Обычный 18 3 3 2 2 2 3 2" xfId="12466" xr:uid="{00000000-0005-0000-0000-0000392F0000}"/>
    <cellStyle name="Обычный 18 3 3 2 2 2 3 2 2" xfId="12467" xr:uid="{00000000-0005-0000-0000-00003A2F0000}"/>
    <cellStyle name="Обычный 18 3 3 2 2 2 3 3" xfId="12468" xr:uid="{00000000-0005-0000-0000-00003B2F0000}"/>
    <cellStyle name="Обычный 18 3 3 2 2 2 3 3 2" xfId="12469" xr:uid="{00000000-0005-0000-0000-00003C2F0000}"/>
    <cellStyle name="Обычный 18 3 3 2 2 2 3 4" xfId="12470" xr:uid="{00000000-0005-0000-0000-00003D2F0000}"/>
    <cellStyle name="Обычный 18 3 3 2 2 2 3 4 2" xfId="12471" xr:uid="{00000000-0005-0000-0000-00003E2F0000}"/>
    <cellStyle name="Обычный 18 3 3 2 2 2 3 5" xfId="12472" xr:uid="{00000000-0005-0000-0000-00003F2F0000}"/>
    <cellStyle name="Обычный 18 3 3 2 2 2 4" xfId="12473" xr:uid="{00000000-0005-0000-0000-0000402F0000}"/>
    <cellStyle name="Обычный 18 3 3 2 2 2 4 2" xfId="12474" xr:uid="{00000000-0005-0000-0000-0000412F0000}"/>
    <cellStyle name="Обычный 18 3 3 2 2 2 5" xfId="12475" xr:uid="{00000000-0005-0000-0000-0000422F0000}"/>
    <cellStyle name="Обычный 18 3 3 2 2 2 5 2" xfId="12476" xr:uid="{00000000-0005-0000-0000-0000432F0000}"/>
    <cellStyle name="Обычный 18 3 3 2 2 2 6" xfId="12477" xr:uid="{00000000-0005-0000-0000-0000442F0000}"/>
    <cellStyle name="Обычный 18 3 3 2 2 2 6 2" xfId="12478" xr:uid="{00000000-0005-0000-0000-0000452F0000}"/>
    <cellStyle name="Обычный 18 3 3 2 2 2 7" xfId="12479" xr:uid="{00000000-0005-0000-0000-0000462F0000}"/>
    <cellStyle name="Обычный 18 3 3 2 2 2 7 2" xfId="12480" xr:uid="{00000000-0005-0000-0000-0000472F0000}"/>
    <cellStyle name="Обычный 18 3 3 2 2 2 8" xfId="12481" xr:uid="{00000000-0005-0000-0000-0000482F0000}"/>
    <cellStyle name="Обычный 18 3 3 2 2 2 8 2" xfId="12482" xr:uid="{00000000-0005-0000-0000-0000492F0000}"/>
    <cellStyle name="Обычный 18 3 3 2 2 2 9" xfId="12483" xr:uid="{00000000-0005-0000-0000-00004A2F0000}"/>
    <cellStyle name="Обычный 18 3 3 2 2 2 9 2" xfId="12484" xr:uid="{00000000-0005-0000-0000-00004B2F0000}"/>
    <cellStyle name="Обычный 18 3 3 2 2 3" xfId="12485" xr:uid="{00000000-0005-0000-0000-00004C2F0000}"/>
    <cellStyle name="Обычный 18 3 3 2 2 3 2" xfId="12486" xr:uid="{00000000-0005-0000-0000-00004D2F0000}"/>
    <cellStyle name="Обычный 18 3 3 2 2 3 2 2" xfId="12487" xr:uid="{00000000-0005-0000-0000-00004E2F0000}"/>
    <cellStyle name="Обычный 18 3 3 2 2 3 3" xfId="12488" xr:uid="{00000000-0005-0000-0000-00004F2F0000}"/>
    <cellStyle name="Обычный 18 3 3 2 2 3 3 2" xfId="12489" xr:uid="{00000000-0005-0000-0000-0000502F0000}"/>
    <cellStyle name="Обычный 18 3 3 2 2 3 4" xfId="12490" xr:uid="{00000000-0005-0000-0000-0000512F0000}"/>
    <cellStyle name="Обычный 18 3 3 2 2 3 4 2" xfId="12491" xr:uid="{00000000-0005-0000-0000-0000522F0000}"/>
    <cellStyle name="Обычный 18 3 3 2 2 3 5" xfId="12492" xr:uid="{00000000-0005-0000-0000-0000532F0000}"/>
    <cellStyle name="Обычный 18 3 3 2 2 3 5 2" xfId="12493" xr:uid="{00000000-0005-0000-0000-0000542F0000}"/>
    <cellStyle name="Обычный 18 3 3 2 2 3 6" xfId="12494" xr:uid="{00000000-0005-0000-0000-0000552F0000}"/>
    <cellStyle name="Обычный 18 3 3 2 2 4" xfId="12495" xr:uid="{00000000-0005-0000-0000-0000562F0000}"/>
    <cellStyle name="Обычный 18 3 3 2 2 4 2" xfId="12496" xr:uid="{00000000-0005-0000-0000-0000572F0000}"/>
    <cellStyle name="Обычный 18 3 3 2 2 4 2 2" xfId="12497" xr:uid="{00000000-0005-0000-0000-0000582F0000}"/>
    <cellStyle name="Обычный 18 3 3 2 2 4 3" xfId="12498" xr:uid="{00000000-0005-0000-0000-0000592F0000}"/>
    <cellStyle name="Обычный 18 3 3 2 2 4 3 2" xfId="12499" xr:uid="{00000000-0005-0000-0000-00005A2F0000}"/>
    <cellStyle name="Обычный 18 3 3 2 2 4 4" xfId="12500" xr:uid="{00000000-0005-0000-0000-00005B2F0000}"/>
    <cellStyle name="Обычный 18 3 3 2 2 4 4 2" xfId="12501" xr:uid="{00000000-0005-0000-0000-00005C2F0000}"/>
    <cellStyle name="Обычный 18 3 3 2 2 4 5" xfId="12502" xr:uid="{00000000-0005-0000-0000-00005D2F0000}"/>
    <cellStyle name="Обычный 18 3 3 2 2 5" xfId="12503" xr:uid="{00000000-0005-0000-0000-00005E2F0000}"/>
    <cellStyle name="Обычный 18 3 3 2 2 5 2" xfId="12504" xr:uid="{00000000-0005-0000-0000-00005F2F0000}"/>
    <cellStyle name="Обычный 18 3 3 2 2 6" xfId="12505" xr:uid="{00000000-0005-0000-0000-0000602F0000}"/>
    <cellStyle name="Обычный 18 3 3 2 2 6 2" xfId="12506" xr:uid="{00000000-0005-0000-0000-0000612F0000}"/>
    <cellStyle name="Обычный 18 3 3 2 2 7" xfId="12507" xr:uid="{00000000-0005-0000-0000-0000622F0000}"/>
    <cellStyle name="Обычный 18 3 3 2 2 7 2" xfId="12508" xr:uid="{00000000-0005-0000-0000-0000632F0000}"/>
    <cellStyle name="Обычный 18 3 3 2 2 8" xfId="12509" xr:uid="{00000000-0005-0000-0000-0000642F0000}"/>
    <cellStyle name="Обычный 18 3 3 2 2 8 2" xfId="12510" xr:uid="{00000000-0005-0000-0000-0000652F0000}"/>
    <cellStyle name="Обычный 18 3 3 2 2 9" xfId="12511" xr:uid="{00000000-0005-0000-0000-0000662F0000}"/>
    <cellStyle name="Обычный 18 3 3 2 2 9 2" xfId="12512" xr:uid="{00000000-0005-0000-0000-0000672F0000}"/>
    <cellStyle name="Обычный 18 3 3 2 3" xfId="12513" xr:uid="{00000000-0005-0000-0000-0000682F0000}"/>
    <cellStyle name="Обычный 18 3 3 2 3 10" xfId="12514" xr:uid="{00000000-0005-0000-0000-0000692F0000}"/>
    <cellStyle name="Обычный 18 3 3 2 3 11" xfId="12515" xr:uid="{00000000-0005-0000-0000-00006A2F0000}"/>
    <cellStyle name="Обычный 18 3 3 2 3 2" xfId="12516" xr:uid="{00000000-0005-0000-0000-00006B2F0000}"/>
    <cellStyle name="Обычный 18 3 3 2 3 2 2" xfId="12517" xr:uid="{00000000-0005-0000-0000-00006C2F0000}"/>
    <cellStyle name="Обычный 18 3 3 2 3 2 2 2" xfId="12518" xr:uid="{00000000-0005-0000-0000-00006D2F0000}"/>
    <cellStyle name="Обычный 18 3 3 2 3 2 3" xfId="12519" xr:uid="{00000000-0005-0000-0000-00006E2F0000}"/>
    <cellStyle name="Обычный 18 3 3 2 3 2 3 2" xfId="12520" xr:uid="{00000000-0005-0000-0000-00006F2F0000}"/>
    <cellStyle name="Обычный 18 3 3 2 3 2 4" xfId="12521" xr:uid="{00000000-0005-0000-0000-0000702F0000}"/>
    <cellStyle name="Обычный 18 3 3 2 3 2 4 2" xfId="12522" xr:uid="{00000000-0005-0000-0000-0000712F0000}"/>
    <cellStyle name="Обычный 18 3 3 2 3 2 5" xfId="12523" xr:uid="{00000000-0005-0000-0000-0000722F0000}"/>
    <cellStyle name="Обычный 18 3 3 2 3 2 5 2" xfId="12524" xr:uid="{00000000-0005-0000-0000-0000732F0000}"/>
    <cellStyle name="Обычный 18 3 3 2 3 2 6" xfId="12525" xr:uid="{00000000-0005-0000-0000-0000742F0000}"/>
    <cellStyle name="Обычный 18 3 3 2 3 2 7" xfId="12526" xr:uid="{00000000-0005-0000-0000-0000752F0000}"/>
    <cellStyle name="Обычный 18 3 3 2 3 3" xfId="12527" xr:uid="{00000000-0005-0000-0000-0000762F0000}"/>
    <cellStyle name="Обычный 18 3 3 2 3 3 2" xfId="12528" xr:uid="{00000000-0005-0000-0000-0000772F0000}"/>
    <cellStyle name="Обычный 18 3 3 2 3 3 2 2" xfId="12529" xr:uid="{00000000-0005-0000-0000-0000782F0000}"/>
    <cellStyle name="Обычный 18 3 3 2 3 3 3" xfId="12530" xr:uid="{00000000-0005-0000-0000-0000792F0000}"/>
    <cellStyle name="Обычный 18 3 3 2 3 3 3 2" xfId="12531" xr:uid="{00000000-0005-0000-0000-00007A2F0000}"/>
    <cellStyle name="Обычный 18 3 3 2 3 3 4" xfId="12532" xr:uid="{00000000-0005-0000-0000-00007B2F0000}"/>
    <cellStyle name="Обычный 18 3 3 2 3 3 4 2" xfId="12533" xr:uid="{00000000-0005-0000-0000-00007C2F0000}"/>
    <cellStyle name="Обычный 18 3 3 2 3 3 5" xfId="12534" xr:uid="{00000000-0005-0000-0000-00007D2F0000}"/>
    <cellStyle name="Обычный 18 3 3 2 3 4" xfId="12535" xr:uid="{00000000-0005-0000-0000-00007E2F0000}"/>
    <cellStyle name="Обычный 18 3 3 2 3 4 2" xfId="12536" xr:uid="{00000000-0005-0000-0000-00007F2F0000}"/>
    <cellStyle name="Обычный 18 3 3 2 3 5" xfId="12537" xr:uid="{00000000-0005-0000-0000-0000802F0000}"/>
    <cellStyle name="Обычный 18 3 3 2 3 5 2" xfId="12538" xr:uid="{00000000-0005-0000-0000-0000812F0000}"/>
    <cellStyle name="Обычный 18 3 3 2 3 6" xfId="12539" xr:uid="{00000000-0005-0000-0000-0000822F0000}"/>
    <cellStyle name="Обычный 18 3 3 2 3 6 2" xfId="12540" xr:uid="{00000000-0005-0000-0000-0000832F0000}"/>
    <cellStyle name="Обычный 18 3 3 2 3 7" xfId="12541" xr:uid="{00000000-0005-0000-0000-0000842F0000}"/>
    <cellStyle name="Обычный 18 3 3 2 3 7 2" xfId="12542" xr:uid="{00000000-0005-0000-0000-0000852F0000}"/>
    <cellStyle name="Обычный 18 3 3 2 3 8" xfId="12543" xr:uid="{00000000-0005-0000-0000-0000862F0000}"/>
    <cellStyle name="Обычный 18 3 3 2 3 8 2" xfId="12544" xr:uid="{00000000-0005-0000-0000-0000872F0000}"/>
    <cellStyle name="Обычный 18 3 3 2 3 9" xfId="12545" xr:uid="{00000000-0005-0000-0000-0000882F0000}"/>
    <cellStyle name="Обычный 18 3 3 2 3 9 2" xfId="12546" xr:uid="{00000000-0005-0000-0000-0000892F0000}"/>
    <cellStyle name="Обычный 18 3 3 2 4" xfId="12547" xr:uid="{00000000-0005-0000-0000-00008A2F0000}"/>
    <cellStyle name="Обычный 18 3 3 2 4 2" xfId="12548" xr:uid="{00000000-0005-0000-0000-00008B2F0000}"/>
    <cellStyle name="Обычный 18 3 3 2 4 2 2" xfId="12549" xr:uid="{00000000-0005-0000-0000-00008C2F0000}"/>
    <cellStyle name="Обычный 18 3 3 2 4 2 2 2" xfId="12550" xr:uid="{00000000-0005-0000-0000-00008D2F0000}"/>
    <cellStyle name="Обычный 18 3 3 2 4 2 3" xfId="12551" xr:uid="{00000000-0005-0000-0000-00008E2F0000}"/>
    <cellStyle name="Обычный 18 3 3 2 4 2 3 2" xfId="12552" xr:uid="{00000000-0005-0000-0000-00008F2F0000}"/>
    <cellStyle name="Обычный 18 3 3 2 4 2 4" xfId="12553" xr:uid="{00000000-0005-0000-0000-0000902F0000}"/>
    <cellStyle name="Обычный 18 3 3 2 4 2 4 2" xfId="12554" xr:uid="{00000000-0005-0000-0000-0000912F0000}"/>
    <cellStyle name="Обычный 18 3 3 2 4 2 5" xfId="12555" xr:uid="{00000000-0005-0000-0000-0000922F0000}"/>
    <cellStyle name="Обычный 18 3 3 2 4 2 5 2" xfId="12556" xr:uid="{00000000-0005-0000-0000-0000932F0000}"/>
    <cellStyle name="Обычный 18 3 3 2 4 2 6" xfId="12557" xr:uid="{00000000-0005-0000-0000-0000942F0000}"/>
    <cellStyle name="Обычный 18 3 3 2 4 3" xfId="12558" xr:uid="{00000000-0005-0000-0000-0000952F0000}"/>
    <cellStyle name="Обычный 18 3 3 2 4 3 2" xfId="12559" xr:uid="{00000000-0005-0000-0000-0000962F0000}"/>
    <cellStyle name="Обычный 18 3 3 2 4 4" xfId="12560" xr:uid="{00000000-0005-0000-0000-0000972F0000}"/>
    <cellStyle name="Обычный 18 3 3 2 4 4 2" xfId="12561" xr:uid="{00000000-0005-0000-0000-0000982F0000}"/>
    <cellStyle name="Обычный 18 3 3 2 4 5" xfId="12562" xr:uid="{00000000-0005-0000-0000-0000992F0000}"/>
    <cellStyle name="Обычный 18 3 3 2 4 5 2" xfId="12563" xr:uid="{00000000-0005-0000-0000-00009A2F0000}"/>
    <cellStyle name="Обычный 18 3 3 2 4 6" xfId="12564" xr:uid="{00000000-0005-0000-0000-00009B2F0000}"/>
    <cellStyle name="Обычный 18 3 3 2 4 6 2" xfId="12565" xr:uid="{00000000-0005-0000-0000-00009C2F0000}"/>
    <cellStyle name="Обычный 18 3 3 2 4 7" xfId="12566" xr:uid="{00000000-0005-0000-0000-00009D2F0000}"/>
    <cellStyle name="Обычный 18 3 3 2 4 8" xfId="12567" xr:uid="{00000000-0005-0000-0000-00009E2F0000}"/>
    <cellStyle name="Обычный 18 3 3 2 5" xfId="12568" xr:uid="{00000000-0005-0000-0000-00009F2F0000}"/>
    <cellStyle name="Обычный 18 3 3 2 5 2" xfId="12569" xr:uid="{00000000-0005-0000-0000-0000A02F0000}"/>
    <cellStyle name="Обычный 18 3 3 2 5 2 2" xfId="12570" xr:uid="{00000000-0005-0000-0000-0000A12F0000}"/>
    <cellStyle name="Обычный 18 3 3 2 5 3" xfId="12571" xr:uid="{00000000-0005-0000-0000-0000A22F0000}"/>
    <cellStyle name="Обычный 18 3 3 2 5 3 2" xfId="12572" xr:uid="{00000000-0005-0000-0000-0000A32F0000}"/>
    <cellStyle name="Обычный 18 3 3 2 5 4" xfId="12573" xr:uid="{00000000-0005-0000-0000-0000A42F0000}"/>
    <cellStyle name="Обычный 18 3 3 2 5 4 2" xfId="12574" xr:uid="{00000000-0005-0000-0000-0000A52F0000}"/>
    <cellStyle name="Обычный 18 3 3 2 5 5" xfId="12575" xr:uid="{00000000-0005-0000-0000-0000A62F0000}"/>
    <cellStyle name="Обычный 18 3 3 2 5 5 2" xfId="12576" xr:uid="{00000000-0005-0000-0000-0000A72F0000}"/>
    <cellStyle name="Обычный 18 3 3 2 5 6" xfId="12577" xr:uid="{00000000-0005-0000-0000-0000A82F0000}"/>
    <cellStyle name="Обычный 18 3 3 2 6" xfId="12578" xr:uid="{00000000-0005-0000-0000-0000A92F0000}"/>
    <cellStyle name="Обычный 18 3 3 2 6 2" xfId="12579" xr:uid="{00000000-0005-0000-0000-0000AA2F0000}"/>
    <cellStyle name="Обычный 18 3 3 2 6 2 2" xfId="12580" xr:uid="{00000000-0005-0000-0000-0000AB2F0000}"/>
    <cellStyle name="Обычный 18 3 3 2 6 3" xfId="12581" xr:uid="{00000000-0005-0000-0000-0000AC2F0000}"/>
    <cellStyle name="Обычный 18 3 3 2 6 3 2" xfId="12582" xr:uid="{00000000-0005-0000-0000-0000AD2F0000}"/>
    <cellStyle name="Обычный 18 3 3 2 6 4" xfId="12583" xr:uid="{00000000-0005-0000-0000-0000AE2F0000}"/>
    <cellStyle name="Обычный 18 3 3 2 6 4 2" xfId="12584" xr:uid="{00000000-0005-0000-0000-0000AF2F0000}"/>
    <cellStyle name="Обычный 18 3 3 2 6 5" xfId="12585" xr:uid="{00000000-0005-0000-0000-0000B02F0000}"/>
    <cellStyle name="Обычный 18 3 3 2 7" xfId="12586" xr:uid="{00000000-0005-0000-0000-0000B12F0000}"/>
    <cellStyle name="Обычный 18 3 3 2 7 2" xfId="12587" xr:uid="{00000000-0005-0000-0000-0000B22F0000}"/>
    <cellStyle name="Обычный 18 3 3 2 8" xfId="12588" xr:uid="{00000000-0005-0000-0000-0000B32F0000}"/>
    <cellStyle name="Обычный 18 3 3 2 8 2" xfId="12589" xr:uid="{00000000-0005-0000-0000-0000B42F0000}"/>
    <cellStyle name="Обычный 18 3 3 2 9" xfId="12590" xr:uid="{00000000-0005-0000-0000-0000B52F0000}"/>
    <cellStyle name="Обычный 18 3 3 2 9 2" xfId="12591" xr:uid="{00000000-0005-0000-0000-0000B62F0000}"/>
    <cellStyle name="Обычный 18 3 3 3" xfId="12592" xr:uid="{00000000-0005-0000-0000-0000B72F0000}"/>
    <cellStyle name="Обычный 18 3 3 3 10" xfId="12593" xr:uid="{00000000-0005-0000-0000-0000B82F0000}"/>
    <cellStyle name="Обычный 18 3 3 3 10 2" xfId="12594" xr:uid="{00000000-0005-0000-0000-0000B92F0000}"/>
    <cellStyle name="Обычный 18 3 3 3 11" xfId="12595" xr:uid="{00000000-0005-0000-0000-0000BA2F0000}"/>
    <cellStyle name="Обычный 18 3 3 3 11 2" xfId="12596" xr:uid="{00000000-0005-0000-0000-0000BB2F0000}"/>
    <cellStyle name="Обычный 18 3 3 3 12" xfId="12597" xr:uid="{00000000-0005-0000-0000-0000BC2F0000}"/>
    <cellStyle name="Обычный 18 3 3 3 13" xfId="12598" xr:uid="{00000000-0005-0000-0000-0000BD2F0000}"/>
    <cellStyle name="Обычный 18 3 3 3 14" xfId="12599" xr:uid="{00000000-0005-0000-0000-0000BE2F0000}"/>
    <cellStyle name="Обычный 18 3 3 3 2" xfId="12600" xr:uid="{00000000-0005-0000-0000-0000BF2F0000}"/>
    <cellStyle name="Обычный 18 3 3 3 2 10" xfId="12601" xr:uid="{00000000-0005-0000-0000-0000C02F0000}"/>
    <cellStyle name="Обычный 18 3 3 3 2 11" xfId="12602" xr:uid="{00000000-0005-0000-0000-0000C12F0000}"/>
    <cellStyle name="Обычный 18 3 3 3 2 2" xfId="12603" xr:uid="{00000000-0005-0000-0000-0000C22F0000}"/>
    <cellStyle name="Обычный 18 3 3 3 2 2 2" xfId="12604" xr:uid="{00000000-0005-0000-0000-0000C32F0000}"/>
    <cellStyle name="Обычный 18 3 3 3 2 2 2 2" xfId="12605" xr:uid="{00000000-0005-0000-0000-0000C42F0000}"/>
    <cellStyle name="Обычный 18 3 3 3 2 2 3" xfId="12606" xr:uid="{00000000-0005-0000-0000-0000C52F0000}"/>
    <cellStyle name="Обычный 18 3 3 3 2 2 3 2" xfId="12607" xr:uid="{00000000-0005-0000-0000-0000C62F0000}"/>
    <cellStyle name="Обычный 18 3 3 3 2 2 4" xfId="12608" xr:uid="{00000000-0005-0000-0000-0000C72F0000}"/>
    <cellStyle name="Обычный 18 3 3 3 2 2 4 2" xfId="12609" xr:uid="{00000000-0005-0000-0000-0000C82F0000}"/>
    <cellStyle name="Обычный 18 3 3 3 2 2 5" xfId="12610" xr:uid="{00000000-0005-0000-0000-0000C92F0000}"/>
    <cellStyle name="Обычный 18 3 3 3 2 2 5 2" xfId="12611" xr:uid="{00000000-0005-0000-0000-0000CA2F0000}"/>
    <cellStyle name="Обычный 18 3 3 3 2 2 6" xfId="12612" xr:uid="{00000000-0005-0000-0000-0000CB2F0000}"/>
    <cellStyle name="Обычный 18 3 3 3 2 3" xfId="12613" xr:uid="{00000000-0005-0000-0000-0000CC2F0000}"/>
    <cellStyle name="Обычный 18 3 3 3 2 3 2" xfId="12614" xr:uid="{00000000-0005-0000-0000-0000CD2F0000}"/>
    <cellStyle name="Обычный 18 3 3 3 2 3 2 2" xfId="12615" xr:uid="{00000000-0005-0000-0000-0000CE2F0000}"/>
    <cellStyle name="Обычный 18 3 3 3 2 3 3" xfId="12616" xr:uid="{00000000-0005-0000-0000-0000CF2F0000}"/>
    <cellStyle name="Обычный 18 3 3 3 2 3 3 2" xfId="12617" xr:uid="{00000000-0005-0000-0000-0000D02F0000}"/>
    <cellStyle name="Обычный 18 3 3 3 2 3 4" xfId="12618" xr:uid="{00000000-0005-0000-0000-0000D12F0000}"/>
    <cellStyle name="Обычный 18 3 3 3 2 3 4 2" xfId="12619" xr:uid="{00000000-0005-0000-0000-0000D22F0000}"/>
    <cellStyle name="Обычный 18 3 3 3 2 3 5" xfId="12620" xr:uid="{00000000-0005-0000-0000-0000D32F0000}"/>
    <cellStyle name="Обычный 18 3 3 3 2 4" xfId="12621" xr:uid="{00000000-0005-0000-0000-0000D42F0000}"/>
    <cellStyle name="Обычный 18 3 3 3 2 4 2" xfId="12622" xr:uid="{00000000-0005-0000-0000-0000D52F0000}"/>
    <cellStyle name="Обычный 18 3 3 3 2 5" xfId="12623" xr:uid="{00000000-0005-0000-0000-0000D62F0000}"/>
    <cellStyle name="Обычный 18 3 3 3 2 5 2" xfId="12624" xr:uid="{00000000-0005-0000-0000-0000D72F0000}"/>
    <cellStyle name="Обычный 18 3 3 3 2 6" xfId="12625" xr:uid="{00000000-0005-0000-0000-0000D82F0000}"/>
    <cellStyle name="Обычный 18 3 3 3 2 6 2" xfId="12626" xr:uid="{00000000-0005-0000-0000-0000D92F0000}"/>
    <cellStyle name="Обычный 18 3 3 3 2 7" xfId="12627" xr:uid="{00000000-0005-0000-0000-0000DA2F0000}"/>
    <cellStyle name="Обычный 18 3 3 3 2 7 2" xfId="12628" xr:uid="{00000000-0005-0000-0000-0000DB2F0000}"/>
    <cellStyle name="Обычный 18 3 3 3 2 8" xfId="12629" xr:uid="{00000000-0005-0000-0000-0000DC2F0000}"/>
    <cellStyle name="Обычный 18 3 3 3 2 8 2" xfId="12630" xr:uid="{00000000-0005-0000-0000-0000DD2F0000}"/>
    <cellStyle name="Обычный 18 3 3 3 2 9" xfId="12631" xr:uid="{00000000-0005-0000-0000-0000DE2F0000}"/>
    <cellStyle name="Обычный 18 3 3 3 2 9 2" xfId="12632" xr:uid="{00000000-0005-0000-0000-0000DF2F0000}"/>
    <cellStyle name="Обычный 18 3 3 3 3" xfId="12633" xr:uid="{00000000-0005-0000-0000-0000E02F0000}"/>
    <cellStyle name="Обычный 18 3 3 3 3 2" xfId="12634" xr:uid="{00000000-0005-0000-0000-0000E12F0000}"/>
    <cellStyle name="Обычный 18 3 3 3 3 2 2" xfId="12635" xr:uid="{00000000-0005-0000-0000-0000E22F0000}"/>
    <cellStyle name="Обычный 18 3 3 3 3 2 2 2" xfId="12636" xr:uid="{00000000-0005-0000-0000-0000E32F0000}"/>
    <cellStyle name="Обычный 18 3 3 3 3 2 3" xfId="12637" xr:uid="{00000000-0005-0000-0000-0000E42F0000}"/>
    <cellStyle name="Обычный 18 3 3 3 3 2 3 2" xfId="12638" xr:uid="{00000000-0005-0000-0000-0000E52F0000}"/>
    <cellStyle name="Обычный 18 3 3 3 3 2 4" xfId="12639" xr:uid="{00000000-0005-0000-0000-0000E62F0000}"/>
    <cellStyle name="Обычный 18 3 3 3 3 2 4 2" xfId="12640" xr:uid="{00000000-0005-0000-0000-0000E72F0000}"/>
    <cellStyle name="Обычный 18 3 3 3 3 2 5" xfId="12641" xr:uid="{00000000-0005-0000-0000-0000E82F0000}"/>
    <cellStyle name="Обычный 18 3 3 3 3 2 5 2" xfId="12642" xr:uid="{00000000-0005-0000-0000-0000E92F0000}"/>
    <cellStyle name="Обычный 18 3 3 3 3 2 6" xfId="12643" xr:uid="{00000000-0005-0000-0000-0000EA2F0000}"/>
    <cellStyle name="Обычный 18 3 3 3 3 3" xfId="12644" xr:uid="{00000000-0005-0000-0000-0000EB2F0000}"/>
    <cellStyle name="Обычный 18 3 3 3 3 3 2" xfId="12645" xr:uid="{00000000-0005-0000-0000-0000EC2F0000}"/>
    <cellStyle name="Обычный 18 3 3 3 3 4" xfId="12646" xr:uid="{00000000-0005-0000-0000-0000ED2F0000}"/>
    <cellStyle name="Обычный 18 3 3 3 3 4 2" xfId="12647" xr:uid="{00000000-0005-0000-0000-0000EE2F0000}"/>
    <cellStyle name="Обычный 18 3 3 3 3 5" xfId="12648" xr:uid="{00000000-0005-0000-0000-0000EF2F0000}"/>
    <cellStyle name="Обычный 18 3 3 3 3 5 2" xfId="12649" xr:uid="{00000000-0005-0000-0000-0000F02F0000}"/>
    <cellStyle name="Обычный 18 3 3 3 3 6" xfId="12650" xr:uid="{00000000-0005-0000-0000-0000F12F0000}"/>
    <cellStyle name="Обычный 18 3 3 3 3 6 2" xfId="12651" xr:uid="{00000000-0005-0000-0000-0000F22F0000}"/>
    <cellStyle name="Обычный 18 3 3 3 3 7" xfId="12652" xr:uid="{00000000-0005-0000-0000-0000F32F0000}"/>
    <cellStyle name="Обычный 18 3 3 3 4" xfId="12653" xr:uid="{00000000-0005-0000-0000-0000F42F0000}"/>
    <cellStyle name="Обычный 18 3 3 3 4 2" xfId="12654" xr:uid="{00000000-0005-0000-0000-0000F52F0000}"/>
    <cellStyle name="Обычный 18 3 3 3 4 2 2" xfId="12655" xr:uid="{00000000-0005-0000-0000-0000F62F0000}"/>
    <cellStyle name="Обычный 18 3 3 3 4 3" xfId="12656" xr:uid="{00000000-0005-0000-0000-0000F72F0000}"/>
    <cellStyle name="Обычный 18 3 3 3 4 3 2" xfId="12657" xr:uid="{00000000-0005-0000-0000-0000F82F0000}"/>
    <cellStyle name="Обычный 18 3 3 3 4 4" xfId="12658" xr:uid="{00000000-0005-0000-0000-0000F92F0000}"/>
    <cellStyle name="Обычный 18 3 3 3 4 4 2" xfId="12659" xr:uid="{00000000-0005-0000-0000-0000FA2F0000}"/>
    <cellStyle name="Обычный 18 3 3 3 4 5" xfId="12660" xr:uid="{00000000-0005-0000-0000-0000FB2F0000}"/>
    <cellStyle name="Обычный 18 3 3 3 4 5 2" xfId="12661" xr:uid="{00000000-0005-0000-0000-0000FC2F0000}"/>
    <cellStyle name="Обычный 18 3 3 3 4 6" xfId="12662" xr:uid="{00000000-0005-0000-0000-0000FD2F0000}"/>
    <cellStyle name="Обычный 18 3 3 3 5" xfId="12663" xr:uid="{00000000-0005-0000-0000-0000FE2F0000}"/>
    <cellStyle name="Обычный 18 3 3 3 5 2" xfId="12664" xr:uid="{00000000-0005-0000-0000-0000FF2F0000}"/>
    <cellStyle name="Обычный 18 3 3 3 5 2 2" xfId="12665" xr:uid="{00000000-0005-0000-0000-000000300000}"/>
    <cellStyle name="Обычный 18 3 3 3 5 3" xfId="12666" xr:uid="{00000000-0005-0000-0000-000001300000}"/>
    <cellStyle name="Обычный 18 3 3 3 5 3 2" xfId="12667" xr:uid="{00000000-0005-0000-0000-000002300000}"/>
    <cellStyle name="Обычный 18 3 3 3 5 4" xfId="12668" xr:uid="{00000000-0005-0000-0000-000003300000}"/>
    <cellStyle name="Обычный 18 3 3 3 5 4 2" xfId="12669" xr:uid="{00000000-0005-0000-0000-000004300000}"/>
    <cellStyle name="Обычный 18 3 3 3 5 5" xfId="12670" xr:uid="{00000000-0005-0000-0000-000005300000}"/>
    <cellStyle name="Обычный 18 3 3 3 6" xfId="12671" xr:uid="{00000000-0005-0000-0000-000006300000}"/>
    <cellStyle name="Обычный 18 3 3 3 6 2" xfId="12672" xr:uid="{00000000-0005-0000-0000-000007300000}"/>
    <cellStyle name="Обычный 18 3 3 3 7" xfId="12673" xr:uid="{00000000-0005-0000-0000-000008300000}"/>
    <cellStyle name="Обычный 18 3 3 3 7 2" xfId="12674" xr:uid="{00000000-0005-0000-0000-000009300000}"/>
    <cellStyle name="Обычный 18 3 3 3 8" xfId="12675" xr:uid="{00000000-0005-0000-0000-00000A300000}"/>
    <cellStyle name="Обычный 18 3 3 3 8 2" xfId="12676" xr:uid="{00000000-0005-0000-0000-00000B300000}"/>
    <cellStyle name="Обычный 18 3 3 3 9" xfId="12677" xr:uid="{00000000-0005-0000-0000-00000C300000}"/>
    <cellStyle name="Обычный 18 3 3 3 9 2" xfId="12678" xr:uid="{00000000-0005-0000-0000-00000D300000}"/>
    <cellStyle name="Обычный 18 3 3 4" xfId="12679" xr:uid="{00000000-0005-0000-0000-00000E300000}"/>
    <cellStyle name="Обычный 18 3 3 4 10" xfId="12680" xr:uid="{00000000-0005-0000-0000-00000F300000}"/>
    <cellStyle name="Обычный 18 3 3 4 11" xfId="12681" xr:uid="{00000000-0005-0000-0000-000010300000}"/>
    <cellStyle name="Обычный 18 3 3 4 2" xfId="12682" xr:uid="{00000000-0005-0000-0000-000011300000}"/>
    <cellStyle name="Обычный 18 3 3 4 2 2" xfId="12683" xr:uid="{00000000-0005-0000-0000-000012300000}"/>
    <cellStyle name="Обычный 18 3 3 4 2 2 2" xfId="12684" xr:uid="{00000000-0005-0000-0000-000013300000}"/>
    <cellStyle name="Обычный 18 3 3 4 2 3" xfId="12685" xr:uid="{00000000-0005-0000-0000-000014300000}"/>
    <cellStyle name="Обычный 18 3 3 4 2 3 2" xfId="12686" xr:uid="{00000000-0005-0000-0000-000015300000}"/>
    <cellStyle name="Обычный 18 3 3 4 2 4" xfId="12687" xr:uid="{00000000-0005-0000-0000-000016300000}"/>
    <cellStyle name="Обычный 18 3 3 4 2 4 2" xfId="12688" xr:uid="{00000000-0005-0000-0000-000017300000}"/>
    <cellStyle name="Обычный 18 3 3 4 2 5" xfId="12689" xr:uid="{00000000-0005-0000-0000-000018300000}"/>
    <cellStyle name="Обычный 18 3 3 4 2 5 2" xfId="12690" xr:uid="{00000000-0005-0000-0000-000019300000}"/>
    <cellStyle name="Обычный 18 3 3 4 2 6" xfId="12691" xr:uid="{00000000-0005-0000-0000-00001A300000}"/>
    <cellStyle name="Обычный 18 3 3 4 2 7" xfId="12692" xr:uid="{00000000-0005-0000-0000-00001B300000}"/>
    <cellStyle name="Обычный 18 3 3 4 3" xfId="12693" xr:uid="{00000000-0005-0000-0000-00001C300000}"/>
    <cellStyle name="Обычный 18 3 3 4 3 2" xfId="12694" xr:uid="{00000000-0005-0000-0000-00001D300000}"/>
    <cellStyle name="Обычный 18 3 3 4 3 2 2" xfId="12695" xr:uid="{00000000-0005-0000-0000-00001E300000}"/>
    <cellStyle name="Обычный 18 3 3 4 3 3" xfId="12696" xr:uid="{00000000-0005-0000-0000-00001F300000}"/>
    <cellStyle name="Обычный 18 3 3 4 3 3 2" xfId="12697" xr:uid="{00000000-0005-0000-0000-000020300000}"/>
    <cellStyle name="Обычный 18 3 3 4 3 4" xfId="12698" xr:uid="{00000000-0005-0000-0000-000021300000}"/>
    <cellStyle name="Обычный 18 3 3 4 3 4 2" xfId="12699" xr:uid="{00000000-0005-0000-0000-000022300000}"/>
    <cellStyle name="Обычный 18 3 3 4 3 5" xfId="12700" xr:uid="{00000000-0005-0000-0000-000023300000}"/>
    <cellStyle name="Обычный 18 3 3 4 4" xfId="12701" xr:uid="{00000000-0005-0000-0000-000024300000}"/>
    <cellStyle name="Обычный 18 3 3 4 4 2" xfId="12702" xr:uid="{00000000-0005-0000-0000-000025300000}"/>
    <cellStyle name="Обычный 18 3 3 4 5" xfId="12703" xr:uid="{00000000-0005-0000-0000-000026300000}"/>
    <cellStyle name="Обычный 18 3 3 4 5 2" xfId="12704" xr:uid="{00000000-0005-0000-0000-000027300000}"/>
    <cellStyle name="Обычный 18 3 3 4 6" xfId="12705" xr:uid="{00000000-0005-0000-0000-000028300000}"/>
    <cellStyle name="Обычный 18 3 3 4 6 2" xfId="12706" xr:uid="{00000000-0005-0000-0000-000029300000}"/>
    <cellStyle name="Обычный 18 3 3 4 7" xfId="12707" xr:uid="{00000000-0005-0000-0000-00002A300000}"/>
    <cellStyle name="Обычный 18 3 3 4 7 2" xfId="12708" xr:uid="{00000000-0005-0000-0000-00002B300000}"/>
    <cellStyle name="Обычный 18 3 3 4 8" xfId="12709" xr:uid="{00000000-0005-0000-0000-00002C300000}"/>
    <cellStyle name="Обычный 18 3 3 4 8 2" xfId="12710" xr:uid="{00000000-0005-0000-0000-00002D300000}"/>
    <cellStyle name="Обычный 18 3 3 4 9" xfId="12711" xr:uid="{00000000-0005-0000-0000-00002E300000}"/>
    <cellStyle name="Обычный 18 3 3 4 9 2" xfId="12712" xr:uid="{00000000-0005-0000-0000-00002F300000}"/>
    <cellStyle name="Обычный 18 3 3 5" xfId="12713" xr:uid="{00000000-0005-0000-0000-000030300000}"/>
    <cellStyle name="Обычный 18 3 3 5 2" xfId="12714" xr:uid="{00000000-0005-0000-0000-000031300000}"/>
    <cellStyle name="Обычный 18 3 3 5 2 2" xfId="12715" xr:uid="{00000000-0005-0000-0000-000032300000}"/>
    <cellStyle name="Обычный 18 3 3 5 2 2 2" xfId="12716" xr:uid="{00000000-0005-0000-0000-000033300000}"/>
    <cellStyle name="Обычный 18 3 3 5 2 3" xfId="12717" xr:uid="{00000000-0005-0000-0000-000034300000}"/>
    <cellStyle name="Обычный 18 3 3 5 2 3 2" xfId="12718" xr:uid="{00000000-0005-0000-0000-000035300000}"/>
    <cellStyle name="Обычный 18 3 3 5 2 4" xfId="12719" xr:uid="{00000000-0005-0000-0000-000036300000}"/>
    <cellStyle name="Обычный 18 3 3 5 2 4 2" xfId="12720" xr:uid="{00000000-0005-0000-0000-000037300000}"/>
    <cellStyle name="Обычный 18 3 3 5 2 5" xfId="12721" xr:uid="{00000000-0005-0000-0000-000038300000}"/>
    <cellStyle name="Обычный 18 3 3 5 2 5 2" xfId="12722" xr:uid="{00000000-0005-0000-0000-000039300000}"/>
    <cellStyle name="Обычный 18 3 3 5 2 6" xfId="12723" xr:uid="{00000000-0005-0000-0000-00003A300000}"/>
    <cellStyle name="Обычный 18 3 3 5 3" xfId="12724" xr:uid="{00000000-0005-0000-0000-00003B300000}"/>
    <cellStyle name="Обычный 18 3 3 5 3 2" xfId="12725" xr:uid="{00000000-0005-0000-0000-00003C300000}"/>
    <cellStyle name="Обычный 18 3 3 5 4" xfId="12726" xr:uid="{00000000-0005-0000-0000-00003D300000}"/>
    <cellStyle name="Обычный 18 3 3 5 4 2" xfId="12727" xr:uid="{00000000-0005-0000-0000-00003E300000}"/>
    <cellStyle name="Обычный 18 3 3 5 5" xfId="12728" xr:uid="{00000000-0005-0000-0000-00003F300000}"/>
    <cellStyle name="Обычный 18 3 3 5 5 2" xfId="12729" xr:uid="{00000000-0005-0000-0000-000040300000}"/>
    <cellStyle name="Обычный 18 3 3 5 6" xfId="12730" xr:uid="{00000000-0005-0000-0000-000041300000}"/>
    <cellStyle name="Обычный 18 3 3 5 6 2" xfId="12731" xr:uid="{00000000-0005-0000-0000-000042300000}"/>
    <cellStyle name="Обычный 18 3 3 5 7" xfId="12732" xr:uid="{00000000-0005-0000-0000-000043300000}"/>
    <cellStyle name="Обычный 18 3 3 5 8" xfId="12733" xr:uid="{00000000-0005-0000-0000-000044300000}"/>
    <cellStyle name="Обычный 18 3 3 6" xfId="12734" xr:uid="{00000000-0005-0000-0000-000045300000}"/>
    <cellStyle name="Обычный 18 3 3 6 2" xfId="12735" xr:uid="{00000000-0005-0000-0000-000046300000}"/>
    <cellStyle name="Обычный 18 3 3 6 2 2" xfId="12736" xr:uid="{00000000-0005-0000-0000-000047300000}"/>
    <cellStyle name="Обычный 18 3 3 6 3" xfId="12737" xr:uid="{00000000-0005-0000-0000-000048300000}"/>
    <cellStyle name="Обычный 18 3 3 6 3 2" xfId="12738" xr:uid="{00000000-0005-0000-0000-000049300000}"/>
    <cellStyle name="Обычный 18 3 3 6 4" xfId="12739" xr:uid="{00000000-0005-0000-0000-00004A300000}"/>
    <cellStyle name="Обычный 18 3 3 6 4 2" xfId="12740" xr:uid="{00000000-0005-0000-0000-00004B300000}"/>
    <cellStyle name="Обычный 18 3 3 6 5" xfId="12741" xr:uid="{00000000-0005-0000-0000-00004C300000}"/>
    <cellStyle name="Обычный 18 3 3 6 5 2" xfId="12742" xr:uid="{00000000-0005-0000-0000-00004D300000}"/>
    <cellStyle name="Обычный 18 3 3 6 6" xfId="12743" xr:uid="{00000000-0005-0000-0000-00004E300000}"/>
    <cellStyle name="Обычный 18 3 3 7" xfId="12744" xr:uid="{00000000-0005-0000-0000-00004F300000}"/>
    <cellStyle name="Обычный 18 3 3 7 2" xfId="12745" xr:uid="{00000000-0005-0000-0000-000050300000}"/>
    <cellStyle name="Обычный 18 3 3 7 2 2" xfId="12746" xr:uid="{00000000-0005-0000-0000-000051300000}"/>
    <cellStyle name="Обычный 18 3 3 7 3" xfId="12747" xr:uid="{00000000-0005-0000-0000-000052300000}"/>
    <cellStyle name="Обычный 18 3 3 7 3 2" xfId="12748" xr:uid="{00000000-0005-0000-0000-000053300000}"/>
    <cellStyle name="Обычный 18 3 3 7 4" xfId="12749" xr:uid="{00000000-0005-0000-0000-000054300000}"/>
    <cellStyle name="Обычный 18 3 3 7 4 2" xfId="12750" xr:uid="{00000000-0005-0000-0000-000055300000}"/>
    <cellStyle name="Обычный 18 3 3 7 5" xfId="12751" xr:uid="{00000000-0005-0000-0000-000056300000}"/>
    <cellStyle name="Обычный 18 3 3 8" xfId="12752" xr:uid="{00000000-0005-0000-0000-000057300000}"/>
    <cellStyle name="Обычный 18 3 3 8 2" xfId="12753" xr:uid="{00000000-0005-0000-0000-000058300000}"/>
    <cellStyle name="Обычный 18 3 3 9" xfId="12754" xr:uid="{00000000-0005-0000-0000-000059300000}"/>
    <cellStyle name="Обычный 18 3 3 9 2" xfId="12755" xr:uid="{00000000-0005-0000-0000-00005A300000}"/>
    <cellStyle name="Обычный 18 3 4" xfId="12756" xr:uid="{00000000-0005-0000-0000-00005B300000}"/>
    <cellStyle name="Обычный 18 3 4 10" xfId="12757" xr:uid="{00000000-0005-0000-0000-00005C300000}"/>
    <cellStyle name="Обычный 18 3 4 10 2" xfId="12758" xr:uid="{00000000-0005-0000-0000-00005D300000}"/>
    <cellStyle name="Обычный 18 3 4 11" xfId="12759" xr:uid="{00000000-0005-0000-0000-00005E300000}"/>
    <cellStyle name="Обычный 18 3 4 11 2" xfId="12760" xr:uid="{00000000-0005-0000-0000-00005F300000}"/>
    <cellStyle name="Обычный 18 3 4 12" xfId="12761" xr:uid="{00000000-0005-0000-0000-000060300000}"/>
    <cellStyle name="Обычный 18 3 4 12 2" xfId="12762" xr:uid="{00000000-0005-0000-0000-000061300000}"/>
    <cellStyle name="Обычный 18 3 4 13" xfId="12763" xr:uid="{00000000-0005-0000-0000-000062300000}"/>
    <cellStyle name="Обычный 18 3 4 14" xfId="12764" xr:uid="{00000000-0005-0000-0000-000063300000}"/>
    <cellStyle name="Обычный 18 3 4 15" xfId="12765" xr:uid="{00000000-0005-0000-0000-000064300000}"/>
    <cellStyle name="Обычный 18 3 4 2" xfId="12766" xr:uid="{00000000-0005-0000-0000-000065300000}"/>
    <cellStyle name="Обычный 18 3 4 2 10" xfId="12767" xr:uid="{00000000-0005-0000-0000-000066300000}"/>
    <cellStyle name="Обычный 18 3 4 2 10 2" xfId="12768" xr:uid="{00000000-0005-0000-0000-000067300000}"/>
    <cellStyle name="Обычный 18 3 4 2 11" xfId="12769" xr:uid="{00000000-0005-0000-0000-000068300000}"/>
    <cellStyle name="Обычный 18 3 4 2 12" xfId="12770" xr:uid="{00000000-0005-0000-0000-000069300000}"/>
    <cellStyle name="Обычный 18 3 4 2 13" xfId="12771" xr:uid="{00000000-0005-0000-0000-00006A300000}"/>
    <cellStyle name="Обычный 18 3 4 2 2" xfId="12772" xr:uid="{00000000-0005-0000-0000-00006B300000}"/>
    <cellStyle name="Обычный 18 3 4 2 2 10" xfId="12773" xr:uid="{00000000-0005-0000-0000-00006C300000}"/>
    <cellStyle name="Обычный 18 3 4 2 2 11" xfId="12774" xr:uid="{00000000-0005-0000-0000-00006D300000}"/>
    <cellStyle name="Обычный 18 3 4 2 2 2" xfId="12775" xr:uid="{00000000-0005-0000-0000-00006E300000}"/>
    <cellStyle name="Обычный 18 3 4 2 2 2 2" xfId="12776" xr:uid="{00000000-0005-0000-0000-00006F300000}"/>
    <cellStyle name="Обычный 18 3 4 2 2 2 2 2" xfId="12777" xr:uid="{00000000-0005-0000-0000-000070300000}"/>
    <cellStyle name="Обычный 18 3 4 2 2 2 3" xfId="12778" xr:uid="{00000000-0005-0000-0000-000071300000}"/>
    <cellStyle name="Обычный 18 3 4 2 2 2 3 2" xfId="12779" xr:uid="{00000000-0005-0000-0000-000072300000}"/>
    <cellStyle name="Обычный 18 3 4 2 2 2 4" xfId="12780" xr:uid="{00000000-0005-0000-0000-000073300000}"/>
    <cellStyle name="Обычный 18 3 4 2 2 2 4 2" xfId="12781" xr:uid="{00000000-0005-0000-0000-000074300000}"/>
    <cellStyle name="Обычный 18 3 4 2 2 2 5" xfId="12782" xr:uid="{00000000-0005-0000-0000-000075300000}"/>
    <cellStyle name="Обычный 18 3 4 2 2 2 5 2" xfId="12783" xr:uid="{00000000-0005-0000-0000-000076300000}"/>
    <cellStyle name="Обычный 18 3 4 2 2 2 6" xfId="12784" xr:uid="{00000000-0005-0000-0000-000077300000}"/>
    <cellStyle name="Обычный 18 3 4 2 2 3" xfId="12785" xr:uid="{00000000-0005-0000-0000-000078300000}"/>
    <cellStyle name="Обычный 18 3 4 2 2 3 2" xfId="12786" xr:uid="{00000000-0005-0000-0000-000079300000}"/>
    <cellStyle name="Обычный 18 3 4 2 2 3 2 2" xfId="12787" xr:uid="{00000000-0005-0000-0000-00007A300000}"/>
    <cellStyle name="Обычный 18 3 4 2 2 3 3" xfId="12788" xr:uid="{00000000-0005-0000-0000-00007B300000}"/>
    <cellStyle name="Обычный 18 3 4 2 2 3 3 2" xfId="12789" xr:uid="{00000000-0005-0000-0000-00007C300000}"/>
    <cellStyle name="Обычный 18 3 4 2 2 3 4" xfId="12790" xr:uid="{00000000-0005-0000-0000-00007D300000}"/>
    <cellStyle name="Обычный 18 3 4 2 2 3 4 2" xfId="12791" xr:uid="{00000000-0005-0000-0000-00007E300000}"/>
    <cellStyle name="Обычный 18 3 4 2 2 3 5" xfId="12792" xr:uid="{00000000-0005-0000-0000-00007F300000}"/>
    <cellStyle name="Обычный 18 3 4 2 2 4" xfId="12793" xr:uid="{00000000-0005-0000-0000-000080300000}"/>
    <cellStyle name="Обычный 18 3 4 2 2 4 2" xfId="12794" xr:uid="{00000000-0005-0000-0000-000081300000}"/>
    <cellStyle name="Обычный 18 3 4 2 2 5" xfId="12795" xr:uid="{00000000-0005-0000-0000-000082300000}"/>
    <cellStyle name="Обычный 18 3 4 2 2 5 2" xfId="12796" xr:uid="{00000000-0005-0000-0000-000083300000}"/>
    <cellStyle name="Обычный 18 3 4 2 2 6" xfId="12797" xr:uid="{00000000-0005-0000-0000-000084300000}"/>
    <cellStyle name="Обычный 18 3 4 2 2 6 2" xfId="12798" xr:uid="{00000000-0005-0000-0000-000085300000}"/>
    <cellStyle name="Обычный 18 3 4 2 2 7" xfId="12799" xr:uid="{00000000-0005-0000-0000-000086300000}"/>
    <cellStyle name="Обычный 18 3 4 2 2 7 2" xfId="12800" xr:uid="{00000000-0005-0000-0000-000087300000}"/>
    <cellStyle name="Обычный 18 3 4 2 2 8" xfId="12801" xr:uid="{00000000-0005-0000-0000-000088300000}"/>
    <cellStyle name="Обычный 18 3 4 2 2 8 2" xfId="12802" xr:uid="{00000000-0005-0000-0000-000089300000}"/>
    <cellStyle name="Обычный 18 3 4 2 2 9" xfId="12803" xr:uid="{00000000-0005-0000-0000-00008A300000}"/>
    <cellStyle name="Обычный 18 3 4 2 2 9 2" xfId="12804" xr:uid="{00000000-0005-0000-0000-00008B300000}"/>
    <cellStyle name="Обычный 18 3 4 2 3" xfId="12805" xr:uid="{00000000-0005-0000-0000-00008C300000}"/>
    <cellStyle name="Обычный 18 3 4 2 3 2" xfId="12806" xr:uid="{00000000-0005-0000-0000-00008D300000}"/>
    <cellStyle name="Обычный 18 3 4 2 3 2 2" xfId="12807" xr:uid="{00000000-0005-0000-0000-00008E300000}"/>
    <cellStyle name="Обычный 18 3 4 2 3 3" xfId="12808" xr:uid="{00000000-0005-0000-0000-00008F300000}"/>
    <cellStyle name="Обычный 18 3 4 2 3 3 2" xfId="12809" xr:uid="{00000000-0005-0000-0000-000090300000}"/>
    <cellStyle name="Обычный 18 3 4 2 3 4" xfId="12810" xr:uid="{00000000-0005-0000-0000-000091300000}"/>
    <cellStyle name="Обычный 18 3 4 2 3 4 2" xfId="12811" xr:uid="{00000000-0005-0000-0000-000092300000}"/>
    <cellStyle name="Обычный 18 3 4 2 3 5" xfId="12812" xr:uid="{00000000-0005-0000-0000-000093300000}"/>
    <cellStyle name="Обычный 18 3 4 2 3 5 2" xfId="12813" xr:uid="{00000000-0005-0000-0000-000094300000}"/>
    <cellStyle name="Обычный 18 3 4 2 3 6" xfId="12814" xr:uid="{00000000-0005-0000-0000-000095300000}"/>
    <cellStyle name="Обычный 18 3 4 2 4" xfId="12815" xr:uid="{00000000-0005-0000-0000-000096300000}"/>
    <cellStyle name="Обычный 18 3 4 2 4 2" xfId="12816" xr:uid="{00000000-0005-0000-0000-000097300000}"/>
    <cellStyle name="Обычный 18 3 4 2 4 2 2" xfId="12817" xr:uid="{00000000-0005-0000-0000-000098300000}"/>
    <cellStyle name="Обычный 18 3 4 2 4 3" xfId="12818" xr:uid="{00000000-0005-0000-0000-000099300000}"/>
    <cellStyle name="Обычный 18 3 4 2 4 3 2" xfId="12819" xr:uid="{00000000-0005-0000-0000-00009A300000}"/>
    <cellStyle name="Обычный 18 3 4 2 4 4" xfId="12820" xr:uid="{00000000-0005-0000-0000-00009B300000}"/>
    <cellStyle name="Обычный 18 3 4 2 4 4 2" xfId="12821" xr:uid="{00000000-0005-0000-0000-00009C300000}"/>
    <cellStyle name="Обычный 18 3 4 2 4 5" xfId="12822" xr:uid="{00000000-0005-0000-0000-00009D300000}"/>
    <cellStyle name="Обычный 18 3 4 2 5" xfId="12823" xr:uid="{00000000-0005-0000-0000-00009E300000}"/>
    <cellStyle name="Обычный 18 3 4 2 5 2" xfId="12824" xr:uid="{00000000-0005-0000-0000-00009F300000}"/>
    <cellStyle name="Обычный 18 3 4 2 6" xfId="12825" xr:uid="{00000000-0005-0000-0000-0000A0300000}"/>
    <cellStyle name="Обычный 18 3 4 2 6 2" xfId="12826" xr:uid="{00000000-0005-0000-0000-0000A1300000}"/>
    <cellStyle name="Обычный 18 3 4 2 7" xfId="12827" xr:uid="{00000000-0005-0000-0000-0000A2300000}"/>
    <cellStyle name="Обычный 18 3 4 2 7 2" xfId="12828" xr:uid="{00000000-0005-0000-0000-0000A3300000}"/>
    <cellStyle name="Обычный 18 3 4 2 8" xfId="12829" xr:uid="{00000000-0005-0000-0000-0000A4300000}"/>
    <cellStyle name="Обычный 18 3 4 2 8 2" xfId="12830" xr:uid="{00000000-0005-0000-0000-0000A5300000}"/>
    <cellStyle name="Обычный 18 3 4 2 9" xfId="12831" xr:uid="{00000000-0005-0000-0000-0000A6300000}"/>
    <cellStyle name="Обычный 18 3 4 2 9 2" xfId="12832" xr:uid="{00000000-0005-0000-0000-0000A7300000}"/>
    <cellStyle name="Обычный 18 3 4 3" xfId="12833" xr:uid="{00000000-0005-0000-0000-0000A8300000}"/>
    <cellStyle name="Обычный 18 3 4 3 10" xfId="12834" xr:uid="{00000000-0005-0000-0000-0000A9300000}"/>
    <cellStyle name="Обычный 18 3 4 3 11" xfId="12835" xr:uid="{00000000-0005-0000-0000-0000AA300000}"/>
    <cellStyle name="Обычный 18 3 4 3 2" xfId="12836" xr:uid="{00000000-0005-0000-0000-0000AB300000}"/>
    <cellStyle name="Обычный 18 3 4 3 2 2" xfId="12837" xr:uid="{00000000-0005-0000-0000-0000AC300000}"/>
    <cellStyle name="Обычный 18 3 4 3 2 2 2" xfId="12838" xr:uid="{00000000-0005-0000-0000-0000AD300000}"/>
    <cellStyle name="Обычный 18 3 4 3 2 3" xfId="12839" xr:uid="{00000000-0005-0000-0000-0000AE300000}"/>
    <cellStyle name="Обычный 18 3 4 3 2 3 2" xfId="12840" xr:uid="{00000000-0005-0000-0000-0000AF300000}"/>
    <cellStyle name="Обычный 18 3 4 3 2 4" xfId="12841" xr:uid="{00000000-0005-0000-0000-0000B0300000}"/>
    <cellStyle name="Обычный 18 3 4 3 2 4 2" xfId="12842" xr:uid="{00000000-0005-0000-0000-0000B1300000}"/>
    <cellStyle name="Обычный 18 3 4 3 2 5" xfId="12843" xr:uid="{00000000-0005-0000-0000-0000B2300000}"/>
    <cellStyle name="Обычный 18 3 4 3 2 5 2" xfId="12844" xr:uid="{00000000-0005-0000-0000-0000B3300000}"/>
    <cellStyle name="Обычный 18 3 4 3 2 6" xfId="12845" xr:uid="{00000000-0005-0000-0000-0000B4300000}"/>
    <cellStyle name="Обычный 18 3 4 3 2 7" xfId="12846" xr:uid="{00000000-0005-0000-0000-0000B5300000}"/>
    <cellStyle name="Обычный 18 3 4 3 3" xfId="12847" xr:uid="{00000000-0005-0000-0000-0000B6300000}"/>
    <cellStyle name="Обычный 18 3 4 3 3 2" xfId="12848" xr:uid="{00000000-0005-0000-0000-0000B7300000}"/>
    <cellStyle name="Обычный 18 3 4 3 3 2 2" xfId="12849" xr:uid="{00000000-0005-0000-0000-0000B8300000}"/>
    <cellStyle name="Обычный 18 3 4 3 3 3" xfId="12850" xr:uid="{00000000-0005-0000-0000-0000B9300000}"/>
    <cellStyle name="Обычный 18 3 4 3 3 3 2" xfId="12851" xr:uid="{00000000-0005-0000-0000-0000BA300000}"/>
    <cellStyle name="Обычный 18 3 4 3 3 4" xfId="12852" xr:uid="{00000000-0005-0000-0000-0000BB300000}"/>
    <cellStyle name="Обычный 18 3 4 3 3 4 2" xfId="12853" xr:uid="{00000000-0005-0000-0000-0000BC300000}"/>
    <cellStyle name="Обычный 18 3 4 3 3 5" xfId="12854" xr:uid="{00000000-0005-0000-0000-0000BD300000}"/>
    <cellStyle name="Обычный 18 3 4 3 4" xfId="12855" xr:uid="{00000000-0005-0000-0000-0000BE300000}"/>
    <cellStyle name="Обычный 18 3 4 3 4 2" xfId="12856" xr:uid="{00000000-0005-0000-0000-0000BF300000}"/>
    <cellStyle name="Обычный 18 3 4 3 5" xfId="12857" xr:uid="{00000000-0005-0000-0000-0000C0300000}"/>
    <cellStyle name="Обычный 18 3 4 3 5 2" xfId="12858" xr:uid="{00000000-0005-0000-0000-0000C1300000}"/>
    <cellStyle name="Обычный 18 3 4 3 6" xfId="12859" xr:uid="{00000000-0005-0000-0000-0000C2300000}"/>
    <cellStyle name="Обычный 18 3 4 3 6 2" xfId="12860" xr:uid="{00000000-0005-0000-0000-0000C3300000}"/>
    <cellStyle name="Обычный 18 3 4 3 7" xfId="12861" xr:uid="{00000000-0005-0000-0000-0000C4300000}"/>
    <cellStyle name="Обычный 18 3 4 3 7 2" xfId="12862" xr:uid="{00000000-0005-0000-0000-0000C5300000}"/>
    <cellStyle name="Обычный 18 3 4 3 8" xfId="12863" xr:uid="{00000000-0005-0000-0000-0000C6300000}"/>
    <cellStyle name="Обычный 18 3 4 3 8 2" xfId="12864" xr:uid="{00000000-0005-0000-0000-0000C7300000}"/>
    <cellStyle name="Обычный 18 3 4 3 9" xfId="12865" xr:uid="{00000000-0005-0000-0000-0000C8300000}"/>
    <cellStyle name="Обычный 18 3 4 3 9 2" xfId="12866" xr:uid="{00000000-0005-0000-0000-0000C9300000}"/>
    <cellStyle name="Обычный 18 3 4 4" xfId="12867" xr:uid="{00000000-0005-0000-0000-0000CA300000}"/>
    <cellStyle name="Обычный 18 3 4 4 2" xfId="12868" xr:uid="{00000000-0005-0000-0000-0000CB300000}"/>
    <cellStyle name="Обычный 18 3 4 4 2 2" xfId="12869" xr:uid="{00000000-0005-0000-0000-0000CC300000}"/>
    <cellStyle name="Обычный 18 3 4 4 2 2 2" xfId="12870" xr:uid="{00000000-0005-0000-0000-0000CD300000}"/>
    <cellStyle name="Обычный 18 3 4 4 2 3" xfId="12871" xr:uid="{00000000-0005-0000-0000-0000CE300000}"/>
    <cellStyle name="Обычный 18 3 4 4 2 3 2" xfId="12872" xr:uid="{00000000-0005-0000-0000-0000CF300000}"/>
    <cellStyle name="Обычный 18 3 4 4 2 4" xfId="12873" xr:uid="{00000000-0005-0000-0000-0000D0300000}"/>
    <cellStyle name="Обычный 18 3 4 4 2 4 2" xfId="12874" xr:uid="{00000000-0005-0000-0000-0000D1300000}"/>
    <cellStyle name="Обычный 18 3 4 4 2 5" xfId="12875" xr:uid="{00000000-0005-0000-0000-0000D2300000}"/>
    <cellStyle name="Обычный 18 3 4 4 2 5 2" xfId="12876" xr:uid="{00000000-0005-0000-0000-0000D3300000}"/>
    <cellStyle name="Обычный 18 3 4 4 2 6" xfId="12877" xr:uid="{00000000-0005-0000-0000-0000D4300000}"/>
    <cellStyle name="Обычный 18 3 4 4 3" xfId="12878" xr:uid="{00000000-0005-0000-0000-0000D5300000}"/>
    <cellStyle name="Обычный 18 3 4 4 3 2" xfId="12879" xr:uid="{00000000-0005-0000-0000-0000D6300000}"/>
    <cellStyle name="Обычный 18 3 4 4 4" xfId="12880" xr:uid="{00000000-0005-0000-0000-0000D7300000}"/>
    <cellStyle name="Обычный 18 3 4 4 4 2" xfId="12881" xr:uid="{00000000-0005-0000-0000-0000D8300000}"/>
    <cellStyle name="Обычный 18 3 4 4 5" xfId="12882" xr:uid="{00000000-0005-0000-0000-0000D9300000}"/>
    <cellStyle name="Обычный 18 3 4 4 5 2" xfId="12883" xr:uid="{00000000-0005-0000-0000-0000DA300000}"/>
    <cellStyle name="Обычный 18 3 4 4 6" xfId="12884" xr:uid="{00000000-0005-0000-0000-0000DB300000}"/>
    <cellStyle name="Обычный 18 3 4 4 6 2" xfId="12885" xr:uid="{00000000-0005-0000-0000-0000DC300000}"/>
    <cellStyle name="Обычный 18 3 4 4 7" xfId="12886" xr:uid="{00000000-0005-0000-0000-0000DD300000}"/>
    <cellStyle name="Обычный 18 3 4 4 8" xfId="12887" xr:uid="{00000000-0005-0000-0000-0000DE300000}"/>
    <cellStyle name="Обычный 18 3 4 5" xfId="12888" xr:uid="{00000000-0005-0000-0000-0000DF300000}"/>
    <cellStyle name="Обычный 18 3 4 5 2" xfId="12889" xr:uid="{00000000-0005-0000-0000-0000E0300000}"/>
    <cellStyle name="Обычный 18 3 4 5 2 2" xfId="12890" xr:uid="{00000000-0005-0000-0000-0000E1300000}"/>
    <cellStyle name="Обычный 18 3 4 5 3" xfId="12891" xr:uid="{00000000-0005-0000-0000-0000E2300000}"/>
    <cellStyle name="Обычный 18 3 4 5 3 2" xfId="12892" xr:uid="{00000000-0005-0000-0000-0000E3300000}"/>
    <cellStyle name="Обычный 18 3 4 5 4" xfId="12893" xr:uid="{00000000-0005-0000-0000-0000E4300000}"/>
    <cellStyle name="Обычный 18 3 4 5 4 2" xfId="12894" xr:uid="{00000000-0005-0000-0000-0000E5300000}"/>
    <cellStyle name="Обычный 18 3 4 5 5" xfId="12895" xr:uid="{00000000-0005-0000-0000-0000E6300000}"/>
    <cellStyle name="Обычный 18 3 4 5 5 2" xfId="12896" xr:uid="{00000000-0005-0000-0000-0000E7300000}"/>
    <cellStyle name="Обычный 18 3 4 5 6" xfId="12897" xr:uid="{00000000-0005-0000-0000-0000E8300000}"/>
    <cellStyle name="Обычный 18 3 4 6" xfId="12898" xr:uid="{00000000-0005-0000-0000-0000E9300000}"/>
    <cellStyle name="Обычный 18 3 4 6 2" xfId="12899" xr:uid="{00000000-0005-0000-0000-0000EA300000}"/>
    <cellStyle name="Обычный 18 3 4 6 2 2" xfId="12900" xr:uid="{00000000-0005-0000-0000-0000EB300000}"/>
    <cellStyle name="Обычный 18 3 4 6 3" xfId="12901" xr:uid="{00000000-0005-0000-0000-0000EC300000}"/>
    <cellStyle name="Обычный 18 3 4 6 3 2" xfId="12902" xr:uid="{00000000-0005-0000-0000-0000ED300000}"/>
    <cellStyle name="Обычный 18 3 4 6 4" xfId="12903" xr:uid="{00000000-0005-0000-0000-0000EE300000}"/>
    <cellStyle name="Обычный 18 3 4 6 4 2" xfId="12904" xr:uid="{00000000-0005-0000-0000-0000EF300000}"/>
    <cellStyle name="Обычный 18 3 4 6 5" xfId="12905" xr:uid="{00000000-0005-0000-0000-0000F0300000}"/>
    <cellStyle name="Обычный 18 3 4 7" xfId="12906" xr:uid="{00000000-0005-0000-0000-0000F1300000}"/>
    <cellStyle name="Обычный 18 3 4 7 2" xfId="12907" xr:uid="{00000000-0005-0000-0000-0000F2300000}"/>
    <cellStyle name="Обычный 18 3 4 8" xfId="12908" xr:uid="{00000000-0005-0000-0000-0000F3300000}"/>
    <cellStyle name="Обычный 18 3 4 8 2" xfId="12909" xr:uid="{00000000-0005-0000-0000-0000F4300000}"/>
    <cellStyle name="Обычный 18 3 4 9" xfId="12910" xr:uid="{00000000-0005-0000-0000-0000F5300000}"/>
    <cellStyle name="Обычный 18 3 4 9 2" xfId="12911" xr:uid="{00000000-0005-0000-0000-0000F6300000}"/>
    <cellStyle name="Обычный 18 3 5" xfId="12912" xr:uid="{00000000-0005-0000-0000-0000F7300000}"/>
    <cellStyle name="Обычный 18 3 5 10" xfId="12913" xr:uid="{00000000-0005-0000-0000-0000F8300000}"/>
    <cellStyle name="Обычный 18 3 5 10 2" xfId="12914" xr:uid="{00000000-0005-0000-0000-0000F9300000}"/>
    <cellStyle name="Обычный 18 3 5 11" xfId="12915" xr:uid="{00000000-0005-0000-0000-0000FA300000}"/>
    <cellStyle name="Обычный 18 3 5 11 2" xfId="12916" xr:uid="{00000000-0005-0000-0000-0000FB300000}"/>
    <cellStyle name="Обычный 18 3 5 12" xfId="12917" xr:uid="{00000000-0005-0000-0000-0000FC300000}"/>
    <cellStyle name="Обычный 18 3 5 12 2" xfId="12918" xr:uid="{00000000-0005-0000-0000-0000FD300000}"/>
    <cellStyle name="Обычный 18 3 5 13" xfId="12919" xr:uid="{00000000-0005-0000-0000-0000FE300000}"/>
    <cellStyle name="Обычный 18 3 5 14" xfId="12920" xr:uid="{00000000-0005-0000-0000-0000FF300000}"/>
    <cellStyle name="Обычный 18 3 5 15" xfId="12921" xr:uid="{00000000-0005-0000-0000-000000310000}"/>
    <cellStyle name="Обычный 18 3 5 2" xfId="12922" xr:uid="{00000000-0005-0000-0000-000001310000}"/>
    <cellStyle name="Обычный 18 3 5 2 10" xfId="12923" xr:uid="{00000000-0005-0000-0000-000002310000}"/>
    <cellStyle name="Обычный 18 3 5 2 10 2" xfId="12924" xr:uid="{00000000-0005-0000-0000-000003310000}"/>
    <cellStyle name="Обычный 18 3 5 2 11" xfId="12925" xr:uid="{00000000-0005-0000-0000-000004310000}"/>
    <cellStyle name="Обычный 18 3 5 2 12" xfId="12926" xr:uid="{00000000-0005-0000-0000-000005310000}"/>
    <cellStyle name="Обычный 18 3 5 2 2" xfId="12927" xr:uid="{00000000-0005-0000-0000-000006310000}"/>
    <cellStyle name="Обычный 18 3 5 2 2 10" xfId="12928" xr:uid="{00000000-0005-0000-0000-000007310000}"/>
    <cellStyle name="Обычный 18 3 5 2 2 2" xfId="12929" xr:uid="{00000000-0005-0000-0000-000008310000}"/>
    <cellStyle name="Обычный 18 3 5 2 2 2 2" xfId="12930" xr:uid="{00000000-0005-0000-0000-000009310000}"/>
    <cellStyle name="Обычный 18 3 5 2 2 2 2 2" xfId="12931" xr:uid="{00000000-0005-0000-0000-00000A310000}"/>
    <cellStyle name="Обычный 18 3 5 2 2 2 3" xfId="12932" xr:uid="{00000000-0005-0000-0000-00000B310000}"/>
    <cellStyle name="Обычный 18 3 5 2 2 2 3 2" xfId="12933" xr:uid="{00000000-0005-0000-0000-00000C310000}"/>
    <cellStyle name="Обычный 18 3 5 2 2 2 4" xfId="12934" xr:uid="{00000000-0005-0000-0000-00000D310000}"/>
    <cellStyle name="Обычный 18 3 5 2 2 2 4 2" xfId="12935" xr:uid="{00000000-0005-0000-0000-00000E310000}"/>
    <cellStyle name="Обычный 18 3 5 2 2 2 5" xfId="12936" xr:uid="{00000000-0005-0000-0000-00000F310000}"/>
    <cellStyle name="Обычный 18 3 5 2 2 2 5 2" xfId="12937" xr:uid="{00000000-0005-0000-0000-000010310000}"/>
    <cellStyle name="Обычный 18 3 5 2 2 2 6" xfId="12938" xr:uid="{00000000-0005-0000-0000-000011310000}"/>
    <cellStyle name="Обычный 18 3 5 2 2 3" xfId="12939" xr:uid="{00000000-0005-0000-0000-000012310000}"/>
    <cellStyle name="Обычный 18 3 5 2 2 3 2" xfId="12940" xr:uid="{00000000-0005-0000-0000-000013310000}"/>
    <cellStyle name="Обычный 18 3 5 2 2 3 2 2" xfId="12941" xr:uid="{00000000-0005-0000-0000-000014310000}"/>
    <cellStyle name="Обычный 18 3 5 2 2 3 3" xfId="12942" xr:uid="{00000000-0005-0000-0000-000015310000}"/>
    <cellStyle name="Обычный 18 3 5 2 2 3 3 2" xfId="12943" xr:uid="{00000000-0005-0000-0000-000016310000}"/>
    <cellStyle name="Обычный 18 3 5 2 2 3 4" xfId="12944" xr:uid="{00000000-0005-0000-0000-000017310000}"/>
    <cellStyle name="Обычный 18 3 5 2 2 3 4 2" xfId="12945" xr:uid="{00000000-0005-0000-0000-000018310000}"/>
    <cellStyle name="Обычный 18 3 5 2 2 3 5" xfId="12946" xr:uid="{00000000-0005-0000-0000-000019310000}"/>
    <cellStyle name="Обычный 18 3 5 2 2 4" xfId="12947" xr:uid="{00000000-0005-0000-0000-00001A310000}"/>
    <cellStyle name="Обычный 18 3 5 2 2 4 2" xfId="12948" xr:uid="{00000000-0005-0000-0000-00001B310000}"/>
    <cellStyle name="Обычный 18 3 5 2 2 5" xfId="12949" xr:uid="{00000000-0005-0000-0000-00001C310000}"/>
    <cellStyle name="Обычный 18 3 5 2 2 5 2" xfId="12950" xr:uid="{00000000-0005-0000-0000-00001D310000}"/>
    <cellStyle name="Обычный 18 3 5 2 2 6" xfId="12951" xr:uid="{00000000-0005-0000-0000-00001E310000}"/>
    <cellStyle name="Обычный 18 3 5 2 2 6 2" xfId="12952" xr:uid="{00000000-0005-0000-0000-00001F310000}"/>
    <cellStyle name="Обычный 18 3 5 2 2 7" xfId="12953" xr:uid="{00000000-0005-0000-0000-000020310000}"/>
    <cellStyle name="Обычный 18 3 5 2 2 7 2" xfId="12954" xr:uid="{00000000-0005-0000-0000-000021310000}"/>
    <cellStyle name="Обычный 18 3 5 2 2 8" xfId="12955" xr:uid="{00000000-0005-0000-0000-000022310000}"/>
    <cellStyle name="Обычный 18 3 5 2 2 8 2" xfId="12956" xr:uid="{00000000-0005-0000-0000-000023310000}"/>
    <cellStyle name="Обычный 18 3 5 2 2 9" xfId="12957" xr:uid="{00000000-0005-0000-0000-000024310000}"/>
    <cellStyle name="Обычный 18 3 5 2 2 9 2" xfId="12958" xr:uid="{00000000-0005-0000-0000-000025310000}"/>
    <cellStyle name="Обычный 18 3 5 2 3" xfId="12959" xr:uid="{00000000-0005-0000-0000-000026310000}"/>
    <cellStyle name="Обычный 18 3 5 2 3 2" xfId="12960" xr:uid="{00000000-0005-0000-0000-000027310000}"/>
    <cellStyle name="Обычный 18 3 5 2 3 2 2" xfId="12961" xr:uid="{00000000-0005-0000-0000-000028310000}"/>
    <cellStyle name="Обычный 18 3 5 2 3 3" xfId="12962" xr:uid="{00000000-0005-0000-0000-000029310000}"/>
    <cellStyle name="Обычный 18 3 5 2 3 3 2" xfId="12963" xr:uid="{00000000-0005-0000-0000-00002A310000}"/>
    <cellStyle name="Обычный 18 3 5 2 3 4" xfId="12964" xr:uid="{00000000-0005-0000-0000-00002B310000}"/>
    <cellStyle name="Обычный 18 3 5 2 3 4 2" xfId="12965" xr:uid="{00000000-0005-0000-0000-00002C310000}"/>
    <cellStyle name="Обычный 18 3 5 2 3 5" xfId="12966" xr:uid="{00000000-0005-0000-0000-00002D310000}"/>
    <cellStyle name="Обычный 18 3 5 2 3 5 2" xfId="12967" xr:uid="{00000000-0005-0000-0000-00002E310000}"/>
    <cellStyle name="Обычный 18 3 5 2 3 6" xfId="12968" xr:uid="{00000000-0005-0000-0000-00002F310000}"/>
    <cellStyle name="Обычный 18 3 5 2 4" xfId="12969" xr:uid="{00000000-0005-0000-0000-000030310000}"/>
    <cellStyle name="Обычный 18 3 5 2 4 2" xfId="12970" xr:uid="{00000000-0005-0000-0000-000031310000}"/>
    <cellStyle name="Обычный 18 3 5 2 4 2 2" xfId="12971" xr:uid="{00000000-0005-0000-0000-000032310000}"/>
    <cellStyle name="Обычный 18 3 5 2 4 3" xfId="12972" xr:uid="{00000000-0005-0000-0000-000033310000}"/>
    <cellStyle name="Обычный 18 3 5 2 4 3 2" xfId="12973" xr:uid="{00000000-0005-0000-0000-000034310000}"/>
    <cellStyle name="Обычный 18 3 5 2 4 4" xfId="12974" xr:uid="{00000000-0005-0000-0000-000035310000}"/>
    <cellStyle name="Обычный 18 3 5 2 4 4 2" xfId="12975" xr:uid="{00000000-0005-0000-0000-000036310000}"/>
    <cellStyle name="Обычный 18 3 5 2 4 5" xfId="12976" xr:uid="{00000000-0005-0000-0000-000037310000}"/>
    <cellStyle name="Обычный 18 3 5 2 5" xfId="12977" xr:uid="{00000000-0005-0000-0000-000038310000}"/>
    <cellStyle name="Обычный 18 3 5 2 5 2" xfId="12978" xr:uid="{00000000-0005-0000-0000-000039310000}"/>
    <cellStyle name="Обычный 18 3 5 2 6" xfId="12979" xr:uid="{00000000-0005-0000-0000-00003A310000}"/>
    <cellStyle name="Обычный 18 3 5 2 6 2" xfId="12980" xr:uid="{00000000-0005-0000-0000-00003B310000}"/>
    <cellStyle name="Обычный 18 3 5 2 7" xfId="12981" xr:uid="{00000000-0005-0000-0000-00003C310000}"/>
    <cellStyle name="Обычный 18 3 5 2 7 2" xfId="12982" xr:uid="{00000000-0005-0000-0000-00003D310000}"/>
    <cellStyle name="Обычный 18 3 5 2 8" xfId="12983" xr:uid="{00000000-0005-0000-0000-00003E310000}"/>
    <cellStyle name="Обычный 18 3 5 2 8 2" xfId="12984" xr:uid="{00000000-0005-0000-0000-00003F310000}"/>
    <cellStyle name="Обычный 18 3 5 2 9" xfId="12985" xr:uid="{00000000-0005-0000-0000-000040310000}"/>
    <cellStyle name="Обычный 18 3 5 2 9 2" xfId="12986" xr:uid="{00000000-0005-0000-0000-000041310000}"/>
    <cellStyle name="Обычный 18 3 5 3" xfId="12987" xr:uid="{00000000-0005-0000-0000-000042310000}"/>
    <cellStyle name="Обычный 18 3 5 3 10" xfId="12988" xr:uid="{00000000-0005-0000-0000-000043310000}"/>
    <cellStyle name="Обычный 18 3 5 3 2" xfId="12989" xr:uid="{00000000-0005-0000-0000-000044310000}"/>
    <cellStyle name="Обычный 18 3 5 3 2 2" xfId="12990" xr:uid="{00000000-0005-0000-0000-000045310000}"/>
    <cellStyle name="Обычный 18 3 5 3 2 2 2" xfId="12991" xr:uid="{00000000-0005-0000-0000-000046310000}"/>
    <cellStyle name="Обычный 18 3 5 3 2 3" xfId="12992" xr:uid="{00000000-0005-0000-0000-000047310000}"/>
    <cellStyle name="Обычный 18 3 5 3 2 3 2" xfId="12993" xr:uid="{00000000-0005-0000-0000-000048310000}"/>
    <cellStyle name="Обычный 18 3 5 3 2 4" xfId="12994" xr:uid="{00000000-0005-0000-0000-000049310000}"/>
    <cellStyle name="Обычный 18 3 5 3 2 4 2" xfId="12995" xr:uid="{00000000-0005-0000-0000-00004A310000}"/>
    <cellStyle name="Обычный 18 3 5 3 2 5" xfId="12996" xr:uid="{00000000-0005-0000-0000-00004B310000}"/>
    <cellStyle name="Обычный 18 3 5 3 2 5 2" xfId="12997" xr:uid="{00000000-0005-0000-0000-00004C310000}"/>
    <cellStyle name="Обычный 18 3 5 3 2 6" xfId="12998" xr:uid="{00000000-0005-0000-0000-00004D310000}"/>
    <cellStyle name="Обычный 18 3 5 3 3" xfId="12999" xr:uid="{00000000-0005-0000-0000-00004E310000}"/>
    <cellStyle name="Обычный 18 3 5 3 3 2" xfId="13000" xr:uid="{00000000-0005-0000-0000-00004F310000}"/>
    <cellStyle name="Обычный 18 3 5 3 3 2 2" xfId="13001" xr:uid="{00000000-0005-0000-0000-000050310000}"/>
    <cellStyle name="Обычный 18 3 5 3 3 3" xfId="13002" xr:uid="{00000000-0005-0000-0000-000051310000}"/>
    <cellStyle name="Обычный 18 3 5 3 3 3 2" xfId="13003" xr:uid="{00000000-0005-0000-0000-000052310000}"/>
    <cellStyle name="Обычный 18 3 5 3 3 4" xfId="13004" xr:uid="{00000000-0005-0000-0000-000053310000}"/>
    <cellStyle name="Обычный 18 3 5 3 3 4 2" xfId="13005" xr:uid="{00000000-0005-0000-0000-000054310000}"/>
    <cellStyle name="Обычный 18 3 5 3 3 5" xfId="13006" xr:uid="{00000000-0005-0000-0000-000055310000}"/>
    <cellStyle name="Обычный 18 3 5 3 4" xfId="13007" xr:uid="{00000000-0005-0000-0000-000056310000}"/>
    <cellStyle name="Обычный 18 3 5 3 4 2" xfId="13008" xr:uid="{00000000-0005-0000-0000-000057310000}"/>
    <cellStyle name="Обычный 18 3 5 3 5" xfId="13009" xr:uid="{00000000-0005-0000-0000-000058310000}"/>
    <cellStyle name="Обычный 18 3 5 3 5 2" xfId="13010" xr:uid="{00000000-0005-0000-0000-000059310000}"/>
    <cellStyle name="Обычный 18 3 5 3 6" xfId="13011" xr:uid="{00000000-0005-0000-0000-00005A310000}"/>
    <cellStyle name="Обычный 18 3 5 3 6 2" xfId="13012" xr:uid="{00000000-0005-0000-0000-00005B310000}"/>
    <cellStyle name="Обычный 18 3 5 3 7" xfId="13013" xr:uid="{00000000-0005-0000-0000-00005C310000}"/>
    <cellStyle name="Обычный 18 3 5 3 7 2" xfId="13014" xr:uid="{00000000-0005-0000-0000-00005D310000}"/>
    <cellStyle name="Обычный 18 3 5 3 8" xfId="13015" xr:uid="{00000000-0005-0000-0000-00005E310000}"/>
    <cellStyle name="Обычный 18 3 5 3 8 2" xfId="13016" xr:uid="{00000000-0005-0000-0000-00005F310000}"/>
    <cellStyle name="Обычный 18 3 5 3 9" xfId="13017" xr:uid="{00000000-0005-0000-0000-000060310000}"/>
    <cellStyle name="Обычный 18 3 5 3 9 2" xfId="13018" xr:uid="{00000000-0005-0000-0000-000061310000}"/>
    <cellStyle name="Обычный 18 3 5 4" xfId="13019" xr:uid="{00000000-0005-0000-0000-000062310000}"/>
    <cellStyle name="Обычный 18 3 5 4 2" xfId="13020" xr:uid="{00000000-0005-0000-0000-000063310000}"/>
    <cellStyle name="Обычный 18 3 5 4 2 2" xfId="13021" xr:uid="{00000000-0005-0000-0000-000064310000}"/>
    <cellStyle name="Обычный 18 3 5 4 2 2 2" xfId="13022" xr:uid="{00000000-0005-0000-0000-000065310000}"/>
    <cellStyle name="Обычный 18 3 5 4 2 3" xfId="13023" xr:uid="{00000000-0005-0000-0000-000066310000}"/>
    <cellStyle name="Обычный 18 3 5 4 2 3 2" xfId="13024" xr:uid="{00000000-0005-0000-0000-000067310000}"/>
    <cellStyle name="Обычный 18 3 5 4 2 4" xfId="13025" xr:uid="{00000000-0005-0000-0000-000068310000}"/>
    <cellStyle name="Обычный 18 3 5 4 2 4 2" xfId="13026" xr:uid="{00000000-0005-0000-0000-000069310000}"/>
    <cellStyle name="Обычный 18 3 5 4 2 5" xfId="13027" xr:uid="{00000000-0005-0000-0000-00006A310000}"/>
    <cellStyle name="Обычный 18 3 5 4 2 5 2" xfId="13028" xr:uid="{00000000-0005-0000-0000-00006B310000}"/>
    <cellStyle name="Обычный 18 3 5 4 2 6" xfId="13029" xr:uid="{00000000-0005-0000-0000-00006C310000}"/>
    <cellStyle name="Обычный 18 3 5 4 3" xfId="13030" xr:uid="{00000000-0005-0000-0000-00006D310000}"/>
    <cellStyle name="Обычный 18 3 5 4 3 2" xfId="13031" xr:uid="{00000000-0005-0000-0000-00006E310000}"/>
    <cellStyle name="Обычный 18 3 5 4 4" xfId="13032" xr:uid="{00000000-0005-0000-0000-00006F310000}"/>
    <cellStyle name="Обычный 18 3 5 4 4 2" xfId="13033" xr:uid="{00000000-0005-0000-0000-000070310000}"/>
    <cellStyle name="Обычный 18 3 5 4 5" xfId="13034" xr:uid="{00000000-0005-0000-0000-000071310000}"/>
    <cellStyle name="Обычный 18 3 5 4 5 2" xfId="13035" xr:uid="{00000000-0005-0000-0000-000072310000}"/>
    <cellStyle name="Обычный 18 3 5 4 6" xfId="13036" xr:uid="{00000000-0005-0000-0000-000073310000}"/>
    <cellStyle name="Обычный 18 3 5 4 6 2" xfId="13037" xr:uid="{00000000-0005-0000-0000-000074310000}"/>
    <cellStyle name="Обычный 18 3 5 4 7" xfId="13038" xr:uid="{00000000-0005-0000-0000-000075310000}"/>
    <cellStyle name="Обычный 18 3 5 5" xfId="13039" xr:uid="{00000000-0005-0000-0000-000076310000}"/>
    <cellStyle name="Обычный 18 3 5 5 2" xfId="13040" xr:uid="{00000000-0005-0000-0000-000077310000}"/>
    <cellStyle name="Обычный 18 3 5 5 2 2" xfId="13041" xr:uid="{00000000-0005-0000-0000-000078310000}"/>
    <cellStyle name="Обычный 18 3 5 5 3" xfId="13042" xr:uid="{00000000-0005-0000-0000-000079310000}"/>
    <cellStyle name="Обычный 18 3 5 5 3 2" xfId="13043" xr:uid="{00000000-0005-0000-0000-00007A310000}"/>
    <cellStyle name="Обычный 18 3 5 5 4" xfId="13044" xr:uid="{00000000-0005-0000-0000-00007B310000}"/>
    <cellStyle name="Обычный 18 3 5 5 4 2" xfId="13045" xr:uid="{00000000-0005-0000-0000-00007C310000}"/>
    <cellStyle name="Обычный 18 3 5 5 5" xfId="13046" xr:uid="{00000000-0005-0000-0000-00007D310000}"/>
    <cellStyle name="Обычный 18 3 5 5 5 2" xfId="13047" xr:uid="{00000000-0005-0000-0000-00007E310000}"/>
    <cellStyle name="Обычный 18 3 5 5 6" xfId="13048" xr:uid="{00000000-0005-0000-0000-00007F310000}"/>
    <cellStyle name="Обычный 18 3 5 6" xfId="13049" xr:uid="{00000000-0005-0000-0000-000080310000}"/>
    <cellStyle name="Обычный 18 3 5 6 2" xfId="13050" xr:uid="{00000000-0005-0000-0000-000081310000}"/>
    <cellStyle name="Обычный 18 3 5 6 2 2" xfId="13051" xr:uid="{00000000-0005-0000-0000-000082310000}"/>
    <cellStyle name="Обычный 18 3 5 6 3" xfId="13052" xr:uid="{00000000-0005-0000-0000-000083310000}"/>
    <cellStyle name="Обычный 18 3 5 6 3 2" xfId="13053" xr:uid="{00000000-0005-0000-0000-000084310000}"/>
    <cellStyle name="Обычный 18 3 5 6 4" xfId="13054" xr:uid="{00000000-0005-0000-0000-000085310000}"/>
    <cellStyle name="Обычный 18 3 5 6 4 2" xfId="13055" xr:uid="{00000000-0005-0000-0000-000086310000}"/>
    <cellStyle name="Обычный 18 3 5 6 5" xfId="13056" xr:uid="{00000000-0005-0000-0000-000087310000}"/>
    <cellStyle name="Обычный 18 3 5 7" xfId="13057" xr:uid="{00000000-0005-0000-0000-000088310000}"/>
    <cellStyle name="Обычный 18 3 5 7 2" xfId="13058" xr:uid="{00000000-0005-0000-0000-000089310000}"/>
    <cellStyle name="Обычный 18 3 5 8" xfId="13059" xr:uid="{00000000-0005-0000-0000-00008A310000}"/>
    <cellStyle name="Обычный 18 3 5 8 2" xfId="13060" xr:uid="{00000000-0005-0000-0000-00008B310000}"/>
    <cellStyle name="Обычный 18 3 5 9" xfId="13061" xr:uid="{00000000-0005-0000-0000-00008C310000}"/>
    <cellStyle name="Обычный 18 3 5 9 2" xfId="13062" xr:uid="{00000000-0005-0000-0000-00008D310000}"/>
    <cellStyle name="Обычный 18 3 6" xfId="13063" xr:uid="{00000000-0005-0000-0000-00008E310000}"/>
    <cellStyle name="Обычный 18 3 6 10" xfId="13064" xr:uid="{00000000-0005-0000-0000-00008F310000}"/>
    <cellStyle name="Обычный 18 3 6 10 2" xfId="13065" xr:uid="{00000000-0005-0000-0000-000090310000}"/>
    <cellStyle name="Обычный 18 3 6 11" xfId="13066" xr:uid="{00000000-0005-0000-0000-000091310000}"/>
    <cellStyle name="Обычный 18 3 6 11 2" xfId="13067" xr:uid="{00000000-0005-0000-0000-000092310000}"/>
    <cellStyle name="Обычный 18 3 6 12" xfId="13068" xr:uid="{00000000-0005-0000-0000-000093310000}"/>
    <cellStyle name="Обычный 18 3 6 12 2" xfId="13069" xr:uid="{00000000-0005-0000-0000-000094310000}"/>
    <cellStyle name="Обычный 18 3 6 13" xfId="13070" xr:uid="{00000000-0005-0000-0000-000095310000}"/>
    <cellStyle name="Обычный 18 3 6 14" xfId="13071" xr:uid="{00000000-0005-0000-0000-000096310000}"/>
    <cellStyle name="Обычный 18 3 6 2" xfId="13072" xr:uid="{00000000-0005-0000-0000-000097310000}"/>
    <cellStyle name="Обычный 18 3 6 2 10" xfId="13073" xr:uid="{00000000-0005-0000-0000-000098310000}"/>
    <cellStyle name="Обычный 18 3 6 2 10 2" xfId="13074" xr:uid="{00000000-0005-0000-0000-000099310000}"/>
    <cellStyle name="Обычный 18 3 6 2 11" xfId="13075" xr:uid="{00000000-0005-0000-0000-00009A310000}"/>
    <cellStyle name="Обычный 18 3 6 2 12" xfId="13076" xr:uid="{00000000-0005-0000-0000-00009B310000}"/>
    <cellStyle name="Обычный 18 3 6 2 2" xfId="13077" xr:uid="{00000000-0005-0000-0000-00009C310000}"/>
    <cellStyle name="Обычный 18 3 6 2 2 10" xfId="13078" xr:uid="{00000000-0005-0000-0000-00009D310000}"/>
    <cellStyle name="Обычный 18 3 6 2 2 2" xfId="13079" xr:uid="{00000000-0005-0000-0000-00009E310000}"/>
    <cellStyle name="Обычный 18 3 6 2 2 2 2" xfId="13080" xr:uid="{00000000-0005-0000-0000-00009F310000}"/>
    <cellStyle name="Обычный 18 3 6 2 2 2 2 2" xfId="13081" xr:uid="{00000000-0005-0000-0000-0000A0310000}"/>
    <cellStyle name="Обычный 18 3 6 2 2 2 3" xfId="13082" xr:uid="{00000000-0005-0000-0000-0000A1310000}"/>
    <cellStyle name="Обычный 18 3 6 2 2 2 3 2" xfId="13083" xr:uid="{00000000-0005-0000-0000-0000A2310000}"/>
    <cellStyle name="Обычный 18 3 6 2 2 2 4" xfId="13084" xr:uid="{00000000-0005-0000-0000-0000A3310000}"/>
    <cellStyle name="Обычный 18 3 6 2 2 2 4 2" xfId="13085" xr:uid="{00000000-0005-0000-0000-0000A4310000}"/>
    <cellStyle name="Обычный 18 3 6 2 2 2 5" xfId="13086" xr:uid="{00000000-0005-0000-0000-0000A5310000}"/>
    <cellStyle name="Обычный 18 3 6 2 2 2 5 2" xfId="13087" xr:uid="{00000000-0005-0000-0000-0000A6310000}"/>
    <cellStyle name="Обычный 18 3 6 2 2 2 6" xfId="13088" xr:uid="{00000000-0005-0000-0000-0000A7310000}"/>
    <cellStyle name="Обычный 18 3 6 2 2 3" xfId="13089" xr:uid="{00000000-0005-0000-0000-0000A8310000}"/>
    <cellStyle name="Обычный 18 3 6 2 2 3 2" xfId="13090" xr:uid="{00000000-0005-0000-0000-0000A9310000}"/>
    <cellStyle name="Обычный 18 3 6 2 2 3 2 2" xfId="13091" xr:uid="{00000000-0005-0000-0000-0000AA310000}"/>
    <cellStyle name="Обычный 18 3 6 2 2 3 3" xfId="13092" xr:uid="{00000000-0005-0000-0000-0000AB310000}"/>
    <cellStyle name="Обычный 18 3 6 2 2 3 3 2" xfId="13093" xr:uid="{00000000-0005-0000-0000-0000AC310000}"/>
    <cellStyle name="Обычный 18 3 6 2 2 3 4" xfId="13094" xr:uid="{00000000-0005-0000-0000-0000AD310000}"/>
    <cellStyle name="Обычный 18 3 6 2 2 3 4 2" xfId="13095" xr:uid="{00000000-0005-0000-0000-0000AE310000}"/>
    <cellStyle name="Обычный 18 3 6 2 2 3 5" xfId="13096" xr:uid="{00000000-0005-0000-0000-0000AF310000}"/>
    <cellStyle name="Обычный 18 3 6 2 2 4" xfId="13097" xr:uid="{00000000-0005-0000-0000-0000B0310000}"/>
    <cellStyle name="Обычный 18 3 6 2 2 4 2" xfId="13098" xr:uid="{00000000-0005-0000-0000-0000B1310000}"/>
    <cellStyle name="Обычный 18 3 6 2 2 5" xfId="13099" xr:uid="{00000000-0005-0000-0000-0000B2310000}"/>
    <cellStyle name="Обычный 18 3 6 2 2 5 2" xfId="13100" xr:uid="{00000000-0005-0000-0000-0000B3310000}"/>
    <cellStyle name="Обычный 18 3 6 2 2 6" xfId="13101" xr:uid="{00000000-0005-0000-0000-0000B4310000}"/>
    <cellStyle name="Обычный 18 3 6 2 2 6 2" xfId="13102" xr:uid="{00000000-0005-0000-0000-0000B5310000}"/>
    <cellStyle name="Обычный 18 3 6 2 2 7" xfId="13103" xr:uid="{00000000-0005-0000-0000-0000B6310000}"/>
    <cellStyle name="Обычный 18 3 6 2 2 7 2" xfId="13104" xr:uid="{00000000-0005-0000-0000-0000B7310000}"/>
    <cellStyle name="Обычный 18 3 6 2 2 8" xfId="13105" xr:uid="{00000000-0005-0000-0000-0000B8310000}"/>
    <cellStyle name="Обычный 18 3 6 2 2 8 2" xfId="13106" xr:uid="{00000000-0005-0000-0000-0000B9310000}"/>
    <cellStyle name="Обычный 18 3 6 2 2 9" xfId="13107" xr:uid="{00000000-0005-0000-0000-0000BA310000}"/>
    <cellStyle name="Обычный 18 3 6 2 2 9 2" xfId="13108" xr:uid="{00000000-0005-0000-0000-0000BB310000}"/>
    <cellStyle name="Обычный 18 3 6 2 3" xfId="13109" xr:uid="{00000000-0005-0000-0000-0000BC310000}"/>
    <cellStyle name="Обычный 18 3 6 2 3 2" xfId="13110" xr:uid="{00000000-0005-0000-0000-0000BD310000}"/>
    <cellStyle name="Обычный 18 3 6 2 3 2 2" xfId="13111" xr:uid="{00000000-0005-0000-0000-0000BE310000}"/>
    <cellStyle name="Обычный 18 3 6 2 3 3" xfId="13112" xr:uid="{00000000-0005-0000-0000-0000BF310000}"/>
    <cellStyle name="Обычный 18 3 6 2 3 3 2" xfId="13113" xr:uid="{00000000-0005-0000-0000-0000C0310000}"/>
    <cellStyle name="Обычный 18 3 6 2 3 4" xfId="13114" xr:uid="{00000000-0005-0000-0000-0000C1310000}"/>
    <cellStyle name="Обычный 18 3 6 2 3 4 2" xfId="13115" xr:uid="{00000000-0005-0000-0000-0000C2310000}"/>
    <cellStyle name="Обычный 18 3 6 2 3 5" xfId="13116" xr:uid="{00000000-0005-0000-0000-0000C3310000}"/>
    <cellStyle name="Обычный 18 3 6 2 3 5 2" xfId="13117" xr:uid="{00000000-0005-0000-0000-0000C4310000}"/>
    <cellStyle name="Обычный 18 3 6 2 3 6" xfId="13118" xr:uid="{00000000-0005-0000-0000-0000C5310000}"/>
    <cellStyle name="Обычный 18 3 6 2 4" xfId="13119" xr:uid="{00000000-0005-0000-0000-0000C6310000}"/>
    <cellStyle name="Обычный 18 3 6 2 4 2" xfId="13120" xr:uid="{00000000-0005-0000-0000-0000C7310000}"/>
    <cellStyle name="Обычный 18 3 6 2 4 2 2" xfId="13121" xr:uid="{00000000-0005-0000-0000-0000C8310000}"/>
    <cellStyle name="Обычный 18 3 6 2 4 3" xfId="13122" xr:uid="{00000000-0005-0000-0000-0000C9310000}"/>
    <cellStyle name="Обычный 18 3 6 2 4 3 2" xfId="13123" xr:uid="{00000000-0005-0000-0000-0000CA310000}"/>
    <cellStyle name="Обычный 18 3 6 2 4 4" xfId="13124" xr:uid="{00000000-0005-0000-0000-0000CB310000}"/>
    <cellStyle name="Обычный 18 3 6 2 4 4 2" xfId="13125" xr:uid="{00000000-0005-0000-0000-0000CC310000}"/>
    <cellStyle name="Обычный 18 3 6 2 4 5" xfId="13126" xr:uid="{00000000-0005-0000-0000-0000CD310000}"/>
    <cellStyle name="Обычный 18 3 6 2 5" xfId="13127" xr:uid="{00000000-0005-0000-0000-0000CE310000}"/>
    <cellStyle name="Обычный 18 3 6 2 5 2" xfId="13128" xr:uid="{00000000-0005-0000-0000-0000CF310000}"/>
    <cellStyle name="Обычный 18 3 6 2 6" xfId="13129" xr:uid="{00000000-0005-0000-0000-0000D0310000}"/>
    <cellStyle name="Обычный 18 3 6 2 6 2" xfId="13130" xr:uid="{00000000-0005-0000-0000-0000D1310000}"/>
    <cellStyle name="Обычный 18 3 6 2 7" xfId="13131" xr:uid="{00000000-0005-0000-0000-0000D2310000}"/>
    <cellStyle name="Обычный 18 3 6 2 7 2" xfId="13132" xr:uid="{00000000-0005-0000-0000-0000D3310000}"/>
    <cellStyle name="Обычный 18 3 6 2 8" xfId="13133" xr:uid="{00000000-0005-0000-0000-0000D4310000}"/>
    <cellStyle name="Обычный 18 3 6 2 8 2" xfId="13134" xr:uid="{00000000-0005-0000-0000-0000D5310000}"/>
    <cellStyle name="Обычный 18 3 6 2 9" xfId="13135" xr:uid="{00000000-0005-0000-0000-0000D6310000}"/>
    <cellStyle name="Обычный 18 3 6 2 9 2" xfId="13136" xr:uid="{00000000-0005-0000-0000-0000D7310000}"/>
    <cellStyle name="Обычный 18 3 6 3" xfId="13137" xr:uid="{00000000-0005-0000-0000-0000D8310000}"/>
    <cellStyle name="Обычный 18 3 6 3 10" xfId="13138" xr:uid="{00000000-0005-0000-0000-0000D9310000}"/>
    <cellStyle name="Обычный 18 3 6 3 2" xfId="13139" xr:uid="{00000000-0005-0000-0000-0000DA310000}"/>
    <cellStyle name="Обычный 18 3 6 3 2 2" xfId="13140" xr:uid="{00000000-0005-0000-0000-0000DB310000}"/>
    <cellStyle name="Обычный 18 3 6 3 2 2 2" xfId="13141" xr:uid="{00000000-0005-0000-0000-0000DC310000}"/>
    <cellStyle name="Обычный 18 3 6 3 2 3" xfId="13142" xr:uid="{00000000-0005-0000-0000-0000DD310000}"/>
    <cellStyle name="Обычный 18 3 6 3 2 3 2" xfId="13143" xr:uid="{00000000-0005-0000-0000-0000DE310000}"/>
    <cellStyle name="Обычный 18 3 6 3 2 4" xfId="13144" xr:uid="{00000000-0005-0000-0000-0000DF310000}"/>
    <cellStyle name="Обычный 18 3 6 3 2 4 2" xfId="13145" xr:uid="{00000000-0005-0000-0000-0000E0310000}"/>
    <cellStyle name="Обычный 18 3 6 3 2 5" xfId="13146" xr:uid="{00000000-0005-0000-0000-0000E1310000}"/>
    <cellStyle name="Обычный 18 3 6 3 2 5 2" xfId="13147" xr:uid="{00000000-0005-0000-0000-0000E2310000}"/>
    <cellStyle name="Обычный 18 3 6 3 2 6" xfId="13148" xr:uid="{00000000-0005-0000-0000-0000E3310000}"/>
    <cellStyle name="Обычный 18 3 6 3 3" xfId="13149" xr:uid="{00000000-0005-0000-0000-0000E4310000}"/>
    <cellStyle name="Обычный 18 3 6 3 3 2" xfId="13150" xr:uid="{00000000-0005-0000-0000-0000E5310000}"/>
    <cellStyle name="Обычный 18 3 6 3 3 2 2" xfId="13151" xr:uid="{00000000-0005-0000-0000-0000E6310000}"/>
    <cellStyle name="Обычный 18 3 6 3 3 3" xfId="13152" xr:uid="{00000000-0005-0000-0000-0000E7310000}"/>
    <cellStyle name="Обычный 18 3 6 3 3 3 2" xfId="13153" xr:uid="{00000000-0005-0000-0000-0000E8310000}"/>
    <cellStyle name="Обычный 18 3 6 3 3 4" xfId="13154" xr:uid="{00000000-0005-0000-0000-0000E9310000}"/>
    <cellStyle name="Обычный 18 3 6 3 3 4 2" xfId="13155" xr:uid="{00000000-0005-0000-0000-0000EA310000}"/>
    <cellStyle name="Обычный 18 3 6 3 3 5" xfId="13156" xr:uid="{00000000-0005-0000-0000-0000EB310000}"/>
    <cellStyle name="Обычный 18 3 6 3 4" xfId="13157" xr:uid="{00000000-0005-0000-0000-0000EC310000}"/>
    <cellStyle name="Обычный 18 3 6 3 4 2" xfId="13158" xr:uid="{00000000-0005-0000-0000-0000ED310000}"/>
    <cellStyle name="Обычный 18 3 6 3 5" xfId="13159" xr:uid="{00000000-0005-0000-0000-0000EE310000}"/>
    <cellStyle name="Обычный 18 3 6 3 5 2" xfId="13160" xr:uid="{00000000-0005-0000-0000-0000EF310000}"/>
    <cellStyle name="Обычный 18 3 6 3 6" xfId="13161" xr:uid="{00000000-0005-0000-0000-0000F0310000}"/>
    <cellStyle name="Обычный 18 3 6 3 6 2" xfId="13162" xr:uid="{00000000-0005-0000-0000-0000F1310000}"/>
    <cellStyle name="Обычный 18 3 6 3 7" xfId="13163" xr:uid="{00000000-0005-0000-0000-0000F2310000}"/>
    <cellStyle name="Обычный 18 3 6 3 7 2" xfId="13164" xr:uid="{00000000-0005-0000-0000-0000F3310000}"/>
    <cellStyle name="Обычный 18 3 6 3 8" xfId="13165" xr:uid="{00000000-0005-0000-0000-0000F4310000}"/>
    <cellStyle name="Обычный 18 3 6 3 8 2" xfId="13166" xr:uid="{00000000-0005-0000-0000-0000F5310000}"/>
    <cellStyle name="Обычный 18 3 6 3 9" xfId="13167" xr:uid="{00000000-0005-0000-0000-0000F6310000}"/>
    <cellStyle name="Обычный 18 3 6 3 9 2" xfId="13168" xr:uid="{00000000-0005-0000-0000-0000F7310000}"/>
    <cellStyle name="Обычный 18 3 6 4" xfId="13169" xr:uid="{00000000-0005-0000-0000-0000F8310000}"/>
    <cellStyle name="Обычный 18 3 6 4 2" xfId="13170" xr:uid="{00000000-0005-0000-0000-0000F9310000}"/>
    <cellStyle name="Обычный 18 3 6 4 2 2" xfId="13171" xr:uid="{00000000-0005-0000-0000-0000FA310000}"/>
    <cellStyle name="Обычный 18 3 6 4 2 2 2" xfId="13172" xr:uid="{00000000-0005-0000-0000-0000FB310000}"/>
    <cellStyle name="Обычный 18 3 6 4 2 3" xfId="13173" xr:uid="{00000000-0005-0000-0000-0000FC310000}"/>
    <cellStyle name="Обычный 18 3 6 4 2 3 2" xfId="13174" xr:uid="{00000000-0005-0000-0000-0000FD310000}"/>
    <cellStyle name="Обычный 18 3 6 4 2 4" xfId="13175" xr:uid="{00000000-0005-0000-0000-0000FE310000}"/>
    <cellStyle name="Обычный 18 3 6 4 2 4 2" xfId="13176" xr:uid="{00000000-0005-0000-0000-0000FF310000}"/>
    <cellStyle name="Обычный 18 3 6 4 2 5" xfId="13177" xr:uid="{00000000-0005-0000-0000-000000320000}"/>
    <cellStyle name="Обычный 18 3 6 4 2 5 2" xfId="13178" xr:uid="{00000000-0005-0000-0000-000001320000}"/>
    <cellStyle name="Обычный 18 3 6 4 2 6" xfId="13179" xr:uid="{00000000-0005-0000-0000-000002320000}"/>
    <cellStyle name="Обычный 18 3 6 4 3" xfId="13180" xr:uid="{00000000-0005-0000-0000-000003320000}"/>
    <cellStyle name="Обычный 18 3 6 4 3 2" xfId="13181" xr:uid="{00000000-0005-0000-0000-000004320000}"/>
    <cellStyle name="Обычный 18 3 6 4 4" xfId="13182" xr:uid="{00000000-0005-0000-0000-000005320000}"/>
    <cellStyle name="Обычный 18 3 6 4 4 2" xfId="13183" xr:uid="{00000000-0005-0000-0000-000006320000}"/>
    <cellStyle name="Обычный 18 3 6 4 5" xfId="13184" xr:uid="{00000000-0005-0000-0000-000007320000}"/>
    <cellStyle name="Обычный 18 3 6 4 5 2" xfId="13185" xr:uid="{00000000-0005-0000-0000-000008320000}"/>
    <cellStyle name="Обычный 18 3 6 4 6" xfId="13186" xr:uid="{00000000-0005-0000-0000-000009320000}"/>
    <cellStyle name="Обычный 18 3 6 4 6 2" xfId="13187" xr:uid="{00000000-0005-0000-0000-00000A320000}"/>
    <cellStyle name="Обычный 18 3 6 4 7" xfId="13188" xr:uid="{00000000-0005-0000-0000-00000B320000}"/>
    <cellStyle name="Обычный 18 3 6 5" xfId="13189" xr:uid="{00000000-0005-0000-0000-00000C320000}"/>
    <cellStyle name="Обычный 18 3 6 5 2" xfId="13190" xr:uid="{00000000-0005-0000-0000-00000D320000}"/>
    <cellStyle name="Обычный 18 3 6 5 2 2" xfId="13191" xr:uid="{00000000-0005-0000-0000-00000E320000}"/>
    <cellStyle name="Обычный 18 3 6 5 3" xfId="13192" xr:uid="{00000000-0005-0000-0000-00000F320000}"/>
    <cellStyle name="Обычный 18 3 6 5 3 2" xfId="13193" xr:uid="{00000000-0005-0000-0000-000010320000}"/>
    <cellStyle name="Обычный 18 3 6 5 4" xfId="13194" xr:uid="{00000000-0005-0000-0000-000011320000}"/>
    <cellStyle name="Обычный 18 3 6 5 4 2" xfId="13195" xr:uid="{00000000-0005-0000-0000-000012320000}"/>
    <cellStyle name="Обычный 18 3 6 5 5" xfId="13196" xr:uid="{00000000-0005-0000-0000-000013320000}"/>
    <cellStyle name="Обычный 18 3 6 5 5 2" xfId="13197" xr:uid="{00000000-0005-0000-0000-000014320000}"/>
    <cellStyle name="Обычный 18 3 6 5 6" xfId="13198" xr:uid="{00000000-0005-0000-0000-000015320000}"/>
    <cellStyle name="Обычный 18 3 6 6" xfId="13199" xr:uid="{00000000-0005-0000-0000-000016320000}"/>
    <cellStyle name="Обычный 18 3 6 6 2" xfId="13200" xr:uid="{00000000-0005-0000-0000-000017320000}"/>
    <cellStyle name="Обычный 18 3 6 6 2 2" xfId="13201" xr:uid="{00000000-0005-0000-0000-000018320000}"/>
    <cellStyle name="Обычный 18 3 6 6 3" xfId="13202" xr:uid="{00000000-0005-0000-0000-000019320000}"/>
    <cellStyle name="Обычный 18 3 6 6 3 2" xfId="13203" xr:uid="{00000000-0005-0000-0000-00001A320000}"/>
    <cellStyle name="Обычный 18 3 6 6 4" xfId="13204" xr:uid="{00000000-0005-0000-0000-00001B320000}"/>
    <cellStyle name="Обычный 18 3 6 6 4 2" xfId="13205" xr:uid="{00000000-0005-0000-0000-00001C320000}"/>
    <cellStyle name="Обычный 18 3 6 6 5" xfId="13206" xr:uid="{00000000-0005-0000-0000-00001D320000}"/>
    <cellStyle name="Обычный 18 3 6 7" xfId="13207" xr:uid="{00000000-0005-0000-0000-00001E320000}"/>
    <cellStyle name="Обычный 18 3 6 7 2" xfId="13208" xr:uid="{00000000-0005-0000-0000-00001F320000}"/>
    <cellStyle name="Обычный 18 3 6 8" xfId="13209" xr:uid="{00000000-0005-0000-0000-000020320000}"/>
    <cellStyle name="Обычный 18 3 6 8 2" xfId="13210" xr:uid="{00000000-0005-0000-0000-000021320000}"/>
    <cellStyle name="Обычный 18 3 6 9" xfId="13211" xr:uid="{00000000-0005-0000-0000-000022320000}"/>
    <cellStyle name="Обычный 18 3 6 9 2" xfId="13212" xr:uid="{00000000-0005-0000-0000-000023320000}"/>
    <cellStyle name="Обычный 18 3 7" xfId="13213" xr:uid="{00000000-0005-0000-0000-000024320000}"/>
    <cellStyle name="Обычный 18 3 7 10" xfId="13214" xr:uid="{00000000-0005-0000-0000-000025320000}"/>
    <cellStyle name="Обычный 18 3 7 10 2" xfId="13215" xr:uid="{00000000-0005-0000-0000-000026320000}"/>
    <cellStyle name="Обычный 18 3 7 11" xfId="13216" xr:uid="{00000000-0005-0000-0000-000027320000}"/>
    <cellStyle name="Обычный 18 3 7 11 2" xfId="13217" xr:uid="{00000000-0005-0000-0000-000028320000}"/>
    <cellStyle name="Обычный 18 3 7 12" xfId="13218" xr:uid="{00000000-0005-0000-0000-000029320000}"/>
    <cellStyle name="Обычный 18 3 7 13" xfId="13219" xr:uid="{00000000-0005-0000-0000-00002A320000}"/>
    <cellStyle name="Обычный 18 3 7 2" xfId="13220" xr:uid="{00000000-0005-0000-0000-00002B320000}"/>
    <cellStyle name="Обычный 18 3 7 2 10" xfId="13221" xr:uid="{00000000-0005-0000-0000-00002C320000}"/>
    <cellStyle name="Обычный 18 3 7 2 10 2" xfId="13222" xr:uid="{00000000-0005-0000-0000-00002D320000}"/>
    <cellStyle name="Обычный 18 3 7 2 11" xfId="13223" xr:uid="{00000000-0005-0000-0000-00002E320000}"/>
    <cellStyle name="Обычный 18 3 7 2 2" xfId="13224" xr:uid="{00000000-0005-0000-0000-00002F320000}"/>
    <cellStyle name="Обычный 18 3 7 2 2 10" xfId="13225" xr:uid="{00000000-0005-0000-0000-000030320000}"/>
    <cellStyle name="Обычный 18 3 7 2 2 2" xfId="13226" xr:uid="{00000000-0005-0000-0000-000031320000}"/>
    <cellStyle name="Обычный 18 3 7 2 2 2 2" xfId="13227" xr:uid="{00000000-0005-0000-0000-000032320000}"/>
    <cellStyle name="Обычный 18 3 7 2 2 2 2 2" xfId="13228" xr:uid="{00000000-0005-0000-0000-000033320000}"/>
    <cellStyle name="Обычный 18 3 7 2 2 2 3" xfId="13229" xr:uid="{00000000-0005-0000-0000-000034320000}"/>
    <cellStyle name="Обычный 18 3 7 2 2 2 3 2" xfId="13230" xr:uid="{00000000-0005-0000-0000-000035320000}"/>
    <cellStyle name="Обычный 18 3 7 2 2 2 4" xfId="13231" xr:uid="{00000000-0005-0000-0000-000036320000}"/>
    <cellStyle name="Обычный 18 3 7 2 2 2 4 2" xfId="13232" xr:uid="{00000000-0005-0000-0000-000037320000}"/>
    <cellStyle name="Обычный 18 3 7 2 2 2 5" xfId="13233" xr:uid="{00000000-0005-0000-0000-000038320000}"/>
    <cellStyle name="Обычный 18 3 7 2 2 2 5 2" xfId="13234" xr:uid="{00000000-0005-0000-0000-000039320000}"/>
    <cellStyle name="Обычный 18 3 7 2 2 2 6" xfId="13235" xr:uid="{00000000-0005-0000-0000-00003A320000}"/>
    <cellStyle name="Обычный 18 3 7 2 2 3" xfId="13236" xr:uid="{00000000-0005-0000-0000-00003B320000}"/>
    <cellStyle name="Обычный 18 3 7 2 2 3 2" xfId="13237" xr:uid="{00000000-0005-0000-0000-00003C320000}"/>
    <cellStyle name="Обычный 18 3 7 2 2 3 2 2" xfId="13238" xr:uid="{00000000-0005-0000-0000-00003D320000}"/>
    <cellStyle name="Обычный 18 3 7 2 2 3 3" xfId="13239" xr:uid="{00000000-0005-0000-0000-00003E320000}"/>
    <cellStyle name="Обычный 18 3 7 2 2 3 3 2" xfId="13240" xr:uid="{00000000-0005-0000-0000-00003F320000}"/>
    <cellStyle name="Обычный 18 3 7 2 2 3 4" xfId="13241" xr:uid="{00000000-0005-0000-0000-000040320000}"/>
    <cellStyle name="Обычный 18 3 7 2 2 3 4 2" xfId="13242" xr:uid="{00000000-0005-0000-0000-000041320000}"/>
    <cellStyle name="Обычный 18 3 7 2 2 3 5" xfId="13243" xr:uid="{00000000-0005-0000-0000-000042320000}"/>
    <cellStyle name="Обычный 18 3 7 2 2 4" xfId="13244" xr:uid="{00000000-0005-0000-0000-000043320000}"/>
    <cellStyle name="Обычный 18 3 7 2 2 4 2" xfId="13245" xr:uid="{00000000-0005-0000-0000-000044320000}"/>
    <cellStyle name="Обычный 18 3 7 2 2 5" xfId="13246" xr:uid="{00000000-0005-0000-0000-000045320000}"/>
    <cellStyle name="Обычный 18 3 7 2 2 5 2" xfId="13247" xr:uid="{00000000-0005-0000-0000-000046320000}"/>
    <cellStyle name="Обычный 18 3 7 2 2 6" xfId="13248" xr:uid="{00000000-0005-0000-0000-000047320000}"/>
    <cellStyle name="Обычный 18 3 7 2 2 6 2" xfId="13249" xr:uid="{00000000-0005-0000-0000-000048320000}"/>
    <cellStyle name="Обычный 18 3 7 2 2 7" xfId="13250" xr:uid="{00000000-0005-0000-0000-000049320000}"/>
    <cellStyle name="Обычный 18 3 7 2 2 7 2" xfId="13251" xr:uid="{00000000-0005-0000-0000-00004A320000}"/>
    <cellStyle name="Обычный 18 3 7 2 2 8" xfId="13252" xr:uid="{00000000-0005-0000-0000-00004B320000}"/>
    <cellStyle name="Обычный 18 3 7 2 2 8 2" xfId="13253" xr:uid="{00000000-0005-0000-0000-00004C320000}"/>
    <cellStyle name="Обычный 18 3 7 2 2 9" xfId="13254" xr:uid="{00000000-0005-0000-0000-00004D320000}"/>
    <cellStyle name="Обычный 18 3 7 2 2 9 2" xfId="13255" xr:uid="{00000000-0005-0000-0000-00004E320000}"/>
    <cellStyle name="Обычный 18 3 7 2 3" xfId="13256" xr:uid="{00000000-0005-0000-0000-00004F320000}"/>
    <cellStyle name="Обычный 18 3 7 2 3 2" xfId="13257" xr:uid="{00000000-0005-0000-0000-000050320000}"/>
    <cellStyle name="Обычный 18 3 7 2 3 2 2" xfId="13258" xr:uid="{00000000-0005-0000-0000-000051320000}"/>
    <cellStyle name="Обычный 18 3 7 2 3 3" xfId="13259" xr:uid="{00000000-0005-0000-0000-000052320000}"/>
    <cellStyle name="Обычный 18 3 7 2 3 3 2" xfId="13260" xr:uid="{00000000-0005-0000-0000-000053320000}"/>
    <cellStyle name="Обычный 18 3 7 2 3 4" xfId="13261" xr:uid="{00000000-0005-0000-0000-000054320000}"/>
    <cellStyle name="Обычный 18 3 7 2 3 4 2" xfId="13262" xr:uid="{00000000-0005-0000-0000-000055320000}"/>
    <cellStyle name="Обычный 18 3 7 2 3 5" xfId="13263" xr:uid="{00000000-0005-0000-0000-000056320000}"/>
    <cellStyle name="Обычный 18 3 7 2 3 5 2" xfId="13264" xr:uid="{00000000-0005-0000-0000-000057320000}"/>
    <cellStyle name="Обычный 18 3 7 2 3 6" xfId="13265" xr:uid="{00000000-0005-0000-0000-000058320000}"/>
    <cellStyle name="Обычный 18 3 7 2 4" xfId="13266" xr:uid="{00000000-0005-0000-0000-000059320000}"/>
    <cellStyle name="Обычный 18 3 7 2 4 2" xfId="13267" xr:uid="{00000000-0005-0000-0000-00005A320000}"/>
    <cellStyle name="Обычный 18 3 7 2 4 2 2" xfId="13268" xr:uid="{00000000-0005-0000-0000-00005B320000}"/>
    <cellStyle name="Обычный 18 3 7 2 4 3" xfId="13269" xr:uid="{00000000-0005-0000-0000-00005C320000}"/>
    <cellStyle name="Обычный 18 3 7 2 4 3 2" xfId="13270" xr:uid="{00000000-0005-0000-0000-00005D320000}"/>
    <cellStyle name="Обычный 18 3 7 2 4 4" xfId="13271" xr:uid="{00000000-0005-0000-0000-00005E320000}"/>
    <cellStyle name="Обычный 18 3 7 2 4 4 2" xfId="13272" xr:uid="{00000000-0005-0000-0000-00005F320000}"/>
    <cellStyle name="Обычный 18 3 7 2 4 5" xfId="13273" xr:uid="{00000000-0005-0000-0000-000060320000}"/>
    <cellStyle name="Обычный 18 3 7 2 5" xfId="13274" xr:uid="{00000000-0005-0000-0000-000061320000}"/>
    <cellStyle name="Обычный 18 3 7 2 5 2" xfId="13275" xr:uid="{00000000-0005-0000-0000-000062320000}"/>
    <cellStyle name="Обычный 18 3 7 2 6" xfId="13276" xr:uid="{00000000-0005-0000-0000-000063320000}"/>
    <cellStyle name="Обычный 18 3 7 2 6 2" xfId="13277" xr:uid="{00000000-0005-0000-0000-000064320000}"/>
    <cellStyle name="Обычный 18 3 7 2 7" xfId="13278" xr:uid="{00000000-0005-0000-0000-000065320000}"/>
    <cellStyle name="Обычный 18 3 7 2 7 2" xfId="13279" xr:uid="{00000000-0005-0000-0000-000066320000}"/>
    <cellStyle name="Обычный 18 3 7 2 8" xfId="13280" xr:uid="{00000000-0005-0000-0000-000067320000}"/>
    <cellStyle name="Обычный 18 3 7 2 8 2" xfId="13281" xr:uid="{00000000-0005-0000-0000-000068320000}"/>
    <cellStyle name="Обычный 18 3 7 2 9" xfId="13282" xr:uid="{00000000-0005-0000-0000-000069320000}"/>
    <cellStyle name="Обычный 18 3 7 2 9 2" xfId="13283" xr:uid="{00000000-0005-0000-0000-00006A320000}"/>
    <cellStyle name="Обычный 18 3 7 3" xfId="13284" xr:uid="{00000000-0005-0000-0000-00006B320000}"/>
    <cellStyle name="Обычный 18 3 7 3 10" xfId="13285" xr:uid="{00000000-0005-0000-0000-00006C320000}"/>
    <cellStyle name="Обычный 18 3 7 3 2" xfId="13286" xr:uid="{00000000-0005-0000-0000-00006D320000}"/>
    <cellStyle name="Обычный 18 3 7 3 2 2" xfId="13287" xr:uid="{00000000-0005-0000-0000-00006E320000}"/>
    <cellStyle name="Обычный 18 3 7 3 2 2 2" xfId="13288" xr:uid="{00000000-0005-0000-0000-00006F320000}"/>
    <cellStyle name="Обычный 18 3 7 3 2 3" xfId="13289" xr:uid="{00000000-0005-0000-0000-000070320000}"/>
    <cellStyle name="Обычный 18 3 7 3 2 3 2" xfId="13290" xr:uid="{00000000-0005-0000-0000-000071320000}"/>
    <cellStyle name="Обычный 18 3 7 3 2 4" xfId="13291" xr:uid="{00000000-0005-0000-0000-000072320000}"/>
    <cellStyle name="Обычный 18 3 7 3 2 4 2" xfId="13292" xr:uid="{00000000-0005-0000-0000-000073320000}"/>
    <cellStyle name="Обычный 18 3 7 3 2 5" xfId="13293" xr:uid="{00000000-0005-0000-0000-000074320000}"/>
    <cellStyle name="Обычный 18 3 7 3 2 5 2" xfId="13294" xr:uid="{00000000-0005-0000-0000-000075320000}"/>
    <cellStyle name="Обычный 18 3 7 3 2 6" xfId="13295" xr:uid="{00000000-0005-0000-0000-000076320000}"/>
    <cellStyle name="Обычный 18 3 7 3 3" xfId="13296" xr:uid="{00000000-0005-0000-0000-000077320000}"/>
    <cellStyle name="Обычный 18 3 7 3 3 2" xfId="13297" xr:uid="{00000000-0005-0000-0000-000078320000}"/>
    <cellStyle name="Обычный 18 3 7 3 3 2 2" xfId="13298" xr:uid="{00000000-0005-0000-0000-000079320000}"/>
    <cellStyle name="Обычный 18 3 7 3 3 3" xfId="13299" xr:uid="{00000000-0005-0000-0000-00007A320000}"/>
    <cellStyle name="Обычный 18 3 7 3 3 3 2" xfId="13300" xr:uid="{00000000-0005-0000-0000-00007B320000}"/>
    <cellStyle name="Обычный 18 3 7 3 3 4" xfId="13301" xr:uid="{00000000-0005-0000-0000-00007C320000}"/>
    <cellStyle name="Обычный 18 3 7 3 3 4 2" xfId="13302" xr:uid="{00000000-0005-0000-0000-00007D320000}"/>
    <cellStyle name="Обычный 18 3 7 3 3 5" xfId="13303" xr:uid="{00000000-0005-0000-0000-00007E320000}"/>
    <cellStyle name="Обычный 18 3 7 3 4" xfId="13304" xr:uid="{00000000-0005-0000-0000-00007F320000}"/>
    <cellStyle name="Обычный 18 3 7 3 4 2" xfId="13305" xr:uid="{00000000-0005-0000-0000-000080320000}"/>
    <cellStyle name="Обычный 18 3 7 3 5" xfId="13306" xr:uid="{00000000-0005-0000-0000-000081320000}"/>
    <cellStyle name="Обычный 18 3 7 3 5 2" xfId="13307" xr:uid="{00000000-0005-0000-0000-000082320000}"/>
    <cellStyle name="Обычный 18 3 7 3 6" xfId="13308" xr:uid="{00000000-0005-0000-0000-000083320000}"/>
    <cellStyle name="Обычный 18 3 7 3 6 2" xfId="13309" xr:uid="{00000000-0005-0000-0000-000084320000}"/>
    <cellStyle name="Обычный 18 3 7 3 7" xfId="13310" xr:uid="{00000000-0005-0000-0000-000085320000}"/>
    <cellStyle name="Обычный 18 3 7 3 7 2" xfId="13311" xr:uid="{00000000-0005-0000-0000-000086320000}"/>
    <cellStyle name="Обычный 18 3 7 3 8" xfId="13312" xr:uid="{00000000-0005-0000-0000-000087320000}"/>
    <cellStyle name="Обычный 18 3 7 3 8 2" xfId="13313" xr:uid="{00000000-0005-0000-0000-000088320000}"/>
    <cellStyle name="Обычный 18 3 7 3 9" xfId="13314" xr:uid="{00000000-0005-0000-0000-000089320000}"/>
    <cellStyle name="Обычный 18 3 7 3 9 2" xfId="13315" xr:uid="{00000000-0005-0000-0000-00008A320000}"/>
    <cellStyle name="Обычный 18 3 7 4" xfId="13316" xr:uid="{00000000-0005-0000-0000-00008B320000}"/>
    <cellStyle name="Обычный 18 3 7 4 2" xfId="13317" xr:uid="{00000000-0005-0000-0000-00008C320000}"/>
    <cellStyle name="Обычный 18 3 7 4 2 2" xfId="13318" xr:uid="{00000000-0005-0000-0000-00008D320000}"/>
    <cellStyle name="Обычный 18 3 7 4 3" xfId="13319" xr:uid="{00000000-0005-0000-0000-00008E320000}"/>
    <cellStyle name="Обычный 18 3 7 4 3 2" xfId="13320" xr:uid="{00000000-0005-0000-0000-00008F320000}"/>
    <cellStyle name="Обычный 18 3 7 4 4" xfId="13321" xr:uid="{00000000-0005-0000-0000-000090320000}"/>
    <cellStyle name="Обычный 18 3 7 4 4 2" xfId="13322" xr:uid="{00000000-0005-0000-0000-000091320000}"/>
    <cellStyle name="Обычный 18 3 7 4 5" xfId="13323" xr:uid="{00000000-0005-0000-0000-000092320000}"/>
    <cellStyle name="Обычный 18 3 7 4 5 2" xfId="13324" xr:uid="{00000000-0005-0000-0000-000093320000}"/>
    <cellStyle name="Обычный 18 3 7 4 6" xfId="13325" xr:uid="{00000000-0005-0000-0000-000094320000}"/>
    <cellStyle name="Обычный 18 3 7 5" xfId="13326" xr:uid="{00000000-0005-0000-0000-000095320000}"/>
    <cellStyle name="Обычный 18 3 7 5 2" xfId="13327" xr:uid="{00000000-0005-0000-0000-000096320000}"/>
    <cellStyle name="Обычный 18 3 7 5 2 2" xfId="13328" xr:uid="{00000000-0005-0000-0000-000097320000}"/>
    <cellStyle name="Обычный 18 3 7 5 3" xfId="13329" xr:uid="{00000000-0005-0000-0000-000098320000}"/>
    <cellStyle name="Обычный 18 3 7 5 3 2" xfId="13330" xr:uid="{00000000-0005-0000-0000-000099320000}"/>
    <cellStyle name="Обычный 18 3 7 5 4" xfId="13331" xr:uid="{00000000-0005-0000-0000-00009A320000}"/>
    <cellStyle name="Обычный 18 3 7 5 4 2" xfId="13332" xr:uid="{00000000-0005-0000-0000-00009B320000}"/>
    <cellStyle name="Обычный 18 3 7 5 5" xfId="13333" xr:uid="{00000000-0005-0000-0000-00009C320000}"/>
    <cellStyle name="Обычный 18 3 7 6" xfId="13334" xr:uid="{00000000-0005-0000-0000-00009D320000}"/>
    <cellStyle name="Обычный 18 3 7 6 2" xfId="13335" xr:uid="{00000000-0005-0000-0000-00009E320000}"/>
    <cellStyle name="Обычный 18 3 7 7" xfId="13336" xr:uid="{00000000-0005-0000-0000-00009F320000}"/>
    <cellStyle name="Обычный 18 3 7 7 2" xfId="13337" xr:uid="{00000000-0005-0000-0000-0000A0320000}"/>
    <cellStyle name="Обычный 18 3 7 8" xfId="13338" xr:uid="{00000000-0005-0000-0000-0000A1320000}"/>
    <cellStyle name="Обычный 18 3 7 8 2" xfId="13339" xr:uid="{00000000-0005-0000-0000-0000A2320000}"/>
    <cellStyle name="Обычный 18 3 7 9" xfId="13340" xr:uid="{00000000-0005-0000-0000-0000A3320000}"/>
    <cellStyle name="Обычный 18 3 7 9 2" xfId="13341" xr:uid="{00000000-0005-0000-0000-0000A4320000}"/>
    <cellStyle name="Обычный 18 3 8" xfId="13342" xr:uid="{00000000-0005-0000-0000-0000A5320000}"/>
    <cellStyle name="Обычный 18 3 8 10" xfId="13343" xr:uid="{00000000-0005-0000-0000-0000A6320000}"/>
    <cellStyle name="Обычный 18 3 8 10 2" xfId="13344" xr:uid="{00000000-0005-0000-0000-0000A7320000}"/>
    <cellStyle name="Обычный 18 3 8 11" xfId="13345" xr:uid="{00000000-0005-0000-0000-0000A8320000}"/>
    <cellStyle name="Обычный 18 3 8 11 2" xfId="13346" xr:uid="{00000000-0005-0000-0000-0000A9320000}"/>
    <cellStyle name="Обычный 18 3 8 12" xfId="13347" xr:uid="{00000000-0005-0000-0000-0000AA320000}"/>
    <cellStyle name="Обычный 18 3 8 2" xfId="13348" xr:uid="{00000000-0005-0000-0000-0000AB320000}"/>
    <cellStyle name="Обычный 18 3 8 2 10" xfId="13349" xr:uid="{00000000-0005-0000-0000-0000AC320000}"/>
    <cellStyle name="Обычный 18 3 8 2 10 2" xfId="13350" xr:uid="{00000000-0005-0000-0000-0000AD320000}"/>
    <cellStyle name="Обычный 18 3 8 2 11" xfId="13351" xr:uid="{00000000-0005-0000-0000-0000AE320000}"/>
    <cellStyle name="Обычный 18 3 8 2 2" xfId="13352" xr:uid="{00000000-0005-0000-0000-0000AF320000}"/>
    <cellStyle name="Обычный 18 3 8 2 2 10" xfId="13353" xr:uid="{00000000-0005-0000-0000-0000B0320000}"/>
    <cellStyle name="Обычный 18 3 8 2 2 2" xfId="13354" xr:uid="{00000000-0005-0000-0000-0000B1320000}"/>
    <cellStyle name="Обычный 18 3 8 2 2 2 2" xfId="13355" xr:uid="{00000000-0005-0000-0000-0000B2320000}"/>
    <cellStyle name="Обычный 18 3 8 2 2 2 2 2" xfId="13356" xr:uid="{00000000-0005-0000-0000-0000B3320000}"/>
    <cellStyle name="Обычный 18 3 8 2 2 2 3" xfId="13357" xr:uid="{00000000-0005-0000-0000-0000B4320000}"/>
    <cellStyle name="Обычный 18 3 8 2 2 2 3 2" xfId="13358" xr:uid="{00000000-0005-0000-0000-0000B5320000}"/>
    <cellStyle name="Обычный 18 3 8 2 2 2 4" xfId="13359" xr:uid="{00000000-0005-0000-0000-0000B6320000}"/>
    <cellStyle name="Обычный 18 3 8 2 2 2 4 2" xfId="13360" xr:uid="{00000000-0005-0000-0000-0000B7320000}"/>
    <cellStyle name="Обычный 18 3 8 2 2 2 5" xfId="13361" xr:uid="{00000000-0005-0000-0000-0000B8320000}"/>
    <cellStyle name="Обычный 18 3 8 2 2 2 5 2" xfId="13362" xr:uid="{00000000-0005-0000-0000-0000B9320000}"/>
    <cellStyle name="Обычный 18 3 8 2 2 2 6" xfId="13363" xr:uid="{00000000-0005-0000-0000-0000BA320000}"/>
    <cellStyle name="Обычный 18 3 8 2 2 3" xfId="13364" xr:uid="{00000000-0005-0000-0000-0000BB320000}"/>
    <cellStyle name="Обычный 18 3 8 2 2 3 2" xfId="13365" xr:uid="{00000000-0005-0000-0000-0000BC320000}"/>
    <cellStyle name="Обычный 18 3 8 2 2 3 2 2" xfId="13366" xr:uid="{00000000-0005-0000-0000-0000BD320000}"/>
    <cellStyle name="Обычный 18 3 8 2 2 3 3" xfId="13367" xr:uid="{00000000-0005-0000-0000-0000BE320000}"/>
    <cellStyle name="Обычный 18 3 8 2 2 3 3 2" xfId="13368" xr:uid="{00000000-0005-0000-0000-0000BF320000}"/>
    <cellStyle name="Обычный 18 3 8 2 2 3 4" xfId="13369" xr:uid="{00000000-0005-0000-0000-0000C0320000}"/>
    <cellStyle name="Обычный 18 3 8 2 2 3 4 2" xfId="13370" xr:uid="{00000000-0005-0000-0000-0000C1320000}"/>
    <cellStyle name="Обычный 18 3 8 2 2 3 5" xfId="13371" xr:uid="{00000000-0005-0000-0000-0000C2320000}"/>
    <cellStyle name="Обычный 18 3 8 2 2 4" xfId="13372" xr:uid="{00000000-0005-0000-0000-0000C3320000}"/>
    <cellStyle name="Обычный 18 3 8 2 2 4 2" xfId="13373" xr:uid="{00000000-0005-0000-0000-0000C4320000}"/>
    <cellStyle name="Обычный 18 3 8 2 2 5" xfId="13374" xr:uid="{00000000-0005-0000-0000-0000C5320000}"/>
    <cellStyle name="Обычный 18 3 8 2 2 5 2" xfId="13375" xr:uid="{00000000-0005-0000-0000-0000C6320000}"/>
    <cellStyle name="Обычный 18 3 8 2 2 6" xfId="13376" xr:uid="{00000000-0005-0000-0000-0000C7320000}"/>
    <cellStyle name="Обычный 18 3 8 2 2 6 2" xfId="13377" xr:uid="{00000000-0005-0000-0000-0000C8320000}"/>
    <cellStyle name="Обычный 18 3 8 2 2 7" xfId="13378" xr:uid="{00000000-0005-0000-0000-0000C9320000}"/>
    <cellStyle name="Обычный 18 3 8 2 2 7 2" xfId="13379" xr:uid="{00000000-0005-0000-0000-0000CA320000}"/>
    <cellStyle name="Обычный 18 3 8 2 2 8" xfId="13380" xr:uid="{00000000-0005-0000-0000-0000CB320000}"/>
    <cellStyle name="Обычный 18 3 8 2 2 8 2" xfId="13381" xr:uid="{00000000-0005-0000-0000-0000CC320000}"/>
    <cellStyle name="Обычный 18 3 8 2 2 9" xfId="13382" xr:uid="{00000000-0005-0000-0000-0000CD320000}"/>
    <cellStyle name="Обычный 18 3 8 2 2 9 2" xfId="13383" xr:uid="{00000000-0005-0000-0000-0000CE320000}"/>
    <cellStyle name="Обычный 18 3 8 2 3" xfId="13384" xr:uid="{00000000-0005-0000-0000-0000CF320000}"/>
    <cellStyle name="Обычный 18 3 8 2 3 2" xfId="13385" xr:uid="{00000000-0005-0000-0000-0000D0320000}"/>
    <cellStyle name="Обычный 18 3 8 2 3 2 2" xfId="13386" xr:uid="{00000000-0005-0000-0000-0000D1320000}"/>
    <cellStyle name="Обычный 18 3 8 2 3 3" xfId="13387" xr:uid="{00000000-0005-0000-0000-0000D2320000}"/>
    <cellStyle name="Обычный 18 3 8 2 3 3 2" xfId="13388" xr:uid="{00000000-0005-0000-0000-0000D3320000}"/>
    <cellStyle name="Обычный 18 3 8 2 3 4" xfId="13389" xr:uid="{00000000-0005-0000-0000-0000D4320000}"/>
    <cellStyle name="Обычный 18 3 8 2 3 4 2" xfId="13390" xr:uid="{00000000-0005-0000-0000-0000D5320000}"/>
    <cellStyle name="Обычный 18 3 8 2 3 5" xfId="13391" xr:uid="{00000000-0005-0000-0000-0000D6320000}"/>
    <cellStyle name="Обычный 18 3 8 2 3 5 2" xfId="13392" xr:uid="{00000000-0005-0000-0000-0000D7320000}"/>
    <cellStyle name="Обычный 18 3 8 2 3 6" xfId="13393" xr:uid="{00000000-0005-0000-0000-0000D8320000}"/>
    <cellStyle name="Обычный 18 3 8 2 4" xfId="13394" xr:uid="{00000000-0005-0000-0000-0000D9320000}"/>
    <cellStyle name="Обычный 18 3 8 2 4 2" xfId="13395" xr:uid="{00000000-0005-0000-0000-0000DA320000}"/>
    <cellStyle name="Обычный 18 3 8 2 4 2 2" xfId="13396" xr:uid="{00000000-0005-0000-0000-0000DB320000}"/>
    <cellStyle name="Обычный 18 3 8 2 4 3" xfId="13397" xr:uid="{00000000-0005-0000-0000-0000DC320000}"/>
    <cellStyle name="Обычный 18 3 8 2 4 3 2" xfId="13398" xr:uid="{00000000-0005-0000-0000-0000DD320000}"/>
    <cellStyle name="Обычный 18 3 8 2 4 4" xfId="13399" xr:uid="{00000000-0005-0000-0000-0000DE320000}"/>
    <cellStyle name="Обычный 18 3 8 2 4 4 2" xfId="13400" xr:uid="{00000000-0005-0000-0000-0000DF320000}"/>
    <cellStyle name="Обычный 18 3 8 2 4 5" xfId="13401" xr:uid="{00000000-0005-0000-0000-0000E0320000}"/>
    <cellStyle name="Обычный 18 3 8 2 5" xfId="13402" xr:uid="{00000000-0005-0000-0000-0000E1320000}"/>
    <cellStyle name="Обычный 18 3 8 2 5 2" xfId="13403" xr:uid="{00000000-0005-0000-0000-0000E2320000}"/>
    <cellStyle name="Обычный 18 3 8 2 6" xfId="13404" xr:uid="{00000000-0005-0000-0000-0000E3320000}"/>
    <cellStyle name="Обычный 18 3 8 2 6 2" xfId="13405" xr:uid="{00000000-0005-0000-0000-0000E4320000}"/>
    <cellStyle name="Обычный 18 3 8 2 7" xfId="13406" xr:uid="{00000000-0005-0000-0000-0000E5320000}"/>
    <cellStyle name="Обычный 18 3 8 2 7 2" xfId="13407" xr:uid="{00000000-0005-0000-0000-0000E6320000}"/>
    <cellStyle name="Обычный 18 3 8 2 8" xfId="13408" xr:uid="{00000000-0005-0000-0000-0000E7320000}"/>
    <cellStyle name="Обычный 18 3 8 2 8 2" xfId="13409" xr:uid="{00000000-0005-0000-0000-0000E8320000}"/>
    <cellStyle name="Обычный 18 3 8 2 9" xfId="13410" xr:uid="{00000000-0005-0000-0000-0000E9320000}"/>
    <cellStyle name="Обычный 18 3 8 2 9 2" xfId="13411" xr:uid="{00000000-0005-0000-0000-0000EA320000}"/>
    <cellStyle name="Обычный 18 3 8 3" xfId="13412" xr:uid="{00000000-0005-0000-0000-0000EB320000}"/>
    <cellStyle name="Обычный 18 3 8 3 10" xfId="13413" xr:uid="{00000000-0005-0000-0000-0000EC320000}"/>
    <cellStyle name="Обычный 18 3 8 3 2" xfId="13414" xr:uid="{00000000-0005-0000-0000-0000ED320000}"/>
    <cellStyle name="Обычный 18 3 8 3 2 2" xfId="13415" xr:uid="{00000000-0005-0000-0000-0000EE320000}"/>
    <cellStyle name="Обычный 18 3 8 3 2 2 2" xfId="13416" xr:uid="{00000000-0005-0000-0000-0000EF320000}"/>
    <cellStyle name="Обычный 18 3 8 3 2 3" xfId="13417" xr:uid="{00000000-0005-0000-0000-0000F0320000}"/>
    <cellStyle name="Обычный 18 3 8 3 2 3 2" xfId="13418" xr:uid="{00000000-0005-0000-0000-0000F1320000}"/>
    <cellStyle name="Обычный 18 3 8 3 2 4" xfId="13419" xr:uid="{00000000-0005-0000-0000-0000F2320000}"/>
    <cellStyle name="Обычный 18 3 8 3 2 4 2" xfId="13420" xr:uid="{00000000-0005-0000-0000-0000F3320000}"/>
    <cellStyle name="Обычный 18 3 8 3 2 5" xfId="13421" xr:uid="{00000000-0005-0000-0000-0000F4320000}"/>
    <cellStyle name="Обычный 18 3 8 3 2 5 2" xfId="13422" xr:uid="{00000000-0005-0000-0000-0000F5320000}"/>
    <cellStyle name="Обычный 18 3 8 3 2 6" xfId="13423" xr:uid="{00000000-0005-0000-0000-0000F6320000}"/>
    <cellStyle name="Обычный 18 3 8 3 3" xfId="13424" xr:uid="{00000000-0005-0000-0000-0000F7320000}"/>
    <cellStyle name="Обычный 18 3 8 3 3 2" xfId="13425" xr:uid="{00000000-0005-0000-0000-0000F8320000}"/>
    <cellStyle name="Обычный 18 3 8 3 3 2 2" xfId="13426" xr:uid="{00000000-0005-0000-0000-0000F9320000}"/>
    <cellStyle name="Обычный 18 3 8 3 3 3" xfId="13427" xr:uid="{00000000-0005-0000-0000-0000FA320000}"/>
    <cellStyle name="Обычный 18 3 8 3 3 3 2" xfId="13428" xr:uid="{00000000-0005-0000-0000-0000FB320000}"/>
    <cellStyle name="Обычный 18 3 8 3 3 4" xfId="13429" xr:uid="{00000000-0005-0000-0000-0000FC320000}"/>
    <cellStyle name="Обычный 18 3 8 3 3 4 2" xfId="13430" xr:uid="{00000000-0005-0000-0000-0000FD320000}"/>
    <cellStyle name="Обычный 18 3 8 3 3 5" xfId="13431" xr:uid="{00000000-0005-0000-0000-0000FE320000}"/>
    <cellStyle name="Обычный 18 3 8 3 4" xfId="13432" xr:uid="{00000000-0005-0000-0000-0000FF320000}"/>
    <cellStyle name="Обычный 18 3 8 3 4 2" xfId="13433" xr:uid="{00000000-0005-0000-0000-000000330000}"/>
    <cellStyle name="Обычный 18 3 8 3 5" xfId="13434" xr:uid="{00000000-0005-0000-0000-000001330000}"/>
    <cellStyle name="Обычный 18 3 8 3 5 2" xfId="13435" xr:uid="{00000000-0005-0000-0000-000002330000}"/>
    <cellStyle name="Обычный 18 3 8 3 6" xfId="13436" xr:uid="{00000000-0005-0000-0000-000003330000}"/>
    <cellStyle name="Обычный 18 3 8 3 6 2" xfId="13437" xr:uid="{00000000-0005-0000-0000-000004330000}"/>
    <cellStyle name="Обычный 18 3 8 3 7" xfId="13438" xr:uid="{00000000-0005-0000-0000-000005330000}"/>
    <cellStyle name="Обычный 18 3 8 3 7 2" xfId="13439" xr:uid="{00000000-0005-0000-0000-000006330000}"/>
    <cellStyle name="Обычный 18 3 8 3 8" xfId="13440" xr:uid="{00000000-0005-0000-0000-000007330000}"/>
    <cellStyle name="Обычный 18 3 8 3 8 2" xfId="13441" xr:uid="{00000000-0005-0000-0000-000008330000}"/>
    <cellStyle name="Обычный 18 3 8 3 9" xfId="13442" xr:uid="{00000000-0005-0000-0000-000009330000}"/>
    <cellStyle name="Обычный 18 3 8 3 9 2" xfId="13443" xr:uid="{00000000-0005-0000-0000-00000A330000}"/>
    <cellStyle name="Обычный 18 3 8 4" xfId="13444" xr:uid="{00000000-0005-0000-0000-00000B330000}"/>
    <cellStyle name="Обычный 18 3 8 4 2" xfId="13445" xr:uid="{00000000-0005-0000-0000-00000C330000}"/>
    <cellStyle name="Обычный 18 3 8 4 2 2" xfId="13446" xr:uid="{00000000-0005-0000-0000-00000D330000}"/>
    <cellStyle name="Обычный 18 3 8 4 3" xfId="13447" xr:uid="{00000000-0005-0000-0000-00000E330000}"/>
    <cellStyle name="Обычный 18 3 8 4 3 2" xfId="13448" xr:uid="{00000000-0005-0000-0000-00000F330000}"/>
    <cellStyle name="Обычный 18 3 8 4 4" xfId="13449" xr:uid="{00000000-0005-0000-0000-000010330000}"/>
    <cellStyle name="Обычный 18 3 8 4 4 2" xfId="13450" xr:uid="{00000000-0005-0000-0000-000011330000}"/>
    <cellStyle name="Обычный 18 3 8 4 5" xfId="13451" xr:uid="{00000000-0005-0000-0000-000012330000}"/>
    <cellStyle name="Обычный 18 3 8 4 5 2" xfId="13452" xr:uid="{00000000-0005-0000-0000-000013330000}"/>
    <cellStyle name="Обычный 18 3 8 4 6" xfId="13453" xr:uid="{00000000-0005-0000-0000-000014330000}"/>
    <cellStyle name="Обычный 18 3 8 5" xfId="13454" xr:uid="{00000000-0005-0000-0000-000015330000}"/>
    <cellStyle name="Обычный 18 3 8 5 2" xfId="13455" xr:uid="{00000000-0005-0000-0000-000016330000}"/>
    <cellStyle name="Обычный 18 3 8 5 2 2" xfId="13456" xr:uid="{00000000-0005-0000-0000-000017330000}"/>
    <cellStyle name="Обычный 18 3 8 5 3" xfId="13457" xr:uid="{00000000-0005-0000-0000-000018330000}"/>
    <cellStyle name="Обычный 18 3 8 5 3 2" xfId="13458" xr:uid="{00000000-0005-0000-0000-000019330000}"/>
    <cellStyle name="Обычный 18 3 8 5 4" xfId="13459" xr:uid="{00000000-0005-0000-0000-00001A330000}"/>
    <cellStyle name="Обычный 18 3 8 5 4 2" xfId="13460" xr:uid="{00000000-0005-0000-0000-00001B330000}"/>
    <cellStyle name="Обычный 18 3 8 5 5" xfId="13461" xr:uid="{00000000-0005-0000-0000-00001C330000}"/>
    <cellStyle name="Обычный 18 3 8 6" xfId="13462" xr:uid="{00000000-0005-0000-0000-00001D330000}"/>
    <cellStyle name="Обычный 18 3 8 6 2" xfId="13463" xr:uid="{00000000-0005-0000-0000-00001E330000}"/>
    <cellStyle name="Обычный 18 3 8 7" xfId="13464" xr:uid="{00000000-0005-0000-0000-00001F330000}"/>
    <cellStyle name="Обычный 18 3 8 7 2" xfId="13465" xr:uid="{00000000-0005-0000-0000-000020330000}"/>
    <cellStyle name="Обычный 18 3 8 8" xfId="13466" xr:uid="{00000000-0005-0000-0000-000021330000}"/>
    <cellStyle name="Обычный 18 3 8 8 2" xfId="13467" xr:uid="{00000000-0005-0000-0000-000022330000}"/>
    <cellStyle name="Обычный 18 3 8 9" xfId="13468" xr:uid="{00000000-0005-0000-0000-000023330000}"/>
    <cellStyle name="Обычный 18 3 8 9 2" xfId="13469" xr:uid="{00000000-0005-0000-0000-000024330000}"/>
    <cellStyle name="Обычный 18 3 9" xfId="13470" xr:uid="{00000000-0005-0000-0000-000025330000}"/>
    <cellStyle name="Обычный 18 3 9 10" xfId="13471" xr:uid="{00000000-0005-0000-0000-000026330000}"/>
    <cellStyle name="Обычный 18 3 9 10 2" xfId="13472" xr:uid="{00000000-0005-0000-0000-000027330000}"/>
    <cellStyle name="Обычный 18 3 9 11" xfId="13473" xr:uid="{00000000-0005-0000-0000-000028330000}"/>
    <cellStyle name="Обычный 18 3 9 11 2" xfId="13474" xr:uid="{00000000-0005-0000-0000-000029330000}"/>
    <cellStyle name="Обычный 18 3 9 12" xfId="13475" xr:uid="{00000000-0005-0000-0000-00002A330000}"/>
    <cellStyle name="Обычный 18 3 9 2" xfId="13476" xr:uid="{00000000-0005-0000-0000-00002B330000}"/>
    <cellStyle name="Обычный 18 3 9 2 10" xfId="13477" xr:uid="{00000000-0005-0000-0000-00002C330000}"/>
    <cellStyle name="Обычный 18 3 9 2 10 2" xfId="13478" xr:uid="{00000000-0005-0000-0000-00002D330000}"/>
    <cellStyle name="Обычный 18 3 9 2 11" xfId="13479" xr:uid="{00000000-0005-0000-0000-00002E330000}"/>
    <cellStyle name="Обычный 18 3 9 2 2" xfId="13480" xr:uid="{00000000-0005-0000-0000-00002F330000}"/>
    <cellStyle name="Обычный 18 3 9 2 2 10" xfId="13481" xr:uid="{00000000-0005-0000-0000-000030330000}"/>
    <cellStyle name="Обычный 18 3 9 2 2 2" xfId="13482" xr:uid="{00000000-0005-0000-0000-000031330000}"/>
    <cellStyle name="Обычный 18 3 9 2 2 2 2" xfId="13483" xr:uid="{00000000-0005-0000-0000-000032330000}"/>
    <cellStyle name="Обычный 18 3 9 2 2 2 2 2" xfId="13484" xr:uid="{00000000-0005-0000-0000-000033330000}"/>
    <cellStyle name="Обычный 18 3 9 2 2 2 3" xfId="13485" xr:uid="{00000000-0005-0000-0000-000034330000}"/>
    <cellStyle name="Обычный 18 3 9 2 2 2 3 2" xfId="13486" xr:uid="{00000000-0005-0000-0000-000035330000}"/>
    <cellStyle name="Обычный 18 3 9 2 2 2 4" xfId="13487" xr:uid="{00000000-0005-0000-0000-000036330000}"/>
    <cellStyle name="Обычный 18 3 9 2 2 2 4 2" xfId="13488" xr:uid="{00000000-0005-0000-0000-000037330000}"/>
    <cellStyle name="Обычный 18 3 9 2 2 2 5" xfId="13489" xr:uid="{00000000-0005-0000-0000-000038330000}"/>
    <cellStyle name="Обычный 18 3 9 2 2 2 5 2" xfId="13490" xr:uid="{00000000-0005-0000-0000-000039330000}"/>
    <cellStyle name="Обычный 18 3 9 2 2 2 6" xfId="13491" xr:uid="{00000000-0005-0000-0000-00003A330000}"/>
    <cellStyle name="Обычный 18 3 9 2 2 3" xfId="13492" xr:uid="{00000000-0005-0000-0000-00003B330000}"/>
    <cellStyle name="Обычный 18 3 9 2 2 3 2" xfId="13493" xr:uid="{00000000-0005-0000-0000-00003C330000}"/>
    <cellStyle name="Обычный 18 3 9 2 2 3 2 2" xfId="13494" xr:uid="{00000000-0005-0000-0000-00003D330000}"/>
    <cellStyle name="Обычный 18 3 9 2 2 3 3" xfId="13495" xr:uid="{00000000-0005-0000-0000-00003E330000}"/>
    <cellStyle name="Обычный 18 3 9 2 2 3 3 2" xfId="13496" xr:uid="{00000000-0005-0000-0000-00003F330000}"/>
    <cellStyle name="Обычный 18 3 9 2 2 3 4" xfId="13497" xr:uid="{00000000-0005-0000-0000-000040330000}"/>
    <cellStyle name="Обычный 18 3 9 2 2 3 4 2" xfId="13498" xr:uid="{00000000-0005-0000-0000-000041330000}"/>
    <cellStyle name="Обычный 18 3 9 2 2 3 5" xfId="13499" xr:uid="{00000000-0005-0000-0000-000042330000}"/>
    <cellStyle name="Обычный 18 3 9 2 2 4" xfId="13500" xr:uid="{00000000-0005-0000-0000-000043330000}"/>
    <cellStyle name="Обычный 18 3 9 2 2 4 2" xfId="13501" xr:uid="{00000000-0005-0000-0000-000044330000}"/>
    <cellStyle name="Обычный 18 3 9 2 2 5" xfId="13502" xr:uid="{00000000-0005-0000-0000-000045330000}"/>
    <cellStyle name="Обычный 18 3 9 2 2 5 2" xfId="13503" xr:uid="{00000000-0005-0000-0000-000046330000}"/>
    <cellStyle name="Обычный 18 3 9 2 2 6" xfId="13504" xr:uid="{00000000-0005-0000-0000-000047330000}"/>
    <cellStyle name="Обычный 18 3 9 2 2 6 2" xfId="13505" xr:uid="{00000000-0005-0000-0000-000048330000}"/>
    <cellStyle name="Обычный 18 3 9 2 2 7" xfId="13506" xr:uid="{00000000-0005-0000-0000-000049330000}"/>
    <cellStyle name="Обычный 18 3 9 2 2 7 2" xfId="13507" xr:uid="{00000000-0005-0000-0000-00004A330000}"/>
    <cellStyle name="Обычный 18 3 9 2 2 8" xfId="13508" xr:uid="{00000000-0005-0000-0000-00004B330000}"/>
    <cellStyle name="Обычный 18 3 9 2 2 8 2" xfId="13509" xr:uid="{00000000-0005-0000-0000-00004C330000}"/>
    <cellStyle name="Обычный 18 3 9 2 2 9" xfId="13510" xr:uid="{00000000-0005-0000-0000-00004D330000}"/>
    <cellStyle name="Обычный 18 3 9 2 2 9 2" xfId="13511" xr:uid="{00000000-0005-0000-0000-00004E330000}"/>
    <cellStyle name="Обычный 18 3 9 2 3" xfId="13512" xr:uid="{00000000-0005-0000-0000-00004F330000}"/>
    <cellStyle name="Обычный 18 3 9 2 3 2" xfId="13513" xr:uid="{00000000-0005-0000-0000-000050330000}"/>
    <cellStyle name="Обычный 18 3 9 2 3 2 2" xfId="13514" xr:uid="{00000000-0005-0000-0000-000051330000}"/>
    <cellStyle name="Обычный 18 3 9 2 3 3" xfId="13515" xr:uid="{00000000-0005-0000-0000-000052330000}"/>
    <cellStyle name="Обычный 18 3 9 2 3 3 2" xfId="13516" xr:uid="{00000000-0005-0000-0000-000053330000}"/>
    <cellStyle name="Обычный 18 3 9 2 3 4" xfId="13517" xr:uid="{00000000-0005-0000-0000-000054330000}"/>
    <cellStyle name="Обычный 18 3 9 2 3 4 2" xfId="13518" xr:uid="{00000000-0005-0000-0000-000055330000}"/>
    <cellStyle name="Обычный 18 3 9 2 3 5" xfId="13519" xr:uid="{00000000-0005-0000-0000-000056330000}"/>
    <cellStyle name="Обычный 18 3 9 2 3 5 2" xfId="13520" xr:uid="{00000000-0005-0000-0000-000057330000}"/>
    <cellStyle name="Обычный 18 3 9 2 3 6" xfId="13521" xr:uid="{00000000-0005-0000-0000-000058330000}"/>
    <cellStyle name="Обычный 18 3 9 2 4" xfId="13522" xr:uid="{00000000-0005-0000-0000-000059330000}"/>
    <cellStyle name="Обычный 18 3 9 2 4 2" xfId="13523" xr:uid="{00000000-0005-0000-0000-00005A330000}"/>
    <cellStyle name="Обычный 18 3 9 2 4 2 2" xfId="13524" xr:uid="{00000000-0005-0000-0000-00005B330000}"/>
    <cellStyle name="Обычный 18 3 9 2 4 3" xfId="13525" xr:uid="{00000000-0005-0000-0000-00005C330000}"/>
    <cellStyle name="Обычный 18 3 9 2 4 3 2" xfId="13526" xr:uid="{00000000-0005-0000-0000-00005D330000}"/>
    <cellStyle name="Обычный 18 3 9 2 4 4" xfId="13527" xr:uid="{00000000-0005-0000-0000-00005E330000}"/>
    <cellStyle name="Обычный 18 3 9 2 4 4 2" xfId="13528" xr:uid="{00000000-0005-0000-0000-00005F330000}"/>
    <cellStyle name="Обычный 18 3 9 2 4 5" xfId="13529" xr:uid="{00000000-0005-0000-0000-000060330000}"/>
    <cellStyle name="Обычный 18 3 9 2 5" xfId="13530" xr:uid="{00000000-0005-0000-0000-000061330000}"/>
    <cellStyle name="Обычный 18 3 9 2 5 2" xfId="13531" xr:uid="{00000000-0005-0000-0000-000062330000}"/>
    <cellStyle name="Обычный 18 3 9 2 6" xfId="13532" xr:uid="{00000000-0005-0000-0000-000063330000}"/>
    <cellStyle name="Обычный 18 3 9 2 6 2" xfId="13533" xr:uid="{00000000-0005-0000-0000-000064330000}"/>
    <cellStyle name="Обычный 18 3 9 2 7" xfId="13534" xr:uid="{00000000-0005-0000-0000-000065330000}"/>
    <cellStyle name="Обычный 18 3 9 2 7 2" xfId="13535" xr:uid="{00000000-0005-0000-0000-000066330000}"/>
    <cellStyle name="Обычный 18 3 9 2 8" xfId="13536" xr:uid="{00000000-0005-0000-0000-000067330000}"/>
    <cellStyle name="Обычный 18 3 9 2 8 2" xfId="13537" xr:uid="{00000000-0005-0000-0000-000068330000}"/>
    <cellStyle name="Обычный 18 3 9 2 9" xfId="13538" xr:uid="{00000000-0005-0000-0000-000069330000}"/>
    <cellStyle name="Обычный 18 3 9 2 9 2" xfId="13539" xr:uid="{00000000-0005-0000-0000-00006A330000}"/>
    <cellStyle name="Обычный 18 3 9 3" xfId="13540" xr:uid="{00000000-0005-0000-0000-00006B330000}"/>
    <cellStyle name="Обычный 18 3 9 3 10" xfId="13541" xr:uid="{00000000-0005-0000-0000-00006C330000}"/>
    <cellStyle name="Обычный 18 3 9 3 2" xfId="13542" xr:uid="{00000000-0005-0000-0000-00006D330000}"/>
    <cellStyle name="Обычный 18 3 9 3 2 2" xfId="13543" xr:uid="{00000000-0005-0000-0000-00006E330000}"/>
    <cellStyle name="Обычный 18 3 9 3 2 2 2" xfId="13544" xr:uid="{00000000-0005-0000-0000-00006F330000}"/>
    <cellStyle name="Обычный 18 3 9 3 2 3" xfId="13545" xr:uid="{00000000-0005-0000-0000-000070330000}"/>
    <cellStyle name="Обычный 18 3 9 3 2 3 2" xfId="13546" xr:uid="{00000000-0005-0000-0000-000071330000}"/>
    <cellStyle name="Обычный 18 3 9 3 2 4" xfId="13547" xr:uid="{00000000-0005-0000-0000-000072330000}"/>
    <cellStyle name="Обычный 18 3 9 3 2 4 2" xfId="13548" xr:uid="{00000000-0005-0000-0000-000073330000}"/>
    <cellStyle name="Обычный 18 3 9 3 2 5" xfId="13549" xr:uid="{00000000-0005-0000-0000-000074330000}"/>
    <cellStyle name="Обычный 18 3 9 3 2 5 2" xfId="13550" xr:uid="{00000000-0005-0000-0000-000075330000}"/>
    <cellStyle name="Обычный 18 3 9 3 2 6" xfId="13551" xr:uid="{00000000-0005-0000-0000-000076330000}"/>
    <cellStyle name="Обычный 18 3 9 3 3" xfId="13552" xr:uid="{00000000-0005-0000-0000-000077330000}"/>
    <cellStyle name="Обычный 18 3 9 3 3 2" xfId="13553" xr:uid="{00000000-0005-0000-0000-000078330000}"/>
    <cellStyle name="Обычный 18 3 9 3 3 2 2" xfId="13554" xr:uid="{00000000-0005-0000-0000-000079330000}"/>
    <cellStyle name="Обычный 18 3 9 3 3 3" xfId="13555" xr:uid="{00000000-0005-0000-0000-00007A330000}"/>
    <cellStyle name="Обычный 18 3 9 3 3 3 2" xfId="13556" xr:uid="{00000000-0005-0000-0000-00007B330000}"/>
    <cellStyle name="Обычный 18 3 9 3 3 4" xfId="13557" xr:uid="{00000000-0005-0000-0000-00007C330000}"/>
    <cellStyle name="Обычный 18 3 9 3 3 4 2" xfId="13558" xr:uid="{00000000-0005-0000-0000-00007D330000}"/>
    <cellStyle name="Обычный 18 3 9 3 3 5" xfId="13559" xr:uid="{00000000-0005-0000-0000-00007E330000}"/>
    <cellStyle name="Обычный 18 3 9 3 4" xfId="13560" xr:uid="{00000000-0005-0000-0000-00007F330000}"/>
    <cellStyle name="Обычный 18 3 9 3 4 2" xfId="13561" xr:uid="{00000000-0005-0000-0000-000080330000}"/>
    <cellStyle name="Обычный 18 3 9 3 5" xfId="13562" xr:uid="{00000000-0005-0000-0000-000081330000}"/>
    <cellStyle name="Обычный 18 3 9 3 5 2" xfId="13563" xr:uid="{00000000-0005-0000-0000-000082330000}"/>
    <cellStyle name="Обычный 18 3 9 3 6" xfId="13564" xr:uid="{00000000-0005-0000-0000-000083330000}"/>
    <cellStyle name="Обычный 18 3 9 3 6 2" xfId="13565" xr:uid="{00000000-0005-0000-0000-000084330000}"/>
    <cellStyle name="Обычный 18 3 9 3 7" xfId="13566" xr:uid="{00000000-0005-0000-0000-000085330000}"/>
    <cellStyle name="Обычный 18 3 9 3 7 2" xfId="13567" xr:uid="{00000000-0005-0000-0000-000086330000}"/>
    <cellStyle name="Обычный 18 3 9 3 8" xfId="13568" xr:uid="{00000000-0005-0000-0000-000087330000}"/>
    <cellStyle name="Обычный 18 3 9 3 8 2" xfId="13569" xr:uid="{00000000-0005-0000-0000-000088330000}"/>
    <cellStyle name="Обычный 18 3 9 3 9" xfId="13570" xr:uid="{00000000-0005-0000-0000-000089330000}"/>
    <cellStyle name="Обычный 18 3 9 3 9 2" xfId="13571" xr:uid="{00000000-0005-0000-0000-00008A330000}"/>
    <cellStyle name="Обычный 18 3 9 4" xfId="13572" xr:uid="{00000000-0005-0000-0000-00008B330000}"/>
    <cellStyle name="Обычный 18 3 9 4 2" xfId="13573" xr:uid="{00000000-0005-0000-0000-00008C330000}"/>
    <cellStyle name="Обычный 18 3 9 4 2 2" xfId="13574" xr:uid="{00000000-0005-0000-0000-00008D330000}"/>
    <cellStyle name="Обычный 18 3 9 4 3" xfId="13575" xr:uid="{00000000-0005-0000-0000-00008E330000}"/>
    <cellStyle name="Обычный 18 3 9 4 3 2" xfId="13576" xr:uid="{00000000-0005-0000-0000-00008F330000}"/>
    <cellStyle name="Обычный 18 3 9 4 4" xfId="13577" xr:uid="{00000000-0005-0000-0000-000090330000}"/>
    <cellStyle name="Обычный 18 3 9 4 4 2" xfId="13578" xr:uid="{00000000-0005-0000-0000-000091330000}"/>
    <cellStyle name="Обычный 18 3 9 4 5" xfId="13579" xr:uid="{00000000-0005-0000-0000-000092330000}"/>
    <cellStyle name="Обычный 18 3 9 4 5 2" xfId="13580" xr:uid="{00000000-0005-0000-0000-000093330000}"/>
    <cellStyle name="Обычный 18 3 9 4 6" xfId="13581" xr:uid="{00000000-0005-0000-0000-000094330000}"/>
    <cellStyle name="Обычный 18 3 9 5" xfId="13582" xr:uid="{00000000-0005-0000-0000-000095330000}"/>
    <cellStyle name="Обычный 18 3 9 5 2" xfId="13583" xr:uid="{00000000-0005-0000-0000-000096330000}"/>
    <cellStyle name="Обычный 18 3 9 5 2 2" xfId="13584" xr:uid="{00000000-0005-0000-0000-000097330000}"/>
    <cellStyle name="Обычный 18 3 9 5 3" xfId="13585" xr:uid="{00000000-0005-0000-0000-000098330000}"/>
    <cellStyle name="Обычный 18 3 9 5 3 2" xfId="13586" xr:uid="{00000000-0005-0000-0000-000099330000}"/>
    <cellStyle name="Обычный 18 3 9 5 4" xfId="13587" xr:uid="{00000000-0005-0000-0000-00009A330000}"/>
    <cellStyle name="Обычный 18 3 9 5 4 2" xfId="13588" xr:uid="{00000000-0005-0000-0000-00009B330000}"/>
    <cellStyle name="Обычный 18 3 9 5 5" xfId="13589" xr:uid="{00000000-0005-0000-0000-00009C330000}"/>
    <cellStyle name="Обычный 18 3 9 6" xfId="13590" xr:uid="{00000000-0005-0000-0000-00009D330000}"/>
    <cellStyle name="Обычный 18 3 9 6 2" xfId="13591" xr:uid="{00000000-0005-0000-0000-00009E330000}"/>
    <cellStyle name="Обычный 18 3 9 7" xfId="13592" xr:uid="{00000000-0005-0000-0000-00009F330000}"/>
    <cellStyle name="Обычный 18 3 9 7 2" xfId="13593" xr:uid="{00000000-0005-0000-0000-0000A0330000}"/>
    <cellStyle name="Обычный 18 3 9 8" xfId="13594" xr:uid="{00000000-0005-0000-0000-0000A1330000}"/>
    <cellStyle name="Обычный 18 3 9 8 2" xfId="13595" xr:uid="{00000000-0005-0000-0000-0000A2330000}"/>
    <cellStyle name="Обычный 18 3 9 9" xfId="13596" xr:uid="{00000000-0005-0000-0000-0000A3330000}"/>
    <cellStyle name="Обычный 18 3 9 9 2" xfId="13597" xr:uid="{00000000-0005-0000-0000-0000A4330000}"/>
    <cellStyle name="Обычный 18 30" xfId="13598" xr:uid="{00000000-0005-0000-0000-0000A5330000}"/>
    <cellStyle name="Обычный 18 4" xfId="13599" xr:uid="{00000000-0005-0000-0000-0000A6330000}"/>
    <cellStyle name="Обычный 18 4 10" xfId="13600" xr:uid="{00000000-0005-0000-0000-0000A7330000}"/>
    <cellStyle name="Обычный 18 4 10 10" xfId="13601" xr:uid="{00000000-0005-0000-0000-0000A8330000}"/>
    <cellStyle name="Обычный 18 4 10 10 2" xfId="13602" xr:uid="{00000000-0005-0000-0000-0000A9330000}"/>
    <cellStyle name="Обычный 18 4 10 11" xfId="13603" xr:uid="{00000000-0005-0000-0000-0000AA330000}"/>
    <cellStyle name="Обычный 18 4 10 11 2" xfId="13604" xr:uid="{00000000-0005-0000-0000-0000AB330000}"/>
    <cellStyle name="Обычный 18 4 10 12" xfId="13605" xr:uid="{00000000-0005-0000-0000-0000AC330000}"/>
    <cellStyle name="Обычный 18 4 10 2" xfId="13606" xr:uid="{00000000-0005-0000-0000-0000AD330000}"/>
    <cellStyle name="Обычный 18 4 10 2 10" xfId="13607" xr:uid="{00000000-0005-0000-0000-0000AE330000}"/>
    <cellStyle name="Обычный 18 4 10 2 10 2" xfId="13608" xr:uid="{00000000-0005-0000-0000-0000AF330000}"/>
    <cellStyle name="Обычный 18 4 10 2 11" xfId="13609" xr:uid="{00000000-0005-0000-0000-0000B0330000}"/>
    <cellStyle name="Обычный 18 4 10 2 2" xfId="13610" xr:uid="{00000000-0005-0000-0000-0000B1330000}"/>
    <cellStyle name="Обычный 18 4 10 2 2 10" xfId="13611" xr:uid="{00000000-0005-0000-0000-0000B2330000}"/>
    <cellStyle name="Обычный 18 4 10 2 2 2" xfId="13612" xr:uid="{00000000-0005-0000-0000-0000B3330000}"/>
    <cellStyle name="Обычный 18 4 10 2 2 2 2" xfId="13613" xr:uid="{00000000-0005-0000-0000-0000B4330000}"/>
    <cellStyle name="Обычный 18 4 10 2 2 2 2 2" xfId="13614" xr:uid="{00000000-0005-0000-0000-0000B5330000}"/>
    <cellStyle name="Обычный 18 4 10 2 2 2 3" xfId="13615" xr:uid="{00000000-0005-0000-0000-0000B6330000}"/>
    <cellStyle name="Обычный 18 4 10 2 2 2 3 2" xfId="13616" xr:uid="{00000000-0005-0000-0000-0000B7330000}"/>
    <cellStyle name="Обычный 18 4 10 2 2 2 4" xfId="13617" xr:uid="{00000000-0005-0000-0000-0000B8330000}"/>
    <cellStyle name="Обычный 18 4 10 2 2 2 4 2" xfId="13618" xr:uid="{00000000-0005-0000-0000-0000B9330000}"/>
    <cellStyle name="Обычный 18 4 10 2 2 2 5" xfId="13619" xr:uid="{00000000-0005-0000-0000-0000BA330000}"/>
    <cellStyle name="Обычный 18 4 10 2 2 2 5 2" xfId="13620" xr:uid="{00000000-0005-0000-0000-0000BB330000}"/>
    <cellStyle name="Обычный 18 4 10 2 2 2 6" xfId="13621" xr:uid="{00000000-0005-0000-0000-0000BC330000}"/>
    <cellStyle name="Обычный 18 4 10 2 2 3" xfId="13622" xr:uid="{00000000-0005-0000-0000-0000BD330000}"/>
    <cellStyle name="Обычный 18 4 10 2 2 3 2" xfId="13623" xr:uid="{00000000-0005-0000-0000-0000BE330000}"/>
    <cellStyle name="Обычный 18 4 10 2 2 3 2 2" xfId="13624" xr:uid="{00000000-0005-0000-0000-0000BF330000}"/>
    <cellStyle name="Обычный 18 4 10 2 2 3 3" xfId="13625" xr:uid="{00000000-0005-0000-0000-0000C0330000}"/>
    <cellStyle name="Обычный 18 4 10 2 2 3 3 2" xfId="13626" xr:uid="{00000000-0005-0000-0000-0000C1330000}"/>
    <cellStyle name="Обычный 18 4 10 2 2 3 4" xfId="13627" xr:uid="{00000000-0005-0000-0000-0000C2330000}"/>
    <cellStyle name="Обычный 18 4 10 2 2 3 4 2" xfId="13628" xr:uid="{00000000-0005-0000-0000-0000C3330000}"/>
    <cellStyle name="Обычный 18 4 10 2 2 3 5" xfId="13629" xr:uid="{00000000-0005-0000-0000-0000C4330000}"/>
    <cellStyle name="Обычный 18 4 10 2 2 4" xfId="13630" xr:uid="{00000000-0005-0000-0000-0000C5330000}"/>
    <cellStyle name="Обычный 18 4 10 2 2 4 2" xfId="13631" xr:uid="{00000000-0005-0000-0000-0000C6330000}"/>
    <cellStyle name="Обычный 18 4 10 2 2 5" xfId="13632" xr:uid="{00000000-0005-0000-0000-0000C7330000}"/>
    <cellStyle name="Обычный 18 4 10 2 2 5 2" xfId="13633" xr:uid="{00000000-0005-0000-0000-0000C8330000}"/>
    <cellStyle name="Обычный 18 4 10 2 2 6" xfId="13634" xr:uid="{00000000-0005-0000-0000-0000C9330000}"/>
    <cellStyle name="Обычный 18 4 10 2 2 6 2" xfId="13635" xr:uid="{00000000-0005-0000-0000-0000CA330000}"/>
    <cellStyle name="Обычный 18 4 10 2 2 7" xfId="13636" xr:uid="{00000000-0005-0000-0000-0000CB330000}"/>
    <cellStyle name="Обычный 18 4 10 2 2 7 2" xfId="13637" xr:uid="{00000000-0005-0000-0000-0000CC330000}"/>
    <cellStyle name="Обычный 18 4 10 2 2 8" xfId="13638" xr:uid="{00000000-0005-0000-0000-0000CD330000}"/>
    <cellStyle name="Обычный 18 4 10 2 2 8 2" xfId="13639" xr:uid="{00000000-0005-0000-0000-0000CE330000}"/>
    <cellStyle name="Обычный 18 4 10 2 2 9" xfId="13640" xr:uid="{00000000-0005-0000-0000-0000CF330000}"/>
    <cellStyle name="Обычный 18 4 10 2 2 9 2" xfId="13641" xr:uid="{00000000-0005-0000-0000-0000D0330000}"/>
    <cellStyle name="Обычный 18 4 10 2 3" xfId="13642" xr:uid="{00000000-0005-0000-0000-0000D1330000}"/>
    <cellStyle name="Обычный 18 4 10 2 3 2" xfId="13643" xr:uid="{00000000-0005-0000-0000-0000D2330000}"/>
    <cellStyle name="Обычный 18 4 10 2 3 2 2" xfId="13644" xr:uid="{00000000-0005-0000-0000-0000D3330000}"/>
    <cellStyle name="Обычный 18 4 10 2 3 3" xfId="13645" xr:uid="{00000000-0005-0000-0000-0000D4330000}"/>
    <cellStyle name="Обычный 18 4 10 2 3 3 2" xfId="13646" xr:uid="{00000000-0005-0000-0000-0000D5330000}"/>
    <cellStyle name="Обычный 18 4 10 2 3 4" xfId="13647" xr:uid="{00000000-0005-0000-0000-0000D6330000}"/>
    <cellStyle name="Обычный 18 4 10 2 3 4 2" xfId="13648" xr:uid="{00000000-0005-0000-0000-0000D7330000}"/>
    <cellStyle name="Обычный 18 4 10 2 3 5" xfId="13649" xr:uid="{00000000-0005-0000-0000-0000D8330000}"/>
    <cellStyle name="Обычный 18 4 10 2 3 5 2" xfId="13650" xr:uid="{00000000-0005-0000-0000-0000D9330000}"/>
    <cellStyle name="Обычный 18 4 10 2 3 6" xfId="13651" xr:uid="{00000000-0005-0000-0000-0000DA330000}"/>
    <cellStyle name="Обычный 18 4 10 2 4" xfId="13652" xr:uid="{00000000-0005-0000-0000-0000DB330000}"/>
    <cellStyle name="Обычный 18 4 10 2 4 2" xfId="13653" xr:uid="{00000000-0005-0000-0000-0000DC330000}"/>
    <cellStyle name="Обычный 18 4 10 2 4 2 2" xfId="13654" xr:uid="{00000000-0005-0000-0000-0000DD330000}"/>
    <cellStyle name="Обычный 18 4 10 2 4 3" xfId="13655" xr:uid="{00000000-0005-0000-0000-0000DE330000}"/>
    <cellStyle name="Обычный 18 4 10 2 4 3 2" xfId="13656" xr:uid="{00000000-0005-0000-0000-0000DF330000}"/>
    <cellStyle name="Обычный 18 4 10 2 4 4" xfId="13657" xr:uid="{00000000-0005-0000-0000-0000E0330000}"/>
    <cellStyle name="Обычный 18 4 10 2 4 4 2" xfId="13658" xr:uid="{00000000-0005-0000-0000-0000E1330000}"/>
    <cellStyle name="Обычный 18 4 10 2 4 5" xfId="13659" xr:uid="{00000000-0005-0000-0000-0000E2330000}"/>
    <cellStyle name="Обычный 18 4 10 2 5" xfId="13660" xr:uid="{00000000-0005-0000-0000-0000E3330000}"/>
    <cellStyle name="Обычный 18 4 10 2 5 2" xfId="13661" xr:uid="{00000000-0005-0000-0000-0000E4330000}"/>
    <cellStyle name="Обычный 18 4 10 2 6" xfId="13662" xr:uid="{00000000-0005-0000-0000-0000E5330000}"/>
    <cellStyle name="Обычный 18 4 10 2 6 2" xfId="13663" xr:uid="{00000000-0005-0000-0000-0000E6330000}"/>
    <cellStyle name="Обычный 18 4 10 2 7" xfId="13664" xr:uid="{00000000-0005-0000-0000-0000E7330000}"/>
    <cellStyle name="Обычный 18 4 10 2 7 2" xfId="13665" xr:uid="{00000000-0005-0000-0000-0000E8330000}"/>
    <cellStyle name="Обычный 18 4 10 2 8" xfId="13666" xr:uid="{00000000-0005-0000-0000-0000E9330000}"/>
    <cellStyle name="Обычный 18 4 10 2 8 2" xfId="13667" xr:uid="{00000000-0005-0000-0000-0000EA330000}"/>
    <cellStyle name="Обычный 18 4 10 2 9" xfId="13668" xr:uid="{00000000-0005-0000-0000-0000EB330000}"/>
    <cellStyle name="Обычный 18 4 10 2 9 2" xfId="13669" xr:uid="{00000000-0005-0000-0000-0000EC330000}"/>
    <cellStyle name="Обычный 18 4 10 3" xfId="13670" xr:uid="{00000000-0005-0000-0000-0000ED330000}"/>
    <cellStyle name="Обычный 18 4 10 3 10" xfId="13671" xr:uid="{00000000-0005-0000-0000-0000EE330000}"/>
    <cellStyle name="Обычный 18 4 10 3 2" xfId="13672" xr:uid="{00000000-0005-0000-0000-0000EF330000}"/>
    <cellStyle name="Обычный 18 4 10 3 2 2" xfId="13673" xr:uid="{00000000-0005-0000-0000-0000F0330000}"/>
    <cellStyle name="Обычный 18 4 10 3 2 2 2" xfId="13674" xr:uid="{00000000-0005-0000-0000-0000F1330000}"/>
    <cellStyle name="Обычный 18 4 10 3 2 3" xfId="13675" xr:uid="{00000000-0005-0000-0000-0000F2330000}"/>
    <cellStyle name="Обычный 18 4 10 3 2 3 2" xfId="13676" xr:uid="{00000000-0005-0000-0000-0000F3330000}"/>
    <cellStyle name="Обычный 18 4 10 3 2 4" xfId="13677" xr:uid="{00000000-0005-0000-0000-0000F4330000}"/>
    <cellStyle name="Обычный 18 4 10 3 2 4 2" xfId="13678" xr:uid="{00000000-0005-0000-0000-0000F5330000}"/>
    <cellStyle name="Обычный 18 4 10 3 2 5" xfId="13679" xr:uid="{00000000-0005-0000-0000-0000F6330000}"/>
    <cellStyle name="Обычный 18 4 10 3 2 5 2" xfId="13680" xr:uid="{00000000-0005-0000-0000-0000F7330000}"/>
    <cellStyle name="Обычный 18 4 10 3 2 6" xfId="13681" xr:uid="{00000000-0005-0000-0000-0000F8330000}"/>
    <cellStyle name="Обычный 18 4 10 3 3" xfId="13682" xr:uid="{00000000-0005-0000-0000-0000F9330000}"/>
    <cellStyle name="Обычный 18 4 10 3 3 2" xfId="13683" xr:uid="{00000000-0005-0000-0000-0000FA330000}"/>
    <cellStyle name="Обычный 18 4 10 3 3 2 2" xfId="13684" xr:uid="{00000000-0005-0000-0000-0000FB330000}"/>
    <cellStyle name="Обычный 18 4 10 3 3 3" xfId="13685" xr:uid="{00000000-0005-0000-0000-0000FC330000}"/>
    <cellStyle name="Обычный 18 4 10 3 3 3 2" xfId="13686" xr:uid="{00000000-0005-0000-0000-0000FD330000}"/>
    <cellStyle name="Обычный 18 4 10 3 3 4" xfId="13687" xr:uid="{00000000-0005-0000-0000-0000FE330000}"/>
    <cellStyle name="Обычный 18 4 10 3 3 4 2" xfId="13688" xr:uid="{00000000-0005-0000-0000-0000FF330000}"/>
    <cellStyle name="Обычный 18 4 10 3 3 5" xfId="13689" xr:uid="{00000000-0005-0000-0000-000000340000}"/>
    <cellStyle name="Обычный 18 4 10 3 4" xfId="13690" xr:uid="{00000000-0005-0000-0000-000001340000}"/>
    <cellStyle name="Обычный 18 4 10 3 4 2" xfId="13691" xr:uid="{00000000-0005-0000-0000-000002340000}"/>
    <cellStyle name="Обычный 18 4 10 3 5" xfId="13692" xr:uid="{00000000-0005-0000-0000-000003340000}"/>
    <cellStyle name="Обычный 18 4 10 3 5 2" xfId="13693" xr:uid="{00000000-0005-0000-0000-000004340000}"/>
    <cellStyle name="Обычный 18 4 10 3 6" xfId="13694" xr:uid="{00000000-0005-0000-0000-000005340000}"/>
    <cellStyle name="Обычный 18 4 10 3 6 2" xfId="13695" xr:uid="{00000000-0005-0000-0000-000006340000}"/>
    <cellStyle name="Обычный 18 4 10 3 7" xfId="13696" xr:uid="{00000000-0005-0000-0000-000007340000}"/>
    <cellStyle name="Обычный 18 4 10 3 7 2" xfId="13697" xr:uid="{00000000-0005-0000-0000-000008340000}"/>
    <cellStyle name="Обычный 18 4 10 3 8" xfId="13698" xr:uid="{00000000-0005-0000-0000-000009340000}"/>
    <cellStyle name="Обычный 18 4 10 3 8 2" xfId="13699" xr:uid="{00000000-0005-0000-0000-00000A340000}"/>
    <cellStyle name="Обычный 18 4 10 3 9" xfId="13700" xr:uid="{00000000-0005-0000-0000-00000B340000}"/>
    <cellStyle name="Обычный 18 4 10 3 9 2" xfId="13701" xr:uid="{00000000-0005-0000-0000-00000C340000}"/>
    <cellStyle name="Обычный 18 4 10 4" xfId="13702" xr:uid="{00000000-0005-0000-0000-00000D340000}"/>
    <cellStyle name="Обычный 18 4 10 4 2" xfId="13703" xr:uid="{00000000-0005-0000-0000-00000E340000}"/>
    <cellStyle name="Обычный 18 4 10 4 2 2" xfId="13704" xr:uid="{00000000-0005-0000-0000-00000F340000}"/>
    <cellStyle name="Обычный 18 4 10 4 3" xfId="13705" xr:uid="{00000000-0005-0000-0000-000010340000}"/>
    <cellStyle name="Обычный 18 4 10 4 3 2" xfId="13706" xr:uid="{00000000-0005-0000-0000-000011340000}"/>
    <cellStyle name="Обычный 18 4 10 4 4" xfId="13707" xr:uid="{00000000-0005-0000-0000-000012340000}"/>
    <cellStyle name="Обычный 18 4 10 4 4 2" xfId="13708" xr:uid="{00000000-0005-0000-0000-000013340000}"/>
    <cellStyle name="Обычный 18 4 10 4 5" xfId="13709" xr:uid="{00000000-0005-0000-0000-000014340000}"/>
    <cellStyle name="Обычный 18 4 10 4 5 2" xfId="13710" xr:uid="{00000000-0005-0000-0000-000015340000}"/>
    <cellStyle name="Обычный 18 4 10 4 6" xfId="13711" xr:uid="{00000000-0005-0000-0000-000016340000}"/>
    <cellStyle name="Обычный 18 4 10 5" xfId="13712" xr:uid="{00000000-0005-0000-0000-000017340000}"/>
    <cellStyle name="Обычный 18 4 10 5 2" xfId="13713" xr:uid="{00000000-0005-0000-0000-000018340000}"/>
    <cellStyle name="Обычный 18 4 10 5 2 2" xfId="13714" xr:uid="{00000000-0005-0000-0000-000019340000}"/>
    <cellStyle name="Обычный 18 4 10 5 3" xfId="13715" xr:uid="{00000000-0005-0000-0000-00001A340000}"/>
    <cellStyle name="Обычный 18 4 10 5 3 2" xfId="13716" xr:uid="{00000000-0005-0000-0000-00001B340000}"/>
    <cellStyle name="Обычный 18 4 10 5 4" xfId="13717" xr:uid="{00000000-0005-0000-0000-00001C340000}"/>
    <cellStyle name="Обычный 18 4 10 5 4 2" xfId="13718" xr:uid="{00000000-0005-0000-0000-00001D340000}"/>
    <cellStyle name="Обычный 18 4 10 5 5" xfId="13719" xr:uid="{00000000-0005-0000-0000-00001E340000}"/>
    <cellStyle name="Обычный 18 4 10 6" xfId="13720" xr:uid="{00000000-0005-0000-0000-00001F340000}"/>
    <cellStyle name="Обычный 18 4 10 6 2" xfId="13721" xr:uid="{00000000-0005-0000-0000-000020340000}"/>
    <cellStyle name="Обычный 18 4 10 7" xfId="13722" xr:uid="{00000000-0005-0000-0000-000021340000}"/>
    <cellStyle name="Обычный 18 4 10 7 2" xfId="13723" xr:uid="{00000000-0005-0000-0000-000022340000}"/>
    <cellStyle name="Обычный 18 4 10 8" xfId="13724" xr:uid="{00000000-0005-0000-0000-000023340000}"/>
    <cellStyle name="Обычный 18 4 10 8 2" xfId="13725" xr:uid="{00000000-0005-0000-0000-000024340000}"/>
    <cellStyle name="Обычный 18 4 10 9" xfId="13726" xr:uid="{00000000-0005-0000-0000-000025340000}"/>
    <cellStyle name="Обычный 18 4 10 9 2" xfId="13727" xr:uid="{00000000-0005-0000-0000-000026340000}"/>
    <cellStyle name="Обычный 18 4 11" xfId="13728" xr:uid="{00000000-0005-0000-0000-000027340000}"/>
    <cellStyle name="Обычный 18 4 11 10" xfId="13729" xr:uid="{00000000-0005-0000-0000-000028340000}"/>
    <cellStyle name="Обычный 18 4 11 10 2" xfId="13730" xr:uid="{00000000-0005-0000-0000-000029340000}"/>
    <cellStyle name="Обычный 18 4 11 11" xfId="13731" xr:uid="{00000000-0005-0000-0000-00002A340000}"/>
    <cellStyle name="Обычный 18 4 11 11 2" xfId="13732" xr:uid="{00000000-0005-0000-0000-00002B340000}"/>
    <cellStyle name="Обычный 18 4 11 12" xfId="13733" xr:uid="{00000000-0005-0000-0000-00002C340000}"/>
    <cellStyle name="Обычный 18 4 11 2" xfId="13734" xr:uid="{00000000-0005-0000-0000-00002D340000}"/>
    <cellStyle name="Обычный 18 4 11 2 10" xfId="13735" xr:uid="{00000000-0005-0000-0000-00002E340000}"/>
    <cellStyle name="Обычный 18 4 11 2 10 2" xfId="13736" xr:uid="{00000000-0005-0000-0000-00002F340000}"/>
    <cellStyle name="Обычный 18 4 11 2 11" xfId="13737" xr:uid="{00000000-0005-0000-0000-000030340000}"/>
    <cellStyle name="Обычный 18 4 11 2 2" xfId="13738" xr:uid="{00000000-0005-0000-0000-000031340000}"/>
    <cellStyle name="Обычный 18 4 11 2 2 10" xfId="13739" xr:uid="{00000000-0005-0000-0000-000032340000}"/>
    <cellStyle name="Обычный 18 4 11 2 2 2" xfId="13740" xr:uid="{00000000-0005-0000-0000-000033340000}"/>
    <cellStyle name="Обычный 18 4 11 2 2 2 2" xfId="13741" xr:uid="{00000000-0005-0000-0000-000034340000}"/>
    <cellStyle name="Обычный 18 4 11 2 2 2 2 2" xfId="13742" xr:uid="{00000000-0005-0000-0000-000035340000}"/>
    <cellStyle name="Обычный 18 4 11 2 2 2 3" xfId="13743" xr:uid="{00000000-0005-0000-0000-000036340000}"/>
    <cellStyle name="Обычный 18 4 11 2 2 2 3 2" xfId="13744" xr:uid="{00000000-0005-0000-0000-000037340000}"/>
    <cellStyle name="Обычный 18 4 11 2 2 2 4" xfId="13745" xr:uid="{00000000-0005-0000-0000-000038340000}"/>
    <cellStyle name="Обычный 18 4 11 2 2 2 4 2" xfId="13746" xr:uid="{00000000-0005-0000-0000-000039340000}"/>
    <cellStyle name="Обычный 18 4 11 2 2 2 5" xfId="13747" xr:uid="{00000000-0005-0000-0000-00003A340000}"/>
    <cellStyle name="Обычный 18 4 11 2 2 2 5 2" xfId="13748" xr:uid="{00000000-0005-0000-0000-00003B340000}"/>
    <cellStyle name="Обычный 18 4 11 2 2 2 6" xfId="13749" xr:uid="{00000000-0005-0000-0000-00003C340000}"/>
    <cellStyle name="Обычный 18 4 11 2 2 3" xfId="13750" xr:uid="{00000000-0005-0000-0000-00003D340000}"/>
    <cellStyle name="Обычный 18 4 11 2 2 3 2" xfId="13751" xr:uid="{00000000-0005-0000-0000-00003E340000}"/>
    <cellStyle name="Обычный 18 4 11 2 2 3 2 2" xfId="13752" xr:uid="{00000000-0005-0000-0000-00003F340000}"/>
    <cellStyle name="Обычный 18 4 11 2 2 3 3" xfId="13753" xr:uid="{00000000-0005-0000-0000-000040340000}"/>
    <cellStyle name="Обычный 18 4 11 2 2 3 3 2" xfId="13754" xr:uid="{00000000-0005-0000-0000-000041340000}"/>
    <cellStyle name="Обычный 18 4 11 2 2 3 4" xfId="13755" xr:uid="{00000000-0005-0000-0000-000042340000}"/>
    <cellStyle name="Обычный 18 4 11 2 2 3 4 2" xfId="13756" xr:uid="{00000000-0005-0000-0000-000043340000}"/>
    <cellStyle name="Обычный 18 4 11 2 2 3 5" xfId="13757" xr:uid="{00000000-0005-0000-0000-000044340000}"/>
    <cellStyle name="Обычный 18 4 11 2 2 4" xfId="13758" xr:uid="{00000000-0005-0000-0000-000045340000}"/>
    <cellStyle name="Обычный 18 4 11 2 2 4 2" xfId="13759" xr:uid="{00000000-0005-0000-0000-000046340000}"/>
    <cellStyle name="Обычный 18 4 11 2 2 5" xfId="13760" xr:uid="{00000000-0005-0000-0000-000047340000}"/>
    <cellStyle name="Обычный 18 4 11 2 2 5 2" xfId="13761" xr:uid="{00000000-0005-0000-0000-000048340000}"/>
    <cellStyle name="Обычный 18 4 11 2 2 6" xfId="13762" xr:uid="{00000000-0005-0000-0000-000049340000}"/>
    <cellStyle name="Обычный 18 4 11 2 2 6 2" xfId="13763" xr:uid="{00000000-0005-0000-0000-00004A340000}"/>
    <cellStyle name="Обычный 18 4 11 2 2 7" xfId="13764" xr:uid="{00000000-0005-0000-0000-00004B340000}"/>
    <cellStyle name="Обычный 18 4 11 2 2 7 2" xfId="13765" xr:uid="{00000000-0005-0000-0000-00004C340000}"/>
    <cellStyle name="Обычный 18 4 11 2 2 8" xfId="13766" xr:uid="{00000000-0005-0000-0000-00004D340000}"/>
    <cellStyle name="Обычный 18 4 11 2 2 8 2" xfId="13767" xr:uid="{00000000-0005-0000-0000-00004E340000}"/>
    <cellStyle name="Обычный 18 4 11 2 2 9" xfId="13768" xr:uid="{00000000-0005-0000-0000-00004F340000}"/>
    <cellStyle name="Обычный 18 4 11 2 2 9 2" xfId="13769" xr:uid="{00000000-0005-0000-0000-000050340000}"/>
    <cellStyle name="Обычный 18 4 11 2 3" xfId="13770" xr:uid="{00000000-0005-0000-0000-000051340000}"/>
    <cellStyle name="Обычный 18 4 11 2 3 2" xfId="13771" xr:uid="{00000000-0005-0000-0000-000052340000}"/>
    <cellStyle name="Обычный 18 4 11 2 3 2 2" xfId="13772" xr:uid="{00000000-0005-0000-0000-000053340000}"/>
    <cellStyle name="Обычный 18 4 11 2 3 3" xfId="13773" xr:uid="{00000000-0005-0000-0000-000054340000}"/>
    <cellStyle name="Обычный 18 4 11 2 3 3 2" xfId="13774" xr:uid="{00000000-0005-0000-0000-000055340000}"/>
    <cellStyle name="Обычный 18 4 11 2 3 4" xfId="13775" xr:uid="{00000000-0005-0000-0000-000056340000}"/>
    <cellStyle name="Обычный 18 4 11 2 3 4 2" xfId="13776" xr:uid="{00000000-0005-0000-0000-000057340000}"/>
    <cellStyle name="Обычный 18 4 11 2 3 5" xfId="13777" xr:uid="{00000000-0005-0000-0000-000058340000}"/>
    <cellStyle name="Обычный 18 4 11 2 3 5 2" xfId="13778" xr:uid="{00000000-0005-0000-0000-000059340000}"/>
    <cellStyle name="Обычный 18 4 11 2 3 6" xfId="13779" xr:uid="{00000000-0005-0000-0000-00005A340000}"/>
    <cellStyle name="Обычный 18 4 11 2 4" xfId="13780" xr:uid="{00000000-0005-0000-0000-00005B340000}"/>
    <cellStyle name="Обычный 18 4 11 2 4 2" xfId="13781" xr:uid="{00000000-0005-0000-0000-00005C340000}"/>
    <cellStyle name="Обычный 18 4 11 2 4 2 2" xfId="13782" xr:uid="{00000000-0005-0000-0000-00005D340000}"/>
    <cellStyle name="Обычный 18 4 11 2 4 3" xfId="13783" xr:uid="{00000000-0005-0000-0000-00005E340000}"/>
    <cellStyle name="Обычный 18 4 11 2 4 3 2" xfId="13784" xr:uid="{00000000-0005-0000-0000-00005F340000}"/>
    <cellStyle name="Обычный 18 4 11 2 4 4" xfId="13785" xr:uid="{00000000-0005-0000-0000-000060340000}"/>
    <cellStyle name="Обычный 18 4 11 2 4 4 2" xfId="13786" xr:uid="{00000000-0005-0000-0000-000061340000}"/>
    <cellStyle name="Обычный 18 4 11 2 4 5" xfId="13787" xr:uid="{00000000-0005-0000-0000-000062340000}"/>
    <cellStyle name="Обычный 18 4 11 2 5" xfId="13788" xr:uid="{00000000-0005-0000-0000-000063340000}"/>
    <cellStyle name="Обычный 18 4 11 2 5 2" xfId="13789" xr:uid="{00000000-0005-0000-0000-000064340000}"/>
    <cellStyle name="Обычный 18 4 11 2 6" xfId="13790" xr:uid="{00000000-0005-0000-0000-000065340000}"/>
    <cellStyle name="Обычный 18 4 11 2 6 2" xfId="13791" xr:uid="{00000000-0005-0000-0000-000066340000}"/>
    <cellStyle name="Обычный 18 4 11 2 7" xfId="13792" xr:uid="{00000000-0005-0000-0000-000067340000}"/>
    <cellStyle name="Обычный 18 4 11 2 7 2" xfId="13793" xr:uid="{00000000-0005-0000-0000-000068340000}"/>
    <cellStyle name="Обычный 18 4 11 2 8" xfId="13794" xr:uid="{00000000-0005-0000-0000-000069340000}"/>
    <cellStyle name="Обычный 18 4 11 2 8 2" xfId="13795" xr:uid="{00000000-0005-0000-0000-00006A340000}"/>
    <cellStyle name="Обычный 18 4 11 2 9" xfId="13796" xr:uid="{00000000-0005-0000-0000-00006B340000}"/>
    <cellStyle name="Обычный 18 4 11 2 9 2" xfId="13797" xr:uid="{00000000-0005-0000-0000-00006C340000}"/>
    <cellStyle name="Обычный 18 4 11 3" xfId="13798" xr:uid="{00000000-0005-0000-0000-00006D340000}"/>
    <cellStyle name="Обычный 18 4 11 3 10" xfId="13799" xr:uid="{00000000-0005-0000-0000-00006E340000}"/>
    <cellStyle name="Обычный 18 4 11 3 2" xfId="13800" xr:uid="{00000000-0005-0000-0000-00006F340000}"/>
    <cellStyle name="Обычный 18 4 11 3 2 2" xfId="13801" xr:uid="{00000000-0005-0000-0000-000070340000}"/>
    <cellStyle name="Обычный 18 4 11 3 2 2 2" xfId="13802" xr:uid="{00000000-0005-0000-0000-000071340000}"/>
    <cellStyle name="Обычный 18 4 11 3 2 3" xfId="13803" xr:uid="{00000000-0005-0000-0000-000072340000}"/>
    <cellStyle name="Обычный 18 4 11 3 2 3 2" xfId="13804" xr:uid="{00000000-0005-0000-0000-000073340000}"/>
    <cellStyle name="Обычный 18 4 11 3 2 4" xfId="13805" xr:uid="{00000000-0005-0000-0000-000074340000}"/>
    <cellStyle name="Обычный 18 4 11 3 2 4 2" xfId="13806" xr:uid="{00000000-0005-0000-0000-000075340000}"/>
    <cellStyle name="Обычный 18 4 11 3 2 5" xfId="13807" xr:uid="{00000000-0005-0000-0000-000076340000}"/>
    <cellStyle name="Обычный 18 4 11 3 2 5 2" xfId="13808" xr:uid="{00000000-0005-0000-0000-000077340000}"/>
    <cellStyle name="Обычный 18 4 11 3 2 6" xfId="13809" xr:uid="{00000000-0005-0000-0000-000078340000}"/>
    <cellStyle name="Обычный 18 4 11 3 3" xfId="13810" xr:uid="{00000000-0005-0000-0000-000079340000}"/>
    <cellStyle name="Обычный 18 4 11 3 3 2" xfId="13811" xr:uid="{00000000-0005-0000-0000-00007A340000}"/>
    <cellStyle name="Обычный 18 4 11 3 3 2 2" xfId="13812" xr:uid="{00000000-0005-0000-0000-00007B340000}"/>
    <cellStyle name="Обычный 18 4 11 3 3 3" xfId="13813" xr:uid="{00000000-0005-0000-0000-00007C340000}"/>
    <cellStyle name="Обычный 18 4 11 3 3 3 2" xfId="13814" xr:uid="{00000000-0005-0000-0000-00007D340000}"/>
    <cellStyle name="Обычный 18 4 11 3 3 4" xfId="13815" xr:uid="{00000000-0005-0000-0000-00007E340000}"/>
    <cellStyle name="Обычный 18 4 11 3 3 4 2" xfId="13816" xr:uid="{00000000-0005-0000-0000-00007F340000}"/>
    <cellStyle name="Обычный 18 4 11 3 3 5" xfId="13817" xr:uid="{00000000-0005-0000-0000-000080340000}"/>
    <cellStyle name="Обычный 18 4 11 3 4" xfId="13818" xr:uid="{00000000-0005-0000-0000-000081340000}"/>
    <cellStyle name="Обычный 18 4 11 3 4 2" xfId="13819" xr:uid="{00000000-0005-0000-0000-000082340000}"/>
    <cellStyle name="Обычный 18 4 11 3 5" xfId="13820" xr:uid="{00000000-0005-0000-0000-000083340000}"/>
    <cellStyle name="Обычный 18 4 11 3 5 2" xfId="13821" xr:uid="{00000000-0005-0000-0000-000084340000}"/>
    <cellStyle name="Обычный 18 4 11 3 6" xfId="13822" xr:uid="{00000000-0005-0000-0000-000085340000}"/>
    <cellStyle name="Обычный 18 4 11 3 6 2" xfId="13823" xr:uid="{00000000-0005-0000-0000-000086340000}"/>
    <cellStyle name="Обычный 18 4 11 3 7" xfId="13824" xr:uid="{00000000-0005-0000-0000-000087340000}"/>
    <cellStyle name="Обычный 18 4 11 3 7 2" xfId="13825" xr:uid="{00000000-0005-0000-0000-000088340000}"/>
    <cellStyle name="Обычный 18 4 11 3 8" xfId="13826" xr:uid="{00000000-0005-0000-0000-000089340000}"/>
    <cellStyle name="Обычный 18 4 11 3 8 2" xfId="13827" xr:uid="{00000000-0005-0000-0000-00008A340000}"/>
    <cellStyle name="Обычный 18 4 11 3 9" xfId="13828" xr:uid="{00000000-0005-0000-0000-00008B340000}"/>
    <cellStyle name="Обычный 18 4 11 3 9 2" xfId="13829" xr:uid="{00000000-0005-0000-0000-00008C340000}"/>
    <cellStyle name="Обычный 18 4 11 4" xfId="13830" xr:uid="{00000000-0005-0000-0000-00008D340000}"/>
    <cellStyle name="Обычный 18 4 11 4 2" xfId="13831" xr:uid="{00000000-0005-0000-0000-00008E340000}"/>
    <cellStyle name="Обычный 18 4 11 4 2 2" xfId="13832" xr:uid="{00000000-0005-0000-0000-00008F340000}"/>
    <cellStyle name="Обычный 18 4 11 4 3" xfId="13833" xr:uid="{00000000-0005-0000-0000-000090340000}"/>
    <cellStyle name="Обычный 18 4 11 4 3 2" xfId="13834" xr:uid="{00000000-0005-0000-0000-000091340000}"/>
    <cellStyle name="Обычный 18 4 11 4 4" xfId="13835" xr:uid="{00000000-0005-0000-0000-000092340000}"/>
    <cellStyle name="Обычный 18 4 11 4 4 2" xfId="13836" xr:uid="{00000000-0005-0000-0000-000093340000}"/>
    <cellStyle name="Обычный 18 4 11 4 5" xfId="13837" xr:uid="{00000000-0005-0000-0000-000094340000}"/>
    <cellStyle name="Обычный 18 4 11 4 5 2" xfId="13838" xr:uid="{00000000-0005-0000-0000-000095340000}"/>
    <cellStyle name="Обычный 18 4 11 4 6" xfId="13839" xr:uid="{00000000-0005-0000-0000-000096340000}"/>
    <cellStyle name="Обычный 18 4 11 5" xfId="13840" xr:uid="{00000000-0005-0000-0000-000097340000}"/>
    <cellStyle name="Обычный 18 4 11 5 2" xfId="13841" xr:uid="{00000000-0005-0000-0000-000098340000}"/>
    <cellStyle name="Обычный 18 4 11 5 2 2" xfId="13842" xr:uid="{00000000-0005-0000-0000-000099340000}"/>
    <cellStyle name="Обычный 18 4 11 5 3" xfId="13843" xr:uid="{00000000-0005-0000-0000-00009A340000}"/>
    <cellStyle name="Обычный 18 4 11 5 3 2" xfId="13844" xr:uid="{00000000-0005-0000-0000-00009B340000}"/>
    <cellStyle name="Обычный 18 4 11 5 4" xfId="13845" xr:uid="{00000000-0005-0000-0000-00009C340000}"/>
    <cellStyle name="Обычный 18 4 11 5 4 2" xfId="13846" xr:uid="{00000000-0005-0000-0000-00009D340000}"/>
    <cellStyle name="Обычный 18 4 11 5 5" xfId="13847" xr:uid="{00000000-0005-0000-0000-00009E340000}"/>
    <cellStyle name="Обычный 18 4 11 6" xfId="13848" xr:uid="{00000000-0005-0000-0000-00009F340000}"/>
    <cellStyle name="Обычный 18 4 11 6 2" xfId="13849" xr:uid="{00000000-0005-0000-0000-0000A0340000}"/>
    <cellStyle name="Обычный 18 4 11 7" xfId="13850" xr:uid="{00000000-0005-0000-0000-0000A1340000}"/>
    <cellStyle name="Обычный 18 4 11 7 2" xfId="13851" xr:uid="{00000000-0005-0000-0000-0000A2340000}"/>
    <cellStyle name="Обычный 18 4 11 8" xfId="13852" xr:uid="{00000000-0005-0000-0000-0000A3340000}"/>
    <cellStyle name="Обычный 18 4 11 8 2" xfId="13853" xr:uid="{00000000-0005-0000-0000-0000A4340000}"/>
    <cellStyle name="Обычный 18 4 11 9" xfId="13854" xr:uid="{00000000-0005-0000-0000-0000A5340000}"/>
    <cellStyle name="Обычный 18 4 11 9 2" xfId="13855" xr:uid="{00000000-0005-0000-0000-0000A6340000}"/>
    <cellStyle name="Обычный 18 4 12" xfId="13856" xr:uid="{00000000-0005-0000-0000-0000A7340000}"/>
    <cellStyle name="Обычный 18 4 12 10" xfId="13857" xr:uid="{00000000-0005-0000-0000-0000A8340000}"/>
    <cellStyle name="Обычный 18 4 12 10 2" xfId="13858" xr:uid="{00000000-0005-0000-0000-0000A9340000}"/>
    <cellStyle name="Обычный 18 4 12 11" xfId="13859" xr:uid="{00000000-0005-0000-0000-0000AA340000}"/>
    <cellStyle name="Обычный 18 4 12 11 2" xfId="13860" xr:uid="{00000000-0005-0000-0000-0000AB340000}"/>
    <cellStyle name="Обычный 18 4 12 12" xfId="13861" xr:uid="{00000000-0005-0000-0000-0000AC340000}"/>
    <cellStyle name="Обычный 18 4 12 2" xfId="13862" xr:uid="{00000000-0005-0000-0000-0000AD340000}"/>
    <cellStyle name="Обычный 18 4 12 2 10" xfId="13863" xr:uid="{00000000-0005-0000-0000-0000AE340000}"/>
    <cellStyle name="Обычный 18 4 12 2 10 2" xfId="13864" xr:uid="{00000000-0005-0000-0000-0000AF340000}"/>
    <cellStyle name="Обычный 18 4 12 2 11" xfId="13865" xr:uid="{00000000-0005-0000-0000-0000B0340000}"/>
    <cellStyle name="Обычный 18 4 12 2 2" xfId="13866" xr:uid="{00000000-0005-0000-0000-0000B1340000}"/>
    <cellStyle name="Обычный 18 4 12 2 2 10" xfId="13867" xr:uid="{00000000-0005-0000-0000-0000B2340000}"/>
    <cellStyle name="Обычный 18 4 12 2 2 2" xfId="13868" xr:uid="{00000000-0005-0000-0000-0000B3340000}"/>
    <cellStyle name="Обычный 18 4 12 2 2 2 2" xfId="13869" xr:uid="{00000000-0005-0000-0000-0000B4340000}"/>
    <cellStyle name="Обычный 18 4 12 2 2 2 2 2" xfId="13870" xr:uid="{00000000-0005-0000-0000-0000B5340000}"/>
    <cellStyle name="Обычный 18 4 12 2 2 2 3" xfId="13871" xr:uid="{00000000-0005-0000-0000-0000B6340000}"/>
    <cellStyle name="Обычный 18 4 12 2 2 2 3 2" xfId="13872" xr:uid="{00000000-0005-0000-0000-0000B7340000}"/>
    <cellStyle name="Обычный 18 4 12 2 2 2 4" xfId="13873" xr:uid="{00000000-0005-0000-0000-0000B8340000}"/>
    <cellStyle name="Обычный 18 4 12 2 2 2 4 2" xfId="13874" xr:uid="{00000000-0005-0000-0000-0000B9340000}"/>
    <cellStyle name="Обычный 18 4 12 2 2 2 5" xfId="13875" xr:uid="{00000000-0005-0000-0000-0000BA340000}"/>
    <cellStyle name="Обычный 18 4 12 2 2 2 5 2" xfId="13876" xr:uid="{00000000-0005-0000-0000-0000BB340000}"/>
    <cellStyle name="Обычный 18 4 12 2 2 2 6" xfId="13877" xr:uid="{00000000-0005-0000-0000-0000BC340000}"/>
    <cellStyle name="Обычный 18 4 12 2 2 3" xfId="13878" xr:uid="{00000000-0005-0000-0000-0000BD340000}"/>
    <cellStyle name="Обычный 18 4 12 2 2 3 2" xfId="13879" xr:uid="{00000000-0005-0000-0000-0000BE340000}"/>
    <cellStyle name="Обычный 18 4 12 2 2 3 2 2" xfId="13880" xr:uid="{00000000-0005-0000-0000-0000BF340000}"/>
    <cellStyle name="Обычный 18 4 12 2 2 3 3" xfId="13881" xr:uid="{00000000-0005-0000-0000-0000C0340000}"/>
    <cellStyle name="Обычный 18 4 12 2 2 3 3 2" xfId="13882" xr:uid="{00000000-0005-0000-0000-0000C1340000}"/>
    <cellStyle name="Обычный 18 4 12 2 2 3 4" xfId="13883" xr:uid="{00000000-0005-0000-0000-0000C2340000}"/>
    <cellStyle name="Обычный 18 4 12 2 2 3 4 2" xfId="13884" xr:uid="{00000000-0005-0000-0000-0000C3340000}"/>
    <cellStyle name="Обычный 18 4 12 2 2 3 5" xfId="13885" xr:uid="{00000000-0005-0000-0000-0000C4340000}"/>
    <cellStyle name="Обычный 18 4 12 2 2 4" xfId="13886" xr:uid="{00000000-0005-0000-0000-0000C5340000}"/>
    <cellStyle name="Обычный 18 4 12 2 2 4 2" xfId="13887" xr:uid="{00000000-0005-0000-0000-0000C6340000}"/>
    <cellStyle name="Обычный 18 4 12 2 2 5" xfId="13888" xr:uid="{00000000-0005-0000-0000-0000C7340000}"/>
    <cellStyle name="Обычный 18 4 12 2 2 5 2" xfId="13889" xr:uid="{00000000-0005-0000-0000-0000C8340000}"/>
    <cellStyle name="Обычный 18 4 12 2 2 6" xfId="13890" xr:uid="{00000000-0005-0000-0000-0000C9340000}"/>
    <cellStyle name="Обычный 18 4 12 2 2 6 2" xfId="13891" xr:uid="{00000000-0005-0000-0000-0000CA340000}"/>
    <cellStyle name="Обычный 18 4 12 2 2 7" xfId="13892" xr:uid="{00000000-0005-0000-0000-0000CB340000}"/>
    <cellStyle name="Обычный 18 4 12 2 2 7 2" xfId="13893" xr:uid="{00000000-0005-0000-0000-0000CC340000}"/>
    <cellStyle name="Обычный 18 4 12 2 2 8" xfId="13894" xr:uid="{00000000-0005-0000-0000-0000CD340000}"/>
    <cellStyle name="Обычный 18 4 12 2 2 8 2" xfId="13895" xr:uid="{00000000-0005-0000-0000-0000CE340000}"/>
    <cellStyle name="Обычный 18 4 12 2 2 9" xfId="13896" xr:uid="{00000000-0005-0000-0000-0000CF340000}"/>
    <cellStyle name="Обычный 18 4 12 2 2 9 2" xfId="13897" xr:uid="{00000000-0005-0000-0000-0000D0340000}"/>
    <cellStyle name="Обычный 18 4 12 2 3" xfId="13898" xr:uid="{00000000-0005-0000-0000-0000D1340000}"/>
    <cellStyle name="Обычный 18 4 12 2 3 2" xfId="13899" xr:uid="{00000000-0005-0000-0000-0000D2340000}"/>
    <cellStyle name="Обычный 18 4 12 2 3 2 2" xfId="13900" xr:uid="{00000000-0005-0000-0000-0000D3340000}"/>
    <cellStyle name="Обычный 18 4 12 2 3 3" xfId="13901" xr:uid="{00000000-0005-0000-0000-0000D4340000}"/>
    <cellStyle name="Обычный 18 4 12 2 3 3 2" xfId="13902" xr:uid="{00000000-0005-0000-0000-0000D5340000}"/>
    <cellStyle name="Обычный 18 4 12 2 3 4" xfId="13903" xr:uid="{00000000-0005-0000-0000-0000D6340000}"/>
    <cellStyle name="Обычный 18 4 12 2 3 4 2" xfId="13904" xr:uid="{00000000-0005-0000-0000-0000D7340000}"/>
    <cellStyle name="Обычный 18 4 12 2 3 5" xfId="13905" xr:uid="{00000000-0005-0000-0000-0000D8340000}"/>
    <cellStyle name="Обычный 18 4 12 2 3 5 2" xfId="13906" xr:uid="{00000000-0005-0000-0000-0000D9340000}"/>
    <cellStyle name="Обычный 18 4 12 2 3 6" xfId="13907" xr:uid="{00000000-0005-0000-0000-0000DA340000}"/>
    <cellStyle name="Обычный 18 4 12 2 4" xfId="13908" xr:uid="{00000000-0005-0000-0000-0000DB340000}"/>
    <cellStyle name="Обычный 18 4 12 2 4 2" xfId="13909" xr:uid="{00000000-0005-0000-0000-0000DC340000}"/>
    <cellStyle name="Обычный 18 4 12 2 4 2 2" xfId="13910" xr:uid="{00000000-0005-0000-0000-0000DD340000}"/>
    <cellStyle name="Обычный 18 4 12 2 4 3" xfId="13911" xr:uid="{00000000-0005-0000-0000-0000DE340000}"/>
    <cellStyle name="Обычный 18 4 12 2 4 3 2" xfId="13912" xr:uid="{00000000-0005-0000-0000-0000DF340000}"/>
    <cellStyle name="Обычный 18 4 12 2 4 4" xfId="13913" xr:uid="{00000000-0005-0000-0000-0000E0340000}"/>
    <cellStyle name="Обычный 18 4 12 2 4 4 2" xfId="13914" xr:uid="{00000000-0005-0000-0000-0000E1340000}"/>
    <cellStyle name="Обычный 18 4 12 2 4 5" xfId="13915" xr:uid="{00000000-0005-0000-0000-0000E2340000}"/>
    <cellStyle name="Обычный 18 4 12 2 5" xfId="13916" xr:uid="{00000000-0005-0000-0000-0000E3340000}"/>
    <cellStyle name="Обычный 18 4 12 2 5 2" xfId="13917" xr:uid="{00000000-0005-0000-0000-0000E4340000}"/>
    <cellStyle name="Обычный 18 4 12 2 6" xfId="13918" xr:uid="{00000000-0005-0000-0000-0000E5340000}"/>
    <cellStyle name="Обычный 18 4 12 2 6 2" xfId="13919" xr:uid="{00000000-0005-0000-0000-0000E6340000}"/>
    <cellStyle name="Обычный 18 4 12 2 7" xfId="13920" xr:uid="{00000000-0005-0000-0000-0000E7340000}"/>
    <cellStyle name="Обычный 18 4 12 2 7 2" xfId="13921" xr:uid="{00000000-0005-0000-0000-0000E8340000}"/>
    <cellStyle name="Обычный 18 4 12 2 8" xfId="13922" xr:uid="{00000000-0005-0000-0000-0000E9340000}"/>
    <cellStyle name="Обычный 18 4 12 2 8 2" xfId="13923" xr:uid="{00000000-0005-0000-0000-0000EA340000}"/>
    <cellStyle name="Обычный 18 4 12 2 9" xfId="13924" xr:uid="{00000000-0005-0000-0000-0000EB340000}"/>
    <cellStyle name="Обычный 18 4 12 2 9 2" xfId="13925" xr:uid="{00000000-0005-0000-0000-0000EC340000}"/>
    <cellStyle name="Обычный 18 4 12 3" xfId="13926" xr:uid="{00000000-0005-0000-0000-0000ED340000}"/>
    <cellStyle name="Обычный 18 4 12 3 10" xfId="13927" xr:uid="{00000000-0005-0000-0000-0000EE340000}"/>
    <cellStyle name="Обычный 18 4 12 3 2" xfId="13928" xr:uid="{00000000-0005-0000-0000-0000EF340000}"/>
    <cellStyle name="Обычный 18 4 12 3 2 2" xfId="13929" xr:uid="{00000000-0005-0000-0000-0000F0340000}"/>
    <cellStyle name="Обычный 18 4 12 3 2 2 2" xfId="13930" xr:uid="{00000000-0005-0000-0000-0000F1340000}"/>
    <cellStyle name="Обычный 18 4 12 3 2 3" xfId="13931" xr:uid="{00000000-0005-0000-0000-0000F2340000}"/>
    <cellStyle name="Обычный 18 4 12 3 2 3 2" xfId="13932" xr:uid="{00000000-0005-0000-0000-0000F3340000}"/>
    <cellStyle name="Обычный 18 4 12 3 2 4" xfId="13933" xr:uid="{00000000-0005-0000-0000-0000F4340000}"/>
    <cellStyle name="Обычный 18 4 12 3 2 4 2" xfId="13934" xr:uid="{00000000-0005-0000-0000-0000F5340000}"/>
    <cellStyle name="Обычный 18 4 12 3 2 5" xfId="13935" xr:uid="{00000000-0005-0000-0000-0000F6340000}"/>
    <cellStyle name="Обычный 18 4 12 3 2 5 2" xfId="13936" xr:uid="{00000000-0005-0000-0000-0000F7340000}"/>
    <cellStyle name="Обычный 18 4 12 3 2 6" xfId="13937" xr:uid="{00000000-0005-0000-0000-0000F8340000}"/>
    <cellStyle name="Обычный 18 4 12 3 3" xfId="13938" xr:uid="{00000000-0005-0000-0000-0000F9340000}"/>
    <cellStyle name="Обычный 18 4 12 3 3 2" xfId="13939" xr:uid="{00000000-0005-0000-0000-0000FA340000}"/>
    <cellStyle name="Обычный 18 4 12 3 3 2 2" xfId="13940" xr:uid="{00000000-0005-0000-0000-0000FB340000}"/>
    <cellStyle name="Обычный 18 4 12 3 3 3" xfId="13941" xr:uid="{00000000-0005-0000-0000-0000FC340000}"/>
    <cellStyle name="Обычный 18 4 12 3 3 3 2" xfId="13942" xr:uid="{00000000-0005-0000-0000-0000FD340000}"/>
    <cellStyle name="Обычный 18 4 12 3 3 4" xfId="13943" xr:uid="{00000000-0005-0000-0000-0000FE340000}"/>
    <cellStyle name="Обычный 18 4 12 3 3 4 2" xfId="13944" xr:uid="{00000000-0005-0000-0000-0000FF340000}"/>
    <cellStyle name="Обычный 18 4 12 3 3 5" xfId="13945" xr:uid="{00000000-0005-0000-0000-000000350000}"/>
    <cellStyle name="Обычный 18 4 12 3 4" xfId="13946" xr:uid="{00000000-0005-0000-0000-000001350000}"/>
    <cellStyle name="Обычный 18 4 12 3 4 2" xfId="13947" xr:uid="{00000000-0005-0000-0000-000002350000}"/>
    <cellStyle name="Обычный 18 4 12 3 5" xfId="13948" xr:uid="{00000000-0005-0000-0000-000003350000}"/>
    <cellStyle name="Обычный 18 4 12 3 5 2" xfId="13949" xr:uid="{00000000-0005-0000-0000-000004350000}"/>
    <cellStyle name="Обычный 18 4 12 3 6" xfId="13950" xr:uid="{00000000-0005-0000-0000-000005350000}"/>
    <cellStyle name="Обычный 18 4 12 3 6 2" xfId="13951" xr:uid="{00000000-0005-0000-0000-000006350000}"/>
    <cellStyle name="Обычный 18 4 12 3 7" xfId="13952" xr:uid="{00000000-0005-0000-0000-000007350000}"/>
    <cellStyle name="Обычный 18 4 12 3 7 2" xfId="13953" xr:uid="{00000000-0005-0000-0000-000008350000}"/>
    <cellStyle name="Обычный 18 4 12 3 8" xfId="13954" xr:uid="{00000000-0005-0000-0000-000009350000}"/>
    <cellStyle name="Обычный 18 4 12 3 8 2" xfId="13955" xr:uid="{00000000-0005-0000-0000-00000A350000}"/>
    <cellStyle name="Обычный 18 4 12 3 9" xfId="13956" xr:uid="{00000000-0005-0000-0000-00000B350000}"/>
    <cellStyle name="Обычный 18 4 12 3 9 2" xfId="13957" xr:uid="{00000000-0005-0000-0000-00000C350000}"/>
    <cellStyle name="Обычный 18 4 12 4" xfId="13958" xr:uid="{00000000-0005-0000-0000-00000D350000}"/>
    <cellStyle name="Обычный 18 4 12 4 2" xfId="13959" xr:uid="{00000000-0005-0000-0000-00000E350000}"/>
    <cellStyle name="Обычный 18 4 12 4 2 2" xfId="13960" xr:uid="{00000000-0005-0000-0000-00000F350000}"/>
    <cellStyle name="Обычный 18 4 12 4 3" xfId="13961" xr:uid="{00000000-0005-0000-0000-000010350000}"/>
    <cellStyle name="Обычный 18 4 12 4 3 2" xfId="13962" xr:uid="{00000000-0005-0000-0000-000011350000}"/>
    <cellStyle name="Обычный 18 4 12 4 4" xfId="13963" xr:uid="{00000000-0005-0000-0000-000012350000}"/>
    <cellStyle name="Обычный 18 4 12 4 4 2" xfId="13964" xr:uid="{00000000-0005-0000-0000-000013350000}"/>
    <cellStyle name="Обычный 18 4 12 4 5" xfId="13965" xr:uid="{00000000-0005-0000-0000-000014350000}"/>
    <cellStyle name="Обычный 18 4 12 4 5 2" xfId="13966" xr:uid="{00000000-0005-0000-0000-000015350000}"/>
    <cellStyle name="Обычный 18 4 12 4 6" xfId="13967" xr:uid="{00000000-0005-0000-0000-000016350000}"/>
    <cellStyle name="Обычный 18 4 12 5" xfId="13968" xr:uid="{00000000-0005-0000-0000-000017350000}"/>
    <cellStyle name="Обычный 18 4 12 5 2" xfId="13969" xr:uid="{00000000-0005-0000-0000-000018350000}"/>
    <cellStyle name="Обычный 18 4 12 5 2 2" xfId="13970" xr:uid="{00000000-0005-0000-0000-000019350000}"/>
    <cellStyle name="Обычный 18 4 12 5 3" xfId="13971" xr:uid="{00000000-0005-0000-0000-00001A350000}"/>
    <cellStyle name="Обычный 18 4 12 5 3 2" xfId="13972" xr:uid="{00000000-0005-0000-0000-00001B350000}"/>
    <cellStyle name="Обычный 18 4 12 5 4" xfId="13973" xr:uid="{00000000-0005-0000-0000-00001C350000}"/>
    <cellStyle name="Обычный 18 4 12 5 4 2" xfId="13974" xr:uid="{00000000-0005-0000-0000-00001D350000}"/>
    <cellStyle name="Обычный 18 4 12 5 5" xfId="13975" xr:uid="{00000000-0005-0000-0000-00001E350000}"/>
    <cellStyle name="Обычный 18 4 12 6" xfId="13976" xr:uid="{00000000-0005-0000-0000-00001F350000}"/>
    <cellStyle name="Обычный 18 4 12 6 2" xfId="13977" xr:uid="{00000000-0005-0000-0000-000020350000}"/>
    <cellStyle name="Обычный 18 4 12 7" xfId="13978" xr:uid="{00000000-0005-0000-0000-000021350000}"/>
    <cellStyle name="Обычный 18 4 12 7 2" xfId="13979" xr:uid="{00000000-0005-0000-0000-000022350000}"/>
    <cellStyle name="Обычный 18 4 12 8" xfId="13980" xr:uid="{00000000-0005-0000-0000-000023350000}"/>
    <cellStyle name="Обычный 18 4 12 8 2" xfId="13981" xr:uid="{00000000-0005-0000-0000-000024350000}"/>
    <cellStyle name="Обычный 18 4 12 9" xfId="13982" xr:uid="{00000000-0005-0000-0000-000025350000}"/>
    <cellStyle name="Обычный 18 4 12 9 2" xfId="13983" xr:uid="{00000000-0005-0000-0000-000026350000}"/>
    <cellStyle name="Обычный 18 4 13" xfId="13984" xr:uid="{00000000-0005-0000-0000-000027350000}"/>
    <cellStyle name="Обычный 18 4 13 10" xfId="13985" xr:uid="{00000000-0005-0000-0000-000028350000}"/>
    <cellStyle name="Обычный 18 4 13 10 2" xfId="13986" xr:uid="{00000000-0005-0000-0000-000029350000}"/>
    <cellStyle name="Обычный 18 4 13 11" xfId="13987" xr:uid="{00000000-0005-0000-0000-00002A350000}"/>
    <cellStyle name="Обычный 18 4 13 2" xfId="13988" xr:uid="{00000000-0005-0000-0000-00002B350000}"/>
    <cellStyle name="Обычный 18 4 13 2 10" xfId="13989" xr:uid="{00000000-0005-0000-0000-00002C350000}"/>
    <cellStyle name="Обычный 18 4 13 2 2" xfId="13990" xr:uid="{00000000-0005-0000-0000-00002D350000}"/>
    <cellStyle name="Обычный 18 4 13 2 2 2" xfId="13991" xr:uid="{00000000-0005-0000-0000-00002E350000}"/>
    <cellStyle name="Обычный 18 4 13 2 2 2 2" xfId="13992" xr:uid="{00000000-0005-0000-0000-00002F350000}"/>
    <cellStyle name="Обычный 18 4 13 2 2 3" xfId="13993" xr:uid="{00000000-0005-0000-0000-000030350000}"/>
    <cellStyle name="Обычный 18 4 13 2 2 3 2" xfId="13994" xr:uid="{00000000-0005-0000-0000-000031350000}"/>
    <cellStyle name="Обычный 18 4 13 2 2 4" xfId="13995" xr:uid="{00000000-0005-0000-0000-000032350000}"/>
    <cellStyle name="Обычный 18 4 13 2 2 4 2" xfId="13996" xr:uid="{00000000-0005-0000-0000-000033350000}"/>
    <cellStyle name="Обычный 18 4 13 2 2 5" xfId="13997" xr:uid="{00000000-0005-0000-0000-000034350000}"/>
    <cellStyle name="Обычный 18 4 13 2 2 5 2" xfId="13998" xr:uid="{00000000-0005-0000-0000-000035350000}"/>
    <cellStyle name="Обычный 18 4 13 2 2 6" xfId="13999" xr:uid="{00000000-0005-0000-0000-000036350000}"/>
    <cellStyle name="Обычный 18 4 13 2 3" xfId="14000" xr:uid="{00000000-0005-0000-0000-000037350000}"/>
    <cellStyle name="Обычный 18 4 13 2 3 2" xfId="14001" xr:uid="{00000000-0005-0000-0000-000038350000}"/>
    <cellStyle name="Обычный 18 4 13 2 3 2 2" xfId="14002" xr:uid="{00000000-0005-0000-0000-000039350000}"/>
    <cellStyle name="Обычный 18 4 13 2 3 3" xfId="14003" xr:uid="{00000000-0005-0000-0000-00003A350000}"/>
    <cellStyle name="Обычный 18 4 13 2 3 3 2" xfId="14004" xr:uid="{00000000-0005-0000-0000-00003B350000}"/>
    <cellStyle name="Обычный 18 4 13 2 3 4" xfId="14005" xr:uid="{00000000-0005-0000-0000-00003C350000}"/>
    <cellStyle name="Обычный 18 4 13 2 3 4 2" xfId="14006" xr:uid="{00000000-0005-0000-0000-00003D350000}"/>
    <cellStyle name="Обычный 18 4 13 2 3 5" xfId="14007" xr:uid="{00000000-0005-0000-0000-00003E350000}"/>
    <cellStyle name="Обычный 18 4 13 2 4" xfId="14008" xr:uid="{00000000-0005-0000-0000-00003F350000}"/>
    <cellStyle name="Обычный 18 4 13 2 4 2" xfId="14009" xr:uid="{00000000-0005-0000-0000-000040350000}"/>
    <cellStyle name="Обычный 18 4 13 2 5" xfId="14010" xr:uid="{00000000-0005-0000-0000-000041350000}"/>
    <cellStyle name="Обычный 18 4 13 2 5 2" xfId="14011" xr:uid="{00000000-0005-0000-0000-000042350000}"/>
    <cellStyle name="Обычный 18 4 13 2 6" xfId="14012" xr:uid="{00000000-0005-0000-0000-000043350000}"/>
    <cellStyle name="Обычный 18 4 13 2 6 2" xfId="14013" xr:uid="{00000000-0005-0000-0000-000044350000}"/>
    <cellStyle name="Обычный 18 4 13 2 7" xfId="14014" xr:uid="{00000000-0005-0000-0000-000045350000}"/>
    <cellStyle name="Обычный 18 4 13 2 7 2" xfId="14015" xr:uid="{00000000-0005-0000-0000-000046350000}"/>
    <cellStyle name="Обычный 18 4 13 2 8" xfId="14016" xr:uid="{00000000-0005-0000-0000-000047350000}"/>
    <cellStyle name="Обычный 18 4 13 2 8 2" xfId="14017" xr:uid="{00000000-0005-0000-0000-000048350000}"/>
    <cellStyle name="Обычный 18 4 13 2 9" xfId="14018" xr:uid="{00000000-0005-0000-0000-000049350000}"/>
    <cellStyle name="Обычный 18 4 13 2 9 2" xfId="14019" xr:uid="{00000000-0005-0000-0000-00004A350000}"/>
    <cellStyle name="Обычный 18 4 13 3" xfId="14020" xr:uid="{00000000-0005-0000-0000-00004B350000}"/>
    <cellStyle name="Обычный 18 4 13 3 2" xfId="14021" xr:uid="{00000000-0005-0000-0000-00004C350000}"/>
    <cellStyle name="Обычный 18 4 13 3 2 2" xfId="14022" xr:uid="{00000000-0005-0000-0000-00004D350000}"/>
    <cellStyle name="Обычный 18 4 13 3 3" xfId="14023" xr:uid="{00000000-0005-0000-0000-00004E350000}"/>
    <cellStyle name="Обычный 18 4 13 3 3 2" xfId="14024" xr:uid="{00000000-0005-0000-0000-00004F350000}"/>
    <cellStyle name="Обычный 18 4 13 3 4" xfId="14025" xr:uid="{00000000-0005-0000-0000-000050350000}"/>
    <cellStyle name="Обычный 18 4 13 3 4 2" xfId="14026" xr:uid="{00000000-0005-0000-0000-000051350000}"/>
    <cellStyle name="Обычный 18 4 13 3 5" xfId="14027" xr:uid="{00000000-0005-0000-0000-000052350000}"/>
    <cellStyle name="Обычный 18 4 13 3 5 2" xfId="14028" xr:uid="{00000000-0005-0000-0000-000053350000}"/>
    <cellStyle name="Обычный 18 4 13 3 6" xfId="14029" xr:uid="{00000000-0005-0000-0000-000054350000}"/>
    <cellStyle name="Обычный 18 4 13 4" xfId="14030" xr:uid="{00000000-0005-0000-0000-000055350000}"/>
    <cellStyle name="Обычный 18 4 13 4 2" xfId="14031" xr:uid="{00000000-0005-0000-0000-000056350000}"/>
    <cellStyle name="Обычный 18 4 13 4 2 2" xfId="14032" xr:uid="{00000000-0005-0000-0000-000057350000}"/>
    <cellStyle name="Обычный 18 4 13 4 3" xfId="14033" xr:uid="{00000000-0005-0000-0000-000058350000}"/>
    <cellStyle name="Обычный 18 4 13 4 3 2" xfId="14034" xr:uid="{00000000-0005-0000-0000-000059350000}"/>
    <cellStyle name="Обычный 18 4 13 4 4" xfId="14035" xr:uid="{00000000-0005-0000-0000-00005A350000}"/>
    <cellStyle name="Обычный 18 4 13 4 4 2" xfId="14036" xr:uid="{00000000-0005-0000-0000-00005B350000}"/>
    <cellStyle name="Обычный 18 4 13 4 5" xfId="14037" xr:uid="{00000000-0005-0000-0000-00005C350000}"/>
    <cellStyle name="Обычный 18 4 13 5" xfId="14038" xr:uid="{00000000-0005-0000-0000-00005D350000}"/>
    <cellStyle name="Обычный 18 4 13 5 2" xfId="14039" xr:uid="{00000000-0005-0000-0000-00005E350000}"/>
    <cellStyle name="Обычный 18 4 13 6" xfId="14040" xr:uid="{00000000-0005-0000-0000-00005F350000}"/>
    <cellStyle name="Обычный 18 4 13 6 2" xfId="14041" xr:uid="{00000000-0005-0000-0000-000060350000}"/>
    <cellStyle name="Обычный 18 4 13 7" xfId="14042" xr:uid="{00000000-0005-0000-0000-000061350000}"/>
    <cellStyle name="Обычный 18 4 13 7 2" xfId="14043" xr:uid="{00000000-0005-0000-0000-000062350000}"/>
    <cellStyle name="Обычный 18 4 13 8" xfId="14044" xr:uid="{00000000-0005-0000-0000-000063350000}"/>
    <cellStyle name="Обычный 18 4 13 8 2" xfId="14045" xr:uid="{00000000-0005-0000-0000-000064350000}"/>
    <cellStyle name="Обычный 18 4 13 9" xfId="14046" xr:uid="{00000000-0005-0000-0000-000065350000}"/>
    <cellStyle name="Обычный 18 4 13 9 2" xfId="14047" xr:uid="{00000000-0005-0000-0000-000066350000}"/>
    <cellStyle name="Обычный 18 4 14" xfId="14048" xr:uid="{00000000-0005-0000-0000-000067350000}"/>
    <cellStyle name="Обычный 18 4 14 10" xfId="14049" xr:uid="{00000000-0005-0000-0000-000068350000}"/>
    <cellStyle name="Обычный 18 4 14 2" xfId="14050" xr:uid="{00000000-0005-0000-0000-000069350000}"/>
    <cellStyle name="Обычный 18 4 14 2 2" xfId="14051" xr:uid="{00000000-0005-0000-0000-00006A350000}"/>
    <cellStyle name="Обычный 18 4 14 2 2 2" xfId="14052" xr:uid="{00000000-0005-0000-0000-00006B350000}"/>
    <cellStyle name="Обычный 18 4 14 2 3" xfId="14053" xr:uid="{00000000-0005-0000-0000-00006C350000}"/>
    <cellStyle name="Обычный 18 4 14 2 3 2" xfId="14054" xr:uid="{00000000-0005-0000-0000-00006D350000}"/>
    <cellStyle name="Обычный 18 4 14 2 4" xfId="14055" xr:uid="{00000000-0005-0000-0000-00006E350000}"/>
    <cellStyle name="Обычный 18 4 14 2 4 2" xfId="14056" xr:uid="{00000000-0005-0000-0000-00006F350000}"/>
    <cellStyle name="Обычный 18 4 14 2 5" xfId="14057" xr:uid="{00000000-0005-0000-0000-000070350000}"/>
    <cellStyle name="Обычный 18 4 14 2 5 2" xfId="14058" xr:uid="{00000000-0005-0000-0000-000071350000}"/>
    <cellStyle name="Обычный 18 4 14 2 6" xfId="14059" xr:uid="{00000000-0005-0000-0000-000072350000}"/>
    <cellStyle name="Обычный 18 4 14 3" xfId="14060" xr:uid="{00000000-0005-0000-0000-000073350000}"/>
    <cellStyle name="Обычный 18 4 14 3 2" xfId="14061" xr:uid="{00000000-0005-0000-0000-000074350000}"/>
    <cellStyle name="Обычный 18 4 14 3 2 2" xfId="14062" xr:uid="{00000000-0005-0000-0000-000075350000}"/>
    <cellStyle name="Обычный 18 4 14 3 3" xfId="14063" xr:uid="{00000000-0005-0000-0000-000076350000}"/>
    <cellStyle name="Обычный 18 4 14 3 3 2" xfId="14064" xr:uid="{00000000-0005-0000-0000-000077350000}"/>
    <cellStyle name="Обычный 18 4 14 3 4" xfId="14065" xr:uid="{00000000-0005-0000-0000-000078350000}"/>
    <cellStyle name="Обычный 18 4 14 3 4 2" xfId="14066" xr:uid="{00000000-0005-0000-0000-000079350000}"/>
    <cellStyle name="Обычный 18 4 14 3 5" xfId="14067" xr:uid="{00000000-0005-0000-0000-00007A350000}"/>
    <cellStyle name="Обычный 18 4 14 4" xfId="14068" xr:uid="{00000000-0005-0000-0000-00007B350000}"/>
    <cellStyle name="Обычный 18 4 14 4 2" xfId="14069" xr:uid="{00000000-0005-0000-0000-00007C350000}"/>
    <cellStyle name="Обычный 18 4 14 5" xfId="14070" xr:uid="{00000000-0005-0000-0000-00007D350000}"/>
    <cellStyle name="Обычный 18 4 14 5 2" xfId="14071" xr:uid="{00000000-0005-0000-0000-00007E350000}"/>
    <cellStyle name="Обычный 18 4 14 6" xfId="14072" xr:uid="{00000000-0005-0000-0000-00007F350000}"/>
    <cellStyle name="Обычный 18 4 14 6 2" xfId="14073" xr:uid="{00000000-0005-0000-0000-000080350000}"/>
    <cellStyle name="Обычный 18 4 14 7" xfId="14074" xr:uid="{00000000-0005-0000-0000-000081350000}"/>
    <cellStyle name="Обычный 18 4 14 7 2" xfId="14075" xr:uid="{00000000-0005-0000-0000-000082350000}"/>
    <cellStyle name="Обычный 18 4 14 8" xfId="14076" xr:uid="{00000000-0005-0000-0000-000083350000}"/>
    <cellStyle name="Обычный 18 4 14 8 2" xfId="14077" xr:uid="{00000000-0005-0000-0000-000084350000}"/>
    <cellStyle name="Обычный 18 4 14 9" xfId="14078" xr:uid="{00000000-0005-0000-0000-000085350000}"/>
    <cellStyle name="Обычный 18 4 14 9 2" xfId="14079" xr:uid="{00000000-0005-0000-0000-000086350000}"/>
    <cellStyle name="Обычный 18 4 15" xfId="14080" xr:uid="{00000000-0005-0000-0000-000087350000}"/>
    <cellStyle name="Обычный 18 4 15 2" xfId="14081" xr:uid="{00000000-0005-0000-0000-000088350000}"/>
    <cellStyle name="Обычный 18 4 15 2 2" xfId="14082" xr:uid="{00000000-0005-0000-0000-000089350000}"/>
    <cellStyle name="Обычный 18 4 15 2 2 2" xfId="14083" xr:uid="{00000000-0005-0000-0000-00008A350000}"/>
    <cellStyle name="Обычный 18 4 15 2 3" xfId="14084" xr:uid="{00000000-0005-0000-0000-00008B350000}"/>
    <cellStyle name="Обычный 18 4 15 2 3 2" xfId="14085" xr:uid="{00000000-0005-0000-0000-00008C350000}"/>
    <cellStyle name="Обычный 18 4 15 2 4" xfId="14086" xr:uid="{00000000-0005-0000-0000-00008D350000}"/>
    <cellStyle name="Обычный 18 4 15 2 4 2" xfId="14087" xr:uid="{00000000-0005-0000-0000-00008E350000}"/>
    <cellStyle name="Обычный 18 4 15 2 5" xfId="14088" xr:uid="{00000000-0005-0000-0000-00008F350000}"/>
    <cellStyle name="Обычный 18 4 15 2 5 2" xfId="14089" xr:uid="{00000000-0005-0000-0000-000090350000}"/>
    <cellStyle name="Обычный 18 4 15 2 6" xfId="14090" xr:uid="{00000000-0005-0000-0000-000091350000}"/>
    <cellStyle name="Обычный 18 4 15 3" xfId="14091" xr:uid="{00000000-0005-0000-0000-000092350000}"/>
    <cellStyle name="Обычный 18 4 15 3 2" xfId="14092" xr:uid="{00000000-0005-0000-0000-000093350000}"/>
    <cellStyle name="Обычный 18 4 15 4" xfId="14093" xr:uid="{00000000-0005-0000-0000-000094350000}"/>
    <cellStyle name="Обычный 18 4 15 4 2" xfId="14094" xr:uid="{00000000-0005-0000-0000-000095350000}"/>
    <cellStyle name="Обычный 18 4 15 5" xfId="14095" xr:uid="{00000000-0005-0000-0000-000096350000}"/>
    <cellStyle name="Обычный 18 4 15 5 2" xfId="14096" xr:uid="{00000000-0005-0000-0000-000097350000}"/>
    <cellStyle name="Обычный 18 4 15 6" xfId="14097" xr:uid="{00000000-0005-0000-0000-000098350000}"/>
    <cellStyle name="Обычный 18 4 15 6 2" xfId="14098" xr:uid="{00000000-0005-0000-0000-000099350000}"/>
    <cellStyle name="Обычный 18 4 15 7" xfId="14099" xr:uid="{00000000-0005-0000-0000-00009A350000}"/>
    <cellStyle name="Обычный 18 4 16" xfId="14100" xr:uid="{00000000-0005-0000-0000-00009B350000}"/>
    <cellStyle name="Обычный 18 4 16 2" xfId="14101" xr:uid="{00000000-0005-0000-0000-00009C350000}"/>
    <cellStyle name="Обычный 18 4 16 2 2" xfId="14102" xr:uid="{00000000-0005-0000-0000-00009D350000}"/>
    <cellStyle name="Обычный 18 4 16 3" xfId="14103" xr:uid="{00000000-0005-0000-0000-00009E350000}"/>
    <cellStyle name="Обычный 18 4 16 3 2" xfId="14104" xr:uid="{00000000-0005-0000-0000-00009F350000}"/>
    <cellStyle name="Обычный 18 4 16 4" xfId="14105" xr:uid="{00000000-0005-0000-0000-0000A0350000}"/>
    <cellStyle name="Обычный 18 4 16 4 2" xfId="14106" xr:uid="{00000000-0005-0000-0000-0000A1350000}"/>
    <cellStyle name="Обычный 18 4 16 5" xfId="14107" xr:uid="{00000000-0005-0000-0000-0000A2350000}"/>
    <cellStyle name="Обычный 18 4 16 5 2" xfId="14108" xr:uid="{00000000-0005-0000-0000-0000A3350000}"/>
    <cellStyle name="Обычный 18 4 16 6" xfId="14109" xr:uid="{00000000-0005-0000-0000-0000A4350000}"/>
    <cellStyle name="Обычный 18 4 17" xfId="14110" xr:uid="{00000000-0005-0000-0000-0000A5350000}"/>
    <cellStyle name="Обычный 18 4 17 2" xfId="14111" xr:uid="{00000000-0005-0000-0000-0000A6350000}"/>
    <cellStyle name="Обычный 18 4 17 2 2" xfId="14112" xr:uid="{00000000-0005-0000-0000-0000A7350000}"/>
    <cellStyle name="Обычный 18 4 17 3" xfId="14113" xr:uid="{00000000-0005-0000-0000-0000A8350000}"/>
    <cellStyle name="Обычный 18 4 17 3 2" xfId="14114" xr:uid="{00000000-0005-0000-0000-0000A9350000}"/>
    <cellStyle name="Обычный 18 4 17 4" xfId="14115" xr:uid="{00000000-0005-0000-0000-0000AA350000}"/>
    <cellStyle name="Обычный 18 4 17 4 2" xfId="14116" xr:uid="{00000000-0005-0000-0000-0000AB350000}"/>
    <cellStyle name="Обычный 18 4 17 5" xfId="14117" xr:uid="{00000000-0005-0000-0000-0000AC350000}"/>
    <cellStyle name="Обычный 18 4 18" xfId="14118" xr:uid="{00000000-0005-0000-0000-0000AD350000}"/>
    <cellStyle name="Обычный 18 4 18 2" xfId="14119" xr:uid="{00000000-0005-0000-0000-0000AE350000}"/>
    <cellStyle name="Обычный 18 4 19" xfId="14120" xr:uid="{00000000-0005-0000-0000-0000AF350000}"/>
    <cellStyle name="Обычный 18 4 19 2" xfId="14121" xr:uid="{00000000-0005-0000-0000-0000B0350000}"/>
    <cellStyle name="Обычный 18 4 2" xfId="14122" xr:uid="{00000000-0005-0000-0000-0000B1350000}"/>
    <cellStyle name="Обычный 18 4 2 10" xfId="14123" xr:uid="{00000000-0005-0000-0000-0000B2350000}"/>
    <cellStyle name="Обычный 18 4 2 10 2" xfId="14124" xr:uid="{00000000-0005-0000-0000-0000B3350000}"/>
    <cellStyle name="Обычный 18 4 2 11" xfId="14125" xr:uid="{00000000-0005-0000-0000-0000B4350000}"/>
    <cellStyle name="Обычный 18 4 2 11 2" xfId="14126" xr:uid="{00000000-0005-0000-0000-0000B5350000}"/>
    <cellStyle name="Обычный 18 4 2 12" xfId="14127" xr:uid="{00000000-0005-0000-0000-0000B6350000}"/>
    <cellStyle name="Обычный 18 4 2 12 2" xfId="14128" xr:uid="{00000000-0005-0000-0000-0000B7350000}"/>
    <cellStyle name="Обычный 18 4 2 13" xfId="14129" xr:uid="{00000000-0005-0000-0000-0000B8350000}"/>
    <cellStyle name="Обычный 18 4 2 13 2" xfId="14130" xr:uid="{00000000-0005-0000-0000-0000B9350000}"/>
    <cellStyle name="Обычный 18 4 2 14" xfId="14131" xr:uid="{00000000-0005-0000-0000-0000BA350000}"/>
    <cellStyle name="Обычный 18 4 2 15" xfId="14132" xr:uid="{00000000-0005-0000-0000-0000BB350000}"/>
    <cellStyle name="Обычный 18 4 2 16" xfId="14133" xr:uid="{00000000-0005-0000-0000-0000BC350000}"/>
    <cellStyle name="Обычный 18 4 2 2" xfId="14134" xr:uid="{00000000-0005-0000-0000-0000BD350000}"/>
    <cellStyle name="Обычный 18 4 2 2 10" xfId="14135" xr:uid="{00000000-0005-0000-0000-0000BE350000}"/>
    <cellStyle name="Обычный 18 4 2 2 10 2" xfId="14136" xr:uid="{00000000-0005-0000-0000-0000BF350000}"/>
    <cellStyle name="Обычный 18 4 2 2 11" xfId="14137" xr:uid="{00000000-0005-0000-0000-0000C0350000}"/>
    <cellStyle name="Обычный 18 4 2 2 11 2" xfId="14138" xr:uid="{00000000-0005-0000-0000-0000C1350000}"/>
    <cellStyle name="Обычный 18 4 2 2 12" xfId="14139" xr:uid="{00000000-0005-0000-0000-0000C2350000}"/>
    <cellStyle name="Обычный 18 4 2 2 12 2" xfId="14140" xr:uid="{00000000-0005-0000-0000-0000C3350000}"/>
    <cellStyle name="Обычный 18 4 2 2 13" xfId="14141" xr:uid="{00000000-0005-0000-0000-0000C4350000}"/>
    <cellStyle name="Обычный 18 4 2 2 14" xfId="14142" xr:uid="{00000000-0005-0000-0000-0000C5350000}"/>
    <cellStyle name="Обычный 18 4 2 2 15" xfId="14143" xr:uid="{00000000-0005-0000-0000-0000C6350000}"/>
    <cellStyle name="Обычный 18 4 2 2 2" xfId="14144" xr:uid="{00000000-0005-0000-0000-0000C7350000}"/>
    <cellStyle name="Обычный 18 4 2 2 2 10" xfId="14145" xr:uid="{00000000-0005-0000-0000-0000C8350000}"/>
    <cellStyle name="Обычный 18 4 2 2 2 10 2" xfId="14146" xr:uid="{00000000-0005-0000-0000-0000C9350000}"/>
    <cellStyle name="Обычный 18 4 2 2 2 11" xfId="14147" xr:uid="{00000000-0005-0000-0000-0000CA350000}"/>
    <cellStyle name="Обычный 18 4 2 2 2 12" xfId="14148" xr:uid="{00000000-0005-0000-0000-0000CB350000}"/>
    <cellStyle name="Обычный 18 4 2 2 2 13" xfId="14149" xr:uid="{00000000-0005-0000-0000-0000CC350000}"/>
    <cellStyle name="Обычный 18 4 2 2 2 2" xfId="14150" xr:uid="{00000000-0005-0000-0000-0000CD350000}"/>
    <cellStyle name="Обычный 18 4 2 2 2 2 10" xfId="14151" xr:uid="{00000000-0005-0000-0000-0000CE350000}"/>
    <cellStyle name="Обычный 18 4 2 2 2 2 11" xfId="14152" xr:uid="{00000000-0005-0000-0000-0000CF350000}"/>
    <cellStyle name="Обычный 18 4 2 2 2 2 2" xfId="14153" xr:uid="{00000000-0005-0000-0000-0000D0350000}"/>
    <cellStyle name="Обычный 18 4 2 2 2 2 2 2" xfId="14154" xr:uid="{00000000-0005-0000-0000-0000D1350000}"/>
    <cellStyle name="Обычный 18 4 2 2 2 2 2 2 2" xfId="14155" xr:uid="{00000000-0005-0000-0000-0000D2350000}"/>
    <cellStyle name="Обычный 18 4 2 2 2 2 2 3" xfId="14156" xr:uid="{00000000-0005-0000-0000-0000D3350000}"/>
    <cellStyle name="Обычный 18 4 2 2 2 2 2 3 2" xfId="14157" xr:uid="{00000000-0005-0000-0000-0000D4350000}"/>
    <cellStyle name="Обычный 18 4 2 2 2 2 2 4" xfId="14158" xr:uid="{00000000-0005-0000-0000-0000D5350000}"/>
    <cellStyle name="Обычный 18 4 2 2 2 2 2 4 2" xfId="14159" xr:uid="{00000000-0005-0000-0000-0000D6350000}"/>
    <cellStyle name="Обычный 18 4 2 2 2 2 2 5" xfId="14160" xr:uid="{00000000-0005-0000-0000-0000D7350000}"/>
    <cellStyle name="Обычный 18 4 2 2 2 2 2 5 2" xfId="14161" xr:uid="{00000000-0005-0000-0000-0000D8350000}"/>
    <cellStyle name="Обычный 18 4 2 2 2 2 2 6" xfId="14162" xr:uid="{00000000-0005-0000-0000-0000D9350000}"/>
    <cellStyle name="Обычный 18 4 2 2 2 2 3" xfId="14163" xr:uid="{00000000-0005-0000-0000-0000DA350000}"/>
    <cellStyle name="Обычный 18 4 2 2 2 2 3 2" xfId="14164" xr:uid="{00000000-0005-0000-0000-0000DB350000}"/>
    <cellStyle name="Обычный 18 4 2 2 2 2 3 2 2" xfId="14165" xr:uid="{00000000-0005-0000-0000-0000DC350000}"/>
    <cellStyle name="Обычный 18 4 2 2 2 2 3 3" xfId="14166" xr:uid="{00000000-0005-0000-0000-0000DD350000}"/>
    <cellStyle name="Обычный 18 4 2 2 2 2 3 3 2" xfId="14167" xr:uid="{00000000-0005-0000-0000-0000DE350000}"/>
    <cellStyle name="Обычный 18 4 2 2 2 2 3 4" xfId="14168" xr:uid="{00000000-0005-0000-0000-0000DF350000}"/>
    <cellStyle name="Обычный 18 4 2 2 2 2 3 4 2" xfId="14169" xr:uid="{00000000-0005-0000-0000-0000E0350000}"/>
    <cellStyle name="Обычный 18 4 2 2 2 2 3 5" xfId="14170" xr:uid="{00000000-0005-0000-0000-0000E1350000}"/>
    <cellStyle name="Обычный 18 4 2 2 2 2 4" xfId="14171" xr:uid="{00000000-0005-0000-0000-0000E2350000}"/>
    <cellStyle name="Обычный 18 4 2 2 2 2 4 2" xfId="14172" xr:uid="{00000000-0005-0000-0000-0000E3350000}"/>
    <cellStyle name="Обычный 18 4 2 2 2 2 5" xfId="14173" xr:uid="{00000000-0005-0000-0000-0000E4350000}"/>
    <cellStyle name="Обычный 18 4 2 2 2 2 5 2" xfId="14174" xr:uid="{00000000-0005-0000-0000-0000E5350000}"/>
    <cellStyle name="Обычный 18 4 2 2 2 2 6" xfId="14175" xr:uid="{00000000-0005-0000-0000-0000E6350000}"/>
    <cellStyle name="Обычный 18 4 2 2 2 2 6 2" xfId="14176" xr:uid="{00000000-0005-0000-0000-0000E7350000}"/>
    <cellStyle name="Обычный 18 4 2 2 2 2 7" xfId="14177" xr:uid="{00000000-0005-0000-0000-0000E8350000}"/>
    <cellStyle name="Обычный 18 4 2 2 2 2 7 2" xfId="14178" xr:uid="{00000000-0005-0000-0000-0000E9350000}"/>
    <cellStyle name="Обычный 18 4 2 2 2 2 8" xfId="14179" xr:uid="{00000000-0005-0000-0000-0000EA350000}"/>
    <cellStyle name="Обычный 18 4 2 2 2 2 8 2" xfId="14180" xr:uid="{00000000-0005-0000-0000-0000EB350000}"/>
    <cellStyle name="Обычный 18 4 2 2 2 2 9" xfId="14181" xr:uid="{00000000-0005-0000-0000-0000EC350000}"/>
    <cellStyle name="Обычный 18 4 2 2 2 2 9 2" xfId="14182" xr:uid="{00000000-0005-0000-0000-0000ED350000}"/>
    <cellStyle name="Обычный 18 4 2 2 2 3" xfId="14183" xr:uid="{00000000-0005-0000-0000-0000EE350000}"/>
    <cellStyle name="Обычный 18 4 2 2 2 3 2" xfId="14184" xr:uid="{00000000-0005-0000-0000-0000EF350000}"/>
    <cellStyle name="Обычный 18 4 2 2 2 3 2 2" xfId="14185" xr:uid="{00000000-0005-0000-0000-0000F0350000}"/>
    <cellStyle name="Обычный 18 4 2 2 2 3 3" xfId="14186" xr:uid="{00000000-0005-0000-0000-0000F1350000}"/>
    <cellStyle name="Обычный 18 4 2 2 2 3 3 2" xfId="14187" xr:uid="{00000000-0005-0000-0000-0000F2350000}"/>
    <cellStyle name="Обычный 18 4 2 2 2 3 4" xfId="14188" xr:uid="{00000000-0005-0000-0000-0000F3350000}"/>
    <cellStyle name="Обычный 18 4 2 2 2 3 4 2" xfId="14189" xr:uid="{00000000-0005-0000-0000-0000F4350000}"/>
    <cellStyle name="Обычный 18 4 2 2 2 3 5" xfId="14190" xr:uid="{00000000-0005-0000-0000-0000F5350000}"/>
    <cellStyle name="Обычный 18 4 2 2 2 3 5 2" xfId="14191" xr:uid="{00000000-0005-0000-0000-0000F6350000}"/>
    <cellStyle name="Обычный 18 4 2 2 2 3 6" xfId="14192" xr:uid="{00000000-0005-0000-0000-0000F7350000}"/>
    <cellStyle name="Обычный 18 4 2 2 2 4" xfId="14193" xr:uid="{00000000-0005-0000-0000-0000F8350000}"/>
    <cellStyle name="Обычный 18 4 2 2 2 4 2" xfId="14194" xr:uid="{00000000-0005-0000-0000-0000F9350000}"/>
    <cellStyle name="Обычный 18 4 2 2 2 4 2 2" xfId="14195" xr:uid="{00000000-0005-0000-0000-0000FA350000}"/>
    <cellStyle name="Обычный 18 4 2 2 2 4 3" xfId="14196" xr:uid="{00000000-0005-0000-0000-0000FB350000}"/>
    <cellStyle name="Обычный 18 4 2 2 2 4 3 2" xfId="14197" xr:uid="{00000000-0005-0000-0000-0000FC350000}"/>
    <cellStyle name="Обычный 18 4 2 2 2 4 4" xfId="14198" xr:uid="{00000000-0005-0000-0000-0000FD350000}"/>
    <cellStyle name="Обычный 18 4 2 2 2 4 4 2" xfId="14199" xr:uid="{00000000-0005-0000-0000-0000FE350000}"/>
    <cellStyle name="Обычный 18 4 2 2 2 4 5" xfId="14200" xr:uid="{00000000-0005-0000-0000-0000FF350000}"/>
    <cellStyle name="Обычный 18 4 2 2 2 5" xfId="14201" xr:uid="{00000000-0005-0000-0000-000000360000}"/>
    <cellStyle name="Обычный 18 4 2 2 2 5 2" xfId="14202" xr:uid="{00000000-0005-0000-0000-000001360000}"/>
    <cellStyle name="Обычный 18 4 2 2 2 6" xfId="14203" xr:uid="{00000000-0005-0000-0000-000002360000}"/>
    <cellStyle name="Обычный 18 4 2 2 2 6 2" xfId="14204" xr:uid="{00000000-0005-0000-0000-000003360000}"/>
    <cellStyle name="Обычный 18 4 2 2 2 7" xfId="14205" xr:uid="{00000000-0005-0000-0000-000004360000}"/>
    <cellStyle name="Обычный 18 4 2 2 2 7 2" xfId="14206" xr:uid="{00000000-0005-0000-0000-000005360000}"/>
    <cellStyle name="Обычный 18 4 2 2 2 8" xfId="14207" xr:uid="{00000000-0005-0000-0000-000006360000}"/>
    <cellStyle name="Обычный 18 4 2 2 2 8 2" xfId="14208" xr:uid="{00000000-0005-0000-0000-000007360000}"/>
    <cellStyle name="Обычный 18 4 2 2 2 9" xfId="14209" xr:uid="{00000000-0005-0000-0000-000008360000}"/>
    <cellStyle name="Обычный 18 4 2 2 2 9 2" xfId="14210" xr:uid="{00000000-0005-0000-0000-000009360000}"/>
    <cellStyle name="Обычный 18 4 2 2 3" xfId="14211" xr:uid="{00000000-0005-0000-0000-00000A360000}"/>
    <cellStyle name="Обычный 18 4 2 2 3 10" xfId="14212" xr:uid="{00000000-0005-0000-0000-00000B360000}"/>
    <cellStyle name="Обычный 18 4 2 2 3 11" xfId="14213" xr:uid="{00000000-0005-0000-0000-00000C360000}"/>
    <cellStyle name="Обычный 18 4 2 2 3 2" xfId="14214" xr:uid="{00000000-0005-0000-0000-00000D360000}"/>
    <cellStyle name="Обычный 18 4 2 2 3 2 2" xfId="14215" xr:uid="{00000000-0005-0000-0000-00000E360000}"/>
    <cellStyle name="Обычный 18 4 2 2 3 2 2 2" xfId="14216" xr:uid="{00000000-0005-0000-0000-00000F360000}"/>
    <cellStyle name="Обычный 18 4 2 2 3 2 3" xfId="14217" xr:uid="{00000000-0005-0000-0000-000010360000}"/>
    <cellStyle name="Обычный 18 4 2 2 3 2 3 2" xfId="14218" xr:uid="{00000000-0005-0000-0000-000011360000}"/>
    <cellStyle name="Обычный 18 4 2 2 3 2 4" xfId="14219" xr:uid="{00000000-0005-0000-0000-000012360000}"/>
    <cellStyle name="Обычный 18 4 2 2 3 2 4 2" xfId="14220" xr:uid="{00000000-0005-0000-0000-000013360000}"/>
    <cellStyle name="Обычный 18 4 2 2 3 2 5" xfId="14221" xr:uid="{00000000-0005-0000-0000-000014360000}"/>
    <cellStyle name="Обычный 18 4 2 2 3 2 5 2" xfId="14222" xr:uid="{00000000-0005-0000-0000-000015360000}"/>
    <cellStyle name="Обычный 18 4 2 2 3 2 6" xfId="14223" xr:uid="{00000000-0005-0000-0000-000016360000}"/>
    <cellStyle name="Обычный 18 4 2 2 3 2 7" xfId="14224" xr:uid="{00000000-0005-0000-0000-000017360000}"/>
    <cellStyle name="Обычный 18 4 2 2 3 3" xfId="14225" xr:uid="{00000000-0005-0000-0000-000018360000}"/>
    <cellStyle name="Обычный 18 4 2 2 3 3 2" xfId="14226" xr:uid="{00000000-0005-0000-0000-000019360000}"/>
    <cellStyle name="Обычный 18 4 2 2 3 3 2 2" xfId="14227" xr:uid="{00000000-0005-0000-0000-00001A360000}"/>
    <cellStyle name="Обычный 18 4 2 2 3 3 3" xfId="14228" xr:uid="{00000000-0005-0000-0000-00001B360000}"/>
    <cellStyle name="Обычный 18 4 2 2 3 3 3 2" xfId="14229" xr:uid="{00000000-0005-0000-0000-00001C360000}"/>
    <cellStyle name="Обычный 18 4 2 2 3 3 4" xfId="14230" xr:uid="{00000000-0005-0000-0000-00001D360000}"/>
    <cellStyle name="Обычный 18 4 2 2 3 3 4 2" xfId="14231" xr:uid="{00000000-0005-0000-0000-00001E360000}"/>
    <cellStyle name="Обычный 18 4 2 2 3 3 5" xfId="14232" xr:uid="{00000000-0005-0000-0000-00001F360000}"/>
    <cellStyle name="Обычный 18 4 2 2 3 4" xfId="14233" xr:uid="{00000000-0005-0000-0000-000020360000}"/>
    <cellStyle name="Обычный 18 4 2 2 3 4 2" xfId="14234" xr:uid="{00000000-0005-0000-0000-000021360000}"/>
    <cellStyle name="Обычный 18 4 2 2 3 5" xfId="14235" xr:uid="{00000000-0005-0000-0000-000022360000}"/>
    <cellStyle name="Обычный 18 4 2 2 3 5 2" xfId="14236" xr:uid="{00000000-0005-0000-0000-000023360000}"/>
    <cellStyle name="Обычный 18 4 2 2 3 6" xfId="14237" xr:uid="{00000000-0005-0000-0000-000024360000}"/>
    <cellStyle name="Обычный 18 4 2 2 3 6 2" xfId="14238" xr:uid="{00000000-0005-0000-0000-000025360000}"/>
    <cellStyle name="Обычный 18 4 2 2 3 7" xfId="14239" xr:uid="{00000000-0005-0000-0000-000026360000}"/>
    <cellStyle name="Обычный 18 4 2 2 3 7 2" xfId="14240" xr:uid="{00000000-0005-0000-0000-000027360000}"/>
    <cellStyle name="Обычный 18 4 2 2 3 8" xfId="14241" xr:uid="{00000000-0005-0000-0000-000028360000}"/>
    <cellStyle name="Обычный 18 4 2 2 3 8 2" xfId="14242" xr:uid="{00000000-0005-0000-0000-000029360000}"/>
    <cellStyle name="Обычный 18 4 2 2 3 9" xfId="14243" xr:uid="{00000000-0005-0000-0000-00002A360000}"/>
    <cellStyle name="Обычный 18 4 2 2 3 9 2" xfId="14244" xr:uid="{00000000-0005-0000-0000-00002B360000}"/>
    <cellStyle name="Обычный 18 4 2 2 4" xfId="14245" xr:uid="{00000000-0005-0000-0000-00002C360000}"/>
    <cellStyle name="Обычный 18 4 2 2 4 2" xfId="14246" xr:uid="{00000000-0005-0000-0000-00002D360000}"/>
    <cellStyle name="Обычный 18 4 2 2 4 2 2" xfId="14247" xr:uid="{00000000-0005-0000-0000-00002E360000}"/>
    <cellStyle name="Обычный 18 4 2 2 4 2 2 2" xfId="14248" xr:uid="{00000000-0005-0000-0000-00002F360000}"/>
    <cellStyle name="Обычный 18 4 2 2 4 2 3" xfId="14249" xr:uid="{00000000-0005-0000-0000-000030360000}"/>
    <cellStyle name="Обычный 18 4 2 2 4 2 3 2" xfId="14250" xr:uid="{00000000-0005-0000-0000-000031360000}"/>
    <cellStyle name="Обычный 18 4 2 2 4 2 4" xfId="14251" xr:uid="{00000000-0005-0000-0000-000032360000}"/>
    <cellStyle name="Обычный 18 4 2 2 4 2 4 2" xfId="14252" xr:uid="{00000000-0005-0000-0000-000033360000}"/>
    <cellStyle name="Обычный 18 4 2 2 4 2 5" xfId="14253" xr:uid="{00000000-0005-0000-0000-000034360000}"/>
    <cellStyle name="Обычный 18 4 2 2 4 2 5 2" xfId="14254" xr:uid="{00000000-0005-0000-0000-000035360000}"/>
    <cellStyle name="Обычный 18 4 2 2 4 2 6" xfId="14255" xr:uid="{00000000-0005-0000-0000-000036360000}"/>
    <cellStyle name="Обычный 18 4 2 2 4 3" xfId="14256" xr:uid="{00000000-0005-0000-0000-000037360000}"/>
    <cellStyle name="Обычный 18 4 2 2 4 3 2" xfId="14257" xr:uid="{00000000-0005-0000-0000-000038360000}"/>
    <cellStyle name="Обычный 18 4 2 2 4 4" xfId="14258" xr:uid="{00000000-0005-0000-0000-000039360000}"/>
    <cellStyle name="Обычный 18 4 2 2 4 4 2" xfId="14259" xr:uid="{00000000-0005-0000-0000-00003A360000}"/>
    <cellStyle name="Обычный 18 4 2 2 4 5" xfId="14260" xr:uid="{00000000-0005-0000-0000-00003B360000}"/>
    <cellStyle name="Обычный 18 4 2 2 4 5 2" xfId="14261" xr:uid="{00000000-0005-0000-0000-00003C360000}"/>
    <cellStyle name="Обычный 18 4 2 2 4 6" xfId="14262" xr:uid="{00000000-0005-0000-0000-00003D360000}"/>
    <cellStyle name="Обычный 18 4 2 2 4 6 2" xfId="14263" xr:uid="{00000000-0005-0000-0000-00003E360000}"/>
    <cellStyle name="Обычный 18 4 2 2 4 7" xfId="14264" xr:uid="{00000000-0005-0000-0000-00003F360000}"/>
    <cellStyle name="Обычный 18 4 2 2 4 8" xfId="14265" xr:uid="{00000000-0005-0000-0000-000040360000}"/>
    <cellStyle name="Обычный 18 4 2 2 5" xfId="14266" xr:uid="{00000000-0005-0000-0000-000041360000}"/>
    <cellStyle name="Обычный 18 4 2 2 5 2" xfId="14267" xr:uid="{00000000-0005-0000-0000-000042360000}"/>
    <cellStyle name="Обычный 18 4 2 2 5 2 2" xfId="14268" xr:uid="{00000000-0005-0000-0000-000043360000}"/>
    <cellStyle name="Обычный 18 4 2 2 5 3" xfId="14269" xr:uid="{00000000-0005-0000-0000-000044360000}"/>
    <cellStyle name="Обычный 18 4 2 2 5 3 2" xfId="14270" xr:uid="{00000000-0005-0000-0000-000045360000}"/>
    <cellStyle name="Обычный 18 4 2 2 5 4" xfId="14271" xr:uid="{00000000-0005-0000-0000-000046360000}"/>
    <cellStyle name="Обычный 18 4 2 2 5 4 2" xfId="14272" xr:uid="{00000000-0005-0000-0000-000047360000}"/>
    <cellStyle name="Обычный 18 4 2 2 5 5" xfId="14273" xr:uid="{00000000-0005-0000-0000-000048360000}"/>
    <cellStyle name="Обычный 18 4 2 2 5 5 2" xfId="14274" xr:uid="{00000000-0005-0000-0000-000049360000}"/>
    <cellStyle name="Обычный 18 4 2 2 5 6" xfId="14275" xr:uid="{00000000-0005-0000-0000-00004A360000}"/>
    <cellStyle name="Обычный 18 4 2 2 6" xfId="14276" xr:uid="{00000000-0005-0000-0000-00004B360000}"/>
    <cellStyle name="Обычный 18 4 2 2 6 2" xfId="14277" xr:uid="{00000000-0005-0000-0000-00004C360000}"/>
    <cellStyle name="Обычный 18 4 2 2 6 2 2" xfId="14278" xr:uid="{00000000-0005-0000-0000-00004D360000}"/>
    <cellStyle name="Обычный 18 4 2 2 6 3" xfId="14279" xr:uid="{00000000-0005-0000-0000-00004E360000}"/>
    <cellStyle name="Обычный 18 4 2 2 6 3 2" xfId="14280" xr:uid="{00000000-0005-0000-0000-00004F360000}"/>
    <cellStyle name="Обычный 18 4 2 2 6 4" xfId="14281" xr:uid="{00000000-0005-0000-0000-000050360000}"/>
    <cellStyle name="Обычный 18 4 2 2 6 4 2" xfId="14282" xr:uid="{00000000-0005-0000-0000-000051360000}"/>
    <cellStyle name="Обычный 18 4 2 2 6 5" xfId="14283" xr:uid="{00000000-0005-0000-0000-000052360000}"/>
    <cellStyle name="Обычный 18 4 2 2 7" xfId="14284" xr:uid="{00000000-0005-0000-0000-000053360000}"/>
    <cellStyle name="Обычный 18 4 2 2 7 2" xfId="14285" xr:uid="{00000000-0005-0000-0000-000054360000}"/>
    <cellStyle name="Обычный 18 4 2 2 8" xfId="14286" xr:uid="{00000000-0005-0000-0000-000055360000}"/>
    <cellStyle name="Обычный 18 4 2 2 8 2" xfId="14287" xr:uid="{00000000-0005-0000-0000-000056360000}"/>
    <cellStyle name="Обычный 18 4 2 2 9" xfId="14288" xr:uid="{00000000-0005-0000-0000-000057360000}"/>
    <cellStyle name="Обычный 18 4 2 2 9 2" xfId="14289" xr:uid="{00000000-0005-0000-0000-000058360000}"/>
    <cellStyle name="Обычный 18 4 2 3" xfId="14290" xr:uid="{00000000-0005-0000-0000-000059360000}"/>
    <cellStyle name="Обычный 18 4 2 3 10" xfId="14291" xr:uid="{00000000-0005-0000-0000-00005A360000}"/>
    <cellStyle name="Обычный 18 4 2 3 10 2" xfId="14292" xr:uid="{00000000-0005-0000-0000-00005B360000}"/>
    <cellStyle name="Обычный 18 4 2 3 11" xfId="14293" xr:uid="{00000000-0005-0000-0000-00005C360000}"/>
    <cellStyle name="Обычный 18 4 2 3 12" xfId="14294" xr:uid="{00000000-0005-0000-0000-00005D360000}"/>
    <cellStyle name="Обычный 18 4 2 3 13" xfId="14295" xr:uid="{00000000-0005-0000-0000-00005E360000}"/>
    <cellStyle name="Обычный 18 4 2 3 2" xfId="14296" xr:uid="{00000000-0005-0000-0000-00005F360000}"/>
    <cellStyle name="Обычный 18 4 2 3 2 10" xfId="14297" xr:uid="{00000000-0005-0000-0000-000060360000}"/>
    <cellStyle name="Обычный 18 4 2 3 2 11" xfId="14298" xr:uid="{00000000-0005-0000-0000-000061360000}"/>
    <cellStyle name="Обычный 18 4 2 3 2 2" xfId="14299" xr:uid="{00000000-0005-0000-0000-000062360000}"/>
    <cellStyle name="Обычный 18 4 2 3 2 2 2" xfId="14300" xr:uid="{00000000-0005-0000-0000-000063360000}"/>
    <cellStyle name="Обычный 18 4 2 3 2 2 2 2" xfId="14301" xr:uid="{00000000-0005-0000-0000-000064360000}"/>
    <cellStyle name="Обычный 18 4 2 3 2 2 3" xfId="14302" xr:uid="{00000000-0005-0000-0000-000065360000}"/>
    <cellStyle name="Обычный 18 4 2 3 2 2 3 2" xfId="14303" xr:uid="{00000000-0005-0000-0000-000066360000}"/>
    <cellStyle name="Обычный 18 4 2 3 2 2 4" xfId="14304" xr:uid="{00000000-0005-0000-0000-000067360000}"/>
    <cellStyle name="Обычный 18 4 2 3 2 2 4 2" xfId="14305" xr:uid="{00000000-0005-0000-0000-000068360000}"/>
    <cellStyle name="Обычный 18 4 2 3 2 2 5" xfId="14306" xr:uid="{00000000-0005-0000-0000-000069360000}"/>
    <cellStyle name="Обычный 18 4 2 3 2 2 5 2" xfId="14307" xr:uid="{00000000-0005-0000-0000-00006A360000}"/>
    <cellStyle name="Обычный 18 4 2 3 2 2 6" xfId="14308" xr:uid="{00000000-0005-0000-0000-00006B360000}"/>
    <cellStyle name="Обычный 18 4 2 3 2 3" xfId="14309" xr:uid="{00000000-0005-0000-0000-00006C360000}"/>
    <cellStyle name="Обычный 18 4 2 3 2 3 2" xfId="14310" xr:uid="{00000000-0005-0000-0000-00006D360000}"/>
    <cellStyle name="Обычный 18 4 2 3 2 3 2 2" xfId="14311" xr:uid="{00000000-0005-0000-0000-00006E360000}"/>
    <cellStyle name="Обычный 18 4 2 3 2 3 3" xfId="14312" xr:uid="{00000000-0005-0000-0000-00006F360000}"/>
    <cellStyle name="Обычный 18 4 2 3 2 3 3 2" xfId="14313" xr:uid="{00000000-0005-0000-0000-000070360000}"/>
    <cellStyle name="Обычный 18 4 2 3 2 3 4" xfId="14314" xr:uid="{00000000-0005-0000-0000-000071360000}"/>
    <cellStyle name="Обычный 18 4 2 3 2 3 4 2" xfId="14315" xr:uid="{00000000-0005-0000-0000-000072360000}"/>
    <cellStyle name="Обычный 18 4 2 3 2 3 5" xfId="14316" xr:uid="{00000000-0005-0000-0000-000073360000}"/>
    <cellStyle name="Обычный 18 4 2 3 2 4" xfId="14317" xr:uid="{00000000-0005-0000-0000-000074360000}"/>
    <cellStyle name="Обычный 18 4 2 3 2 4 2" xfId="14318" xr:uid="{00000000-0005-0000-0000-000075360000}"/>
    <cellStyle name="Обычный 18 4 2 3 2 5" xfId="14319" xr:uid="{00000000-0005-0000-0000-000076360000}"/>
    <cellStyle name="Обычный 18 4 2 3 2 5 2" xfId="14320" xr:uid="{00000000-0005-0000-0000-000077360000}"/>
    <cellStyle name="Обычный 18 4 2 3 2 6" xfId="14321" xr:uid="{00000000-0005-0000-0000-000078360000}"/>
    <cellStyle name="Обычный 18 4 2 3 2 6 2" xfId="14322" xr:uid="{00000000-0005-0000-0000-000079360000}"/>
    <cellStyle name="Обычный 18 4 2 3 2 7" xfId="14323" xr:uid="{00000000-0005-0000-0000-00007A360000}"/>
    <cellStyle name="Обычный 18 4 2 3 2 7 2" xfId="14324" xr:uid="{00000000-0005-0000-0000-00007B360000}"/>
    <cellStyle name="Обычный 18 4 2 3 2 8" xfId="14325" xr:uid="{00000000-0005-0000-0000-00007C360000}"/>
    <cellStyle name="Обычный 18 4 2 3 2 8 2" xfId="14326" xr:uid="{00000000-0005-0000-0000-00007D360000}"/>
    <cellStyle name="Обычный 18 4 2 3 2 9" xfId="14327" xr:uid="{00000000-0005-0000-0000-00007E360000}"/>
    <cellStyle name="Обычный 18 4 2 3 2 9 2" xfId="14328" xr:uid="{00000000-0005-0000-0000-00007F360000}"/>
    <cellStyle name="Обычный 18 4 2 3 3" xfId="14329" xr:uid="{00000000-0005-0000-0000-000080360000}"/>
    <cellStyle name="Обычный 18 4 2 3 3 2" xfId="14330" xr:uid="{00000000-0005-0000-0000-000081360000}"/>
    <cellStyle name="Обычный 18 4 2 3 3 2 2" xfId="14331" xr:uid="{00000000-0005-0000-0000-000082360000}"/>
    <cellStyle name="Обычный 18 4 2 3 3 3" xfId="14332" xr:uid="{00000000-0005-0000-0000-000083360000}"/>
    <cellStyle name="Обычный 18 4 2 3 3 3 2" xfId="14333" xr:uid="{00000000-0005-0000-0000-000084360000}"/>
    <cellStyle name="Обычный 18 4 2 3 3 4" xfId="14334" xr:uid="{00000000-0005-0000-0000-000085360000}"/>
    <cellStyle name="Обычный 18 4 2 3 3 4 2" xfId="14335" xr:uid="{00000000-0005-0000-0000-000086360000}"/>
    <cellStyle name="Обычный 18 4 2 3 3 5" xfId="14336" xr:uid="{00000000-0005-0000-0000-000087360000}"/>
    <cellStyle name="Обычный 18 4 2 3 3 5 2" xfId="14337" xr:uid="{00000000-0005-0000-0000-000088360000}"/>
    <cellStyle name="Обычный 18 4 2 3 3 6" xfId="14338" xr:uid="{00000000-0005-0000-0000-000089360000}"/>
    <cellStyle name="Обычный 18 4 2 3 4" xfId="14339" xr:uid="{00000000-0005-0000-0000-00008A360000}"/>
    <cellStyle name="Обычный 18 4 2 3 4 2" xfId="14340" xr:uid="{00000000-0005-0000-0000-00008B360000}"/>
    <cellStyle name="Обычный 18 4 2 3 4 2 2" xfId="14341" xr:uid="{00000000-0005-0000-0000-00008C360000}"/>
    <cellStyle name="Обычный 18 4 2 3 4 3" xfId="14342" xr:uid="{00000000-0005-0000-0000-00008D360000}"/>
    <cellStyle name="Обычный 18 4 2 3 4 3 2" xfId="14343" xr:uid="{00000000-0005-0000-0000-00008E360000}"/>
    <cellStyle name="Обычный 18 4 2 3 4 4" xfId="14344" xr:uid="{00000000-0005-0000-0000-00008F360000}"/>
    <cellStyle name="Обычный 18 4 2 3 4 4 2" xfId="14345" xr:uid="{00000000-0005-0000-0000-000090360000}"/>
    <cellStyle name="Обычный 18 4 2 3 4 5" xfId="14346" xr:uid="{00000000-0005-0000-0000-000091360000}"/>
    <cellStyle name="Обычный 18 4 2 3 5" xfId="14347" xr:uid="{00000000-0005-0000-0000-000092360000}"/>
    <cellStyle name="Обычный 18 4 2 3 5 2" xfId="14348" xr:uid="{00000000-0005-0000-0000-000093360000}"/>
    <cellStyle name="Обычный 18 4 2 3 6" xfId="14349" xr:uid="{00000000-0005-0000-0000-000094360000}"/>
    <cellStyle name="Обычный 18 4 2 3 6 2" xfId="14350" xr:uid="{00000000-0005-0000-0000-000095360000}"/>
    <cellStyle name="Обычный 18 4 2 3 7" xfId="14351" xr:uid="{00000000-0005-0000-0000-000096360000}"/>
    <cellStyle name="Обычный 18 4 2 3 7 2" xfId="14352" xr:uid="{00000000-0005-0000-0000-000097360000}"/>
    <cellStyle name="Обычный 18 4 2 3 8" xfId="14353" xr:uid="{00000000-0005-0000-0000-000098360000}"/>
    <cellStyle name="Обычный 18 4 2 3 8 2" xfId="14354" xr:uid="{00000000-0005-0000-0000-000099360000}"/>
    <cellStyle name="Обычный 18 4 2 3 9" xfId="14355" xr:uid="{00000000-0005-0000-0000-00009A360000}"/>
    <cellStyle name="Обычный 18 4 2 3 9 2" xfId="14356" xr:uid="{00000000-0005-0000-0000-00009B360000}"/>
    <cellStyle name="Обычный 18 4 2 4" xfId="14357" xr:uid="{00000000-0005-0000-0000-00009C360000}"/>
    <cellStyle name="Обычный 18 4 2 4 10" xfId="14358" xr:uid="{00000000-0005-0000-0000-00009D360000}"/>
    <cellStyle name="Обычный 18 4 2 4 11" xfId="14359" xr:uid="{00000000-0005-0000-0000-00009E360000}"/>
    <cellStyle name="Обычный 18 4 2 4 2" xfId="14360" xr:uid="{00000000-0005-0000-0000-00009F360000}"/>
    <cellStyle name="Обычный 18 4 2 4 2 2" xfId="14361" xr:uid="{00000000-0005-0000-0000-0000A0360000}"/>
    <cellStyle name="Обычный 18 4 2 4 2 2 2" xfId="14362" xr:uid="{00000000-0005-0000-0000-0000A1360000}"/>
    <cellStyle name="Обычный 18 4 2 4 2 3" xfId="14363" xr:uid="{00000000-0005-0000-0000-0000A2360000}"/>
    <cellStyle name="Обычный 18 4 2 4 2 3 2" xfId="14364" xr:uid="{00000000-0005-0000-0000-0000A3360000}"/>
    <cellStyle name="Обычный 18 4 2 4 2 4" xfId="14365" xr:uid="{00000000-0005-0000-0000-0000A4360000}"/>
    <cellStyle name="Обычный 18 4 2 4 2 4 2" xfId="14366" xr:uid="{00000000-0005-0000-0000-0000A5360000}"/>
    <cellStyle name="Обычный 18 4 2 4 2 5" xfId="14367" xr:uid="{00000000-0005-0000-0000-0000A6360000}"/>
    <cellStyle name="Обычный 18 4 2 4 2 5 2" xfId="14368" xr:uid="{00000000-0005-0000-0000-0000A7360000}"/>
    <cellStyle name="Обычный 18 4 2 4 2 6" xfId="14369" xr:uid="{00000000-0005-0000-0000-0000A8360000}"/>
    <cellStyle name="Обычный 18 4 2 4 2 7" xfId="14370" xr:uid="{00000000-0005-0000-0000-0000A9360000}"/>
    <cellStyle name="Обычный 18 4 2 4 3" xfId="14371" xr:uid="{00000000-0005-0000-0000-0000AA360000}"/>
    <cellStyle name="Обычный 18 4 2 4 3 2" xfId="14372" xr:uid="{00000000-0005-0000-0000-0000AB360000}"/>
    <cellStyle name="Обычный 18 4 2 4 3 2 2" xfId="14373" xr:uid="{00000000-0005-0000-0000-0000AC360000}"/>
    <cellStyle name="Обычный 18 4 2 4 3 3" xfId="14374" xr:uid="{00000000-0005-0000-0000-0000AD360000}"/>
    <cellStyle name="Обычный 18 4 2 4 3 3 2" xfId="14375" xr:uid="{00000000-0005-0000-0000-0000AE360000}"/>
    <cellStyle name="Обычный 18 4 2 4 3 4" xfId="14376" xr:uid="{00000000-0005-0000-0000-0000AF360000}"/>
    <cellStyle name="Обычный 18 4 2 4 3 4 2" xfId="14377" xr:uid="{00000000-0005-0000-0000-0000B0360000}"/>
    <cellStyle name="Обычный 18 4 2 4 3 5" xfId="14378" xr:uid="{00000000-0005-0000-0000-0000B1360000}"/>
    <cellStyle name="Обычный 18 4 2 4 4" xfId="14379" xr:uid="{00000000-0005-0000-0000-0000B2360000}"/>
    <cellStyle name="Обычный 18 4 2 4 4 2" xfId="14380" xr:uid="{00000000-0005-0000-0000-0000B3360000}"/>
    <cellStyle name="Обычный 18 4 2 4 5" xfId="14381" xr:uid="{00000000-0005-0000-0000-0000B4360000}"/>
    <cellStyle name="Обычный 18 4 2 4 5 2" xfId="14382" xr:uid="{00000000-0005-0000-0000-0000B5360000}"/>
    <cellStyle name="Обычный 18 4 2 4 6" xfId="14383" xr:uid="{00000000-0005-0000-0000-0000B6360000}"/>
    <cellStyle name="Обычный 18 4 2 4 6 2" xfId="14384" xr:uid="{00000000-0005-0000-0000-0000B7360000}"/>
    <cellStyle name="Обычный 18 4 2 4 7" xfId="14385" xr:uid="{00000000-0005-0000-0000-0000B8360000}"/>
    <cellStyle name="Обычный 18 4 2 4 7 2" xfId="14386" xr:uid="{00000000-0005-0000-0000-0000B9360000}"/>
    <cellStyle name="Обычный 18 4 2 4 8" xfId="14387" xr:uid="{00000000-0005-0000-0000-0000BA360000}"/>
    <cellStyle name="Обычный 18 4 2 4 8 2" xfId="14388" xr:uid="{00000000-0005-0000-0000-0000BB360000}"/>
    <cellStyle name="Обычный 18 4 2 4 9" xfId="14389" xr:uid="{00000000-0005-0000-0000-0000BC360000}"/>
    <cellStyle name="Обычный 18 4 2 4 9 2" xfId="14390" xr:uid="{00000000-0005-0000-0000-0000BD360000}"/>
    <cellStyle name="Обычный 18 4 2 5" xfId="14391" xr:uid="{00000000-0005-0000-0000-0000BE360000}"/>
    <cellStyle name="Обычный 18 4 2 5 2" xfId="14392" xr:uid="{00000000-0005-0000-0000-0000BF360000}"/>
    <cellStyle name="Обычный 18 4 2 5 2 2" xfId="14393" xr:uid="{00000000-0005-0000-0000-0000C0360000}"/>
    <cellStyle name="Обычный 18 4 2 5 2 2 2" xfId="14394" xr:uid="{00000000-0005-0000-0000-0000C1360000}"/>
    <cellStyle name="Обычный 18 4 2 5 2 3" xfId="14395" xr:uid="{00000000-0005-0000-0000-0000C2360000}"/>
    <cellStyle name="Обычный 18 4 2 5 2 3 2" xfId="14396" xr:uid="{00000000-0005-0000-0000-0000C3360000}"/>
    <cellStyle name="Обычный 18 4 2 5 2 4" xfId="14397" xr:uid="{00000000-0005-0000-0000-0000C4360000}"/>
    <cellStyle name="Обычный 18 4 2 5 2 4 2" xfId="14398" xr:uid="{00000000-0005-0000-0000-0000C5360000}"/>
    <cellStyle name="Обычный 18 4 2 5 2 5" xfId="14399" xr:uid="{00000000-0005-0000-0000-0000C6360000}"/>
    <cellStyle name="Обычный 18 4 2 5 2 5 2" xfId="14400" xr:uid="{00000000-0005-0000-0000-0000C7360000}"/>
    <cellStyle name="Обычный 18 4 2 5 2 6" xfId="14401" xr:uid="{00000000-0005-0000-0000-0000C8360000}"/>
    <cellStyle name="Обычный 18 4 2 5 3" xfId="14402" xr:uid="{00000000-0005-0000-0000-0000C9360000}"/>
    <cellStyle name="Обычный 18 4 2 5 3 2" xfId="14403" xr:uid="{00000000-0005-0000-0000-0000CA360000}"/>
    <cellStyle name="Обычный 18 4 2 5 4" xfId="14404" xr:uid="{00000000-0005-0000-0000-0000CB360000}"/>
    <cellStyle name="Обычный 18 4 2 5 4 2" xfId="14405" xr:uid="{00000000-0005-0000-0000-0000CC360000}"/>
    <cellStyle name="Обычный 18 4 2 5 5" xfId="14406" xr:uid="{00000000-0005-0000-0000-0000CD360000}"/>
    <cellStyle name="Обычный 18 4 2 5 5 2" xfId="14407" xr:uid="{00000000-0005-0000-0000-0000CE360000}"/>
    <cellStyle name="Обычный 18 4 2 5 6" xfId="14408" xr:uid="{00000000-0005-0000-0000-0000CF360000}"/>
    <cellStyle name="Обычный 18 4 2 5 6 2" xfId="14409" xr:uid="{00000000-0005-0000-0000-0000D0360000}"/>
    <cellStyle name="Обычный 18 4 2 5 7" xfId="14410" xr:uid="{00000000-0005-0000-0000-0000D1360000}"/>
    <cellStyle name="Обычный 18 4 2 5 8" xfId="14411" xr:uid="{00000000-0005-0000-0000-0000D2360000}"/>
    <cellStyle name="Обычный 18 4 2 6" xfId="14412" xr:uid="{00000000-0005-0000-0000-0000D3360000}"/>
    <cellStyle name="Обычный 18 4 2 6 2" xfId="14413" xr:uid="{00000000-0005-0000-0000-0000D4360000}"/>
    <cellStyle name="Обычный 18 4 2 6 2 2" xfId="14414" xr:uid="{00000000-0005-0000-0000-0000D5360000}"/>
    <cellStyle name="Обычный 18 4 2 6 3" xfId="14415" xr:uid="{00000000-0005-0000-0000-0000D6360000}"/>
    <cellStyle name="Обычный 18 4 2 6 3 2" xfId="14416" xr:uid="{00000000-0005-0000-0000-0000D7360000}"/>
    <cellStyle name="Обычный 18 4 2 6 4" xfId="14417" xr:uid="{00000000-0005-0000-0000-0000D8360000}"/>
    <cellStyle name="Обычный 18 4 2 6 4 2" xfId="14418" xr:uid="{00000000-0005-0000-0000-0000D9360000}"/>
    <cellStyle name="Обычный 18 4 2 6 5" xfId="14419" xr:uid="{00000000-0005-0000-0000-0000DA360000}"/>
    <cellStyle name="Обычный 18 4 2 6 5 2" xfId="14420" xr:uid="{00000000-0005-0000-0000-0000DB360000}"/>
    <cellStyle name="Обычный 18 4 2 6 6" xfId="14421" xr:uid="{00000000-0005-0000-0000-0000DC360000}"/>
    <cellStyle name="Обычный 18 4 2 7" xfId="14422" xr:uid="{00000000-0005-0000-0000-0000DD360000}"/>
    <cellStyle name="Обычный 18 4 2 7 2" xfId="14423" xr:uid="{00000000-0005-0000-0000-0000DE360000}"/>
    <cellStyle name="Обычный 18 4 2 7 2 2" xfId="14424" xr:uid="{00000000-0005-0000-0000-0000DF360000}"/>
    <cellStyle name="Обычный 18 4 2 7 3" xfId="14425" xr:uid="{00000000-0005-0000-0000-0000E0360000}"/>
    <cellStyle name="Обычный 18 4 2 7 3 2" xfId="14426" xr:uid="{00000000-0005-0000-0000-0000E1360000}"/>
    <cellStyle name="Обычный 18 4 2 7 4" xfId="14427" xr:uid="{00000000-0005-0000-0000-0000E2360000}"/>
    <cellStyle name="Обычный 18 4 2 7 4 2" xfId="14428" xr:uid="{00000000-0005-0000-0000-0000E3360000}"/>
    <cellStyle name="Обычный 18 4 2 7 5" xfId="14429" xr:uid="{00000000-0005-0000-0000-0000E4360000}"/>
    <cellStyle name="Обычный 18 4 2 8" xfId="14430" xr:uid="{00000000-0005-0000-0000-0000E5360000}"/>
    <cellStyle name="Обычный 18 4 2 8 2" xfId="14431" xr:uid="{00000000-0005-0000-0000-0000E6360000}"/>
    <cellStyle name="Обычный 18 4 2 9" xfId="14432" xr:uid="{00000000-0005-0000-0000-0000E7360000}"/>
    <cellStyle name="Обычный 18 4 2 9 2" xfId="14433" xr:uid="{00000000-0005-0000-0000-0000E8360000}"/>
    <cellStyle name="Обычный 18 4 20" xfId="14434" xr:uid="{00000000-0005-0000-0000-0000E9360000}"/>
    <cellStyle name="Обычный 18 4 20 2" xfId="14435" xr:uid="{00000000-0005-0000-0000-0000EA360000}"/>
    <cellStyle name="Обычный 18 4 21" xfId="14436" xr:uid="{00000000-0005-0000-0000-0000EB360000}"/>
    <cellStyle name="Обычный 18 4 21 2" xfId="14437" xr:uid="{00000000-0005-0000-0000-0000EC360000}"/>
    <cellStyle name="Обычный 18 4 22" xfId="14438" xr:uid="{00000000-0005-0000-0000-0000ED360000}"/>
    <cellStyle name="Обычный 18 4 22 2" xfId="14439" xr:uid="{00000000-0005-0000-0000-0000EE360000}"/>
    <cellStyle name="Обычный 18 4 23" xfId="14440" xr:uid="{00000000-0005-0000-0000-0000EF360000}"/>
    <cellStyle name="Обычный 18 4 23 2" xfId="14441" xr:uid="{00000000-0005-0000-0000-0000F0360000}"/>
    <cellStyle name="Обычный 18 4 24" xfId="14442" xr:uid="{00000000-0005-0000-0000-0000F1360000}"/>
    <cellStyle name="Обычный 18 4 25" xfId="14443" xr:uid="{00000000-0005-0000-0000-0000F2360000}"/>
    <cellStyle name="Обычный 18 4 26" xfId="14444" xr:uid="{00000000-0005-0000-0000-0000F3360000}"/>
    <cellStyle name="Обычный 18 4 3" xfId="14445" xr:uid="{00000000-0005-0000-0000-0000F4360000}"/>
    <cellStyle name="Обычный 18 4 3 10" xfId="14446" xr:uid="{00000000-0005-0000-0000-0000F5360000}"/>
    <cellStyle name="Обычный 18 4 3 10 2" xfId="14447" xr:uid="{00000000-0005-0000-0000-0000F6360000}"/>
    <cellStyle name="Обычный 18 4 3 11" xfId="14448" xr:uid="{00000000-0005-0000-0000-0000F7360000}"/>
    <cellStyle name="Обычный 18 4 3 11 2" xfId="14449" xr:uid="{00000000-0005-0000-0000-0000F8360000}"/>
    <cellStyle name="Обычный 18 4 3 12" xfId="14450" xr:uid="{00000000-0005-0000-0000-0000F9360000}"/>
    <cellStyle name="Обычный 18 4 3 12 2" xfId="14451" xr:uid="{00000000-0005-0000-0000-0000FA360000}"/>
    <cellStyle name="Обычный 18 4 3 13" xfId="14452" xr:uid="{00000000-0005-0000-0000-0000FB360000}"/>
    <cellStyle name="Обычный 18 4 3 14" xfId="14453" xr:uid="{00000000-0005-0000-0000-0000FC360000}"/>
    <cellStyle name="Обычный 18 4 3 15" xfId="14454" xr:uid="{00000000-0005-0000-0000-0000FD360000}"/>
    <cellStyle name="Обычный 18 4 3 2" xfId="14455" xr:uid="{00000000-0005-0000-0000-0000FE360000}"/>
    <cellStyle name="Обычный 18 4 3 2 10" xfId="14456" xr:uid="{00000000-0005-0000-0000-0000FF360000}"/>
    <cellStyle name="Обычный 18 4 3 2 10 2" xfId="14457" xr:uid="{00000000-0005-0000-0000-000000370000}"/>
    <cellStyle name="Обычный 18 4 3 2 11" xfId="14458" xr:uid="{00000000-0005-0000-0000-000001370000}"/>
    <cellStyle name="Обычный 18 4 3 2 12" xfId="14459" xr:uid="{00000000-0005-0000-0000-000002370000}"/>
    <cellStyle name="Обычный 18 4 3 2 13" xfId="14460" xr:uid="{00000000-0005-0000-0000-000003370000}"/>
    <cellStyle name="Обычный 18 4 3 2 2" xfId="14461" xr:uid="{00000000-0005-0000-0000-000004370000}"/>
    <cellStyle name="Обычный 18 4 3 2 2 10" xfId="14462" xr:uid="{00000000-0005-0000-0000-000005370000}"/>
    <cellStyle name="Обычный 18 4 3 2 2 11" xfId="14463" xr:uid="{00000000-0005-0000-0000-000006370000}"/>
    <cellStyle name="Обычный 18 4 3 2 2 2" xfId="14464" xr:uid="{00000000-0005-0000-0000-000007370000}"/>
    <cellStyle name="Обычный 18 4 3 2 2 2 2" xfId="14465" xr:uid="{00000000-0005-0000-0000-000008370000}"/>
    <cellStyle name="Обычный 18 4 3 2 2 2 2 2" xfId="14466" xr:uid="{00000000-0005-0000-0000-000009370000}"/>
    <cellStyle name="Обычный 18 4 3 2 2 2 3" xfId="14467" xr:uid="{00000000-0005-0000-0000-00000A370000}"/>
    <cellStyle name="Обычный 18 4 3 2 2 2 3 2" xfId="14468" xr:uid="{00000000-0005-0000-0000-00000B370000}"/>
    <cellStyle name="Обычный 18 4 3 2 2 2 4" xfId="14469" xr:uid="{00000000-0005-0000-0000-00000C370000}"/>
    <cellStyle name="Обычный 18 4 3 2 2 2 4 2" xfId="14470" xr:uid="{00000000-0005-0000-0000-00000D370000}"/>
    <cellStyle name="Обычный 18 4 3 2 2 2 5" xfId="14471" xr:uid="{00000000-0005-0000-0000-00000E370000}"/>
    <cellStyle name="Обычный 18 4 3 2 2 2 5 2" xfId="14472" xr:uid="{00000000-0005-0000-0000-00000F370000}"/>
    <cellStyle name="Обычный 18 4 3 2 2 2 6" xfId="14473" xr:uid="{00000000-0005-0000-0000-000010370000}"/>
    <cellStyle name="Обычный 18 4 3 2 2 3" xfId="14474" xr:uid="{00000000-0005-0000-0000-000011370000}"/>
    <cellStyle name="Обычный 18 4 3 2 2 3 2" xfId="14475" xr:uid="{00000000-0005-0000-0000-000012370000}"/>
    <cellStyle name="Обычный 18 4 3 2 2 3 2 2" xfId="14476" xr:uid="{00000000-0005-0000-0000-000013370000}"/>
    <cellStyle name="Обычный 18 4 3 2 2 3 3" xfId="14477" xr:uid="{00000000-0005-0000-0000-000014370000}"/>
    <cellStyle name="Обычный 18 4 3 2 2 3 3 2" xfId="14478" xr:uid="{00000000-0005-0000-0000-000015370000}"/>
    <cellStyle name="Обычный 18 4 3 2 2 3 4" xfId="14479" xr:uid="{00000000-0005-0000-0000-000016370000}"/>
    <cellStyle name="Обычный 18 4 3 2 2 3 4 2" xfId="14480" xr:uid="{00000000-0005-0000-0000-000017370000}"/>
    <cellStyle name="Обычный 18 4 3 2 2 3 5" xfId="14481" xr:uid="{00000000-0005-0000-0000-000018370000}"/>
    <cellStyle name="Обычный 18 4 3 2 2 4" xfId="14482" xr:uid="{00000000-0005-0000-0000-000019370000}"/>
    <cellStyle name="Обычный 18 4 3 2 2 4 2" xfId="14483" xr:uid="{00000000-0005-0000-0000-00001A370000}"/>
    <cellStyle name="Обычный 18 4 3 2 2 5" xfId="14484" xr:uid="{00000000-0005-0000-0000-00001B370000}"/>
    <cellStyle name="Обычный 18 4 3 2 2 5 2" xfId="14485" xr:uid="{00000000-0005-0000-0000-00001C370000}"/>
    <cellStyle name="Обычный 18 4 3 2 2 6" xfId="14486" xr:uid="{00000000-0005-0000-0000-00001D370000}"/>
    <cellStyle name="Обычный 18 4 3 2 2 6 2" xfId="14487" xr:uid="{00000000-0005-0000-0000-00001E370000}"/>
    <cellStyle name="Обычный 18 4 3 2 2 7" xfId="14488" xr:uid="{00000000-0005-0000-0000-00001F370000}"/>
    <cellStyle name="Обычный 18 4 3 2 2 7 2" xfId="14489" xr:uid="{00000000-0005-0000-0000-000020370000}"/>
    <cellStyle name="Обычный 18 4 3 2 2 8" xfId="14490" xr:uid="{00000000-0005-0000-0000-000021370000}"/>
    <cellStyle name="Обычный 18 4 3 2 2 8 2" xfId="14491" xr:uid="{00000000-0005-0000-0000-000022370000}"/>
    <cellStyle name="Обычный 18 4 3 2 2 9" xfId="14492" xr:uid="{00000000-0005-0000-0000-000023370000}"/>
    <cellStyle name="Обычный 18 4 3 2 2 9 2" xfId="14493" xr:uid="{00000000-0005-0000-0000-000024370000}"/>
    <cellStyle name="Обычный 18 4 3 2 3" xfId="14494" xr:uid="{00000000-0005-0000-0000-000025370000}"/>
    <cellStyle name="Обычный 18 4 3 2 3 2" xfId="14495" xr:uid="{00000000-0005-0000-0000-000026370000}"/>
    <cellStyle name="Обычный 18 4 3 2 3 2 2" xfId="14496" xr:uid="{00000000-0005-0000-0000-000027370000}"/>
    <cellStyle name="Обычный 18 4 3 2 3 3" xfId="14497" xr:uid="{00000000-0005-0000-0000-000028370000}"/>
    <cellStyle name="Обычный 18 4 3 2 3 3 2" xfId="14498" xr:uid="{00000000-0005-0000-0000-000029370000}"/>
    <cellStyle name="Обычный 18 4 3 2 3 4" xfId="14499" xr:uid="{00000000-0005-0000-0000-00002A370000}"/>
    <cellStyle name="Обычный 18 4 3 2 3 4 2" xfId="14500" xr:uid="{00000000-0005-0000-0000-00002B370000}"/>
    <cellStyle name="Обычный 18 4 3 2 3 5" xfId="14501" xr:uid="{00000000-0005-0000-0000-00002C370000}"/>
    <cellStyle name="Обычный 18 4 3 2 3 5 2" xfId="14502" xr:uid="{00000000-0005-0000-0000-00002D370000}"/>
    <cellStyle name="Обычный 18 4 3 2 3 6" xfId="14503" xr:uid="{00000000-0005-0000-0000-00002E370000}"/>
    <cellStyle name="Обычный 18 4 3 2 4" xfId="14504" xr:uid="{00000000-0005-0000-0000-00002F370000}"/>
    <cellStyle name="Обычный 18 4 3 2 4 2" xfId="14505" xr:uid="{00000000-0005-0000-0000-000030370000}"/>
    <cellStyle name="Обычный 18 4 3 2 4 2 2" xfId="14506" xr:uid="{00000000-0005-0000-0000-000031370000}"/>
    <cellStyle name="Обычный 18 4 3 2 4 3" xfId="14507" xr:uid="{00000000-0005-0000-0000-000032370000}"/>
    <cellStyle name="Обычный 18 4 3 2 4 3 2" xfId="14508" xr:uid="{00000000-0005-0000-0000-000033370000}"/>
    <cellStyle name="Обычный 18 4 3 2 4 4" xfId="14509" xr:uid="{00000000-0005-0000-0000-000034370000}"/>
    <cellStyle name="Обычный 18 4 3 2 4 4 2" xfId="14510" xr:uid="{00000000-0005-0000-0000-000035370000}"/>
    <cellStyle name="Обычный 18 4 3 2 4 5" xfId="14511" xr:uid="{00000000-0005-0000-0000-000036370000}"/>
    <cellStyle name="Обычный 18 4 3 2 5" xfId="14512" xr:uid="{00000000-0005-0000-0000-000037370000}"/>
    <cellStyle name="Обычный 18 4 3 2 5 2" xfId="14513" xr:uid="{00000000-0005-0000-0000-000038370000}"/>
    <cellStyle name="Обычный 18 4 3 2 6" xfId="14514" xr:uid="{00000000-0005-0000-0000-000039370000}"/>
    <cellStyle name="Обычный 18 4 3 2 6 2" xfId="14515" xr:uid="{00000000-0005-0000-0000-00003A370000}"/>
    <cellStyle name="Обычный 18 4 3 2 7" xfId="14516" xr:uid="{00000000-0005-0000-0000-00003B370000}"/>
    <cellStyle name="Обычный 18 4 3 2 7 2" xfId="14517" xr:uid="{00000000-0005-0000-0000-00003C370000}"/>
    <cellStyle name="Обычный 18 4 3 2 8" xfId="14518" xr:uid="{00000000-0005-0000-0000-00003D370000}"/>
    <cellStyle name="Обычный 18 4 3 2 8 2" xfId="14519" xr:uid="{00000000-0005-0000-0000-00003E370000}"/>
    <cellStyle name="Обычный 18 4 3 2 9" xfId="14520" xr:uid="{00000000-0005-0000-0000-00003F370000}"/>
    <cellStyle name="Обычный 18 4 3 2 9 2" xfId="14521" xr:uid="{00000000-0005-0000-0000-000040370000}"/>
    <cellStyle name="Обычный 18 4 3 3" xfId="14522" xr:uid="{00000000-0005-0000-0000-000041370000}"/>
    <cellStyle name="Обычный 18 4 3 3 10" xfId="14523" xr:uid="{00000000-0005-0000-0000-000042370000}"/>
    <cellStyle name="Обычный 18 4 3 3 11" xfId="14524" xr:uid="{00000000-0005-0000-0000-000043370000}"/>
    <cellStyle name="Обычный 18 4 3 3 2" xfId="14525" xr:uid="{00000000-0005-0000-0000-000044370000}"/>
    <cellStyle name="Обычный 18 4 3 3 2 2" xfId="14526" xr:uid="{00000000-0005-0000-0000-000045370000}"/>
    <cellStyle name="Обычный 18 4 3 3 2 2 2" xfId="14527" xr:uid="{00000000-0005-0000-0000-000046370000}"/>
    <cellStyle name="Обычный 18 4 3 3 2 3" xfId="14528" xr:uid="{00000000-0005-0000-0000-000047370000}"/>
    <cellStyle name="Обычный 18 4 3 3 2 3 2" xfId="14529" xr:uid="{00000000-0005-0000-0000-000048370000}"/>
    <cellStyle name="Обычный 18 4 3 3 2 4" xfId="14530" xr:uid="{00000000-0005-0000-0000-000049370000}"/>
    <cellStyle name="Обычный 18 4 3 3 2 4 2" xfId="14531" xr:uid="{00000000-0005-0000-0000-00004A370000}"/>
    <cellStyle name="Обычный 18 4 3 3 2 5" xfId="14532" xr:uid="{00000000-0005-0000-0000-00004B370000}"/>
    <cellStyle name="Обычный 18 4 3 3 2 5 2" xfId="14533" xr:uid="{00000000-0005-0000-0000-00004C370000}"/>
    <cellStyle name="Обычный 18 4 3 3 2 6" xfId="14534" xr:uid="{00000000-0005-0000-0000-00004D370000}"/>
    <cellStyle name="Обычный 18 4 3 3 2 7" xfId="14535" xr:uid="{00000000-0005-0000-0000-00004E370000}"/>
    <cellStyle name="Обычный 18 4 3 3 3" xfId="14536" xr:uid="{00000000-0005-0000-0000-00004F370000}"/>
    <cellStyle name="Обычный 18 4 3 3 3 2" xfId="14537" xr:uid="{00000000-0005-0000-0000-000050370000}"/>
    <cellStyle name="Обычный 18 4 3 3 3 2 2" xfId="14538" xr:uid="{00000000-0005-0000-0000-000051370000}"/>
    <cellStyle name="Обычный 18 4 3 3 3 3" xfId="14539" xr:uid="{00000000-0005-0000-0000-000052370000}"/>
    <cellStyle name="Обычный 18 4 3 3 3 3 2" xfId="14540" xr:uid="{00000000-0005-0000-0000-000053370000}"/>
    <cellStyle name="Обычный 18 4 3 3 3 4" xfId="14541" xr:uid="{00000000-0005-0000-0000-000054370000}"/>
    <cellStyle name="Обычный 18 4 3 3 3 4 2" xfId="14542" xr:uid="{00000000-0005-0000-0000-000055370000}"/>
    <cellStyle name="Обычный 18 4 3 3 3 5" xfId="14543" xr:uid="{00000000-0005-0000-0000-000056370000}"/>
    <cellStyle name="Обычный 18 4 3 3 4" xfId="14544" xr:uid="{00000000-0005-0000-0000-000057370000}"/>
    <cellStyle name="Обычный 18 4 3 3 4 2" xfId="14545" xr:uid="{00000000-0005-0000-0000-000058370000}"/>
    <cellStyle name="Обычный 18 4 3 3 5" xfId="14546" xr:uid="{00000000-0005-0000-0000-000059370000}"/>
    <cellStyle name="Обычный 18 4 3 3 5 2" xfId="14547" xr:uid="{00000000-0005-0000-0000-00005A370000}"/>
    <cellStyle name="Обычный 18 4 3 3 6" xfId="14548" xr:uid="{00000000-0005-0000-0000-00005B370000}"/>
    <cellStyle name="Обычный 18 4 3 3 6 2" xfId="14549" xr:uid="{00000000-0005-0000-0000-00005C370000}"/>
    <cellStyle name="Обычный 18 4 3 3 7" xfId="14550" xr:uid="{00000000-0005-0000-0000-00005D370000}"/>
    <cellStyle name="Обычный 18 4 3 3 7 2" xfId="14551" xr:uid="{00000000-0005-0000-0000-00005E370000}"/>
    <cellStyle name="Обычный 18 4 3 3 8" xfId="14552" xr:uid="{00000000-0005-0000-0000-00005F370000}"/>
    <cellStyle name="Обычный 18 4 3 3 8 2" xfId="14553" xr:uid="{00000000-0005-0000-0000-000060370000}"/>
    <cellStyle name="Обычный 18 4 3 3 9" xfId="14554" xr:uid="{00000000-0005-0000-0000-000061370000}"/>
    <cellStyle name="Обычный 18 4 3 3 9 2" xfId="14555" xr:uid="{00000000-0005-0000-0000-000062370000}"/>
    <cellStyle name="Обычный 18 4 3 4" xfId="14556" xr:uid="{00000000-0005-0000-0000-000063370000}"/>
    <cellStyle name="Обычный 18 4 3 4 2" xfId="14557" xr:uid="{00000000-0005-0000-0000-000064370000}"/>
    <cellStyle name="Обычный 18 4 3 4 2 2" xfId="14558" xr:uid="{00000000-0005-0000-0000-000065370000}"/>
    <cellStyle name="Обычный 18 4 3 4 2 2 2" xfId="14559" xr:uid="{00000000-0005-0000-0000-000066370000}"/>
    <cellStyle name="Обычный 18 4 3 4 2 3" xfId="14560" xr:uid="{00000000-0005-0000-0000-000067370000}"/>
    <cellStyle name="Обычный 18 4 3 4 2 3 2" xfId="14561" xr:uid="{00000000-0005-0000-0000-000068370000}"/>
    <cellStyle name="Обычный 18 4 3 4 2 4" xfId="14562" xr:uid="{00000000-0005-0000-0000-000069370000}"/>
    <cellStyle name="Обычный 18 4 3 4 2 4 2" xfId="14563" xr:uid="{00000000-0005-0000-0000-00006A370000}"/>
    <cellStyle name="Обычный 18 4 3 4 2 5" xfId="14564" xr:uid="{00000000-0005-0000-0000-00006B370000}"/>
    <cellStyle name="Обычный 18 4 3 4 2 5 2" xfId="14565" xr:uid="{00000000-0005-0000-0000-00006C370000}"/>
    <cellStyle name="Обычный 18 4 3 4 2 6" xfId="14566" xr:uid="{00000000-0005-0000-0000-00006D370000}"/>
    <cellStyle name="Обычный 18 4 3 4 3" xfId="14567" xr:uid="{00000000-0005-0000-0000-00006E370000}"/>
    <cellStyle name="Обычный 18 4 3 4 3 2" xfId="14568" xr:uid="{00000000-0005-0000-0000-00006F370000}"/>
    <cellStyle name="Обычный 18 4 3 4 4" xfId="14569" xr:uid="{00000000-0005-0000-0000-000070370000}"/>
    <cellStyle name="Обычный 18 4 3 4 4 2" xfId="14570" xr:uid="{00000000-0005-0000-0000-000071370000}"/>
    <cellStyle name="Обычный 18 4 3 4 5" xfId="14571" xr:uid="{00000000-0005-0000-0000-000072370000}"/>
    <cellStyle name="Обычный 18 4 3 4 5 2" xfId="14572" xr:uid="{00000000-0005-0000-0000-000073370000}"/>
    <cellStyle name="Обычный 18 4 3 4 6" xfId="14573" xr:uid="{00000000-0005-0000-0000-000074370000}"/>
    <cellStyle name="Обычный 18 4 3 4 6 2" xfId="14574" xr:uid="{00000000-0005-0000-0000-000075370000}"/>
    <cellStyle name="Обычный 18 4 3 4 7" xfId="14575" xr:uid="{00000000-0005-0000-0000-000076370000}"/>
    <cellStyle name="Обычный 18 4 3 4 8" xfId="14576" xr:uid="{00000000-0005-0000-0000-000077370000}"/>
    <cellStyle name="Обычный 18 4 3 5" xfId="14577" xr:uid="{00000000-0005-0000-0000-000078370000}"/>
    <cellStyle name="Обычный 18 4 3 5 2" xfId="14578" xr:uid="{00000000-0005-0000-0000-000079370000}"/>
    <cellStyle name="Обычный 18 4 3 5 2 2" xfId="14579" xr:uid="{00000000-0005-0000-0000-00007A370000}"/>
    <cellStyle name="Обычный 18 4 3 5 3" xfId="14580" xr:uid="{00000000-0005-0000-0000-00007B370000}"/>
    <cellStyle name="Обычный 18 4 3 5 3 2" xfId="14581" xr:uid="{00000000-0005-0000-0000-00007C370000}"/>
    <cellStyle name="Обычный 18 4 3 5 4" xfId="14582" xr:uid="{00000000-0005-0000-0000-00007D370000}"/>
    <cellStyle name="Обычный 18 4 3 5 4 2" xfId="14583" xr:uid="{00000000-0005-0000-0000-00007E370000}"/>
    <cellStyle name="Обычный 18 4 3 5 5" xfId="14584" xr:uid="{00000000-0005-0000-0000-00007F370000}"/>
    <cellStyle name="Обычный 18 4 3 5 5 2" xfId="14585" xr:uid="{00000000-0005-0000-0000-000080370000}"/>
    <cellStyle name="Обычный 18 4 3 5 6" xfId="14586" xr:uid="{00000000-0005-0000-0000-000081370000}"/>
    <cellStyle name="Обычный 18 4 3 6" xfId="14587" xr:uid="{00000000-0005-0000-0000-000082370000}"/>
    <cellStyle name="Обычный 18 4 3 6 2" xfId="14588" xr:uid="{00000000-0005-0000-0000-000083370000}"/>
    <cellStyle name="Обычный 18 4 3 6 2 2" xfId="14589" xr:uid="{00000000-0005-0000-0000-000084370000}"/>
    <cellStyle name="Обычный 18 4 3 6 3" xfId="14590" xr:uid="{00000000-0005-0000-0000-000085370000}"/>
    <cellStyle name="Обычный 18 4 3 6 3 2" xfId="14591" xr:uid="{00000000-0005-0000-0000-000086370000}"/>
    <cellStyle name="Обычный 18 4 3 6 4" xfId="14592" xr:uid="{00000000-0005-0000-0000-000087370000}"/>
    <cellStyle name="Обычный 18 4 3 6 4 2" xfId="14593" xr:uid="{00000000-0005-0000-0000-000088370000}"/>
    <cellStyle name="Обычный 18 4 3 6 5" xfId="14594" xr:uid="{00000000-0005-0000-0000-000089370000}"/>
    <cellStyle name="Обычный 18 4 3 7" xfId="14595" xr:uid="{00000000-0005-0000-0000-00008A370000}"/>
    <cellStyle name="Обычный 18 4 3 7 2" xfId="14596" xr:uid="{00000000-0005-0000-0000-00008B370000}"/>
    <cellStyle name="Обычный 18 4 3 8" xfId="14597" xr:uid="{00000000-0005-0000-0000-00008C370000}"/>
    <cellStyle name="Обычный 18 4 3 8 2" xfId="14598" xr:uid="{00000000-0005-0000-0000-00008D370000}"/>
    <cellStyle name="Обычный 18 4 3 9" xfId="14599" xr:uid="{00000000-0005-0000-0000-00008E370000}"/>
    <cellStyle name="Обычный 18 4 3 9 2" xfId="14600" xr:uid="{00000000-0005-0000-0000-00008F370000}"/>
    <cellStyle name="Обычный 18 4 4" xfId="14601" xr:uid="{00000000-0005-0000-0000-000090370000}"/>
    <cellStyle name="Обычный 18 4 4 10" xfId="14602" xr:uid="{00000000-0005-0000-0000-000091370000}"/>
    <cellStyle name="Обычный 18 4 4 10 2" xfId="14603" xr:uid="{00000000-0005-0000-0000-000092370000}"/>
    <cellStyle name="Обычный 18 4 4 11" xfId="14604" xr:uid="{00000000-0005-0000-0000-000093370000}"/>
    <cellStyle name="Обычный 18 4 4 11 2" xfId="14605" xr:uid="{00000000-0005-0000-0000-000094370000}"/>
    <cellStyle name="Обычный 18 4 4 12" xfId="14606" xr:uid="{00000000-0005-0000-0000-000095370000}"/>
    <cellStyle name="Обычный 18 4 4 12 2" xfId="14607" xr:uid="{00000000-0005-0000-0000-000096370000}"/>
    <cellStyle name="Обычный 18 4 4 13" xfId="14608" xr:uid="{00000000-0005-0000-0000-000097370000}"/>
    <cellStyle name="Обычный 18 4 4 14" xfId="14609" xr:uid="{00000000-0005-0000-0000-000098370000}"/>
    <cellStyle name="Обычный 18 4 4 15" xfId="14610" xr:uid="{00000000-0005-0000-0000-000099370000}"/>
    <cellStyle name="Обычный 18 4 4 2" xfId="14611" xr:uid="{00000000-0005-0000-0000-00009A370000}"/>
    <cellStyle name="Обычный 18 4 4 2 10" xfId="14612" xr:uid="{00000000-0005-0000-0000-00009B370000}"/>
    <cellStyle name="Обычный 18 4 4 2 10 2" xfId="14613" xr:uid="{00000000-0005-0000-0000-00009C370000}"/>
    <cellStyle name="Обычный 18 4 4 2 11" xfId="14614" xr:uid="{00000000-0005-0000-0000-00009D370000}"/>
    <cellStyle name="Обычный 18 4 4 2 12" xfId="14615" xr:uid="{00000000-0005-0000-0000-00009E370000}"/>
    <cellStyle name="Обычный 18 4 4 2 2" xfId="14616" xr:uid="{00000000-0005-0000-0000-00009F370000}"/>
    <cellStyle name="Обычный 18 4 4 2 2 10" xfId="14617" xr:uid="{00000000-0005-0000-0000-0000A0370000}"/>
    <cellStyle name="Обычный 18 4 4 2 2 2" xfId="14618" xr:uid="{00000000-0005-0000-0000-0000A1370000}"/>
    <cellStyle name="Обычный 18 4 4 2 2 2 2" xfId="14619" xr:uid="{00000000-0005-0000-0000-0000A2370000}"/>
    <cellStyle name="Обычный 18 4 4 2 2 2 2 2" xfId="14620" xr:uid="{00000000-0005-0000-0000-0000A3370000}"/>
    <cellStyle name="Обычный 18 4 4 2 2 2 3" xfId="14621" xr:uid="{00000000-0005-0000-0000-0000A4370000}"/>
    <cellStyle name="Обычный 18 4 4 2 2 2 3 2" xfId="14622" xr:uid="{00000000-0005-0000-0000-0000A5370000}"/>
    <cellStyle name="Обычный 18 4 4 2 2 2 4" xfId="14623" xr:uid="{00000000-0005-0000-0000-0000A6370000}"/>
    <cellStyle name="Обычный 18 4 4 2 2 2 4 2" xfId="14624" xr:uid="{00000000-0005-0000-0000-0000A7370000}"/>
    <cellStyle name="Обычный 18 4 4 2 2 2 5" xfId="14625" xr:uid="{00000000-0005-0000-0000-0000A8370000}"/>
    <cellStyle name="Обычный 18 4 4 2 2 2 5 2" xfId="14626" xr:uid="{00000000-0005-0000-0000-0000A9370000}"/>
    <cellStyle name="Обычный 18 4 4 2 2 2 6" xfId="14627" xr:uid="{00000000-0005-0000-0000-0000AA370000}"/>
    <cellStyle name="Обычный 18 4 4 2 2 3" xfId="14628" xr:uid="{00000000-0005-0000-0000-0000AB370000}"/>
    <cellStyle name="Обычный 18 4 4 2 2 3 2" xfId="14629" xr:uid="{00000000-0005-0000-0000-0000AC370000}"/>
    <cellStyle name="Обычный 18 4 4 2 2 3 2 2" xfId="14630" xr:uid="{00000000-0005-0000-0000-0000AD370000}"/>
    <cellStyle name="Обычный 18 4 4 2 2 3 3" xfId="14631" xr:uid="{00000000-0005-0000-0000-0000AE370000}"/>
    <cellStyle name="Обычный 18 4 4 2 2 3 3 2" xfId="14632" xr:uid="{00000000-0005-0000-0000-0000AF370000}"/>
    <cellStyle name="Обычный 18 4 4 2 2 3 4" xfId="14633" xr:uid="{00000000-0005-0000-0000-0000B0370000}"/>
    <cellStyle name="Обычный 18 4 4 2 2 3 4 2" xfId="14634" xr:uid="{00000000-0005-0000-0000-0000B1370000}"/>
    <cellStyle name="Обычный 18 4 4 2 2 3 5" xfId="14635" xr:uid="{00000000-0005-0000-0000-0000B2370000}"/>
    <cellStyle name="Обычный 18 4 4 2 2 4" xfId="14636" xr:uid="{00000000-0005-0000-0000-0000B3370000}"/>
    <cellStyle name="Обычный 18 4 4 2 2 4 2" xfId="14637" xr:uid="{00000000-0005-0000-0000-0000B4370000}"/>
    <cellStyle name="Обычный 18 4 4 2 2 5" xfId="14638" xr:uid="{00000000-0005-0000-0000-0000B5370000}"/>
    <cellStyle name="Обычный 18 4 4 2 2 5 2" xfId="14639" xr:uid="{00000000-0005-0000-0000-0000B6370000}"/>
    <cellStyle name="Обычный 18 4 4 2 2 6" xfId="14640" xr:uid="{00000000-0005-0000-0000-0000B7370000}"/>
    <cellStyle name="Обычный 18 4 4 2 2 6 2" xfId="14641" xr:uid="{00000000-0005-0000-0000-0000B8370000}"/>
    <cellStyle name="Обычный 18 4 4 2 2 7" xfId="14642" xr:uid="{00000000-0005-0000-0000-0000B9370000}"/>
    <cellStyle name="Обычный 18 4 4 2 2 7 2" xfId="14643" xr:uid="{00000000-0005-0000-0000-0000BA370000}"/>
    <cellStyle name="Обычный 18 4 4 2 2 8" xfId="14644" xr:uid="{00000000-0005-0000-0000-0000BB370000}"/>
    <cellStyle name="Обычный 18 4 4 2 2 8 2" xfId="14645" xr:uid="{00000000-0005-0000-0000-0000BC370000}"/>
    <cellStyle name="Обычный 18 4 4 2 2 9" xfId="14646" xr:uid="{00000000-0005-0000-0000-0000BD370000}"/>
    <cellStyle name="Обычный 18 4 4 2 2 9 2" xfId="14647" xr:uid="{00000000-0005-0000-0000-0000BE370000}"/>
    <cellStyle name="Обычный 18 4 4 2 3" xfId="14648" xr:uid="{00000000-0005-0000-0000-0000BF370000}"/>
    <cellStyle name="Обычный 18 4 4 2 3 2" xfId="14649" xr:uid="{00000000-0005-0000-0000-0000C0370000}"/>
    <cellStyle name="Обычный 18 4 4 2 3 2 2" xfId="14650" xr:uid="{00000000-0005-0000-0000-0000C1370000}"/>
    <cellStyle name="Обычный 18 4 4 2 3 3" xfId="14651" xr:uid="{00000000-0005-0000-0000-0000C2370000}"/>
    <cellStyle name="Обычный 18 4 4 2 3 3 2" xfId="14652" xr:uid="{00000000-0005-0000-0000-0000C3370000}"/>
    <cellStyle name="Обычный 18 4 4 2 3 4" xfId="14653" xr:uid="{00000000-0005-0000-0000-0000C4370000}"/>
    <cellStyle name="Обычный 18 4 4 2 3 4 2" xfId="14654" xr:uid="{00000000-0005-0000-0000-0000C5370000}"/>
    <cellStyle name="Обычный 18 4 4 2 3 5" xfId="14655" xr:uid="{00000000-0005-0000-0000-0000C6370000}"/>
    <cellStyle name="Обычный 18 4 4 2 3 5 2" xfId="14656" xr:uid="{00000000-0005-0000-0000-0000C7370000}"/>
    <cellStyle name="Обычный 18 4 4 2 3 6" xfId="14657" xr:uid="{00000000-0005-0000-0000-0000C8370000}"/>
    <cellStyle name="Обычный 18 4 4 2 4" xfId="14658" xr:uid="{00000000-0005-0000-0000-0000C9370000}"/>
    <cellStyle name="Обычный 18 4 4 2 4 2" xfId="14659" xr:uid="{00000000-0005-0000-0000-0000CA370000}"/>
    <cellStyle name="Обычный 18 4 4 2 4 2 2" xfId="14660" xr:uid="{00000000-0005-0000-0000-0000CB370000}"/>
    <cellStyle name="Обычный 18 4 4 2 4 3" xfId="14661" xr:uid="{00000000-0005-0000-0000-0000CC370000}"/>
    <cellStyle name="Обычный 18 4 4 2 4 3 2" xfId="14662" xr:uid="{00000000-0005-0000-0000-0000CD370000}"/>
    <cellStyle name="Обычный 18 4 4 2 4 4" xfId="14663" xr:uid="{00000000-0005-0000-0000-0000CE370000}"/>
    <cellStyle name="Обычный 18 4 4 2 4 4 2" xfId="14664" xr:uid="{00000000-0005-0000-0000-0000CF370000}"/>
    <cellStyle name="Обычный 18 4 4 2 4 5" xfId="14665" xr:uid="{00000000-0005-0000-0000-0000D0370000}"/>
    <cellStyle name="Обычный 18 4 4 2 5" xfId="14666" xr:uid="{00000000-0005-0000-0000-0000D1370000}"/>
    <cellStyle name="Обычный 18 4 4 2 5 2" xfId="14667" xr:uid="{00000000-0005-0000-0000-0000D2370000}"/>
    <cellStyle name="Обычный 18 4 4 2 6" xfId="14668" xr:uid="{00000000-0005-0000-0000-0000D3370000}"/>
    <cellStyle name="Обычный 18 4 4 2 6 2" xfId="14669" xr:uid="{00000000-0005-0000-0000-0000D4370000}"/>
    <cellStyle name="Обычный 18 4 4 2 7" xfId="14670" xr:uid="{00000000-0005-0000-0000-0000D5370000}"/>
    <cellStyle name="Обычный 18 4 4 2 7 2" xfId="14671" xr:uid="{00000000-0005-0000-0000-0000D6370000}"/>
    <cellStyle name="Обычный 18 4 4 2 8" xfId="14672" xr:uid="{00000000-0005-0000-0000-0000D7370000}"/>
    <cellStyle name="Обычный 18 4 4 2 8 2" xfId="14673" xr:uid="{00000000-0005-0000-0000-0000D8370000}"/>
    <cellStyle name="Обычный 18 4 4 2 9" xfId="14674" xr:uid="{00000000-0005-0000-0000-0000D9370000}"/>
    <cellStyle name="Обычный 18 4 4 2 9 2" xfId="14675" xr:uid="{00000000-0005-0000-0000-0000DA370000}"/>
    <cellStyle name="Обычный 18 4 4 3" xfId="14676" xr:uid="{00000000-0005-0000-0000-0000DB370000}"/>
    <cellStyle name="Обычный 18 4 4 3 10" xfId="14677" xr:uid="{00000000-0005-0000-0000-0000DC370000}"/>
    <cellStyle name="Обычный 18 4 4 3 2" xfId="14678" xr:uid="{00000000-0005-0000-0000-0000DD370000}"/>
    <cellStyle name="Обычный 18 4 4 3 2 2" xfId="14679" xr:uid="{00000000-0005-0000-0000-0000DE370000}"/>
    <cellStyle name="Обычный 18 4 4 3 2 2 2" xfId="14680" xr:uid="{00000000-0005-0000-0000-0000DF370000}"/>
    <cellStyle name="Обычный 18 4 4 3 2 3" xfId="14681" xr:uid="{00000000-0005-0000-0000-0000E0370000}"/>
    <cellStyle name="Обычный 18 4 4 3 2 3 2" xfId="14682" xr:uid="{00000000-0005-0000-0000-0000E1370000}"/>
    <cellStyle name="Обычный 18 4 4 3 2 4" xfId="14683" xr:uid="{00000000-0005-0000-0000-0000E2370000}"/>
    <cellStyle name="Обычный 18 4 4 3 2 4 2" xfId="14684" xr:uid="{00000000-0005-0000-0000-0000E3370000}"/>
    <cellStyle name="Обычный 18 4 4 3 2 5" xfId="14685" xr:uid="{00000000-0005-0000-0000-0000E4370000}"/>
    <cellStyle name="Обычный 18 4 4 3 2 5 2" xfId="14686" xr:uid="{00000000-0005-0000-0000-0000E5370000}"/>
    <cellStyle name="Обычный 18 4 4 3 2 6" xfId="14687" xr:uid="{00000000-0005-0000-0000-0000E6370000}"/>
    <cellStyle name="Обычный 18 4 4 3 3" xfId="14688" xr:uid="{00000000-0005-0000-0000-0000E7370000}"/>
    <cellStyle name="Обычный 18 4 4 3 3 2" xfId="14689" xr:uid="{00000000-0005-0000-0000-0000E8370000}"/>
    <cellStyle name="Обычный 18 4 4 3 3 2 2" xfId="14690" xr:uid="{00000000-0005-0000-0000-0000E9370000}"/>
    <cellStyle name="Обычный 18 4 4 3 3 3" xfId="14691" xr:uid="{00000000-0005-0000-0000-0000EA370000}"/>
    <cellStyle name="Обычный 18 4 4 3 3 3 2" xfId="14692" xr:uid="{00000000-0005-0000-0000-0000EB370000}"/>
    <cellStyle name="Обычный 18 4 4 3 3 4" xfId="14693" xr:uid="{00000000-0005-0000-0000-0000EC370000}"/>
    <cellStyle name="Обычный 18 4 4 3 3 4 2" xfId="14694" xr:uid="{00000000-0005-0000-0000-0000ED370000}"/>
    <cellStyle name="Обычный 18 4 4 3 3 5" xfId="14695" xr:uid="{00000000-0005-0000-0000-0000EE370000}"/>
    <cellStyle name="Обычный 18 4 4 3 4" xfId="14696" xr:uid="{00000000-0005-0000-0000-0000EF370000}"/>
    <cellStyle name="Обычный 18 4 4 3 4 2" xfId="14697" xr:uid="{00000000-0005-0000-0000-0000F0370000}"/>
    <cellStyle name="Обычный 18 4 4 3 5" xfId="14698" xr:uid="{00000000-0005-0000-0000-0000F1370000}"/>
    <cellStyle name="Обычный 18 4 4 3 5 2" xfId="14699" xr:uid="{00000000-0005-0000-0000-0000F2370000}"/>
    <cellStyle name="Обычный 18 4 4 3 6" xfId="14700" xr:uid="{00000000-0005-0000-0000-0000F3370000}"/>
    <cellStyle name="Обычный 18 4 4 3 6 2" xfId="14701" xr:uid="{00000000-0005-0000-0000-0000F4370000}"/>
    <cellStyle name="Обычный 18 4 4 3 7" xfId="14702" xr:uid="{00000000-0005-0000-0000-0000F5370000}"/>
    <cellStyle name="Обычный 18 4 4 3 7 2" xfId="14703" xr:uid="{00000000-0005-0000-0000-0000F6370000}"/>
    <cellStyle name="Обычный 18 4 4 3 8" xfId="14704" xr:uid="{00000000-0005-0000-0000-0000F7370000}"/>
    <cellStyle name="Обычный 18 4 4 3 8 2" xfId="14705" xr:uid="{00000000-0005-0000-0000-0000F8370000}"/>
    <cellStyle name="Обычный 18 4 4 3 9" xfId="14706" xr:uid="{00000000-0005-0000-0000-0000F9370000}"/>
    <cellStyle name="Обычный 18 4 4 3 9 2" xfId="14707" xr:uid="{00000000-0005-0000-0000-0000FA370000}"/>
    <cellStyle name="Обычный 18 4 4 4" xfId="14708" xr:uid="{00000000-0005-0000-0000-0000FB370000}"/>
    <cellStyle name="Обычный 18 4 4 4 2" xfId="14709" xr:uid="{00000000-0005-0000-0000-0000FC370000}"/>
    <cellStyle name="Обычный 18 4 4 4 2 2" xfId="14710" xr:uid="{00000000-0005-0000-0000-0000FD370000}"/>
    <cellStyle name="Обычный 18 4 4 4 2 2 2" xfId="14711" xr:uid="{00000000-0005-0000-0000-0000FE370000}"/>
    <cellStyle name="Обычный 18 4 4 4 2 3" xfId="14712" xr:uid="{00000000-0005-0000-0000-0000FF370000}"/>
    <cellStyle name="Обычный 18 4 4 4 2 3 2" xfId="14713" xr:uid="{00000000-0005-0000-0000-000000380000}"/>
    <cellStyle name="Обычный 18 4 4 4 2 4" xfId="14714" xr:uid="{00000000-0005-0000-0000-000001380000}"/>
    <cellStyle name="Обычный 18 4 4 4 2 4 2" xfId="14715" xr:uid="{00000000-0005-0000-0000-000002380000}"/>
    <cellStyle name="Обычный 18 4 4 4 2 5" xfId="14716" xr:uid="{00000000-0005-0000-0000-000003380000}"/>
    <cellStyle name="Обычный 18 4 4 4 2 5 2" xfId="14717" xr:uid="{00000000-0005-0000-0000-000004380000}"/>
    <cellStyle name="Обычный 18 4 4 4 2 6" xfId="14718" xr:uid="{00000000-0005-0000-0000-000005380000}"/>
    <cellStyle name="Обычный 18 4 4 4 3" xfId="14719" xr:uid="{00000000-0005-0000-0000-000006380000}"/>
    <cellStyle name="Обычный 18 4 4 4 3 2" xfId="14720" xr:uid="{00000000-0005-0000-0000-000007380000}"/>
    <cellStyle name="Обычный 18 4 4 4 4" xfId="14721" xr:uid="{00000000-0005-0000-0000-000008380000}"/>
    <cellStyle name="Обычный 18 4 4 4 4 2" xfId="14722" xr:uid="{00000000-0005-0000-0000-000009380000}"/>
    <cellStyle name="Обычный 18 4 4 4 5" xfId="14723" xr:uid="{00000000-0005-0000-0000-00000A380000}"/>
    <cellStyle name="Обычный 18 4 4 4 5 2" xfId="14724" xr:uid="{00000000-0005-0000-0000-00000B380000}"/>
    <cellStyle name="Обычный 18 4 4 4 6" xfId="14725" xr:uid="{00000000-0005-0000-0000-00000C380000}"/>
    <cellStyle name="Обычный 18 4 4 4 6 2" xfId="14726" xr:uid="{00000000-0005-0000-0000-00000D380000}"/>
    <cellStyle name="Обычный 18 4 4 4 7" xfId="14727" xr:uid="{00000000-0005-0000-0000-00000E380000}"/>
    <cellStyle name="Обычный 18 4 4 5" xfId="14728" xr:uid="{00000000-0005-0000-0000-00000F380000}"/>
    <cellStyle name="Обычный 18 4 4 5 2" xfId="14729" xr:uid="{00000000-0005-0000-0000-000010380000}"/>
    <cellStyle name="Обычный 18 4 4 5 2 2" xfId="14730" xr:uid="{00000000-0005-0000-0000-000011380000}"/>
    <cellStyle name="Обычный 18 4 4 5 3" xfId="14731" xr:uid="{00000000-0005-0000-0000-000012380000}"/>
    <cellStyle name="Обычный 18 4 4 5 3 2" xfId="14732" xr:uid="{00000000-0005-0000-0000-000013380000}"/>
    <cellStyle name="Обычный 18 4 4 5 4" xfId="14733" xr:uid="{00000000-0005-0000-0000-000014380000}"/>
    <cellStyle name="Обычный 18 4 4 5 4 2" xfId="14734" xr:uid="{00000000-0005-0000-0000-000015380000}"/>
    <cellStyle name="Обычный 18 4 4 5 5" xfId="14735" xr:uid="{00000000-0005-0000-0000-000016380000}"/>
    <cellStyle name="Обычный 18 4 4 5 5 2" xfId="14736" xr:uid="{00000000-0005-0000-0000-000017380000}"/>
    <cellStyle name="Обычный 18 4 4 5 6" xfId="14737" xr:uid="{00000000-0005-0000-0000-000018380000}"/>
    <cellStyle name="Обычный 18 4 4 6" xfId="14738" xr:uid="{00000000-0005-0000-0000-000019380000}"/>
    <cellStyle name="Обычный 18 4 4 6 2" xfId="14739" xr:uid="{00000000-0005-0000-0000-00001A380000}"/>
    <cellStyle name="Обычный 18 4 4 6 2 2" xfId="14740" xr:uid="{00000000-0005-0000-0000-00001B380000}"/>
    <cellStyle name="Обычный 18 4 4 6 3" xfId="14741" xr:uid="{00000000-0005-0000-0000-00001C380000}"/>
    <cellStyle name="Обычный 18 4 4 6 3 2" xfId="14742" xr:uid="{00000000-0005-0000-0000-00001D380000}"/>
    <cellStyle name="Обычный 18 4 4 6 4" xfId="14743" xr:uid="{00000000-0005-0000-0000-00001E380000}"/>
    <cellStyle name="Обычный 18 4 4 6 4 2" xfId="14744" xr:uid="{00000000-0005-0000-0000-00001F380000}"/>
    <cellStyle name="Обычный 18 4 4 6 5" xfId="14745" xr:uid="{00000000-0005-0000-0000-000020380000}"/>
    <cellStyle name="Обычный 18 4 4 7" xfId="14746" xr:uid="{00000000-0005-0000-0000-000021380000}"/>
    <cellStyle name="Обычный 18 4 4 7 2" xfId="14747" xr:uid="{00000000-0005-0000-0000-000022380000}"/>
    <cellStyle name="Обычный 18 4 4 8" xfId="14748" xr:uid="{00000000-0005-0000-0000-000023380000}"/>
    <cellStyle name="Обычный 18 4 4 8 2" xfId="14749" xr:uid="{00000000-0005-0000-0000-000024380000}"/>
    <cellStyle name="Обычный 18 4 4 9" xfId="14750" xr:uid="{00000000-0005-0000-0000-000025380000}"/>
    <cellStyle name="Обычный 18 4 4 9 2" xfId="14751" xr:uid="{00000000-0005-0000-0000-000026380000}"/>
    <cellStyle name="Обычный 18 4 5" xfId="14752" xr:uid="{00000000-0005-0000-0000-000027380000}"/>
    <cellStyle name="Обычный 18 4 5 10" xfId="14753" xr:uid="{00000000-0005-0000-0000-000028380000}"/>
    <cellStyle name="Обычный 18 4 5 10 2" xfId="14754" xr:uid="{00000000-0005-0000-0000-000029380000}"/>
    <cellStyle name="Обычный 18 4 5 11" xfId="14755" xr:uid="{00000000-0005-0000-0000-00002A380000}"/>
    <cellStyle name="Обычный 18 4 5 11 2" xfId="14756" xr:uid="{00000000-0005-0000-0000-00002B380000}"/>
    <cellStyle name="Обычный 18 4 5 12" xfId="14757" xr:uid="{00000000-0005-0000-0000-00002C380000}"/>
    <cellStyle name="Обычный 18 4 5 13" xfId="14758" xr:uid="{00000000-0005-0000-0000-00002D380000}"/>
    <cellStyle name="Обычный 18 4 5 2" xfId="14759" xr:uid="{00000000-0005-0000-0000-00002E380000}"/>
    <cellStyle name="Обычный 18 4 5 2 10" xfId="14760" xr:uid="{00000000-0005-0000-0000-00002F380000}"/>
    <cellStyle name="Обычный 18 4 5 2 10 2" xfId="14761" xr:uid="{00000000-0005-0000-0000-000030380000}"/>
    <cellStyle name="Обычный 18 4 5 2 11" xfId="14762" xr:uid="{00000000-0005-0000-0000-000031380000}"/>
    <cellStyle name="Обычный 18 4 5 2 12" xfId="14763" xr:uid="{00000000-0005-0000-0000-000032380000}"/>
    <cellStyle name="Обычный 18 4 5 2 2" xfId="14764" xr:uid="{00000000-0005-0000-0000-000033380000}"/>
    <cellStyle name="Обычный 18 4 5 2 2 10" xfId="14765" xr:uid="{00000000-0005-0000-0000-000034380000}"/>
    <cellStyle name="Обычный 18 4 5 2 2 2" xfId="14766" xr:uid="{00000000-0005-0000-0000-000035380000}"/>
    <cellStyle name="Обычный 18 4 5 2 2 2 2" xfId="14767" xr:uid="{00000000-0005-0000-0000-000036380000}"/>
    <cellStyle name="Обычный 18 4 5 2 2 2 2 2" xfId="14768" xr:uid="{00000000-0005-0000-0000-000037380000}"/>
    <cellStyle name="Обычный 18 4 5 2 2 2 3" xfId="14769" xr:uid="{00000000-0005-0000-0000-000038380000}"/>
    <cellStyle name="Обычный 18 4 5 2 2 2 3 2" xfId="14770" xr:uid="{00000000-0005-0000-0000-000039380000}"/>
    <cellStyle name="Обычный 18 4 5 2 2 2 4" xfId="14771" xr:uid="{00000000-0005-0000-0000-00003A380000}"/>
    <cellStyle name="Обычный 18 4 5 2 2 2 4 2" xfId="14772" xr:uid="{00000000-0005-0000-0000-00003B380000}"/>
    <cellStyle name="Обычный 18 4 5 2 2 2 5" xfId="14773" xr:uid="{00000000-0005-0000-0000-00003C380000}"/>
    <cellStyle name="Обычный 18 4 5 2 2 2 5 2" xfId="14774" xr:uid="{00000000-0005-0000-0000-00003D380000}"/>
    <cellStyle name="Обычный 18 4 5 2 2 2 6" xfId="14775" xr:uid="{00000000-0005-0000-0000-00003E380000}"/>
    <cellStyle name="Обычный 18 4 5 2 2 3" xfId="14776" xr:uid="{00000000-0005-0000-0000-00003F380000}"/>
    <cellStyle name="Обычный 18 4 5 2 2 3 2" xfId="14777" xr:uid="{00000000-0005-0000-0000-000040380000}"/>
    <cellStyle name="Обычный 18 4 5 2 2 3 2 2" xfId="14778" xr:uid="{00000000-0005-0000-0000-000041380000}"/>
    <cellStyle name="Обычный 18 4 5 2 2 3 3" xfId="14779" xr:uid="{00000000-0005-0000-0000-000042380000}"/>
    <cellStyle name="Обычный 18 4 5 2 2 3 3 2" xfId="14780" xr:uid="{00000000-0005-0000-0000-000043380000}"/>
    <cellStyle name="Обычный 18 4 5 2 2 3 4" xfId="14781" xr:uid="{00000000-0005-0000-0000-000044380000}"/>
    <cellStyle name="Обычный 18 4 5 2 2 3 4 2" xfId="14782" xr:uid="{00000000-0005-0000-0000-000045380000}"/>
    <cellStyle name="Обычный 18 4 5 2 2 3 5" xfId="14783" xr:uid="{00000000-0005-0000-0000-000046380000}"/>
    <cellStyle name="Обычный 18 4 5 2 2 4" xfId="14784" xr:uid="{00000000-0005-0000-0000-000047380000}"/>
    <cellStyle name="Обычный 18 4 5 2 2 4 2" xfId="14785" xr:uid="{00000000-0005-0000-0000-000048380000}"/>
    <cellStyle name="Обычный 18 4 5 2 2 5" xfId="14786" xr:uid="{00000000-0005-0000-0000-000049380000}"/>
    <cellStyle name="Обычный 18 4 5 2 2 5 2" xfId="14787" xr:uid="{00000000-0005-0000-0000-00004A380000}"/>
    <cellStyle name="Обычный 18 4 5 2 2 6" xfId="14788" xr:uid="{00000000-0005-0000-0000-00004B380000}"/>
    <cellStyle name="Обычный 18 4 5 2 2 6 2" xfId="14789" xr:uid="{00000000-0005-0000-0000-00004C380000}"/>
    <cellStyle name="Обычный 18 4 5 2 2 7" xfId="14790" xr:uid="{00000000-0005-0000-0000-00004D380000}"/>
    <cellStyle name="Обычный 18 4 5 2 2 7 2" xfId="14791" xr:uid="{00000000-0005-0000-0000-00004E380000}"/>
    <cellStyle name="Обычный 18 4 5 2 2 8" xfId="14792" xr:uid="{00000000-0005-0000-0000-00004F380000}"/>
    <cellStyle name="Обычный 18 4 5 2 2 8 2" xfId="14793" xr:uid="{00000000-0005-0000-0000-000050380000}"/>
    <cellStyle name="Обычный 18 4 5 2 2 9" xfId="14794" xr:uid="{00000000-0005-0000-0000-000051380000}"/>
    <cellStyle name="Обычный 18 4 5 2 2 9 2" xfId="14795" xr:uid="{00000000-0005-0000-0000-000052380000}"/>
    <cellStyle name="Обычный 18 4 5 2 3" xfId="14796" xr:uid="{00000000-0005-0000-0000-000053380000}"/>
    <cellStyle name="Обычный 18 4 5 2 3 2" xfId="14797" xr:uid="{00000000-0005-0000-0000-000054380000}"/>
    <cellStyle name="Обычный 18 4 5 2 3 2 2" xfId="14798" xr:uid="{00000000-0005-0000-0000-000055380000}"/>
    <cellStyle name="Обычный 18 4 5 2 3 3" xfId="14799" xr:uid="{00000000-0005-0000-0000-000056380000}"/>
    <cellStyle name="Обычный 18 4 5 2 3 3 2" xfId="14800" xr:uid="{00000000-0005-0000-0000-000057380000}"/>
    <cellStyle name="Обычный 18 4 5 2 3 4" xfId="14801" xr:uid="{00000000-0005-0000-0000-000058380000}"/>
    <cellStyle name="Обычный 18 4 5 2 3 4 2" xfId="14802" xr:uid="{00000000-0005-0000-0000-000059380000}"/>
    <cellStyle name="Обычный 18 4 5 2 3 5" xfId="14803" xr:uid="{00000000-0005-0000-0000-00005A380000}"/>
    <cellStyle name="Обычный 18 4 5 2 3 5 2" xfId="14804" xr:uid="{00000000-0005-0000-0000-00005B380000}"/>
    <cellStyle name="Обычный 18 4 5 2 3 6" xfId="14805" xr:uid="{00000000-0005-0000-0000-00005C380000}"/>
    <cellStyle name="Обычный 18 4 5 2 4" xfId="14806" xr:uid="{00000000-0005-0000-0000-00005D380000}"/>
    <cellStyle name="Обычный 18 4 5 2 4 2" xfId="14807" xr:uid="{00000000-0005-0000-0000-00005E380000}"/>
    <cellStyle name="Обычный 18 4 5 2 4 2 2" xfId="14808" xr:uid="{00000000-0005-0000-0000-00005F380000}"/>
    <cellStyle name="Обычный 18 4 5 2 4 3" xfId="14809" xr:uid="{00000000-0005-0000-0000-000060380000}"/>
    <cellStyle name="Обычный 18 4 5 2 4 3 2" xfId="14810" xr:uid="{00000000-0005-0000-0000-000061380000}"/>
    <cellStyle name="Обычный 18 4 5 2 4 4" xfId="14811" xr:uid="{00000000-0005-0000-0000-000062380000}"/>
    <cellStyle name="Обычный 18 4 5 2 4 4 2" xfId="14812" xr:uid="{00000000-0005-0000-0000-000063380000}"/>
    <cellStyle name="Обычный 18 4 5 2 4 5" xfId="14813" xr:uid="{00000000-0005-0000-0000-000064380000}"/>
    <cellStyle name="Обычный 18 4 5 2 5" xfId="14814" xr:uid="{00000000-0005-0000-0000-000065380000}"/>
    <cellStyle name="Обычный 18 4 5 2 5 2" xfId="14815" xr:uid="{00000000-0005-0000-0000-000066380000}"/>
    <cellStyle name="Обычный 18 4 5 2 6" xfId="14816" xr:uid="{00000000-0005-0000-0000-000067380000}"/>
    <cellStyle name="Обычный 18 4 5 2 6 2" xfId="14817" xr:uid="{00000000-0005-0000-0000-000068380000}"/>
    <cellStyle name="Обычный 18 4 5 2 7" xfId="14818" xr:uid="{00000000-0005-0000-0000-000069380000}"/>
    <cellStyle name="Обычный 18 4 5 2 7 2" xfId="14819" xr:uid="{00000000-0005-0000-0000-00006A380000}"/>
    <cellStyle name="Обычный 18 4 5 2 8" xfId="14820" xr:uid="{00000000-0005-0000-0000-00006B380000}"/>
    <cellStyle name="Обычный 18 4 5 2 8 2" xfId="14821" xr:uid="{00000000-0005-0000-0000-00006C380000}"/>
    <cellStyle name="Обычный 18 4 5 2 9" xfId="14822" xr:uid="{00000000-0005-0000-0000-00006D380000}"/>
    <cellStyle name="Обычный 18 4 5 2 9 2" xfId="14823" xr:uid="{00000000-0005-0000-0000-00006E380000}"/>
    <cellStyle name="Обычный 18 4 5 3" xfId="14824" xr:uid="{00000000-0005-0000-0000-00006F380000}"/>
    <cellStyle name="Обычный 18 4 5 3 10" xfId="14825" xr:uid="{00000000-0005-0000-0000-000070380000}"/>
    <cellStyle name="Обычный 18 4 5 3 2" xfId="14826" xr:uid="{00000000-0005-0000-0000-000071380000}"/>
    <cellStyle name="Обычный 18 4 5 3 2 2" xfId="14827" xr:uid="{00000000-0005-0000-0000-000072380000}"/>
    <cellStyle name="Обычный 18 4 5 3 2 2 2" xfId="14828" xr:uid="{00000000-0005-0000-0000-000073380000}"/>
    <cellStyle name="Обычный 18 4 5 3 2 3" xfId="14829" xr:uid="{00000000-0005-0000-0000-000074380000}"/>
    <cellStyle name="Обычный 18 4 5 3 2 3 2" xfId="14830" xr:uid="{00000000-0005-0000-0000-000075380000}"/>
    <cellStyle name="Обычный 18 4 5 3 2 4" xfId="14831" xr:uid="{00000000-0005-0000-0000-000076380000}"/>
    <cellStyle name="Обычный 18 4 5 3 2 4 2" xfId="14832" xr:uid="{00000000-0005-0000-0000-000077380000}"/>
    <cellStyle name="Обычный 18 4 5 3 2 5" xfId="14833" xr:uid="{00000000-0005-0000-0000-000078380000}"/>
    <cellStyle name="Обычный 18 4 5 3 2 5 2" xfId="14834" xr:uid="{00000000-0005-0000-0000-000079380000}"/>
    <cellStyle name="Обычный 18 4 5 3 2 6" xfId="14835" xr:uid="{00000000-0005-0000-0000-00007A380000}"/>
    <cellStyle name="Обычный 18 4 5 3 3" xfId="14836" xr:uid="{00000000-0005-0000-0000-00007B380000}"/>
    <cellStyle name="Обычный 18 4 5 3 3 2" xfId="14837" xr:uid="{00000000-0005-0000-0000-00007C380000}"/>
    <cellStyle name="Обычный 18 4 5 3 3 2 2" xfId="14838" xr:uid="{00000000-0005-0000-0000-00007D380000}"/>
    <cellStyle name="Обычный 18 4 5 3 3 3" xfId="14839" xr:uid="{00000000-0005-0000-0000-00007E380000}"/>
    <cellStyle name="Обычный 18 4 5 3 3 3 2" xfId="14840" xr:uid="{00000000-0005-0000-0000-00007F380000}"/>
    <cellStyle name="Обычный 18 4 5 3 3 4" xfId="14841" xr:uid="{00000000-0005-0000-0000-000080380000}"/>
    <cellStyle name="Обычный 18 4 5 3 3 4 2" xfId="14842" xr:uid="{00000000-0005-0000-0000-000081380000}"/>
    <cellStyle name="Обычный 18 4 5 3 3 5" xfId="14843" xr:uid="{00000000-0005-0000-0000-000082380000}"/>
    <cellStyle name="Обычный 18 4 5 3 4" xfId="14844" xr:uid="{00000000-0005-0000-0000-000083380000}"/>
    <cellStyle name="Обычный 18 4 5 3 4 2" xfId="14845" xr:uid="{00000000-0005-0000-0000-000084380000}"/>
    <cellStyle name="Обычный 18 4 5 3 5" xfId="14846" xr:uid="{00000000-0005-0000-0000-000085380000}"/>
    <cellStyle name="Обычный 18 4 5 3 5 2" xfId="14847" xr:uid="{00000000-0005-0000-0000-000086380000}"/>
    <cellStyle name="Обычный 18 4 5 3 6" xfId="14848" xr:uid="{00000000-0005-0000-0000-000087380000}"/>
    <cellStyle name="Обычный 18 4 5 3 6 2" xfId="14849" xr:uid="{00000000-0005-0000-0000-000088380000}"/>
    <cellStyle name="Обычный 18 4 5 3 7" xfId="14850" xr:uid="{00000000-0005-0000-0000-000089380000}"/>
    <cellStyle name="Обычный 18 4 5 3 7 2" xfId="14851" xr:uid="{00000000-0005-0000-0000-00008A380000}"/>
    <cellStyle name="Обычный 18 4 5 3 8" xfId="14852" xr:uid="{00000000-0005-0000-0000-00008B380000}"/>
    <cellStyle name="Обычный 18 4 5 3 8 2" xfId="14853" xr:uid="{00000000-0005-0000-0000-00008C380000}"/>
    <cellStyle name="Обычный 18 4 5 3 9" xfId="14854" xr:uid="{00000000-0005-0000-0000-00008D380000}"/>
    <cellStyle name="Обычный 18 4 5 3 9 2" xfId="14855" xr:uid="{00000000-0005-0000-0000-00008E380000}"/>
    <cellStyle name="Обычный 18 4 5 4" xfId="14856" xr:uid="{00000000-0005-0000-0000-00008F380000}"/>
    <cellStyle name="Обычный 18 4 5 4 2" xfId="14857" xr:uid="{00000000-0005-0000-0000-000090380000}"/>
    <cellStyle name="Обычный 18 4 5 4 2 2" xfId="14858" xr:uid="{00000000-0005-0000-0000-000091380000}"/>
    <cellStyle name="Обычный 18 4 5 4 3" xfId="14859" xr:uid="{00000000-0005-0000-0000-000092380000}"/>
    <cellStyle name="Обычный 18 4 5 4 3 2" xfId="14860" xr:uid="{00000000-0005-0000-0000-000093380000}"/>
    <cellStyle name="Обычный 18 4 5 4 4" xfId="14861" xr:uid="{00000000-0005-0000-0000-000094380000}"/>
    <cellStyle name="Обычный 18 4 5 4 4 2" xfId="14862" xr:uid="{00000000-0005-0000-0000-000095380000}"/>
    <cellStyle name="Обычный 18 4 5 4 5" xfId="14863" xr:uid="{00000000-0005-0000-0000-000096380000}"/>
    <cellStyle name="Обычный 18 4 5 4 5 2" xfId="14864" xr:uid="{00000000-0005-0000-0000-000097380000}"/>
    <cellStyle name="Обычный 18 4 5 4 6" xfId="14865" xr:uid="{00000000-0005-0000-0000-000098380000}"/>
    <cellStyle name="Обычный 18 4 5 5" xfId="14866" xr:uid="{00000000-0005-0000-0000-000099380000}"/>
    <cellStyle name="Обычный 18 4 5 5 2" xfId="14867" xr:uid="{00000000-0005-0000-0000-00009A380000}"/>
    <cellStyle name="Обычный 18 4 5 5 2 2" xfId="14868" xr:uid="{00000000-0005-0000-0000-00009B380000}"/>
    <cellStyle name="Обычный 18 4 5 5 3" xfId="14869" xr:uid="{00000000-0005-0000-0000-00009C380000}"/>
    <cellStyle name="Обычный 18 4 5 5 3 2" xfId="14870" xr:uid="{00000000-0005-0000-0000-00009D380000}"/>
    <cellStyle name="Обычный 18 4 5 5 4" xfId="14871" xr:uid="{00000000-0005-0000-0000-00009E380000}"/>
    <cellStyle name="Обычный 18 4 5 5 4 2" xfId="14872" xr:uid="{00000000-0005-0000-0000-00009F380000}"/>
    <cellStyle name="Обычный 18 4 5 5 5" xfId="14873" xr:uid="{00000000-0005-0000-0000-0000A0380000}"/>
    <cellStyle name="Обычный 18 4 5 6" xfId="14874" xr:uid="{00000000-0005-0000-0000-0000A1380000}"/>
    <cellStyle name="Обычный 18 4 5 6 2" xfId="14875" xr:uid="{00000000-0005-0000-0000-0000A2380000}"/>
    <cellStyle name="Обычный 18 4 5 7" xfId="14876" xr:uid="{00000000-0005-0000-0000-0000A3380000}"/>
    <cellStyle name="Обычный 18 4 5 7 2" xfId="14877" xr:uid="{00000000-0005-0000-0000-0000A4380000}"/>
    <cellStyle name="Обычный 18 4 5 8" xfId="14878" xr:uid="{00000000-0005-0000-0000-0000A5380000}"/>
    <cellStyle name="Обычный 18 4 5 8 2" xfId="14879" xr:uid="{00000000-0005-0000-0000-0000A6380000}"/>
    <cellStyle name="Обычный 18 4 5 9" xfId="14880" xr:uid="{00000000-0005-0000-0000-0000A7380000}"/>
    <cellStyle name="Обычный 18 4 5 9 2" xfId="14881" xr:uid="{00000000-0005-0000-0000-0000A8380000}"/>
    <cellStyle name="Обычный 18 4 6" xfId="14882" xr:uid="{00000000-0005-0000-0000-0000A9380000}"/>
    <cellStyle name="Обычный 18 4 6 10" xfId="14883" xr:uid="{00000000-0005-0000-0000-0000AA380000}"/>
    <cellStyle name="Обычный 18 4 6 10 2" xfId="14884" xr:uid="{00000000-0005-0000-0000-0000AB380000}"/>
    <cellStyle name="Обычный 18 4 6 11" xfId="14885" xr:uid="{00000000-0005-0000-0000-0000AC380000}"/>
    <cellStyle name="Обычный 18 4 6 11 2" xfId="14886" xr:uid="{00000000-0005-0000-0000-0000AD380000}"/>
    <cellStyle name="Обычный 18 4 6 12" xfId="14887" xr:uid="{00000000-0005-0000-0000-0000AE380000}"/>
    <cellStyle name="Обычный 18 4 6 13" xfId="14888" xr:uid="{00000000-0005-0000-0000-0000AF380000}"/>
    <cellStyle name="Обычный 18 4 6 2" xfId="14889" xr:uid="{00000000-0005-0000-0000-0000B0380000}"/>
    <cellStyle name="Обычный 18 4 6 2 10" xfId="14890" xr:uid="{00000000-0005-0000-0000-0000B1380000}"/>
    <cellStyle name="Обычный 18 4 6 2 10 2" xfId="14891" xr:uid="{00000000-0005-0000-0000-0000B2380000}"/>
    <cellStyle name="Обычный 18 4 6 2 11" xfId="14892" xr:uid="{00000000-0005-0000-0000-0000B3380000}"/>
    <cellStyle name="Обычный 18 4 6 2 2" xfId="14893" xr:uid="{00000000-0005-0000-0000-0000B4380000}"/>
    <cellStyle name="Обычный 18 4 6 2 2 10" xfId="14894" xr:uid="{00000000-0005-0000-0000-0000B5380000}"/>
    <cellStyle name="Обычный 18 4 6 2 2 2" xfId="14895" xr:uid="{00000000-0005-0000-0000-0000B6380000}"/>
    <cellStyle name="Обычный 18 4 6 2 2 2 2" xfId="14896" xr:uid="{00000000-0005-0000-0000-0000B7380000}"/>
    <cellStyle name="Обычный 18 4 6 2 2 2 2 2" xfId="14897" xr:uid="{00000000-0005-0000-0000-0000B8380000}"/>
    <cellStyle name="Обычный 18 4 6 2 2 2 3" xfId="14898" xr:uid="{00000000-0005-0000-0000-0000B9380000}"/>
    <cellStyle name="Обычный 18 4 6 2 2 2 3 2" xfId="14899" xr:uid="{00000000-0005-0000-0000-0000BA380000}"/>
    <cellStyle name="Обычный 18 4 6 2 2 2 4" xfId="14900" xr:uid="{00000000-0005-0000-0000-0000BB380000}"/>
    <cellStyle name="Обычный 18 4 6 2 2 2 4 2" xfId="14901" xr:uid="{00000000-0005-0000-0000-0000BC380000}"/>
    <cellStyle name="Обычный 18 4 6 2 2 2 5" xfId="14902" xr:uid="{00000000-0005-0000-0000-0000BD380000}"/>
    <cellStyle name="Обычный 18 4 6 2 2 2 5 2" xfId="14903" xr:uid="{00000000-0005-0000-0000-0000BE380000}"/>
    <cellStyle name="Обычный 18 4 6 2 2 2 6" xfId="14904" xr:uid="{00000000-0005-0000-0000-0000BF380000}"/>
    <cellStyle name="Обычный 18 4 6 2 2 3" xfId="14905" xr:uid="{00000000-0005-0000-0000-0000C0380000}"/>
    <cellStyle name="Обычный 18 4 6 2 2 3 2" xfId="14906" xr:uid="{00000000-0005-0000-0000-0000C1380000}"/>
    <cellStyle name="Обычный 18 4 6 2 2 3 2 2" xfId="14907" xr:uid="{00000000-0005-0000-0000-0000C2380000}"/>
    <cellStyle name="Обычный 18 4 6 2 2 3 3" xfId="14908" xr:uid="{00000000-0005-0000-0000-0000C3380000}"/>
    <cellStyle name="Обычный 18 4 6 2 2 3 3 2" xfId="14909" xr:uid="{00000000-0005-0000-0000-0000C4380000}"/>
    <cellStyle name="Обычный 18 4 6 2 2 3 4" xfId="14910" xr:uid="{00000000-0005-0000-0000-0000C5380000}"/>
    <cellStyle name="Обычный 18 4 6 2 2 3 4 2" xfId="14911" xr:uid="{00000000-0005-0000-0000-0000C6380000}"/>
    <cellStyle name="Обычный 18 4 6 2 2 3 5" xfId="14912" xr:uid="{00000000-0005-0000-0000-0000C7380000}"/>
    <cellStyle name="Обычный 18 4 6 2 2 4" xfId="14913" xr:uid="{00000000-0005-0000-0000-0000C8380000}"/>
    <cellStyle name="Обычный 18 4 6 2 2 4 2" xfId="14914" xr:uid="{00000000-0005-0000-0000-0000C9380000}"/>
    <cellStyle name="Обычный 18 4 6 2 2 5" xfId="14915" xr:uid="{00000000-0005-0000-0000-0000CA380000}"/>
    <cellStyle name="Обычный 18 4 6 2 2 5 2" xfId="14916" xr:uid="{00000000-0005-0000-0000-0000CB380000}"/>
    <cellStyle name="Обычный 18 4 6 2 2 6" xfId="14917" xr:uid="{00000000-0005-0000-0000-0000CC380000}"/>
    <cellStyle name="Обычный 18 4 6 2 2 6 2" xfId="14918" xr:uid="{00000000-0005-0000-0000-0000CD380000}"/>
    <cellStyle name="Обычный 18 4 6 2 2 7" xfId="14919" xr:uid="{00000000-0005-0000-0000-0000CE380000}"/>
    <cellStyle name="Обычный 18 4 6 2 2 7 2" xfId="14920" xr:uid="{00000000-0005-0000-0000-0000CF380000}"/>
    <cellStyle name="Обычный 18 4 6 2 2 8" xfId="14921" xr:uid="{00000000-0005-0000-0000-0000D0380000}"/>
    <cellStyle name="Обычный 18 4 6 2 2 8 2" xfId="14922" xr:uid="{00000000-0005-0000-0000-0000D1380000}"/>
    <cellStyle name="Обычный 18 4 6 2 2 9" xfId="14923" xr:uid="{00000000-0005-0000-0000-0000D2380000}"/>
    <cellStyle name="Обычный 18 4 6 2 2 9 2" xfId="14924" xr:uid="{00000000-0005-0000-0000-0000D3380000}"/>
    <cellStyle name="Обычный 18 4 6 2 3" xfId="14925" xr:uid="{00000000-0005-0000-0000-0000D4380000}"/>
    <cellStyle name="Обычный 18 4 6 2 3 2" xfId="14926" xr:uid="{00000000-0005-0000-0000-0000D5380000}"/>
    <cellStyle name="Обычный 18 4 6 2 3 2 2" xfId="14927" xr:uid="{00000000-0005-0000-0000-0000D6380000}"/>
    <cellStyle name="Обычный 18 4 6 2 3 3" xfId="14928" xr:uid="{00000000-0005-0000-0000-0000D7380000}"/>
    <cellStyle name="Обычный 18 4 6 2 3 3 2" xfId="14929" xr:uid="{00000000-0005-0000-0000-0000D8380000}"/>
    <cellStyle name="Обычный 18 4 6 2 3 4" xfId="14930" xr:uid="{00000000-0005-0000-0000-0000D9380000}"/>
    <cellStyle name="Обычный 18 4 6 2 3 4 2" xfId="14931" xr:uid="{00000000-0005-0000-0000-0000DA380000}"/>
    <cellStyle name="Обычный 18 4 6 2 3 5" xfId="14932" xr:uid="{00000000-0005-0000-0000-0000DB380000}"/>
    <cellStyle name="Обычный 18 4 6 2 3 5 2" xfId="14933" xr:uid="{00000000-0005-0000-0000-0000DC380000}"/>
    <cellStyle name="Обычный 18 4 6 2 3 6" xfId="14934" xr:uid="{00000000-0005-0000-0000-0000DD380000}"/>
    <cellStyle name="Обычный 18 4 6 2 4" xfId="14935" xr:uid="{00000000-0005-0000-0000-0000DE380000}"/>
    <cellStyle name="Обычный 18 4 6 2 4 2" xfId="14936" xr:uid="{00000000-0005-0000-0000-0000DF380000}"/>
    <cellStyle name="Обычный 18 4 6 2 4 2 2" xfId="14937" xr:uid="{00000000-0005-0000-0000-0000E0380000}"/>
    <cellStyle name="Обычный 18 4 6 2 4 3" xfId="14938" xr:uid="{00000000-0005-0000-0000-0000E1380000}"/>
    <cellStyle name="Обычный 18 4 6 2 4 3 2" xfId="14939" xr:uid="{00000000-0005-0000-0000-0000E2380000}"/>
    <cellStyle name="Обычный 18 4 6 2 4 4" xfId="14940" xr:uid="{00000000-0005-0000-0000-0000E3380000}"/>
    <cellStyle name="Обычный 18 4 6 2 4 4 2" xfId="14941" xr:uid="{00000000-0005-0000-0000-0000E4380000}"/>
    <cellStyle name="Обычный 18 4 6 2 4 5" xfId="14942" xr:uid="{00000000-0005-0000-0000-0000E5380000}"/>
    <cellStyle name="Обычный 18 4 6 2 5" xfId="14943" xr:uid="{00000000-0005-0000-0000-0000E6380000}"/>
    <cellStyle name="Обычный 18 4 6 2 5 2" xfId="14944" xr:uid="{00000000-0005-0000-0000-0000E7380000}"/>
    <cellStyle name="Обычный 18 4 6 2 6" xfId="14945" xr:uid="{00000000-0005-0000-0000-0000E8380000}"/>
    <cellStyle name="Обычный 18 4 6 2 6 2" xfId="14946" xr:uid="{00000000-0005-0000-0000-0000E9380000}"/>
    <cellStyle name="Обычный 18 4 6 2 7" xfId="14947" xr:uid="{00000000-0005-0000-0000-0000EA380000}"/>
    <cellStyle name="Обычный 18 4 6 2 7 2" xfId="14948" xr:uid="{00000000-0005-0000-0000-0000EB380000}"/>
    <cellStyle name="Обычный 18 4 6 2 8" xfId="14949" xr:uid="{00000000-0005-0000-0000-0000EC380000}"/>
    <cellStyle name="Обычный 18 4 6 2 8 2" xfId="14950" xr:uid="{00000000-0005-0000-0000-0000ED380000}"/>
    <cellStyle name="Обычный 18 4 6 2 9" xfId="14951" xr:uid="{00000000-0005-0000-0000-0000EE380000}"/>
    <cellStyle name="Обычный 18 4 6 2 9 2" xfId="14952" xr:uid="{00000000-0005-0000-0000-0000EF380000}"/>
    <cellStyle name="Обычный 18 4 6 3" xfId="14953" xr:uid="{00000000-0005-0000-0000-0000F0380000}"/>
    <cellStyle name="Обычный 18 4 6 3 10" xfId="14954" xr:uid="{00000000-0005-0000-0000-0000F1380000}"/>
    <cellStyle name="Обычный 18 4 6 3 2" xfId="14955" xr:uid="{00000000-0005-0000-0000-0000F2380000}"/>
    <cellStyle name="Обычный 18 4 6 3 2 2" xfId="14956" xr:uid="{00000000-0005-0000-0000-0000F3380000}"/>
    <cellStyle name="Обычный 18 4 6 3 2 2 2" xfId="14957" xr:uid="{00000000-0005-0000-0000-0000F4380000}"/>
    <cellStyle name="Обычный 18 4 6 3 2 3" xfId="14958" xr:uid="{00000000-0005-0000-0000-0000F5380000}"/>
    <cellStyle name="Обычный 18 4 6 3 2 3 2" xfId="14959" xr:uid="{00000000-0005-0000-0000-0000F6380000}"/>
    <cellStyle name="Обычный 18 4 6 3 2 4" xfId="14960" xr:uid="{00000000-0005-0000-0000-0000F7380000}"/>
    <cellStyle name="Обычный 18 4 6 3 2 4 2" xfId="14961" xr:uid="{00000000-0005-0000-0000-0000F8380000}"/>
    <cellStyle name="Обычный 18 4 6 3 2 5" xfId="14962" xr:uid="{00000000-0005-0000-0000-0000F9380000}"/>
    <cellStyle name="Обычный 18 4 6 3 2 5 2" xfId="14963" xr:uid="{00000000-0005-0000-0000-0000FA380000}"/>
    <cellStyle name="Обычный 18 4 6 3 2 6" xfId="14964" xr:uid="{00000000-0005-0000-0000-0000FB380000}"/>
    <cellStyle name="Обычный 18 4 6 3 3" xfId="14965" xr:uid="{00000000-0005-0000-0000-0000FC380000}"/>
    <cellStyle name="Обычный 18 4 6 3 3 2" xfId="14966" xr:uid="{00000000-0005-0000-0000-0000FD380000}"/>
    <cellStyle name="Обычный 18 4 6 3 3 2 2" xfId="14967" xr:uid="{00000000-0005-0000-0000-0000FE380000}"/>
    <cellStyle name="Обычный 18 4 6 3 3 3" xfId="14968" xr:uid="{00000000-0005-0000-0000-0000FF380000}"/>
    <cellStyle name="Обычный 18 4 6 3 3 3 2" xfId="14969" xr:uid="{00000000-0005-0000-0000-000000390000}"/>
    <cellStyle name="Обычный 18 4 6 3 3 4" xfId="14970" xr:uid="{00000000-0005-0000-0000-000001390000}"/>
    <cellStyle name="Обычный 18 4 6 3 3 4 2" xfId="14971" xr:uid="{00000000-0005-0000-0000-000002390000}"/>
    <cellStyle name="Обычный 18 4 6 3 3 5" xfId="14972" xr:uid="{00000000-0005-0000-0000-000003390000}"/>
    <cellStyle name="Обычный 18 4 6 3 4" xfId="14973" xr:uid="{00000000-0005-0000-0000-000004390000}"/>
    <cellStyle name="Обычный 18 4 6 3 4 2" xfId="14974" xr:uid="{00000000-0005-0000-0000-000005390000}"/>
    <cellStyle name="Обычный 18 4 6 3 5" xfId="14975" xr:uid="{00000000-0005-0000-0000-000006390000}"/>
    <cellStyle name="Обычный 18 4 6 3 5 2" xfId="14976" xr:uid="{00000000-0005-0000-0000-000007390000}"/>
    <cellStyle name="Обычный 18 4 6 3 6" xfId="14977" xr:uid="{00000000-0005-0000-0000-000008390000}"/>
    <cellStyle name="Обычный 18 4 6 3 6 2" xfId="14978" xr:uid="{00000000-0005-0000-0000-000009390000}"/>
    <cellStyle name="Обычный 18 4 6 3 7" xfId="14979" xr:uid="{00000000-0005-0000-0000-00000A390000}"/>
    <cellStyle name="Обычный 18 4 6 3 7 2" xfId="14980" xr:uid="{00000000-0005-0000-0000-00000B390000}"/>
    <cellStyle name="Обычный 18 4 6 3 8" xfId="14981" xr:uid="{00000000-0005-0000-0000-00000C390000}"/>
    <cellStyle name="Обычный 18 4 6 3 8 2" xfId="14982" xr:uid="{00000000-0005-0000-0000-00000D390000}"/>
    <cellStyle name="Обычный 18 4 6 3 9" xfId="14983" xr:uid="{00000000-0005-0000-0000-00000E390000}"/>
    <cellStyle name="Обычный 18 4 6 3 9 2" xfId="14984" xr:uid="{00000000-0005-0000-0000-00000F390000}"/>
    <cellStyle name="Обычный 18 4 6 4" xfId="14985" xr:uid="{00000000-0005-0000-0000-000010390000}"/>
    <cellStyle name="Обычный 18 4 6 4 2" xfId="14986" xr:uid="{00000000-0005-0000-0000-000011390000}"/>
    <cellStyle name="Обычный 18 4 6 4 2 2" xfId="14987" xr:uid="{00000000-0005-0000-0000-000012390000}"/>
    <cellStyle name="Обычный 18 4 6 4 3" xfId="14988" xr:uid="{00000000-0005-0000-0000-000013390000}"/>
    <cellStyle name="Обычный 18 4 6 4 3 2" xfId="14989" xr:uid="{00000000-0005-0000-0000-000014390000}"/>
    <cellStyle name="Обычный 18 4 6 4 4" xfId="14990" xr:uid="{00000000-0005-0000-0000-000015390000}"/>
    <cellStyle name="Обычный 18 4 6 4 4 2" xfId="14991" xr:uid="{00000000-0005-0000-0000-000016390000}"/>
    <cellStyle name="Обычный 18 4 6 4 5" xfId="14992" xr:uid="{00000000-0005-0000-0000-000017390000}"/>
    <cellStyle name="Обычный 18 4 6 4 5 2" xfId="14993" xr:uid="{00000000-0005-0000-0000-000018390000}"/>
    <cellStyle name="Обычный 18 4 6 4 6" xfId="14994" xr:uid="{00000000-0005-0000-0000-000019390000}"/>
    <cellStyle name="Обычный 18 4 6 5" xfId="14995" xr:uid="{00000000-0005-0000-0000-00001A390000}"/>
    <cellStyle name="Обычный 18 4 6 5 2" xfId="14996" xr:uid="{00000000-0005-0000-0000-00001B390000}"/>
    <cellStyle name="Обычный 18 4 6 5 2 2" xfId="14997" xr:uid="{00000000-0005-0000-0000-00001C390000}"/>
    <cellStyle name="Обычный 18 4 6 5 3" xfId="14998" xr:uid="{00000000-0005-0000-0000-00001D390000}"/>
    <cellStyle name="Обычный 18 4 6 5 3 2" xfId="14999" xr:uid="{00000000-0005-0000-0000-00001E390000}"/>
    <cellStyle name="Обычный 18 4 6 5 4" xfId="15000" xr:uid="{00000000-0005-0000-0000-00001F390000}"/>
    <cellStyle name="Обычный 18 4 6 5 4 2" xfId="15001" xr:uid="{00000000-0005-0000-0000-000020390000}"/>
    <cellStyle name="Обычный 18 4 6 5 5" xfId="15002" xr:uid="{00000000-0005-0000-0000-000021390000}"/>
    <cellStyle name="Обычный 18 4 6 6" xfId="15003" xr:uid="{00000000-0005-0000-0000-000022390000}"/>
    <cellStyle name="Обычный 18 4 6 6 2" xfId="15004" xr:uid="{00000000-0005-0000-0000-000023390000}"/>
    <cellStyle name="Обычный 18 4 6 7" xfId="15005" xr:uid="{00000000-0005-0000-0000-000024390000}"/>
    <cellStyle name="Обычный 18 4 6 7 2" xfId="15006" xr:uid="{00000000-0005-0000-0000-000025390000}"/>
    <cellStyle name="Обычный 18 4 6 8" xfId="15007" xr:uid="{00000000-0005-0000-0000-000026390000}"/>
    <cellStyle name="Обычный 18 4 6 8 2" xfId="15008" xr:uid="{00000000-0005-0000-0000-000027390000}"/>
    <cellStyle name="Обычный 18 4 6 9" xfId="15009" xr:uid="{00000000-0005-0000-0000-000028390000}"/>
    <cellStyle name="Обычный 18 4 6 9 2" xfId="15010" xr:uid="{00000000-0005-0000-0000-000029390000}"/>
    <cellStyle name="Обычный 18 4 7" xfId="15011" xr:uid="{00000000-0005-0000-0000-00002A390000}"/>
    <cellStyle name="Обычный 18 4 7 10" xfId="15012" xr:uid="{00000000-0005-0000-0000-00002B390000}"/>
    <cellStyle name="Обычный 18 4 7 10 2" xfId="15013" xr:uid="{00000000-0005-0000-0000-00002C390000}"/>
    <cellStyle name="Обычный 18 4 7 11" xfId="15014" xr:uid="{00000000-0005-0000-0000-00002D390000}"/>
    <cellStyle name="Обычный 18 4 7 11 2" xfId="15015" xr:uid="{00000000-0005-0000-0000-00002E390000}"/>
    <cellStyle name="Обычный 18 4 7 12" xfId="15016" xr:uid="{00000000-0005-0000-0000-00002F390000}"/>
    <cellStyle name="Обычный 18 4 7 2" xfId="15017" xr:uid="{00000000-0005-0000-0000-000030390000}"/>
    <cellStyle name="Обычный 18 4 7 2 10" xfId="15018" xr:uid="{00000000-0005-0000-0000-000031390000}"/>
    <cellStyle name="Обычный 18 4 7 2 10 2" xfId="15019" xr:uid="{00000000-0005-0000-0000-000032390000}"/>
    <cellStyle name="Обычный 18 4 7 2 11" xfId="15020" xr:uid="{00000000-0005-0000-0000-000033390000}"/>
    <cellStyle name="Обычный 18 4 7 2 2" xfId="15021" xr:uid="{00000000-0005-0000-0000-000034390000}"/>
    <cellStyle name="Обычный 18 4 7 2 2 10" xfId="15022" xr:uid="{00000000-0005-0000-0000-000035390000}"/>
    <cellStyle name="Обычный 18 4 7 2 2 2" xfId="15023" xr:uid="{00000000-0005-0000-0000-000036390000}"/>
    <cellStyle name="Обычный 18 4 7 2 2 2 2" xfId="15024" xr:uid="{00000000-0005-0000-0000-000037390000}"/>
    <cellStyle name="Обычный 18 4 7 2 2 2 2 2" xfId="15025" xr:uid="{00000000-0005-0000-0000-000038390000}"/>
    <cellStyle name="Обычный 18 4 7 2 2 2 3" xfId="15026" xr:uid="{00000000-0005-0000-0000-000039390000}"/>
    <cellStyle name="Обычный 18 4 7 2 2 2 3 2" xfId="15027" xr:uid="{00000000-0005-0000-0000-00003A390000}"/>
    <cellStyle name="Обычный 18 4 7 2 2 2 4" xfId="15028" xr:uid="{00000000-0005-0000-0000-00003B390000}"/>
    <cellStyle name="Обычный 18 4 7 2 2 2 4 2" xfId="15029" xr:uid="{00000000-0005-0000-0000-00003C390000}"/>
    <cellStyle name="Обычный 18 4 7 2 2 2 5" xfId="15030" xr:uid="{00000000-0005-0000-0000-00003D390000}"/>
    <cellStyle name="Обычный 18 4 7 2 2 2 5 2" xfId="15031" xr:uid="{00000000-0005-0000-0000-00003E390000}"/>
    <cellStyle name="Обычный 18 4 7 2 2 2 6" xfId="15032" xr:uid="{00000000-0005-0000-0000-00003F390000}"/>
    <cellStyle name="Обычный 18 4 7 2 2 3" xfId="15033" xr:uid="{00000000-0005-0000-0000-000040390000}"/>
    <cellStyle name="Обычный 18 4 7 2 2 3 2" xfId="15034" xr:uid="{00000000-0005-0000-0000-000041390000}"/>
    <cellStyle name="Обычный 18 4 7 2 2 3 2 2" xfId="15035" xr:uid="{00000000-0005-0000-0000-000042390000}"/>
    <cellStyle name="Обычный 18 4 7 2 2 3 3" xfId="15036" xr:uid="{00000000-0005-0000-0000-000043390000}"/>
    <cellStyle name="Обычный 18 4 7 2 2 3 3 2" xfId="15037" xr:uid="{00000000-0005-0000-0000-000044390000}"/>
    <cellStyle name="Обычный 18 4 7 2 2 3 4" xfId="15038" xr:uid="{00000000-0005-0000-0000-000045390000}"/>
    <cellStyle name="Обычный 18 4 7 2 2 3 4 2" xfId="15039" xr:uid="{00000000-0005-0000-0000-000046390000}"/>
    <cellStyle name="Обычный 18 4 7 2 2 3 5" xfId="15040" xr:uid="{00000000-0005-0000-0000-000047390000}"/>
    <cellStyle name="Обычный 18 4 7 2 2 4" xfId="15041" xr:uid="{00000000-0005-0000-0000-000048390000}"/>
    <cellStyle name="Обычный 18 4 7 2 2 4 2" xfId="15042" xr:uid="{00000000-0005-0000-0000-000049390000}"/>
    <cellStyle name="Обычный 18 4 7 2 2 5" xfId="15043" xr:uid="{00000000-0005-0000-0000-00004A390000}"/>
    <cellStyle name="Обычный 18 4 7 2 2 5 2" xfId="15044" xr:uid="{00000000-0005-0000-0000-00004B390000}"/>
    <cellStyle name="Обычный 18 4 7 2 2 6" xfId="15045" xr:uid="{00000000-0005-0000-0000-00004C390000}"/>
    <cellStyle name="Обычный 18 4 7 2 2 6 2" xfId="15046" xr:uid="{00000000-0005-0000-0000-00004D390000}"/>
    <cellStyle name="Обычный 18 4 7 2 2 7" xfId="15047" xr:uid="{00000000-0005-0000-0000-00004E390000}"/>
    <cellStyle name="Обычный 18 4 7 2 2 7 2" xfId="15048" xr:uid="{00000000-0005-0000-0000-00004F390000}"/>
    <cellStyle name="Обычный 18 4 7 2 2 8" xfId="15049" xr:uid="{00000000-0005-0000-0000-000050390000}"/>
    <cellStyle name="Обычный 18 4 7 2 2 8 2" xfId="15050" xr:uid="{00000000-0005-0000-0000-000051390000}"/>
    <cellStyle name="Обычный 18 4 7 2 2 9" xfId="15051" xr:uid="{00000000-0005-0000-0000-000052390000}"/>
    <cellStyle name="Обычный 18 4 7 2 2 9 2" xfId="15052" xr:uid="{00000000-0005-0000-0000-000053390000}"/>
    <cellStyle name="Обычный 18 4 7 2 3" xfId="15053" xr:uid="{00000000-0005-0000-0000-000054390000}"/>
    <cellStyle name="Обычный 18 4 7 2 3 2" xfId="15054" xr:uid="{00000000-0005-0000-0000-000055390000}"/>
    <cellStyle name="Обычный 18 4 7 2 3 2 2" xfId="15055" xr:uid="{00000000-0005-0000-0000-000056390000}"/>
    <cellStyle name="Обычный 18 4 7 2 3 3" xfId="15056" xr:uid="{00000000-0005-0000-0000-000057390000}"/>
    <cellStyle name="Обычный 18 4 7 2 3 3 2" xfId="15057" xr:uid="{00000000-0005-0000-0000-000058390000}"/>
    <cellStyle name="Обычный 18 4 7 2 3 4" xfId="15058" xr:uid="{00000000-0005-0000-0000-000059390000}"/>
    <cellStyle name="Обычный 18 4 7 2 3 4 2" xfId="15059" xr:uid="{00000000-0005-0000-0000-00005A390000}"/>
    <cellStyle name="Обычный 18 4 7 2 3 5" xfId="15060" xr:uid="{00000000-0005-0000-0000-00005B390000}"/>
    <cellStyle name="Обычный 18 4 7 2 3 5 2" xfId="15061" xr:uid="{00000000-0005-0000-0000-00005C390000}"/>
    <cellStyle name="Обычный 18 4 7 2 3 6" xfId="15062" xr:uid="{00000000-0005-0000-0000-00005D390000}"/>
    <cellStyle name="Обычный 18 4 7 2 4" xfId="15063" xr:uid="{00000000-0005-0000-0000-00005E390000}"/>
    <cellStyle name="Обычный 18 4 7 2 4 2" xfId="15064" xr:uid="{00000000-0005-0000-0000-00005F390000}"/>
    <cellStyle name="Обычный 18 4 7 2 4 2 2" xfId="15065" xr:uid="{00000000-0005-0000-0000-000060390000}"/>
    <cellStyle name="Обычный 18 4 7 2 4 3" xfId="15066" xr:uid="{00000000-0005-0000-0000-000061390000}"/>
    <cellStyle name="Обычный 18 4 7 2 4 3 2" xfId="15067" xr:uid="{00000000-0005-0000-0000-000062390000}"/>
    <cellStyle name="Обычный 18 4 7 2 4 4" xfId="15068" xr:uid="{00000000-0005-0000-0000-000063390000}"/>
    <cellStyle name="Обычный 18 4 7 2 4 4 2" xfId="15069" xr:uid="{00000000-0005-0000-0000-000064390000}"/>
    <cellStyle name="Обычный 18 4 7 2 4 5" xfId="15070" xr:uid="{00000000-0005-0000-0000-000065390000}"/>
    <cellStyle name="Обычный 18 4 7 2 5" xfId="15071" xr:uid="{00000000-0005-0000-0000-000066390000}"/>
    <cellStyle name="Обычный 18 4 7 2 5 2" xfId="15072" xr:uid="{00000000-0005-0000-0000-000067390000}"/>
    <cellStyle name="Обычный 18 4 7 2 6" xfId="15073" xr:uid="{00000000-0005-0000-0000-000068390000}"/>
    <cellStyle name="Обычный 18 4 7 2 6 2" xfId="15074" xr:uid="{00000000-0005-0000-0000-000069390000}"/>
    <cellStyle name="Обычный 18 4 7 2 7" xfId="15075" xr:uid="{00000000-0005-0000-0000-00006A390000}"/>
    <cellStyle name="Обычный 18 4 7 2 7 2" xfId="15076" xr:uid="{00000000-0005-0000-0000-00006B390000}"/>
    <cellStyle name="Обычный 18 4 7 2 8" xfId="15077" xr:uid="{00000000-0005-0000-0000-00006C390000}"/>
    <cellStyle name="Обычный 18 4 7 2 8 2" xfId="15078" xr:uid="{00000000-0005-0000-0000-00006D390000}"/>
    <cellStyle name="Обычный 18 4 7 2 9" xfId="15079" xr:uid="{00000000-0005-0000-0000-00006E390000}"/>
    <cellStyle name="Обычный 18 4 7 2 9 2" xfId="15080" xr:uid="{00000000-0005-0000-0000-00006F390000}"/>
    <cellStyle name="Обычный 18 4 7 3" xfId="15081" xr:uid="{00000000-0005-0000-0000-000070390000}"/>
    <cellStyle name="Обычный 18 4 7 3 10" xfId="15082" xr:uid="{00000000-0005-0000-0000-000071390000}"/>
    <cellStyle name="Обычный 18 4 7 3 2" xfId="15083" xr:uid="{00000000-0005-0000-0000-000072390000}"/>
    <cellStyle name="Обычный 18 4 7 3 2 2" xfId="15084" xr:uid="{00000000-0005-0000-0000-000073390000}"/>
    <cellStyle name="Обычный 18 4 7 3 2 2 2" xfId="15085" xr:uid="{00000000-0005-0000-0000-000074390000}"/>
    <cellStyle name="Обычный 18 4 7 3 2 3" xfId="15086" xr:uid="{00000000-0005-0000-0000-000075390000}"/>
    <cellStyle name="Обычный 18 4 7 3 2 3 2" xfId="15087" xr:uid="{00000000-0005-0000-0000-000076390000}"/>
    <cellStyle name="Обычный 18 4 7 3 2 4" xfId="15088" xr:uid="{00000000-0005-0000-0000-000077390000}"/>
    <cellStyle name="Обычный 18 4 7 3 2 4 2" xfId="15089" xr:uid="{00000000-0005-0000-0000-000078390000}"/>
    <cellStyle name="Обычный 18 4 7 3 2 5" xfId="15090" xr:uid="{00000000-0005-0000-0000-000079390000}"/>
    <cellStyle name="Обычный 18 4 7 3 2 5 2" xfId="15091" xr:uid="{00000000-0005-0000-0000-00007A390000}"/>
    <cellStyle name="Обычный 18 4 7 3 2 6" xfId="15092" xr:uid="{00000000-0005-0000-0000-00007B390000}"/>
    <cellStyle name="Обычный 18 4 7 3 3" xfId="15093" xr:uid="{00000000-0005-0000-0000-00007C390000}"/>
    <cellStyle name="Обычный 18 4 7 3 3 2" xfId="15094" xr:uid="{00000000-0005-0000-0000-00007D390000}"/>
    <cellStyle name="Обычный 18 4 7 3 3 2 2" xfId="15095" xr:uid="{00000000-0005-0000-0000-00007E390000}"/>
    <cellStyle name="Обычный 18 4 7 3 3 3" xfId="15096" xr:uid="{00000000-0005-0000-0000-00007F390000}"/>
    <cellStyle name="Обычный 18 4 7 3 3 3 2" xfId="15097" xr:uid="{00000000-0005-0000-0000-000080390000}"/>
    <cellStyle name="Обычный 18 4 7 3 3 4" xfId="15098" xr:uid="{00000000-0005-0000-0000-000081390000}"/>
    <cellStyle name="Обычный 18 4 7 3 3 4 2" xfId="15099" xr:uid="{00000000-0005-0000-0000-000082390000}"/>
    <cellStyle name="Обычный 18 4 7 3 3 5" xfId="15100" xr:uid="{00000000-0005-0000-0000-000083390000}"/>
    <cellStyle name="Обычный 18 4 7 3 4" xfId="15101" xr:uid="{00000000-0005-0000-0000-000084390000}"/>
    <cellStyle name="Обычный 18 4 7 3 4 2" xfId="15102" xr:uid="{00000000-0005-0000-0000-000085390000}"/>
    <cellStyle name="Обычный 18 4 7 3 5" xfId="15103" xr:uid="{00000000-0005-0000-0000-000086390000}"/>
    <cellStyle name="Обычный 18 4 7 3 5 2" xfId="15104" xr:uid="{00000000-0005-0000-0000-000087390000}"/>
    <cellStyle name="Обычный 18 4 7 3 6" xfId="15105" xr:uid="{00000000-0005-0000-0000-000088390000}"/>
    <cellStyle name="Обычный 18 4 7 3 6 2" xfId="15106" xr:uid="{00000000-0005-0000-0000-000089390000}"/>
    <cellStyle name="Обычный 18 4 7 3 7" xfId="15107" xr:uid="{00000000-0005-0000-0000-00008A390000}"/>
    <cellStyle name="Обычный 18 4 7 3 7 2" xfId="15108" xr:uid="{00000000-0005-0000-0000-00008B390000}"/>
    <cellStyle name="Обычный 18 4 7 3 8" xfId="15109" xr:uid="{00000000-0005-0000-0000-00008C390000}"/>
    <cellStyle name="Обычный 18 4 7 3 8 2" xfId="15110" xr:uid="{00000000-0005-0000-0000-00008D390000}"/>
    <cellStyle name="Обычный 18 4 7 3 9" xfId="15111" xr:uid="{00000000-0005-0000-0000-00008E390000}"/>
    <cellStyle name="Обычный 18 4 7 3 9 2" xfId="15112" xr:uid="{00000000-0005-0000-0000-00008F390000}"/>
    <cellStyle name="Обычный 18 4 7 4" xfId="15113" xr:uid="{00000000-0005-0000-0000-000090390000}"/>
    <cellStyle name="Обычный 18 4 7 4 2" xfId="15114" xr:uid="{00000000-0005-0000-0000-000091390000}"/>
    <cellStyle name="Обычный 18 4 7 4 2 2" xfId="15115" xr:uid="{00000000-0005-0000-0000-000092390000}"/>
    <cellStyle name="Обычный 18 4 7 4 3" xfId="15116" xr:uid="{00000000-0005-0000-0000-000093390000}"/>
    <cellStyle name="Обычный 18 4 7 4 3 2" xfId="15117" xr:uid="{00000000-0005-0000-0000-000094390000}"/>
    <cellStyle name="Обычный 18 4 7 4 4" xfId="15118" xr:uid="{00000000-0005-0000-0000-000095390000}"/>
    <cellStyle name="Обычный 18 4 7 4 4 2" xfId="15119" xr:uid="{00000000-0005-0000-0000-000096390000}"/>
    <cellStyle name="Обычный 18 4 7 4 5" xfId="15120" xr:uid="{00000000-0005-0000-0000-000097390000}"/>
    <cellStyle name="Обычный 18 4 7 4 5 2" xfId="15121" xr:uid="{00000000-0005-0000-0000-000098390000}"/>
    <cellStyle name="Обычный 18 4 7 4 6" xfId="15122" xr:uid="{00000000-0005-0000-0000-000099390000}"/>
    <cellStyle name="Обычный 18 4 7 5" xfId="15123" xr:uid="{00000000-0005-0000-0000-00009A390000}"/>
    <cellStyle name="Обычный 18 4 7 5 2" xfId="15124" xr:uid="{00000000-0005-0000-0000-00009B390000}"/>
    <cellStyle name="Обычный 18 4 7 5 2 2" xfId="15125" xr:uid="{00000000-0005-0000-0000-00009C390000}"/>
    <cellStyle name="Обычный 18 4 7 5 3" xfId="15126" xr:uid="{00000000-0005-0000-0000-00009D390000}"/>
    <cellStyle name="Обычный 18 4 7 5 3 2" xfId="15127" xr:uid="{00000000-0005-0000-0000-00009E390000}"/>
    <cellStyle name="Обычный 18 4 7 5 4" xfId="15128" xr:uid="{00000000-0005-0000-0000-00009F390000}"/>
    <cellStyle name="Обычный 18 4 7 5 4 2" xfId="15129" xr:uid="{00000000-0005-0000-0000-0000A0390000}"/>
    <cellStyle name="Обычный 18 4 7 5 5" xfId="15130" xr:uid="{00000000-0005-0000-0000-0000A1390000}"/>
    <cellStyle name="Обычный 18 4 7 6" xfId="15131" xr:uid="{00000000-0005-0000-0000-0000A2390000}"/>
    <cellStyle name="Обычный 18 4 7 6 2" xfId="15132" xr:uid="{00000000-0005-0000-0000-0000A3390000}"/>
    <cellStyle name="Обычный 18 4 7 7" xfId="15133" xr:uid="{00000000-0005-0000-0000-0000A4390000}"/>
    <cellStyle name="Обычный 18 4 7 7 2" xfId="15134" xr:uid="{00000000-0005-0000-0000-0000A5390000}"/>
    <cellStyle name="Обычный 18 4 7 8" xfId="15135" xr:uid="{00000000-0005-0000-0000-0000A6390000}"/>
    <cellStyle name="Обычный 18 4 7 8 2" xfId="15136" xr:uid="{00000000-0005-0000-0000-0000A7390000}"/>
    <cellStyle name="Обычный 18 4 7 9" xfId="15137" xr:uid="{00000000-0005-0000-0000-0000A8390000}"/>
    <cellStyle name="Обычный 18 4 7 9 2" xfId="15138" xr:uid="{00000000-0005-0000-0000-0000A9390000}"/>
    <cellStyle name="Обычный 18 4 8" xfId="15139" xr:uid="{00000000-0005-0000-0000-0000AA390000}"/>
    <cellStyle name="Обычный 18 4 8 10" xfId="15140" xr:uid="{00000000-0005-0000-0000-0000AB390000}"/>
    <cellStyle name="Обычный 18 4 8 10 2" xfId="15141" xr:uid="{00000000-0005-0000-0000-0000AC390000}"/>
    <cellStyle name="Обычный 18 4 8 11" xfId="15142" xr:uid="{00000000-0005-0000-0000-0000AD390000}"/>
    <cellStyle name="Обычный 18 4 8 11 2" xfId="15143" xr:uid="{00000000-0005-0000-0000-0000AE390000}"/>
    <cellStyle name="Обычный 18 4 8 12" xfId="15144" xr:uid="{00000000-0005-0000-0000-0000AF390000}"/>
    <cellStyle name="Обычный 18 4 8 2" xfId="15145" xr:uid="{00000000-0005-0000-0000-0000B0390000}"/>
    <cellStyle name="Обычный 18 4 8 2 10" xfId="15146" xr:uid="{00000000-0005-0000-0000-0000B1390000}"/>
    <cellStyle name="Обычный 18 4 8 2 10 2" xfId="15147" xr:uid="{00000000-0005-0000-0000-0000B2390000}"/>
    <cellStyle name="Обычный 18 4 8 2 11" xfId="15148" xr:uid="{00000000-0005-0000-0000-0000B3390000}"/>
    <cellStyle name="Обычный 18 4 8 2 2" xfId="15149" xr:uid="{00000000-0005-0000-0000-0000B4390000}"/>
    <cellStyle name="Обычный 18 4 8 2 2 10" xfId="15150" xr:uid="{00000000-0005-0000-0000-0000B5390000}"/>
    <cellStyle name="Обычный 18 4 8 2 2 2" xfId="15151" xr:uid="{00000000-0005-0000-0000-0000B6390000}"/>
    <cellStyle name="Обычный 18 4 8 2 2 2 2" xfId="15152" xr:uid="{00000000-0005-0000-0000-0000B7390000}"/>
    <cellStyle name="Обычный 18 4 8 2 2 2 2 2" xfId="15153" xr:uid="{00000000-0005-0000-0000-0000B8390000}"/>
    <cellStyle name="Обычный 18 4 8 2 2 2 3" xfId="15154" xr:uid="{00000000-0005-0000-0000-0000B9390000}"/>
    <cellStyle name="Обычный 18 4 8 2 2 2 3 2" xfId="15155" xr:uid="{00000000-0005-0000-0000-0000BA390000}"/>
    <cellStyle name="Обычный 18 4 8 2 2 2 4" xfId="15156" xr:uid="{00000000-0005-0000-0000-0000BB390000}"/>
    <cellStyle name="Обычный 18 4 8 2 2 2 4 2" xfId="15157" xr:uid="{00000000-0005-0000-0000-0000BC390000}"/>
    <cellStyle name="Обычный 18 4 8 2 2 2 5" xfId="15158" xr:uid="{00000000-0005-0000-0000-0000BD390000}"/>
    <cellStyle name="Обычный 18 4 8 2 2 2 5 2" xfId="15159" xr:uid="{00000000-0005-0000-0000-0000BE390000}"/>
    <cellStyle name="Обычный 18 4 8 2 2 2 6" xfId="15160" xr:uid="{00000000-0005-0000-0000-0000BF390000}"/>
    <cellStyle name="Обычный 18 4 8 2 2 3" xfId="15161" xr:uid="{00000000-0005-0000-0000-0000C0390000}"/>
    <cellStyle name="Обычный 18 4 8 2 2 3 2" xfId="15162" xr:uid="{00000000-0005-0000-0000-0000C1390000}"/>
    <cellStyle name="Обычный 18 4 8 2 2 3 2 2" xfId="15163" xr:uid="{00000000-0005-0000-0000-0000C2390000}"/>
    <cellStyle name="Обычный 18 4 8 2 2 3 3" xfId="15164" xr:uid="{00000000-0005-0000-0000-0000C3390000}"/>
    <cellStyle name="Обычный 18 4 8 2 2 3 3 2" xfId="15165" xr:uid="{00000000-0005-0000-0000-0000C4390000}"/>
    <cellStyle name="Обычный 18 4 8 2 2 3 4" xfId="15166" xr:uid="{00000000-0005-0000-0000-0000C5390000}"/>
    <cellStyle name="Обычный 18 4 8 2 2 3 4 2" xfId="15167" xr:uid="{00000000-0005-0000-0000-0000C6390000}"/>
    <cellStyle name="Обычный 18 4 8 2 2 3 5" xfId="15168" xr:uid="{00000000-0005-0000-0000-0000C7390000}"/>
    <cellStyle name="Обычный 18 4 8 2 2 4" xfId="15169" xr:uid="{00000000-0005-0000-0000-0000C8390000}"/>
    <cellStyle name="Обычный 18 4 8 2 2 4 2" xfId="15170" xr:uid="{00000000-0005-0000-0000-0000C9390000}"/>
    <cellStyle name="Обычный 18 4 8 2 2 5" xfId="15171" xr:uid="{00000000-0005-0000-0000-0000CA390000}"/>
    <cellStyle name="Обычный 18 4 8 2 2 5 2" xfId="15172" xr:uid="{00000000-0005-0000-0000-0000CB390000}"/>
    <cellStyle name="Обычный 18 4 8 2 2 6" xfId="15173" xr:uid="{00000000-0005-0000-0000-0000CC390000}"/>
    <cellStyle name="Обычный 18 4 8 2 2 6 2" xfId="15174" xr:uid="{00000000-0005-0000-0000-0000CD390000}"/>
    <cellStyle name="Обычный 18 4 8 2 2 7" xfId="15175" xr:uid="{00000000-0005-0000-0000-0000CE390000}"/>
    <cellStyle name="Обычный 18 4 8 2 2 7 2" xfId="15176" xr:uid="{00000000-0005-0000-0000-0000CF390000}"/>
    <cellStyle name="Обычный 18 4 8 2 2 8" xfId="15177" xr:uid="{00000000-0005-0000-0000-0000D0390000}"/>
    <cellStyle name="Обычный 18 4 8 2 2 8 2" xfId="15178" xr:uid="{00000000-0005-0000-0000-0000D1390000}"/>
    <cellStyle name="Обычный 18 4 8 2 2 9" xfId="15179" xr:uid="{00000000-0005-0000-0000-0000D2390000}"/>
    <cellStyle name="Обычный 18 4 8 2 2 9 2" xfId="15180" xr:uid="{00000000-0005-0000-0000-0000D3390000}"/>
    <cellStyle name="Обычный 18 4 8 2 3" xfId="15181" xr:uid="{00000000-0005-0000-0000-0000D4390000}"/>
    <cellStyle name="Обычный 18 4 8 2 3 2" xfId="15182" xr:uid="{00000000-0005-0000-0000-0000D5390000}"/>
    <cellStyle name="Обычный 18 4 8 2 3 2 2" xfId="15183" xr:uid="{00000000-0005-0000-0000-0000D6390000}"/>
    <cellStyle name="Обычный 18 4 8 2 3 3" xfId="15184" xr:uid="{00000000-0005-0000-0000-0000D7390000}"/>
    <cellStyle name="Обычный 18 4 8 2 3 3 2" xfId="15185" xr:uid="{00000000-0005-0000-0000-0000D8390000}"/>
    <cellStyle name="Обычный 18 4 8 2 3 4" xfId="15186" xr:uid="{00000000-0005-0000-0000-0000D9390000}"/>
    <cellStyle name="Обычный 18 4 8 2 3 4 2" xfId="15187" xr:uid="{00000000-0005-0000-0000-0000DA390000}"/>
    <cellStyle name="Обычный 18 4 8 2 3 5" xfId="15188" xr:uid="{00000000-0005-0000-0000-0000DB390000}"/>
    <cellStyle name="Обычный 18 4 8 2 3 5 2" xfId="15189" xr:uid="{00000000-0005-0000-0000-0000DC390000}"/>
    <cellStyle name="Обычный 18 4 8 2 3 6" xfId="15190" xr:uid="{00000000-0005-0000-0000-0000DD390000}"/>
    <cellStyle name="Обычный 18 4 8 2 4" xfId="15191" xr:uid="{00000000-0005-0000-0000-0000DE390000}"/>
    <cellStyle name="Обычный 18 4 8 2 4 2" xfId="15192" xr:uid="{00000000-0005-0000-0000-0000DF390000}"/>
    <cellStyle name="Обычный 18 4 8 2 4 2 2" xfId="15193" xr:uid="{00000000-0005-0000-0000-0000E0390000}"/>
    <cellStyle name="Обычный 18 4 8 2 4 3" xfId="15194" xr:uid="{00000000-0005-0000-0000-0000E1390000}"/>
    <cellStyle name="Обычный 18 4 8 2 4 3 2" xfId="15195" xr:uid="{00000000-0005-0000-0000-0000E2390000}"/>
    <cellStyle name="Обычный 18 4 8 2 4 4" xfId="15196" xr:uid="{00000000-0005-0000-0000-0000E3390000}"/>
    <cellStyle name="Обычный 18 4 8 2 4 4 2" xfId="15197" xr:uid="{00000000-0005-0000-0000-0000E4390000}"/>
    <cellStyle name="Обычный 18 4 8 2 4 5" xfId="15198" xr:uid="{00000000-0005-0000-0000-0000E5390000}"/>
    <cellStyle name="Обычный 18 4 8 2 5" xfId="15199" xr:uid="{00000000-0005-0000-0000-0000E6390000}"/>
    <cellStyle name="Обычный 18 4 8 2 5 2" xfId="15200" xr:uid="{00000000-0005-0000-0000-0000E7390000}"/>
    <cellStyle name="Обычный 18 4 8 2 6" xfId="15201" xr:uid="{00000000-0005-0000-0000-0000E8390000}"/>
    <cellStyle name="Обычный 18 4 8 2 6 2" xfId="15202" xr:uid="{00000000-0005-0000-0000-0000E9390000}"/>
    <cellStyle name="Обычный 18 4 8 2 7" xfId="15203" xr:uid="{00000000-0005-0000-0000-0000EA390000}"/>
    <cellStyle name="Обычный 18 4 8 2 7 2" xfId="15204" xr:uid="{00000000-0005-0000-0000-0000EB390000}"/>
    <cellStyle name="Обычный 18 4 8 2 8" xfId="15205" xr:uid="{00000000-0005-0000-0000-0000EC390000}"/>
    <cellStyle name="Обычный 18 4 8 2 8 2" xfId="15206" xr:uid="{00000000-0005-0000-0000-0000ED390000}"/>
    <cellStyle name="Обычный 18 4 8 2 9" xfId="15207" xr:uid="{00000000-0005-0000-0000-0000EE390000}"/>
    <cellStyle name="Обычный 18 4 8 2 9 2" xfId="15208" xr:uid="{00000000-0005-0000-0000-0000EF390000}"/>
    <cellStyle name="Обычный 18 4 8 3" xfId="15209" xr:uid="{00000000-0005-0000-0000-0000F0390000}"/>
    <cellStyle name="Обычный 18 4 8 3 10" xfId="15210" xr:uid="{00000000-0005-0000-0000-0000F1390000}"/>
    <cellStyle name="Обычный 18 4 8 3 2" xfId="15211" xr:uid="{00000000-0005-0000-0000-0000F2390000}"/>
    <cellStyle name="Обычный 18 4 8 3 2 2" xfId="15212" xr:uid="{00000000-0005-0000-0000-0000F3390000}"/>
    <cellStyle name="Обычный 18 4 8 3 2 2 2" xfId="15213" xr:uid="{00000000-0005-0000-0000-0000F4390000}"/>
    <cellStyle name="Обычный 18 4 8 3 2 3" xfId="15214" xr:uid="{00000000-0005-0000-0000-0000F5390000}"/>
    <cellStyle name="Обычный 18 4 8 3 2 3 2" xfId="15215" xr:uid="{00000000-0005-0000-0000-0000F6390000}"/>
    <cellStyle name="Обычный 18 4 8 3 2 4" xfId="15216" xr:uid="{00000000-0005-0000-0000-0000F7390000}"/>
    <cellStyle name="Обычный 18 4 8 3 2 4 2" xfId="15217" xr:uid="{00000000-0005-0000-0000-0000F8390000}"/>
    <cellStyle name="Обычный 18 4 8 3 2 5" xfId="15218" xr:uid="{00000000-0005-0000-0000-0000F9390000}"/>
    <cellStyle name="Обычный 18 4 8 3 2 5 2" xfId="15219" xr:uid="{00000000-0005-0000-0000-0000FA390000}"/>
    <cellStyle name="Обычный 18 4 8 3 2 6" xfId="15220" xr:uid="{00000000-0005-0000-0000-0000FB390000}"/>
    <cellStyle name="Обычный 18 4 8 3 3" xfId="15221" xr:uid="{00000000-0005-0000-0000-0000FC390000}"/>
    <cellStyle name="Обычный 18 4 8 3 3 2" xfId="15222" xr:uid="{00000000-0005-0000-0000-0000FD390000}"/>
    <cellStyle name="Обычный 18 4 8 3 3 2 2" xfId="15223" xr:uid="{00000000-0005-0000-0000-0000FE390000}"/>
    <cellStyle name="Обычный 18 4 8 3 3 3" xfId="15224" xr:uid="{00000000-0005-0000-0000-0000FF390000}"/>
    <cellStyle name="Обычный 18 4 8 3 3 3 2" xfId="15225" xr:uid="{00000000-0005-0000-0000-0000003A0000}"/>
    <cellStyle name="Обычный 18 4 8 3 3 4" xfId="15226" xr:uid="{00000000-0005-0000-0000-0000013A0000}"/>
    <cellStyle name="Обычный 18 4 8 3 3 4 2" xfId="15227" xr:uid="{00000000-0005-0000-0000-0000023A0000}"/>
    <cellStyle name="Обычный 18 4 8 3 3 5" xfId="15228" xr:uid="{00000000-0005-0000-0000-0000033A0000}"/>
    <cellStyle name="Обычный 18 4 8 3 4" xfId="15229" xr:uid="{00000000-0005-0000-0000-0000043A0000}"/>
    <cellStyle name="Обычный 18 4 8 3 4 2" xfId="15230" xr:uid="{00000000-0005-0000-0000-0000053A0000}"/>
    <cellStyle name="Обычный 18 4 8 3 5" xfId="15231" xr:uid="{00000000-0005-0000-0000-0000063A0000}"/>
    <cellStyle name="Обычный 18 4 8 3 5 2" xfId="15232" xr:uid="{00000000-0005-0000-0000-0000073A0000}"/>
    <cellStyle name="Обычный 18 4 8 3 6" xfId="15233" xr:uid="{00000000-0005-0000-0000-0000083A0000}"/>
    <cellStyle name="Обычный 18 4 8 3 6 2" xfId="15234" xr:uid="{00000000-0005-0000-0000-0000093A0000}"/>
    <cellStyle name="Обычный 18 4 8 3 7" xfId="15235" xr:uid="{00000000-0005-0000-0000-00000A3A0000}"/>
    <cellStyle name="Обычный 18 4 8 3 7 2" xfId="15236" xr:uid="{00000000-0005-0000-0000-00000B3A0000}"/>
    <cellStyle name="Обычный 18 4 8 3 8" xfId="15237" xr:uid="{00000000-0005-0000-0000-00000C3A0000}"/>
    <cellStyle name="Обычный 18 4 8 3 8 2" xfId="15238" xr:uid="{00000000-0005-0000-0000-00000D3A0000}"/>
    <cellStyle name="Обычный 18 4 8 3 9" xfId="15239" xr:uid="{00000000-0005-0000-0000-00000E3A0000}"/>
    <cellStyle name="Обычный 18 4 8 3 9 2" xfId="15240" xr:uid="{00000000-0005-0000-0000-00000F3A0000}"/>
    <cellStyle name="Обычный 18 4 8 4" xfId="15241" xr:uid="{00000000-0005-0000-0000-0000103A0000}"/>
    <cellStyle name="Обычный 18 4 8 4 2" xfId="15242" xr:uid="{00000000-0005-0000-0000-0000113A0000}"/>
    <cellStyle name="Обычный 18 4 8 4 2 2" xfId="15243" xr:uid="{00000000-0005-0000-0000-0000123A0000}"/>
    <cellStyle name="Обычный 18 4 8 4 3" xfId="15244" xr:uid="{00000000-0005-0000-0000-0000133A0000}"/>
    <cellStyle name="Обычный 18 4 8 4 3 2" xfId="15245" xr:uid="{00000000-0005-0000-0000-0000143A0000}"/>
    <cellStyle name="Обычный 18 4 8 4 4" xfId="15246" xr:uid="{00000000-0005-0000-0000-0000153A0000}"/>
    <cellStyle name="Обычный 18 4 8 4 4 2" xfId="15247" xr:uid="{00000000-0005-0000-0000-0000163A0000}"/>
    <cellStyle name="Обычный 18 4 8 4 5" xfId="15248" xr:uid="{00000000-0005-0000-0000-0000173A0000}"/>
    <cellStyle name="Обычный 18 4 8 4 5 2" xfId="15249" xr:uid="{00000000-0005-0000-0000-0000183A0000}"/>
    <cellStyle name="Обычный 18 4 8 4 6" xfId="15250" xr:uid="{00000000-0005-0000-0000-0000193A0000}"/>
    <cellStyle name="Обычный 18 4 8 5" xfId="15251" xr:uid="{00000000-0005-0000-0000-00001A3A0000}"/>
    <cellStyle name="Обычный 18 4 8 5 2" xfId="15252" xr:uid="{00000000-0005-0000-0000-00001B3A0000}"/>
    <cellStyle name="Обычный 18 4 8 5 2 2" xfId="15253" xr:uid="{00000000-0005-0000-0000-00001C3A0000}"/>
    <cellStyle name="Обычный 18 4 8 5 3" xfId="15254" xr:uid="{00000000-0005-0000-0000-00001D3A0000}"/>
    <cellStyle name="Обычный 18 4 8 5 3 2" xfId="15255" xr:uid="{00000000-0005-0000-0000-00001E3A0000}"/>
    <cellStyle name="Обычный 18 4 8 5 4" xfId="15256" xr:uid="{00000000-0005-0000-0000-00001F3A0000}"/>
    <cellStyle name="Обычный 18 4 8 5 4 2" xfId="15257" xr:uid="{00000000-0005-0000-0000-0000203A0000}"/>
    <cellStyle name="Обычный 18 4 8 5 5" xfId="15258" xr:uid="{00000000-0005-0000-0000-0000213A0000}"/>
    <cellStyle name="Обычный 18 4 8 6" xfId="15259" xr:uid="{00000000-0005-0000-0000-0000223A0000}"/>
    <cellStyle name="Обычный 18 4 8 6 2" xfId="15260" xr:uid="{00000000-0005-0000-0000-0000233A0000}"/>
    <cellStyle name="Обычный 18 4 8 7" xfId="15261" xr:uid="{00000000-0005-0000-0000-0000243A0000}"/>
    <cellStyle name="Обычный 18 4 8 7 2" xfId="15262" xr:uid="{00000000-0005-0000-0000-0000253A0000}"/>
    <cellStyle name="Обычный 18 4 8 8" xfId="15263" xr:uid="{00000000-0005-0000-0000-0000263A0000}"/>
    <cellStyle name="Обычный 18 4 8 8 2" xfId="15264" xr:uid="{00000000-0005-0000-0000-0000273A0000}"/>
    <cellStyle name="Обычный 18 4 8 9" xfId="15265" xr:uid="{00000000-0005-0000-0000-0000283A0000}"/>
    <cellStyle name="Обычный 18 4 8 9 2" xfId="15266" xr:uid="{00000000-0005-0000-0000-0000293A0000}"/>
    <cellStyle name="Обычный 18 4 9" xfId="15267" xr:uid="{00000000-0005-0000-0000-00002A3A0000}"/>
    <cellStyle name="Обычный 18 4 9 10" xfId="15268" xr:uid="{00000000-0005-0000-0000-00002B3A0000}"/>
    <cellStyle name="Обычный 18 4 9 10 2" xfId="15269" xr:uid="{00000000-0005-0000-0000-00002C3A0000}"/>
    <cellStyle name="Обычный 18 4 9 11" xfId="15270" xr:uid="{00000000-0005-0000-0000-00002D3A0000}"/>
    <cellStyle name="Обычный 18 4 9 11 2" xfId="15271" xr:uid="{00000000-0005-0000-0000-00002E3A0000}"/>
    <cellStyle name="Обычный 18 4 9 12" xfId="15272" xr:uid="{00000000-0005-0000-0000-00002F3A0000}"/>
    <cellStyle name="Обычный 18 4 9 2" xfId="15273" xr:uid="{00000000-0005-0000-0000-0000303A0000}"/>
    <cellStyle name="Обычный 18 4 9 2 10" xfId="15274" xr:uid="{00000000-0005-0000-0000-0000313A0000}"/>
    <cellStyle name="Обычный 18 4 9 2 10 2" xfId="15275" xr:uid="{00000000-0005-0000-0000-0000323A0000}"/>
    <cellStyle name="Обычный 18 4 9 2 11" xfId="15276" xr:uid="{00000000-0005-0000-0000-0000333A0000}"/>
    <cellStyle name="Обычный 18 4 9 2 2" xfId="15277" xr:uid="{00000000-0005-0000-0000-0000343A0000}"/>
    <cellStyle name="Обычный 18 4 9 2 2 10" xfId="15278" xr:uid="{00000000-0005-0000-0000-0000353A0000}"/>
    <cellStyle name="Обычный 18 4 9 2 2 2" xfId="15279" xr:uid="{00000000-0005-0000-0000-0000363A0000}"/>
    <cellStyle name="Обычный 18 4 9 2 2 2 2" xfId="15280" xr:uid="{00000000-0005-0000-0000-0000373A0000}"/>
    <cellStyle name="Обычный 18 4 9 2 2 2 2 2" xfId="15281" xr:uid="{00000000-0005-0000-0000-0000383A0000}"/>
    <cellStyle name="Обычный 18 4 9 2 2 2 3" xfId="15282" xr:uid="{00000000-0005-0000-0000-0000393A0000}"/>
    <cellStyle name="Обычный 18 4 9 2 2 2 3 2" xfId="15283" xr:uid="{00000000-0005-0000-0000-00003A3A0000}"/>
    <cellStyle name="Обычный 18 4 9 2 2 2 4" xfId="15284" xr:uid="{00000000-0005-0000-0000-00003B3A0000}"/>
    <cellStyle name="Обычный 18 4 9 2 2 2 4 2" xfId="15285" xr:uid="{00000000-0005-0000-0000-00003C3A0000}"/>
    <cellStyle name="Обычный 18 4 9 2 2 2 5" xfId="15286" xr:uid="{00000000-0005-0000-0000-00003D3A0000}"/>
    <cellStyle name="Обычный 18 4 9 2 2 2 5 2" xfId="15287" xr:uid="{00000000-0005-0000-0000-00003E3A0000}"/>
    <cellStyle name="Обычный 18 4 9 2 2 2 6" xfId="15288" xr:uid="{00000000-0005-0000-0000-00003F3A0000}"/>
    <cellStyle name="Обычный 18 4 9 2 2 3" xfId="15289" xr:uid="{00000000-0005-0000-0000-0000403A0000}"/>
    <cellStyle name="Обычный 18 4 9 2 2 3 2" xfId="15290" xr:uid="{00000000-0005-0000-0000-0000413A0000}"/>
    <cellStyle name="Обычный 18 4 9 2 2 3 2 2" xfId="15291" xr:uid="{00000000-0005-0000-0000-0000423A0000}"/>
    <cellStyle name="Обычный 18 4 9 2 2 3 3" xfId="15292" xr:uid="{00000000-0005-0000-0000-0000433A0000}"/>
    <cellStyle name="Обычный 18 4 9 2 2 3 3 2" xfId="15293" xr:uid="{00000000-0005-0000-0000-0000443A0000}"/>
    <cellStyle name="Обычный 18 4 9 2 2 3 4" xfId="15294" xr:uid="{00000000-0005-0000-0000-0000453A0000}"/>
    <cellStyle name="Обычный 18 4 9 2 2 3 4 2" xfId="15295" xr:uid="{00000000-0005-0000-0000-0000463A0000}"/>
    <cellStyle name="Обычный 18 4 9 2 2 3 5" xfId="15296" xr:uid="{00000000-0005-0000-0000-0000473A0000}"/>
    <cellStyle name="Обычный 18 4 9 2 2 4" xfId="15297" xr:uid="{00000000-0005-0000-0000-0000483A0000}"/>
    <cellStyle name="Обычный 18 4 9 2 2 4 2" xfId="15298" xr:uid="{00000000-0005-0000-0000-0000493A0000}"/>
    <cellStyle name="Обычный 18 4 9 2 2 5" xfId="15299" xr:uid="{00000000-0005-0000-0000-00004A3A0000}"/>
    <cellStyle name="Обычный 18 4 9 2 2 5 2" xfId="15300" xr:uid="{00000000-0005-0000-0000-00004B3A0000}"/>
    <cellStyle name="Обычный 18 4 9 2 2 6" xfId="15301" xr:uid="{00000000-0005-0000-0000-00004C3A0000}"/>
    <cellStyle name="Обычный 18 4 9 2 2 6 2" xfId="15302" xr:uid="{00000000-0005-0000-0000-00004D3A0000}"/>
    <cellStyle name="Обычный 18 4 9 2 2 7" xfId="15303" xr:uid="{00000000-0005-0000-0000-00004E3A0000}"/>
    <cellStyle name="Обычный 18 4 9 2 2 7 2" xfId="15304" xr:uid="{00000000-0005-0000-0000-00004F3A0000}"/>
    <cellStyle name="Обычный 18 4 9 2 2 8" xfId="15305" xr:uid="{00000000-0005-0000-0000-0000503A0000}"/>
    <cellStyle name="Обычный 18 4 9 2 2 8 2" xfId="15306" xr:uid="{00000000-0005-0000-0000-0000513A0000}"/>
    <cellStyle name="Обычный 18 4 9 2 2 9" xfId="15307" xr:uid="{00000000-0005-0000-0000-0000523A0000}"/>
    <cellStyle name="Обычный 18 4 9 2 2 9 2" xfId="15308" xr:uid="{00000000-0005-0000-0000-0000533A0000}"/>
    <cellStyle name="Обычный 18 4 9 2 3" xfId="15309" xr:uid="{00000000-0005-0000-0000-0000543A0000}"/>
    <cellStyle name="Обычный 18 4 9 2 3 2" xfId="15310" xr:uid="{00000000-0005-0000-0000-0000553A0000}"/>
    <cellStyle name="Обычный 18 4 9 2 3 2 2" xfId="15311" xr:uid="{00000000-0005-0000-0000-0000563A0000}"/>
    <cellStyle name="Обычный 18 4 9 2 3 3" xfId="15312" xr:uid="{00000000-0005-0000-0000-0000573A0000}"/>
    <cellStyle name="Обычный 18 4 9 2 3 3 2" xfId="15313" xr:uid="{00000000-0005-0000-0000-0000583A0000}"/>
    <cellStyle name="Обычный 18 4 9 2 3 4" xfId="15314" xr:uid="{00000000-0005-0000-0000-0000593A0000}"/>
    <cellStyle name="Обычный 18 4 9 2 3 4 2" xfId="15315" xr:uid="{00000000-0005-0000-0000-00005A3A0000}"/>
    <cellStyle name="Обычный 18 4 9 2 3 5" xfId="15316" xr:uid="{00000000-0005-0000-0000-00005B3A0000}"/>
    <cellStyle name="Обычный 18 4 9 2 3 5 2" xfId="15317" xr:uid="{00000000-0005-0000-0000-00005C3A0000}"/>
    <cellStyle name="Обычный 18 4 9 2 3 6" xfId="15318" xr:uid="{00000000-0005-0000-0000-00005D3A0000}"/>
    <cellStyle name="Обычный 18 4 9 2 4" xfId="15319" xr:uid="{00000000-0005-0000-0000-00005E3A0000}"/>
    <cellStyle name="Обычный 18 4 9 2 4 2" xfId="15320" xr:uid="{00000000-0005-0000-0000-00005F3A0000}"/>
    <cellStyle name="Обычный 18 4 9 2 4 2 2" xfId="15321" xr:uid="{00000000-0005-0000-0000-0000603A0000}"/>
    <cellStyle name="Обычный 18 4 9 2 4 3" xfId="15322" xr:uid="{00000000-0005-0000-0000-0000613A0000}"/>
    <cellStyle name="Обычный 18 4 9 2 4 3 2" xfId="15323" xr:uid="{00000000-0005-0000-0000-0000623A0000}"/>
    <cellStyle name="Обычный 18 4 9 2 4 4" xfId="15324" xr:uid="{00000000-0005-0000-0000-0000633A0000}"/>
    <cellStyle name="Обычный 18 4 9 2 4 4 2" xfId="15325" xr:uid="{00000000-0005-0000-0000-0000643A0000}"/>
    <cellStyle name="Обычный 18 4 9 2 4 5" xfId="15326" xr:uid="{00000000-0005-0000-0000-0000653A0000}"/>
    <cellStyle name="Обычный 18 4 9 2 5" xfId="15327" xr:uid="{00000000-0005-0000-0000-0000663A0000}"/>
    <cellStyle name="Обычный 18 4 9 2 5 2" xfId="15328" xr:uid="{00000000-0005-0000-0000-0000673A0000}"/>
    <cellStyle name="Обычный 18 4 9 2 6" xfId="15329" xr:uid="{00000000-0005-0000-0000-0000683A0000}"/>
    <cellStyle name="Обычный 18 4 9 2 6 2" xfId="15330" xr:uid="{00000000-0005-0000-0000-0000693A0000}"/>
    <cellStyle name="Обычный 18 4 9 2 7" xfId="15331" xr:uid="{00000000-0005-0000-0000-00006A3A0000}"/>
    <cellStyle name="Обычный 18 4 9 2 7 2" xfId="15332" xr:uid="{00000000-0005-0000-0000-00006B3A0000}"/>
    <cellStyle name="Обычный 18 4 9 2 8" xfId="15333" xr:uid="{00000000-0005-0000-0000-00006C3A0000}"/>
    <cellStyle name="Обычный 18 4 9 2 8 2" xfId="15334" xr:uid="{00000000-0005-0000-0000-00006D3A0000}"/>
    <cellStyle name="Обычный 18 4 9 2 9" xfId="15335" xr:uid="{00000000-0005-0000-0000-00006E3A0000}"/>
    <cellStyle name="Обычный 18 4 9 2 9 2" xfId="15336" xr:uid="{00000000-0005-0000-0000-00006F3A0000}"/>
    <cellStyle name="Обычный 18 4 9 3" xfId="15337" xr:uid="{00000000-0005-0000-0000-0000703A0000}"/>
    <cellStyle name="Обычный 18 4 9 3 10" xfId="15338" xr:uid="{00000000-0005-0000-0000-0000713A0000}"/>
    <cellStyle name="Обычный 18 4 9 3 2" xfId="15339" xr:uid="{00000000-0005-0000-0000-0000723A0000}"/>
    <cellStyle name="Обычный 18 4 9 3 2 2" xfId="15340" xr:uid="{00000000-0005-0000-0000-0000733A0000}"/>
    <cellStyle name="Обычный 18 4 9 3 2 2 2" xfId="15341" xr:uid="{00000000-0005-0000-0000-0000743A0000}"/>
    <cellStyle name="Обычный 18 4 9 3 2 3" xfId="15342" xr:uid="{00000000-0005-0000-0000-0000753A0000}"/>
    <cellStyle name="Обычный 18 4 9 3 2 3 2" xfId="15343" xr:uid="{00000000-0005-0000-0000-0000763A0000}"/>
    <cellStyle name="Обычный 18 4 9 3 2 4" xfId="15344" xr:uid="{00000000-0005-0000-0000-0000773A0000}"/>
    <cellStyle name="Обычный 18 4 9 3 2 4 2" xfId="15345" xr:uid="{00000000-0005-0000-0000-0000783A0000}"/>
    <cellStyle name="Обычный 18 4 9 3 2 5" xfId="15346" xr:uid="{00000000-0005-0000-0000-0000793A0000}"/>
    <cellStyle name="Обычный 18 4 9 3 2 5 2" xfId="15347" xr:uid="{00000000-0005-0000-0000-00007A3A0000}"/>
    <cellStyle name="Обычный 18 4 9 3 2 6" xfId="15348" xr:uid="{00000000-0005-0000-0000-00007B3A0000}"/>
    <cellStyle name="Обычный 18 4 9 3 3" xfId="15349" xr:uid="{00000000-0005-0000-0000-00007C3A0000}"/>
    <cellStyle name="Обычный 18 4 9 3 3 2" xfId="15350" xr:uid="{00000000-0005-0000-0000-00007D3A0000}"/>
    <cellStyle name="Обычный 18 4 9 3 3 2 2" xfId="15351" xr:uid="{00000000-0005-0000-0000-00007E3A0000}"/>
    <cellStyle name="Обычный 18 4 9 3 3 3" xfId="15352" xr:uid="{00000000-0005-0000-0000-00007F3A0000}"/>
    <cellStyle name="Обычный 18 4 9 3 3 3 2" xfId="15353" xr:uid="{00000000-0005-0000-0000-0000803A0000}"/>
    <cellStyle name="Обычный 18 4 9 3 3 4" xfId="15354" xr:uid="{00000000-0005-0000-0000-0000813A0000}"/>
    <cellStyle name="Обычный 18 4 9 3 3 4 2" xfId="15355" xr:uid="{00000000-0005-0000-0000-0000823A0000}"/>
    <cellStyle name="Обычный 18 4 9 3 3 5" xfId="15356" xr:uid="{00000000-0005-0000-0000-0000833A0000}"/>
    <cellStyle name="Обычный 18 4 9 3 4" xfId="15357" xr:uid="{00000000-0005-0000-0000-0000843A0000}"/>
    <cellStyle name="Обычный 18 4 9 3 4 2" xfId="15358" xr:uid="{00000000-0005-0000-0000-0000853A0000}"/>
    <cellStyle name="Обычный 18 4 9 3 5" xfId="15359" xr:uid="{00000000-0005-0000-0000-0000863A0000}"/>
    <cellStyle name="Обычный 18 4 9 3 5 2" xfId="15360" xr:uid="{00000000-0005-0000-0000-0000873A0000}"/>
    <cellStyle name="Обычный 18 4 9 3 6" xfId="15361" xr:uid="{00000000-0005-0000-0000-0000883A0000}"/>
    <cellStyle name="Обычный 18 4 9 3 6 2" xfId="15362" xr:uid="{00000000-0005-0000-0000-0000893A0000}"/>
    <cellStyle name="Обычный 18 4 9 3 7" xfId="15363" xr:uid="{00000000-0005-0000-0000-00008A3A0000}"/>
    <cellStyle name="Обычный 18 4 9 3 7 2" xfId="15364" xr:uid="{00000000-0005-0000-0000-00008B3A0000}"/>
    <cellStyle name="Обычный 18 4 9 3 8" xfId="15365" xr:uid="{00000000-0005-0000-0000-00008C3A0000}"/>
    <cellStyle name="Обычный 18 4 9 3 8 2" xfId="15366" xr:uid="{00000000-0005-0000-0000-00008D3A0000}"/>
    <cellStyle name="Обычный 18 4 9 3 9" xfId="15367" xr:uid="{00000000-0005-0000-0000-00008E3A0000}"/>
    <cellStyle name="Обычный 18 4 9 3 9 2" xfId="15368" xr:uid="{00000000-0005-0000-0000-00008F3A0000}"/>
    <cellStyle name="Обычный 18 4 9 4" xfId="15369" xr:uid="{00000000-0005-0000-0000-0000903A0000}"/>
    <cellStyle name="Обычный 18 4 9 4 2" xfId="15370" xr:uid="{00000000-0005-0000-0000-0000913A0000}"/>
    <cellStyle name="Обычный 18 4 9 4 2 2" xfId="15371" xr:uid="{00000000-0005-0000-0000-0000923A0000}"/>
    <cellStyle name="Обычный 18 4 9 4 3" xfId="15372" xr:uid="{00000000-0005-0000-0000-0000933A0000}"/>
    <cellStyle name="Обычный 18 4 9 4 3 2" xfId="15373" xr:uid="{00000000-0005-0000-0000-0000943A0000}"/>
    <cellStyle name="Обычный 18 4 9 4 4" xfId="15374" xr:uid="{00000000-0005-0000-0000-0000953A0000}"/>
    <cellStyle name="Обычный 18 4 9 4 4 2" xfId="15375" xr:uid="{00000000-0005-0000-0000-0000963A0000}"/>
    <cellStyle name="Обычный 18 4 9 4 5" xfId="15376" xr:uid="{00000000-0005-0000-0000-0000973A0000}"/>
    <cellStyle name="Обычный 18 4 9 4 5 2" xfId="15377" xr:uid="{00000000-0005-0000-0000-0000983A0000}"/>
    <cellStyle name="Обычный 18 4 9 4 6" xfId="15378" xr:uid="{00000000-0005-0000-0000-0000993A0000}"/>
    <cellStyle name="Обычный 18 4 9 5" xfId="15379" xr:uid="{00000000-0005-0000-0000-00009A3A0000}"/>
    <cellStyle name="Обычный 18 4 9 5 2" xfId="15380" xr:uid="{00000000-0005-0000-0000-00009B3A0000}"/>
    <cellStyle name="Обычный 18 4 9 5 2 2" xfId="15381" xr:uid="{00000000-0005-0000-0000-00009C3A0000}"/>
    <cellStyle name="Обычный 18 4 9 5 3" xfId="15382" xr:uid="{00000000-0005-0000-0000-00009D3A0000}"/>
    <cellStyle name="Обычный 18 4 9 5 3 2" xfId="15383" xr:uid="{00000000-0005-0000-0000-00009E3A0000}"/>
    <cellStyle name="Обычный 18 4 9 5 4" xfId="15384" xr:uid="{00000000-0005-0000-0000-00009F3A0000}"/>
    <cellStyle name="Обычный 18 4 9 5 4 2" xfId="15385" xr:uid="{00000000-0005-0000-0000-0000A03A0000}"/>
    <cellStyle name="Обычный 18 4 9 5 5" xfId="15386" xr:uid="{00000000-0005-0000-0000-0000A13A0000}"/>
    <cellStyle name="Обычный 18 4 9 6" xfId="15387" xr:uid="{00000000-0005-0000-0000-0000A23A0000}"/>
    <cellStyle name="Обычный 18 4 9 6 2" xfId="15388" xr:uid="{00000000-0005-0000-0000-0000A33A0000}"/>
    <cellStyle name="Обычный 18 4 9 7" xfId="15389" xr:uid="{00000000-0005-0000-0000-0000A43A0000}"/>
    <cellStyle name="Обычный 18 4 9 7 2" xfId="15390" xr:uid="{00000000-0005-0000-0000-0000A53A0000}"/>
    <cellStyle name="Обычный 18 4 9 8" xfId="15391" xr:uid="{00000000-0005-0000-0000-0000A63A0000}"/>
    <cellStyle name="Обычный 18 4 9 8 2" xfId="15392" xr:uid="{00000000-0005-0000-0000-0000A73A0000}"/>
    <cellStyle name="Обычный 18 4 9 9" xfId="15393" xr:uid="{00000000-0005-0000-0000-0000A83A0000}"/>
    <cellStyle name="Обычный 18 4 9 9 2" xfId="15394" xr:uid="{00000000-0005-0000-0000-0000A93A0000}"/>
    <cellStyle name="Обычный 18 5" xfId="15395" xr:uid="{00000000-0005-0000-0000-0000AA3A0000}"/>
    <cellStyle name="Обычный 18 5 2" xfId="15396" xr:uid="{00000000-0005-0000-0000-0000AB3A0000}"/>
    <cellStyle name="Обычный 18 5 2 10" xfId="15397" xr:uid="{00000000-0005-0000-0000-0000AC3A0000}"/>
    <cellStyle name="Обычный 18 5 2 10 2" xfId="15398" xr:uid="{00000000-0005-0000-0000-0000AD3A0000}"/>
    <cellStyle name="Обычный 18 5 2 11" xfId="15399" xr:uid="{00000000-0005-0000-0000-0000AE3A0000}"/>
    <cellStyle name="Обычный 18 5 2 11 2" xfId="15400" xr:uid="{00000000-0005-0000-0000-0000AF3A0000}"/>
    <cellStyle name="Обычный 18 5 2 12" xfId="15401" xr:uid="{00000000-0005-0000-0000-0000B03A0000}"/>
    <cellStyle name="Обычный 18 5 2 12 2" xfId="15402" xr:uid="{00000000-0005-0000-0000-0000B13A0000}"/>
    <cellStyle name="Обычный 18 5 2 13" xfId="15403" xr:uid="{00000000-0005-0000-0000-0000B23A0000}"/>
    <cellStyle name="Обычный 18 5 2 14" xfId="15404" xr:uid="{00000000-0005-0000-0000-0000B33A0000}"/>
    <cellStyle name="Обычный 18 5 2 15" xfId="15405" xr:uid="{00000000-0005-0000-0000-0000B43A0000}"/>
    <cellStyle name="Обычный 18 5 2 2" xfId="15406" xr:uid="{00000000-0005-0000-0000-0000B53A0000}"/>
    <cellStyle name="Обычный 18 5 2 2 10" xfId="15407" xr:uid="{00000000-0005-0000-0000-0000B63A0000}"/>
    <cellStyle name="Обычный 18 5 2 2 10 2" xfId="15408" xr:uid="{00000000-0005-0000-0000-0000B73A0000}"/>
    <cellStyle name="Обычный 18 5 2 2 11" xfId="15409" xr:uid="{00000000-0005-0000-0000-0000B83A0000}"/>
    <cellStyle name="Обычный 18 5 2 2 12" xfId="15410" xr:uid="{00000000-0005-0000-0000-0000B93A0000}"/>
    <cellStyle name="Обычный 18 5 2 2 13" xfId="15411" xr:uid="{00000000-0005-0000-0000-0000BA3A0000}"/>
    <cellStyle name="Обычный 18 5 2 2 2" xfId="15412" xr:uid="{00000000-0005-0000-0000-0000BB3A0000}"/>
    <cellStyle name="Обычный 18 5 2 2 2 10" xfId="15413" xr:uid="{00000000-0005-0000-0000-0000BC3A0000}"/>
    <cellStyle name="Обычный 18 5 2 2 2 11" xfId="15414" xr:uid="{00000000-0005-0000-0000-0000BD3A0000}"/>
    <cellStyle name="Обычный 18 5 2 2 2 2" xfId="15415" xr:uid="{00000000-0005-0000-0000-0000BE3A0000}"/>
    <cellStyle name="Обычный 18 5 2 2 2 2 2" xfId="15416" xr:uid="{00000000-0005-0000-0000-0000BF3A0000}"/>
    <cellStyle name="Обычный 18 5 2 2 2 2 2 2" xfId="15417" xr:uid="{00000000-0005-0000-0000-0000C03A0000}"/>
    <cellStyle name="Обычный 18 5 2 2 2 2 3" xfId="15418" xr:uid="{00000000-0005-0000-0000-0000C13A0000}"/>
    <cellStyle name="Обычный 18 5 2 2 2 2 3 2" xfId="15419" xr:uid="{00000000-0005-0000-0000-0000C23A0000}"/>
    <cellStyle name="Обычный 18 5 2 2 2 2 4" xfId="15420" xr:uid="{00000000-0005-0000-0000-0000C33A0000}"/>
    <cellStyle name="Обычный 18 5 2 2 2 2 4 2" xfId="15421" xr:uid="{00000000-0005-0000-0000-0000C43A0000}"/>
    <cellStyle name="Обычный 18 5 2 2 2 2 5" xfId="15422" xr:uid="{00000000-0005-0000-0000-0000C53A0000}"/>
    <cellStyle name="Обычный 18 5 2 2 2 2 5 2" xfId="15423" xr:uid="{00000000-0005-0000-0000-0000C63A0000}"/>
    <cellStyle name="Обычный 18 5 2 2 2 2 6" xfId="15424" xr:uid="{00000000-0005-0000-0000-0000C73A0000}"/>
    <cellStyle name="Обычный 18 5 2 2 2 3" xfId="15425" xr:uid="{00000000-0005-0000-0000-0000C83A0000}"/>
    <cellStyle name="Обычный 18 5 2 2 2 3 2" xfId="15426" xr:uid="{00000000-0005-0000-0000-0000C93A0000}"/>
    <cellStyle name="Обычный 18 5 2 2 2 3 2 2" xfId="15427" xr:uid="{00000000-0005-0000-0000-0000CA3A0000}"/>
    <cellStyle name="Обычный 18 5 2 2 2 3 3" xfId="15428" xr:uid="{00000000-0005-0000-0000-0000CB3A0000}"/>
    <cellStyle name="Обычный 18 5 2 2 2 3 3 2" xfId="15429" xr:uid="{00000000-0005-0000-0000-0000CC3A0000}"/>
    <cellStyle name="Обычный 18 5 2 2 2 3 4" xfId="15430" xr:uid="{00000000-0005-0000-0000-0000CD3A0000}"/>
    <cellStyle name="Обычный 18 5 2 2 2 3 4 2" xfId="15431" xr:uid="{00000000-0005-0000-0000-0000CE3A0000}"/>
    <cellStyle name="Обычный 18 5 2 2 2 3 5" xfId="15432" xr:uid="{00000000-0005-0000-0000-0000CF3A0000}"/>
    <cellStyle name="Обычный 18 5 2 2 2 4" xfId="15433" xr:uid="{00000000-0005-0000-0000-0000D03A0000}"/>
    <cellStyle name="Обычный 18 5 2 2 2 4 2" xfId="15434" xr:uid="{00000000-0005-0000-0000-0000D13A0000}"/>
    <cellStyle name="Обычный 18 5 2 2 2 5" xfId="15435" xr:uid="{00000000-0005-0000-0000-0000D23A0000}"/>
    <cellStyle name="Обычный 18 5 2 2 2 5 2" xfId="15436" xr:uid="{00000000-0005-0000-0000-0000D33A0000}"/>
    <cellStyle name="Обычный 18 5 2 2 2 6" xfId="15437" xr:uid="{00000000-0005-0000-0000-0000D43A0000}"/>
    <cellStyle name="Обычный 18 5 2 2 2 6 2" xfId="15438" xr:uid="{00000000-0005-0000-0000-0000D53A0000}"/>
    <cellStyle name="Обычный 18 5 2 2 2 7" xfId="15439" xr:uid="{00000000-0005-0000-0000-0000D63A0000}"/>
    <cellStyle name="Обычный 18 5 2 2 2 7 2" xfId="15440" xr:uid="{00000000-0005-0000-0000-0000D73A0000}"/>
    <cellStyle name="Обычный 18 5 2 2 2 8" xfId="15441" xr:uid="{00000000-0005-0000-0000-0000D83A0000}"/>
    <cellStyle name="Обычный 18 5 2 2 2 8 2" xfId="15442" xr:uid="{00000000-0005-0000-0000-0000D93A0000}"/>
    <cellStyle name="Обычный 18 5 2 2 2 9" xfId="15443" xr:uid="{00000000-0005-0000-0000-0000DA3A0000}"/>
    <cellStyle name="Обычный 18 5 2 2 2 9 2" xfId="15444" xr:uid="{00000000-0005-0000-0000-0000DB3A0000}"/>
    <cellStyle name="Обычный 18 5 2 2 3" xfId="15445" xr:uid="{00000000-0005-0000-0000-0000DC3A0000}"/>
    <cellStyle name="Обычный 18 5 2 2 3 2" xfId="15446" xr:uid="{00000000-0005-0000-0000-0000DD3A0000}"/>
    <cellStyle name="Обычный 18 5 2 2 3 2 2" xfId="15447" xr:uid="{00000000-0005-0000-0000-0000DE3A0000}"/>
    <cellStyle name="Обычный 18 5 2 2 3 3" xfId="15448" xr:uid="{00000000-0005-0000-0000-0000DF3A0000}"/>
    <cellStyle name="Обычный 18 5 2 2 3 3 2" xfId="15449" xr:uid="{00000000-0005-0000-0000-0000E03A0000}"/>
    <cellStyle name="Обычный 18 5 2 2 3 4" xfId="15450" xr:uid="{00000000-0005-0000-0000-0000E13A0000}"/>
    <cellStyle name="Обычный 18 5 2 2 3 4 2" xfId="15451" xr:uid="{00000000-0005-0000-0000-0000E23A0000}"/>
    <cellStyle name="Обычный 18 5 2 2 3 5" xfId="15452" xr:uid="{00000000-0005-0000-0000-0000E33A0000}"/>
    <cellStyle name="Обычный 18 5 2 2 3 5 2" xfId="15453" xr:uid="{00000000-0005-0000-0000-0000E43A0000}"/>
    <cellStyle name="Обычный 18 5 2 2 3 6" xfId="15454" xr:uid="{00000000-0005-0000-0000-0000E53A0000}"/>
    <cellStyle name="Обычный 18 5 2 2 4" xfId="15455" xr:uid="{00000000-0005-0000-0000-0000E63A0000}"/>
    <cellStyle name="Обычный 18 5 2 2 4 2" xfId="15456" xr:uid="{00000000-0005-0000-0000-0000E73A0000}"/>
    <cellStyle name="Обычный 18 5 2 2 4 2 2" xfId="15457" xr:uid="{00000000-0005-0000-0000-0000E83A0000}"/>
    <cellStyle name="Обычный 18 5 2 2 4 3" xfId="15458" xr:uid="{00000000-0005-0000-0000-0000E93A0000}"/>
    <cellStyle name="Обычный 18 5 2 2 4 3 2" xfId="15459" xr:uid="{00000000-0005-0000-0000-0000EA3A0000}"/>
    <cellStyle name="Обычный 18 5 2 2 4 4" xfId="15460" xr:uid="{00000000-0005-0000-0000-0000EB3A0000}"/>
    <cellStyle name="Обычный 18 5 2 2 4 4 2" xfId="15461" xr:uid="{00000000-0005-0000-0000-0000EC3A0000}"/>
    <cellStyle name="Обычный 18 5 2 2 4 5" xfId="15462" xr:uid="{00000000-0005-0000-0000-0000ED3A0000}"/>
    <cellStyle name="Обычный 18 5 2 2 5" xfId="15463" xr:uid="{00000000-0005-0000-0000-0000EE3A0000}"/>
    <cellStyle name="Обычный 18 5 2 2 5 2" xfId="15464" xr:uid="{00000000-0005-0000-0000-0000EF3A0000}"/>
    <cellStyle name="Обычный 18 5 2 2 6" xfId="15465" xr:uid="{00000000-0005-0000-0000-0000F03A0000}"/>
    <cellStyle name="Обычный 18 5 2 2 6 2" xfId="15466" xr:uid="{00000000-0005-0000-0000-0000F13A0000}"/>
    <cellStyle name="Обычный 18 5 2 2 7" xfId="15467" xr:uid="{00000000-0005-0000-0000-0000F23A0000}"/>
    <cellStyle name="Обычный 18 5 2 2 7 2" xfId="15468" xr:uid="{00000000-0005-0000-0000-0000F33A0000}"/>
    <cellStyle name="Обычный 18 5 2 2 8" xfId="15469" xr:uid="{00000000-0005-0000-0000-0000F43A0000}"/>
    <cellStyle name="Обычный 18 5 2 2 8 2" xfId="15470" xr:uid="{00000000-0005-0000-0000-0000F53A0000}"/>
    <cellStyle name="Обычный 18 5 2 2 9" xfId="15471" xr:uid="{00000000-0005-0000-0000-0000F63A0000}"/>
    <cellStyle name="Обычный 18 5 2 2 9 2" xfId="15472" xr:uid="{00000000-0005-0000-0000-0000F73A0000}"/>
    <cellStyle name="Обычный 18 5 2 3" xfId="15473" xr:uid="{00000000-0005-0000-0000-0000F83A0000}"/>
    <cellStyle name="Обычный 18 5 2 3 10" xfId="15474" xr:uid="{00000000-0005-0000-0000-0000F93A0000}"/>
    <cellStyle name="Обычный 18 5 2 3 11" xfId="15475" xr:uid="{00000000-0005-0000-0000-0000FA3A0000}"/>
    <cellStyle name="Обычный 18 5 2 3 2" xfId="15476" xr:uid="{00000000-0005-0000-0000-0000FB3A0000}"/>
    <cellStyle name="Обычный 18 5 2 3 2 2" xfId="15477" xr:uid="{00000000-0005-0000-0000-0000FC3A0000}"/>
    <cellStyle name="Обычный 18 5 2 3 2 2 2" xfId="15478" xr:uid="{00000000-0005-0000-0000-0000FD3A0000}"/>
    <cellStyle name="Обычный 18 5 2 3 2 3" xfId="15479" xr:uid="{00000000-0005-0000-0000-0000FE3A0000}"/>
    <cellStyle name="Обычный 18 5 2 3 2 3 2" xfId="15480" xr:uid="{00000000-0005-0000-0000-0000FF3A0000}"/>
    <cellStyle name="Обычный 18 5 2 3 2 4" xfId="15481" xr:uid="{00000000-0005-0000-0000-0000003B0000}"/>
    <cellStyle name="Обычный 18 5 2 3 2 4 2" xfId="15482" xr:uid="{00000000-0005-0000-0000-0000013B0000}"/>
    <cellStyle name="Обычный 18 5 2 3 2 5" xfId="15483" xr:uid="{00000000-0005-0000-0000-0000023B0000}"/>
    <cellStyle name="Обычный 18 5 2 3 2 5 2" xfId="15484" xr:uid="{00000000-0005-0000-0000-0000033B0000}"/>
    <cellStyle name="Обычный 18 5 2 3 2 6" xfId="15485" xr:uid="{00000000-0005-0000-0000-0000043B0000}"/>
    <cellStyle name="Обычный 18 5 2 3 2 7" xfId="15486" xr:uid="{00000000-0005-0000-0000-0000053B0000}"/>
    <cellStyle name="Обычный 18 5 2 3 3" xfId="15487" xr:uid="{00000000-0005-0000-0000-0000063B0000}"/>
    <cellStyle name="Обычный 18 5 2 3 3 2" xfId="15488" xr:uid="{00000000-0005-0000-0000-0000073B0000}"/>
    <cellStyle name="Обычный 18 5 2 3 3 2 2" xfId="15489" xr:uid="{00000000-0005-0000-0000-0000083B0000}"/>
    <cellStyle name="Обычный 18 5 2 3 3 3" xfId="15490" xr:uid="{00000000-0005-0000-0000-0000093B0000}"/>
    <cellStyle name="Обычный 18 5 2 3 3 3 2" xfId="15491" xr:uid="{00000000-0005-0000-0000-00000A3B0000}"/>
    <cellStyle name="Обычный 18 5 2 3 3 4" xfId="15492" xr:uid="{00000000-0005-0000-0000-00000B3B0000}"/>
    <cellStyle name="Обычный 18 5 2 3 3 4 2" xfId="15493" xr:uid="{00000000-0005-0000-0000-00000C3B0000}"/>
    <cellStyle name="Обычный 18 5 2 3 3 5" xfId="15494" xr:uid="{00000000-0005-0000-0000-00000D3B0000}"/>
    <cellStyle name="Обычный 18 5 2 3 4" xfId="15495" xr:uid="{00000000-0005-0000-0000-00000E3B0000}"/>
    <cellStyle name="Обычный 18 5 2 3 4 2" xfId="15496" xr:uid="{00000000-0005-0000-0000-00000F3B0000}"/>
    <cellStyle name="Обычный 18 5 2 3 5" xfId="15497" xr:uid="{00000000-0005-0000-0000-0000103B0000}"/>
    <cellStyle name="Обычный 18 5 2 3 5 2" xfId="15498" xr:uid="{00000000-0005-0000-0000-0000113B0000}"/>
    <cellStyle name="Обычный 18 5 2 3 6" xfId="15499" xr:uid="{00000000-0005-0000-0000-0000123B0000}"/>
    <cellStyle name="Обычный 18 5 2 3 6 2" xfId="15500" xr:uid="{00000000-0005-0000-0000-0000133B0000}"/>
    <cellStyle name="Обычный 18 5 2 3 7" xfId="15501" xr:uid="{00000000-0005-0000-0000-0000143B0000}"/>
    <cellStyle name="Обычный 18 5 2 3 7 2" xfId="15502" xr:uid="{00000000-0005-0000-0000-0000153B0000}"/>
    <cellStyle name="Обычный 18 5 2 3 8" xfId="15503" xr:uid="{00000000-0005-0000-0000-0000163B0000}"/>
    <cellStyle name="Обычный 18 5 2 3 8 2" xfId="15504" xr:uid="{00000000-0005-0000-0000-0000173B0000}"/>
    <cellStyle name="Обычный 18 5 2 3 9" xfId="15505" xr:uid="{00000000-0005-0000-0000-0000183B0000}"/>
    <cellStyle name="Обычный 18 5 2 3 9 2" xfId="15506" xr:uid="{00000000-0005-0000-0000-0000193B0000}"/>
    <cellStyle name="Обычный 18 5 2 4" xfId="15507" xr:uid="{00000000-0005-0000-0000-00001A3B0000}"/>
    <cellStyle name="Обычный 18 5 2 4 2" xfId="15508" xr:uid="{00000000-0005-0000-0000-00001B3B0000}"/>
    <cellStyle name="Обычный 18 5 2 4 2 2" xfId="15509" xr:uid="{00000000-0005-0000-0000-00001C3B0000}"/>
    <cellStyle name="Обычный 18 5 2 4 2 2 2" xfId="15510" xr:uid="{00000000-0005-0000-0000-00001D3B0000}"/>
    <cellStyle name="Обычный 18 5 2 4 2 3" xfId="15511" xr:uid="{00000000-0005-0000-0000-00001E3B0000}"/>
    <cellStyle name="Обычный 18 5 2 4 2 3 2" xfId="15512" xr:uid="{00000000-0005-0000-0000-00001F3B0000}"/>
    <cellStyle name="Обычный 18 5 2 4 2 4" xfId="15513" xr:uid="{00000000-0005-0000-0000-0000203B0000}"/>
    <cellStyle name="Обычный 18 5 2 4 2 4 2" xfId="15514" xr:uid="{00000000-0005-0000-0000-0000213B0000}"/>
    <cellStyle name="Обычный 18 5 2 4 2 5" xfId="15515" xr:uid="{00000000-0005-0000-0000-0000223B0000}"/>
    <cellStyle name="Обычный 18 5 2 4 2 5 2" xfId="15516" xr:uid="{00000000-0005-0000-0000-0000233B0000}"/>
    <cellStyle name="Обычный 18 5 2 4 2 6" xfId="15517" xr:uid="{00000000-0005-0000-0000-0000243B0000}"/>
    <cellStyle name="Обычный 18 5 2 4 3" xfId="15518" xr:uid="{00000000-0005-0000-0000-0000253B0000}"/>
    <cellStyle name="Обычный 18 5 2 4 3 2" xfId="15519" xr:uid="{00000000-0005-0000-0000-0000263B0000}"/>
    <cellStyle name="Обычный 18 5 2 4 4" xfId="15520" xr:uid="{00000000-0005-0000-0000-0000273B0000}"/>
    <cellStyle name="Обычный 18 5 2 4 4 2" xfId="15521" xr:uid="{00000000-0005-0000-0000-0000283B0000}"/>
    <cellStyle name="Обычный 18 5 2 4 5" xfId="15522" xr:uid="{00000000-0005-0000-0000-0000293B0000}"/>
    <cellStyle name="Обычный 18 5 2 4 5 2" xfId="15523" xr:uid="{00000000-0005-0000-0000-00002A3B0000}"/>
    <cellStyle name="Обычный 18 5 2 4 6" xfId="15524" xr:uid="{00000000-0005-0000-0000-00002B3B0000}"/>
    <cellStyle name="Обычный 18 5 2 4 6 2" xfId="15525" xr:uid="{00000000-0005-0000-0000-00002C3B0000}"/>
    <cellStyle name="Обычный 18 5 2 4 7" xfId="15526" xr:uid="{00000000-0005-0000-0000-00002D3B0000}"/>
    <cellStyle name="Обычный 18 5 2 4 8" xfId="15527" xr:uid="{00000000-0005-0000-0000-00002E3B0000}"/>
    <cellStyle name="Обычный 18 5 2 5" xfId="15528" xr:uid="{00000000-0005-0000-0000-00002F3B0000}"/>
    <cellStyle name="Обычный 18 5 2 5 2" xfId="15529" xr:uid="{00000000-0005-0000-0000-0000303B0000}"/>
    <cellStyle name="Обычный 18 5 2 5 2 2" xfId="15530" xr:uid="{00000000-0005-0000-0000-0000313B0000}"/>
    <cellStyle name="Обычный 18 5 2 5 3" xfId="15531" xr:uid="{00000000-0005-0000-0000-0000323B0000}"/>
    <cellStyle name="Обычный 18 5 2 5 3 2" xfId="15532" xr:uid="{00000000-0005-0000-0000-0000333B0000}"/>
    <cellStyle name="Обычный 18 5 2 5 4" xfId="15533" xr:uid="{00000000-0005-0000-0000-0000343B0000}"/>
    <cellStyle name="Обычный 18 5 2 5 4 2" xfId="15534" xr:uid="{00000000-0005-0000-0000-0000353B0000}"/>
    <cellStyle name="Обычный 18 5 2 5 5" xfId="15535" xr:uid="{00000000-0005-0000-0000-0000363B0000}"/>
    <cellStyle name="Обычный 18 5 2 5 5 2" xfId="15536" xr:uid="{00000000-0005-0000-0000-0000373B0000}"/>
    <cellStyle name="Обычный 18 5 2 5 6" xfId="15537" xr:uid="{00000000-0005-0000-0000-0000383B0000}"/>
    <cellStyle name="Обычный 18 5 2 6" xfId="15538" xr:uid="{00000000-0005-0000-0000-0000393B0000}"/>
    <cellStyle name="Обычный 18 5 2 6 2" xfId="15539" xr:uid="{00000000-0005-0000-0000-00003A3B0000}"/>
    <cellStyle name="Обычный 18 5 2 6 2 2" xfId="15540" xr:uid="{00000000-0005-0000-0000-00003B3B0000}"/>
    <cellStyle name="Обычный 18 5 2 6 3" xfId="15541" xr:uid="{00000000-0005-0000-0000-00003C3B0000}"/>
    <cellStyle name="Обычный 18 5 2 6 3 2" xfId="15542" xr:uid="{00000000-0005-0000-0000-00003D3B0000}"/>
    <cellStyle name="Обычный 18 5 2 6 4" xfId="15543" xr:uid="{00000000-0005-0000-0000-00003E3B0000}"/>
    <cellStyle name="Обычный 18 5 2 6 4 2" xfId="15544" xr:uid="{00000000-0005-0000-0000-00003F3B0000}"/>
    <cellStyle name="Обычный 18 5 2 6 5" xfId="15545" xr:uid="{00000000-0005-0000-0000-0000403B0000}"/>
    <cellStyle name="Обычный 18 5 2 7" xfId="15546" xr:uid="{00000000-0005-0000-0000-0000413B0000}"/>
    <cellStyle name="Обычный 18 5 2 7 2" xfId="15547" xr:uid="{00000000-0005-0000-0000-0000423B0000}"/>
    <cellStyle name="Обычный 18 5 2 8" xfId="15548" xr:uid="{00000000-0005-0000-0000-0000433B0000}"/>
    <cellStyle name="Обычный 18 5 2 8 2" xfId="15549" xr:uid="{00000000-0005-0000-0000-0000443B0000}"/>
    <cellStyle name="Обычный 18 5 2 9" xfId="15550" xr:uid="{00000000-0005-0000-0000-0000453B0000}"/>
    <cellStyle name="Обычный 18 5 2 9 2" xfId="15551" xr:uid="{00000000-0005-0000-0000-0000463B0000}"/>
    <cellStyle name="Обычный 18 5 3" xfId="15552" xr:uid="{00000000-0005-0000-0000-0000473B0000}"/>
    <cellStyle name="Обычный 18 5 3 2" xfId="15553" xr:uid="{00000000-0005-0000-0000-0000483B0000}"/>
    <cellStyle name="Обычный 18 5 3 2 2" xfId="15554" xr:uid="{00000000-0005-0000-0000-0000493B0000}"/>
    <cellStyle name="Обычный 18 5 3 2 2 2" xfId="15555" xr:uid="{00000000-0005-0000-0000-00004A3B0000}"/>
    <cellStyle name="Обычный 18 5 3 2 3" xfId="15556" xr:uid="{00000000-0005-0000-0000-00004B3B0000}"/>
    <cellStyle name="Обычный 18 5 3 2 3 2" xfId="15557" xr:uid="{00000000-0005-0000-0000-00004C3B0000}"/>
    <cellStyle name="Обычный 18 5 3 2 4" xfId="15558" xr:uid="{00000000-0005-0000-0000-00004D3B0000}"/>
    <cellStyle name="Обычный 18 5 3 2 4 2" xfId="15559" xr:uid="{00000000-0005-0000-0000-00004E3B0000}"/>
    <cellStyle name="Обычный 18 5 3 2 5" xfId="15560" xr:uid="{00000000-0005-0000-0000-00004F3B0000}"/>
    <cellStyle name="Обычный 18 5 3 2 5 2" xfId="15561" xr:uid="{00000000-0005-0000-0000-0000503B0000}"/>
    <cellStyle name="Обычный 18 5 3 2 6" xfId="15562" xr:uid="{00000000-0005-0000-0000-0000513B0000}"/>
    <cellStyle name="Обычный 18 5 3 2 7" xfId="15563" xr:uid="{00000000-0005-0000-0000-0000523B0000}"/>
    <cellStyle name="Обычный 18 5 3 3" xfId="15564" xr:uid="{00000000-0005-0000-0000-0000533B0000}"/>
    <cellStyle name="Обычный 18 5 3 3 2" xfId="15565" xr:uid="{00000000-0005-0000-0000-0000543B0000}"/>
    <cellStyle name="Обычный 18 5 3 4" xfId="15566" xr:uid="{00000000-0005-0000-0000-0000553B0000}"/>
    <cellStyle name="Обычный 18 5 3 4 2" xfId="15567" xr:uid="{00000000-0005-0000-0000-0000563B0000}"/>
    <cellStyle name="Обычный 18 5 3 5" xfId="15568" xr:uid="{00000000-0005-0000-0000-0000573B0000}"/>
    <cellStyle name="Обычный 18 5 3 5 2" xfId="15569" xr:uid="{00000000-0005-0000-0000-0000583B0000}"/>
    <cellStyle name="Обычный 18 5 3 6" xfId="15570" xr:uid="{00000000-0005-0000-0000-0000593B0000}"/>
    <cellStyle name="Обычный 18 5 3 6 2" xfId="15571" xr:uid="{00000000-0005-0000-0000-00005A3B0000}"/>
    <cellStyle name="Обычный 18 5 3 7" xfId="15572" xr:uid="{00000000-0005-0000-0000-00005B3B0000}"/>
    <cellStyle name="Обычный 18 5 3 8" xfId="15573" xr:uid="{00000000-0005-0000-0000-00005C3B0000}"/>
    <cellStyle name="Обычный 18 5 4" xfId="15574" xr:uid="{00000000-0005-0000-0000-00005D3B0000}"/>
    <cellStyle name="Обычный 18 5 4 2" xfId="15575" xr:uid="{00000000-0005-0000-0000-00005E3B0000}"/>
    <cellStyle name="Обычный 18 5 4 3" xfId="15576" xr:uid="{00000000-0005-0000-0000-00005F3B0000}"/>
    <cellStyle name="Обычный 18 5 5" xfId="15577" xr:uid="{00000000-0005-0000-0000-0000603B0000}"/>
    <cellStyle name="Обычный 18 5 5 2" xfId="15578" xr:uid="{00000000-0005-0000-0000-0000613B0000}"/>
    <cellStyle name="Обычный 18 5 5 2 2" xfId="15579" xr:uid="{00000000-0005-0000-0000-0000623B0000}"/>
    <cellStyle name="Обычный 18 5 5 3" xfId="15580" xr:uid="{00000000-0005-0000-0000-0000633B0000}"/>
    <cellStyle name="Обычный 18 5 5 3 2" xfId="15581" xr:uid="{00000000-0005-0000-0000-0000643B0000}"/>
    <cellStyle name="Обычный 18 5 5 4" xfId="15582" xr:uid="{00000000-0005-0000-0000-0000653B0000}"/>
    <cellStyle name="Обычный 18 5 5 4 2" xfId="15583" xr:uid="{00000000-0005-0000-0000-0000663B0000}"/>
    <cellStyle name="Обычный 18 5 5 5" xfId="15584" xr:uid="{00000000-0005-0000-0000-0000673B0000}"/>
    <cellStyle name="Обычный 18 5 5 5 2" xfId="15585" xr:uid="{00000000-0005-0000-0000-0000683B0000}"/>
    <cellStyle name="Обычный 18 5 5 6" xfId="15586" xr:uid="{00000000-0005-0000-0000-0000693B0000}"/>
    <cellStyle name="Обычный 18 5 5 7" xfId="15587" xr:uid="{00000000-0005-0000-0000-00006A3B0000}"/>
    <cellStyle name="Обычный 18 5 6" xfId="15588" xr:uid="{00000000-0005-0000-0000-00006B3B0000}"/>
    <cellStyle name="Обычный 18 5 6 2" xfId="15589" xr:uid="{00000000-0005-0000-0000-00006C3B0000}"/>
    <cellStyle name="Обычный 18 5 6 2 2" xfId="15590" xr:uid="{00000000-0005-0000-0000-00006D3B0000}"/>
    <cellStyle name="Обычный 18 5 6 3" xfId="15591" xr:uid="{00000000-0005-0000-0000-00006E3B0000}"/>
    <cellStyle name="Обычный 18 5 6 3 2" xfId="15592" xr:uid="{00000000-0005-0000-0000-00006F3B0000}"/>
    <cellStyle name="Обычный 18 5 6 4" xfId="15593" xr:uid="{00000000-0005-0000-0000-0000703B0000}"/>
    <cellStyle name="Обычный 18 5 6 4 2" xfId="15594" xr:uid="{00000000-0005-0000-0000-0000713B0000}"/>
    <cellStyle name="Обычный 18 5 6 5" xfId="15595" xr:uid="{00000000-0005-0000-0000-0000723B0000}"/>
    <cellStyle name="Обычный 18 5 7" xfId="15596" xr:uid="{00000000-0005-0000-0000-0000733B0000}"/>
    <cellStyle name="Обычный 18 5 7 2" xfId="15597" xr:uid="{00000000-0005-0000-0000-0000743B0000}"/>
    <cellStyle name="Обычный 18 5 8" xfId="15598" xr:uid="{00000000-0005-0000-0000-0000753B0000}"/>
    <cellStyle name="Обычный 18 5 9" xfId="15599" xr:uid="{00000000-0005-0000-0000-0000763B0000}"/>
    <cellStyle name="Обычный 18 6" xfId="15600" xr:uid="{00000000-0005-0000-0000-0000773B0000}"/>
    <cellStyle name="Обычный 18 6 10" xfId="15601" xr:uid="{00000000-0005-0000-0000-0000783B0000}"/>
    <cellStyle name="Обычный 18 6 10 2" xfId="15602" xr:uid="{00000000-0005-0000-0000-0000793B0000}"/>
    <cellStyle name="Обычный 18 6 11" xfId="15603" xr:uid="{00000000-0005-0000-0000-00007A3B0000}"/>
    <cellStyle name="Обычный 18 6 11 2" xfId="15604" xr:uid="{00000000-0005-0000-0000-00007B3B0000}"/>
    <cellStyle name="Обычный 18 6 12" xfId="15605" xr:uid="{00000000-0005-0000-0000-00007C3B0000}"/>
    <cellStyle name="Обычный 18 6 12 2" xfId="15606" xr:uid="{00000000-0005-0000-0000-00007D3B0000}"/>
    <cellStyle name="Обычный 18 6 13" xfId="15607" xr:uid="{00000000-0005-0000-0000-00007E3B0000}"/>
    <cellStyle name="Обычный 18 6 14" xfId="15608" xr:uid="{00000000-0005-0000-0000-00007F3B0000}"/>
    <cellStyle name="Обычный 18 6 15" xfId="15609" xr:uid="{00000000-0005-0000-0000-0000803B0000}"/>
    <cellStyle name="Обычный 18 6 2" xfId="15610" xr:uid="{00000000-0005-0000-0000-0000813B0000}"/>
    <cellStyle name="Обычный 18 6 2 10" xfId="15611" xr:uid="{00000000-0005-0000-0000-0000823B0000}"/>
    <cellStyle name="Обычный 18 6 2 10 2" xfId="15612" xr:uid="{00000000-0005-0000-0000-0000833B0000}"/>
    <cellStyle name="Обычный 18 6 2 11" xfId="15613" xr:uid="{00000000-0005-0000-0000-0000843B0000}"/>
    <cellStyle name="Обычный 18 6 2 12" xfId="15614" xr:uid="{00000000-0005-0000-0000-0000853B0000}"/>
    <cellStyle name="Обычный 18 6 2 13" xfId="15615" xr:uid="{00000000-0005-0000-0000-0000863B0000}"/>
    <cellStyle name="Обычный 18 6 2 2" xfId="15616" xr:uid="{00000000-0005-0000-0000-0000873B0000}"/>
    <cellStyle name="Обычный 18 6 2 2 10" xfId="15617" xr:uid="{00000000-0005-0000-0000-0000883B0000}"/>
    <cellStyle name="Обычный 18 6 2 2 11" xfId="15618" xr:uid="{00000000-0005-0000-0000-0000893B0000}"/>
    <cellStyle name="Обычный 18 6 2 2 2" xfId="15619" xr:uid="{00000000-0005-0000-0000-00008A3B0000}"/>
    <cellStyle name="Обычный 18 6 2 2 2 2" xfId="15620" xr:uid="{00000000-0005-0000-0000-00008B3B0000}"/>
    <cellStyle name="Обычный 18 6 2 2 2 2 2" xfId="15621" xr:uid="{00000000-0005-0000-0000-00008C3B0000}"/>
    <cellStyle name="Обычный 18 6 2 2 2 3" xfId="15622" xr:uid="{00000000-0005-0000-0000-00008D3B0000}"/>
    <cellStyle name="Обычный 18 6 2 2 2 3 2" xfId="15623" xr:uid="{00000000-0005-0000-0000-00008E3B0000}"/>
    <cellStyle name="Обычный 18 6 2 2 2 4" xfId="15624" xr:uid="{00000000-0005-0000-0000-00008F3B0000}"/>
    <cellStyle name="Обычный 18 6 2 2 2 4 2" xfId="15625" xr:uid="{00000000-0005-0000-0000-0000903B0000}"/>
    <cellStyle name="Обычный 18 6 2 2 2 5" xfId="15626" xr:uid="{00000000-0005-0000-0000-0000913B0000}"/>
    <cellStyle name="Обычный 18 6 2 2 2 5 2" xfId="15627" xr:uid="{00000000-0005-0000-0000-0000923B0000}"/>
    <cellStyle name="Обычный 18 6 2 2 2 6" xfId="15628" xr:uid="{00000000-0005-0000-0000-0000933B0000}"/>
    <cellStyle name="Обычный 18 6 2 2 3" xfId="15629" xr:uid="{00000000-0005-0000-0000-0000943B0000}"/>
    <cellStyle name="Обычный 18 6 2 2 3 2" xfId="15630" xr:uid="{00000000-0005-0000-0000-0000953B0000}"/>
    <cellStyle name="Обычный 18 6 2 2 3 2 2" xfId="15631" xr:uid="{00000000-0005-0000-0000-0000963B0000}"/>
    <cellStyle name="Обычный 18 6 2 2 3 3" xfId="15632" xr:uid="{00000000-0005-0000-0000-0000973B0000}"/>
    <cellStyle name="Обычный 18 6 2 2 3 3 2" xfId="15633" xr:uid="{00000000-0005-0000-0000-0000983B0000}"/>
    <cellStyle name="Обычный 18 6 2 2 3 4" xfId="15634" xr:uid="{00000000-0005-0000-0000-0000993B0000}"/>
    <cellStyle name="Обычный 18 6 2 2 3 4 2" xfId="15635" xr:uid="{00000000-0005-0000-0000-00009A3B0000}"/>
    <cellStyle name="Обычный 18 6 2 2 3 5" xfId="15636" xr:uid="{00000000-0005-0000-0000-00009B3B0000}"/>
    <cellStyle name="Обычный 18 6 2 2 4" xfId="15637" xr:uid="{00000000-0005-0000-0000-00009C3B0000}"/>
    <cellStyle name="Обычный 18 6 2 2 4 2" xfId="15638" xr:uid="{00000000-0005-0000-0000-00009D3B0000}"/>
    <cellStyle name="Обычный 18 6 2 2 5" xfId="15639" xr:uid="{00000000-0005-0000-0000-00009E3B0000}"/>
    <cellStyle name="Обычный 18 6 2 2 5 2" xfId="15640" xr:uid="{00000000-0005-0000-0000-00009F3B0000}"/>
    <cellStyle name="Обычный 18 6 2 2 6" xfId="15641" xr:uid="{00000000-0005-0000-0000-0000A03B0000}"/>
    <cellStyle name="Обычный 18 6 2 2 6 2" xfId="15642" xr:uid="{00000000-0005-0000-0000-0000A13B0000}"/>
    <cellStyle name="Обычный 18 6 2 2 7" xfId="15643" xr:uid="{00000000-0005-0000-0000-0000A23B0000}"/>
    <cellStyle name="Обычный 18 6 2 2 7 2" xfId="15644" xr:uid="{00000000-0005-0000-0000-0000A33B0000}"/>
    <cellStyle name="Обычный 18 6 2 2 8" xfId="15645" xr:uid="{00000000-0005-0000-0000-0000A43B0000}"/>
    <cellStyle name="Обычный 18 6 2 2 8 2" xfId="15646" xr:uid="{00000000-0005-0000-0000-0000A53B0000}"/>
    <cellStyle name="Обычный 18 6 2 2 9" xfId="15647" xr:uid="{00000000-0005-0000-0000-0000A63B0000}"/>
    <cellStyle name="Обычный 18 6 2 2 9 2" xfId="15648" xr:uid="{00000000-0005-0000-0000-0000A73B0000}"/>
    <cellStyle name="Обычный 18 6 2 3" xfId="15649" xr:uid="{00000000-0005-0000-0000-0000A83B0000}"/>
    <cellStyle name="Обычный 18 6 2 3 2" xfId="15650" xr:uid="{00000000-0005-0000-0000-0000A93B0000}"/>
    <cellStyle name="Обычный 18 6 2 3 2 2" xfId="15651" xr:uid="{00000000-0005-0000-0000-0000AA3B0000}"/>
    <cellStyle name="Обычный 18 6 2 3 3" xfId="15652" xr:uid="{00000000-0005-0000-0000-0000AB3B0000}"/>
    <cellStyle name="Обычный 18 6 2 3 3 2" xfId="15653" xr:uid="{00000000-0005-0000-0000-0000AC3B0000}"/>
    <cellStyle name="Обычный 18 6 2 3 4" xfId="15654" xr:uid="{00000000-0005-0000-0000-0000AD3B0000}"/>
    <cellStyle name="Обычный 18 6 2 3 4 2" xfId="15655" xr:uid="{00000000-0005-0000-0000-0000AE3B0000}"/>
    <cellStyle name="Обычный 18 6 2 3 5" xfId="15656" xr:uid="{00000000-0005-0000-0000-0000AF3B0000}"/>
    <cellStyle name="Обычный 18 6 2 3 5 2" xfId="15657" xr:uid="{00000000-0005-0000-0000-0000B03B0000}"/>
    <cellStyle name="Обычный 18 6 2 3 6" xfId="15658" xr:uid="{00000000-0005-0000-0000-0000B13B0000}"/>
    <cellStyle name="Обычный 18 6 2 4" xfId="15659" xr:uid="{00000000-0005-0000-0000-0000B23B0000}"/>
    <cellStyle name="Обычный 18 6 2 4 2" xfId="15660" xr:uid="{00000000-0005-0000-0000-0000B33B0000}"/>
    <cellStyle name="Обычный 18 6 2 4 2 2" xfId="15661" xr:uid="{00000000-0005-0000-0000-0000B43B0000}"/>
    <cellStyle name="Обычный 18 6 2 4 3" xfId="15662" xr:uid="{00000000-0005-0000-0000-0000B53B0000}"/>
    <cellStyle name="Обычный 18 6 2 4 3 2" xfId="15663" xr:uid="{00000000-0005-0000-0000-0000B63B0000}"/>
    <cellStyle name="Обычный 18 6 2 4 4" xfId="15664" xr:uid="{00000000-0005-0000-0000-0000B73B0000}"/>
    <cellStyle name="Обычный 18 6 2 4 4 2" xfId="15665" xr:uid="{00000000-0005-0000-0000-0000B83B0000}"/>
    <cellStyle name="Обычный 18 6 2 4 5" xfId="15666" xr:uid="{00000000-0005-0000-0000-0000B93B0000}"/>
    <cellStyle name="Обычный 18 6 2 5" xfId="15667" xr:uid="{00000000-0005-0000-0000-0000BA3B0000}"/>
    <cellStyle name="Обычный 18 6 2 5 2" xfId="15668" xr:uid="{00000000-0005-0000-0000-0000BB3B0000}"/>
    <cellStyle name="Обычный 18 6 2 6" xfId="15669" xr:uid="{00000000-0005-0000-0000-0000BC3B0000}"/>
    <cellStyle name="Обычный 18 6 2 6 2" xfId="15670" xr:uid="{00000000-0005-0000-0000-0000BD3B0000}"/>
    <cellStyle name="Обычный 18 6 2 7" xfId="15671" xr:uid="{00000000-0005-0000-0000-0000BE3B0000}"/>
    <cellStyle name="Обычный 18 6 2 7 2" xfId="15672" xr:uid="{00000000-0005-0000-0000-0000BF3B0000}"/>
    <cellStyle name="Обычный 18 6 2 8" xfId="15673" xr:uid="{00000000-0005-0000-0000-0000C03B0000}"/>
    <cellStyle name="Обычный 18 6 2 8 2" xfId="15674" xr:uid="{00000000-0005-0000-0000-0000C13B0000}"/>
    <cellStyle name="Обычный 18 6 2 9" xfId="15675" xr:uid="{00000000-0005-0000-0000-0000C23B0000}"/>
    <cellStyle name="Обычный 18 6 2 9 2" xfId="15676" xr:uid="{00000000-0005-0000-0000-0000C33B0000}"/>
    <cellStyle name="Обычный 18 6 3" xfId="15677" xr:uid="{00000000-0005-0000-0000-0000C43B0000}"/>
    <cellStyle name="Обычный 18 6 3 10" xfId="15678" xr:uid="{00000000-0005-0000-0000-0000C53B0000}"/>
    <cellStyle name="Обычный 18 6 3 11" xfId="15679" xr:uid="{00000000-0005-0000-0000-0000C63B0000}"/>
    <cellStyle name="Обычный 18 6 3 2" xfId="15680" xr:uid="{00000000-0005-0000-0000-0000C73B0000}"/>
    <cellStyle name="Обычный 18 6 3 2 2" xfId="15681" xr:uid="{00000000-0005-0000-0000-0000C83B0000}"/>
    <cellStyle name="Обычный 18 6 3 2 2 2" xfId="15682" xr:uid="{00000000-0005-0000-0000-0000C93B0000}"/>
    <cellStyle name="Обычный 18 6 3 2 3" xfId="15683" xr:uid="{00000000-0005-0000-0000-0000CA3B0000}"/>
    <cellStyle name="Обычный 18 6 3 2 3 2" xfId="15684" xr:uid="{00000000-0005-0000-0000-0000CB3B0000}"/>
    <cellStyle name="Обычный 18 6 3 2 4" xfId="15685" xr:uid="{00000000-0005-0000-0000-0000CC3B0000}"/>
    <cellStyle name="Обычный 18 6 3 2 4 2" xfId="15686" xr:uid="{00000000-0005-0000-0000-0000CD3B0000}"/>
    <cellStyle name="Обычный 18 6 3 2 5" xfId="15687" xr:uid="{00000000-0005-0000-0000-0000CE3B0000}"/>
    <cellStyle name="Обычный 18 6 3 2 5 2" xfId="15688" xr:uid="{00000000-0005-0000-0000-0000CF3B0000}"/>
    <cellStyle name="Обычный 18 6 3 2 6" xfId="15689" xr:uid="{00000000-0005-0000-0000-0000D03B0000}"/>
    <cellStyle name="Обычный 18 6 3 2 7" xfId="15690" xr:uid="{00000000-0005-0000-0000-0000D13B0000}"/>
    <cellStyle name="Обычный 18 6 3 3" xfId="15691" xr:uid="{00000000-0005-0000-0000-0000D23B0000}"/>
    <cellStyle name="Обычный 18 6 3 3 2" xfId="15692" xr:uid="{00000000-0005-0000-0000-0000D33B0000}"/>
    <cellStyle name="Обычный 18 6 3 3 2 2" xfId="15693" xr:uid="{00000000-0005-0000-0000-0000D43B0000}"/>
    <cellStyle name="Обычный 18 6 3 3 3" xfId="15694" xr:uid="{00000000-0005-0000-0000-0000D53B0000}"/>
    <cellStyle name="Обычный 18 6 3 3 3 2" xfId="15695" xr:uid="{00000000-0005-0000-0000-0000D63B0000}"/>
    <cellStyle name="Обычный 18 6 3 3 4" xfId="15696" xr:uid="{00000000-0005-0000-0000-0000D73B0000}"/>
    <cellStyle name="Обычный 18 6 3 3 4 2" xfId="15697" xr:uid="{00000000-0005-0000-0000-0000D83B0000}"/>
    <cellStyle name="Обычный 18 6 3 3 5" xfId="15698" xr:uid="{00000000-0005-0000-0000-0000D93B0000}"/>
    <cellStyle name="Обычный 18 6 3 4" xfId="15699" xr:uid="{00000000-0005-0000-0000-0000DA3B0000}"/>
    <cellStyle name="Обычный 18 6 3 4 2" xfId="15700" xr:uid="{00000000-0005-0000-0000-0000DB3B0000}"/>
    <cellStyle name="Обычный 18 6 3 5" xfId="15701" xr:uid="{00000000-0005-0000-0000-0000DC3B0000}"/>
    <cellStyle name="Обычный 18 6 3 5 2" xfId="15702" xr:uid="{00000000-0005-0000-0000-0000DD3B0000}"/>
    <cellStyle name="Обычный 18 6 3 6" xfId="15703" xr:uid="{00000000-0005-0000-0000-0000DE3B0000}"/>
    <cellStyle name="Обычный 18 6 3 6 2" xfId="15704" xr:uid="{00000000-0005-0000-0000-0000DF3B0000}"/>
    <cellStyle name="Обычный 18 6 3 7" xfId="15705" xr:uid="{00000000-0005-0000-0000-0000E03B0000}"/>
    <cellStyle name="Обычный 18 6 3 7 2" xfId="15706" xr:uid="{00000000-0005-0000-0000-0000E13B0000}"/>
    <cellStyle name="Обычный 18 6 3 8" xfId="15707" xr:uid="{00000000-0005-0000-0000-0000E23B0000}"/>
    <cellStyle name="Обычный 18 6 3 8 2" xfId="15708" xr:uid="{00000000-0005-0000-0000-0000E33B0000}"/>
    <cellStyle name="Обычный 18 6 3 9" xfId="15709" xr:uid="{00000000-0005-0000-0000-0000E43B0000}"/>
    <cellStyle name="Обычный 18 6 3 9 2" xfId="15710" xr:uid="{00000000-0005-0000-0000-0000E53B0000}"/>
    <cellStyle name="Обычный 18 6 4" xfId="15711" xr:uid="{00000000-0005-0000-0000-0000E63B0000}"/>
    <cellStyle name="Обычный 18 6 4 2" xfId="15712" xr:uid="{00000000-0005-0000-0000-0000E73B0000}"/>
    <cellStyle name="Обычный 18 6 4 2 2" xfId="15713" xr:uid="{00000000-0005-0000-0000-0000E83B0000}"/>
    <cellStyle name="Обычный 18 6 4 2 2 2" xfId="15714" xr:uid="{00000000-0005-0000-0000-0000E93B0000}"/>
    <cellStyle name="Обычный 18 6 4 2 3" xfId="15715" xr:uid="{00000000-0005-0000-0000-0000EA3B0000}"/>
    <cellStyle name="Обычный 18 6 4 2 3 2" xfId="15716" xr:uid="{00000000-0005-0000-0000-0000EB3B0000}"/>
    <cellStyle name="Обычный 18 6 4 2 4" xfId="15717" xr:uid="{00000000-0005-0000-0000-0000EC3B0000}"/>
    <cellStyle name="Обычный 18 6 4 2 4 2" xfId="15718" xr:uid="{00000000-0005-0000-0000-0000ED3B0000}"/>
    <cellStyle name="Обычный 18 6 4 2 5" xfId="15719" xr:uid="{00000000-0005-0000-0000-0000EE3B0000}"/>
    <cellStyle name="Обычный 18 6 4 2 5 2" xfId="15720" xr:uid="{00000000-0005-0000-0000-0000EF3B0000}"/>
    <cellStyle name="Обычный 18 6 4 2 6" xfId="15721" xr:uid="{00000000-0005-0000-0000-0000F03B0000}"/>
    <cellStyle name="Обычный 18 6 4 3" xfId="15722" xr:uid="{00000000-0005-0000-0000-0000F13B0000}"/>
    <cellStyle name="Обычный 18 6 4 3 2" xfId="15723" xr:uid="{00000000-0005-0000-0000-0000F23B0000}"/>
    <cellStyle name="Обычный 18 6 4 4" xfId="15724" xr:uid="{00000000-0005-0000-0000-0000F33B0000}"/>
    <cellStyle name="Обычный 18 6 4 4 2" xfId="15725" xr:uid="{00000000-0005-0000-0000-0000F43B0000}"/>
    <cellStyle name="Обычный 18 6 4 5" xfId="15726" xr:uid="{00000000-0005-0000-0000-0000F53B0000}"/>
    <cellStyle name="Обычный 18 6 4 5 2" xfId="15727" xr:uid="{00000000-0005-0000-0000-0000F63B0000}"/>
    <cellStyle name="Обычный 18 6 4 6" xfId="15728" xr:uid="{00000000-0005-0000-0000-0000F73B0000}"/>
    <cellStyle name="Обычный 18 6 4 6 2" xfId="15729" xr:uid="{00000000-0005-0000-0000-0000F83B0000}"/>
    <cellStyle name="Обычный 18 6 4 7" xfId="15730" xr:uid="{00000000-0005-0000-0000-0000F93B0000}"/>
    <cellStyle name="Обычный 18 6 4 8" xfId="15731" xr:uid="{00000000-0005-0000-0000-0000FA3B0000}"/>
    <cellStyle name="Обычный 18 6 5" xfId="15732" xr:uid="{00000000-0005-0000-0000-0000FB3B0000}"/>
    <cellStyle name="Обычный 18 6 5 2" xfId="15733" xr:uid="{00000000-0005-0000-0000-0000FC3B0000}"/>
    <cellStyle name="Обычный 18 6 5 2 2" xfId="15734" xr:uid="{00000000-0005-0000-0000-0000FD3B0000}"/>
    <cellStyle name="Обычный 18 6 5 3" xfId="15735" xr:uid="{00000000-0005-0000-0000-0000FE3B0000}"/>
    <cellStyle name="Обычный 18 6 5 3 2" xfId="15736" xr:uid="{00000000-0005-0000-0000-0000FF3B0000}"/>
    <cellStyle name="Обычный 18 6 5 4" xfId="15737" xr:uid="{00000000-0005-0000-0000-0000003C0000}"/>
    <cellStyle name="Обычный 18 6 5 4 2" xfId="15738" xr:uid="{00000000-0005-0000-0000-0000013C0000}"/>
    <cellStyle name="Обычный 18 6 5 5" xfId="15739" xr:uid="{00000000-0005-0000-0000-0000023C0000}"/>
    <cellStyle name="Обычный 18 6 5 5 2" xfId="15740" xr:uid="{00000000-0005-0000-0000-0000033C0000}"/>
    <cellStyle name="Обычный 18 6 5 6" xfId="15741" xr:uid="{00000000-0005-0000-0000-0000043C0000}"/>
    <cellStyle name="Обычный 18 6 6" xfId="15742" xr:uid="{00000000-0005-0000-0000-0000053C0000}"/>
    <cellStyle name="Обычный 18 6 6 2" xfId="15743" xr:uid="{00000000-0005-0000-0000-0000063C0000}"/>
    <cellStyle name="Обычный 18 6 6 2 2" xfId="15744" xr:uid="{00000000-0005-0000-0000-0000073C0000}"/>
    <cellStyle name="Обычный 18 6 6 3" xfId="15745" xr:uid="{00000000-0005-0000-0000-0000083C0000}"/>
    <cellStyle name="Обычный 18 6 6 3 2" xfId="15746" xr:uid="{00000000-0005-0000-0000-0000093C0000}"/>
    <cellStyle name="Обычный 18 6 6 4" xfId="15747" xr:uid="{00000000-0005-0000-0000-00000A3C0000}"/>
    <cellStyle name="Обычный 18 6 6 4 2" xfId="15748" xr:uid="{00000000-0005-0000-0000-00000B3C0000}"/>
    <cellStyle name="Обычный 18 6 6 5" xfId="15749" xr:uid="{00000000-0005-0000-0000-00000C3C0000}"/>
    <cellStyle name="Обычный 18 6 7" xfId="15750" xr:uid="{00000000-0005-0000-0000-00000D3C0000}"/>
    <cellStyle name="Обычный 18 6 7 2" xfId="15751" xr:uid="{00000000-0005-0000-0000-00000E3C0000}"/>
    <cellStyle name="Обычный 18 6 8" xfId="15752" xr:uid="{00000000-0005-0000-0000-00000F3C0000}"/>
    <cellStyle name="Обычный 18 6 8 2" xfId="15753" xr:uid="{00000000-0005-0000-0000-0000103C0000}"/>
    <cellStyle name="Обычный 18 6 9" xfId="15754" xr:uid="{00000000-0005-0000-0000-0000113C0000}"/>
    <cellStyle name="Обычный 18 6 9 2" xfId="15755" xr:uid="{00000000-0005-0000-0000-0000123C0000}"/>
    <cellStyle name="Обычный 18 7" xfId="15756" xr:uid="{00000000-0005-0000-0000-0000133C0000}"/>
    <cellStyle name="Обычный 18 7 10" xfId="15757" xr:uid="{00000000-0005-0000-0000-0000143C0000}"/>
    <cellStyle name="Обычный 18 7 10 2" xfId="15758" xr:uid="{00000000-0005-0000-0000-0000153C0000}"/>
    <cellStyle name="Обычный 18 7 11" xfId="15759" xr:uid="{00000000-0005-0000-0000-0000163C0000}"/>
    <cellStyle name="Обычный 18 7 11 2" xfId="15760" xr:uid="{00000000-0005-0000-0000-0000173C0000}"/>
    <cellStyle name="Обычный 18 7 12" xfId="15761" xr:uid="{00000000-0005-0000-0000-0000183C0000}"/>
    <cellStyle name="Обычный 18 7 12 2" xfId="15762" xr:uid="{00000000-0005-0000-0000-0000193C0000}"/>
    <cellStyle name="Обычный 18 7 13" xfId="15763" xr:uid="{00000000-0005-0000-0000-00001A3C0000}"/>
    <cellStyle name="Обычный 18 7 14" xfId="15764" xr:uid="{00000000-0005-0000-0000-00001B3C0000}"/>
    <cellStyle name="Обычный 18 7 15" xfId="15765" xr:uid="{00000000-0005-0000-0000-00001C3C0000}"/>
    <cellStyle name="Обычный 18 7 2" xfId="15766" xr:uid="{00000000-0005-0000-0000-00001D3C0000}"/>
    <cellStyle name="Обычный 18 7 2 10" xfId="15767" xr:uid="{00000000-0005-0000-0000-00001E3C0000}"/>
    <cellStyle name="Обычный 18 7 2 10 2" xfId="15768" xr:uid="{00000000-0005-0000-0000-00001F3C0000}"/>
    <cellStyle name="Обычный 18 7 2 11" xfId="15769" xr:uid="{00000000-0005-0000-0000-0000203C0000}"/>
    <cellStyle name="Обычный 18 7 2 12" xfId="15770" xr:uid="{00000000-0005-0000-0000-0000213C0000}"/>
    <cellStyle name="Обычный 18 7 2 2" xfId="15771" xr:uid="{00000000-0005-0000-0000-0000223C0000}"/>
    <cellStyle name="Обычный 18 7 2 2 10" xfId="15772" xr:uid="{00000000-0005-0000-0000-0000233C0000}"/>
    <cellStyle name="Обычный 18 7 2 2 2" xfId="15773" xr:uid="{00000000-0005-0000-0000-0000243C0000}"/>
    <cellStyle name="Обычный 18 7 2 2 2 2" xfId="15774" xr:uid="{00000000-0005-0000-0000-0000253C0000}"/>
    <cellStyle name="Обычный 18 7 2 2 2 2 2" xfId="15775" xr:uid="{00000000-0005-0000-0000-0000263C0000}"/>
    <cellStyle name="Обычный 18 7 2 2 2 3" xfId="15776" xr:uid="{00000000-0005-0000-0000-0000273C0000}"/>
    <cellStyle name="Обычный 18 7 2 2 2 3 2" xfId="15777" xr:uid="{00000000-0005-0000-0000-0000283C0000}"/>
    <cellStyle name="Обычный 18 7 2 2 2 4" xfId="15778" xr:uid="{00000000-0005-0000-0000-0000293C0000}"/>
    <cellStyle name="Обычный 18 7 2 2 2 4 2" xfId="15779" xr:uid="{00000000-0005-0000-0000-00002A3C0000}"/>
    <cellStyle name="Обычный 18 7 2 2 2 5" xfId="15780" xr:uid="{00000000-0005-0000-0000-00002B3C0000}"/>
    <cellStyle name="Обычный 18 7 2 2 2 5 2" xfId="15781" xr:uid="{00000000-0005-0000-0000-00002C3C0000}"/>
    <cellStyle name="Обычный 18 7 2 2 2 6" xfId="15782" xr:uid="{00000000-0005-0000-0000-00002D3C0000}"/>
    <cellStyle name="Обычный 18 7 2 2 3" xfId="15783" xr:uid="{00000000-0005-0000-0000-00002E3C0000}"/>
    <cellStyle name="Обычный 18 7 2 2 3 2" xfId="15784" xr:uid="{00000000-0005-0000-0000-00002F3C0000}"/>
    <cellStyle name="Обычный 18 7 2 2 3 2 2" xfId="15785" xr:uid="{00000000-0005-0000-0000-0000303C0000}"/>
    <cellStyle name="Обычный 18 7 2 2 3 3" xfId="15786" xr:uid="{00000000-0005-0000-0000-0000313C0000}"/>
    <cellStyle name="Обычный 18 7 2 2 3 3 2" xfId="15787" xr:uid="{00000000-0005-0000-0000-0000323C0000}"/>
    <cellStyle name="Обычный 18 7 2 2 3 4" xfId="15788" xr:uid="{00000000-0005-0000-0000-0000333C0000}"/>
    <cellStyle name="Обычный 18 7 2 2 3 4 2" xfId="15789" xr:uid="{00000000-0005-0000-0000-0000343C0000}"/>
    <cellStyle name="Обычный 18 7 2 2 3 5" xfId="15790" xr:uid="{00000000-0005-0000-0000-0000353C0000}"/>
    <cellStyle name="Обычный 18 7 2 2 4" xfId="15791" xr:uid="{00000000-0005-0000-0000-0000363C0000}"/>
    <cellStyle name="Обычный 18 7 2 2 4 2" xfId="15792" xr:uid="{00000000-0005-0000-0000-0000373C0000}"/>
    <cellStyle name="Обычный 18 7 2 2 5" xfId="15793" xr:uid="{00000000-0005-0000-0000-0000383C0000}"/>
    <cellStyle name="Обычный 18 7 2 2 5 2" xfId="15794" xr:uid="{00000000-0005-0000-0000-0000393C0000}"/>
    <cellStyle name="Обычный 18 7 2 2 6" xfId="15795" xr:uid="{00000000-0005-0000-0000-00003A3C0000}"/>
    <cellStyle name="Обычный 18 7 2 2 6 2" xfId="15796" xr:uid="{00000000-0005-0000-0000-00003B3C0000}"/>
    <cellStyle name="Обычный 18 7 2 2 7" xfId="15797" xr:uid="{00000000-0005-0000-0000-00003C3C0000}"/>
    <cellStyle name="Обычный 18 7 2 2 7 2" xfId="15798" xr:uid="{00000000-0005-0000-0000-00003D3C0000}"/>
    <cellStyle name="Обычный 18 7 2 2 8" xfId="15799" xr:uid="{00000000-0005-0000-0000-00003E3C0000}"/>
    <cellStyle name="Обычный 18 7 2 2 8 2" xfId="15800" xr:uid="{00000000-0005-0000-0000-00003F3C0000}"/>
    <cellStyle name="Обычный 18 7 2 2 9" xfId="15801" xr:uid="{00000000-0005-0000-0000-0000403C0000}"/>
    <cellStyle name="Обычный 18 7 2 2 9 2" xfId="15802" xr:uid="{00000000-0005-0000-0000-0000413C0000}"/>
    <cellStyle name="Обычный 18 7 2 3" xfId="15803" xr:uid="{00000000-0005-0000-0000-0000423C0000}"/>
    <cellStyle name="Обычный 18 7 2 3 2" xfId="15804" xr:uid="{00000000-0005-0000-0000-0000433C0000}"/>
    <cellStyle name="Обычный 18 7 2 3 2 2" xfId="15805" xr:uid="{00000000-0005-0000-0000-0000443C0000}"/>
    <cellStyle name="Обычный 18 7 2 3 3" xfId="15806" xr:uid="{00000000-0005-0000-0000-0000453C0000}"/>
    <cellStyle name="Обычный 18 7 2 3 3 2" xfId="15807" xr:uid="{00000000-0005-0000-0000-0000463C0000}"/>
    <cellStyle name="Обычный 18 7 2 3 4" xfId="15808" xr:uid="{00000000-0005-0000-0000-0000473C0000}"/>
    <cellStyle name="Обычный 18 7 2 3 4 2" xfId="15809" xr:uid="{00000000-0005-0000-0000-0000483C0000}"/>
    <cellStyle name="Обычный 18 7 2 3 5" xfId="15810" xr:uid="{00000000-0005-0000-0000-0000493C0000}"/>
    <cellStyle name="Обычный 18 7 2 3 5 2" xfId="15811" xr:uid="{00000000-0005-0000-0000-00004A3C0000}"/>
    <cellStyle name="Обычный 18 7 2 3 6" xfId="15812" xr:uid="{00000000-0005-0000-0000-00004B3C0000}"/>
    <cellStyle name="Обычный 18 7 2 4" xfId="15813" xr:uid="{00000000-0005-0000-0000-00004C3C0000}"/>
    <cellStyle name="Обычный 18 7 2 4 2" xfId="15814" xr:uid="{00000000-0005-0000-0000-00004D3C0000}"/>
    <cellStyle name="Обычный 18 7 2 4 2 2" xfId="15815" xr:uid="{00000000-0005-0000-0000-00004E3C0000}"/>
    <cellStyle name="Обычный 18 7 2 4 3" xfId="15816" xr:uid="{00000000-0005-0000-0000-00004F3C0000}"/>
    <cellStyle name="Обычный 18 7 2 4 3 2" xfId="15817" xr:uid="{00000000-0005-0000-0000-0000503C0000}"/>
    <cellStyle name="Обычный 18 7 2 4 4" xfId="15818" xr:uid="{00000000-0005-0000-0000-0000513C0000}"/>
    <cellStyle name="Обычный 18 7 2 4 4 2" xfId="15819" xr:uid="{00000000-0005-0000-0000-0000523C0000}"/>
    <cellStyle name="Обычный 18 7 2 4 5" xfId="15820" xr:uid="{00000000-0005-0000-0000-0000533C0000}"/>
    <cellStyle name="Обычный 18 7 2 5" xfId="15821" xr:uid="{00000000-0005-0000-0000-0000543C0000}"/>
    <cellStyle name="Обычный 18 7 2 5 2" xfId="15822" xr:uid="{00000000-0005-0000-0000-0000553C0000}"/>
    <cellStyle name="Обычный 18 7 2 6" xfId="15823" xr:uid="{00000000-0005-0000-0000-0000563C0000}"/>
    <cellStyle name="Обычный 18 7 2 6 2" xfId="15824" xr:uid="{00000000-0005-0000-0000-0000573C0000}"/>
    <cellStyle name="Обычный 18 7 2 7" xfId="15825" xr:uid="{00000000-0005-0000-0000-0000583C0000}"/>
    <cellStyle name="Обычный 18 7 2 7 2" xfId="15826" xr:uid="{00000000-0005-0000-0000-0000593C0000}"/>
    <cellStyle name="Обычный 18 7 2 8" xfId="15827" xr:uid="{00000000-0005-0000-0000-00005A3C0000}"/>
    <cellStyle name="Обычный 18 7 2 8 2" xfId="15828" xr:uid="{00000000-0005-0000-0000-00005B3C0000}"/>
    <cellStyle name="Обычный 18 7 2 9" xfId="15829" xr:uid="{00000000-0005-0000-0000-00005C3C0000}"/>
    <cellStyle name="Обычный 18 7 2 9 2" xfId="15830" xr:uid="{00000000-0005-0000-0000-00005D3C0000}"/>
    <cellStyle name="Обычный 18 7 3" xfId="15831" xr:uid="{00000000-0005-0000-0000-00005E3C0000}"/>
    <cellStyle name="Обычный 18 7 3 10" xfId="15832" xr:uid="{00000000-0005-0000-0000-00005F3C0000}"/>
    <cellStyle name="Обычный 18 7 3 2" xfId="15833" xr:uid="{00000000-0005-0000-0000-0000603C0000}"/>
    <cellStyle name="Обычный 18 7 3 2 2" xfId="15834" xr:uid="{00000000-0005-0000-0000-0000613C0000}"/>
    <cellStyle name="Обычный 18 7 3 2 2 2" xfId="15835" xr:uid="{00000000-0005-0000-0000-0000623C0000}"/>
    <cellStyle name="Обычный 18 7 3 2 3" xfId="15836" xr:uid="{00000000-0005-0000-0000-0000633C0000}"/>
    <cellStyle name="Обычный 18 7 3 2 3 2" xfId="15837" xr:uid="{00000000-0005-0000-0000-0000643C0000}"/>
    <cellStyle name="Обычный 18 7 3 2 4" xfId="15838" xr:uid="{00000000-0005-0000-0000-0000653C0000}"/>
    <cellStyle name="Обычный 18 7 3 2 4 2" xfId="15839" xr:uid="{00000000-0005-0000-0000-0000663C0000}"/>
    <cellStyle name="Обычный 18 7 3 2 5" xfId="15840" xr:uid="{00000000-0005-0000-0000-0000673C0000}"/>
    <cellStyle name="Обычный 18 7 3 2 5 2" xfId="15841" xr:uid="{00000000-0005-0000-0000-0000683C0000}"/>
    <cellStyle name="Обычный 18 7 3 2 6" xfId="15842" xr:uid="{00000000-0005-0000-0000-0000693C0000}"/>
    <cellStyle name="Обычный 18 7 3 3" xfId="15843" xr:uid="{00000000-0005-0000-0000-00006A3C0000}"/>
    <cellStyle name="Обычный 18 7 3 3 2" xfId="15844" xr:uid="{00000000-0005-0000-0000-00006B3C0000}"/>
    <cellStyle name="Обычный 18 7 3 3 2 2" xfId="15845" xr:uid="{00000000-0005-0000-0000-00006C3C0000}"/>
    <cellStyle name="Обычный 18 7 3 3 3" xfId="15846" xr:uid="{00000000-0005-0000-0000-00006D3C0000}"/>
    <cellStyle name="Обычный 18 7 3 3 3 2" xfId="15847" xr:uid="{00000000-0005-0000-0000-00006E3C0000}"/>
    <cellStyle name="Обычный 18 7 3 3 4" xfId="15848" xr:uid="{00000000-0005-0000-0000-00006F3C0000}"/>
    <cellStyle name="Обычный 18 7 3 3 4 2" xfId="15849" xr:uid="{00000000-0005-0000-0000-0000703C0000}"/>
    <cellStyle name="Обычный 18 7 3 3 5" xfId="15850" xr:uid="{00000000-0005-0000-0000-0000713C0000}"/>
    <cellStyle name="Обычный 18 7 3 4" xfId="15851" xr:uid="{00000000-0005-0000-0000-0000723C0000}"/>
    <cellStyle name="Обычный 18 7 3 4 2" xfId="15852" xr:uid="{00000000-0005-0000-0000-0000733C0000}"/>
    <cellStyle name="Обычный 18 7 3 5" xfId="15853" xr:uid="{00000000-0005-0000-0000-0000743C0000}"/>
    <cellStyle name="Обычный 18 7 3 5 2" xfId="15854" xr:uid="{00000000-0005-0000-0000-0000753C0000}"/>
    <cellStyle name="Обычный 18 7 3 6" xfId="15855" xr:uid="{00000000-0005-0000-0000-0000763C0000}"/>
    <cellStyle name="Обычный 18 7 3 6 2" xfId="15856" xr:uid="{00000000-0005-0000-0000-0000773C0000}"/>
    <cellStyle name="Обычный 18 7 3 7" xfId="15857" xr:uid="{00000000-0005-0000-0000-0000783C0000}"/>
    <cellStyle name="Обычный 18 7 3 7 2" xfId="15858" xr:uid="{00000000-0005-0000-0000-0000793C0000}"/>
    <cellStyle name="Обычный 18 7 3 8" xfId="15859" xr:uid="{00000000-0005-0000-0000-00007A3C0000}"/>
    <cellStyle name="Обычный 18 7 3 8 2" xfId="15860" xr:uid="{00000000-0005-0000-0000-00007B3C0000}"/>
    <cellStyle name="Обычный 18 7 3 9" xfId="15861" xr:uid="{00000000-0005-0000-0000-00007C3C0000}"/>
    <cellStyle name="Обычный 18 7 3 9 2" xfId="15862" xr:uid="{00000000-0005-0000-0000-00007D3C0000}"/>
    <cellStyle name="Обычный 18 7 4" xfId="15863" xr:uid="{00000000-0005-0000-0000-00007E3C0000}"/>
    <cellStyle name="Обычный 18 7 4 2" xfId="15864" xr:uid="{00000000-0005-0000-0000-00007F3C0000}"/>
    <cellStyle name="Обычный 18 7 4 2 2" xfId="15865" xr:uid="{00000000-0005-0000-0000-0000803C0000}"/>
    <cellStyle name="Обычный 18 7 4 2 2 2" xfId="15866" xr:uid="{00000000-0005-0000-0000-0000813C0000}"/>
    <cellStyle name="Обычный 18 7 4 2 3" xfId="15867" xr:uid="{00000000-0005-0000-0000-0000823C0000}"/>
    <cellStyle name="Обычный 18 7 4 2 3 2" xfId="15868" xr:uid="{00000000-0005-0000-0000-0000833C0000}"/>
    <cellStyle name="Обычный 18 7 4 2 4" xfId="15869" xr:uid="{00000000-0005-0000-0000-0000843C0000}"/>
    <cellStyle name="Обычный 18 7 4 2 4 2" xfId="15870" xr:uid="{00000000-0005-0000-0000-0000853C0000}"/>
    <cellStyle name="Обычный 18 7 4 2 5" xfId="15871" xr:uid="{00000000-0005-0000-0000-0000863C0000}"/>
    <cellStyle name="Обычный 18 7 4 2 5 2" xfId="15872" xr:uid="{00000000-0005-0000-0000-0000873C0000}"/>
    <cellStyle name="Обычный 18 7 4 2 6" xfId="15873" xr:uid="{00000000-0005-0000-0000-0000883C0000}"/>
    <cellStyle name="Обычный 18 7 4 3" xfId="15874" xr:uid="{00000000-0005-0000-0000-0000893C0000}"/>
    <cellStyle name="Обычный 18 7 4 3 2" xfId="15875" xr:uid="{00000000-0005-0000-0000-00008A3C0000}"/>
    <cellStyle name="Обычный 18 7 4 4" xfId="15876" xr:uid="{00000000-0005-0000-0000-00008B3C0000}"/>
    <cellStyle name="Обычный 18 7 4 4 2" xfId="15877" xr:uid="{00000000-0005-0000-0000-00008C3C0000}"/>
    <cellStyle name="Обычный 18 7 4 5" xfId="15878" xr:uid="{00000000-0005-0000-0000-00008D3C0000}"/>
    <cellStyle name="Обычный 18 7 4 5 2" xfId="15879" xr:uid="{00000000-0005-0000-0000-00008E3C0000}"/>
    <cellStyle name="Обычный 18 7 4 6" xfId="15880" xr:uid="{00000000-0005-0000-0000-00008F3C0000}"/>
    <cellStyle name="Обычный 18 7 4 6 2" xfId="15881" xr:uid="{00000000-0005-0000-0000-0000903C0000}"/>
    <cellStyle name="Обычный 18 7 4 7" xfId="15882" xr:uid="{00000000-0005-0000-0000-0000913C0000}"/>
    <cellStyle name="Обычный 18 7 5" xfId="15883" xr:uid="{00000000-0005-0000-0000-0000923C0000}"/>
    <cellStyle name="Обычный 18 7 5 2" xfId="15884" xr:uid="{00000000-0005-0000-0000-0000933C0000}"/>
    <cellStyle name="Обычный 18 7 5 2 2" xfId="15885" xr:uid="{00000000-0005-0000-0000-0000943C0000}"/>
    <cellStyle name="Обычный 18 7 5 3" xfId="15886" xr:uid="{00000000-0005-0000-0000-0000953C0000}"/>
    <cellStyle name="Обычный 18 7 5 3 2" xfId="15887" xr:uid="{00000000-0005-0000-0000-0000963C0000}"/>
    <cellStyle name="Обычный 18 7 5 4" xfId="15888" xr:uid="{00000000-0005-0000-0000-0000973C0000}"/>
    <cellStyle name="Обычный 18 7 5 4 2" xfId="15889" xr:uid="{00000000-0005-0000-0000-0000983C0000}"/>
    <cellStyle name="Обычный 18 7 5 5" xfId="15890" xr:uid="{00000000-0005-0000-0000-0000993C0000}"/>
    <cellStyle name="Обычный 18 7 5 5 2" xfId="15891" xr:uid="{00000000-0005-0000-0000-00009A3C0000}"/>
    <cellStyle name="Обычный 18 7 5 6" xfId="15892" xr:uid="{00000000-0005-0000-0000-00009B3C0000}"/>
    <cellStyle name="Обычный 18 7 6" xfId="15893" xr:uid="{00000000-0005-0000-0000-00009C3C0000}"/>
    <cellStyle name="Обычный 18 7 6 2" xfId="15894" xr:uid="{00000000-0005-0000-0000-00009D3C0000}"/>
    <cellStyle name="Обычный 18 7 6 2 2" xfId="15895" xr:uid="{00000000-0005-0000-0000-00009E3C0000}"/>
    <cellStyle name="Обычный 18 7 6 3" xfId="15896" xr:uid="{00000000-0005-0000-0000-00009F3C0000}"/>
    <cellStyle name="Обычный 18 7 6 3 2" xfId="15897" xr:uid="{00000000-0005-0000-0000-0000A03C0000}"/>
    <cellStyle name="Обычный 18 7 6 4" xfId="15898" xr:uid="{00000000-0005-0000-0000-0000A13C0000}"/>
    <cellStyle name="Обычный 18 7 6 4 2" xfId="15899" xr:uid="{00000000-0005-0000-0000-0000A23C0000}"/>
    <cellStyle name="Обычный 18 7 6 5" xfId="15900" xr:uid="{00000000-0005-0000-0000-0000A33C0000}"/>
    <cellStyle name="Обычный 18 7 7" xfId="15901" xr:uid="{00000000-0005-0000-0000-0000A43C0000}"/>
    <cellStyle name="Обычный 18 7 7 2" xfId="15902" xr:uid="{00000000-0005-0000-0000-0000A53C0000}"/>
    <cellStyle name="Обычный 18 7 8" xfId="15903" xr:uid="{00000000-0005-0000-0000-0000A63C0000}"/>
    <cellStyle name="Обычный 18 7 8 2" xfId="15904" xr:uid="{00000000-0005-0000-0000-0000A73C0000}"/>
    <cellStyle name="Обычный 18 7 9" xfId="15905" xr:uid="{00000000-0005-0000-0000-0000A83C0000}"/>
    <cellStyle name="Обычный 18 7 9 2" xfId="15906" xr:uid="{00000000-0005-0000-0000-0000A93C0000}"/>
    <cellStyle name="Обычный 18 8" xfId="15907" xr:uid="{00000000-0005-0000-0000-0000AA3C0000}"/>
    <cellStyle name="Обычный 18 8 10" xfId="15908" xr:uid="{00000000-0005-0000-0000-0000AB3C0000}"/>
    <cellStyle name="Обычный 18 8 10 2" xfId="15909" xr:uid="{00000000-0005-0000-0000-0000AC3C0000}"/>
    <cellStyle name="Обычный 18 8 11" xfId="15910" xr:uid="{00000000-0005-0000-0000-0000AD3C0000}"/>
    <cellStyle name="Обычный 18 8 11 2" xfId="15911" xr:uid="{00000000-0005-0000-0000-0000AE3C0000}"/>
    <cellStyle name="Обычный 18 8 12" xfId="15912" xr:uid="{00000000-0005-0000-0000-0000AF3C0000}"/>
    <cellStyle name="Обычный 18 8 12 2" xfId="15913" xr:uid="{00000000-0005-0000-0000-0000B03C0000}"/>
    <cellStyle name="Обычный 18 8 13" xfId="15914" xr:uid="{00000000-0005-0000-0000-0000B13C0000}"/>
    <cellStyle name="Обычный 18 8 14" xfId="15915" xr:uid="{00000000-0005-0000-0000-0000B23C0000}"/>
    <cellStyle name="Обычный 18 8 2" xfId="15916" xr:uid="{00000000-0005-0000-0000-0000B33C0000}"/>
    <cellStyle name="Обычный 18 8 2 10" xfId="15917" xr:uid="{00000000-0005-0000-0000-0000B43C0000}"/>
    <cellStyle name="Обычный 18 8 2 10 2" xfId="15918" xr:uid="{00000000-0005-0000-0000-0000B53C0000}"/>
    <cellStyle name="Обычный 18 8 2 11" xfId="15919" xr:uid="{00000000-0005-0000-0000-0000B63C0000}"/>
    <cellStyle name="Обычный 18 8 2 12" xfId="15920" xr:uid="{00000000-0005-0000-0000-0000B73C0000}"/>
    <cellStyle name="Обычный 18 8 2 2" xfId="15921" xr:uid="{00000000-0005-0000-0000-0000B83C0000}"/>
    <cellStyle name="Обычный 18 8 2 2 10" xfId="15922" xr:uid="{00000000-0005-0000-0000-0000B93C0000}"/>
    <cellStyle name="Обычный 18 8 2 2 2" xfId="15923" xr:uid="{00000000-0005-0000-0000-0000BA3C0000}"/>
    <cellStyle name="Обычный 18 8 2 2 2 2" xfId="15924" xr:uid="{00000000-0005-0000-0000-0000BB3C0000}"/>
    <cellStyle name="Обычный 18 8 2 2 2 2 2" xfId="15925" xr:uid="{00000000-0005-0000-0000-0000BC3C0000}"/>
    <cellStyle name="Обычный 18 8 2 2 2 3" xfId="15926" xr:uid="{00000000-0005-0000-0000-0000BD3C0000}"/>
    <cellStyle name="Обычный 18 8 2 2 2 3 2" xfId="15927" xr:uid="{00000000-0005-0000-0000-0000BE3C0000}"/>
    <cellStyle name="Обычный 18 8 2 2 2 4" xfId="15928" xr:uid="{00000000-0005-0000-0000-0000BF3C0000}"/>
    <cellStyle name="Обычный 18 8 2 2 2 4 2" xfId="15929" xr:uid="{00000000-0005-0000-0000-0000C03C0000}"/>
    <cellStyle name="Обычный 18 8 2 2 2 5" xfId="15930" xr:uid="{00000000-0005-0000-0000-0000C13C0000}"/>
    <cellStyle name="Обычный 18 8 2 2 2 5 2" xfId="15931" xr:uid="{00000000-0005-0000-0000-0000C23C0000}"/>
    <cellStyle name="Обычный 18 8 2 2 2 6" xfId="15932" xr:uid="{00000000-0005-0000-0000-0000C33C0000}"/>
    <cellStyle name="Обычный 18 8 2 2 3" xfId="15933" xr:uid="{00000000-0005-0000-0000-0000C43C0000}"/>
    <cellStyle name="Обычный 18 8 2 2 3 2" xfId="15934" xr:uid="{00000000-0005-0000-0000-0000C53C0000}"/>
    <cellStyle name="Обычный 18 8 2 2 3 2 2" xfId="15935" xr:uid="{00000000-0005-0000-0000-0000C63C0000}"/>
    <cellStyle name="Обычный 18 8 2 2 3 3" xfId="15936" xr:uid="{00000000-0005-0000-0000-0000C73C0000}"/>
    <cellStyle name="Обычный 18 8 2 2 3 3 2" xfId="15937" xr:uid="{00000000-0005-0000-0000-0000C83C0000}"/>
    <cellStyle name="Обычный 18 8 2 2 3 4" xfId="15938" xr:uid="{00000000-0005-0000-0000-0000C93C0000}"/>
    <cellStyle name="Обычный 18 8 2 2 3 4 2" xfId="15939" xr:uid="{00000000-0005-0000-0000-0000CA3C0000}"/>
    <cellStyle name="Обычный 18 8 2 2 3 5" xfId="15940" xr:uid="{00000000-0005-0000-0000-0000CB3C0000}"/>
    <cellStyle name="Обычный 18 8 2 2 4" xfId="15941" xr:uid="{00000000-0005-0000-0000-0000CC3C0000}"/>
    <cellStyle name="Обычный 18 8 2 2 4 2" xfId="15942" xr:uid="{00000000-0005-0000-0000-0000CD3C0000}"/>
    <cellStyle name="Обычный 18 8 2 2 5" xfId="15943" xr:uid="{00000000-0005-0000-0000-0000CE3C0000}"/>
    <cellStyle name="Обычный 18 8 2 2 5 2" xfId="15944" xr:uid="{00000000-0005-0000-0000-0000CF3C0000}"/>
    <cellStyle name="Обычный 18 8 2 2 6" xfId="15945" xr:uid="{00000000-0005-0000-0000-0000D03C0000}"/>
    <cellStyle name="Обычный 18 8 2 2 6 2" xfId="15946" xr:uid="{00000000-0005-0000-0000-0000D13C0000}"/>
    <cellStyle name="Обычный 18 8 2 2 7" xfId="15947" xr:uid="{00000000-0005-0000-0000-0000D23C0000}"/>
    <cellStyle name="Обычный 18 8 2 2 7 2" xfId="15948" xr:uid="{00000000-0005-0000-0000-0000D33C0000}"/>
    <cellStyle name="Обычный 18 8 2 2 8" xfId="15949" xr:uid="{00000000-0005-0000-0000-0000D43C0000}"/>
    <cellStyle name="Обычный 18 8 2 2 8 2" xfId="15950" xr:uid="{00000000-0005-0000-0000-0000D53C0000}"/>
    <cellStyle name="Обычный 18 8 2 2 9" xfId="15951" xr:uid="{00000000-0005-0000-0000-0000D63C0000}"/>
    <cellStyle name="Обычный 18 8 2 2 9 2" xfId="15952" xr:uid="{00000000-0005-0000-0000-0000D73C0000}"/>
    <cellStyle name="Обычный 18 8 2 3" xfId="15953" xr:uid="{00000000-0005-0000-0000-0000D83C0000}"/>
    <cellStyle name="Обычный 18 8 2 3 2" xfId="15954" xr:uid="{00000000-0005-0000-0000-0000D93C0000}"/>
    <cellStyle name="Обычный 18 8 2 3 2 2" xfId="15955" xr:uid="{00000000-0005-0000-0000-0000DA3C0000}"/>
    <cellStyle name="Обычный 18 8 2 3 3" xfId="15956" xr:uid="{00000000-0005-0000-0000-0000DB3C0000}"/>
    <cellStyle name="Обычный 18 8 2 3 3 2" xfId="15957" xr:uid="{00000000-0005-0000-0000-0000DC3C0000}"/>
    <cellStyle name="Обычный 18 8 2 3 4" xfId="15958" xr:uid="{00000000-0005-0000-0000-0000DD3C0000}"/>
    <cellStyle name="Обычный 18 8 2 3 4 2" xfId="15959" xr:uid="{00000000-0005-0000-0000-0000DE3C0000}"/>
    <cellStyle name="Обычный 18 8 2 3 5" xfId="15960" xr:uid="{00000000-0005-0000-0000-0000DF3C0000}"/>
    <cellStyle name="Обычный 18 8 2 3 5 2" xfId="15961" xr:uid="{00000000-0005-0000-0000-0000E03C0000}"/>
    <cellStyle name="Обычный 18 8 2 3 6" xfId="15962" xr:uid="{00000000-0005-0000-0000-0000E13C0000}"/>
    <cellStyle name="Обычный 18 8 2 4" xfId="15963" xr:uid="{00000000-0005-0000-0000-0000E23C0000}"/>
    <cellStyle name="Обычный 18 8 2 4 2" xfId="15964" xr:uid="{00000000-0005-0000-0000-0000E33C0000}"/>
    <cellStyle name="Обычный 18 8 2 4 2 2" xfId="15965" xr:uid="{00000000-0005-0000-0000-0000E43C0000}"/>
    <cellStyle name="Обычный 18 8 2 4 3" xfId="15966" xr:uid="{00000000-0005-0000-0000-0000E53C0000}"/>
    <cellStyle name="Обычный 18 8 2 4 3 2" xfId="15967" xr:uid="{00000000-0005-0000-0000-0000E63C0000}"/>
    <cellStyle name="Обычный 18 8 2 4 4" xfId="15968" xr:uid="{00000000-0005-0000-0000-0000E73C0000}"/>
    <cellStyle name="Обычный 18 8 2 4 4 2" xfId="15969" xr:uid="{00000000-0005-0000-0000-0000E83C0000}"/>
    <cellStyle name="Обычный 18 8 2 4 5" xfId="15970" xr:uid="{00000000-0005-0000-0000-0000E93C0000}"/>
    <cellStyle name="Обычный 18 8 2 5" xfId="15971" xr:uid="{00000000-0005-0000-0000-0000EA3C0000}"/>
    <cellStyle name="Обычный 18 8 2 5 2" xfId="15972" xr:uid="{00000000-0005-0000-0000-0000EB3C0000}"/>
    <cellStyle name="Обычный 18 8 2 6" xfId="15973" xr:uid="{00000000-0005-0000-0000-0000EC3C0000}"/>
    <cellStyle name="Обычный 18 8 2 6 2" xfId="15974" xr:uid="{00000000-0005-0000-0000-0000ED3C0000}"/>
    <cellStyle name="Обычный 18 8 2 7" xfId="15975" xr:uid="{00000000-0005-0000-0000-0000EE3C0000}"/>
    <cellStyle name="Обычный 18 8 2 7 2" xfId="15976" xr:uid="{00000000-0005-0000-0000-0000EF3C0000}"/>
    <cellStyle name="Обычный 18 8 2 8" xfId="15977" xr:uid="{00000000-0005-0000-0000-0000F03C0000}"/>
    <cellStyle name="Обычный 18 8 2 8 2" xfId="15978" xr:uid="{00000000-0005-0000-0000-0000F13C0000}"/>
    <cellStyle name="Обычный 18 8 2 9" xfId="15979" xr:uid="{00000000-0005-0000-0000-0000F23C0000}"/>
    <cellStyle name="Обычный 18 8 2 9 2" xfId="15980" xr:uid="{00000000-0005-0000-0000-0000F33C0000}"/>
    <cellStyle name="Обычный 18 8 3" xfId="15981" xr:uid="{00000000-0005-0000-0000-0000F43C0000}"/>
    <cellStyle name="Обычный 18 8 3 10" xfId="15982" xr:uid="{00000000-0005-0000-0000-0000F53C0000}"/>
    <cellStyle name="Обычный 18 8 3 2" xfId="15983" xr:uid="{00000000-0005-0000-0000-0000F63C0000}"/>
    <cellStyle name="Обычный 18 8 3 2 2" xfId="15984" xr:uid="{00000000-0005-0000-0000-0000F73C0000}"/>
    <cellStyle name="Обычный 18 8 3 2 2 2" xfId="15985" xr:uid="{00000000-0005-0000-0000-0000F83C0000}"/>
    <cellStyle name="Обычный 18 8 3 2 3" xfId="15986" xr:uid="{00000000-0005-0000-0000-0000F93C0000}"/>
    <cellStyle name="Обычный 18 8 3 2 3 2" xfId="15987" xr:uid="{00000000-0005-0000-0000-0000FA3C0000}"/>
    <cellStyle name="Обычный 18 8 3 2 4" xfId="15988" xr:uid="{00000000-0005-0000-0000-0000FB3C0000}"/>
    <cellStyle name="Обычный 18 8 3 2 4 2" xfId="15989" xr:uid="{00000000-0005-0000-0000-0000FC3C0000}"/>
    <cellStyle name="Обычный 18 8 3 2 5" xfId="15990" xr:uid="{00000000-0005-0000-0000-0000FD3C0000}"/>
    <cellStyle name="Обычный 18 8 3 2 5 2" xfId="15991" xr:uid="{00000000-0005-0000-0000-0000FE3C0000}"/>
    <cellStyle name="Обычный 18 8 3 2 6" xfId="15992" xr:uid="{00000000-0005-0000-0000-0000FF3C0000}"/>
    <cellStyle name="Обычный 18 8 3 3" xfId="15993" xr:uid="{00000000-0005-0000-0000-0000003D0000}"/>
    <cellStyle name="Обычный 18 8 3 3 2" xfId="15994" xr:uid="{00000000-0005-0000-0000-0000013D0000}"/>
    <cellStyle name="Обычный 18 8 3 3 2 2" xfId="15995" xr:uid="{00000000-0005-0000-0000-0000023D0000}"/>
    <cellStyle name="Обычный 18 8 3 3 3" xfId="15996" xr:uid="{00000000-0005-0000-0000-0000033D0000}"/>
    <cellStyle name="Обычный 18 8 3 3 3 2" xfId="15997" xr:uid="{00000000-0005-0000-0000-0000043D0000}"/>
    <cellStyle name="Обычный 18 8 3 3 4" xfId="15998" xr:uid="{00000000-0005-0000-0000-0000053D0000}"/>
    <cellStyle name="Обычный 18 8 3 3 4 2" xfId="15999" xr:uid="{00000000-0005-0000-0000-0000063D0000}"/>
    <cellStyle name="Обычный 18 8 3 3 5" xfId="16000" xr:uid="{00000000-0005-0000-0000-0000073D0000}"/>
    <cellStyle name="Обычный 18 8 3 4" xfId="16001" xr:uid="{00000000-0005-0000-0000-0000083D0000}"/>
    <cellStyle name="Обычный 18 8 3 4 2" xfId="16002" xr:uid="{00000000-0005-0000-0000-0000093D0000}"/>
    <cellStyle name="Обычный 18 8 3 5" xfId="16003" xr:uid="{00000000-0005-0000-0000-00000A3D0000}"/>
    <cellStyle name="Обычный 18 8 3 5 2" xfId="16004" xr:uid="{00000000-0005-0000-0000-00000B3D0000}"/>
    <cellStyle name="Обычный 18 8 3 6" xfId="16005" xr:uid="{00000000-0005-0000-0000-00000C3D0000}"/>
    <cellStyle name="Обычный 18 8 3 6 2" xfId="16006" xr:uid="{00000000-0005-0000-0000-00000D3D0000}"/>
    <cellStyle name="Обычный 18 8 3 7" xfId="16007" xr:uid="{00000000-0005-0000-0000-00000E3D0000}"/>
    <cellStyle name="Обычный 18 8 3 7 2" xfId="16008" xr:uid="{00000000-0005-0000-0000-00000F3D0000}"/>
    <cellStyle name="Обычный 18 8 3 8" xfId="16009" xr:uid="{00000000-0005-0000-0000-0000103D0000}"/>
    <cellStyle name="Обычный 18 8 3 8 2" xfId="16010" xr:uid="{00000000-0005-0000-0000-0000113D0000}"/>
    <cellStyle name="Обычный 18 8 3 9" xfId="16011" xr:uid="{00000000-0005-0000-0000-0000123D0000}"/>
    <cellStyle name="Обычный 18 8 3 9 2" xfId="16012" xr:uid="{00000000-0005-0000-0000-0000133D0000}"/>
    <cellStyle name="Обычный 18 8 4" xfId="16013" xr:uid="{00000000-0005-0000-0000-0000143D0000}"/>
    <cellStyle name="Обычный 18 8 4 2" xfId="16014" xr:uid="{00000000-0005-0000-0000-0000153D0000}"/>
    <cellStyle name="Обычный 18 8 4 2 2" xfId="16015" xr:uid="{00000000-0005-0000-0000-0000163D0000}"/>
    <cellStyle name="Обычный 18 8 4 2 2 2" xfId="16016" xr:uid="{00000000-0005-0000-0000-0000173D0000}"/>
    <cellStyle name="Обычный 18 8 4 2 3" xfId="16017" xr:uid="{00000000-0005-0000-0000-0000183D0000}"/>
    <cellStyle name="Обычный 18 8 4 2 3 2" xfId="16018" xr:uid="{00000000-0005-0000-0000-0000193D0000}"/>
    <cellStyle name="Обычный 18 8 4 2 4" xfId="16019" xr:uid="{00000000-0005-0000-0000-00001A3D0000}"/>
    <cellStyle name="Обычный 18 8 4 2 4 2" xfId="16020" xr:uid="{00000000-0005-0000-0000-00001B3D0000}"/>
    <cellStyle name="Обычный 18 8 4 2 5" xfId="16021" xr:uid="{00000000-0005-0000-0000-00001C3D0000}"/>
    <cellStyle name="Обычный 18 8 4 2 5 2" xfId="16022" xr:uid="{00000000-0005-0000-0000-00001D3D0000}"/>
    <cellStyle name="Обычный 18 8 4 2 6" xfId="16023" xr:uid="{00000000-0005-0000-0000-00001E3D0000}"/>
    <cellStyle name="Обычный 18 8 4 3" xfId="16024" xr:uid="{00000000-0005-0000-0000-00001F3D0000}"/>
    <cellStyle name="Обычный 18 8 4 3 2" xfId="16025" xr:uid="{00000000-0005-0000-0000-0000203D0000}"/>
    <cellStyle name="Обычный 18 8 4 4" xfId="16026" xr:uid="{00000000-0005-0000-0000-0000213D0000}"/>
    <cellStyle name="Обычный 18 8 4 4 2" xfId="16027" xr:uid="{00000000-0005-0000-0000-0000223D0000}"/>
    <cellStyle name="Обычный 18 8 4 5" xfId="16028" xr:uid="{00000000-0005-0000-0000-0000233D0000}"/>
    <cellStyle name="Обычный 18 8 4 5 2" xfId="16029" xr:uid="{00000000-0005-0000-0000-0000243D0000}"/>
    <cellStyle name="Обычный 18 8 4 6" xfId="16030" xr:uid="{00000000-0005-0000-0000-0000253D0000}"/>
    <cellStyle name="Обычный 18 8 4 6 2" xfId="16031" xr:uid="{00000000-0005-0000-0000-0000263D0000}"/>
    <cellStyle name="Обычный 18 8 4 7" xfId="16032" xr:uid="{00000000-0005-0000-0000-0000273D0000}"/>
    <cellStyle name="Обычный 18 8 5" xfId="16033" xr:uid="{00000000-0005-0000-0000-0000283D0000}"/>
    <cellStyle name="Обычный 18 8 5 2" xfId="16034" xr:uid="{00000000-0005-0000-0000-0000293D0000}"/>
    <cellStyle name="Обычный 18 8 5 2 2" xfId="16035" xr:uid="{00000000-0005-0000-0000-00002A3D0000}"/>
    <cellStyle name="Обычный 18 8 5 3" xfId="16036" xr:uid="{00000000-0005-0000-0000-00002B3D0000}"/>
    <cellStyle name="Обычный 18 8 5 3 2" xfId="16037" xr:uid="{00000000-0005-0000-0000-00002C3D0000}"/>
    <cellStyle name="Обычный 18 8 5 4" xfId="16038" xr:uid="{00000000-0005-0000-0000-00002D3D0000}"/>
    <cellStyle name="Обычный 18 8 5 4 2" xfId="16039" xr:uid="{00000000-0005-0000-0000-00002E3D0000}"/>
    <cellStyle name="Обычный 18 8 5 5" xfId="16040" xr:uid="{00000000-0005-0000-0000-00002F3D0000}"/>
    <cellStyle name="Обычный 18 8 5 5 2" xfId="16041" xr:uid="{00000000-0005-0000-0000-0000303D0000}"/>
    <cellStyle name="Обычный 18 8 5 6" xfId="16042" xr:uid="{00000000-0005-0000-0000-0000313D0000}"/>
    <cellStyle name="Обычный 18 8 6" xfId="16043" xr:uid="{00000000-0005-0000-0000-0000323D0000}"/>
    <cellStyle name="Обычный 18 8 6 2" xfId="16044" xr:uid="{00000000-0005-0000-0000-0000333D0000}"/>
    <cellStyle name="Обычный 18 8 6 2 2" xfId="16045" xr:uid="{00000000-0005-0000-0000-0000343D0000}"/>
    <cellStyle name="Обычный 18 8 6 3" xfId="16046" xr:uid="{00000000-0005-0000-0000-0000353D0000}"/>
    <cellStyle name="Обычный 18 8 6 3 2" xfId="16047" xr:uid="{00000000-0005-0000-0000-0000363D0000}"/>
    <cellStyle name="Обычный 18 8 6 4" xfId="16048" xr:uid="{00000000-0005-0000-0000-0000373D0000}"/>
    <cellStyle name="Обычный 18 8 6 4 2" xfId="16049" xr:uid="{00000000-0005-0000-0000-0000383D0000}"/>
    <cellStyle name="Обычный 18 8 6 5" xfId="16050" xr:uid="{00000000-0005-0000-0000-0000393D0000}"/>
    <cellStyle name="Обычный 18 8 7" xfId="16051" xr:uid="{00000000-0005-0000-0000-00003A3D0000}"/>
    <cellStyle name="Обычный 18 8 7 2" xfId="16052" xr:uid="{00000000-0005-0000-0000-00003B3D0000}"/>
    <cellStyle name="Обычный 18 8 8" xfId="16053" xr:uid="{00000000-0005-0000-0000-00003C3D0000}"/>
    <cellStyle name="Обычный 18 8 8 2" xfId="16054" xr:uid="{00000000-0005-0000-0000-00003D3D0000}"/>
    <cellStyle name="Обычный 18 8 9" xfId="16055" xr:uid="{00000000-0005-0000-0000-00003E3D0000}"/>
    <cellStyle name="Обычный 18 8 9 2" xfId="16056" xr:uid="{00000000-0005-0000-0000-00003F3D0000}"/>
    <cellStyle name="Обычный 18 9" xfId="16057" xr:uid="{00000000-0005-0000-0000-0000403D0000}"/>
    <cellStyle name="Обычный 18 9 10" xfId="16058" xr:uid="{00000000-0005-0000-0000-0000413D0000}"/>
    <cellStyle name="Обычный 18 9 10 2" xfId="16059" xr:uid="{00000000-0005-0000-0000-0000423D0000}"/>
    <cellStyle name="Обычный 18 9 11" xfId="16060" xr:uid="{00000000-0005-0000-0000-0000433D0000}"/>
    <cellStyle name="Обычный 18 9 11 2" xfId="16061" xr:uid="{00000000-0005-0000-0000-0000443D0000}"/>
    <cellStyle name="Обычный 18 9 12" xfId="16062" xr:uid="{00000000-0005-0000-0000-0000453D0000}"/>
    <cellStyle name="Обычный 18 9 13" xfId="16063" xr:uid="{00000000-0005-0000-0000-0000463D0000}"/>
    <cellStyle name="Обычный 18 9 2" xfId="16064" xr:uid="{00000000-0005-0000-0000-0000473D0000}"/>
    <cellStyle name="Обычный 18 9 2 10" xfId="16065" xr:uid="{00000000-0005-0000-0000-0000483D0000}"/>
    <cellStyle name="Обычный 18 9 2 10 2" xfId="16066" xr:uid="{00000000-0005-0000-0000-0000493D0000}"/>
    <cellStyle name="Обычный 18 9 2 11" xfId="16067" xr:uid="{00000000-0005-0000-0000-00004A3D0000}"/>
    <cellStyle name="Обычный 18 9 2 2" xfId="16068" xr:uid="{00000000-0005-0000-0000-00004B3D0000}"/>
    <cellStyle name="Обычный 18 9 2 2 10" xfId="16069" xr:uid="{00000000-0005-0000-0000-00004C3D0000}"/>
    <cellStyle name="Обычный 18 9 2 2 2" xfId="16070" xr:uid="{00000000-0005-0000-0000-00004D3D0000}"/>
    <cellStyle name="Обычный 18 9 2 2 2 2" xfId="16071" xr:uid="{00000000-0005-0000-0000-00004E3D0000}"/>
    <cellStyle name="Обычный 18 9 2 2 2 2 2" xfId="16072" xr:uid="{00000000-0005-0000-0000-00004F3D0000}"/>
    <cellStyle name="Обычный 18 9 2 2 2 3" xfId="16073" xr:uid="{00000000-0005-0000-0000-0000503D0000}"/>
    <cellStyle name="Обычный 18 9 2 2 2 3 2" xfId="16074" xr:uid="{00000000-0005-0000-0000-0000513D0000}"/>
    <cellStyle name="Обычный 18 9 2 2 2 4" xfId="16075" xr:uid="{00000000-0005-0000-0000-0000523D0000}"/>
    <cellStyle name="Обычный 18 9 2 2 2 4 2" xfId="16076" xr:uid="{00000000-0005-0000-0000-0000533D0000}"/>
    <cellStyle name="Обычный 18 9 2 2 2 5" xfId="16077" xr:uid="{00000000-0005-0000-0000-0000543D0000}"/>
    <cellStyle name="Обычный 18 9 2 2 2 5 2" xfId="16078" xr:uid="{00000000-0005-0000-0000-0000553D0000}"/>
    <cellStyle name="Обычный 18 9 2 2 2 6" xfId="16079" xr:uid="{00000000-0005-0000-0000-0000563D0000}"/>
    <cellStyle name="Обычный 18 9 2 2 3" xfId="16080" xr:uid="{00000000-0005-0000-0000-0000573D0000}"/>
    <cellStyle name="Обычный 18 9 2 2 3 2" xfId="16081" xr:uid="{00000000-0005-0000-0000-0000583D0000}"/>
    <cellStyle name="Обычный 18 9 2 2 3 2 2" xfId="16082" xr:uid="{00000000-0005-0000-0000-0000593D0000}"/>
    <cellStyle name="Обычный 18 9 2 2 3 3" xfId="16083" xr:uid="{00000000-0005-0000-0000-00005A3D0000}"/>
    <cellStyle name="Обычный 18 9 2 2 3 3 2" xfId="16084" xr:uid="{00000000-0005-0000-0000-00005B3D0000}"/>
    <cellStyle name="Обычный 18 9 2 2 3 4" xfId="16085" xr:uid="{00000000-0005-0000-0000-00005C3D0000}"/>
    <cellStyle name="Обычный 18 9 2 2 3 4 2" xfId="16086" xr:uid="{00000000-0005-0000-0000-00005D3D0000}"/>
    <cellStyle name="Обычный 18 9 2 2 3 5" xfId="16087" xr:uid="{00000000-0005-0000-0000-00005E3D0000}"/>
    <cellStyle name="Обычный 18 9 2 2 4" xfId="16088" xr:uid="{00000000-0005-0000-0000-00005F3D0000}"/>
    <cellStyle name="Обычный 18 9 2 2 4 2" xfId="16089" xr:uid="{00000000-0005-0000-0000-0000603D0000}"/>
    <cellStyle name="Обычный 18 9 2 2 5" xfId="16090" xr:uid="{00000000-0005-0000-0000-0000613D0000}"/>
    <cellStyle name="Обычный 18 9 2 2 5 2" xfId="16091" xr:uid="{00000000-0005-0000-0000-0000623D0000}"/>
    <cellStyle name="Обычный 18 9 2 2 6" xfId="16092" xr:uid="{00000000-0005-0000-0000-0000633D0000}"/>
    <cellStyle name="Обычный 18 9 2 2 6 2" xfId="16093" xr:uid="{00000000-0005-0000-0000-0000643D0000}"/>
    <cellStyle name="Обычный 18 9 2 2 7" xfId="16094" xr:uid="{00000000-0005-0000-0000-0000653D0000}"/>
    <cellStyle name="Обычный 18 9 2 2 7 2" xfId="16095" xr:uid="{00000000-0005-0000-0000-0000663D0000}"/>
    <cellStyle name="Обычный 18 9 2 2 8" xfId="16096" xr:uid="{00000000-0005-0000-0000-0000673D0000}"/>
    <cellStyle name="Обычный 18 9 2 2 8 2" xfId="16097" xr:uid="{00000000-0005-0000-0000-0000683D0000}"/>
    <cellStyle name="Обычный 18 9 2 2 9" xfId="16098" xr:uid="{00000000-0005-0000-0000-0000693D0000}"/>
    <cellStyle name="Обычный 18 9 2 2 9 2" xfId="16099" xr:uid="{00000000-0005-0000-0000-00006A3D0000}"/>
    <cellStyle name="Обычный 18 9 2 3" xfId="16100" xr:uid="{00000000-0005-0000-0000-00006B3D0000}"/>
    <cellStyle name="Обычный 18 9 2 3 2" xfId="16101" xr:uid="{00000000-0005-0000-0000-00006C3D0000}"/>
    <cellStyle name="Обычный 18 9 2 3 2 2" xfId="16102" xr:uid="{00000000-0005-0000-0000-00006D3D0000}"/>
    <cellStyle name="Обычный 18 9 2 3 3" xfId="16103" xr:uid="{00000000-0005-0000-0000-00006E3D0000}"/>
    <cellStyle name="Обычный 18 9 2 3 3 2" xfId="16104" xr:uid="{00000000-0005-0000-0000-00006F3D0000}"/>
    <cellStyle name="Обычный 18 9 2 3 4" xfId="16105" xr:uid="{00000000-0005-0000-0000-0000703D0000}"/>
    <cellStyle name="Обычный 18 9 2 3 4 2" xfId="16106" xr:uid="{00000000-0005-0000-0000-0000713D0000}"/>
    <cellStyle name="Обычный 18 9 2 3 5" xfId="16107" xr:uid="{00000000-0005-0000-0000-0000723D0000}"/>
    <cellStyle name="Обычный 18 9 2 3 5 2" xfId="16108" xr:uid="{00000000-0005-0000-0000-0000733D0000}"/>
    <cellStyle name="Обычный 18 9 2 3 6" xfId="16109" xr:uid="{00000000-0005-0000-0000-0000743D0000}"/>
    <cellStyle name="Обычный 18 9 2 4" xfId="16110" xr:uid="{00000000-0005-0000-0000-0000753D0000}"/>
    <cellStyle name="Обычный 18 9 2 4 2" xfId="16111" xr:uid="{00000000-0005-0000-0000-0000763D0000}"/>
    <cellStyle name="Обычный 18 9 2 4 2 2" xfId="16112" xr:uid="{00000000-0005-0000-0000-0000773D0000}"/>
    <cellStyle name="Обычный 18 9 2 4 3" xfId="16113" xr:uid="{00000000-0005-0000-0000-0000783D0000}"/>
    <cellStyle name="Обычный 18 9 2 4 3 2" xfId="16114" xr:uid="{00000000-0005-0000-0000-0000793D0000}"/>
    <cellStyle name="Обычный 18 9 2 4 4" xfId="16115" xr:uid="{00000000-0005-0000-0000-00007A3D0000}"/>
    <cellStyle name="Обычный 18 9 2 4 4 2" xfId="16116" xr:uid="{00000000-0005-0000-0000-00007B3D0000}"/>
    <cellStyle name="Обычный 18 9 2 4 5" xfId="16117" xr:uid="{00000000-0005-0000-0000-00007C3D0000}"/>
    <cellStyle name="Обычный 18 9 2 5" xfId="16118" xr:uid="{00000000-0005-0000-0000-00007D3D0000}"/>
    <cellStyle name="Обычный 18 9 2 5 2" xfId="16119" xr:uid="{00000000-0005-0000-0000-00007E3D0000}"/>
    <cellStyle name="Обычный 18 9 2 6" xfId="16120" xr:uid="{00000000-0005-0000-0000-00007F3D0000}"/>
    <cellStyle name="Обычный 18 9 2 6 2" xfId="16121" xr:uid="{00000000-0005-0000-0000-0000803D0000}"/>
    <cellStyle name="Обычный 18 9 2 7" xfId="16122" xr:uid="{00000000-0005-0000-0000-0000813D0000}"/>
    <cellStyle name="Обычный 18 9 2 7 2" xfId="16123" xr:uid="{00000000-0005-0000-0000-0000823D0000}"/>
    <cellStyle name="Обычный 18 9 2 8" xfId="16124" xr:uid="{00000000-0005-0000-0000-0000833D0000}"/>
    <cellStyle name="Обычный 18 9 2 8 2" xfId="16125" xr:uid="{00000000-0005-0000-0000-0000843D0000}"/>
    <cellStyle name="Обычный 18 9 2 9" xfId="16126" xr:uid="{00000000-0005-0000-0000-0000853D0000}"/>
    <cellStyle name="Обычный 18 9 2 9 2" xfId="16127" xr:uid="{00000000-0005-0000-0000-0000863D0000}"/>
    <cellStyle name="Обычный 18 9 3" xfId="16128" xr:uid="{00000000-0005-0000-0000-0000873D0000}"/>
    <cellStyle name="Обычный 18 9 3 10" xfId="16129" xr:uid="{00000000-0005-0000-0000-0000883D0000}"/>
    <cellStyle name="Обычный 18 9 3 2" xfId="16130" xr:uid="{00000000-0005-0000-0000-0000893D0000}"/>
    <cellStyle name="Обычный 18 9 3 2 2" xfId="16131" xr:uid="{00000000-0005-0000-0000-00008A3D0000}"/>
    <cellStyle name="Обычный 18 9 3 2 2 2" xfId="16132" xr:uid="{00000000-0005-0000-0000-00008B3D0000}"/>
    <cellStyle name="Обычный 18 9 3 2 3" xfId="16133" xr:uid="{00000000-0005-0000-0000-00008C3D0000}"/>
    <cellStyle name="Обычный 18 9 3 2 3 2" xfId="16134" xr:uid="{00000000-0005-0000-0000-00008D3D0000}"/>
    <cellStyle name="Обычный 18 9 3 2 4" xfId="16135" xr:uid="{00000000-0005-0000-0000-00008E3D0000}"/>
    <cellStyle name="Обычный 18 9 3 2 4 2" xfId="16136" xr:uid="{00000000-0005-0000-0000-00008F3D0000}"/>
    <cellStyle name="Обычный 18 9 3 2 5" xfId="16137" xr:uid="{00000000-0005-0000-0000-0000903D0000}"/>
    <cellStyle name="Обычный 18 9 3 2 5 2" xfId="16138" xr:uid="{00000000-0005-0000-0000-0000913D0000}"/>
    <cellStyle name="Обычный 18 9 3 2 6" xfId="16139" xr:uid="{00000000-0005-0000-0000-0000923D0000}"/>
    <cellStyle name="Обычный 18 9 3 3" xfId="16140" xr:uid="{00000000-0005-0000-0000-0000933D0000}"/>
    <cellStyle name="Обычный 18 9 3 3 2" xfId="16141" xr:uid="{00000000-0005-0000-0000-0000943D0000}"/>
    <cellStyle name="Обычный 18 9 3 3 2 2" xfId="16142" xr:uid="{00000000-0005-0000-0000-0000953D0000}"/>
    <cellStyle name="Обычный 18 9 3 3 3" xfId="16143" xr:uid="{00000000-0005-0000-0000-0000963D0000}"/>
    <cellStyle name="Обычный 18 9 3 3 3 2" xfId="16144" xr:uid="{00000000-0005-0000-0000-0000973D0000}"/>
    <cellStyle name="Обычный 18 9 3 3 4" xfId="16145" xr:uid="{00000000-0005-0000-0000-0000983D0000}"/>
    <cellStyle name="Обычный 18 9 3 3 4 2" xfId="16146" xr:uid="{00000000-0005-0000-0000-0000993D0000}"/>
    <cellStyle name="Обычный 18 9 3 3 5" xfId="16147" xr:uid="{00000000-0005-0000-0000-00009A3D0000}"/>
    <cellStyle name="Обычный 18 9 3 4" xfId="16148" xr:uid="{00000000-0005-0000-0000-00009B3D0000}"/>
    <cellStyle name="Обычный 18 9 3 4 2" xfId="16149" xr:uid="{00000000-0005-0000-0000-00009C3D0000}"/>
    <cellStyle name="Обычный 18 9 3 5" xfId="16150" xr:uid="{00000000-0005-0000-0000-00009D3D0000}"/>
    <cellStyle name="Обычный 18 9 3 5 2" xfId="16151" xr:uid="{00000000-0005-0000-0000-00009E3D0000}"/>
    <cellStyle name="Обычный 18 9 3 6" xfId="16152" xr:uid="{00000000-0005-0000-0000-00009F3D0000}"/>
    <cellStyle name="Обычный 18 9 3 6 2" xfId="16153" xr:uid="{00000000-0005-0000-0000-0000A03D0000}"/>
    <cellStyle name="Обычный 18 9 3 7" xfId="16154" xr:uid="{00000000-0005-0000-0000-0000A13D0000}"/>
    <cellStyle name="Обычный 18 9 3 7 2" xfId="16155" xr:uid="{00000000-0005-0000-0000-0000A23D0000}"/>
    <cellStyle name="Обычный 18 9 3 8" xfId="16156" xr:uid="{00000000-0005-0000-0000-0000A33D0000}"/>
    <cellStyle name="Обычный 18 9 3 8 2" xfId="16157" xr:uid="{00000000-0005-0000-0000-0000A43D0000}"/>
    <cellStyle name="Обычный 18 9 3 9" xfId="16158" xr:uid="{00000000-0005-0000-0000-0000A53D0000}"/>
    <cellStyle name="Обычный 18 9 3 9 2" xfId="16159" xr:uid="{00000000-0005-0000-0000-0000A63D0000}"/>
    <cellStyle name="Обычный 18 9 4" xfId="16160" xr:uid="{00000000-0005-0000-0000-0000A73D0000}"/>
    <cellStyle name="Обычный 18 9 4 2" xfId="16161" xr:uid="{00000000-0005-0000-0000-0000A83D0000}"/>
    <cellStyle name="Обычный 18 9 4 2 2" xfId="16162" xr:uid="{00000000-0005-0000-0000-0000A93D0000}"/>
    <cellStyle name="Обычный 18 9 4 3" xfId="16163" xr:uid="{00000000-0005-0000-0000-0000AA3D0000}"/>
    <cellStyle name="Обычный 18 9 4 3 2" xfId="16164" xr:uid="{00000000-0005-0000-0000-0000AB3D0000}"/>
    <cellStyle name="Обычный 18 9 4 4" xfId="16165" xr:uid="{00000000-0005-0000-0000-0000AC3D0000}"/>
    <cellStyle name="Обычный 18 9 4 4 2" xfId="16166" xr:uid="{00000000-0005-0000-0000-0000AD3D0000}"/>
    <cellStyle name="Обычный 18 9 4 5" xfId="16167" xr:uid="{00000000-0005-0000-0000-0000AE3D0000}"/>
    <cellStyle name="Обычный 18 9 4 5 2" xfId="16168" xr:uid="{00000000-0005-0000-0000-0000AF3D0000}"/>
    <cellStyle name="Обычный 18 9 4 6" xfId="16169" xr:uid="{00000000-0005-0000-0000-0000B03D0000}"/>
    <cellStyle name="Обычный 18 9 5" xfId="16170" xr:uid="{00000000-0005-0000-0000-0000B13D0000}"/>
    <cellStyle name="Обычный 18 9 5 2" xfId="16171" xr:uid="{00000000-0005-0000-0000-0000B23D0000}"/>
    <cellStyle name="Обычный 18 9 5 2 2" xfId="16172" xr:uid="{00000000-0005-0000-0000-0000B33D0000}"/>
    <cellStyle name="Обычный 18 9 5 3" xfId="16173" xr:uid="{00000000-0005-0000-0000-0000B43D0000}"/>
    <cellStyle name="Обычный 18 9 5 3 2" xfId="16174" xr:uid="{00000000-0005-0000-0000-0000B53D0000}"/>
    <cellStyle name="Обычный 18 9 5 4" xfId="16175" xr:uid="{00000000-0005-0000-0000-0000B63D0000}"/>
    <cellStyle name="Обычный 18 9 5 4 2" xfId="16176" xr:uid="{00000000-0005-0000-0000-0000B73D0000}"/>
    <cellStyle name="Обычный 18 9 5 5" xfId="16177" xr:uid="{00000000-0005-0000-0000-0000B83D0000}"/>
    <cellStyle name="Обычный 18 9 6" xfId="16178" xr:uid="{00000000-0005-0000-0000-0000B93D0000}"/>
    <cellStyle name="Обычный 18 9 6 2" xfId="16179" xr:uid="{00000000-0005-0000-0000-0000BA3D0000}"/>
    <cellStyle name="Обычный 18 9 7" xfId="16180" xr:uid="{00000000-0005-0000-0000-0000BB3D0000}"/>
    <cellStyle name="Обычный 18 9 7 2" xfId="16181" xr:uid="{00000000-0005-0000-0000-0000BC3D0000}"/>
    <cellStyle name="Обычный 18 9 8" xfId="16182" xr:uid="{00000000-0005-0000-0000-0000BD3D0000}"/>
    <cellStyle name="Обычный 18 9 8 2" xfId="16183" xr:uid="{00000000-0005-0000-0000-0000BE3D0000}"/>
    <cellStyle name="Обычный 18 9 9" xfId="16184" xr:uid="{00000000-0005-0000-0000-0000BF3D0000}"/>
    <cellStyle name="Обычный 18 9 9 2" xfId="16185" xr:uid="{00000000-0005-0000-0000-0000C03D0000}"/>
    <cellStyle name="Обычный 19" xfId="16186" xr:uid="{00000000-0005-0000-0000-0000C13D0000}"/>
    <cellStyle name="Обычный 19 2" xfId="16187" xr:uid="{00000000-0005-0000-0000-0000C23D0000}"/>
    <cellStyle name="Обычный 19 2 2" xfId="16188" xr:uid="{00000000-0005-0000-0000-0000C33D0000}"/>
    <cellStyle name="Обычный 19 2 3" xfId="16189" xr:uid="{00000000-0005-0000-0000-0000C43D0000}"/>
    <cellStyle name="Обычный 2" xfId="36" xr:uid="{00000000-0005-0000-0000-0000C53D0000}"/>
    <cellStyle name="Обычный 2 10" xfId="16190" xr:uid="{00000000-0005-0000-0000-0000C63D0000}"/>
    <cellStyle name="Обычный 2 11" xfId="16191" xr:uid="{00000000-0005-0000-0000-0000C73D0000}"/>
    <cellStyle name="Обычный 2 12" xfId="16192" xr:uid="{00000000-0005-0000-0000-0000C83D0000}"/>
    <cellStyle name="Обычный 2 13" xfId="16193" xr:uid="{00000000-0005-0000-0000-0000C93D0000}"/>
    <cellStyle name="Обычный 2 14" xfId="16194" xr:uid="{00000000-0005-0000-0000-0000CA3D0000}"/>
    <cellStyle name="Обычный 2 15" xfId="16195" xr:uid="{00000000-0005-0000-0000-0000CB3D0000}"/>
    <cellStyle name="Обычный 2 16" xfId="16196" xr:uid="{00000000-0005-0000-0000-0000CC3D0000}"/>
    <cellStyle name="Обычный 2 17" xfId="16197" xr:uid="{00000000-0005-0000-0000-0000CD3D0000}"/>
    <cellStyle name="Обычный 2 18" xfId="16198" xr:uid="{00000000-0005-0000-0000-0000CE3D0000}"/>
    <cellStyle name="Обычный 2 19" xfId="16199" xr:uid="{00000000-0005-0000-0000-0000CF3D0000}"/>
    <cellStyle name="Обычный 2 2" xfId="16200" xr:uid="{00000000-0005-0000-0000-0000D03D0000}"/>
    <cellStyle name="Обычный 2 2 10" xfId="16201" xr:uid="{00000000-0005-0000-0000-0000D13D0000}"/>
    <cellStyle name="Обычный 2 2 11" xfId="16202" xr:uid="{00000000-0005-0000-0000-0000D23D0000}"/>
    <cellStyle name="Обычный 2 2 12" xfId="16203" xr:uid="{00000000-0005-0000-0000-0000D33D0000}"/>
    <cellStyle name="Обычный 2 2 13" xfId="16204" xr:uid="{00000000-0005-0000-0000-0000D43D0000}"/>
    <cellStyle name="Обычный 2 2 14" xfId="16205" xr:uid="{00000000-0005-0000-0000-0000D53D0000}"/>
    <cellStyle name="Обычный 2 2 15" xfId="16206" xr:uid="{00000000-0005-0000-0000-0000D63D0000}"/>
    <cellStyle name="Обычный 2 2 16" xfId="16207" xr:uid="{00000000-0005-0000-0000-0000D73D0000}"/>
    <cellStyle name="Обычный 2 2 17" xfId="16208" xr:uid="{00000000-0005-0000-0000-0000D83D0000}"/>
    <cellStyle name="Обычный 2 2 18" xfId="16209" xr:uid="{00000000-0005-0000-0000-0000D93D0000}"/>
    <cellStyle name="Обычный 2 2 19" xfId="16210" xr:uid="{00000000-0005-0000-0000-0000DA3D0000}"/>
    <cellStyle name="Обычный 2 2 2" xfId="16211" xr:uid="{00000000-0005-0000-0000-0000DB3D0000}"/>
    <cellStyle name="Обычный 2 2 2 10" xfId="16212" xr:uid="{00000000-0005-0000-0000-0000DC3D0000}"/>
    <cellStyle name="Обычный 2 2 2 11" xfId="16213" xr:uid="{00000000-0005-0000-0000-0000DD3D0000}"/>
    <cellStyle name="Обычный 2 2 2 12" xfId="16214" xr:uid="{00000000-0005-0000-0000-0000DE3D0000}"/>
    <cellStyle name="Обычный 2 2 2 13" xfId="16215" xr:uid="{00000000-0005-0000-0000-0000DF3D0000}"/>
    <cellStyle name="Обычный 2 2 2 14" xfId="16216" xr:uid="{00000000-0005-0000-0000-0000E03D0000}"/>
    <cellStyle name="Обычный 2 2 2 15" xfId="16217" xr:uid="{00000000-0005-0000-0000-0000E13D0000}"/>
    <cellStyle name="Обычный 2 2 2 16" xfId="16218" xr:uid="{00000000-0005-0000-0000-0000E23D0000}"/>
    <cellStyle name="Обычный 2 2 2 17" xfId="16219" xr:uid="{00000000-0005-0000-0000-0000E33D0000}"/>
    <cellStyle name="Обычный 2 2 2 18" xfId="16220" xr:uid="{00000000-0005-0000-0000-0000E43D0000}"/>
    <cellStyle name="Обычный 2 2 2 2" xfId="16221" xr:uid="{00000000-0005-0000-0000-0000E53D0000}"/>
    <cellStyle name="Обычный 2 2 2 3" xfId="16222" xr:uid="{00000000-0005-0000-0000-0000E63D0000}"/>
    <cellStyle name="Обычный 2 2 2 4" xfId="16223" xr:uid="{00000000-0005-0000-0000-0000E73D0000}"/>
    <cellStyle name="Обычный 2 2 2 5" xfId="16224" xr:uid="{00000000-0005-0000-0000-0000E83D0000}"/>
    <cellStyle name="Обычный 2 2 2 6" xfId="16225" xr:uid="{00000000-0005-0000-0000-0000E93D0000}"/>
    <cellStyle name="Обычный 2 2 2 7" xfId="16226" xr:uid="{00000000-0005-0000-0000-0000EA3D0000}"/>
    <cellStyle name="Обычный 2 2 2 8" xfId="16227" xr:uid="{00000000-0005-0000-0000-0000EB3D0000}"/>
    <cellStyle name="Обычный 2 2 2 9" xfId="16228" xr:uid="{00000000-0005-0000-0000-0000EC3D0000}"/>
    <cellStyle name="Обычный 2 2 3" xfId="16229" xr:uid="{00000000-0005-0000-0000-0000ED3D0000}"/>
    <cellStyle name="Обычный 2 2 4" xfId="16230" xr:uid="{00000000-0005-0000-0000-0000EE3D0000}"/>
    <cellStyle name="Обычный 2 2 5" xfId="16231" xr:uid="{00000000-0005-0000-0000-0000EF3D0000}"/>
    <cellStyle name="Обычный 2 2 6" xfId="16232" xr:uid="{00000000-0005-0000-0000-0000F03D0000}"/>
    <cellStyle name="Обычный 2 2 7" xfId="16233" xr:uid="{00000000-0005-0000-0000-0000F13D0000}"/>
    <cellStyle name="Обычный 2 2 8" xfId="16234" xr:uid="{00000000-0005-0000-0000-0000F23D0000}"/>
    <cellStyle name="Обычный 2 2 9" xfId="16235" xr:uid="{00000000-0005-0000-0000-0000F33D0000}"/>
    <cellStyle name="Обычный 2 20" xfId="16236" xr:uid="{00000000-0005-0000-0000-0000F43D0000}"/>
    <cellStyle name="Обычный 2 21" xfId="16237" xr:uid="{00000000-0005-0000-0000-0000F53D0000}"/>
    <cellStyle name="Обычный 2 22" xfId="16238" xr:uid="{00000000-0005-0000-0000-0000F63D0000}"/>
    <cellStyle name="Обычный 2 23" xfId="16239" xr:uid="{00000000-0005-0000-0000-0000F73D0000}"/>
    <cellStyle name="Обычный 2 24" xfId="16240" xr:uid="{00000000-0005-0000-0000-0000F83D0000}"/>
    <cellStyle name="Обычный 2 25" xfId="16241" xr:uid="{00000000-0005-0000-0000-0000F93D0000}"/>
    <cellStyle name="Обычный 2 26" xfId="16242" xr:uid="{00000000-0005-0000-0000-0000FA3D0000}"/>
    <cellStyle name="Обычный 2 26 2" xfId="108" xr:uid="{00000000-0005-0000-0000-0000FB3D0000}"/>
    <cellStyle name="Обычный 2 26 2 2" xfId="282" xr:uid="{00000000-0005-0000-0000-0000FC3D0000}"/>
    <cellStyle name="Обычный 2 27" xfId="16243" xr:uid="{00000000-0005-0000-0000-0000FD3D0000}"/>
    <cellStyle name="Обычный 2 28" xfId="16244" xr:uid="{00000000-0005-0000-0000-0000FE3D0000}"/>
    <cellStyle name="Обычный 2 29" xfId="273" xr:uid="{00000000-0005-0000-0000-0000FF3D0000}"/>
    <cellStyle name="Обычный 2 3" xfId="16245" xr:uid="{00000000-0005-0000-0000-0000003E0000}"/>
    <cellStyle name="Обычный 2 3 2" xfId="16246" xr:uid="{00000000-0005-0000-0000-0000013E0000}"/>
    <cellStyle name="Обычный 2 3 3" xfId="16247" xr:uid="{00000000-0005-0000-0000-0000023E0000}"/>
    <cellStyle name="Обычный 2 3 3 2" xfId="16248" xr:uid="{00000000-0005-0000-0000-0000033E0000}"/>
    <cellStyle name="Обычный 2 4" xfId="16249" xr:uid="{00000000-0005-0000-0000-0000043E0000}"/>
    <cellStyle name="Обычный 2 5" xfId="16250" xr:uid="{00000000-0005-0000-0000-0000053E0000}"/>
    <cellStyle name="Обычный 2 6" xfId="16251" xr:uid="{00000000-0005-0000-0000-0000063E0000}"/>
    <cellStyle name="Обычный 2 7" xfId="16252" xr:uid="{00000000-0005-0000-0000-0000073E0000}"/>
    <cellStyle name="Обычный 2 8" xfId="16253" xr:uid="{00000000-0005-0000-0000-0000083E0000}"/>
    <cellStyle name="Обычный 2 9" xfId="16254" xr:uid="{00000000-0005-0000-0000-0000093E0000}"/>
    <cellStyle name="Обычный 2_НБГЭС_Формы к Приказу1069 под ИП_18.01.11 v3" xfId="16255" xr:uid="{00000000-0005-0000-0000-00000A3E0000}"/>
    <cellStyle name="Обычный 20" xfId="16256" xr:uid="{00000000-0005-0000-0000-00000B3E0000}"/>
    <cellStyle name="Обычный 20 2" xfId="16257" xr:uid="{00000000-0005-0000-0000-00000C3E0000}"/>
    <cellStyle name="Обычный 20 2 2" xfId="16258" xr:uid="{00000000-0005-0000-0000-00000D3E0000}"/>
    <cellStyle name="Обычный 20 2 2 2" xfId="16259" xr:uid="{00000000-0005-0000-0000-00000E3E0000}"/>
    <cellStyle name="Обычный 20 2 2 2 2" xfId="16260" xr:uid="{00000000-0005-0000-0000-00000F3E0000}"/>
    <cellStyle name="Обычный 20 2 2 3" xfId="16261" xr:uid="{00000000-0005-0000-0000-0000103E0000}"/>
    <cellStyle name="Обычный 20 2 3" xfId="16262" xr:uid="{00000000-0005-0000-0000-0000113E0000}"/>
    <cellStyle name="Обычный 20 2 3 2" xfId="16263" xr:uid="{00000000-0005-0000-0000-0000123E0000}"/>
    <cellStyle name="Обычный 20 2 3 3" xfId="16264" xr:uid="{00000000-0005-0000-0000-0000133E0000}"/>
    <cellStyle name="Обычный 20 2 4" xfId="16265" xr:uid="{00000000-0005-0000-0000-0000143E0000}"/>
    <cellStyle name="Обычный 20 2 4 2" xfId="16266" xr:uid="{00000000-0005-0000-0000-0000153E0000}"/>
    <cellStyle name="Обычный 20 2 5" xfId="16267" xr:uid="{00000000-0005-0000-0000-0000163E0000}"/>
    <cellStyle name="Обычный 20 3" xfId="16268" xr:uid="{00000000-0005-0000-0000-0000173E0000}"/>
    <cellStyle name="Обычный 20 3 2" xfId="16269" xr:uid="{00000000-0005-0000-0000-0000183E0000}"/>
    <cellStyle name="Обычный 20 3 2 10" xfId="16270" xr:uid="{00000000-0005-0000-0000-0000193E0000}"/>
    <cellStyle name="Обычный 20 3 2 10 2" xfId="16271" xr:uid="{00000000-0005-0000-0000-00001A3E0000}"/>
    <cellStyle name="Обычный 20 3 2 11" xfId="16272" xr:uid="{00000000-0005-0000-0000-00001B3E0000}"/>
    <cellStyle name="Обычный 20 3 2 11 2" xfId="16273" xr:uid="{00000000-0005-0000-0000-00001C3E0000}"/>
    <cellStyle name="Обычный 20 3 2 12" xfId="16274" xr:uid="{00000000-0005-0000-0000-00001D3E0000}"/>
    <cellStyle name="Обычный 20 3 2 13" xfId="16275" xr:uid="{00000000-0005-0000-0000-00001E3E0000}"/>
    <cellStyle name="Обычный 20 3 2 2" xfId="16276" xr:uid="{00000000-0005-0000-0000-00001F3E0000}"/>
    <cellStyle name="Обычный 20 3 2 2 10" xfId="16277" xr:uid="{00000000-0005-0000-0000-0000203E0000}"/>
    <cellStyle name="Обычный 20 3 2 2 10 2" xfId="16278" xr:uid="{00000000-0005-0000-0000-0000213E0000}"/>
    <cellStyle name="Обычный 20 3 2 2 11" xfId="16279" xr:uid="{00000000-0005-0000-0000-0000223E0000}"/>
    <cellStyle name="Обычный 20 3 2 2 2" xfId="16280" xr:uid="{00000000-0005-0000-0000-0000233E0000}"/>
    <cellStyle name="Обычный 20 3 2 2 2 10" xfId="16281" xr:uid="{00000000-0005-0000-0000-0000243E0000}"/>
    <cellStyle name="Обычный 20 3 2 2 2 2" xfId="16282" xr:uid="{00000000-0005-0000-0000-0000253E0000}"/>
    <cellStyle name="Обычный 20 3 2 2 2 2 2" xfId="16283" xr:uid="{00000000-0005-0000-0000-0000263E0000}"/>
    <cellStyle name="Обычный 20 3 2 2 2 2 2 2" xfId="16284" xr:uid="{00000000-0005-0000-0000-0000273E0000}"/>
    <cellStyle name="Обычный 20 3 2 2 2 2 3" xfId="16285" xr:uid="{00000000-0005-0000-0000-0000283E0000}"/>
    <cellStyle name="Обычный 20 3 2 2 2 2 3 2" xfId="16286" xr:uid="{00000000-0005-0000-0000-0000293E0000}"/>
    <cellStyle name="Обычный 20 3 2 2 2 2 4" xfId="16287" xr:uid="{00000000-0005-0000-0000-00002A3E0000}"/>
    <cellStyle name="Обычный 20 3 2 2 2 2 4 2" xfId="16288" xr:uid="{00000000-0005-0000-0000-00002B3E0000}"/>
    <cellStyle name="Обычный 20 3 2 2 2 2 5" xfId="16289" xr:uid="{00000000-0005-0000-0000-00002C3E0000}"/>
    <cellStyle name="Обычный 20 3 2 2 2 2 5 2" xfId="16290" xr:uid="{00000000-0005-0000-0000-00002D3E0000}"/>
    <cellStyle name="Обычный 20 3 2 2 2 2 6" xfId="16291" xr:uid="{00000000-0005-0000-0000-00002E3E0000}"/>
    <cellStyle name="Обычный 20 3 2 2 2 3" xfId="16292" xr:uid="{00000000-0005-0000-0000-00002F3E0000}"/>
    <cellStyle name="Обычный 20 3 2 2 2 3 2" xfId="16293" xr:uid="{00000000-0005-0000-0000-0000303E0000}"/>
    <cellStyle name="Обычный 20 3 2 2 2 3 2 2" xfId="16294" xr:uid="{00000000-0005-0000-0000-0000313E0000}"/>
    <cellStyle name="Обычный 20 3 2 2 2 3 3" xfId="16295" xr:uid="{00000000-0005-0000-0000-0000323E0000}"/>
    <cellStyle name="Обычный 20 3 2 2 2 3 3 2" xfId="16296" xr:uid="{00000000-0005-0000-0000-0000333E0000}"/>
    <cellStyle name="Обычный 20 3 2 2 2 3 4" xfId="16297" xr:uid="{00000000-0005-0000-0000-0000343E0000}"/>
    <cellStyle name="Обычный 20 3 2 2 2 3 4 2" xfId="16298" xr:uid="{00000000-0005-0000-0000-0000353E0000}"/>
    <cellStyle name="Обычный 20 3 2 2 2 3 5" xfId="16299" xr:uid="{00000000-0005-0000-0000-0000363E0000}"/>
    <cellStyle name="Обычный 20 3 2 2 2 4" xfId="16300" xr:uid="{00000000-0005-0000-0000-0000373E0000}"/>
    <cellStyle name="Обычный 20 3 2 2 2 4 2" xfId="16301" xr:uid="{00000000-0005-0000-0000-0000383E0000}"/>
    <cellStyle name="Обычный 20 3 2 2 2 5" xfId="16302" xr:uid="{00000000-0005-0000-0000-0000393E0000}"/>
    <cellStyle name="Обычный 20 3 2 2 2 5 2" xfId="16303" xr:uid="{00000000-0005-0000-0000-00003A3E0000}"/>
    <cellStyle name="Обычный 20 3 2 2 2 6" xfId="16304" xr:uid="{00000000-0005-0000-0000-00003B3E0000}"/>
    <cellStyle name="Обычный 20 3 2 2 2 6 2" xfId="16305" xr:uid="{00000000-0005-0000-0000-00003C3E0000}"/>
    <cellStyle name="Обычный 20 3 2 2 2 7" xfId="16306" xr:uid="{00000000-0005-0000-0000-00003D3E0000}"/>
    <cellStyle name="Обычный 20 3 2 2 2 7 2" xfId="16307" xr:uid="{00000000-0005-0000-0000-00003E3E0000}"/>
    <cellStyle name="Обычный 20 3 2 2 2 8" xfId="16308" xr:uid="{00000000-0005-0000-0000-00003F3E0000}"/>
    <cellStyle name="Обычный 20 3 2 2 2 8 2" xfId="16309" xr:uid="{00000000-0005-0000-0000-0000403E0000}"/>
    <cellStyle name="Обычный 20 3 2 2 2 9" xfId="16310" xr:uid="{00000000-0005-0000-0000-0000413E0000}"/>
    <cellStyle name="Обычный 20 3 2 2 2 9 2" xfId="16311" xr:uid="{00000000-0005-0000-0000-0000423E0000}"/>
    <cellStyle name="Обычный 20 3 2 2 3" xfId="16312" xr:uid="{00000000-0005-0000-0000-0000433E0000}"/>
    <cellStyle name="Обычный 20 3 2 2 3 2" xfId="16313" xr:uid="{00000000-0005-0000-0000-0000443E0000}"/>
    <cellStyle name="Обычный 20 3 2 2 3 2 2" xfId="16314" xr:uid="{00000000-0005-0000-0000-0000453E0000}"/>
    <cellStyle name="Обычный 20 3 2 2 3 3" xfId="16315" xr:uid="{00000000-0005-0000-0000-0000463E0000}"/>
    <cellStyle name="Обычный 20 3 2 2 3 3 2" xfId="16316" xr:uid="{00000000-0005-0000-0000-0000473E0000}"/>
    <cellStyle name="Обычный 20 3 2 2 3 4" xfId="16317" xr:uid="{00000000-0005-0000-0000-0000483E0000}"/>
    <cellStyle name="Обычный 20 3 2 2 3 4 2" xfId="16318" xr:uid="{00000000-0005-0000-0000-0000493E0000}"/>
    <cellStyle name="Обычный 20 3 2 2 3 5" xfId="16319" xr:uid="{00000000-0005-0000-0000-00004A3E0000}"/>
    <cellStyle name="Обычный 20 3 2 2 3 5 2" xfId="16320" xr:uid="{00000000-0005-0000-0000-00004B3E0000}"/>
    <cellStyle name="Обычный 20 3 2 2 3 6" xfId="16321" xr:uid="{00000000-0005-0000-0000-00004C3E0000}"/>
    <cellStyle name="Обычный 20 3 2 2 4" xfId="16322" xr:uid="{00000000-0005-0000-0000-00004D3E0000}"/>
    <cellStyle name="Обычный 20 3 2 2 4 2" xfId="16323" xr:uid="{00000000-0005-0000-0000-00004E3E0000}"/>
    <cellStyle name="Обычный 20 3 2 2 4 2 2" xfId="16324" xr:uid="{00000000-0005-0000-0000-00004F3E0000}"/>
    <cellStyle name="Обычный 20 3 2 2 4 3" xfId="16325" xr:uid="{00000000-0005-0000-0000-0000503E0000}"/>
    <cellStyle name="Обычный 20 3 2 2 4 3 2" xfId="16326" xr:uid="{00000000-0005-0000-0000-0000513E0000}"/>
    <cellStyle name="Обычный 20 3 2 2 4 4" xfId="16327" xr:uid="{00000000-0005-0000-0000-0000523E0000}"/>
    <cellStyle name="Обычный 20 3 2 2 4 4 2" xfId="16328" xr:uid="{00000000-0005-0000-0000-0000533E0000}"/>
    <cellStyle name="Обычный 20 3 2 2 4 5" xfId="16329" xr:uid="{00000000-0005-0000-0000-0000543E0000}"/>
    <cellStyle name="Обычный 20 3 2 2 5" xfId="16330" xr:uid="{00000000-0005-0000-0000-0000553E0000}"/>
    <cellStyle name="Обычный 20 3 2 2 5 2" xfId="16331" xr:uid="{00000000-0005-0000-0000-0000563E0000}"/>
    <cellStyle name="Обычный 20 3 2 2 6" xfId="16332" xr:uid="{00000000-0005-0000-0000-0000573E0000}"/>
    <cellStyle name="Обычный 20 3 2 2 6 2" xfId="16333" xr:uid="{00000000-0005-0000-0000-0000583E0000}"/>
    <cellStyle name="Обычный 20 3 2 2 7" xfId="16334" xr:uid="{00000000-0005-0000-0000-0000593E0000}"/>
    <cellStyle name="Обычный 20 3 2 2 7 2" xfId="16335" xr:uid="{00000000-0005-0000-0000-00005A3E0000}"/>
    <cellStyle name="Обычный 20 3 2 2 8" xfId="16336" xr:uid="{00000000-0005-0000-0000-00005B3E0000}"/>
    <cellStyle name="Обычный 20 3 2 2 8 2" xfId="16337" xr:uid="{00000000-0005-0000-0000-00005C3E0000}"/>
    <cellStyle name="Обычный 20 3 2 2 9" xfId="16338" xr:uid="{00000000-0005-0000-0000-00005D3E0000}"/>
    <cellStyle name="Обычный 20 3 2 2 9 2" xfId="16339" xr:uid="{00000000-0005-0000-0000-00005E3E0000}"/>
    <cellStyle name="Обычный 20 3 2 3" xfId="16340" xr:uid="{00000000-0005-0000-0000-00005F3E0000}"/>
    <cellStyle name="Обычный 20 3 2 3 10" xfId="16341" xr:uid="{00000000-0005-0000-0000-0000603E0000}"/>
    <cellStyle name="Обычный 20 3 2 3 2" xfId="16342" xr:uid="{00000000-0005-0000-0000-0000613E0000}"/>
    <cellStyle name="Обычный 20 3 2 3 2 2" xfId="16343" xr:uid="{00000000-0005-0000-0000-0000623E0000}"/>
    <cellStyle name="Обычный 20 3 2 3 2 2 2" xfId="16344" xr:uid="{00000000-0005-0000-0000-0000633E0000}"/>
    <cellStyle name="Обычный 20 3 2 3 2 3" xfId="16345" xr:uid="{00000000-0005-0000-0000-0000643E0000}"/>
    <cellStyle name="Обычный 20 3 2 3 2 3 2" xfId="16346" xr:uid="{00000000-0005-0000-0000-0000653E0000}"/>
    <cellStyle name="Обычный 20 3 2 3 2 4" xfId="16347" xr:uid="{00000000-0005-0000-0000-0000663E0000}"/>
    <cellStyle name="Обычный 20 3 2 3 2 4 2" xfId="16348" xr:uid="{00000000-0005-0000-0000-0000673E0000}"/>
    <cellStyle name="Обычный 20 3 2 3 2 5" xfId="16349" xr:uid="{00000000-0005-0000-0000-0000683E0000}"/>
    <cellStyle name="Обычный 20 3 2 3 2 5 2" xfId="16350" xr:uid="{00000000-0005-0000-0000-0000693E0000}"/>
    <cellStyle name="Обычный 20 3 2 3 2 6" xfId="16351" xr:uid="{00000000-0005-0000-0000-00006A3E0000}"/>
    <cellStyle name="Обычный 20 3 2 3 3" xfId="16352" xr:uid="{00000000-0005-0000-0000-00006B3E0000}"/>
    <cellStyle name="Обычный 20 3 2 3 3 2" xfId="16353" xr:uid="{00000000-0005-0000-0000-00006C3E0000}"/>
    <cellStyle name="Обычный 20 3 2 3 3 2 2" xfId="16354" xr:uid="{00000000-0005-0000-0000-00006D3E0000}"/>
    <cellStyle name="Обычный 20 3 2 3 3 3" xfId="16355" xr:uid="{00000000-0005-0000-0000-00006E3E0000}"/>
    <cellStyle name="Обычный 20 3 2 3 3 3 2" xfId="16356" xr:uid="{00000000-0005-0000-0000-00006F3E0000}"/>
    <cellStyle name="Обычный 20 3 2 3 3 4" xfId="16357" xr:uid="{00000000-0005-0000-0000-0000703E0000}"/>
    <cellStyle name="Обычный 20 3 2 3 3 4 2" xfId="16358" xr:uid="{00000000-0005-0000-0000-0000713E0000}"/>
    <cellStyle name="Обычный 20 3 2 3 3 5" xfId="16359" xr:uid="{00000000-0005-0000-0000-0000723E0000}"/>
    <cellStyle name="Обычный 20 3 2 3 4" xfId="16360" xr:uid="{00000000-0005-0000-0000-0000733E0000}"/>
    <cellStyle name="Обычный 20 3 2 3 4 2" xfId="16361" xr:uid="{00000000-0005-0000-0000-0000743E0000}"/>
    <cellStyle name="Обычный 20 3 2 3 5" xfId="16362" xr:uid="{00000000-0005-0000-0000-0000753E0000}"/>
    <cellStyle name="Обычный 20 3 2 3 5 2" xfId="16363" xr:uid="{00000000-0005-0000-0000-0000763E0000}"/>
    <cellStyle name="Обычный 20 3 2 3 6" xfId="16364" xr:uid="{00000000-0005-0000-0000-0000773E0000}"/>
    <cellStyle name="Обычный 20 3 2 3 6 2" xfId="16365" xr:uid="{00000000-0005-0000-0000-0000783E0000}"/>
    <cellStyle name="Обычный 20 3 2 3 7" xfId="16366" xr:uid="{00000000-0005-0000-0000-0000793E0000}"/>
    <cellStyle name="Обычный 20 3 2 3 7 2" xfId="16367" xr:uid="{00000000-0005-0000-0000-00007A3E0000}"/>
    <cellStyle name="Обычный 20 3 2 3 8" xfId="16368" xr:uid="{00000000-0005-0000-0000-00007B3E0000}"/>
    <cellStyle name="Обычный 20 3 2 3 8 2" xfId="16369" xr:uid="{00000000-0005-0000-0000-00007C3E0000}"/>
    <cellStyle name="Обычный 20 3 2 3 9" xfId="16370" xr:uid="{00000000-0005-0000-0000-00007D3E0000}"/>
    <cellStyle name="Обычный 20 3 2 3 9 2" xfId="16371" xr:uid="{00000000-0005-0000-0000-00007E3E0000}"/>
    <cellStyle name="Обычный 20 3 2 4" xfId="16372" xr:uid="{00000000-0005-0000-0000-00007F3E0000}"/>
    <cellStyle name="Обычный 20 3 2 4 2" xfId="16373" xr:uid="{00000000-0005-0000-0000-0000803E0000}"/>
    <cellStyle name="Обычный 20 3 2 4 2 2" xfId="16374" xr:uid="{00000000-0005-0000-0000-0000813E0000}"/>
    <cellStyle name="Обычный 20 3 2 4 3" xfId="16375" xr:uid="{00000000-0005-0000-0000-0000823E0000}"/>
    <cellStyle name="Обычный 20 3 2 4 3 2" xfId="16376" xr:uid="{00000000-0005-0000-0000-0000833E0000}"/>
    <cellStyle name="Обычный 20 3 2 4 4" xfId="16377" xr:uid="{00000000-0005-0000-0000-0000843E0000}"/>
    <cellStyle name="Обычный 20 3 2 4 4 2" xfId="16378" xr:uid="{00000000-0005-0000-0000-0000853E0000}"/>
    <cellStyle name="Обычный 20 3 2 4 5" xfId="16379" xr:uid="{00000000-0005-0000-0000-0000863E0000}"/>
    <cellStyle name="Обычный 20 3 2 4 5 2" xfId="16380" xr:uid="{00000000-0005-0000-0000-0000873E0000}"/>
    <cellStyle name="Обычный 20 3 2 4 6" xfId="16381" xr:uid="{00000000-0005-0000-0000-0000883E0000}"/>
    <cellStyle name="Обычный 20 3 2 5" xfId="16382" xr:uid="{00000000-0005-0000-0000-0000893E0000}"/>
    <cellStyle name="Обычный 20 3 2 5 2" xfId="16383" xr:uid="{00000000-0005-0000-0000-00008A3E0000}"/>
    <cellStyle name="Обычный 20 3 2 5 2 2" xfId="16384" xr:uid="{00000000-0005-0000-0000-00008B3E0000}"/>
    <cellStyle name="Обычный 20 3 2 5 3" xfId="16385" xr:uid="{00000000-0005-0000-0000-00008C3E0000}"/>
    <cellStyle name="Обычный 20 3 2 5 3 2" xfId="16386" xr:uid="{00000000-0005-0000-0000-00008D3E0000}"/>
    <cellStyle name="Обычный 20 3 2 5 4" xfId="16387" xr:uid="{00000000-0005-0000-0000-00008E3E0000}"/>
    <cellStyle name="Обычный 20 3 2 5 4 2" xfId="16388" xr:uid="{00000000-0005-0000-0000-00008F3E0000}"/>
    <cellStyle name="Обычный 20 3 2 5 5" xfId="16389" xr:uid="{00000000-0005-0000-0000-0000903E0000}"/>
    <cellStyle name="Обычный 20 3 2 6" xfId="16390" xr:uid="{00000000-0005-0000-0000-0000913E0000}"/>
    <cellStyle name="Обычный 20 3 2 6 2" xfId="16391" xr:uid="{00000000-0005-0000-0000-0000923E0000}"/>
    <cellStyle name="Обычный 20 3 2 7" xfId="16392" xr:uid="{00000000-0005-0000-0000-0000933E0000}"/>
    <cellStyle name="Обычный 20 3 2 7 2" xfId="16393" xr:uid="{00000000-0005-0000-0000-0000943E0000}"/>
    <cellStyle name="Обычный 20 3 2 8" xfId="16394" xr:uid="{00000000-0005-0000-0000-0000953E0000}"/>
    <cellStyle name="Обычный 20 3 2 8 2" xfId="16395" xr:uid="{00000000-0005-0000-0000-0000963E0000}"/>
    <cellStyle name="Обычный 20 3 2 9" xfId="16396" xr:uid="{00000000-0005-0000-0000-0000973E0000}"/>
    <cellStyle name="Обычный 20 3 2 9 2" xfId="16397" xr:uid="{00000000-0005-0000-0000-0000983E0000}"/>
    <cellStyle name="Обычный 20 3 3" xfId="16398" xr:uid="{00000000-0005-0000-0000-0000993E0000}"/>
    <cellStyle name="Обычный 20 3 4" xfId="16399" xr:uid="{00000000-0005-0000-0000-00009A3E0000}"/>
    <cellStyle name="Обычный 20 4" xfId="16400" xr:uid="{00000000-0005-0000-0000-00009B3E0000}"/>
    <cellStyle name="Обычный 20 4 2" xfId="16401" xr:uid="{00000000-0005-0000-0000-00009C3E0000}"/>
    <cellStyle name="Обычный 20 4 3" xfId="16402" xr:uid="{00000000-0005-0000-0000-00009D3E0000}"/>
    <cellStyle name="Обычный 20 5" xfId="16403" xr:uid="{00000000-0005-0000-0000-00009E3E0000}"/>
    <cellStyle name="Обычный 20 5 2" xfId="16404" xr:uid="{00000000-0005-0000-0000-00009F3E0000}"/>
    <cellStyle name="Обычный 20 6" xfId="16405" xr:uid="{00000000-0005-0000-0000-0000A03E0000}"/>
    <cellStyle name="Обычный 21" xfId="16406" xr:uid="{00000000-0005-0000-0000-0000A13E0000}"/>
    <cellStyle name="Обычный 21 2" xfId="16407" xr:uid="{00000000-0005-0000-0000-0000A23E0000}"/>
    <cellStyle name="Обычный 21 3" xfId="16408" xr:uid="{00000000-0005-0000-0000-0000A33E0000}"/>
    <cellStyle name="Обычный 21 3 2" xfId="16409" xr:uid="{00000000-0005-0000-0000-0000A43E0000}"/>
    <cellStyle name="Обычный 21 3 2 2" xfId="16410" xr:uid="{00000000-0005-0000-0000-0000A53E0000}"/>
    <cellStyle name="Обычный 21 3 3" xfId="16411" xr:uid="{00000000-0005-0000-0000-0000A63E0000}"/>
    <cellStyle name="Обычный 21 3 3 2" xfId="16412" xr:uid="{00000000-0005-0000-0000-0000A73E0000}"/>
    <cellStyle name="Обычный 21 3 4" xfId="16413" xr:uid="{00000000-0005-0000-0000-0000A83E0000}"/>
    <cellStyle name="Обычный 21 3 4 2" xfId="16414" xr:uid="{00000000-0005-0000-0000-0000A93E0000}"/>
    <cellStyle name="Обычный 21 3 5" xfId="16415" xr:uid="{00000000-0005-0000-0000-0000AA3E0000}"/>
    <cellStyle name="Обычный 21 3 5 2" xfId="16416" xr:uid="{00000000-0005-0000-0000-0000AB3E0000}"/>
    <cellStyle name="Обычный 21 3 6" xfId="16417" xr:uid="{00000000-0005-0000-0000-0000AC3E0000}"/>
    <cellStyle name="Обычный 21 4" xfId="16418" xr:uid="{00000000-0005-0000-0000-0000AD3E0000}"/>
    <cellStyle name="Обычный 21 4 2" xfId="16419" xr:uid="{00000000-0005-0000-0000-0000AE3E0000}"/>
    <cellStyle name="Обычный 21 4 2 2" xfId="16420" xr:uid="{00000000-0005-0000-0000-0000AF3E0000}"/>
    <cellStyle name="Обычный 21 4 3" xfId="16421" xr:uid="{00000000-0005-0000-0000-0000B03E0000}"/>
    <cellStyle name="Обычный 21 4 3 2" xfId="16422" xr:uid="{00000000-0005-0000-0000-0000B13E0000}"/>
    <cellStyle name="Обычный 21 4 4" xfId="16423" xr:uid="{00000000-0005-0000-0000-0000B23E0000}"/>
    <cellStyle name="Обычный 21 4 4 2" xfId="16424" xr:uid="{00000000-0005-0000-0000-0000B33E0000}"/>
    <cellStyle name="Обычный 21 4 5" xfId="16425" xr:uid="{00000000-0005-0000-0000-0000B43E0000}"/>
    <cellStyle name="Обычный 21 5" xfId="16426" xr:uid="{00000000-0005-0000-0000-0000B53E0000}"/>
    <cellStyle name="Обычный 21 5 2" xfId="16427" xr:uid="{00000000-0005-0000-0000-0000B63E0000}"/>
    <cellStyle name="Обычный 21 6" xfId="16428" xr:uid="{00000000-0005-0000-0000-0000B73E0000}"/>
    <cellStyle name="Обычный 22" xfId="452" xr:uid="{00000000-0005-0000-0000-0000B83E0000}"/>
    <cellStyle name="Обычный 22 2" xfId="16429" xr:uid="{00000000-0005-0000-0000-0000B93E0000}"/>
    <cellStyle name="Обычный 22 3" xfId="16430" xr:uid="{00000000-0005-0000-0000-0000BA3E0000}"/>
    <cellStyle name="Обычный 22 3 2" xfId="16431" xr:uid="{00000000-0005-0000-0000-0000BB3E0000}"/>
    <cellStyle name="Обычный 22 3 2 2" xfId="16432" xr:uid="{00000000-0005-0000-0000-0000BC3E0000}"/>
    <cellStyle name="Обычный 22 3 3" xfId="16433" xr:uid="{00000000-0005-0000-0000-0000BD3E0000}"/>
    <cellStyle name="Обычный 22 3 3 2" xfId="16434" xr:uid="{00000000-0005-0000-0000-0000BE3E0000}"/>
    <cellStyle name="Обычный 22 3 4" xfId="16435" xr:uid="{00000000-0005-0000-0000-0000BF3E0000}"/>
    <cellStyle name="Обычный 22 3 4 2" xfId="16436" xr:uid="{00000000-0005-0000-0000-0000C03E0000}"/>
    <cellStyle name="Обычный 22 3 5" xfId="16437" xr:uid="{00000000-0005-0000-0000-0000C13E0000}"/>
    <cellStyle name="Обычный 22 3 5 2" xfId="16438" xr:uid="{00000000-0005-0000-0000-0000C23E0000}"/>
    <cellStyle name="Обычный 22 3 6" xfId="16439" xr:uid="{00000000-0005-0000-0000-0000C33E0000}"/>
    <cellStyle name="Обычный 22 4" xfId="16440" xr:uid="{00000000-0005-0000-0000-0000C43E0000}"/>
    <cellStyle name="Обычный 22 4 2" xfId="16441" xr:uid="{00000000-0005-0000-0000-0000C53E0000}"/>
    <cellStyle name="Обычный 22 4 2 2" xfId="16442" xr:uid="{00000000-0005-0000-0000-0000C63E0000}"/>
    <cellStyle name="Обычный 22 4 3" xfId="16443" xr:uid="{00000000-0005-0000-0000-0000C73E0000}"/>
    <cellStyle name="Обычный 22 4 3 2" xfId="16444" xr:uid="{00000000-0005-0000-0000-0000C83E0000}"/>
    <cellStyle name="Обычный 22 4 4" xfId="16445" xr:uid="{00000000-0005-0000-0000-0000C93E0000}"/>
    <cellStyle name="Обычный 22 4 4 2" xfId="16446" xr:uid="{00000000-0005-0000-0000-0000CA3E0000}"/>
    <cellStyle name="Обычный 22 4 5" xfId="16447" xr:uid="{00000000-0005-0000-0000-0000CB3E0000}"/>
    <cellStyle name="Обычный 22 5" xfId="16448" xr:uid="{00000000-0005-0000-0000-0000CC3E0000}"/>
    <cellStyle name="Обычный 22 5 2" xfId="16449" xr:uid="{00000000-0005-0000-0000-0000CD3E0000}"/>
    <cellStyle name="Обычный 22 6" xfId="16450" xr:uid="{00000000-0005-0000-0000-0000CE3E0000}"/>
    <cellStyle name="Обычный 23" xfId="16451" xr:uid="{00000000-0005-0000-0000-0000CF3E0000}"/>
    <cellStyle name="Обычный 24" xfId="16452" xr:uid="{00000000-0005-0000-0000-0000D03E0000}"/>
    <cellStyle name="Обычный 24 10" xfId="16453" xr:uid="{00000000-0005-0000-0000-0000D13E0000}"/>
    <cellStyle name="Обычный 24 10 2" xfId="16454" xr:uid="{00000000-0005-0000-0000-0000D23E0000}"/>
    <cellStyle name="Обычный 24 11" xfId="16455" xr:uid="{00000000-0005-0000-0000-0000D33E0000}"/>
    <cellStyle name="Обычный 24 11 2" xfId="16456" xr:uid="{00000000-0005-0000-0000-0000D43E0000}"/>
    <cellStyle name="Обычный 24 12" xfId="16457" xr:uid="{00000000-0005-0000-0000-0000D53E0000}"/>
    <cellStyle name="Обычный 24 2" xfId="16458" xr:uid="{00000000-0005-0000-0000-0000D63E0000}"/>
    <cellStyle name="Обычный 24 2 10" xfId="16459" xr:uid="{00000000-0005-0000-0000-0000D73E0000}"/>
    <cellStyle name="Обычный 24 2 10 2" xfId="16460" xr:uid="{00000000-0005-0000-0000-0000D83E0000}"/>
    <cellStyle name="Обычный 24 2 11" xfId="16461" xr:uid="{00000000-0005-0000-0000-0000D93E0000}"/>
    <cellStyle name="Обычный 24 2 2" xfId="16462" xr:uid="{00000000-0005-0000-0000-0000DA3E0000}"/>
    <cellStyle name="Обычный 24 2 2 10" xfId="16463" xr:uid="{00000000-0005-0000-0000-0000DB3E0000}"/>
    <cellStyle name="Обычный 24 2 2 2" xfId="16464" xr:uid="{00000000-0005-0000-0000-0000DC3E0000}"/>
    <cellStyle name="Обычный 24 2 2 2 2" xfId="16465" xr:uid="{00000000-0005-0000-0000-0000DD3E0000}"/>
    <cellStyle name="Обычный 24 2 2 2 2 2" xfId="16466" xr:uid="{00000000-0005-0000-0000-0000DE3E0000}"/>
    <cellStyle name="Обычный 24 2 2 2 3" xfId="16467" xr:uid="{00000000-0005-0000-0000-0000DF3E0000}"/>
    <cellStyle name="Обычный 24 2 2 2 3 2" xfId="16468" xr:uid="{00000000-0005-0000-0000-0000E03E0000}"/>
    <cellStyle name="Обычный 24 2 2 2 4" xfId="16469" xr:uid="{00000000-0005-0000-0000-0000E13E0000}"/>
    <cellStyle name="Обычный 24 2 2 2 4 2" xfId="16470" xr:uid="{00000000-0005-0000-0000-0000E23E0000}"/>
    <cellStyle name="Обычный 24 2 2 2 5" xfId="16471" xr:uid="{00000000-0005-0000-0000-0000E33E0000}"/>
    <cellStyle name="Обычный 24 2 2 2 5 2" xfId="16472" xr:uid="{00000000-0005-0000-0000-0000E43E0000}"/>
    <cellStyle name="Обычный 24 2 2 2 6" xfId="16473" xr:uid="{00000000-0005-0000-0000-0000E53E0000}"/>
    <cellStyle name="Обычный 24 2 2 3" xfId="16474" xr:uid="{00000000-0005-0000-0000-0000E63E0000}"/>
    <cellStyle name="Обычный 24 2 2 3 2" xfId="16475" xr:uid="{00000000-0005-0000-0000-0000E73E0000}"/>
    <cellStyle name="Обычный 24 2 2 3 2 2" xfId="16476" xr:uid="{00000000-0005-0000-0000-0000E83E0000}"/>
    <cellStyle name="Обычный 24 2 2 3 3" xfId="16477" xr:uid="{00000000-0005-0000-0000-0000E93E0000}"/>
    <cellStyle name="Обычный 24 2 2 3 3 2" xfId="16478" xr:uid="{00000000-0005-0000-0000-0000EA3E0000}"/>
    <cellStyle name="Обычный 24 2 2 3 4" xfId="16479" xr:uid="{00000000-0005-0000-0000-0000EB3E0000}"/>
    <cellStyle name="Обычный 24 2 2 3 4 2" xfId="16480" xr:uid="{00000000-0005-0000-0000-0000EC3E0000}"/>
    <cellStyle name="Обычный 24 2 2 3 5" xfId="16481" xr:uid="{00000000-0005-0000-0000-0000ED3E0000}"/>
    <cellStyle name="Обычный 24 2 2 4" xfId="16482" xr:uid="{00000000-0005-0000-0000-0000EE3E0000}"/>
    <cellStyle name="Обычный 24 2 2 4 2" xfId="16483" xr:uid="{00000000-0005-0000-0000-0000EF3E0000}"/>
    <cellStyle name="Обычный 24 2 2 5" xfId="16484" xr:uid="{00000000-0005-0000-0000-0000F03E0000}"/>
    <cellStyle name="Обычный 24 2 2 5 2" xfId="16485" xr:uid="{00000000-0005-0000-0000-0000F13E0000}"/>
    <cellStyle name="Обычный 24 2 2 6" xfId="16486" xr:uid="{00000000-0005-0000-0000-0000F23E0000}"/>
    <cellStyle name="Обычный 24 2 2 6 2" xfId="16487" xr:uid="{00000000-0005-0000-0000-0000F33E0000}"/>
    <cellStyle name="Обычный 24 2 2 7" xfId="16488" xr:uid="{00000000-0005-0000-0000-0000F43E0000}"/>
    <cellStyle name="Обычный 24 2 2 7 2" xfId="16489" xr:uid="{00000000-0005-0000-0000-0000F53E0000}"/>
    <cellStyle name="Обычный 24 2 2 8" xfId="16490" xr:uid="{00000000-0005-0000-0000-0000F63E0000}"/>
    <cellStyle name="Обычный 24 2 2 8 2" xfId="16491" xr:uid="{00000000-0005-0000-0000-0000F73E0000}"/>
    <cellStyle name="Обычный 24 2 2 9" xfId="16492" xr:uid="{00000000-0005-0000-0000-0000F83E0000}"/>
    <cellStyle name="Обычный 24 2 2 9 2" xfId="16493" xr:uid="{00000000-0005-0000-0000-0000F93E0000}"/>
    <cellStyle name="Обычный 24 2 3" xfId="16494" xr:uid="{00000000-0005-0000-0000-0000FA3E0000}"/>
    <cellStyle name="Обычный 24 2 3 2" xfId="16495" xr:uid="{00000000-0005-0000-0000-0000FB3E0000}"/>
    <cellStyle name="Обычный 24 2 3 2 2" xfId="16496" xr:uid="{00000000-0005-0000-0000-0000FC3E0000}"/>
    <cellStyle name="Обычный 24 2 3 3" xfId="16497" xr:uid="{00000000-0005-0000-0000-0000FD3E0000}"/>
    <cellStyle name="Обычный 24 2 3 3 2" xfId="16498" xr:uid="{00000000-0005-0000-0000-0000FE3E0000}"/>
    <cellStyle name="Обычный 24 2 3 4" xfId="16499" xr:uid="{00000000-0005-0000-0000-0000FF3E0000}"/>
    <cellStyle name="Обычный 24 2 3 4 2" xfId="16500" xr:uid="{00000000-0005-0000-0000-0000003F0000}"/>
    <cellStyle name="Обычный 24 2 3 5" xfId="16501" xr:uid="{00000000-0005-0000-0000-0000013F0000}"/>
    <cellStyle name="Обычный 24 2 3 5 2" xfId="16502" xr:uid="{00000000-0005-0000-0000-0000023F0000}"/>
    <cellStyle name="Обычный 24 2 3 6" xfId="16503" xr:uid="{00000000-0005-0000-0000-0000033F0000}"/>
    <cellStyle name="Обычный 24 2 4" xfId="16504" xr:uid="{00000000-0005-0000-0000-0000043F0000}"/>
    <cellStyle name="Обычный 24 2 4 2" xfId="16505" xr:uid="{00000000-0005-0000-0000-0000053F0000}"/>
    <cellStyle name="Обычный 24 2 4 2 2" xfId="16506" xr:uid="{00000000-0005-0000-0000-0000063F0000}"/>
    <cellStyle name="Обычный 24 2 4 3" xfId="16507" xr:uid="{00000000-0005-0000-0000-0000073F0000}"/>
    <cellStyle name="Обычный 24 2 4 3 2" xfId="16508" xr:uid="{00000000-0005-0000-0000-0000083F0000}"/>
    <cellStyle name="Обычный 24 2 4 4" xfId="16509" xr:uid="{00000000-0005-0000-0000-0000093F0000}"/>
    <cellStyle name="Обычный 24 2 4 4 2" xfId="16510" xr:uid="{00000000-0005-0000-0000-00000A3F0000}"/>
    <cellStyle name="Обычный 24 2 4 5" xfId="16511" xr:uid="{00000000-0005-0000-0000-00000B3F0000}"/>
    <cellStyle name="Обычный 24 2 5" xfId="16512" xr:uid="{00000000-0005-0000-0000-00000C3F0000}"/>
    <cellStyle name="Обычный 24 2 5 2" xfId="16513" xr:uid="{00000000-0005-0000-0000-00000D3F0000}"/>
    <cellStyle name="Обычный 24 2 6" xfId="16514" xr:uid="{00000000-0005-0000-0000-00000E3F0000}"/>
    <cellStyle name="Обычный 24 2 6 2" xfId="16515" xr:uid="{00000000-0005-0000-0000-00000F3F0000}"/>
    <cellStyle name="Обычный 24 2 7" xfId="16516" xr:uid="{00000000-0005-0000-0000-0000103F0000}"/>
    <cellStyle name="Обычный 24 2 7 2" xfId="16517" xr:uid="{00000000-0005-0000-0000-0000113F0000}"/>
    <cellStyle name="Обычный 24 2 8" xfId="16518" xr:uid="{00000000-0005-0000-0000-0000123F0000}"/>
    <cellStyle name="Обычный 24 2 8 2" xfId="16519" xr:uid="{00000000-0005-0000-0000-0000133F0000}"/>
    <cellStyle name="Обычный 24 2 9" xfId="16520" xr:uid="{00000000-0005-0000-0000-0000143F0000}"/>
    <cellStyle name="Обычный 24 2 9 2" xfId="16521" xr:uid="{00000000-0005-0000-0000-0000153F0000}"/>
    <cellStyle name="Обычный 24 3" xfId="16522" xr:uid="{00000000-0005-0000-0000-0000163F0000}"/>
    <cellStyle name="Обычный 24 3 10" xfId="16523" xr:uid="{00000000-0005-0000-0000-0000173F0000}"/>
    <cellStyle name="Обычный 24 3 2" xfId="16524" xr:uid="{00000000-0005-0000-0000-0000183F0000}"/>
    <cellStyle name="Обычный 24 3 2 2" xfId="16525" xr:uid="{00000000-0005-0000-0000-0000193F0000}"/>
    <cellStyle name="Обычный 24 3 2 2 2" xfId="16526" xr:uid="{00000000-0005-0000-0000-00001A3F0000}"/>
    <cellStyle name="Обычный 24 3 2 3" xfId="16527" xr:uid="{00000000-0005-0000-0000-00001B3F0000}"/>
    <cellStyle name="Обычный 24 3 2 3 2" xfId="16528" xr:uid="{00000000-0005-0000-0000-00001C3F0000}"/>
    <cellStyle name="Обычный 24 3 2 4" xfId="16529" xr:uid="{00000000-0005-0000-0000-00001D3F0000}"/>
    <cellStyle name="Обычный 24 3 2 4 2" xfId="16530" xr:uid="{00000000-0005-0000-0000-00001E3F0000}"/>
    <cellStyle name="Обычный 24 3 2 5" xfId="16531" xr:uid="{00000000-0005-0000-0000-00001F3F0000}"/>
    <cellStyle name="Обычный 24 3 2 5 2" xfId="16532" xr:uid="{00000000-0005-0000-0000-0000203F0000}"/>
    <cellStyle name="Обычный 24 3 2 6" xfId="16533" xr:uid="{00000000-0005-0000-0000-0000213F0000}"/>
    <cellStyle name="Обычный 24 3 3" xfId="16534" xr:uid="{00000000-0005-0000-0000-0000223F0000}"/>
    <cellStyle name="Обычный 24 3 3 2" xfId="16535" xr:uid="{00000000-0005-0000-0000-0000233F0000}"/>
    <cellStyle name="Обычный 24 3 3 2 2" xfId="16536" xr:uid="{00000000-0005-0000-0000-0000243F0000}"/>
    <cellStyle name="Обычный 24 3 3 3" xfId="16537" xr:uid="{00000000-0005-0000-0000-0000253F0000}"/>
    <cellStyle name="Обычный 24 3 3 3 2" xfId="16538" xr:uid="{00000000-0005-0000-0000-0000263F0000}"/>
    <cellStyle name="Обычный 24 3 3 4" xfId="16539" xr:uid="{00000000-0005-0000-0000-0000273F0000}"/>
    <cellStyle name="Обычный 24 3 3 4 2" xfId="16540" xr:uid="{00000000-0005-0000-0000-0000283F0000}"/>
    <cellStyle name="Обычный 24 3 3 5" xfId="16541" xr:uid="{00000000-0005-0000-0000-0000293F0000}"/>
    <cellStyle name="Обычный 24 3 4" xfId="16542" xr:uid="{00000000-0005-0000-0000-00002A3F0000}"/>
    <cellStyle name="Обычный 24 3 4 2" xfId="16543" xr:uid="{00000000-0005-0000-0000-00002B3F0000}"/>
    <cellStyle name="Обычный 24 3 5" xfId="16544" xr:uid="{00000000-0005-0000-0000-00002C3F0000}"/>
    <cellStyle name="Обычный 24 3 5 2" xfId="16545" xr:uid="{00000000-0005-0000-0000-00002D3F0000}"/>
    <cellStyle name="Обычный 24 3 6" xfId="16546" xr:uid="{00000000-0005-0000-0000-00002E3F0000}"/>
    <cellStyle name="Обычный 24 3 6 2" xfId="16547" xr:uid="{00000000-0005-0000-0000-00002F3F0000}"/>
    <cellStyle name="Обычный 24 3 7" xfId="16548" xr:uid="{00000000-0005-0000-0000-0000303F0000}"/>
    <cellStyle name="Обычный 24 3 7 2" xfId="16549" xr:uid="{00000000-0005-0000-0000-0000313F0000}"/>
    <cellStyle name="Обычный 24 3 8" xfId="16550" xr:uid="{00000000-0005-0000-0000-0000323F0000}"/>
    <cellStyle name="Обычный 24 3 8 2" xfId="16551" xr:uid="{00000000-0005-0000-0000-0000333F0000}"/>
    <cellStyle name="Обычный 24 3 9" xfId="16552" xr:uid="{00000000-0005-0000-0000-0000343F0000}"/>
    <cellStyle name="Обычный 24 3 9 2" xfId="16553" xr:uid="{00000000-0005-0000-0000-0000353F0000}"/>
    <cellStyle name="Обычный 24 4" xfId="16554" xr:uid="{00000000-0005-0000-0000-0000363F0000}"/>
    <cellStyle name="Обычный 24 4 2" xfId="16555" xr:uid="{00000000-0005-0000-0000-0000373F0000}"/>
    <cellStyle name="Обычный 24 4 2 2" xfId="16556" xr:uid="{00000000-0005-0000-0000-0000383F0000}"/>
    <cellStyle name="Обычный 24 4 3" xfId="16557" xr:uid="{00000000-0005-0000-0000-0000393F0000}"/>
    <cellStyle name="Обычный 24 4 3 2" xfId="16558" xr:uid="{00000000-0005-0000-0000-00003A3F0000}"/>
    <cellStyle name="Обычный 24 4 4" xfId="16559" xr:uid="{00000000-0005-0000-0000-00003B3F0000}"/>
    <cellStyle name="Обычный 24 4 4 2" xfId="16560" xr:uid="{00000000-0005-0000-0000-00003C3F0000}"/>
    <cellStyle name="Обычный 24 4 5" xfId="16561" xr:uid="{00000000-0005-0000-0000-00003D3F0000}"/>
    <cellStyle name="Обычный 24 4 5 2" xfId="16562" xr:uid="{00000000-0005-0000-0000-00003E3F0000}"/>
    <cellStyle name="Обычный 24 4 6" xfId="16563" xr:uid="{00000000-0005-0000-0000-00003F3F0000}"/>
    <cellStyle name="Обычный 24 5" xfId="16564" xr:uid="{00000000-0005-0000-0000-0000403F0000}"/>
    <cellStyle name="Обычный 24 5 2" xfId="16565" xr:uid="{00000000-0005-0000-0000-0000413F0000}"/>
    <cellStyle name="Обычный 24 5 2 2" xfId="16566" xr:uid="{00000000-0005-0000-0000-0000423F0000}"/>
    <cellStyle name="Обычный 24 5 3" xfId="16567" xr:uid="{00000000-0005-0000-0000-0000433F0000}"/>
    <cellStyle name="Обычный 24 5 3 2" xfId="16568" xr:uid="{00000000-0005-0000-0000-0000443F0000}"/>
    <cellStyle name="Обычный 24 5 4" xfId="16569" xr:uid="{00000000-0005-0000-0000-0000453F0000}"/>
    <cellStyle name="Обычный 24 5 4 2" xfId="16570" xr:uid="{00000000-0005-0000-0000-0000463F0000}"/>
    <cellStyle name="Обычный 24 5 5" xfId="16571" xr:uid="{00000000-0005-0000-0000-0000473F0000}"/>
    <cellStyle name="Обычный 24 6" xfId="16572" xr:uid="{00000000-0005-0000-0000-0000483F0000}"/>
    <cellStyle name="Обычный 24 6 2" xfId="16573" xr:uid="{00000000-0005-0000-0000-0000493F0000}"/>
    <cellStyle name="Обычный 24 7" xfId="16574" xr:uid="{00000000-0005-0000-0000-00004A3F0000}"/>
    <cellStyle name="Обычный 24 7 2" xfId="16575" xr:uid="{00000000-0005-0000-0000-00004B3F0000}"/>
    <cellStyle name="Обычный 24 8" xfId="16576" xr:uid="{00000000-0005-0000-0000-00004C3F0000}"/>
    <cellStyle name="Обычный 24 8 2" xfId="16577" xr:uid="{00000000-0005-0000-0000-00004D3F0000}"/>
    <cellStyle name="Обычный 24 9" xfId="16578" xr:uid="{00000000-0005-0000-0000-00004E3F0000}"/>
    <cellStyle name="Обычный 24 9 2" xfId="16579" xr:uid="{00000000-0005-0000-0000-00004F3F0000}"/>
    <cellStyle name="Обычный 25" xfId="16580" xr:uid="{00000000-0005-0000-0000-0000503F0000}"/>
    <cellStyle name="Обычный 25 10" xfId="16581" xr:uid="{00000000-0005-0000-0000-0000513F0000}"/>
    <cellStyle name="Обычный 25 2" xfId="16582" xr:uid="{00000000-0005-0000-0000-0000523F0000}"/>
    <cellStyle name="Обычный 25 2 2" xfId="16583" xr:uid="{00000000-0005-0000-0000-0000533F0000}"/>
    <cellStyle name="Обычный 25 2 2 2" xfId="16584" xr:uid="{00000000-0005-0000-0000-0000543F0000}"/>
    <cellStyle name="Обычный 25 2 3" xfId="16585" xr:uid="{00000000-0005-0000-0000-0000553F0000}"/>
    <cellStyle name="Обычный 25 2 3 2" xfId="16586" xr:uid="{00000000-0005-0000-0000-0000563F0000}"/>
    <cellStyle name="Обычный 25 2 4" xfId="16587" xr:uid="{00000000-0005-0000-0000-0000573F0000}"/>
    <cellStyle name="Обычный 25 2 4 2" xfId="16588" xr:uid="{00000000-0005-0000-0000-0000583F0000}"/>
    <cellStyle name="Обычный 25 2 5" xfId="16589" xr:uid="{00000000-0005-0000-0000-0000593F0000}"/>
    <cellStyle name="Обычный 25 2 5 2" xfId="16590" xr:uid="{00000000-0005-0000-0000-00005A3F0000}"/>
    <cellStyle name="Обычный 25 2 6" xfId="16591" xr:uid="{00000000-0005-0000-0000-00005B3F0000}"/>
    <cellStyle name="Обычный 25 2 6 2" xfId="16592" xr:uid="{00000000-0005-0000-0000-00005C3F0000}"/>
    <cellStyle name="Обычный 25 2 7" xfId="16593" xr:uid="{00000000-0005-0000-0000-00005D3F0000}"/>
    <cellStyle name="Обычный 25 3" xfId="16594" xr:uid="{00000000-0005-0000-0000-00005E3F0000}"/>
    <cellStyle name="Обычный 25 3 2" xfId="16595" xr:uid="{00000000-0005-0000-0000-00005F3F0000}"/>
    <cellStyle name="Обычный 25 3 2 2" xfId="16596" xr:uid="{00000000-0005-0000-0000-0000603F0000}"/>
    <cellStyle name="Обычный 25 3 3" xfId="16597" xr:uid="{00000000-0005-0000-0000-0000613F0000}"/>
    <cellStyle name="Обычный 25 3 3 2" xfId="16598" xr:uid="{00000000-0005-0000-0000-0000623F0000}"/>
    <cellStyle name="Обычный 25 3 4" xfId="16599" xr:uid="{00000000-0005-0000-0000-0000633F0000}"/>
    <cellStyle name="Обычный 25 3 4 2" xfId="16600" xr:uid="{00000000-0005-0000-0000-0000643F0000}"/>
    <cellStyle name="Обычный 25 3 5" xfId="16601" xr:uid="{00000000-0005-0000-0000-0000653F0000}"/>
    <cellStyle name="Обычный 25 4" xfId="16602" xr:uid="{00000000-0005-0000-0000-0000663F0000}"/>
    <cellStyle name="Обычный 25 4 2" xfId="16603" xr:uid="{00000000-0005-0000-0000-0000673F0000}"/>
    <cellStyle name="Обычный 25 5" xfId="16604" xr:uid="{00000000-0005-0000-0000-0000683F0000}"/>
    <cellStyle name="Обычный 25 5 2" xfId="16605" xr:uid="{00000000-0005-0000-0000-0000693F0000}"/>
    <cellStyle name="Обычный 25 6" xfId="16606" xr:uid="{00000000-0005-0000-0000-00006A3F0000}"/>
    <cellStyle name="Обычный 25 6 2" xfId="16607" xr:uid="{00000000-0005-0000-0000-00006B3F0000}"/>
    <cellStyle name="Обычный 25 7" xfId="16608" xr:uid="{00000000-0005-0000-0000-00006C3F0000}"/>
    <cellStyle name="Обычный 25 7 2" xfId="16609" xr:uid="{00000000-0005-0000-0000-00006D3F0000}"/>
    <cellStyle name="Обычный 25 8" xfId="16610" xr:uid="{00000000-0005-0000-0000-00006E3F0000}"/>
    <cellStyle name="Обычный 25 8 2" xfId="16611" xr:uid="{00000000-0005-0000-0000-00006F3F0000}"/>
    <cellStyle name="Обычный 25 9" xfId="16612" xr:uid="{00000000-0005-0000-0000-0000703F0000}"/>
    <cellStyle name="Обычный 25 9 2" xfId="16613" xr:uid="{00000000-0005-0000-0000-0000713F0000}"/>
    <cellStyle name="Обычный 26" xfId="16614" xr:uid="{00000000-0005-0000-0000-0000723F0000}"/>
    <cellStyle name="Обычный 26 2" xfId="16615" xr:uid="{00000000-0005-0000-0000-0000733F0000}"/>
    <cellStyle name="Обычный 26 3" xfId="16616" xr:uid="{00000000-0005-0000-0000-0000743F0000}"/>
    <cellStyle name="Обычный 26 3 2" xfId="16617" xr:uid="{00000000-0005-0000-0000-0000753F0000}"/>
    <cellStyle name="Обычный 26 4" xfId="16618" xr:uid="{00000000-0005-0000-0000-0000763F0000}"/>
    <cellStyle name="Обычный 26 4 2" xfId="16619" xr:uid="{00000000-0005-0000-0000-0000773F0000}"/>
    <cellStyle name="Обычный 26 5" xfId="16620" xr:uid="{00000000-0005-0000-0000-0000783F0000}"/>
    <cellStyle name="Обычный 26 5 2" xfId="16621" xr:uid="{00000000-0005-0000-0000-0000793F0000}"/>
    <cellStyle name="Обычный 26 6" xfId="16622" xr:uid="{00000000-0005-0000-0000-00007A3F0000}"/>
    <cellStyle name="Обычный 26 6 2" xfId="16623" xr:uid="{00000000-0005-0000-0000-00007B3F0000}"/>
    <cellStyle name="Обычный 26 7" xfId="16624" xr:uid="{00000000-0005-0000-0000-00007C3F0000}"/>
    <cellStyle name="Обычный 26 7 2" xfId="16625" xr:uid="{00000000-0005-0000-0000-00007D3F0000}"/>
    <cellStyle name="Обычный 26 8" xfId="16626" xr:uid="{00000000-0005-0000-0000-00007E3F0000}"/>
    <cellStyle name="Обычный 26 8 2" xfId="16627" xr:uid="{00000000-0005-0000-0000-00007F3F0000}"/>
    <cellStyle name="Обычный 26 9" xfId="16628" xr:uid="{00000000-0005-0000-0000-0000803F0000}"/>
    <cellStyle name="Обычный 27" xfId="16629" xr:uid="{00000000-0005-0000-0000-0000813F0000}"/>
    <cellStyle name="Обычный 27 2" xfId="16630" xr:uid="{00000000-0005-0000-0000-0000823F0000}"/>
    <cellStyle name="Обычный 27 3" xfId="16631" xr:uid="{00000000-0005-0000-0000-0000833F0000}"/>
    <cellStyle name="Обычный 28" xfId="16632" xr:uid="{00000000-0005-0000-0000-0000843F0000}"/>
    <cellStyle name="Обычный 28 2" xfId="16633" xr:uid="{00000000-0005-0000-0000-0000853F0000}"/>
    <cellStyle name="Обычный 29" xfId="16634" xr:uid="{00000000-0005-0000-0000-0000863F0000}"/>
    <cellStyle name="Обычный 3" xfId="37" xr:uid="{00000000-0005-0000-0000-0000873F0000}"/>
    <cellStyle name="Обычный 3 10" xfId="16636" xr:uid="{00000000-0005-0000-0000-0000883F0000}"/>
    <cellStyle name="Обычный 3 11" xfId="16637" xr:uid="{00000000-0005-0000-0000-0000893F0000}"/>
    <cellStyle name="Обычный 3 12" xfId="16638" xr:uid="{00000000-0005-0000-0000-00008A3F0000}"/>
    <cellStyle name="Обычный 3 13" xfId="16639" xr:uid="{00000000-0005-0000-0000-00008B3F0000}"/>
    <cellStyle name="Обычный 3 14" xfId="16640" xr:uid="{00000000-0005-0000-0000-00008C3F0000}"/>
    <cellStyle name="Обычный 3 15" xfId="16641" xr:uid="{00000000-0005-0000-0000-00008D3F0000}"/>
    <cellStyle name="Обычный 3 16" xfId="16642" xr:uid="{00000000-0005-0000-0000-00008E3F0000}"/>
    <cellStyle name="Обычный 3 17" xfId="16643" xr:uid="{00000000-0005-0000-0000-00008F3F0000}"/>
    <cellStyle name="Обычный 3 18" xfId="16644" xr:uid="{00000000-0005-0000-0000-0000903F0000}"/>
    <cellStyle name="Обычный 3 19" xfId="16645" xr:uid="{00000000-0005-0000-0000-0000913F0000}"/>
    <cellStyle name="Обычный 3 2" xfId="57" xr:uid="{00000000-0005-0000-0000-0000923F0000}"/>
    <cellStyle name="Обычный 3 2 2" xfId="16647" xr:uid="{00000000-0005-0000-0000-0000933F0000}"/>
    <cellStyle name="Обычный 3 2 2 2" xfId="49" xr:uid="{00000000-0005-0000-0000-0000943F0000}"/>
    <cellStyle name="Обычный 3 2 2 2 2" xfId="16648" xr:uid="{00000000-0005-0000-0000-0000953F0000}"/>
    <cellStyle name="Обычный 3 2 2 3" xfId="16649" xr:uid="{00000000-0005-0000-0000-0000963F0000}"/>
    <cellStyle name="Обычный 3 2 2 4" xfId="16650" xr:uid="{00000000-0005-0000-0000-0000973F0000}"/>
    <cellStyle name="Обычный 3 2 3" xfId="16651" xr:uid="{00000000-0005-0000-0000-0000983F0000}"/>
    <cellStyle name="Обычный 3 2 4" xfId="16652" xr:uid="{00000000-0005-0000-0000-0000993F0000}"/>
    <cellStyle name="Обычный 3 2 5" xfId="16646" xr:uid="{00000000-0005-0000-0000-00009A3F0000}"/>
    <cellStyle name="Обычный 3 20" xfId="16653" xr:uid="{00000000-0005-0000-0000-00009B3F0000}"/>
    <cellStyle name="Обычный 3 21" xfId="103" xr:uid="{00000000-0005-0000-0000-00009C3F0000}"/>
    <cellStyle name="Обычный 3 22" xfId="16635" xr:uid="{00000000-0005-0000-0000-00009D3F0000}"/>
    <cellStyle name="Обычный 3 3" xfId="16654" xr:uid="{00000000-0005-0000-0000-00009E3F0000}"/>
    <cellStyle name="Обычный 3 3 2" xfId="448" xr:uid="{00000000-0005-0000-0000-00009F3F0000}"/>
    <cellStyle name="Обычный 3 3 2 2" xfId="16655" xr:uid="{00000000-0005-0000-0000-0000A03F0000}"/>
    <cellStyle name="Обычный 3 4" xfId="16656" xr:uid="{00000000-0005-0000-0000-0000A13F0000}"/>
    <cellStyle name="Обычный 3 4 2" xfId="16657" xr:uid="{00000000-0005-0000-0000-0000A23F0000}"/>
    <cellStyle name="Обычный 3 5" xfId="16658" xr:uid="{00000000-0005-0000-0000-0000A33F0000}"/>
    <cellStyle name="Обычный 3 5 2" xfId="16659" xr:uid="{00000000-0005-0000-0000-0000A43F0000}"/>
    <cellStyle name="Обычный 3 5 3" xfId="16660" xr:uid="{00000000-0005-0000-0000-0000A53F0000}"/>
    <cellStyle name="Обычный 3 5 4" xfId="16661" xr:uid="{00000000-0005-0000-0000-0000A63F0000}"/>
    <cellStyle name="Обычный 3 6" xfId="16662" xr:uid="{00000000-0005-0000-0000-0000A73F0000}"/>
    <cellStyle name="Обычный 3 7" xfId="16663" xr:uid="{00000000-0005-0000-0000-0000A83F0000}"/>
    <cellStyle name="Обычный 3 8" xfId="16664" xr:uid="{00000000-0005-0000-0000-0000A93F0000}"/>
    <cellStyle name="Обычный 3 9" xfId="16665" xr:uid="{00000000-0005-0000-0000-0000AA3F0000}"/>
    <cellStyle name="Обычный 30" xfId="450" xr:uid="{00000000-0005-0000-0000-0000AB3F0000}"/>
    <cellStyle name="Обычный 4" xfId="44" xr:uid="{00000000-0005-0000-0000-0000AC3F0000}"/>
    <cellStyle name="Обычный 4 10" xfId="16667" xr:uid="{00000000-0005-0000-0000-0000AD3F0000}"/>
    <cellStyle name="Обычный 4 11" xfId="16668" xr:uid="{00000000-0005-0000-0000-0000AE3F0000}"/>
    <cellStyle name="Обычный 4 12" xfId="16669" xr:uid="{00000000-0005-0000-0000-0000AF3F0000}"/>
    <cellStyle name="Обычный 4 13" xfId="16670" xr:uid="{00000000-0005-0000-0000-0000B03F0000}"/>
    <cellStyle name="Обычный 4 14" xfId="16671" xr:uid="{00000000-0005-0000-0000-0000B13F0000}"/>
    <cellStyle name="Обычный 4 15" xfId="16672" xr:uid="{00000000-0005-0000-0000-0000B23F0000}"/>
    <cellStyle name="Обычный 4 16" xfId="16673" xr:uid="{00000000-0005-0000-0000-0000B33F0000}"/>
    <cellStyle name="Обычный 4 17" xfId="16674" xr:uid="{00000000-0005-0000-0000-0000B43F0000}"/>
    <cellStyle name="Обычный 4 18" xfId="16675" xr:uid="{00000000-0005-0000-0000-0000B53F0000}"/>
    <cellStyle name="Обычный 4 19" xfId="16676" xr:uid="{00000000-0005-0000-0000-0000B63F0000}"/>
    <cellStyle name="Обычный 4 2" xfId="56" xr:uid="{00000000-0005-0000-0000-0000B73F0000}"/>
    <cellStyle name="Обычный 4 2 2" xfId="16678" xr:uid="{00000000-0005-0000-0000-0000B83F0000}"/>
    <cellStyle name="Обычный 4 2 3" xfId="16677" xr:uid="{00000000-0005-0000-0000-0000B93F0000}"/>
    <cellStyle name="Обычный 4 20" xfId="16679" xr:uid="{00000000-0005-0000-0000-0000BA3F0000}"/>
    <cellStyle name="Обычный 4 21" xfId="16680" xr:uid="{00000000-0005-0000-0000-0000BB3F0000}"/>
    <cellStyle name="Обычный 4 22" xfId="16681" xr:uid="{00000000-0005-0000-0000-0000BC3F0000}"/>
    <cellStyle name="Обычный 4 23" xfId="16666" xr:uid="{00000000-0005-0000-0000-0000BD3F0000}"/>
    <cellStyle name="Обычный 4 3" xfId="16682" xr:uid="{00000000-0005-0000-0000-0000BE3F0000}"/>
    <cellStyle name="Обычный 4 3 2" xfId="16683" xr:uid="{00000000-0005-0000-0000-0000BF3F0000}"/>
    <cellStyle name="Обычный 4 4" xfId="16684" xr:uid="{00000000-0005-0000-0000-0000C03F0000}"/>
    <cellStyle name="Обычный 4 5" xfId="16685" xr:uid="{00000000-0005-0000-0000-0000C13F0000}"/>
    <cellStyle name="Обычный 4 6" xfId="16686" xr:uid="{00000000-0005-0000-0000-0000C23F0000}"/>
    <cellStyle name="Обычный 4 7" xfId="16687" xr:uid="{00000000-0005-0000-0000-0000C33F0000}"/>
    <cellStyle name="Обычный 4 8" xfId="16688" xr:uid="{00000000-0005-0000-0000-0000C43F0000}"/>
    <cellStyle name="Обычный 4 9" xfId="16689" xr:uid="{00000000-0005-0000-0000-0000C53F0000}"/>
    <cellStyle name="Обычный 5" xfId="45" xr:uid="{00000000-0005-0000-0000-0000C63F0000}"/>
    <cellStyle name="Обычный 5 10" xfId="16691" xr:uid="{00000000-0005-0000-0000-0000C73F0000}"/>
    <cellStyle name="Обычный 5 10 10" xfId="16692" xr:uid="{00000000-0005-0000-0000-0000C83F0000}"/>
    <cellStyle name="Обычный 5 10 10 2" xfId="16693" xr:uid="{00000000-0005-0000-0000-0000C93F0000}"/>
    <cellStyle name="Обычный 5 10 11" xfId="16694" xr:uid="{00000000-0005-0000-0000-0000CA3F0000}"/>
    <cellStyle name="Обычный 5 10 11 2" xfId="16695" xr:uid="{00000000-0005-0000-0000-0000CB3F0000}"/>
    <cellStyle name="Обычный 5 10 12" xfId="16696" xr:uid="{00000000-0005-0000-0000-0000CC3F0000}"/>
    <cellStyle name="Обычный 5 10 13" xfId="16697" xr:uid="{00000000-0005-0000-0000-0000CD3F0000}"/>
    <cellStyle name="Обычный 5 10 2" xfId="16698" xr:uid="{00000000-0005-0000-0000-0000CE3F0000}"/>
    <cellStyle name="Обычный 5 10 2 10" xfId="16699" xr:uid="{00000000-0005-0000-0000-0000CF3F0000}"/>
    <cellStyle name="Обычный 5 10 2 10 2" xfId="16700" xr:uid="{00000000-0005-0000-0000-0000D03F0000}"/>
    <cellStyle name="Обычный 5 10 2 11" xfId="16701" xr:uid="{00000000-0005-0000-0000-0000D13F0000}"/>
    <cellStyle name="Обычный 5 10 2 2" xfId="16702" xr:uid="{00000000-0005-0000-0000-0000D23F0000}"/>
    <cellStyle name="Обычный 5 10 2 2 10" xfId="16703" xr:uid="{00000000-0005-0000-0000-0000D33F0000}"/>
    <cellStyle name="Обычный 5 10 2 2 2" xfId="16704" xr:uid="{00000000-0005-0000-0000-0000D43F0000}"/>
    <cellStyle name="Обычный 5 10 2 2 2 2" xfId="16705" xr:uid="{00000000-0005-0000-0000-0000D53F0000}"/>
    <cellStyle name="Обычный 5 10 2 2 2 2 2" xfId="16706" xr:uid="{00000000-0005-0000-0000-0000D63F0000}"/>
    <cellStyle name="Обычный 5 10 2 2 2 3" xfId="16707" xr:uid="{00000000-0005-0000-0000-0000D73F0000}"/>
    <cellStyle name="Обычный 5 10 2 2 2 3 2" xfId="16708" xr:uid="{00000000-0005-0000-0000-0000D83F0000}"/>
    <cellStyle name="Обычный 5 10 2 2 2 4" xfId="16709" xr:uid="{00000000-0005-0000-0000-0000D93F0000}"/>
    <cellStyle name="Обычный 5 10 2 2 2 4 2" xfId="16710" xr:uid="{00000000-0005-0000-0000-0000DA3F0000}"/>
    <cellStyle name="Обычный 5 10 2 2 2 5" xfId="16711" xr:uid="{00000000-0005-0000-0000-0000DB3F0000}"/>
    <cellStyle name="Обычный 5 10 2 2 2 5 2" xfId="16712" xr:uid="{00000000-0005-0000-0000-0000DC3F0000}"/>
    <cellStyle name="Обычный 5 10 2 2 2 6" xfId="16713" xr:uid="{00000000-0005-0000-0000-0000DD3F0000}"/>
    <cellStyle name="Обычный 5 10 2 2 3" xfId="16714" xr:uid="{00000000-0005-0000-0000-0000DE3F0000}"/>
    <cellStyle name="Обычный 5 10 2 2 3 2" xfId="16715" xr:uid="{00000000-0005-0000-0000-0000DF3F0000}"/>
    <cellStyle name="Обычный 5 10 2 2 3 2 2" xfId="16716" xr:uid="{00000000-0005-0000-0000-0000E03F0000}"/>
    <cellStyle name="Обычный 5 10 2 2 3 3" xfId="16717" xr:uid="{00000000-0005-0000-0000-0000E13F0000}"/>
    <cellStyle name="Обычный 5 10 2 2 3 3 2" xfId="16718" xr:uid="{00000000-0005-0000-0000-0000E23F0000}"/>
    <cellStyle name="Обычный 5 10 2 2 3 4" xfId="16719" xr:uid="{00000000-0005-0000-0000-0000E33F0000}"/>
    <cellStyle name="Обычный 5 10 2 2 3 4 2" xfId="16720" xr:uid="{00000000-0005-0000-0000-0000E43F0000}"/>
    <cellStyle name="Обычный 5 10 2 2 3 5" xfId="16721" xr:uid="{00000000-0005-0000-0000-0000E53F0000}"/>
    <cellStyle name="Обычный 5 10 2 2 4" xfId="16722" xr:uid="{00000000-0005-0000-0000-0000E63F0000}"/>
    <cellStyle name="Обычный 5 10 2 2 4 2" xfId="16723" xr:uid="{00000000-0005-0000-0000-0000E73F0000}"/>
    <cellStyle name="Обычный 5 10 2 2 5" xfId="16724" xr:uid="{00000000-0005-0000-0000-0000E83F0000}"/>
    <cellStyle name="Обычный 5 10 2 2 5 2" xfId="16725" xr:uid="{00000000-0005-0000-0000-0000E93F0000}"/>
    <cellStyle name="Обычный 5 10 2 2 6" xfId="16726" xr:uid="{00000000-0005-0000-0000-0000EA3F0000}"/>
    <cellStyle name="Обычный 5 10 2 2 6 2" xfId="16727" xr:uid="{00000000-0005-0000-0000-0000EB3F0000}"/>
    <cellStyle name="Обычный 5 10 2 2 7" xfId="16728" xr:uid="{00000000-0005-0000-0000-0000EC3F0000}"/>
    <cellStyle name="Обычный 5 10 2 2 7 2" xfId="16729" xr:uid="{00000000-0005-0000-0000-0000ED3F0000}"/>
    <cellStyle name="Обычный 5 10 2 2 8" xfId="16730" xr:uid="{00000000-0005-0000-0000-0000EE3F0000}"/>
    <cellStyle name="Обычный 5 10 2 2 8 2" xfId="16731" xr:uid="{00000000-0005-0000-0000-0000EF3F0000}"/>
    <cellStyle name="Обычный 5 10 2 2 9" xfId="16732" xr:uid="{00000000-0005-0000-0000-0000F03F0000}"/>
    <cellStyle name="Обычный 5 10 2 2 9 2" xfId="16733" xr:uid="{00000000-0005-0000-0000-0000F13F0000}"/>
    <cellStyle name="Обычный 5 10 2 3" xfId="16734" xr:uid="{00000000-0005-0000-0000-0000F23F0000}"/>
    <cellStyle name="Обычный 5 10 2 3 2" xfId="16735" xr:uid="{00000000-0005-0000-0000-0000F33F0000}"/>
    <cellStyle name="Обычный 5 10 2 3 2 2" xfId="16736" xr:uid="{00000000-0005-0000-0000-0000F43F0000}"/>
    <cellStyle name="Обычный 5 10 2 3 3" xfId="16737" xr:uid="{00000000-0005-0000-0000-0000F53F0000}"/>
    <cellStyle name="Обычный 5 10 2 3 3 2" xfId="16738" xr:uid="{00000000-0005-0000-0000-0000F63F0000}"/>
    <cellStyle name="Обычный 5 10 2 3 4" xfId="16739" xr:uid="{00000000-0005-0000-0000-0000F73F0000}"/>
    <cellStyle name="Обычный 5 10 2 3 4 2" xfId="16740" xr:uid="{00000000-0005-0000-0000-0000F83F0000}"/>
    <cellStyle name="Обычный 5 10 2 3 5" xfId="16741" xr:uid="{00000000-0005-0000-0000-0000F93F0000}"/>
    <cellStyle name="Обычный 5 10 2 3 5 2" xfId="16742" xr:uid="{00000000-0005-0000-0000-0000FA3F0000}"/>
    <cellStyle name="Обычный 5 10 2 3 6" xfId="16743" xr:uid="{00000000-0005-0000-0000-0000FB3F0000}"/>
    <cellStyle name="Обычный 5 10 2 4" xfId="16744" xr:uid="{00000000-0005-0000-0000-0000FC3F0000}"/>
    <cellStyle name="Обычный 5 10 2 4 2" xfId="16745" xr:uid="{00000000-0005-0000-0000-0000FD3F0000}"/>
    <cellStyle name="Обычный 5 10 2 4 2 2" xfId="16746" xr:uid="{00000000-0005-0000-0000-0000FE3F0000}"/>
    <cellStyle name="Обычный 5 10 2 4 3" xfId="16747" xr:uid="{00000000-0005-0000-0000-0000FF3F0000}"/>
    <cellStyle name="Обычный 5 10 2 4 3 2" xfId="16748" xr:uid="{00000000-0005-0000-0000-000000400000}"/>
    <cellStyle name="Обычный 5 10 2 4 4" xfId="16749" xr:uid="{00000000-0005-0000-0000-000001400000}"/>
    <cellStyle name="Обычный 5 10 2 4 4 2" xfId="16750" xr:uid="{00000000-0005-0000-0000-000002400000}"/>
    <cellStyle name="Обычный 5 10 2 4 5" xfId="16751" xr:uid="{00000000-0005-0000-0000-000003400000}"/>
    <cellStyle name="Обычный 5 10 2 5" xfId="16752" xr:uid="{00000000-0005-0000-0000-000004400000}"/>
    <cellStyle name="Обычный 5 10 2 5 2" xfId="16753" xr:uid="{00000000-0005-0000-0000-000005400000}"/>
    <cellStyle name="Обычный 5 10 2 6" xfId="16754" xr:uid="{00000000-0005-0000-0000-000006400000}"/>
    <cellStyle name="Обычный 5 10 2 6 2" xfId="16755" xr:uid="{00000000-0005-0000-0000-000007400000}"/>
    <cellStyle name="Обычный 5 10 2 7" xfId="16756" xr:uid="{00000000-0005-0000-0000-000008400000}"/>
    <cellStyle name="Обычный 5 10 2 7 2" xfId="16757" xr:uid="{00000000-0005-0000-0000-000009400000}"/>
    <cellStyle name="Обычный 5 10 2 8" xfId="16758" xr:uid="{00000000-0005-0000-0000-00000A400000}"/>
    <cellStyle name="Обычный 5 10 2 8 2" xfId="16759" xr:uid="{00000000-0005-0000-0000-00000B400000}"/>
    <cellStyle name="Обычный 5 10 2 9" xfId="16760" xr:uid="{00000000-0005-0000-0000-00000C400000}"/>
    <cellStyle name="Обычный 5 10 2 9 2" xfId="16761" xr:uid="{00000000-0005-0000-0000-00000D400000}"/>
    <cellStyle name="Обычный 5 10 3" xfId="16762" xr:uid="{00000000-0005-0000-0000-00000E400000}"/>
    <cellStyle name="Обычный 5 10 3 10" xfId="16763" xr:uid="{00000000-0005-0000-0000-00000F400000}"/>
    <cellStyle name="Обычный 5 10 3 2" xfId="16764" xr:uid="{00000000-0005-0000-0000-000010400000}"/>
    <cellStyle name="Обычный 5 10 3 2 2" xfId="16765" xr:uid="{00000000-0005-0000-0000-000011400000}"/>
    <cellStyle name="Обычный 5 10 3 2 2 2" xfId="16766" xr:uid="{00000000-0005-0000-0000-000012400000}"/>
    <cellStyle name="Обычный 5 10 3 2 3" xfId="16767" xr:uid="{00000000-0005-0000-0000-000013400000}"/>
    <cellStyle name="Обычный 5 10 3 2 3 2" xfId="16768" xr:uid="{00000000-0005-0000-0000-000014400000}"/>
    <cellStyle name="Обычный 5 10 3 2 4" xfId="16769" xr:uid="{00000000-0005-0000-0000-000015400000}"/>
    <cellStyle name="Обычный 5 10 3 2 4 2" xfId="16770" xr:uid="{00000000-0005-0000-0000-000016400000}"/>
    <cellStyle name="Обычный 5 10 3 2 5" xfId="16771" xr:uid="{00000000-0005-0000-0000-000017400000}"/>
    <cellStyle name="Обычный 5 10 3 2 5 2" xfId="16772" xr:uid="{00000000-0005-0000-0000-000018400000}"/>
    <cellStyle name="Обычный 5 10 3 2 6" xfId="16773" xr:uid="{00000000-0005-0000-0000-000019400000}"/>
    <cellStyle name="Обычный 5 10 3 3" xfId="16774" xr:uid="{00000000-0005-0000-0000-00001A400000}"/>
    <cellStyle name="Обычный 5 10 3 3 2" xfId="16775" xr:uid="{00000000-0005-0000-0000-00001B400000}"/>
    <cellStyle name="Обычный 5 10 3 3 2 2" xfId="16776" xr:uid="{00000000-0005-0000-0000-00001C400000}"/>
    <cellStyle name="Обычный 5 10 3 3 3" xfId="16777" xr:uid="{00000000-0005-0000-0000-00001D400000}"/>
    <cellStyle name="Обычный 5 10 3 3 3 2" xfId="16778" xr:uid="{00000000-0005-0000-0000-00001E400000}"/>
    <cellStyle name="Обычный 5 10 3 3 4" xfId="16779" xr:uid="{00000000-0005-0000-0000-00001F400000}"/>
    <cellStyle name="Обычный 5 10 3 3 4 2" xfId="16780" xr:uid="{00000000-0005-0000-0000-000020400000}"/>
    <cellStyle name="Обычный 5 10 3 3 5" xfId="16781" xr:uid="{00000000-0005-0000-0000-000021400000}"/>
    <cellStyle name="Обычный 5 10 3 4" xfId="16782" xr:uid="{00000000-0005-0000-0000-000022400000}"/>
    <cellStyle name="Обычный 5 10 3 4 2" xfId="16783" xr:uid="{00000000-0005-0000-0000-000023400000}"/>
    <cellStyle name="Обычный 5 10 3 5" xfId="16784" xr:uid="{00000000-0005-0000-0000-000024400000}"/>
    <cellStyle name="Обычный 5 10 3 5 2" xfId="16785" xr:uid="{00000000-0005-0000-0000-000025400000}"/>
    <cellStyle name="Обычный 5 10 3 6" xfId="16786" xr:uid="{00000000-0005-0000-0000-000026400000}"/>
    <cellStyle name="Обычный 5 10 3 6 2" xfId="16787" xr:uid="{00000000-0005-0000-0000-000027400000}"/>
    <cellStyle name="Обычный 5 10 3 7" xfId="16788" xr:uid="{00000000-0005-0000-0000-000028400000}"/>
    <cellStyle name="Обычный 5 10 3 7 2" xfId="16789" xr:uid="{00000000-0005-0000-0000-000029400000}"/>
    <cellStyle name="Обычный 5 10 3 8" xfId="16790" xr:uid="{00000000-0005-0000-0000-00002A400000}"/>
    <cellStyle name="Обычный 5 10 3 8 2" xfId="16791" xr:uid="{00000000-0005-0000-0000-00002B400000}"/>
    <cellStyle name="Обычный 5 10 3 9" xfId="16792" xr:uid="{00000000-0005-0000-0000-00002C400000}"/>
    <cellStyle name="Обычный 5 10 3 9 2" xfId="16793" xr:uid="{00000000-0005-0000-0000-00002D400000}"/>
    <cellStyle name="Обычный 5 10 4" xfId="16794" xr:uid="{00000000-0005-0000-0000-00002E400000}"/>
    <cellStyle name="Обычный 5 10 4 2" xfId="16795" xr:uid="{00000000-0005-0000-0000-00002F400000}"/>
    <cellStyle name="Обычный 5 10 4 2 2" xfId="16796" xr:uid="{00000000-0005-0000-0000-000030400000}"/>
    <cellStyle name="Обычный 5 10 4 3" xfId="16797" xr:uid="{00000000-0005-0000-0000-000031400000}"/>
    <cellStyle name="Обычный 5 10 4 3 2" xfId="16798" xr:uid="{00000000-0005-0000-0000-000032400000}"/>
    <cellStyle name="Обычный 5 10 4 4" xfId="16799" xr:uid="{00000000-0005-0000-0000-000033400000}"/>
    <cellStyle name="Обычный 5 10 4 4 2" xfId="16800" xr:uid="{00000000-0005-0000-0000-000034400000}"/>
    <cellStyle name="Обычный 5 10 4 5" xfId="16801" xr:uid="{00000000-0005-0000-0000-000035400000}"/>
    <cellStyle name="Обычный 5 10 4 5 2" xfId="16802" xr:uid="{00000000-0005-0000-0000-000036400000}"/>
    <cellStyle name="Обычный 5 10 4 6" xfId="16803" xr:uid="{00000000-0005-0000-0000-000037400000}"/>
    <cellStyle name="Обычный 5 10 5" xfId="16804" xr:uid="{00000000-0005-0000-0000-000038400000}"/>
    <cellStyle name="Обычный 5 10 5 2" xfId="16805" xr:uid="{00000000-0005-0000-0000-000039400000}"/>
    <cellStyle name="Обычный 5 10 5 2 2" xfId="16806" xr:uid="{00000000-0005-0000-0000-00003A400000}"/>
    <cellStyle name="Обычный 5 10 5 3" xfId="16807" xr:uid="{00000000-0005-0000-0000-00003B400000}"/>
    <cellStyle name="Обычный 5 10 5 3 2" xfId="16808" xr:uid="{00000000-0005-0000-0000-00003C400000}"/>
    <cellStyle name="Обычный 5 10 5 4" xfId="16809" xr:uid="{00000000-0005-0000-0000-00003D400000}"/>
    <cellStyle name="Обычный 5 10 5 4 2" xfId="16810" xr:uid="{00000000-0005-0000-0000-00003E400000}"/>
    <cellStyle name="Обычный 5 10 5 5" xfId="16811" xr:uid="{00000000-0005-0000-0000-00003F400000}"/>
    <cellStyle name="Обычный 5 10 6" xfId="16812" xr:uid="{00000000-0005-0000-0000-000040400000}"/>
    <cellStyle name="Обычный 5 10 6 2" xfId="16813" xr:uid="{00000000-0005-0000-0000-000041400000}"/>
    <cellStyle name="Обычный 5 10 7" xfId="16814" xr:uid="{00000000-0005-0000-0000-000042400000}"/>
    <cellStyle name="Обычный 5 10 7 2" xfId="16815" xr:uid="{00000000-0005-0000-0000-000043400000}"/>
    <cellStyle name="Обычный 5 10 8" xfId="16816" xr:uid="{00000000-0005-0000-0000-000044400000}"/>
    <cellStyle name="Обычный 5 10 8 2" xfId="16817" xr:uid="{00000000-0005-0000-0000-000045400000}"/>
    <cellStyle name="Обычный 5 10 9" xfId="16818" xr:uid="{00000000-0005-0000-0000-000046400000}"/>
    <cellStyle name="Обычный 5 10 9 2" xfId="16819" xr:uid="{00000000-0005-0000-0000-000047400000}"/>
    <cellStyle name="Обычный 5 11" xfId="16820" xr:uid="{00000000-0005-0000-0000-000048400000}"/>
    <cellStyle name="Обычный 5 11 10" xfId="16821" xr:uid="{00000000-0005-0000-0000-000049400000}"/>
    <cellStyle name="Обычный 5 11 10 2" xfId="16822" xr:uid="{00000000-0005-0000-0000-00004A400000}"/>
    <cellStyle name="Обычный 5 11 11" xfId="16823" xr:uid="{00000000-0005-0000-0000-00004B400000}"/>
    <cellStyle name="Обычный 5 11 11 2" xfId="16824" xr:uid="{00000000-0005-0000-0000-00004C400000}"/>
    <cellStyle name="Обычный 5 11 12" xfId="16825" xr:uid="{00000000-0005-0000-0000-00004D400000}"/>
    <cellStyle name="Обычный 5 11 2" xfId="16826" xr:uid="{00000000-0005-0000-0000-00004E400000}"/>
    <cellStyle name="Обычный 5 11 2 10" xfId="16827" xr:uid="{00000000-0005-0000-0000-00004F400000}"/>
    <cellStyle name="Обычный 5 11 2 10 2" xfId="16828" xr:uid="{00000000-0005-0000-0000-000050400000}"/>
    <cellStyle name="Обычный 5 11 2 11" xfId="16829" xr:uid="{00000000-0005-0000-0000-000051400000}"/>
    <cellStyle name="Обычный 5 11 2 2" xfId="16830" xr:uid="{00000000-0005-0000-0000-000052400000}"/>
    <cellStyle name="Обычный 5 11 2 2 10" xfId="16831" xr:uid="{00000000-0005-0000-0000-000053400000}"/>
    <cellStyle name="Обычный 5 11 2 2 2" xfId="16832" xr:uid="{00000000-0005-0000-0000-000054400000}"/>
    <cellStyle name="Обычный 5 11 2 2 2 2" xfId="16833" xr:uid="{00000000-0005-0000-0000-000055400000}"/>
    <cellStyle name="Обычный 5 11 2 2 2 2 2" xfId="16834" xr:uid="{00000000-0005-0000-0000-000056400000}"/>
    <cellStyle name="Обычный 5 11 2 2 2 3" xfId="16835" xr:uid="{00000000-0005-0000-0000-000057400000}"/>
    <cellStyle name="Обычный 5 11 2 2 2 3 2" xfId="16836" xr:uid="{00000000-0005-0000-0000-000058400000}"/>
    <cellStyle name="Обычный 5 11 2 2 2 4" xfId="16837" xr:uid="{00000000-0005-0000-0000-000059400000}"/>
    <cellStyle name="Обычный 5 11 2 2 2 4 2" xfId="16838" xr:uid="{00000000-0005-0000-0000-00005A400000}"/>
    <cellStyle name="Обычный 5 11 2 2 2 5" xfId="16839" xr:uid="{00000000-0005-0000-0000-00005B400000}"/>
    <cellStyle name="Обычный 5 11 2 2 2 5 2" xfId="16840" xr:uid="{00000000-0005-0000-0000-00005C400000}"/>
    <cellStyle name="Обычный 5 11 2 2 2 6" xfId="16841" xr:uid="{00000000-0005-0000-0000-00005D400000}"/>
    <cellStyle name="Обычный 5 11 2 2 3" xfId="16842" xr:uid="{00000000-0005-0000-0000-00005E400000}"/>
    <cellStyle name="Обычный 5 11 2 2 3 2" xfId="16843" xr:uid="{00000000-0005-0000-0000-00005F400000}"/>
    <cellStyle name="Обычный 5 11 2 2 3 2 2" xfId="16844" xr:uid="{00000000-0005-0000-0000-000060400000}"/>
    <cellStyle name="Обычный 5 11 2 2 3 3" xfId="16845" xr:uid="{00000000-0005-0000-0000-000061400000}"/>
    <cellStyle name="Обычный 5 11 2 2 3 3 2" xfId="16846" xr:uid="{00000000-0005-0000-0000-000062400000}"/>
    <cellStyle name="Обычный 5 11 2 2 3 4" xfId="16847" xr:uid="{00000000-0005-0000-0000-000063400000}"/>
    <cellStyle name="Обычный 5 11 2 2 3 4 2" xfId="16848" xr:uid="{00000000-0005-0000-0000-000064400000}"/>
    <cellStyle name="Обычный 5 11 2 2 3 5" xfId="16849" xr:uid="{00000000-0005-0000-0000-000065400000}"/>
    <cellStyle name="Обычный 5 11 2 2 4" xfId="16850" xr:uid="{00000000-0005-0000-0000-000066400000}"/>
    <cellStyle name="Обычный 5 11 2 2 4 2" xfId="16851" xr:uid="{00000000-0005-0000-0000-000067400000}"/>
    <cellStyle name="Обычный 5 11 2 2 5" xfId="16852" xr:uid="{00000000-0005-0000-0000-000068400000}"/>
    <cellStyle name="Обычный 5 11 2 2 5 2" xfId="16853" xr:uid="{00000000-0005-0000-0000-000069400000}"/>
    <cellStyle name="Обычный 5 11 2 2 6" xfId="16854" xr:uid="{00000000-0005-0000-0000-00006A400000}"/>
    <cellStyle name="Обычный 5 11 2 2 6 2" xfId="16855" xr:uid="{00000000-0005-0000-0000-00006B400000}"/>
    <cellStyle name="Обычный 5 11 2 2 7" xfId="16856" xr:uid="{00000000-0005-0000-0000-00006C400000}"/>
    <cellStyle name="Обычный 5 11 2 2 7 2" xfId="16857" xr:uid="{00000000-0005-0000-0000-00006D400000}"/>
    <cellStyle name="Обычный 5 11 2 2 8" xfId="16858" xr:uid="{00000000-0005-0000-0000-00006E400000}"/>
    <cellStyle name="Обычный 5 11 2 2 8 2" xfId="16859" xr:uid="{00000000-0005-0000-0000-00006F400000}"/>
    <cellStyle name="Обычный 5 11 2 2 9" xfId="16860" xr:uid="{00000000-0005-0000-0000-000070400000}"/>
    <cellStyle name="Обычный 5 11 2 2 9 2" xfId="16861" xr:uid="{00000000-0005-0000-0000-000071400000}"/>
    <cellStyle name="Обычный 5 11 2 3" xfId="16862" xr:uid="{00000000-0005-0000-0000-000072400000}"/>
    <cellStyle name="Обычный 5 11 2 3 2" xfId="16863" xr:uid="{00000000-0005-0000-0000-000073400000}"/>
    <cellStyle name="Обычный 5 11 2 3 2 2" xfId="16864" xr:uid="{00000000-0005-0000-0000-000074400000}"/>
    <cellStyle name="Обычный 5 11 2 3 3" xfId="16865" xr:uid="{00000000-0005-0000-0000-000075400000}"/>
    <cellStyle name="Обычный 5 11 2 3 3 2" xfId="16866" xr:uid="{00000000-0005-0000-0000-000076400000}"/>
    <cellStyle name="Обычный 5 11 2 3 4" xfId="16867" xr:uid="{00000000-0005-0000-0000-000077400000}"/>
    <cellStyle name="Обычный 5 11 2 3 4 2" xfId="16868" xr:uid="{00000000-0005-0000-0000-000078400000}"/>
    <cellStyle name="Обычный 5 11 2 3 5" xfId="16869" xr:uid="{00000000-0005-0000-0000-000079400000}"/>
    <cellStyle name="Обычный 5 11 2 3 5 2" xfId="16870" xr:uid="{00000000-0005-0000-0000-00007A400000}"/>
    <cellStyle name="Обычный 5 11 2 3 6" xfId="16871" xr:uid="{00000000-0005-0000-0000-00007B400000}"/>
    <cellStyle name="Обычный 5 11 2 4" xfId="16872" xr:uid="{00000000-0005-0000-0000-00007C400000}"/>
    <cellStyle name="Обычный 5 11 2 4 2" xfId="16873" xr:uid="{00000000-0005-0000-0000-00007D400000}"/>
    <cellStyle name="Обычный 5 11 2 4 2 2" xfId="16874" xr:uid="{00000000-0005-0000-0000-00007E400000}"/>
    <cellStyle name="Обычный 5 11 2 4 3" xfId="16875" xr:uid="{00000000-0005-0000-0000-00007F400000}"/>
    <cellStyle name="Обычный 5 11 2 4 3 2" xfId="16876" xr:uid="{00000000-0005-0000-0000-000080400000}"/>
    <cellStyle name="Обычный 5 11 2 4 4" xfId="16877" xr:uid="{00000000-0005-0000-0000-000081400000}"/>
    <cellStyle name="Обычный 5 11 2 4 4 2" xfId="16878" xr:uid="{00000000-0005-0000-0000-000082400000}"/>
    <cellStyle name="Обычный 5 11 2 4 5" xfId="16879" xr:uid="{00000000-0005-0000-0000-000083400000}"/>
    <cellStyle name="Обычный 5 11 2 5" xfId="16880" xr:uid="{00000000-0005-0000-0000-000084400000}"/>
    <cellStyle name="Обычный 5 11 2 5 2" xfId="16881" xr:uid="{00000000-0005-0000-0000-000085400000}"/>
    <cellStyle name="Обычный 5 11 2 6" xfId="16882" xr:uid="{00000000-0005-0000-0000-000086400000}"/>
    <cellStyle name="Обычный 5 11 2 6 2" xfId="16883" xr:uid="{00000000-0005-0000-0000-000087400000}"/>
    <cellStyle name="Обычный 5 11 2 7" xfId="16884" xr:uid="{00000000-0005-0000-0000-000088400000}"/>
    <cellStyle name="Обычный 5 11 2 7 2" xfId="16885" xr:uid="{00000000-0005-0000-0000-000089400000}"/>
    <cellStyle name="Обычный 5 11 2 8" xfId="16886" xr:uid="{00000000-0005-0000-0000-00008A400000}"/>
    <cellStyle name="Обычный 5 11 2 8 2" xfId="16887" xr:uid="{00000000-0005-0000-0000-00008B400000}"/>
    <cellStyle name="Обычный 5 11 2 9" xfId="16888" xr:uid="{00000000-0005-0000-0000-00008C400000}"/>
    <cellStyle name="Обычный 5 11 2 9 2" xfId="16889" xr:uid="{00000000-0005-0000-0000-00008D400000}"/>
    <cellStyle name="Обычный 5 11 3" xfId="16890" xr:uid="{00000000-0005-0000-0000-00008E400000}"/>
    <cellStyle name="Обычный 5 11 3 10" xfId="16891" xr:uid="{00000000-0005-0000-0000-00008F400000}"/>
    <cellStyle name="Обычный 5 11 3 2" xfId="16892" xr:uid="{00000000-0005-0000-0000-000090400000}"/>
    <cellStyle name="Обычный 5 11 3 2 2" xfId="16893" xr:uid="{00000000-0005-0000-0000-000091400000}"/>
    <cellStyle name="Обычный 5 11 3 2 2 2" xfId="16894" xr:uid="{00000000-0005-0000-0000-000092400000}"/>
    <cellStyle name="Обычный 5 11 3 2 3" xfId="16895" xr:uid="{00000000-0005-0000-0000-000093400000}"/>
    <cellStyle name="Обычный 5 11 3 2 3 2" xfId="16896" xr:uid="{00000000-0005-0000-0000-000094400000}"/>
    <cellStyle name="Обычный 5 11 3 2 4" xfId="16897" xr:uid="{00000000-0005-0000-0000-000095400000}"/>
    <cellStyle name="Обычный 5 11 3 2 4 2" xfId="16898" xr:uid="{00000000-0005-0000-0000-000096400000}"/>
    <cellStyle name="Обычный 5 11 3 2 5" xfId="16899" xr:uid="{00000000-0005-0000-0000-000097400000}"/>
    <cellStyle name="Обычный 5 11 3 2 5 2" xfId="16900" xr:uid="{00000000-0005-0000-0000-000098400000}"/>
    <cellStyle name="Обычный 5 11 3 2 6" xfId="16901" xr:uid="{00000000-0005-0000-0000-000099400000}"/>
    <cellStyle name="Обычный 5 11 3 3" xfId="16902" xr:uid="{00000000-0005-0000-0000-00009A400000}"/>
    <cellStyle name="Обычный 5 11 3 3 2" xfId="16903" xr:uid="{00000000-0005-0000-0000-00009B400000}"/>
    <cellStyle name="Обычный 5 11 3 3 2 2" xfId="16904" xr:uid="{00000000-0005-0000-0000-00009C400000}"/>
    <cellStyle name="Обычный 5 11 3 3 3" xfId="16905" xr:uid="{00000000-0005-0000-0000-00009D400000}"/>
    <cellStyle name="Обычный 5 11 3 3 3 2" xfId="16906" xr:uid="{00000000-0005-0000-0000-00009E400000}"/>
    <cellStyle name="Обычный 5 11 3 3 4" xfId="16907" xr:uid="{00000000-0005-0000-0000-00009F400000}"/>
    <cellStyle name="Обычный 5 11 3 3 4 2" xfId="16908" xr:uid="{00000000-0005-0000-0000-0000A0400000}"/>
    <cellStyle name="Обычный 5 11 3 3 5" xfId="16909" xr:uid="{00000000-0005-0000-0000-0000A1400000}"/>
    <cellStyle name="Обычный 5 11 3 4" xfId="16910" xr:uid="{00000000-0005-0000-0000-0000A2400000}"/>
    <cellStyle name="Обычный 5 11 3 4 2" xfId="16911" xr:uid="{00000000-0005-0000-0000-0000A3400000}"/>
    <cellStyle name="Обычный 5 11 3 5" xfId="16912" xr:uid="{00000000-0005-0000-0000-0000A4400000}"/>
    <cellStyle name="Обычный 5 11 3 5 2" xfId="16913" xr:uid="{00000000-0005-0000-0000-0000A5400000}"/>
    <cellStyle name="Обычный 5 11 3 6" xfId="16914" xr:uid="{00000000-0005-0000-0000-0000A6400000}"/>
    <cellStyle name="Обычный 5 11 3 6 2" xfId="16915" xr:uid="{00000000-0005-0000-0000-0000A7400000}"/>
    <cellStyle name="Обычный 5 11 3 7" xfId="16916" xr:uid="{00000000-0005-0000-0000-0000A8400000}"/>
    <cellStyle name="Обычный 5 11 3 7 2" xfId="16917" xr:uid="{00000000-0005-0000-0000-0000A9400000}"/>
    <cellStyle name="Обычный 5 11 3 8" xfId="16918" xr:uid="{00000000-0005-0000-0000-0000AA400000}"/>
    <cellStyle name="Обычный 5 11 3 8 2" xfId="16919" xr:uid="{00000000-0005-0000-0000-0000AB400000}"/>
    <cellStyle name="Обычный 5 11 3 9" xfId="16920" xr:uid="{00000000-0005-0000-0000-0000AC400000}"/>
    <cellStyle name="Обычный 5 11 3 9 2" xfId="16921" xr:uid="{00000000-0005-0000-0000-0000AD400000}"/>
    <cellStyle name="Обычный 5 11 4" xfId="16922" xr:uid="{00000000-0005-0000-0000-0000AE400000}"/>
    <cellStyle name="Обычный 5 11 4 2" xfId="16923" xr:uid="{00000000-0005-0000-0000-0000AF400000}"/>
    <cellStyle name="Обычный 5 11 4 2 2" xfId="16924" xr:uid="{00000000-0005-0000-0000-0000B0400000}"/>
    <cellStyle name="Обычный 5 11 4 3" xfId="16925" xr:uid="{00000000-0005-0000-0000-0000B1400000}"/>
    <cellStyle name="Обычный 5 11 4 3 2" xfId="16926" xr:uid="{00000000-0005-0000-0000-0000B2400000}"/>
    <cellStyle name="Обычный 5 11 4 4" xfId="16927" xr:uid="{00000000-0005-0000-0000-0000B3400000}"/>
    <cellStyle name="Обычный 5 11 4 4 2" xfId="16928" xr:uid="{00000000-0005-0000-0000-0000B4400000}"/>
    <cellStyle name="Обычный 5 11 4 5" xfId="16929" xr:uid="{00000000-0005-0000-0000-0000B5400000}"/>
    <cellStyle name="Обычный 5 11 4 5 2" xfId="16930" xr:uid="{00000000-0005-0000-0000-0000B6400000}"/>
    <cellStyle name="Обычный 5 11 4 6" xfId="16931" xr:uid="{00000000-0005-0000-0000-0000B7400000}"/>
    <cellStyle name="Обычный 5 11 5" xfId="16932" xr:uid="{00000000-0005-0000-0000-0000B8400000}"/>
    <cellStyle name="Обычный 5 11 5 2" xfId="16933" xr:uid="{00000000-0005-0000-0000-0000B9400000}"/>
    <cellStyle name="Обычный 5 11 5 2 2" xfId="16934" xr:uid="{00000000-0005-0000-0000-0000BA400000}"/>
    <cellStyle name="Обычный 5 11 5 3" xfId="16935" xr:uid="{00000000-0005-0000-0000-0000BB400000}"/>
    <cellStyle name="Обычный 5 11 5 3 2" xfId="16936" xr:uid="{00000000-0005-0000-0000-0000BC400000}"/>
    <cellStyle name="Обычный 5 11 5 4" xfId="16937" xr:uid="{00000000-0005-0000-0000-0000BD400000}"/>
    <cellStyle name="Обычный 5 11 5 4 2" xfId="16938" xr:uid="{00000000-0005-0000-0000-0000BE400000}"/>
    <cellStyle name="Обычный 5 11 5 5" xfId="16939" xr:uid="{00000000-0005-0000-0000-0000BF400000}"/>
    <cellStyle name="Обычный 5 11 6" xfId="16940" xr:uid="{00000000-0005-0000-0000-0000C0400000}"/>
    <cellStyle name="Обычный 5 11 6 2" xfId="16941" xr:uid="{00000000-0005-0000-0000-0000C1400000}"/>
    <cellStyle name="Обычный 5 11 7" xfId="16942" xr:uid="{00000000-0005-0000-0000-0000C2400000}"/>
    <cellStyle name="Обычный 5 11 7 2" xfId="16943" xr:uid="{00000000-0005-0000-0000-0000C3400000}"/>
    <cellStyle name="Обычный 5 11 8" xfId="16944" xr:uid="{00000000-0005-0000-0000-0000C4400000}"/>
    <cellStyle name="Обычный 5 11 8 2" xfId="16945" xr:uid="{00000000-0005-0000-0000-0000C5400000}"/>
    <cellStyle name="Обычный 5 11 9" xfId="16946" xr:uid="{00000000-0005-0000-0000-0000C6400000}"/>
    <cellStyle name="Обычный 5 11 9 2" xfId="16947" xr:uid="{00000000-0005-0000-0000-0000C7400000}"/>
    <cellStyle name="Обычный 5 12" xfId="16948" xr:uid="{00000000-0005-0000-0000-0000C8400000}"/>
    <cellStyle name="Обычный 5 12 10" xfId="16949" xr:uid="{00000000-0005-0000-0000-0000C9400000}"/>
    <cellStyle name="Обычный 5 12 10 2" xfId="16950" xr:uid="{00000000-0005-0000-0000-0000CA400000}"/>
    <cellStyle name="Обычный 5 12 11" xfId="16951" xr:uid="{00000000-0005-0000-0000-0000CB400000}"/>
    <cellStyle name="Обычный 5 12 11 2" xfId="16952" xr:uid="{00000000-0005-0000-0000-0000CC400000}"/>
    <cellStyle name="Обычный 5 12 12" xfId="16953" xr:uid="{00000000-0005-0000-0000-0000CD400000}"/>
    <cellStyle name="Обычный 5 12 2" xfId="16954" xr:uid="{00000000-0005-0000-0000-0000CE400000}"/>
    <cellStyle name="Обычный 5 12 2 10" xfId="16955" xr:uid="{00000000-0005-0000-0000-0000CF400000}"/>
    <cellStyle name="Обычный 5 12 2 10 2" xfId="16956" xr:uid="{00000000-0005-0000-0000-0000D0400000}"/>
    <cellStyle name="Обычный 5 12 2 11" xfId="16957" xr:uid="{00000000-0005-0000-0000-0000D1400000}"/>
    <cellStyle name="Обычный 5 12 2 2" xfId="16958" xr:uid="{00000000-0005-0000-0000-0000D2400000}"/>
    <cellStyle name="Обычный 5 12 2 2 10" xfId="16959" xr:uid="{00000000-0005-0000-0000-0000D3400000}"/>
    <cellStyle name="Обычный 5 12 2 2 2" xfId="16960" xr:uid="{00000000-0005-0000-0000-0000D4400000}"/>
    <cellStyle name="Обычный 5 12 2 2 2 2" xfId="16961" xr:uid="{00000000-0005-0000-0000-0000D5400000}"/>
    <cellStyle name="Обычный 5 12 2 2 2 2 2" xfId="16962" xr:uid="{00000000-0005-0000-0000-0000D6400000}"/>
    <cellStyle name="Обычный 5 12 2 2 2 3" xfId="16963" xr:uid="{00000000-0005-0000-0000-0000D7400000}"/>
    <cellStyle name="Обычный 5 12 2 2 2 3 2" xfId="16964" xr:uid="{00000000-0005-0000-0000-0000D8400000}"/>
    <cellStyle name="Обычный 5 12 2 2 2 4" xfId="16965" xr:uid="{00000000-0005-0000-0000-0000D9400000}"/>
    <cellStyle name="Обычный 5 12 2 2 2 4 2" xfId="16966" xr:uid="{00000000-0005-0000-0000-0000DA400000}"/>
    <cellStyle name="Обычный 5 12 2 2 2 5" xfId="16967" xr:uid="{00000000-0005-0000-0000-0000DB400000}"/>
    <cellStyle name="Обычный 5 12 2 2 2 5 2" xfId="16968" xr:uid="{00000000-0005-0000-0000-0000DC400000}"/>
    <cellStyle name="Обычный 5 12 2 2 2 6" xfId="16969" xr:uid="{00000000-0005-0000-0000-0000DD400000}"/>
    <cellStyle name="Обычный 5 12 2 2 3" xfId="16970" xr:uid="{00000000-0005-0000-0000-0000DE400000}"/>
    <cellStyle name="Обычный 5 12 2 2 3 2" xfId="16971" xr:uid="{00000000-0005-0000-0000-0000DF400000}"/>
    <cellStyle name="Обычный 5 12 2 2 3 2 2" xfId="16972" xr:uid="{00000000-0005-0000-0000-0000E0400000}"/>
    <cellStyle name="Обычный 5 12 2 2 3 3" xfId="16973" xr:uid="{00000000-0005-0000-0000-0000E1400000}"/>
    <cellStyle name="Обычный 5 12 2 2 3 3 2" xfId="16974" xr:uid="{00000000-0005-0000-0000-0000E2400000}"/>
    <cellStyle name="Обычный 5 12 2 2 3 4" xfId="16975" xr:uid="{00000000-0005-0000-0000-0000E3400000}"/>
    <cellStyle name="Обычный 5 12 2 2 3 4 2" xfId="16976" xr:uid="{00000000-0005-0000-0000-0000E4400000}"/>
    <cellStyle name="Обычный 5 12 2 2 3 5" xfId="16977" xr:uid="{00000000-0005-0000-0000-0000E5400000}"/>
    <cellStyle name="Обычный 5 12 2 2 4" xfId="16978" xr:uid="{00000000-0005-0000-0000-0000E6400000}"/>
    <cellStyle name="Обычный 5 12 2 2 4 2" xfId="16979" xr:uid="{00000000-0005-0000-0000-0000E7400000}"/>
    <cellStyle name="Обычный 5 12 2 2 5" xfId="16980" xr:uid="{00000000-0005-0000-0000-0000E8400000}"/>
    <cellStyle name="Обычный 5 12 2 2 5 2" xfId="16981" xr:uid="{00000000-0005-0000-0000-0000E9400000}"/>
    <cellStyle name="Обычный 5 12 2 2 6" xfId="16982" xr:uid="{00000000-0005-0000-0000-0000EA400000}"/>
    <cellStyle name="Обычный 5 12 2 2 6 2" xfId="16983" xr:uid="{00000000-0005-0000-0000-0000EB400000}"/>
    <cellStyle name="Обычный 5 12 2 2 7" xfId="16984" xr:uid="{00000000-0005-0000-0000-0000EC400000}"/>
    <cellStyle name="Обычный 5 12 2 2 7 2" xfId="16985" xr:uid="{00000000-0005-0000-0000-0000ED400000}"/>
    <cellStyle name="Обычный 5 12 2 2 8" xfId="16986" xr:uid="{00000000-0005-0000-0000-0000EE400000}"/>
    <cellStyle name="Обычный 5 12 2 2 8 2" xfId="16987" xr:uid="{00000000-0005-0000-0000-0000EF400000}"/>
    <cellStyle name="Обычный 5 12 2 2 9" xfId="16988" xr:uid="{00000000-0005-0000-0000-0000F0400000}"/>
    <cellStyle name="Обычный 5 12 2 2 9 2" xfId="16989" xr:uid="{00000000-0005-0000-0000-0000F1400000}"/>
    <cellStyle name="Обычный 5 12 2 3" xfId="16990" xr:uid="{00000000-0005-0000-0000-0000F2400000}"/>
    <cellStyle name="Обычный 5 12 2 3 2" xfId="16991" xr:uid="{00000000-0005-0000-0000-0000F3400000}"/>
    <cellStyle name="Обычный 5 12 2 3 2 2" xfId="16992" xr:uid="{00000000-0005-0000-0000-0000F4400000}"/>
    <cellStyle name="Обычный 5 12 2 3 3" xfId="16993" xr:uid="{00000000-0005-0000-0000-0000F5400000}"/>
    <cellStyle name="Обычный 5 12 2 3 3 2" xfId="16994" xr:uid="{00000000-0005-0000-0000-0000F6400000}"/>
    <cellStyle name="Обычный 5 12 2 3 4" xfId="16995" xr:uid="{00000000-0005-0000-0000-0000F7400000}"/>
    <cellStyle name="Обычный 5 12 2 3 4 2" xfId="16996" xr:uid="{00000000-0005-0000-0000-0000F8400000}"/>
    <cellStyle name="Обычный 5 12 2 3 5" xfId="16997" xr:uid="{00000000-0005-0000-0000-0000F9400000}"/>
    <cellStyle name="Обычный 5 12 2 3 5 2" xfId="16998" xr:uid="{00000000-0005-0000-0000-0000FA400000}"/>
    <cellStyle name="Обычный 5 12 2 3 6" xfId="16999" xr:uid="{00000000-0005-0000-0000-0000FB400000}"/>
    <cellStyle name="Обычный 5 12 2 4" xfId="17000" xr:uid="{00000000-0005-0000-0000-0000FC400000}"/>
    <cellStyle name="Обычный 5 12 2 4 2" xfId="17001" xr:uid="{00000000-0005-0000-0000-0000FD400000}"/>
    <cellStyle name="Обычный 5 12 2 4 2 2" xfId="17002" xr:uid="{00000000-0005-0000-0000-0000FE400000}"/>
    <cellStyle name="Обычный 5 12 2 4 3" xfId="17003" xr:uid="{00000000-0005-0000-0000-0000FF400000}"/>
    <cellStyle name="Обычный 5 12 2 4 3 2" xfId="17004" xr:uid="{00000000-0005-0000-0000-000000410000}"/>
    <cellStyle name="Обычный 5 12 2 4 4" xfId="17005" xr:uid="{00000000-0005-0000-0000-000001410000}"/>
    <cellStyle name="Обычный 5 12 2 4 4 2" xfId="17006" xr:uid="{00000000-0005-0000-0000-000002410000}"/>
    <cellStyle name="Обычный 5 12 2 4 5" xfId="17007" xr:uid="{00000000-0005-0000-0000-000003410000}"/>
    <cellStyle name="Обычный 5 12 2 5" xfId="17008" xr:uid="{00000000-0005-0000-0000-000004410000}"/>
    <cellStyle name="Обычный 5 12 2 5 2" xfId="17009" xr:uid="{00000000-0005-0000-0000-000005410000}"/>
    <cellStyle name="Обычный 5 12 2 6" xfId="17010" xr:uid="{00000000-0005-0000-0000-000006410000}"/>
    <cellStyle name="Обычный 5 12 2 6 2" xfId="17011" xr:uid="{00000000-0005-0000-0000-000007410000}"/>
    <cellStyle name="Обычный 5 12 2 7" xfId="17012" xr:uid="{00000000-0005-0000-0000-000008410000}"/>
    <cellStyle name="Обычный 5 12 2 7 2" xfId="17013" xr:uid="{00000000-0005-0000-0000-000009410000}"/>
    <cellStyle name="Обычный 5 12 2 8" xfId="17014" xr:uid="{00000000-0005-0000-0000-00000A410000}"/>
    <cellStyle name="Обычный 5 12 2 8 2" xfId="17015" xr:uid="{00000000-0005-0000-0000-00000B410000}"/>
    <cellStyle name="Обычный 5 12 2 9" xfId="17016" xr:uid="{00000000-0005-0000-0000-00000C410000}"/>
    <cellStyle name="Обычный 5 12 2 9 2" xfId="17017" xr:uid="{00000000-0005-0000-0000-00000D410000}"/>
    <cellStyle name="Обычный 5 12 3" xfId="17018" xr:uid="{00000000-0005-0000-0000-00000E410000}"/>
    <cellStyle name="Обычный 5 12 3 10" xfId="17019" xr:uid="{00000000-0005-0000-0000-00000F410000}"/>
    <cellStyle name="Обычный 5 12 3 2" xfId="17020" xr:uid="{00000000-0005-0000-0000-000010410000}"/>
    <cellStyle name="Обычный 5 12 3 2 2" xfId="17021" xr:uid="{00000000-0005-0000-0000-000011410000}"/>
    <cellStyle name="Обычный 5 12 3 2 2 2" xfId="17022" xr:uid="{00000000-0005-0000-0000-000012410000}"/>
    <cellStyle name="Обычный 5 12 3 2 3" xfId="17023" xr:uid="{00000000-0005-0000-0000-000013410000}"/>
    <cellStyle name="Обычный 5 12 3 2 3 2" xfId="17024" xr:uid="{00000000-0005-0000-0000-000014410000}"/>
    <cellStyle name="Обычный 5 12 3 2 4" xfId="17025" xr:uid="{00000000-0005-0000-0000-000015410000}"/>
    <cellStyle name="Обычный 5 12 3 2 4 2" xfId="17026" xr:uid="{00000000-0005-0000-0000-000016410000}"/>
    <cellStyle name="Обычный 5 12 3 2 5" xfId="17027" xr:uid="{00000000-0005-0000-0000-000017410000}"/>
    <cellStyle name="Обычный 5 12 3 2 5 2" xfId="17028" xr:uid="{00000000-0005-0000-0000-000018410000}"/>
    <cellStyle name="Обычный 5 12 3 2 6" xfId="17029" xr:uid="{00000000-0005-0000-0000-000019410000}"/>
    <cellStyle name="Обычный 5 12 3 3" xfId="17030" xr:uid="{00000000-0005-0000-0000-00001A410000}"/>
    <cellStyle name="Обычный 5 12 3 3 2" xfId="17031" xr:uid="{00000000-0005-0000-0000-00001B410000}"/>
    <cellStyle name="Обычный 5 12 3 3 2 2" xfId="17032" xr:uid="{00000000-0005-0000-0000-00001C410000}"/>
    <cellStyle name="Обычный 5 12 3 3 3" xfId="17033" xr:uid="{00000000-0005-0000-0000-00001D410000}"/>
    <cellStyle name="Обычный 5 12 3 3 3 2" xfId="17034" xr:uid="{00000000-0005-0000-0000-00001E410000}"/>
    <cellStyle name="Обычный 5 12 3 3 4" xfId="17035" xr:uid="{00000000-0005-0000-0000-00001F410000}"/>
    <cellStyle name="Обычный 5 12 3 3 4 2" xfId="17036" xr:uid="{00000000-0005-0000-0000-000020410000}"/>
    <cellStyle name="Обычный 5 12 3 3 5" xfId="17037" xr:uid="{00000000-0005-0000-0000-000021410000}"/>
    <cellStyle name="Обычный 5 12 3 4" xfId="17038" xr:uid="{00000000-0005-0000-0000-000022410000}"/>
    <cellStyle name="Обычный 5 12 3 4 2" xfId="17039" xr:uid="{00000000-0005-0000-0000-000023410000}"/>
    <cellStyle name="Обычный 5 12 3 5" xfId="17040" xr:uid="{00000000-0005-0000-0000-000024410000}"/>
    <cellStyle name="Обычный 5 12 3 5 2" xfId="17041" xr:uid="{00000000-0005-0000-0000-000025410000}"/>
    <cellStyle name="Обычный 5 12 3 6" xfId="17042" xr:uid="{00000000-0005-0000-0000-000026410000}"/>
    <cellStyle name="Обычный 5 12 3 6 2" xfId="17043" xr:uid="{00000000-0005-0000-0000-000027410000}"/>
    <cellStyle name="Обычный 5 12 3 7" xfId="17044" xr:uid="{00000000-0005-0000-0000-000028410000}"/>
    <cellStyle name="Обычный 5 12 3 7 2" xfId="17045" xr:uid="{00000000-0005-0000-0000-000029410000}"/>
    <cellStyle name="Обычный 5 12 3 8" xfId="17046" xr:uid="{00000000-0005-0000-0000-00002A410000}"/>
    <cellStyle name="Обычный 5 12 3 8 2" xfId="17047" xr:uid="{00000000-0005-0000-0000-00002B410000}"/>
    <cellStyle name="Обычный 5 12 3 9" xfId="17048" xr:uid="{00000000-0005-0000-0000-00002C410000}"/>
    <cellStyle name="Обычный 5 12 3 9 2" xfId="17049" xr:uid="{00000000-0005-0000-0000-00002D410000}"/>
    <cellStyle name="Обычный 5 12 4" xfId="17050" xr:uid="{00000000-0005-0000-0000-00002E410000}"/>
    <cellStyle name="Обычный 5 12 4 2" xfId="17051" xr:uid="{00000000-0005-0000-0000-00002F410000}"/>
    <cellStyle name="Обычный 5 12 4 2 2" xfId="17052" xr:uid="{00000000-0005-0000-0000-000030410000}"/>
    <cellStyle name="Обычный 5 12 4 3" xfId="17053" xr:uid="{00000000-0005-0000-0000-000031410000}"/>
    <cellStyle name="Обычный 5 12 4 3 2" xfId="17054" xr:uid="{00000000-0005-0000-0000-000032410000}"/>
    <cellStyle name="Обычный 5 12 4 4" xfId="17055" xr:uid="{00000000-0005-0000-0000-000033410000}"/>
    <cellStyle name="Обычный 5 12 4 4 2" xfId="17056" xr:uid="{00000000-0005-0000-0000-000034410000}"/>
    <cellStyle name="Обычный 5 12 4 5" xfId="17057" xr:uid="{00000000-0005-0000-0000-000035410000}"/>
    <cellStyle name="Обычный 5 12 4 5 2" xfId="17058" xr:uid="{00000000-0005-0000-0000-000036410000}"/>
    <cellStyle name="Обычный 5 12 4 6" xfId="17059" xr:uid="{00000000-0005-0000-0000-000037410000}"/>
    <cellStyle name="Обычный 5 12 5" xfId="17060" xr:uid="{00000000-0005-0000-0000-000038410000}"/>
    <cellStyle name="Обычный 5 12 5 2" xfId="17061" xr:uid="{00000000-0005-0000-0000-000039410000}"/>
    <cellStyle name="Обычный 5 12 5 2 2" xfId="17062" xr:uid="{00000000-0005-0000-0000-00003A410000}"/>
    <cellStyle name="Обычный 5 12 5 3" xfId="17063" xr:uid="{00000000-0005-0000-0000-00003B410000}"/>
    <cellStyle name="Обычный 5 12 5 3 2" xfId="17064" xr:uid="{00000000-0005-0000-0000-00003C410000}"/>
    <cellStyle name="Обычный 5 12 5 4" xfId="17065" xr:uid="{00000000-0005-0000-0000-00003D410000}"/>
    <cellStyle name="Обычный 5 12 5 4 2" xfId="17066" xr:uid="{00000000-0005-0000-0000-00003E410000}"/>
    <cellStyle name="Обычный 5 12 5 5" xfId="17067" xr:uid="{00000000-0005-0000-0000-00003F410000}"/>
    <cellStyle name="Обычный 5 12 6" xfId="17068" xr:uid="{00000000-0005-0000-0000-000040410000}"/>
    <cellStyle name="Обычный 5 12 6 2" xfId="17069" xr:uid="{00000000-0005-0000-0000-000041410000}"/>
    <cellStyle name="Обычный 5 12 7" xfId="17070" xr:uid="{00000000-0005-0000-0000-000042410000}"/>
    <cellStyle name="Обычный 5 12 7 2" xfId="17071" xr:uid="{00000000-0005-0000-0000-000043410000}"/>
    <cellStyle name="Обычный 5 12 8" xfId="17072" xr:uid="{00000000-0005-0000-0000-000044410000}"/>
    <cellStyle name="Обычный 5 12 8 2" xfId="17073" xr:uid="{00000000-0005-0000-0000-000045410000}"/>
    <cellStyle name="Обычный 5 12 9" xfId="17074" xr:uid="{00000000-0005-0000-0000-000046410000}"/>
    <cellStyle name="Обычный 5 12 9 2" xfId="17075" xr:uid="{00000000-0005-0000-0000-000047410000}"/>
    <cellStyle name="Обычный 5 13" xfId="17076" xr:uid="{00000000-0005-0000-0000-000048410000}"/>
    <cellStyle name="Обычный 5 13 10" xfId="17077" xr:uid="{00000000-0005-0000-0000-000049410000}"/>
    <cellStyle name="Обычный 5 13 10 2" xfId="17078" xr:uid="{00000000-0005-0000-0000-00004A410000}"/>
    <cellStyle name="Обычный 5 13 11" xfId="17079" xr:uid="{00000000-0005-0000-0000-00004B410000}"/>
    <cellStyle name="Обычный 5 13 11 2" xfId="17080" xr:uid="{00000000-0005-0000-0000-00004C410000}"/>
    <cellStyle name="Обычный 5 13 12" xfId="17081" xr:uid="{00000000-0005-0000-0000-00004D410000}"/>
    <cellStyle name="Обычный 5 13 2" xfId="17082" xr:uid="{00000000-0005-0000-0000-00004E410000}"/>
    <cellStyle name="Обычный 5 13 2 10" xfId="17083" xr:uid="{00000000-0005-0000-0000-00004F410000}"/>
    <cellStyle name="Обычный 5 13 2 10 2" xfId="17084" xr:uid="{00000000-0005-0000-0000-000050410000}"/>
    <cellStyle name="Обычный 5 13 2 11" xfId="17085" xr:uid="{00000000-0005-0000-0000-000051410000}"/>
    <cellStyle name="Обычный 5 13 2 2" xfId="17086" xr:uid="{00000000-0005-0000-0000-000052410000}"/>
    <cellStyle name="Обычный 5 13 2 2 10" xfId="17087" xr:uid="{00000000-0005-0000-0000-000053410000}"/>
    <cellStyle name="Обычный 5 13 2 2 2" xfId="17088" xr:uid="{00000000-0005-0000-0000-000054410000}"/>
    <cellStyle name="Обычный 5 13 2 2 2 2" xfId="17089" xr:uid="{00000000-0005-0000-0000-000055410000}"/>
    <cellStyle name="Обычный 5 13 2 2 2 2 2" xfId="17090" xr:uid="{00000000-0005-0000-0000-000056410000}"/>
    <cellStyle name="Обычный 5 13 2 2 2 3" xfId="17091" xr:uid="{00000000-0005-0000-0000-000057410000}"/>
    <cellStyle name="Обычный 5 13 2 2 2 3 2" xfId="17092" xr:uid="{00000000-0005-0000-0000-000058410000}"/>
    <cellStyle name="Обычный 5 13 2 2 2 4" xfId="17093" xr:uid="{00000000-0005-0000-0000-000059410000}"/>
    <cellStyle name="Обычный 5 13 2 2 2 4 2" xfId="17094" xr:uid="{00000000-0005-0000-0000-00005A410000}"/>
    <cellStyle name="Обычный 5 13 2 2 2 5" xfId="17095" xr:uid="{00000000-0005-0000-0000-00005B410000}"/>
    <cellStyle name="Обычный 5 13 2 2 2 5 2" xfId="17096" xr:uid="{00000000-0005-0000-0000-00005C410000}"/>
    <cellStyle name="Обычный 5 13 2 2 2 6" xfId="17097" xr:uid="{00000000-0005-0000-0000-00005D410000}"/>
    <cellStyle name="Обычный 5 13 2 2 3" xfId="17098" xr:uid="{00000000-0005-0000-0000-00005E410000}"/>
    <cellStyle name="Обычный 5 13 2 2 3 2" xfId="17099" xr:uid="{00000000-0005-0000-0000-00005F410000}"/>
    <cellStyle name="Обычный 5 13 2 2 3 2 2" xfId="17100" xr:uid="{00000000-0005-0000-0000-000060410000}"/>
    <cellStyle name="Обычный 5 13 2 2 3 3" xfId="17101" xr:uid="{00000000-0005-0000-0000-000061410000}"/>
    <cellStyle name="Обычный 5 13 2 2 3 3 2" xfId="17102" xr:uid="{00000000-0005-0000-0000-000062410000}"/>
    <cellStyle name="Обычный 5 13 2 2 3 4" xfId="17103" xr:uid="{00000000-0005-0000-0000-000063410000}"/>
    <cellStyle name="Обычный 5 13 2 2 3 4 2" xfId="17104" xr:uid="{00000000-0005-0000-0000-000064410000}"/>
    <cellStyle name="Обычный 5 13 2 2 3 5" xfId="17105" xr:uid="{00000000-0005-0000-0000-000065410000}"/>
    <cellStyle name="Обычный 5 13 2 2 4" xfId="17106" xr:uid="{00000000-0005-0000-0000-000066410000}"/>
    <cellStyle name="Обычный 5 13 2 2 4 2" xfId="17107" xr:uid="{00000000-0005-0000-0000-000067410000}"/>
    <cellStyle name="Обычный 5 13 2 2 5" xfId="17108" xr:uid="{00000000-0005-0000-0000-000068410000}"/>
    <cellStyle name="Обычный 5 13 2 2 5 2" xfId="17109" xr:uid="{00000000-0005-0000-0000-000069410000}"/>
    <cellStyle name="Обычный 5 13 2 2 6" xfId="17110" xr:uid="{00000000-0005-0000-0000-00006A410000}"/>
    <cellStyle name="Обычный 5 13 2 2 6 2" xfId="17111" xr:uid="{00000000-0005-0000-0000-00006B410000}"/>
    <cellStyle name="Обычный 5 13 2 2 7" xfId="17112" xr:uid="{00000000-0005-0000-0000-00006C410000}"/>
    <cellStyle name="Обычный 5 13 2 2 7 2" xfId="17113" xr:uid="{00000000-0005-0000-0000-00006D410000}"/>
    <cellStyle name="Обычный 5 13 2 2 8" xfId="17114" xr:uid="{00000000-0005-0000-0000-00006E410000}"/>
    <cellStyle name="Обычный 5 13 2 2 8 2" xfId="17115" xr:uid="{00000000-0005-0000-0000-00006F410000}"/>
    <cellStyle name="Обычный 5 13 2 2 9" xfId="17116" xr:uid="{00000000-0005-0000-0000-000070410000}"/>
    <cellStyle name="Обычный 5 13 2 2 9 2" xfId="17117" xr:uid="{00000000-0005-0000-0000-000071410000}"/>
    <cellStyle name="Обычный 5 13 2 3" xfId="17118" xr:uid="{00000000-0005-0000-0000-000072410000}"/>
    <cellStyle name="Обычный 5 13 2 3 2" xfId="17119" xr:uid="{00000000-0005-0000-0000-000073410000}"/>
    <cellStyle name="Обычный 5 13 2 3 2 2" xfId="17120" xr:uid="{00000000-0005-0000-0000-000074410000}"/>
    <cellStyle name="Обычный 5 13 2 3 3" xfId="17121" xr:uid="{00000000-0005-0000-0000-000075410000}"/>
    <cellStyle name="Обычный 5 13 2 3 3 2" xfId="17122" xr:uid="{00000000-0005-0000-0000-000076410000}"/>
    <cellStyle name="Обычный 5 13 2 3 4" xfId="17123" xr:uid="{00000000-0005-0000-0000-000077410000}"/>
    <cellStyle name="Обычный 5 13 2 3 4 2" xfId="17124" xr:uid="{00000000-0005-0000-0000-000078410000}"/>
    <cellStyle name="Обычный 5 13 2 3 5" xfId="17125" xr:uid="{00000000-0005-0000-0000-000079410000}"/>
    <cellStyle name="Обычный 5 13 2 3 5 2" xfId="17126" xr:uid="{00000000-0005-0000-0000-00007A410000}"/>
    <cellStyle name="Обычный 5 13 2 3 6" xfId="17127" xr:uid="{00000000-0005-0000-0000-00007B410000}"/>
    <cellStyle name="Обычный 5 13 2 4" xfId="17128" xr:uid="{00000000-0005-0000-0000-00007C410000}"/>
    <cellStyle name="Обычный 5 13 2 4 2" xfId="17129" xr:uid="{00000000-0005-0000-0000-00007D410000}"/>
    <cellStyle name="Обычный 5 13 2 4 2 2" xfId="17130" xr:uid="{00000000-0005-0000-0000-00007E410000}"/>
    <cellStyle name="Обычный 5 13 2 4 3" xfId="17131" xr:uid="{00000000-0005-0000-0000-00007F410000}"/>
    <cellStyle name="Обычный 5 13 2 4 3 2" xfId="17132" xr:uid="{00000000-0005-0000-0000-000080410000}"/>
    <cellStyle name="Обычный 5 13 2 4 4" xfId="17133" xr:uid="{00000000-0005-0000-0000-000081410000}"/>
    <cellStyle name="Обычный 5 13 2 4 4 2" xfId="17134" xr:uid="{00000000-0005-0000-0000-000082410000}"/>
    <cellStyle name="Обычный 5 13 2 4 5" xfId="17135" xr:uid="{00000000-0005-0000-0000-000083410000}"/>
    <cellStyle name="Обычный 5 13 2 5" xfId="17136" xr:uid="{00000000-0005-0000-0000-000084410000}"/>
    <cellStyle name="Обычный 5 13 2 5 2" xfId="17137" xr:uid="{00000000-0005-0000-0000-000085410000}"/>
    <cellStyle name="Обычный 5 13 2 6" xfId="17138" xr:uid="{00000000-0005-0000-0000-000086410000}"/>
    <cellStyle name="Обычный 5 13 2 6 2" xfId="17139" xr:uid="{00000000-0005-0000-0000-000087410000}"/>
    <cellStyle name="Обычный 5 13 2 7" xfId="17140" xr:uid="{00000000-0005-0000-0000-000088410000}"/>
    <cellStyle name="Обычный 5 13 2 7 2" xfId="17141" xr:uid="{00000000-0005-0000-0000-000089410000}"/>
    <cellStyle name="Обычный 5 13 2 8" xfId="17142" xr:uid="{00000000-0005-0000-0000-00008A410000}"/>
    <cellStyle name="Обычный 5 13 2 8 2" xfId="17143" xr:uid="{00000000-0005-0000-0000-00008B410000}"/>
    <cellStyle name="Обычный 5 13 2 9" xfId="17144" xr:uid="{00000000-0005-0000-0000-00008C410000}"/>
    <cellStyle name="Обычный 5 13 2 9 2" xfId="17145" xr:uid="{00000000-0005-0000-0000-00008D410000}"/>
    <cellStyle name="Обычный 5 13 3" xfId="17146" xr:uid="{00000000-0005-0000-0000-00008E410000}"/>
    <cellStyle name="Обычный 5 13 3 10" xfId="17147" xr:uid="{00000000-0005-0000-0000-00008F410000}"/>
    <cellStyle name="Обычный 5 13 3 2" xfId="17148" xr:uid="{00000000-0005-0000-0000-000090410000}"/>
    <cellStyle name="Обычный 5 13 3 2 2" xfId="17149" xr:uid="{00000000-0005-0000-0000-000091410000}"/>
    <cellStyle name="Обычный 5 13 3 2 2 2" xfId="17150" xr:uid="{00000000-0005-0000-0000-000092410000}"/>
    <cellStyle name="Обычный 5 13 3 2 3" xfId="17151" xr:uid="{00000000-0005-0000-0000-000093410000}"/>
    <cellStyle name="Обычный 5 13 3 2 3 2" xfId="17152" xr:uid="{00000000-0005-0000-0000-000094410000}"/>
    <cellStyle name="Обычный 5 13 3 2 4" xfId="17153" xr:uid="{00000000-0005-0000-0000-000095410000}"/>
    <cellStyle name="Обычный 5 13 3 2 4 2" xfId="17154" xr:uid="{00000000-0005-0000-0000-000096410000}"/>
    <cellStyle name="Обычный 5 13 3 2 5" xfId="17155" xr:uid="{00000000-0005-0000-0000-000097410000}"/>
    <cellStyle name="Обычный 5 13 3 2 5 2" xfId="17156" xr:uid="{00000000-0005-0000-0000-000098410000}"/>
    <cellStyle name="Обычный 5 13 3 2 6" xfId="17157" xr:uid="{00000000-0005-0000-0000-000099410000}"/>
    <cellStyle name="Обычный 5 13 3 3" xfId="17158" xr:uid="{00000000-0005-0000-0000-00009A410000}"/>
    <cellStyle name="Обычный 5 13 3 3 2" xfId="17159" xr:uid="{00000000-0005-0000-0000-00009B410000}"/>
    <cellStyle name="Обычный 5 13 3 3 2 2" xfId="17160" xr:uid="{00000000-0005-0000-0000-00009C410000}"/>
    <cellStyle name="Обычный 5 13 3 3 3" xfId="17161" xr:uid="{00000000-0005-0000-0000-00009D410000}"/>
    <cellStyle name="Обычный 5 13 3 3 3 2" xfId="17162" xr:uid="{00000000-0005-0000-0000-00009E410000}"/>
    <cellStyle name="Обычный 5 13 3 3 4" xfId="17163" xr:uid="{00000000-0005-0000-0000-00009F410000}"/>
    <cellStyle name="Обычный 5 13 3 3 4 2" xfId="17164" xr:uid="{00000000-0005-0000-0000-0000A0410000}"/>
    <cellStyle name="Обычный 5 13 3 3 5" xfId="17165" xr:uid="{00000000-0005-0000-0000-0000A1410000}"/>
    <cellStyle name="Обычный 5 13 3 4" xfId="17166" xr:uid="{00000000-0005-0000-0000-0000A2410000}"/>
    <cellStyle name="Обычный 5 13 3 4 2" xfId="17167" xr:uid="{00000000-0005-0000-0000-0000A3410000}"/>
    <cellStyle name="Обычный 5 13 3 5" xfId="17168" xr:uid="{00000000-0005-0000-0000-0000A4410000}"/>
    <cellStyle name="Обычный 5 13 3 5 2" xfId="17169" xr:uid="{00000000-0005-0000-0000-0000A5410000}"/>
    <cellStyle name="Обычный 5 13 3 6" xfId="17170" xr:uid="{00000000-0005-0000-0000-0000A6410000}"/>
    <cellStyle name="Обычный 5 13 3 6 2" xfId="17171" xr:uid="{00000000-0005-0000-0000-0000A7410000}"/>
    <cellStyle name="Обычный 5 13 3 7" xfId="17172" xr:uid="{00000000-0005-0000-0000-0000A8410000}"/>
    <cellStyle name="Обычный 5 13 3 7 2" xfId="17173" xr:uid="{00000000-0005-0000-0000-0000A9410000}"/>
    <cellStyle name="Обычный 5 13 3 8" xfId="17174" xr:uid="{00000000-0005-0000-0000-0000AA410000}"/>
    <cellStyle name="Обычный 5 13 3 8 2" xfId="17175" xr:uid="{00000000-0005-0000-0000-0000AB410000}"/>
    <cellStyle name="Обычный 5 13 3 9" xfId="17176" xr:uid="{00000000-0005-0000-0000-0000AC410000}"/>
    <cellStyle name="Обычный 5 13 3 9 2" xfId="17177" xr:uid="{00000000-0005-0000-0000-0000AD410000}"/>
    <cellStyle name="Обычный 5 13 4" xfId="17178" xr:uid="{00000000-0005-0000-0000-0000AE410000}"/>
    <cellStyle name="Обычный 5 13 4 2" xfId="17179" xr:uid="{00000000-0005-0000-0000-0000AF410000}"/>
    <cellStyle name="Обычный 5 13 4 2 2" xfId="17180" xr:uid="{00000000-0005-0000-0000-0000B0410000}"/>
    <cellStyle name="Обычный 5 13 4 3" xfId="17181" xr:uid="{00000000-0005-0000-0000-0000B1410000}"/>
    <cellStyle name="Обычный 5 13 4 3 2" xfId="17182" xr:uid="{00000000-0005-0000-0000-0000B2410000}"/>
    <cellStyle name="Обычный 5 13 4 4" xfId="17183" xr:uid="{00000000-0005-0000-0000-0000B3410000}"/>
    <cellStyle name="Обычный 5 13 4 4 2" xfId="17184" xr:uid="{00000000-0005-0000-0000-0000B4410000}"/>
    <cellStyle name="Обычный 5 13 4 5" xfId="17185" xr:uid="{00000000-0005-0000-0000-0000B5410000}"/>
    <cellStyle name="Обычный 5 13 4 5 2" xfId="17186" xr:uid="{00000000-0005-0000-0000-0000B6410000}"/>
    <cellStyle name="Обычный 5 13 4 6" xfId="17187" xr:uid="{00000000-0005-0000-0000-0000B7410000}"/>
    <cellStyle name="Обычный 5 13 5" xfId="17188" xr:uid="{00000000-0005-0000-0000-0000B8410000}"/>
    <cellStyle name="Обычный 5 13 5 2" xfId="17189" xr:uid="{00000000-0005-0000-0000-0000B9410000}"/>
    <cellStyle name="Обычный 5 13 5 2 2" xfId="17190" xr:uid="{00000000-0005-0000-0000-0000BA410000}"/>
    <cellStyle name="Обычный 5 13 5 3" xfId="17191" xr:uid="{00000000-0005-0000-0000-0000BB410000}"/>
    <cellStyle name="Обычный 5 13 5 3 2" xfId="17192" xr:uid="{00000000-0005-0000-0000-0000BC410000}"/>
    <cellStyle name="Обычный 5 13 5 4" xfId="17193" xr:uid="{00000000-0005-0000-0000-0000BD410000}"/>
    <cellStyle name="Обычный 5 13 5 4 2" xfId="17194" xr:uid="{00000000-0005-0000-0000-0000BE410000}"/>
    <cellStyle name="Обычный 5 13 5 5" xfId="17195" xr:uid="{00000000-0005-0000-0000-0000BF410000}"/>
    <cellStyle name="Обычный 5 13 6" xfId="17196" xr:uid="{00000000-0005-0000-0000-0000C0410000}"/>
    <cellStyle name="Обычный 5 13 6 2" xfId="17197" xr:uid="{00000000-0005-0000-0000-0000C1410000}"/>
    <cellStyle name="Обычный 5 13 7" xfId="17198" xr:uid="{00000000-0005-0000-0000-0000C2410000}"/>
    <cellStyle name="Обычный 5 13 7 2" xfId="17199" xr:uid="{00000000-0005-0000-0000-0000C3410000}"/>
    <cellStyle name="Обычный 5 13 8" xfId="17200" xr:uid="{00000000-0005-0000-0000-0000C4410000}"/>
    <cellStyle name="Обычный 5 13 8 2" xfId="17201" xr:uid="{00000000-0005-0000-0000-0000C5410000}"/>
    <cellStyle name="Обычный 5 13 9" xfId="17202" xr:uid="{00000000-0005-0000-0000-0000C6410000}"/>
    <cellStyle name="Обычный 5 13 9 2" xfId="17203" xr:uid="{00000000-0005-0000-0000-0000C7410000}"/>
    <cellStyle name="Обычный 5 14" xfId="17204" xr:uid="{00000000-0005-0000-0000-0000C8410000}"/>
    <cellStyle name="Обычный 5 14 10" xfId="17205" xr:uid="{00000000-0005-0000-0000-0000C9410000}"/>
    <cellStyle name="Обычный 5 14 10 2" xfId="17206" xr:uid="{00000000-0005-0000-0000-0000CA410000}"/>
    <cellStyle name="Обычный 5 14 11" xfId="17207" xr:uid="{00000000-0005-0000-0000-0000CB410000}"/>
    <cellStyle name="Обычный 5 14 11 2" xfId="17208" xr:uid="{00000000-0005-0000-0000-0000CC410000}"/>
    <cellStyle name="Обычный 5 14 12" xfId="17209" xr:uid="{00000000-0005-0000-0000-0000CD410000}"/>
    <cellStyle name="Обычный 5 14 2" xfId="17210" xr:uid="{00000000-0005-0000-0000-0000CE410000}"/>
    <cellStyle name="Обычный 5 14 2 10" xfId="17211" xr:uid="{00000000-0005-0000-0000-0000CF410000}"/>
    <cellStyle name="Обычный 5 14 2 10 2" xfId="17212" xr:uid="{00000000-0005-0000-0000-0000D0410000}"/>
    <cellStyle name="Обычный 5 14 2 11" xfId="17213" xr:uid="{00000000-0005-0000-0000-0000D1410000}"/>
    <cellStyle name="Обычный 5 14 2 2" xfId="17214" xr:uid="{00000000-0005-0000-0000-0000D2410000}"/>
    <cellStyle name="Обычный 5 14 2 2 10" xfId="17215" xr:uid="{00000000-0005-0000-0000-0000D3410000}"/>
    <cellStyle name="Обычный 5 14 2 2 2" xfId="17216" xr:uid="{00000000-0005-0000-0000-0000D4410000}"/>
    <cellStyle name="Обычный 5 14 2 2 2 2" xfId="17217" xr:uid="{00000000-0005-0000-0000-0000D5410000}"/>
    <cellStyle name="Обычный 5 14 2 2 2 2 2" xfId="17218" xr:uid="{00000000-0005-0000-0000-0000D6410000}"/>
    <cellStyle name="Обычный 5 14 2 2 2 3" xfId="17219" xr:uid="{00000000-0005-0000-0000-0000D7410000}"/>
    <cellStyle name="Обычный 5 14 2 2 2 3 2" xfId="17220" xr:uid="{00000000-0005-0000-0000-0000D8410000}"/>
    <cellStyle name="Обычный 5 14 2 2 2 4" xfId="17221" xr:uid="{00000000-0005-0000-0000-0000D9410000}"/>
    <cellStyle name="Обычный 5 14 2 2 2 4 2" xfId="17222" xr:uid="{00000000-0005-0000-0000-0000DA410000}"/>
    <cellStyle name="Обычный 5 14 2 2 2 5" xfId="17223" xr:uid="{00000000-0005-0000-0000-0000DB410000}"/>
    <cellStyle name="Обычный 5 14 2 2 2 5 2" xfId="17224" xr:uid="{00000000-0005-0000-0000-0000DC410000}"/>
    <cellStyle name="Обычный 5 14 2 2 2 6" xfId="17225" xr:uid="{00000000-0005-0000-0000-0000DD410000}"/>
    <cellStyle name="Обычный 5 14 2 2 3" xfId="17226" xr:uid="{00000000-0005-0000-0000-0000DE410000}"/>
    <cellStyle name="Обычный 5 14 2 2 3 2" xfId="17227" xr:uid="{00000000-0005-0000-0000-0000DF410000}"/>
    <cellStyle name="Обычный 5 14 2 2 3 2 2" xfId="17228" xr:uid="{00000000-0005-0000-0000-0000E0410000}"/>
    <cellStyle name="Обычный 5 14 2 2 3 3" xfId="17229" xr:uid="{00000000-0005-0000-0000-0000E1410000}"/>
    <cellStyle name="Обычный 5 14 2 2 3 3 2" xfId="17230" xr:uid="{00000000-0005-0000-0000-0000E2410000}"/>
    <cellStyle name="Обычный 5 14 2 2 3 4" xfId="17231" xr:uid="{00000000-0005-0000-0000-0000E3410000}"/>
    <cellStyle name="Обычный 5 14 2 2 3 4 2" xfId="17232" xr:uid="{00000000-0005-0000-0000-0000E4410000}"/>
    <cellStyle name="Обычный 5 14 2 2 3 5" xfId="17233" xr:uid="{00000000-0005-0000-0000-0000E5410000}"/>
    <cellStyle name="Обычный 5 14 2 2 4" xfId="17234" xr:uid="{00000000-0005-0000-0000-0000E6410000}"/>
    <cellStyle name="Обычный 5 14 2 2 4 2" xfId="17235" xr:uid="{00000000-0005-0000-0000-0000E7410000}"/>
    <cellStyle name="Обычный 5 14 2 2 5" xfId="17236" xr:uid="{00000000-0005-0000-0000-0000E8410000}"/>
    <cellStyle name="Обычный 5 14 2 2 5 2" xfId="17237" xr:uid="{00000000-0005-0000-0000-0000E9410000}"/>
    <cellStyle name="Обычный 5 14 2 2 6" xfId="17238" xr:uid="{00000000-0005-0000-0000-0000EA410000}"/>
    <cellStyle name="Обычный 5 14 2 2 6 2" xfId="17239" xr:uid="{00000000-0005-0000-0000-0000EB410000}"/>
    <cellStyle name="Обычный 5 14 2 2 7" xfId="17240" xr:uid="{00000000-0005-0000-0000-0000EC410000}"/>
    <cellStyle name="Обычный 5 14 2 2 7 2" xfId="17241" xr:uid="{00000000-0005-0000-0000-0000ED410000}"/>
    <cellStyle name="Обычный 5 14 2 2 8" xfId="17242" xr:uid="{00000000-0005-0000-0000-0000EE410000}"/>
    <cellStyle name="Обычный 5 14 2 2 8 2" xfId="17243" xr:uid="{00000000-0005-0000-0000-0000EF410000}"/>
    <cellStyle name="Обычный 5 14 2 2 9" xfId="17244" xr:uid="{00000000-0005-0000-0000-0000F0410000}"/>
    <cellStyle name="Обычный 5 14 2 2 9 2" xfId="17245" xr:uid="{00000000-0005-0000-0000-0000F1410000}"/>
    <cellStyle name="Обычный 5 14 2 3" xfId="17246" xr:uid="{00000000-0005-0000-0000-0000F2410000}"/>
    <cellStyle name="Обычный 5 14 2 3 2" xfId="17247" xr:uid="{00000000-0005-0000-0000-0000F3410000}"/>
    <cellStyle name="Обычный 5 14 2 3 2 2" xfId="17248" xr:uid="{00000000-0005-0000-0000-0000F4410000}"/>
    <cellStyle name="Обычный 5 14 2 3 3" xfId="17249" xr:uid="{00000000-0005-0000-0000-0000F5410000}"/>
    <cellStyle name="Обычный 5 14 2 3 3 2" xfId="17250" xr:uid="{00000000-0005-0000-0000-0000F6410000}"/>
    <cellStyle name="Обычный 5 14 2 3 4" xfId="17251" xr:uid="{00000000-0005-0000-0000-0000F7410000}"/>
    <cellStyle name="Обычный 5 14 2 3 4 2" xfId="17252" xr:uid="{00000000-0005-0000-0000-0000F8410000}"/>
    <cellStyle name="Обычный 5 14 2 3 5" xfId="17253" xr:uid="{00000000-0005-0000-0000-0000F9410000}"/>
    <cellStyle name="Обычный 5 14 2 3 5 2" xfId="17254" xr:uid="{00000000-0005-0000-0000-0000FA410000}"/>
    <cellStyle name="Обычный 5 14 2 3 6" xfId="17255" xr:uid="{00000000-0005-0000-0000-0000FB410000}"/>
    <cellStyle name="Обычный 5 14 2 4" xfId="17256" xr:uid="{00000000-0005-0000-0000-0000FC410000}"/>
    <cellStyle name="Обычный 5 14 2 4 2" xfId="17257" xr:uid="{00000000-0005-0000-0000-0000FD410000}"/>
    <cellStyle name="Обычный 5 14 2 4 2 2" xfId="17258" xr:uid="{00000000-0005-0000-0000-0000FE410000}"/>
    <cellStyle name="Обычный 5 14 2 4 3" xfId="17259" xr:uid="{00000000-0005-0000-0000-0000FF410000}"/>
    <cellStyle name="Обычный 5 14 2 4 3 2" xfId="17260" xr:uid="{00000000-0005-0000-0000-000000420000}"/>
    <cellStyle name="Обычный 5 14 2 4 4" xfId="17261" xr:uid="{00000000-0005-0000-0000-000001420000}"/>
    <cellStyle name="Обычный 5 14 2 4 4 2" xfId="17262" xr:uid="{00000000-0005-0000-0000-000002420000}"/>
    <cellStyle name="Обычный 5 14 2 4 5" xfId="17263" xr:uid="{00000000-0005-0000-0000-000003420000}"/>
    <cellStyle name="Обычный 5 14 2 5" xfId="17264" xr:uid="{00000000-0005-0000-0000-000004420000}"/>
    <cellStyle name="Обычный 5 14 2 5 2" xfId="17265" xr:uid="{00000000-0005-0000-0000-000005420000}"/>
    <cellStyle name="Обычный 5 14 2 6" xfId="17266" xr:uid="{00000000-0005-0000-0000-000006420000}"/>
    <cellStyle name="Обычный 5 14 2 6 2" xfId="17267" xr:uid="{00000000-0005-0000-0000-000007420000}"/>
    <cellStyle name="Обычный 5 14 2 7" xfId="17268" xr:uid="{00000000-0005-0000-0000-000008420000}"/>
    <cellStyle name="Обычный 5 14 2 7 2" xfId="17269" xr:uid="{00000000-0005-0000-0000-000009420000}"/>
    <cellStyle name="Обычный 5 14 2 8" xfId="17270" xr:uid="{00000000-0005-0000-0000-00000A420000}"/>
    <cellStyle name="Обычный 5 14 2 8 2" xfId="17271" xr:uid="{00000000-0005-0000-0000-00000B420000}"/>
    <cellStyle name="Обычный 5 14 2 9" xfId="17272" xr:uid="{00000000-0005-0000-0000-00000C420000}"/>
    <cellStyle name="Обычный 5 14 2 9 2" xfId="17273" xr:uid="{00000000-0005-0000-0000-00000D420000}"/>
    <cellStyle name="Обычный 5 14 3" xfId="17274" xr:uid="{00000000-0005-0000-0000-00000E420000}"/>
    <cellStyle name="Обычный 5 14 3 10" xfId="17275" xr:uid="{00000000-0005-0000-0000-00000F420000}"/>
    <cellStyle name="Обычный 5 14 3 2" xfId="17276" xr:uid="{00000000-0005-0000-0000-000010420000}"/>
    <cellStyle name="Обычный 5 14 3 2 2" xfId="17277" xr:uid="{00000000-0005-0000-0000-000011420000}"/>
    <cellStyle name="Обычный 5 14 3 2 2 2" xfId="17278" xr:uid="{00000000-0005-0000-0000-000012420000}"/>
    <cellStyle name="Обычный 5 14 3 2 3" xfId="17279" xr:uid="{00000000-0005-0000-0000-000013420000}"/>
    <cellStyle name="Обычный 5 14 3 2 3 2" xfId="17280" xr:uid="{00000000-0005-0000-0000-000014420000}"/>
    <cellStyle name="Обычный 5 14 3 2 4" xfId="17281" xr:uid="{00000000-0005-0000-0000-000015420000}"/>
    <cellStyle name="Обычный 5 14 3 2 4 2" xfId="17282" xr:uid="{00000000-0005-0000-0000-000016420000}"/>
    <cellStyle name="Обычный 5 14 3 2 5" xfId="17283" xr:uid="{00000000-0005-0000-0000-000017420000}"/>
    <cellStyle name="Обычный 5 14 3 2 5 2" xfId="17284" xr:uid="{00000000-0005-0000-0000-000018420000}"/>
    <cellStyle name="Обычный 5 14 3 2 6" xfId="17285" xr:uid="{00000000-0005-0000-0000-000019420000}"/>
    <cellStyle name="Обычный 5 14 3 3" xfId="17286" xr:uid="{00000000-0005-0000-0000-00001A420000}"/>
    <cellStyle name="Обычный 5 14 3 3 2" xfId="17287" xr:uid="{00000000-0005-0000-0000-00001B420000}"/>
    <cellStyle name="Обычный 5 14 3 3 2 2" xfId="17288" xr:uid="{00000000-0005-0000-0000-00001C420000}"/>
    <cellStyle name="Обычный 5 14 3 3 3" xfId="17289" xr:uid="{00000000-0005-0000-0000-00001D420000}"/>
    <cellStyle name="Обычный 5 14 3 3 3 2" xfId="17290" xr:uid="{00000000-0005-0000-0000-00001E420000}"/>
    <cellStyle name="Обычный 5 14 3 3 4" xfId="17291" xr:uid="{00000000-0005-0000-0000-00001F420000}"/>
    <cellStyle name="Обычный 5 14 3 3 4 2" xfId="17292" xr:uid="{00000000-0005-0000-0000-000020420000}"/>
    <cellStyle name="Обычный 5 14 3 3 5" xfId="17293" xr:uid="{00000000-0005-0000-0000-000021420000}"/>
    <cellStyle name="Обычный 5 14 3 4" xfId="17294" xr:uid="{00000000-0005-0000-0000-000022420000}"/>
    <cellStyle name="Обычный 5 14 3 4 2" xfId="17295" xr:uid="{00000000-0005-0000-0000-000023420000}"/>
    <cellStyle name="Обычный 5 14 3 5" xfId="17296" xr:uid="{00000000-0005-0000-0000-000024420000}"/>
    <cellStyle name="Обычный 5 14 3 5 2" xfId="17297" xr:uid="{00000000-0005-0000-0000-000025420000}"/>
    <cellStyle name="Обычный 5 14 3 6" xfId="17298" xr:uid="{00000000-0005-0000-0000-000026420000}"/>
    <cellStyle name="Обычный 5 14 3 6 2" xfId="17299" xr:uid="{00000000-0005-0000-0000-000027420000}"/>
    <cellStyle name="Обычный 5 14 3 7" xfId="17300" xr:uid="{00000000-0005-0000-0000-000028420000}"/>
    <cellStyle name="Обычный 5 14 3 7 2" xfId="17301" xr:uid="{00000000-0005-0000-0000-000029420000}"/>
    <cellStyle name="Обычный 5 14 3 8" xfId="17302" xr:uid="{00000000-0005-0000-0000-00002A420000}"/>
    <cellStyle name="Обычный 5 14 3 8 2" xfId="17303" xr:uid="{00000000-0005-0000-0000-00002B420000}"/>
    <cellStyle name="Обычный 5 14 3 9" xfId="17304" xr:uid="{00000000-0005-0000-0000-00002C420000}"/>
    <cellStyle name="Обычный 5 14 3 9 2" xfId="17305" xr:uid="{00000000-0005-0000-0000-00002D420000}"/>
    <cellStyle name="Обычный 5 14 4" xfId="17306" xr:uid="{00000000-0005-0000-0000-00002E420000}"/>
    <cellStyle name="Обычный 5 14 4 2" xfId="17307" xr:uid="{00000000-0005-0000-0000-00002F420000}"/>
    <cellStyle name="Обычный 5 14 4 2 2" xfId="17308" xr:uid="{00000000-0005-0000-0000-000030420000}"/>
    <cellStyle name="Обычный 5 14 4 3" xfId="17309" xr:uid="{00000000-0005-0000-0000-000031420000}"/>
    <cellStyle name="Обычный 5 14 4 3 2" xfId="17310" xr:uid="{00000000-0005-0000-0000-000032420000}"/>
    <cellStyle name="Обычный 5 14 4 4" xfId="17311" xr:uid="{00000000-0005-0000-0000-000033420000}"/>
    <cellStyle name="Обычный 5 14 4 4 2" xfId="17312" xr:uid="{00000000-0005-0000-0000-000034420000}"/>
    <cellStyle name="Обычный 5 14 4 5" xfId="17313" xr:uid="{00000000-0005-0000-0000-000035420000}"/>
    <cellStyle name="Обычный 5 14 4 5 2" xfId="17314" xr:uid="{00000000-0005-0000-0000-000036420000}"/>
    <cellStyle name="Обычный 5 14 4 6" xfId="17315" xr:uid="{00000000-0005-0000-0000-000037420000}"/>
    <cellStyle name="Обычный 5 14 5" xfId="17316" xr:uid="{00000000-0005-0000-0000-000038420000}"/>
    <cellStyle name="Обычный 5 14 5 2" xfId="17317" xr:uid="{00000000-0005-0000-0000-000039420000}"/>
    <cellStyle name="Обычный 5 14 5 2 2" xfId="17318" xr:uid="{00000000-0005-0000-0000-00003A420000}"/>
    <cellStyle name="Обычный 5 14 5 3" xfId="17319" xr:uid="{00000000-0005-0000-0000-00003B420000}"/>
    <cellStyle name="Обычный 5 14 5 3 2" xfId="17320" xr:uid="{00000000-0005-0000-0000-00003C420000}"/>
    <cellStyle name="Обычный 5 14 5 4" xfId="17321" xr:uid="{00000000-0005-0000-0000-00003D420000}"/>
    <cellStyle name="Обычный 5 14 5 4 2" xfId="17322" xr:uid="{00000000-0005-0000-0000-00003E420000}"/>
    <cellStyle name="Обычный 5 14 5 5" xfId="17323" xr:uid="{00000000-0005-0000-0000-00003F420000}"/>
    <cellStyle name="Обычный 5 14 6" xfId="17324" xr:uid="{00000000-0005-0000-0000-000040420000}"/>
    <cellStyle name="Обычный 5 14 6 2" xfId="17325" xr:uid="{00000000-0005-0000-0000-000041420000}"/>
    <cellStyle name="Обычный 5 14 7" xfId="17326" xr:uid="{00000000-0005-0000-0000-000042420000}"/>
    <cellStyle name="Обычный 5 14 7 2" xfId="17327" xr:uid="{00000000-0005-0000-0000-000043420000}"/>
    <cellStyle name="Обычный 5 14 8" xfId="17328" xr:uid="{00000000-0005-0000-0000-000044420000}"/>
    <cellStyle name="Обычный 5 14 8 2" xfId="17329" xr:uid="{00000000-0005-0000-0000-000045420000}"/>
    <cellStyle name="Обычный 5 14 9" xfId="17330" xr:uid="{00000000-0005-0000-0000-000046420000}"/>
    <cellStyle name="Обычный 5 14 9 2" xfId="17331" xr:uid="{00000000-0005-0000-0000-000047420000}"/>
    <cellStyle name="Обычный 5 15" xfId="17332" xr:uid="{00000000-0005-0000-0000-000048420000}"/>
    <cellStyle name="Обычный 5 15 10" xfId="17333" xr:uid="{00000000-0005-0000-0000-000049420000}"/>
    <cellStyle name="Обычный 5 15 10 2" xfId="17334" xr:uid="{00000000-0005-0000-0000-00004A420000}"/>
    <cellStyle name="Обычный 5 15 11" xfId="17335" xr:uid="{00000000-0005-0000-0000-00004B420000}"/>
    <cellStyle name="Обычный 5 15 11 2" xfId="17336" xr:uid="{00000000-0005-0000-0000-00004C420000}"/>
    <cellStyle name="Обычный 5 15 12" xfId="17337" xr:uid="{00000000-0005-0000-0000-00004D420000}"/>
    <cellStyle name="Обычный 5 15 2" xfId="17338" xr:uid="{00000000-0005-0000-0000-00004E420000}"/>
    <cellStyle name="Обычный 5 15 2 10" xfId="17339" xr:uid="{00000000-0005-0000-0000-00004F420000}"/>
    <cellStyle name="Обычный 5 15 2 10 2" xfId="17340" xr:uid="{00000000-0005-0000-0000-000050420000}"/>
    <cellStyle name="Обычный 5 15 2 11" xfId="17341" xr:uid="{00000000-0005-0000-0000-000051420000}"/>
    <cellStyle name="Обычный 5 15 2 2" xfId="17342" xr:uid="{00000000-0005-0000-0000-000052420000}"/>
    <cellStyle name="Обычный 5 15 2 2 10" xfId="17343" xr:uid="{00000000-0005-0000-0000-000053420000}"/>
    <cellStyle name="Обычный 5 15 2 2 2" xfId="17344" xr:uid="{00000000-0005-0000-0000-000054420000}"/>
    <cellStyle name="Обычный 5 15 2 2 2 2" xfId="17345" xr:uid="{00000000-0005-0000-0000-000055420000}"/>
    <cellStyle name="Обычный 5 15 2 2 2 2 2" xfId="17346" xr:uid="{00000000-0005-0000-0000-000056420000}"/>
    <cellStyle name="Обычный 5 15 2 2 2 3" xfId="17347" xr:uid="{00000000-0005-0000-0000-000057420000}"/>
    <cellStyle name="Обычный 5 15 2 2 2 3 2" xfId="17348" xr:uid="{00000000-0005-0000-0000-000058420000}"/>
    <cellStyle name="Обычный 5 15 2 2 2 4" xfId="17349" xr:uid="{00000000-0005-0000-0000-000059420000}"/>
    <cellStyle name="Обычный 5 15 2 2 2 4 2" xfId="17350" xr:uid="{00000000-0005-0000-0000-00005A420000}"/>
    <cellStyle name="Обычный 5 15 2 2 2 5" xfId="17351" xr:uid="{00000000-0005-0000-0000-00005B420000}"/>
    <cellStyle name="Обычный 5 15 2 2 2 5 2" xfId="17352" xr:uid="{00000000-0005-0000-0000-00005C420000}"/>
    <cellStyle name="Обычный 5 15 2 2 2 6" xfId="17353" xr:uid="{00000000-0005-0000-0000-00005D420000}"/>
    <cellStyle name="Обычный 5 15 2 2 3" xfId="17354" xr:uid="{00000000-0005-0000-0000-00005E420000}"/>
    <cellStyle name="Обычный 5 15 2 2 3 2" xfId="17355" xr:uid="{00000000-0005-0000-0000-00005F420000}"/>
    <cellStyle name="Обычный 5 15 2 2 3 2 2" xfId="17356" xr:uid="{00000000-0005-0000-0000-000060420000}"/>
    <cellStyle name="Обычный 5 15 2 2 3 3" xfId="17357" xr:uid="{00000000-0005-0000-0000-000061420000}"/>
    <cellStyle name="Обычный 5 15 2 2 3 3 2" xfId="17358" xr:uid="{00000000-0005-0000-0000-000062420000}"/>
    <cellStyle name="Обычный 5 15 2 2 3 4" xfId="17359" xr:uid="{00000000-0005-0000-0000-000063420000}"/>
    <cellStyle name="Обычный 5 15 2 2 3 4 2" xfId="17360" xr:uid="{00000000-0005-0000-0000-000064420000}"/>
    <cellStyle name="Обычный 5 15 2 2 3 5" xfId="17361" xr:uid="{00000000-0005-0000-0000-000065420000}"/>
    <cellStyle name="Обычный 5 15 2 2 4" xfId="17362" xr:uid="{00000000-0005-0000-0000-000066420000}"/>
    <cellStyle name="Обычный 5 15 2 2 4 2" xfId="17363" xr:uid="{00000000-0005-0000-0000-000067420000}"/>
    <cellStyle name="Обычный 5 15 2 2 5" xfId="17364" xr:uid="{00000000-0005-0000-0000-000068420000}"/>
    <cellStyle name="Обычный 5 15 2 2 5 2" xfId="17365" xr:uid="{00000000-0005-0000-0000-000069420000}"/>
    <cellStyle name="Обычный 5 15 2 2 6" xfId="17366" xr:uid="{00000000-0005-0000-0000-00006A420000}"/>
    <cellStyle name="Обычный 5 15 2 2 6 2" xfId="17367" xr:uid="{00000000-0005-0000-0000-00006B420000}"/>
    <cellStyle name="Обычный 5 15 2 2 7" xfId="17368" xr:uid="{00000000-0005-0000-0000-00006C420000}"/>
    <cellStyle name="Обычный 5 15 2 2 7 2" xfId="17369" xr:uid="{00000000-0005-0000-0000-00006D420000}"/>
    <cellStyle name="Обычный 5 15 2 2 8" xfId="17370" xr:uid="{00000000-0005-0000-0000-00006E420000}"/>
    <cellStyle name="Обычный 5 15 2 2 8 2" xfId="17371" xr:uid="{00000000-0005-0000-0000-00006F420000}"/>
    <cellStyle name="Обычный 5 15 2 2 9" xfId="17372" xr:uid="{00000000-0005-0000-0000-000070420000}"/>
    <cellStyle name="Обычный 5 15 2 2 9 2" xfId="17373" xr:uid="{00000000-0005-0000-0000-000071420000}"/>
    <cellStyle name="Обычный 5 15 2 3" xfId="17374" xr:uid="{00000000-0005-0000-0000-000072420000}"/>
    <cellStyle name="Обычный 5 15 2 3 2" xfId="17375" xr:uid="{00000000-0005-0000-0000-000073420000}"/>
    <cellStyle name="Обычный 5 15 2 3 2 2" xfId="17376" xr:uid="{00000000-0005-0000-0000-000074420000}"/>
    <cellStyle name="Обычный 5 15 2 3 3" xfId="17377" xr:uid="{00000000-0005-0000-0000-000075420000}"/>
    <cellStyle name="Обычный 5 15 2 3 3 2" xfId="17378" xr:uid="{00000000-0005-0000-0000-000076420000}"/>
    <cellStyle name="Обычный 5 15 2 3 4" xfId="17379" xr:uid="{00000000-0005-0000-0000-000077420000}"/>
    <cellStyle name="Обычный 5 15 2 3 4 2" xfId="17380" xr:uid="{00000000-0005-0000-0000-000078420000}"/>
    <cellStyle name="Обычный 5 15 2 3 5" xfId="17381" xr:uid="{00000000-0005-0000-0000-000079420000}"/>
    <cellStyle name="Обычный 5 15 2 3 5 2" xfId="17382" xr:uid="{00000000-0005-0000-0000-00007A420000}"/>
    <cellStyle name="Обычный 5 15 2 3 6" xfId="17383" xr:uid="{00000000-0005-0000-0000-00007B420000}"/>
    <cellStyle name="Обычный 5 15 2 4" xfId="17384" xr:uid="{00000000-0005-0000-0000-00007C420000}"/>
    <cellStyle name="Обычный 5 15 2 4 2" xfId="17385" xr:uid="{00000000-0005-0000-0000-00007D420000}"/>
    <cellStyle name="Обычный 5 15 2 4 2 2" xfId="17386" xr:uid="{00000000-0005-0000-0000-00007E420000}"/>
    <cellStyle name="Обычный 5 15 2 4 3" xfId="17387" xr:uid="{00000000-0005-0000-0000-00007F420000}"/>
    <cellStyle name="Обычный 5 15 2 4 3 2" xfId="17388" xr:uid="{00000000-0005-0000-0000-000080420000}"/>
    <cellStyle name="Обычный 5 15 2 4 4" xfId="17389" xr:uid="{00000000-0005-0000-0000-000081420000}"/>
    <cellStyle name="Обычный 5 15 2 4 4 2" xfId="17390" xr:uid="{00000000-0005-0000-0000-000082420000}"/>
    <cellStyle name="Обычный 5 15 2 4 5" xfId="17391" xr:uid="{00000000-0005-0000-0000-000083420000}"/>
    <cellStyle name="Обычный 5 15 2 5" xfId="17392" xr:uid="{00000000-0005-0000-0000-000084420000}"/>
    <cellStyle name="Обычный 5 15 2 5 2" xfId="17393" xr:uid="{00000000-0005-0000-0000-000085420000}"/>
    <cellStyle name="Обычный 5 15 2 6" xfId="17394" xr:uid="{00000000-0005-0000-0000-000086420000}"/>
    <cellStyle name="Обычный 5 15 2 6 2" xfId="17395" xr:uid="{00000000-0005-0000-0000-000087420000}"/>
    <cellStyle name="Обычный 5 15 2 7" xfId="17396" xr:uid="{00000000-0005-0000-0000-000088420000}"/>
    <cellStyle name="Обычный 5 15 2 7 2" xfId="17397" xr:uid="{00000000-0005-0000-0000-000089420000}"/>
    <cellStyle name="Обычный 5 15 2 8" xfId="17398" xr:uid="{00000000-0005-0000-0000-00008A420000}"/>
    <cellStyle name="Обычный 5 15 2 8 2" xfId="17399" xr:uid="{00000000-0005-0000-0000-00008B420000}"/>
    <cellStyle name="Обычный 5 15 2 9" xfId="17400" xr:uid="{00000000-0005-0000-0000-00008C420000}"/>
    <cellStyle name="Обычный 5 15 2 9 2" xfId="17401" xr:uid="{00000000-0005-0000-0000-00008D420000}"/>
    <cellStyle name="Обычный 5 15 3" xfId="17402" xr:uid="{00000000-0005-0000-0000-00008E420000}"/>
    <cellStyle name="Обычный 5 15 3 10" xfId="17403" xr:uid="{00000000-0005-0000-0000-00008F420000}"/>
    <cellStyle name="Обычный 5 15 3 2" xfId="17404" xr:uid="{00000000-0005-0000-0000-000090420000}"/>
    <cellStyle name="Обычный 5 15 3 2 2" xfId="17405" xr:uid="{00000000-0005-0000-0000-000091420000}"/>
    <cellStyle name="Обычный 5 15 3 2 2 2" xfId="17406" xr:uid="{00000000-0005-0000-0000-000092420000}"/>
    <cellStyle name="Обычный 5 15 3 2 3" xfId="17407" xr:uid="{00000000-0005-0000-0000-000093420000}"/>
    <cellStyle name="Обычный 5 15 3 2 3 2" xfId="17408" xr:uid="{00000000-0005-0000-0000-000094420000}"/>
    <cellStyle name="Обычный 5 15 3 2 4" xfId="17409" xr:uid="{00000000-0005-0000-0000-000095420000}"/>
    <cellStyle name="Обычный 5 15 3 2 4 2" xfId="17410" xr:uid="{00000000-0005-0000-0000-000096420000}"/>
    <cellStyle name="Обычный 5 15 3 2 5" xfId="17411" xr:uid="{00000000-0005-0000-0000-000097420000}"/>
    <cellStyle name="Обычный 5 15 3 2 5 2" xfId="17412" xr:uid="{00000000-0005-0000-0000-000098420000}"/>
    <cellStyle name="Обычный 5 15 3 2 6" xfId="17413" xr:uid="{00000000-0005-0000-0000-000099420000}"/>
    <cellStyle name="Обычный 5 15 3 3" xfId="17414" xr:uid="{00000000-0005-0000-0000-00009A420000}"/>
    <cellStyle name="Обычный 5 15 3 3 2" xfId="17415" xr:uid="{00000000-0005-0000-0000-00009B420000}"/>
    <cellStyle name="Обычный 5 15 3 3 2 2" xfId="17416" xr:uid="{00000000-0005-0000-0000-00009C420000}"/>
    <cellStyle name="Обычный 5 15 3 3 3" xfId="17417" xr:uid="{00000000-0005-0000-0000-00009D420000}"/>
    <cellStyle name="Обычный 5 15 3 3 3 2" xfId="17418" xr:uid="{00000000-0005-0000-0000-00009E420000}"/>
    <cellStyle name="Обычный 5 15 3 3 4" xfId="17419" xr:uid="{00000000-0005-0000-0000-00009F420000}"/>
    <cellStyle name="Обычный 5 15 3 3 4 2" xfId="17420" xr:uid="{00000000-0005-0000-0000-0000A0420000}"/>
    <cellStyle name="Обычный 5 15 3 3 5" xfId="17421" xr:uid="{00000000-0005-0000-0000-0000A1420000}"/>
    <cellStyle name="Обычный 5 15 3 4" xfId="17422" xr:uid="{00000000-0005-0000-0000-0000A2420000}"/>
    <cellStyle name="Обычный 5 15 3 4 2" xfId="17423" xr:uid="{00000000-0005-0000-0000-0000A3420000}"/>
    <cellStyle name="Обычный 5 15 3 5" xfId="17424" xr:uid="{00000000-0005-0000-0000-0000A4420000}"/>
    <cellStyle name="Обычный 5 15 3 5 2" xfId="17425" xr:uid="{00000000-0005-0000-0000-0000A5420000}"/>
    <cellStyle name="Обычный 5 15 3 6" xfId="17426" xr:uid="{00000000-0005-0000-0000-0000A6420000}"/>
    <cellStyle name="Обычный 5 15 3 6 2" xfId="17427" xr:uid="{00000000-0005-0000-0000-0000A7420000}"/>
    <cellStyle name="Обычный 5 15 3 7" xfId="17428" xr:uid="{00000000-0005-0000-0000-0000A8420000}"/>
    <cellStyle name="Обычный 5 15 3 7 2" xfId="17429" xr:uid="{00000000-0005-0000-0000-0000A9420000}"/>
    <cellStyle name="Обычный 5 15 3 8" xfId="17430" xr:uid="{00000000-0005-0000-0000-0000AA420000}"/>
    <cellStyle name="Обычный 5 15 3 8 2" xfId="17431" xr:uid="{00000000-0005-0000-0000-0000AB420000}"/>
    <cellStyle name="Обычный 5 15 3 9" xfId="17432" xr:uid="{00000000-0005-0000-0000-0000AC420000}"/>
    <cellStyle name="Обычный 5 15 3 9 2" xfId="17433" xr:uid="{00000000-0005-0000-0000-0000AD420000}"/>
    <cellStyle name="Обычный 5 15 4" xfId="17434" xr:uid="{00000000-0005-0000-0000-0000AE420000}"/>
    <cellStyle name="Обычный 5 15 4 2" xfId="17435" xr:uid="{00000000-0005-0000-0000-0000AF420000}"/>
    <cellStyle name="Обычный 5 15 4 2 2" xfId="17436" xr:uid="{00000000-0005-0000-0000-0000B0420000}"/>
    <cellStyle name="Обычный 5 15 4 3" xfId="17437" xr:uid="{00000000-0005-0000-0000-0000B1420000}"/>
    <cellStyle name="Обычный 5 15 4 3 2" xfId="17438" xr:uid="{00000000-0005-0000-0000-0000B2420000}"/>
    <cellStyle name="Обычный 5 15 4 4" xfId="17439" xr:uid="{00000000-0005-0000-0000-0000B3420000}"/>
    <cellStyle name="Обычный 5 15 4 4 2" xfId="17440" xr:uid="{00000000-0005-0000-0000-0000B4420000}"/>
    <cellStyle name="Обычный 5 15 4 5" xfId="17441" xr:uid="{00000000-0005-0000-0000-0000B5420000}"/>
    <cellStyle name="Обычный 5 15 4 5 2" xfId="17442" xr:uid="{00000000-0005-0000-0000-0000B6420000}"/>
    <cellStyle name="Обычный 5 15 4 6" xfId="17443" xr:uid="{00000000-0005-0000-0000-0000B7420000}"/>
    <cellStyle name="Обычный 5 15 5" xfId="17444" xr:uid="{00000000-0005-0000-0000-0000B8420000}"/>
    <cellStyle name="Обычный 5 15 5 2" xfId="17445" xr:uid="{00000000-0005-0000-0000-0000B9420000}"/>
    <cellStyle name="Обычный 5 15 5 2 2" xfId="17446" xr:uid="{00000000-0005-0000-0000-0000BA420000}"/>
    <cellStyle name="Обычный 5 15 5 3" xfId="17447" xr:uid="{00000000-0005-0000-0000-0000BB420000}"/>
    <cellStyle name="Обычный 5 15 5 3 2" xfId="17448" xr:uid="{00000000-0005-0000-0000-0000BC420000}"/>
    <cellStyle name="Обычный 5 15 5 4" xfId="17449" xr:uid="{00000000-0005-0000-0000-0000BD420000}"/>
    <cellStyle name="Обычный 5 15 5 4 2" xfId="17450" xr:uid="{00000000-0005-0000-0000-0000BE420000}"/>
    <cellStyle name="Обычный 5 15 5 5" xfId="17451" xr:uid="{00000000-0005-0000-0000-0000BF420000}"/>
    <cellStyle name="Обычный 5 15 6" xfId="17452" xr:uid="{00000000-0005-0000-0000-0000C0420000}"/>
    <cellStyle name="Обычный 5 15 6 2" xfId="17453" xr:uid="{00000000-0005-0000-0000-0000C1420000}"/>
    <cellStyle name="Обычный 5 15 7" xfId="17454" xr:uid="{00000000-0005-0000-0000-0000C2420000}"/>
    <cellStyle name="Обычный 5 15 7 2" xfId="17455" xr:uid="{00000000-0005-0000-0000-0000C3420000}"/>
    <cellStyle name="Обычный 5 15 8" xfId="17456" xr:uid="{00000000-0005-0000-0000-0000C4420000}"/>
    <cellStyle name="Обычный 5 15 8 2" xfId="17457" xr:uid="{00000000-0005-0000-0000-0000C5420000}"/>
    <cellStyle name="Обычный 5 15 9" xfId="17458" xr:uid="{00000000-0005-0000-0000-0000C6420000}"/>
    <cellStyle name="Обычный 5 15 9 2" xfId="17459" xr:uid="{00000000-0005-0000-0000-0000C7420000}"/>
    <cellStyle name="Обычный 5 16" xfId="17460" xr:uid="{00000000-0005-0000-0000-0000C8420000}"/>
    <cellStyle name="Обычный 5 16 10" xfId="17461" xr:uid="{00000000-0005-0000-0000-0000C9420000}"/>
    <cellStyle name="Обычный 5 16 10 2" xfId="17462" xr:uid="{00000000-0005-0000-0000-0000CA420000}"/>
    <cellStyle name="Обычный 5 16 11" xfId="17463" xr:uid="{00000000-0005-0000-0000-0000CB420000}"/>
    <cellStyle name="Обычный 5 16 11 2" xfId="17464" xr:uid="{00000000-0005-0000-0000-0000CC420000}"/>
    <cellStyle name="Обычный 5 16 12" xfId="17465" xr:uid="{00000000-0005-0000-0000-0000CD420000}"/>
    <cellStyle name="Обычный 5 16 2" xfId="17466" xr:uid="{00000000-0005-0000-0000-0000CE420000}"/>
    <cellStyle name="Обычный 5 16 2 10" xfId="17467" xr:uid="{00000000-0005-0000-0000-0000CF420000}"/>
    <cellStyle name="Обычный 5 16 2 10 2" xfId="17468" xr:uid="{00000000-0005-0000-0000-0000D0420000}"/>
    <cellStyle name="Обычный 5 16 2 11" xfId="17469" xr:uid="{00000000-0005-0000-0000-0000D1420000}"/>
    <cellStyle name="Обычный 5 16 2 2" xfId="17470" xr:uid="{00000000-0005-0000-0000-0000D2420000}"/>
    <cellStyle name="Обычный 5 16 2 2 10" xfId="17471" xr:uid="{00000000-0005-0000-0000-0000D3420000}"/>
    <cellStyle name="Обычный 5 16 2 2 2" xfId="17472" xr:uid="{00000000-0005-0000-0000-0000D4420000}"/>
    <cellStyle name="Обычный 5 16 2 2 2 2" xfId="17473" xr:uid="{00000000-0005-0000-0000-0000D5420000}"/>
    <cellStyle name="Обычный 5 16 2 2 2 2 2" xfId="17474" xr:uid="{00000000-0005-0000-0000-0000D6420000}"/>
    <cellStyle name="Обычный 5 16 2 2 2 3" xfId="17475" xr:uid="{00000000-0005-0000-0000-0000D7420000}"/>
    <cellStyle name="Обычный 5 16 2 2 2 3 2" xfId="17476" xr:uid="{00000000-0005-0000-0000-0000D8420000}"/>
    <cellStyle name="Обычный 5 16 2 2 2 4" xfId="17477" xr:uid="{00000000-0005-0000-0000-0000D9420000}"/>
    <cellStyle name="Обычный 5 16 2 2 2 4 2" xfId="17478" xr:uid="{00000000-0005-0000-0000-0000DA420000}"/>
    <cellStyle name="Обычный 5 16 2 2 2 5" xfId="17479" xr:uid="{00000000-0005-0000-0000-0000DB420000}"/>
    <cellStyle name="Обычный 5 16 2 2 2 5 2" xfId="17480" xr:uid="{00000000-0005-0000-0000-0000DC420000}"/>
    <cellStyle name="Обычный 5 16 2 2 2 6" xfId="17481" xr:uid="{00000000-0005-0000-0000-0000DD420000}"/>
    <cellStyle name="Обычный 5 16 2 2 3" xfId="17482" xr:uid="{00000000-0005-0000-0000-0000DE420000}"/>
    <cellStyle name="Обычный 5 16 2 2 3 2" xfId="17483" xr:uid="{00000000-0005-0000-0000-0000DF420000}"/>
    <cellStyle name="Обычный 5 16 2 2 3 2 2" xfId="17484" xr:uid="{00000000-0005-0000-0000-0000E0420000}"/>
    <cellStyle name="Обычный 5 16 2 2 3 3" xfId="17485" xr:uid="{00000000-0005-0000-0000-0000E1420000}"/>
    <cellStyle name="Обычный 5 16 2 2 3 3 2" xfId="17486" xr:uid="{00000000-0005-0000-0000-0000E2420000}"/>
    <cellStyle name="Обычный 5 16 2 2 3 4" xfId="17487" xr:uid="{00000000-0005-0000-0000-0000E3420000}"/>
    <cellStyle name="Обычный 5 16 2 2 3 4 2" xfId="17488" xr:uid="{00000000-0005-0000-0000-0000E4420000}"/>
    <cellStyle name="Обычный 5 16 2 2 3 5" xfId="17489" xr:uid="{00000000-0005-0000-0000-0000E5420000}"/>
    <cellStyle name="Обычный 5 16 2 2 4" xfId="17490" xr:uid="{00000000-0005-0000-0000-0000E6420000}"/>
    <cellStyle name="Обычный 5 16 2 2 4 2" xfId="17491" xr:uid="{00000000-0005-0000-0000-0000E7420000}"/>
    <cellStyle name="Обычный 5 16 2 2 5" xfId="17492" xr:uid="{00000000-0005-0000-0000-0000E8420000}"/>
    <cellStyle name="Обычный 5 16 2 2 5 2" xfId="17493" xr:uid="{00000000-0005-0000-0000-0000E9420000}"/>
    <cellStyle name="Обычный 5 16 2 2 6" xfId="17494" xr:uid="{00000000-0005-0000-0000-0000EA420000}"/>
    <cellStyle name="Обычный 5 16 2 2 6 2" xfId="17495" xr:uid="{00000000-0005-0000-0000-0000EB420000}"/>
    <cellStyle name="Обычный 5 16 2 2 7" xfId="17496" xr:uid="{00000000-0005-0000-0000-0000EC420000}"/>
    <cellStyle name="Обычный 5 16 2 2 7 2" xfId="17497" xr:uid="{00000000-0005-0000-0000-0000ED420000}"/>
    <cellStyle name="Обычный 5 16 2 2 8" xfId="17498" xr:uid="{00000000-0005-0000-0000-0000EE420000}"/>
    <cellStyle name="Обычный 5 16 2 2 8 2" xfId="17499" xr:uid="{00000000-0005-0000-0000-0000EF420000}"/>
    <cellStyle name="Обычный 5 16 2 2 9" xfId="17500" xr:uid="{00000000-0005-0000-0000-0000F0420000}"/>
    <cellStyle name="Обычный 5 16 2 2 9 2" xfId="17501" xr:uid="{00000000-0005-0000-0000-0000F1420000}"/>
    <cellStyle name="Обычный 5 16 2 3" xfId="17502" xr:uid="{00000000-0005-0000-0000-0000F2420000}"/>
    <cellStyle name="Обычный 5 16 2 3 2" xfId="17503" xr:uid="{00000000-0005-0000-0000-0000F3420000}"/>
    <cellStyle name="Обычный 5 16 2 3 2 2" xfId="17504" xr:uid="{00000000-0005-0000-0000-0000F4420000}"/>
    <cellStyle name="Обычный 5 16 2 3 3" xfId="17505" xr:uid="{00000000-0005-0000-0000-0000F5420000}"/>
    <cellStyle name="Обычный 5 16 2 3 3 2" xfId="17506" xr:uid="{00000000-0005-0000-0000-0000F6420000}"/>
    <cellStyle name="Обычный 5 16 2 3 4" xfId="17507" xr:uid="{00000000-0005-0000-0000-0000F7420000}"/>
    <cellStyle name="Обычный 5 16 2 3 4 2" xfId="17508" xr:uid="{00000000-0005-0000-0000-0000F8420000}"/>
    <cellStyle name="Обычный 5 16 2 3 5" xfId="17509" xr:uid="{00000000-0005-0000-0000-0000F9420000}"/>
    <cellStyle name="Обычный 5 16 2 3 5 2" xfId="17510" xr:uid="{00000000-0005-0000-0000-0000FA420000}"/>
    <cellStyle name="Обычный 5 16 2 3 6" xfId="17511" xr:uid="{00000000-0005-0000-0000-0000FB420000}"/>
    <cellStyle name="Обычный 5 16 2 4" xfId="17512" xr:uid="{00000000-0005-0000-0000-0000FC420000}"/>
    <cellStyle name="Обычный 5 16 2 4 2" xfId="17513" xr:uid="{00000000-0005-0000-0000-0000FD420000}"/>
    <cellStyle name="Обычный 5 16 2 4 2 2" xfId="17514" xr:uid="{00000000-0005-0000-0000-0000FE420000}"/>
    <cellStyle name="Обычный 5 16 2 4 3" xfId="17515" xr:uid="{00000000-0005-0000-0000-0000FF420000}"/>
    <cellStyle name="Обычный 5 16 2 4 3 2" xfId="17516" xr:uid="{00000000-0005-0000-0000-000000430000}"/>
    <cellStyle name="Обычный 5 16 2 4 4" xfId="17517" xr:uid="{00000000-0005-0000-0000-000001430000}"/>
    <cellStyle name="Обычный 5 16 2 4 4 2" xfId="17518" xr:uid="{00000000-0005-0000-0000-000002430000}"/>
    <cellStyle name="Обычный 5 16 2 4 5" xfId="17519" xr:uid="{00000000-0005-0000-0000-000003430000}"/>
    <cellStyle name="Обычный 5 16 2 5" xfId="17520" xr:uid="{00000000-0005-0000-0000-000004430000}"/>
    <cellStyle name="Обычный 5 16 2 5 2" xfId="17521" xr:uid="{00000000-0005-0000-0000-000005430000}"/>
    <cellStyle name="Обычный 5 16 2 6" xfId="17522" xr:uid="{00000000-0005-0000-0000-000006430000}"/>
    <cellStyle name="Обычный 5 16 2 6 2" xfId="17523" xr:uid="{00000000-0005-0000-0000-000007430000}"/>
    <cellStyle name="Обычный 5 16 2 7" xfId="17524" xr:uid="{00000000-0005-0000-0000-000008430000}"/>
    <cellStyle name="Обычный 5 16 2 7 2" xfId="17525" xr:uid="{00000000-0005-0000-0000-000009430000}"/>
    <cellStyle name="Обычный 5 16 2 8" xfId="17526" xr:uid="{00000000-0005-0000-0000-00000A430000}"/>
    <cellStyle name="Обычный 5 16 2 8 2" xfId="17527" xr:uid="{00000000-0005-0000-0000-00000B430000}"/>
    <cellStyle name="Обычный 5 16 2 9" xfId="17528" xr:uid="{00000000-0005-0000-0000-00000C430000}"/>
    <cellStyle name="Обычный 5 16 2 9 2" xfId="17529" xr:uid="{00000000-0005-0000-0000-00000D430000}"/>
    <cellStyle name="Обычный 5 16 3" xfId="17530" xr:uid="{00000000-0005-0000-0000-00000E430000}"/>
    <cellStyle name="Обычный 5 16 3 10" xfId="17531" xr:uid="{00000000-0005-0000-0000-00000F430000}"/>
    <cellStyle name="Обычный 5 16 3 2" xfId="17532" xr:uid="{00000000-0005-0000-0000-000010430000}"/>
    <cellStyle name="Обычный 5 16 3 2 2" xfId="17533" xr:uid="{00000000-0005-0000-0000-000011430000}"/>
    <cellStyle name="Обычный 5 16 3 2 2 2" xfId="17534" xr:uid="{00000000-0005-0000-0000-000012430000}"/>
    <cellStyle name="Обычный 5 16 3 2 3" xfId="17535" xr:uid="{00000000-0005-0000-0000-000013430000}"/>
    <cellStyle name="Обычный 5 16 3 2 3 2" xfId="17536" xr:uid="{00000000-0005-0000-0000-000014430000}"/>
    <cellStyle name="Обычный 5 16 3 2 4" xfId="17537" xr:uid="{00000000-0005-0000-0000-000015430000}"/>
    <cellStyle name="Обычный 5 16 3 2 4 2" xfId="17538" xr:uid="{00000000-0005-0000-0000-000016430000}"/>
    <cellStyle name="Обычный 5 16 3 2 5" xfId="17539" xr:uid="{00000000-0005-0000-0000-000017430000}"/>
    <cellStyle name="Обычный 5 16 3 2 5 2" xfId="17540" xr:uid="{00000000-0005-0000-0000-000018430000}"/>
    <cellStyle name="Обычный 5 16 3 2 6" xfId="17541" xr:uid="{00000000-0005-0000-0000-000019430000}"/>
    <cellStyle name="Обычный 5 16 3 3" xfId="17542" xr:uid="{00000000-0005-0000-0000-00001A430000}"/>
    <cellStyle name="Обычный 5 16 3 3 2" xfId="17543" xr:uid="{00000000-0005-0000-0000-00001B430000}"/>
    <cellStyle name="Обычный 5 16 3 3 2 2" xfId="17544" xr:uid="{00000000-0005-0000-0000-00001C430000}"/>
    <cellStyle name="Обычный 5 16 3 3 3" xfId="17545" xr:uid="{00000000-0005-0000-0000-00001D430000}"/>
    <cellStyle name="Обычный 5 16 3 3 3 2" xfId="17546" xr:uid="{00000000-0005-0000-0000-00001E430000}"/>
    <cellStyle name="Обычный 5 16 3 3 4" xfId="17547" xr:uid="{00000000-0005-0000-0000-00001F430000}"/>
    <cellStyle name="Обычный 5 16 3 3 4 2" xfId="17548" xr:uid="{00000000-0005-0000-0000-000020430000}"/>
    <cellStyle name="Обычный 5 16 3 3 5" xfId="17549" xr:uid="{00000000-0005-0000-0000-000021430000}"/>
    <cellStyle name="Обычный 5 16 3 4" xfId="17550" xr:uid="{00000000-0005-0000-0000-000022430000}"/>
    <cellStyle name="Обычный 5 16 3 4 2" xfId="17551" xr:uid="{00000000-0005-0000-0000-000023430000}"/>
    <cellStyle name="Обычный 5 16 3 5" xfId="17552" xr:uid="{00000000-0005-0000-0000-000024430000}"/>
    <cellStyle name="Обычный 5 16 3 5 2" xfId="17553" xr:uid="{00000000-0005-0000-0000-000025430000}"/>
    <cellStyle name="Обычный 5 16 3 6" xfId="17554" xr:uid="{00000000-0005-0000-0000-000026430000}"/>
    <cellStyle name="Обычный 5 16 3 6 2" xfId="17555" xr:uid="{00000000-0005-0000-0000-000027430000}"/>
    <cellStyle name="Обычный 5 16 3 7" xfId="17556" xr:uid="{00000000-0005-0000-0000-000028430000}"/>
    <cellStyle name="Обычный 5 16 3 7 2" xfId="17557" xr:uid="{00000000-0005-0000-0000-000029430000}"/>
    <cellStyle name="Обычный 5 16 3 8" xfId="17558" xr:uid="{00000000-0005-0000-0000-00002A430000}"/>
    <cellStyle name="Обычный 5 16 3 8 2" xfId="17559" xr:uid="{00000000-0005-0000-0000-00002B430000}"/>
    <cellStyle name="Обычный 5 16 3 9" xfId="17560" xr:uid="{00000000-0005-0000-0000-00002C430000}"/>
    <cellStyle name="Обычный 5 16 3 9 2" xfId="17561" xr:uid="{00000000-0005-0000-0000-00002D430000}"/>
    <cellStyle name="Обычный 5 16 4" xfId="17562" xr:uid="{00000000-0005-0000-0000-00002E430000}"/>
    <cellStyle name="Обычный 5 16 4 2" xfId="17563" xr:uid="{00000000-0005-0000-0000-00002F430000}"/>
    <cellStyle name="Обычный 5 16 4 2 2" xfId="17564" xr:uid="{00000000-0005-0000-0000-000030430000}"/>
    <cellStyle name="Обычный 5 16 4 3" xfId="17565" xr:uid="{00000000-0005-0000-0000-000031430000}"/>
    <cellStyle name="Обычный 5 16 4 3 2" xfId="17566" xr:uid="{00000000-0005-0000-0000-000032430000}"/>
    <cellStyle name="Обычный 5 16 4 4" xfId="17567" xr:uid="{00000000-0005-0000-0000-000033430000}"/>
    <cellStyle name="Обычный 5 16 4 4 2" xfId="17568" xr:uid="{00000000-0005-0000-0000-000034430000}"/>
    <cellStyle name="Обычный 5 16 4 5" xfId="17569" xr:uid="{00000000-0005-0000-0000-000035430000}"/>
    <cellStyle name="Обычный 5 16 4 5 2" xfId="17570" xr:uid="{00000000-0005-0000-0000-000036430000}"/>
    <cellStyle name="Обычный 5 16 4 6" xfId="17571" xr:uid="{00000000-0005-0000-0000-000037430000}"/>
    <cellStyle name="Обычный 5 16 5" xfId="17572" xr:uid="{00000000-0005-0000-0000-000038430000}"/>
    <cellStyle name="Обычный 5 16 5 2" xfId="17573" xr:uid="{00000000-0005-0000-0000-000039430000}"/>
    <cellStyle name="Обычный 5 16 5 2 2" xfId="17574" xr:uid="{00000000-0005-0000-0000-00003A430000}"/>
    <cellStyle name="Обычный 5 16 5 3" xfId="17575" xr:uid="{00000000-0005-0000-0000-00003B430000}"/>
    <cellStyle name="Обычный 5 16 5 3 2" xfId="17576" xr:uid="{00000000-0005-0000-0000-00003C430000}"/>
    <cellStyle name="Обычный 5 16 5 4" xfId="17577" xr:uid="{00000000-0005-0000-0000-00003D430000}"/>
    <cellStyle name="Обычный 5 16 5 4 2" xfId="17578" xr:uid="{00000000-0005-0000-0000-00003E430000}"/>
    <cellStyle name="Обычный 5 16 5 5" xfId="17579" xr:uid="{00000000-0005-0000-0000-00003F430000}"/>
    <cellStyle name="Обычный 5 16 6" xfId="17580" xr:uid="{00000000-0005-0000-0000-000040430000}"/>
    <cellStyle name="Обычный 5 16 6 2" xfId="17581" xr:uid="{00000000-0005-0000-0000-000041430000}"/>
    <cellStyle name="Обычный 5 16 7" xfId="17582" xr:uid="{00000000-0005-0000-0000-000042430000}"/>
    <cellStyle name="Обычный 5 16 7 2" xfId="17583" xr:uid="{00000000-0005-0000-0000-000043430000}"/>
    <cellStyle name="Обычный 5 16 8" xfId="17584" xr:uid="{00000000-0005-0000-0000-000044430000}"/>
    <cellStyle name="Обычный 5 16 8 2" xfId="17585" xr:uid="{00000000-0005-0000-0000-000045430000}"/>
    <cellStyle name="Обычный 5 16 9" xfId="17586" xr:uid="{00000000-0005-0000-0000-000046430000}"/>
    <cellStyle name="Обычный 5 16 9 2" xfId="17587" xr:uid="{00000000-0005-0000-0000-000047430000}"/>
    <cellStyle name="Обычный 5 17" xfId="17588" xr:uid="{00000000-0005-0000-0000-000048430000}"/>
    <cellStyle name="Обычный 5 17 10" xfId="17589" xr:uid="{00000000-0005-0000-0000-000049430000}"/>
    <cellStyle name="Обычный 5 17 10 2" xfId="17590" xr:uid="{00000000-0005-0000-0000-00004A430000}"/>
    <cellStyle name="Обычный 5 17 11" xfId="17591" xr:uid="{00000000-0005-0000-0000-00004B430000}"/>
    <cellStyle name="Обычный 5 17 11 2" xfId="17592" xr:uid="{00000000-0005-0000-0000-00004C430000}"/>
    <cellStyle name="Обычный 5 17 12" xfId="17593" xr:uid="{00000000-0005-0000-0000-00004D430000}"/>
    <cellStyle name="Обычный 5 17 2" xfId="17594" xr:uid="{00000000-0005-0000-0000-00004E430000}"/>
    <cellStyle name="Обычный 5 17 2 10" xfId="17595" xr:uid="{00000000-0005-0000-0000-00004F430000}"/>
    <cellStyle name="Обычный 5 17 2 10 2" xfId="17596" xr:uid="{00000000-0005-0000-0000-000050430000}"/>
    <cellStyle name="Обычный 5 17 2 11" xfId="17597" xr:uid="{00000000-0005-0000-0000-000051430000}"/>
    <cellStyle name="Обычный 5 17 2 2" xfId="17598" xr:uid="{00000000-0005-0000-0000-000052430000}"/>
    <cellStyle name="Обычный 5 17 2 2 10" xfId="17599" xr:uid="{00000000-0005-0000-0000-000053430000}"/>
    <cellStyle name="Обычный 5 17 2 2 2" xfId="17600" xr:uid="{00000000-0005-0000-0000-000054430000}"/>
    <cellStyle name="Обычный 5 17 2 2 2 2" xfId="17601" xr:uid="{00000000-0005-0000-0000-000055430000}"/>
    <cellStyle name="Обычный 5 17 2 2 2 2 2" xfId="17602" xr:uid="{00000000-0005-0000-0000-000056430000}"/>
    <cellStyle name="Обычный 5 17 2 2 2 3" xfId="17603" xr:uid="{00000000-0005-0000-0000-000057430000}"/>
    <cellStyle name="Обычный 5 17 2 2 2 3 2" xfId="17604" xr:uid="{00000000-0005-0000-0000-000058430000}"/>
    <cellStyle name="Обычный 5 17 2 2 2 4" xfId="17605" xr:uid="{00000000-0005-0000-0000-000059430000}"/>
    <cellStyle name="Обычный 5 17 2 2 2 4 2" xfId="17606" xr:uid="{00000000-0005-0000-0000-00005A430000}"/>
    <cellStyle name="Обычный 5 17 2 2 2 5" xfId="17607" xr:uid="{00000000-0005-0000-0000-00005B430000}"/>
    <cellStyle name="Обычный 5 17 2 2 2 5 2" xfId="17608" xr:uid="{00000000-0005-0000-0000-00005C430000}"/>
    <cellStyle name="Обычный 5 17 2 2 2 6" xfId="17609" xr:uid="{00000000-0005-0000-0000-00005D430000}"/>
    <cellStyle name="Обычный 5 17 2 2 3" xfId="17610" xr:uid="{00000000-0005-0000-0000-00005E430000}"/>
    <cellStyle name="Обычный 5 17 2 2 3 2" xfId="17611" xr:uid="{00000000-0005-0000-0000-00005F430000}"/>
    <cellStyle name="Обычный 5 17 2 2 3 2 2" xfId="17612" xr:uid="{00000000-0005-0000-0000-000060430000}"/>
    <cellStyle name="Обычный 5 17 2 2 3 3" xfId="17613" xr:uid="{00000000-0005-0000-0000-000061430000}"/>
    <cellStyle name="Обычный 5 17 2 2 3 3 2" xfId="17614" xr:uid="{00000000-0005-0000-0000-000062430000}"/>
    <cellStyle name="Обычный 5 17 2 2 3 4" xfId="17615" xr:uid="{00000000-0005-0000-0000-000063430000}"/>
    <cellStyle name="Обычный 5 17 2 2 3 4 2" xfId="17616" xr:uid="{00000000-0005-0000-0000-000064430000}"/>
    <cellStyle name="Обычный 5 17 2 2 3 5" xfId="17617" xr:uid="{00000000-0005-0000-0000-000065430000}"/>
    <cellStyle name="Обычный 5 17 2 2 4" xfId="17618" xr:uid="{00000000-0005-0000-0000-000066430000}"/>
    <cellStyle name="Обычный 5 17 2 2 4 2" xfId="17619" xr:uid="{00000000-0005-0000-0000-000067430000}"/>
    <cellStyle name="Обычный 5 17 2 2 5" xfId="17620" xr:uid="{00000000-0005-0000-0000-000068430000}"/>
    <cellStyle name="Обычный 5 17 2 2 5 2" xfId="17621" xr:uid="{00000000-0005-0000-0000-000069430000}"/>
    <cellStyle name="Обычный 5 17 2 2 6" xfId="17622" xr:uid="{00000000-0005-0000-0000-00006A430000}"/>
    <cellStyle name="Обычный 5 17 2 2 6 2" xfId="17623" xr:uid="{00000000-0005-0000-0000-00006B430000}"/>
    <cellStyle name="Обычный 5 17 2 2 7" xfId="17624" xr:uid="{00000000-0005-0000-0000-00006C430000}"/>
    <cellStyle name="Обычный 5 17 2 2 7 2" xfId="17625" xr:uid="{00000000-0005-0000-0000-00006D430000}"/>
    <cellStyle name="Обычный 5 17 2 2 8" xfId="17626" xr:uid="{00000000-0005-0000-0000-00006E430000}"/>
    <cellStyle name="Обычный 5 17 2 2 8 2" xfId="17627" xr:uid="{00000000-0005-0000-0000-00006F430000}"/>
    <cellStyle name="Обычный 5 17 2 2 9" xfId="17628" xr:uid="{00000000-0005-0000-0000-000070430000}"/>
    <cellStyle name="Обычный 5 17 2 2 9 2" xfId="17629" xr:uid="{00000000-0005-0000-0000-000071430000}"/>
    <cellStyle name="Обычный 5 17 2 3" xfId="17630" xr:uid="{00000000-0005-0000-0000-000072430000}"/>
    <cellStyle name="Обычный 5 17 2 3 2" xfId="17631" xr:uid="{00000000-0005-0000-0000-000073430000}"/>
    <cellStyle name="Обычный 5 17 2 3 2 2" xfId="17632" xr:uid="{00000000-0005-0000-0000-000074430000}"/>
    <cellStyle name="Обычный 5 17 2 3 3" xfId="17633" xr:uid="{00000000-0005-0000-0000-000075430000}"/>
    <cellStyle name="Обычный 5 17 2 3 3 2" xfId="17634" xr:uid="{00000000-0005-0000-0000-000076430000}"/>
    <cellStyle name="Обычный 5 17 2 3 4" xfId="17635" xr:uid="{00000000-0005-0000-0000-000077430000}"/>
    <cellStyle name="Обычный 5 17 2 3 4 2" xfId="17636" xr:uid="{00000000-0005-0000-0000-000078430000}"/>
    <cellStyle name="Обычный 5 17 2 3 5" xfId="17637" xr:uid="{00000000-0005-0000-0000-000079430000}"/>
    <cellStyle name="Обычный 5 17 2 3 5 2" xfId="17638" xr:uid="{00000000-0005-0000-0000-00007A430000}"/>
    <cellStyle name="Обычный 5 17 2 3 6" xfId="17639" xr:uid="{00000000-0005-0000-0000-00007B430000}"/>
    <cellStyle name="Обычный 5 17 2 4" xfId="17640" xr:uid="{00000000-0005-0000-0000-00007C430000}"/>
    <cellStyle name="Обычный 5 17 2 4 2" xfId="17641" xr:uid="{00000000-0005-0000-0000-00007D430000}"/>
    <cellStyle name="Обычный 5 17 2 4 2 2" xfId="17642" xr:uid="{00000000-0005-0000-0000-00007E430000}"/>
    <cellStyle name="Обычный 5 17 2 4 3" xfId="17643" xr:uid="{00000000-0005-0000-0000-00007F430000}"/>
    <cellStyle name="Обычный 5 17 2 4 3 2" xfId="17644" xr:uid="{00000000-0005-0000-0000-000080430000}"/>
    <cellStyle name="Обычный 5 17 2 4 4" xfId="17645" xr:uid="{00000000-0005-0000-0000-000081430000}"/>
    <cellStyle name="Обычный 5 17 2 4 4 2" xfId="17646" xr:uid="{00000000-0005-0000-0000-000082430000}"/>
    <cellStyle name="Обычный 5 17 2 4 5" xfId="17647" xr:uid="{00000000-0005-0000-0000-000083430000}"/>
    <cellStyle name="Обычный 5 17 2 5" xfId="17648" xr:uid="{00000000-0005-0000-0000-000084430000}"/>
    <cellStyle name="Обычный 5 17 2 5 2" xfId="17649" xr:uid="{00000000-0005-0000-0000-000085430000}"/>
    <cellStyle name="Обычный 5 17 2 6" xfId="17650" xr:uid="{00000000-0005-0000-0000-000086430000}"/>
    <cellStyle name="Обычный 5 17 2 6 2" xfId="17651" xr:uid="{00000000-0005-0000-0000-000087430000}"/>
    <cellStyle name="Обычный 5 17 2 7" xfId="17652" xr:uid="{00000000-0005-0000-0000-000088430000}"/>
    <cellStyle name="Обычный 5 17 2 7 2" xfId="17653" xr:uid="{00000000-0005-0000-0000-000089430000}"/>
    <cellStyle name="Обычный 5 17 2 8" xfId="17654" xr:uid="{00000000-0005-0000-0000-00008A430000}"/>
    <cellStyle name="Обычный 5 17 2 8 2" xfId="17655" xr:uid="{00000000-0005-0000-0000-00008B430000}"/>
    <cellStyle name="Обычный 5 17 2 9" xfId="17656" xr:uid="{00000000-0005-0000-0000-00008C430000}"/>
    <cellStyle name="Обычный 5 17 2 9 2" xfId="17657" xr:uid="{00000000-0005-0000-0000-00008D430000}"/>
    <cellStyle name="Обычный 5 17 3" xfId="17658" xr:uid="{00000000-0005-0000-0000-00008E430000}"/>
    <cellStyle name="Обычный 5 17 3 10" xfId="17659" xr:uid="{00000000-0005-0000-0000-00008F430000}"/>
    <cellStyle name="Обычный 5 17 3 2" xfId="17660" xr:uid="{00000000-0005-0000-0000-000090430000}"/>
    <cellStyle name="Обычный 5 17 3 2 2" xfId="17661" xr:uid="{00000000-0005-0000-0000-000091430000}"/>
    <cellStyle name="Обычный 5 17 3 2 2 2" xfId="17662" xr:uid="{00000000-0005-0000-0000-000092430000}"/>
    <cellStyle name="Обычный 5 17 3 2 3" xfId="17663" xr:uid="{00000000-0005-0000-0000-000093430000}"/>
    <cellStyle name="Обычный 5 17 3 2 3 2" xfId="17664" xr:uid="{00000000-0005-0000-0000-000094430000}"/>
    <cellStyle name="Обычный 5 17 3 2 4" xfId="17665" xr:uid="{00000000-0005-0000-0000-000095430000}"/>
    <cellStyle name="Обычный 5 17 3 2 4 2" xfId="17666" xr:uid="{00000000-0005-0000-0000-000096430000}"/>
    <cellStyle name="Обычный 5 17 3 2 5" xfId="17667" xr:uid="{00000000-0005-0000-0000-000097430000}"/>
    <cellStyle name="Обычный 5 17 3 2 5 2" xfId="17668" xr:uid="{00000000-0005-0000-0000-000098430000}"/>
    <cellStyle name="Обычный 5 17 3 2 6" xfId="17669" xr:uid="{00000000-0005-0000-0000-000099430000}"/>
    <cellStyle name="Обычный 5 17 3 3" xfId="17670" xr:uid="{00000000-0005-0000-0000-00009A430000}"/>
    <cellStyle name="Обычный 5 17 3 3 2" xfId="17671" xr:uid="{00000000-0005-0000-0000-00009B430000}"/>
    <cellStyle name="Обычный 5 17 3 3 2 2" xfId="17672" xr:uid="{00000000-0005-0000-0000-00009C430000}"/>
    <cellStyle name="Обычный 5 17 3 3 3" xfId="17673" xr:uid="{00000000-0005-0000-0000-00009D430000}"/>
    <cellStyle name="Обычный 5 17 3 3 3 2" xfId="17674" xr:uid="{00000000-0005-0000-0000-00009E430000}"/>
    <cellStyle name="Обычный 5 17 3 3 4" xfId="17675" xr:uid="{00000000-0005-0000-0000-00009F430000}"/>
    <cellStyle name="Обычный 5 17 3 3 4 2" xfId="17676" xr:uid="{00000000-0005-0000-0000-0000A0430000}"/>
    <cellStyle name="Обычный 5 17 3 3 5" xfId="17677" xr:uid="{00000000-0005-0000-0000-0000A1430000}"/>
    <cellStyle name="Обычный 5 17 3 4" xfId="17678" xr:uid="{00000000-0005-0000-0000-0000A2430000}"/>
    <cellStyle name="Обычный 5 17 3 4 2" xfId="17679" xr:uid="{00000000-0005-0000-0000-0000A3430000}"/>
    <cellStyle name="Обычный 5 17 3 5" xfId="17680" xr:uid="{00000000-0005-0000-0000-0000A4430000}"/>
    <cellStyle name="Обычный 5 17 3 5 2" xfId="17681" xr:uid="{00000000-0005-0000-0000-0000A5430000}"/>
    <cellStyle name="Обычный 5 17 3 6" xfId="17682" xr:uid="{00000000-0005-0000-0000-0000A6430000}"/>
    <cellStyle name="Обычный 5 17 3 6 2" xfId="17683" xr:uid="{00000000-0005-0000-0000-0000A7430000}"/>
    <cellStyle name="Обычный 5 17 3 7" xfId="17684" xr:uid="{00000000-0005-0000-0000-0000A8430000}"/>
    <cellStyle name="Обычный 5 17 3 7 2" xfId="17685" xr:uid="{00000000-0005-0000-0000-0000A9430000}"/>
    <cellStyle name="Обычный 5 17 3 8" xfId="17686" xr:uid="{00000000-0005-0000-0000-0000AA430000}"/>
    <cellStyle name="Обычный 5 17 3 8 2" xfId="17687" xr:uid="{00000000-0005-0000-0000-0000AB430000}"/>
    <cellStyle name="Обычный 5 17 3 9" xfId="17688" xr:uid="{00000000-0005-0000-0000-0000AC430000}"/>
    <cellStyle name="Обычный 5 17 3 9 2" xfId="17689" xr:uid="{00000000-0005-0000-0000-0000AD430000}"/>
    <cellStyle name="Обычный 5 17 4" xfId="17690" xr:uid="{00000000-0005-0000-0000-0000AE430000}"/>
    <cellStyle name="Обычный 5 17 4 2" xfId="17691" xr:uid="{00000000-0005-0000-0000-0000AF430000}"/>
    <cellStyle name="Обычный 5 17 4 2 2" xfId="17692" xr:uid="{00000000-0005-0000-0000-0000B0430000}"/>
    <cellStyle name="Обычный 5 17 4 3" xfId="17693" xr:uid="{00000000-0005-0000-0000-0000B1430000}"/>
    <cellStyle name="Обычный 5 17 4 3 2" xfId="17694" xr:uid="{00000000-0005-0000-0000-0000B2430000}"/>
    <cellStyle name="Обычный 5 17 4 4" xfId="17695" xr:uid="{00000000-0005-0000-0000-0000B3430000}"/>
    <cellStyle name="Обычный 5 17 4 4 2" xfId="17696" xr:uid="{00000000-0005-0000-0000-0000B4430000}"/>
    <cellStyle name="Обычный 5 17 4 5" xfId="17697" xr:uid="{00000000-0005-0000-0000-0000B5430000}"/>
    <cellStyle name="Обычный 5 17 4 5 2" xfId="17698" xr:uid="{00000000-0005-0000-0000-0000B6430000}"/>
    <cellStyle name="Обычный 5 17 4 6" xfId="17699" xr:uid="{00000000-0005-0000-0000-0000B7430000}"/>
    <cellStyle name="Обычный 5 17 5" xfId="17700" xr:uid="{00000000-0005-0000-0000-0000B8430000}"/>
    <cellStyle name="Обычный 5 17 5 2" xfId="17701" xr:uid="{00000000-0005-0000-0000-0000B9430000}"/>
    <cellStyle name="Обычный 5 17 5 2 2" xfId="17702" xr:uid="{00000000-0005-0000-0000-0000BA430000}"/>
    <cellStyle name="Обычный 5 17 5 3" xfId="17703" xr:uid="{00000000-0005-0000-0000-0000BB430000}"/>
    <cellStyle name="Обычный 5 17 5 3 2" xfId="17704" xr:uid="{00000000-0005-0000-0000-0000BC430000}"/>
    <cellStyle name="Обычный 5 17 5 4" xfId="17705" xr:uid="{00000000-0005-0000-0000-0000BD430000}"/>
    <cellStyle name="Обычный 5 17 5 4 2" xfId="17706" xr:uid="{00000000-0005-0000-0000-0000BE430000}"/>
    <cellStyle name="Обычный 5 17 5 5" xfId="17707" xr:uid="{00000000-0005-0000-0000-0000BF430000}"/>
    <cellStyle name="Обычный 5 17 6" xfId="17708" xr:uid="{00000000-0005-0000-0000-0000C0430000}"/>
    <cellStyle name="Обычный 5 17 6 2" xfId="17709" xr:uid="{00000000-0005-0000-0000-0000C1430000}"/>
    <cellStyle name="Обычный 5 17 7" xfId="17710" xr:uid="{00000000-0005-0000-0000-0000C2430000}"/>
    <cellStyle name="Обычный 5 17 7 2" xfId="17711" xr:uid="{00000000-0005-0000-0000-0000C3430000}"/>
    <cellStyle name="Обычный 5 17 8" xfId="17712" xr:uid="{00000000-0005-0000-0000-0000C4430000}"/>
    <cellStyle name="Обычный 5 17 8 2" xfId="17713" xr:uid="{00000000-0005-0000-0000-0000C5430000}"/>
    <cellStyle name="Обычный 5 17 9" xfId="17714" xr:uid="{00000000-0005-0000-0000-0000C6430000}"/>
    <cellStyle name="Обычный 5 17 9 2" xfId="17715" xr:uid="{00000000-0005-0000-0000-0000C7430000}"/>
    <cellStyle name="Обычный 5 18" xfId="17716" xr:uid="{00000000-0005-0000-0000-0000C8430000}"/>
    <cellStyle name="Обычный 5 18 10" xfId="17717" xr:uid="{00000000-0005-0000-0000-0000C9430000}"/>
    <cellStyle name="Обычный 5 18 10 2" xfId="17718" xr:uid="{00000000-0005-0000-0000-0000CA430000}"/>
    <cellStyle name="Обычный 5 18 11" xfId="17719" xr:uid="{00000000-0005-0000-0000-0000CB430000}"/>
    <cellStyle name="Обычный 5 18 11 2" xfId="17720" xr:uid="{00000000-0005-0000-0000-0000CC430000}"/>
    <cellStyle name="Обычный 5 18 12" xfId="17721" xr:uid="{00000000-0005-0000-0000-0000CD430000}"/>
    <cellStyle name="Обычный 5 18 2" xfId="17722" xr:uid="{00000000-0005-0000-0000-0000CE430000}"/>
    <cellStyle name="Обычный 5 18 2 10" xfId="17723" xr:uid="{00000000-0005-0000-0000-0000CF430000}"/>
    <cellStyle name="Обычный 5 18 2 10 2" xfId="17724" xr:uid="{00000000-0005-0000-0000-0000D0430000}"/>
    <cellStyle name="Обычный 5 18 2 11" xfId="17725" xr:uid="{00000000-0005-0000-0000-0000D1430000}"/>
    <cellStyle name="Обычный 5 18 2 2" xfId="17726" xr:uid="{00000000-0005-0000-0000-0000D2430000}"/>
    <cellStyle name="Обычный 5 18 2 2 10" xfId="17727" xr:uid="{00000000-0005-0000-0000-0000D3430000}"/>
    <cellStyle name="Обычный 5 18 2 2 2" xfId="17728" xr:uid="{00000000-0005-0000-0000-0000D4430000}"/>
    <cellStyle name="Обычный 5 18 2 2 2 2" xfId="17729" xr:uid="{00000000-0005-0000-0000-0000D5430000}"/>
    <cellStyle name="Обычный 5 18 2 2 2 2 2" xfId="17730" xr:uid="{00000000-0005-0000-0000-0000D6430000}"/>
    <cellStyle name="Обычный 5 18 2 2 2 3" xfId="17731" xr:uid="{00000000-0005-0000-0000-0000D7430000}"/>
    <cellStyle name="Обычный 5 18 2 2 2 3 2" xfId="17732" xr:uid="{00000000-0005-0000-0000-0000D8430000}"/>
    <cellStyle name="Обычный 5 18 2 2 2 4" xfId="17733" xr:uid="{00000000-0005-0000-0000-0000D9430000}"/>
    <cellStyle name="Обычный 5 18 2 2 2 4 2" xfId="17734" xr:uid="{00000000-0005-0000-0000-0000DA430000}"/>
    <cellStyle name="Обычный 5 18 2 2 2 5" xfId="17735" xr:uid="{00000000-0005-0000-0000-0000DB430000}"/>
    <cellStyle name="Обычный 5 18 2 2 2 5 2" xfId="17736" xr:uid="{00000000-0005-0000-0000-0000DC430000}"/>
    <cellStyle name="Обычный 5 18 2 2 2 6" xfId="17737" xr:uid="{00000000-0005-0000-0000-0000DD430000}"/>
    <cellStyle name="Обычный 5 18 2 2 3" xfId="17738" xr:uid="{00000000-0005-0000-0000-0000DE430000}"/>
    <cellStyle name="Обычный 5 18 2 2 3 2" xfId="17739" xr:uid="{00000000-0005-0000-0000-0000DF430000}"/>
    <cellStyle name="Обычный 5 18 2 2 3 2 2" xfId="17740" xr:uid="{00000000-0005-0000-0000-0000E0430000}"/>
    <cellStyle name="Обычный 5 18 2 2 3 3" xfId="17741" xr:uid="{00000000-0005-0000-0000-0000E1430000}"/>
    <cellStyle name="Обычный 5 18 2 2 3 3 2" xfId="17742" xr:uid="{00000000-0005-0000-0000-0000E2430000}"/>
    <cellStyle name="Обычный 5 18 2 2 3 4" xfId="17743" xr:uid="{00000000-0005-0000-0000-0000E3430000}"/>
    <cellStyle name="Обычный 5 18 2 2 3 4 2" xfId="17744" xr:uid="{00000000-0005-0000-0000-0000E4430000}"/>
    <cellStyle name="Обычный 5 18 2 2 3 5" xfId="17745" xr:uid="{00000000-0005-0000-0000-0000E5430000}"/>
    <cellStyle name="Обычный 5 18 2 2 4" xfId="17746" xr:uid="{00000000-0005-0000-0000-0000E6430000}"/>
    <cellStyle name="Обычный 5 18 2 2 4 2" xfId="17747" xr:uid="{00000000-0005-0000-0000-0000E7430000}"/>
    <cellStyle name="Обычный 5 18 2 2 5" xfId="17748" xr:uid="{00000000-0005-0000-0000-0000E8430000}"/>
    <cellStyle name="Обычный 5 18 2 2 5 2" xfId="17749" xr:uid="{00000000-0005-0000-0000-0000E9430000}"/>
    <cellStyle name="Обычный 5 18 2 2 6" xfId="17750" xr:uid="{00000000-0005-0000-0000-0000EA430000}"/>
    <cellStyle name="Обычный 5 18 2 2 6 2" xfId="17751" xr:uid="{00000000-0005-0000-0000-0000EB430000}"/>
    <cellStyle name="Обычный 5 18 2 2 7" xfId="17752" xr:uid="{00000000-0005-0000-0000-0000EC430000}"/>
    <cellStyle name="Обычный 5 18 2 2 7 2" xfId="17753" xr:uid="{00000000-0005-0000-0000-0000ED430000}"/>
    <cellStyle name="Обычный 5 18 2 2 8" xfId="17754" xr:uid="{00000000-0005-0000-0000-0000EE430000}"/>
    <cellStyle name="Обычный 5 18 2 2 8 2" xfId="17755" xr:uid="{00000000-0005-0000-0000-0000EF430000}"/>
    <cellStyle name="Обычный 5 18 2 2 9" xfId="17756" xr:uid="{00000000-0005-0000-0000-0000F0430000}"/>
    <cellStyle name="Обычный 5 18 2 2 9 2" xfId="17757" xr:uid="{00000000-0005-0000-0000-0000F1430000}"/>
    <cellStyle name="Обычный 5 18 2 3" xfId="17758" xr:uid="{00000000-0005-0000-0000-0000F2430000}"/>
    <cellStyle name="Обычный 5 18 2 3 2" xfId="17759" xr:uid="{00000000-0005-0000-0000-0000F3430000}"/>
    <cellStyle name="Обычный 5 18 2 3 2 2" xfId="17760" xr:uid="{00000000-0005-0000-0000-0000F4430000}"/>
    <cellStyle name="Обычный 5 18 2 3 3" xfId="17761" xr:uid="{00000000-0005-0000-0000-0000F5430000}"/>
    <cellStyle name="Обычный 5 18 2 3 3 2" xfId="17762" xr:uid="{00000000-0005-0000-0000-0000F6430000}"/>
    <cellStyle name="Обычный 5 18 2 3 4" xfId="17763" xr:uid="{00000000-0005-0000-0000-0000F7430000}"/>
    <cellStyle name="Обычный 5 18 2 3 4 2" xfId="17764" xr:uid="{00000000-0005-0000-0000-0000F8430000}"/>
    <cellStyle name="Обычный 5 18 2 3 5" xfId="17765" xr:uid="{00000000-0005-0000-0000-0000F9430000}"/>
    <cellStyle name="Обычный 5 18 2 3 5 2" xfId="17766" xr:uid="{00000000-0005-0000-0000-0000FA430000}"/>
    <cellStyle name="Обычный 5 18 2 3 6" xfId="17767" xr:uid="{00000000-0005-0000-0000-0000FB430000}"/>
    <cellStyle name="Обычный 5 18 2 4" xfId="17768" xr:uid="{00000000-0005-0000-0000-0000FC430000}"/>
    <cellStyle name="Обычный 5 18 2 4 2" xfId="17769" xr:uid="{00000000-0005-0000-0000-0000FD430000}"/>
    <cellStyle name="Обычный 5 18 2 4 2 2" xfId="17770" xr:uid="{00000000-0005-0000-0000-0000FE430000}"/>
    <cellStyle name="Обычный 5 18 2 4 3" xfId="17771" xr:uid="{00000000-0005-0000-0000-0000FF430000}"/>
    <cellStyle name="Обычный 5 18 2 4 3 2" xfId="17772" xr:uid="{00000000-0005-0000-0000-000000440000}"/>
    <cellStyle name="Обычный 5 18 2 4 4" xfId="17773" xr:uid="{00000000-0005-0000-0000-000001440000}"/>
    <cellStyle name="Обычный 5 18 2 4 4 2" xfId="17774" xr:uid="{00000000-0005-0000-0000-000002440000}"/>
    <cellStyle name="Обычный 5 18 2 4 5" xfId="17775" xr:uid="{00000000-0005-0000-0000-000003440000}"/>
    <cellStyle name="Обычный 5 18 2 5" xfId="17776" xr:uid="{00000000-0005-0000-0000-000004440000}"/>
    <cellStyle name="Обычный 5 18 2 5 2" xfId="17777" xr:uid="{00000000-0005-0000-0000-000005440000}"/>
    <cellStyle name="Обычный 5 18 2 6" xfId="17778" xr:uid="{00000000-0005-0000-0000-000006440000}"/>
    <cellStyle name="Обычный 5 18 2 6 2" xfId="17779" xr:uid="{00000000-0005-0000-0000-000007440000}"/>
    <cellStyle name="Обычный 5 18 2 7" xfId="17780" xr:uid="{00000000-0005-0000-0000-000008440000}"/>
    <cellStyle name="Обычный 5 18 2 7 2" xfId="17781" xr:uid="{00000000-0005-0000-0000-000009440000}"/>
    <cellStyle name="Обычный 5 18 2 8" xfId="17782" xr:uid="{00000000-0005-0000-0000-00000A440000}"/>
    <cellStyle name="Обычный 5 18 2 8 2" xfId="17783" xr:uid="{00000000-0005-0000-0000-00000B440000}"/>
    <cellStyle name="Обычный 5 18 2 9" xfId="17784" xr:uid="{00000000-0005-0000-0000-00000C440000}"/>
    <cellStyle name="Обычный 5 18 2 9 2" xfId="17785" xr:uid="{00000000-0005-0000-0000-00000D440000}"/>
    <cellStyle name="Обычный 5 18 3" xfId="17786" xr:uid="{00000000-0005-0000-0000-00000E440000}"/>
    <cellStyle name="Обычный 5 18 3 10" xfId="17787" xr:uid="{00000000-0005-0000-0000-00000F440000}"/>
    <cellStyle name="Обычный 5 18 3 2" xfId="17788" xr:uid="{00000000-0005-0000-0000-000010440000}"/>
    <cellStyle name="Обычный 5 18 3 2 2" xfId="17789" xr:uid="{00000000-0005-0000-0000-000011440000}"/>
    <cellStyle name="Обычный 5 18 3 2 2 2" xfId="17790" xr:uid="{00000000-0005-0000-0000-000012440000}"/>
    <cellStyle name="Обычный 5 18 3 2 3" xfId="17791" xr:uid="{00000000-0005-0000-0000-000013440000}"/>
    <cellStyle name="Обычный 5 18 3 2 3 2" xfId="17792" xr:uid="{00000000-0005-0000-0000-000014440000}"/>
    <cellStyle name="Обычный 5 18 3 2 4" xfId="17793" xr:uid="{00000000-0005-0000-0000-000015440000}"/>
    <cellStyle name="Обычный 5 18 3 2 4 2" xfId="17794" xr:uid="{00000000-0005-0000-0000-000016440000}"/>
    <cellStyle name="Обычный 5 18 3 2 5" xfId="17795" xr:uid="{00000000-0005-0000-0000-000017440000}"/>
    <cellStyle name="Обычный 5 18 3 2 5 2" xfId="17796" xr:uid="{00000000-0005-0000-0000-000018440000}"/>
    <cellStyle name="Обычный 5 18 3 2 6" xfId="17797" xr:uid="{00000000-0005-0000-0000-000019440000}"/>
    <cellStyle name="Обычный 5 18 3 3" xfId="17798" xr:uid="{00000000-0005-0000-0000-00001A440000}"/>
    <cellStyle name="Обычный 5 18 3 3 2" xfId="17799" xr:uid="{00000000-0005-0000-0000-00001B440000}"/>
    <cellStyle name="Обычный 5 18 3 3 2 2" xfId="17800" xr:uid="{00000000-0005-0000-0000-00001C440000}"/>
    <cellStyle name="Обычный 5 18 3 3 3" xfId="17801" xr:uid="{00000000-0005-0000-0000-00001D440000}"/>
    <cellStyle name="Обычный 5 18 3 3 3 2" xfId="17802" xr:uid="{00000000-0005-0000-0000-00001E440000}"/>
    <cellStyle name="Обычный 5 18 3 3 4" xfId="17803" xr:uid="{00000000-0005-0000-0000-00001F440000}"/>
    <cellStyle name="Обычный 5 18 3 3 4 2" xfId="17804" xr:uid="{00000000-0005-0000-0000-000020440000}"/>
    <cellStyle name="Обычный 5 18 3 3 5" xfId="17805" xr:uid="{00000000-0005-0000-0000-000021440000}"/>
    <cellStyle name="Обычный 5 18 3 4" xfId="17806" xr:uid="{00000000-0005-0000-0000-000022440000}"/>
    <cellStyle name="Обычный 5 18 3 4 2" xfId="17807" xr:uid="{00000000-0005-0000-0000-000023440000}"/>
    <cellStyle name="Обычный 5 18 3 5" xfId="17808" xr:uid="{00000000-0005-0000-0000-000024440000}"/>
    <cellStyle name="Обычный 5 18 3 5 2" xfId="17809" xr:uid="{00000000-0005-0000-0000-000025440000}"/>
    <cellStyle name="Обычный 5 18 3 6" xfId="17810" xr:uid="{00000000-0005-0000-0000-000026440000}"/>
    <cellStyle name="Обычный 5 18 3 6 2" xfId="17811" xr:uid="{00000000-0005-0000-0000-000027440000}"/>
    <cellStyle name="Обычный 5 18 3 7" xfId="17812" xr:uid="{00000000-0005-0000-0000-000028440000}"/>
    <cellStyle name="Обычный 5 18 3 7 2" xfId="17813" xr:uid="{00000000-0005-0000-0000-000029440000}"/>
    <cellStyle name="Обычный 5 18 3 8" xfId="17814" xr:uid="{00000000-0005-0000-0000-00002A440000}"/>
    <cellStyle name="Обычный 5 18 3 8 2" xfId="17815" xr:uid="{00000000-0005-0000-0000-00002B440000}"/>
    <cellStyle name="Обычный 5 18 3 9" xfId="17816" xr:uid="{00000000-0005-0000-0000-00002C440000}"/>
    <cellStyle name="Обычный 5 18 3 9 2" xfId="17817" xr:uid="{00000000-0005-0000-0000-00002D440000}"/>
    <cellStyle name="Обычный 5 18 4" xfId="17818" xr:uid="{00000000-0005-0000-0000-00002E440000}"/>
    <cellStyle name="Обычный 5 18 4 2" xfId="17819" xr:uid="{00000000-0005-0000-0000-00002F440000}"/>
    <cellStyle name="Обычный 5 18 4 2 2" xfId="17820" xr:uid="{00000000-0005-0000-0000-000030440000}"/>
    <cellStyle name="Обычный 5 18 4 3" xfId="17821" xr:uid="{00000000-0005-0000-0000-000031440000}"/>
    <cellStyle name="Обычный 5 18 4 3 2" xfId="17822" xr:uid="{00000000-0005-0000-0000-000032440000}"/>
    <cellStyle name="Обычный 5 18 4 4" xfId="17823" xr:uid="{00000000-0005-0000-0000-000033440000}"/>
    <cellStyle name="Обычный 5 18 4 4 2" xfId="17824" xr:uid="{00000000-0005-0000-0000-000034440000}"/>
    <cellStyle name="Обычный 5 18 4 5" xfId="17825" xr:uid="{00000000-0005-0000-0000-000035440000}"/>
    <cellStyle name="Обычный 5 18 4 5 2" xfId="17826" xr:uid="{00000000-0005-0000-0000-000036440000}"/>
    <cellStyle name="Обычный 5 18 4 6" xfId="17827" xr:uid="{00000000-0005-0000-0000-000037440000}"/>
    <cellStyle name="Обычный 5 18 5" xfId="17828" xr:uid="{00000000-0005-0000-0000-000038440000}"/>
    <cellStyle name="Обычный 5 18 5 2" xfId="17829" xr:uid="{00000000-0005-0000-0000-000039440000}"/>
    <cellStyle name="Обычный 5 18 5 2 2" xfId="17830" xr:uid="{00000000-0005-0000-0000-00003A440000}"/>
    <cellStyle name="Обычный 5 18 5 3" xfId="17831" xr:uid="{00000000-0005-0000-0000-00003B440000}"/>
    <cellStyle name="Обычный 5 18 5 3 2" xfId="17832" xr:uid="{00000000-0005-0000-0000-00003C440000}"/>
    <cellStyle name="Обычный 5 18 5 4" xfId="17833" xr:uid="{00000000-0005-0000-0000-00003D440000}"/>
    <cellStyle name="Обычный 5 18 5 4 2" xfId="17834" xr:uid="{00000000-0005-0000-0000-00003E440000}"/>
    <cellStyle name="Обычный 5 18 5 5" xfId="17835" xr:uid="{00000000-0005-0000-0000-00003F440000}"/>
    <cellStyle name="Обычный 5 18 6" xfId="17836" xr:uid="{00000000-0005-0000-0000-000040440000}"/>
    <cellStyle name="Обычный 5 18 6 2" xfId="17837" xr:uid="{00000000-0005-0000-0000-000041440000}"/>
    <cellStyle name="Обычный 5 18 7" xfId="17838" xr:uid="{00000000-0005-0000-0000-000042440000}"/>
    <cellStyle name="Обычный 5 18 7 2" xfId="17839" xr:uid="{00000000-0005-0000-0000-000043440000}"/>
    <cellStyle name="Обычный 5 18 8" xfId="17840" xr:uid="{00000000-0005-0000-0000-000044440000}"/>
    <cellStyle name="Обычный 5 18 8 2" xfId="17841" xr:uid="{00000000-0005-0000-0000-000045440000}"/>
    <cellStyle name="Обычный 5 18 9" xfId="17842" xr:uid="{00000000-0005-0000-0000-000046440000}"/>
    <cellStyle name="Обычный 5 18 9 2" xfId="17843" xr:uid="{00000000-0005-0000-0000-000047440000}"/>
    <cellStyle name="Обычный 5 19" xfId="17844" xr:uid="{00000000-0005-0000-0000-000048440000}"/>
    <cellStyle name="Обычный 5 19 10" xfId="17845" xr:uid="{00000000-0005-0000-0000-000049440000}"/>
    <cellStyle name="Обычный 5 19 10 2" xfId="17846" xr:uid="{00000000-0005-0000-0000-00004A440000}"/>
    <cellStyle name="Обычный 5 19 11" xfId="17847" xr:uid="{00000000-0005-0000-0000-00004B440000}"/>
    <cellStyle name="Обычный 5 19 11 2" xfId="17848" xr:uid="{00000000-0005-0000-0000-00004C440000}"/>
    <cellStyle name="Обычный 5 19 12" xfId="17849" xr:uid="{00000000-0005-0000-0000-00004D440000}"/>
    <cellStyle name="Обычный 5 19 2" xfId="17850" xr:uid="{00000000-0005-0000-0000-00004E440000}"/>
    <cellStyle name="Обычный 5 19 2 10" xfId="17851" xr:uid="{00000000-0005-0000-0000-00004F440000}"/>
    <cellStyle name="Обычный 5 19 2 10 2" xfId="17852" xr:uid="{00000000-0005-0000-0000-000050440000}"/>
    <cellStyle name="Обычный 5 19 2 11" xfId="17853" xr:uid="{00000000-0005-0000-0000-000051440000}"/>
    <cellStyle name="Обычный 5 19 2 2" xfId="17854" xr:uid="{00000000-0005-0000-0000-000052440000}"/>
    <cellStyle name="Обычный 5 19 2 2 10" xfId="17855" xr:uid="{00000000-0005-0000-0000-000053440000}"/>
    <cellStyle name="Обычный 5 19 2 2 2" xfId="17856" xr:uid="{00000000-0005-0000-0000-000054440000}"/>
    <cellStyle name="Обычный 5 19 2 2 2 2" xfId="17857" xr:uid="{00000000-0005-0000-0000-000055440000}"/>
    <cellStyle name="Обычный 5 19 2 2 2 2 2" xfId="17858" xr:uid="{00000000-0005-0000-0000-000056440000}"/>
    <cellStyle name="Обычный 5 19 2 2 2 3" xfId="17859" xr:uid="{00000000-0005-0000-0000-000057440000}"/>
    <cellStyle name="Обычный 5 19 2 2 2 3 2" xfId="17860" xr:uid="{00000000-0005-0000-0000-000058440000}"/>
    <cellStyle name="Обычный 5 19 2 2 2 4" xfId="17861" xr:uid="{00000000-0005-0000-0000-000059440000}"/>
    <cellStyle name="Обычный 5 19 2 2 2 4 2" xfId="17862" xr:uid="{00000000-0005-0000-0000-00005A440000}"/>
    <cellStyle name="Обычный 5 19 2 2 2 5" xfId="17863" xr:uid="{00000000-0005-0000-0000-00005B440000}"/>
    <cellStyle name="Обычный 5 19 2 2 2 5 2" xfId="17864" xr:uid="{00000000-0005-0000-0000-00005C440000}"/>
    <cellStyle name="Обычный 5 19 2 2 2 6" xfId="17865" xr:uid="{00000000-0005-0000-0000-00005D440000}"/>
    <cellStyle name="Обычный 5 19 2 2 3" xfId="17866" xr:uid="{00000000-0005-0000-0000-00005E440000}"/>
    <cellStyle name="Обычный 5 19 2 2 3 2" xfId="17867" xr:uid="{00000000-0005-0000-0000-00005F440000}"/>
    <cellStyle name="Обычный 5 19 2 2 3 2 2" xfId="17868" xr:uid="{00000000-0005-0000-0000-000060440000}"/>
    <cellStyle name="Обычный 5 19 2 2 3 3" xfId="17869" xr:uid="{00000000-0005-0000-0000-000061440000}"/>
    <cellStyle name="Обычный 5 19 2 2 3 3 2" xfId="17870" xr:uid="{00000000-0005-0000-0000-000062440000}"/>
    <cellStyle name="Обычный 5 19 2 2 3 4" xfId="17871" xr:uid="{00000000-0005-0000-0000-000063440000}"/>
    <cellStyle name="Обычный 5 19 2 2 3 4 2" xfId="17872" xr:uid="{00000000-0005-0000-0000-000064440000}"/>
    <cellStyle name="Обычный 5 19 2 2 3 5" xfId="17873" xr:uid="{00000000-0005-0000-0000-000065440000}"/>
    <cellStyle name="Обычный 5 19 2 2 4" xfId="17874" xr:uid="{00000000-0005-0000-0000-000066440000}"/>
    <cellStyle name="Обычный 5 19 2 2 4 2" xfId="17875" xr:uid="{00000000-0005-0000-0000-000067440000}"/>
    <cellStyle name="Обычный 5 19 2 2 5" xfId="17876" xr:uid="{00000000-0005-0000-0000-000068440000}"/>
    <cellStyle name="Обычный 5 19 2 2 5 2" xfId="17877" xr:uid="{00000000-0005-0000-0000-000069440000}"/>
    <cellStyle name="Обычный 5 19 2 2 6" xfId="17878" xr:uid="{00000000-0005-0000-0000-00006A440000}"/>
    <cellStyle name="Обычный 5 19 2 2 6 2" xfId="17879" xr:uid="{00000000-0005-0000-0000-00006B440000}"/>
    <cellStyle name="Обычный 5 19 2 2 7" xfId="17880" xr:uid="{00000000-0005-0000-0000-00006C440000}"/>
    <cellStyle name="Обычный 5 19 2 2 7 2" xfId="17881" xr:uid="{00000000-0005-0000-0000-00006D440000}"/>
    <cellStyle name="Обычный 5 19 2 2 8" xfId="17882" xr:uid="{00000000-0005-0000-0000-00006E440000}"/>
    <cellStyle name="Обычный 5 19 2 2 8 2" xfId="17883" xr:uid="{00000000-0005-0000-0000-00006F440000}"/>
    <cellStyle name="Обычный 5 19 2 2 9" xfId="17884" xr:uid="{00000000-0005-0000-0000-000070440000}"/>
    <cellStyle name="Обычный 5 19 2 2 9 2" xfId="17885" xr:uid="{00000000-0005-0000-0000-000071440000}"/>
    <cellStyle name="Обычный 5 19 2 3" xfId="17886" xr:uid="{00000000-0005-0000-0000-000072440000}"/>
    <cellStyle name="Обычный 5 19 2 3 2" xfId="17887" xr:uid="{00000000-0005-0000-0000-000073440000}"/>
    <cellStyle name="Обычный 5 19 2 3 2 2" xfId="17888" xr:uid="{00000000-0005-0000-0000-000074440000}"/>
    <cellStyle name="Обычный 5 19 2 3 3" xfId="17889" xr:uid="{00000000-0005-0000-0000-000075440000}"/>
    <cellStyle name="Обычный 5 19 2 3 3 2" xfId="17890" xr:uid="{00000000-0005-0000-0000-000076440000}"/>
    <cellStyle name="Обычный 5 19 2 3 4" xfId="17891" xr:uid="{00000000-0005-0000-0000-000077440000}"/>
    <cellStyle name="Обычный 5 19 2 3 4 2" xfId="17892" xr:uid="{00000000-0005-0000-0000-000078440000}"/>
    <cellStyle name="Обычный 5 19 2 3 5" xfId="17893" xr:uid="{00000000-0005-0000-0000-000079440000}"/>
    <cellStyle name="Обычный 5 19 2 3 5 2" xfId="17894" xr:uid="{00000000-0005-0000-0000-00007A440000}"/>
    <cellStyle name="Обычный 5 19 2 3 6" xfId="17895" xr:uid="{00000000-0005-0000-0000-00007B440000}"/>
    <cellStyle name="Обычный 5 19 2 4" xfId="17896" xr:uid="{00000000-0005-0000-0000-00007C440000}"/>
    <cellStyle name="Обычный 5 19 2 4 2" xfId="17897" xr:uid="{00000000-0005-0000-0000-00007D440000}"/>
    <cellStyle name="Обычный 5 19 2 4 2 2" xfId="17898" xr:uid="{00000000-0005-0000-0000-00007E440000}"/>
    <cellStyle name="Обычный 5 19 2 4 3" xfId="17899" xr:uid="{00000000-0005-0000-0000-00007F440000}"/>
    <cellStyle name="Обычный 5 19 2 4 3 2" xfId="17900" xr:uid="{00000000-0005-0000-0000-000080440000}"/>
    <cellStyle name="Обычный 5 19 2 4 4" xfId="17901" xr:uid="{00000000-0005-0000-0000-000081440000}"/>
    <cellStyle name="Обычный 5 19 2 4 4 2" xfId="17902" xr:uid="{00000000-0005-0000-0000-000082440000}"/>
    <cellStyle name="Обычный 5 19 2 4 5" xfId="17903" xr:uid="{00000000-0005-0000-0000-000083440000}"/>
    <cellStyle name="Обычный 5 19 2 5" xfId="17904" xr:uid="{00000000-0005-0000-0000-000084440000}"/>
    <cellStyle name="Обычный 5 19 2 5 2" xfId="17905" xr:uid="{00000000-0005-0000-0000-000085440000}"/>
    <cellStyle name="Обычный 5 19 2 6" xfId="17906" xr:uid="{00000000-0005-0000-0000-000086440000}"/>
    <cellStyle name="Обычный 5 19 2 6 2" xfId="17907" xr:uid="{00000000-0005-0000-0000-000087440000}"/>
    <cellStyle name="Обычный 5 19 2 7" xfId="17908" xr:uid="{00000000-0005-0000-0000-000088440000}"/>
    <cellStyle name="Обычный 5 19 2 7 2" xfId="17909" xr:uid="{00000000-0005-0000-0000-000089440000}"/>
    <cellStyle name="Обычный 5 19 2 8" xfId="17910" xr:uid="{00000000-0005-0000-0000-00008A440000}"/>
    <cellStyle name="Обычный 5 19 2 8 2" xfId="17911" xr:uid="{00000000-0005-0000-0000-00008B440000}"/>
    <cellStyle name="Обычный 5 19 2 9" xfId="17912" xr:uid="{00000000-0005-0000-0000-00008C440000}"/>
    <cellStyle name="Обычный 5 19 2 9 2" xfId="17913" xr:uid="{00000000-0005-0000-0000-00008D440000}"/>
    <cellStyle name="Обычный 5 19 3" xfId="17914" xr:uid="{00000000-0005-0000-0000-00008E440000}"/>
    <cellStyle name="Обычный 5 19 3 10" xfId="17915" xr:uid="{00000000-0005-0000-0000-00008F440000}"/>
    <cellStyle name="Обычный 5 19 3 2" xfId="17916" xr:uid="{00000000-0005-0000-0000-000090440000}"/>
    <cellStyle name="Обычный 5 19 3 2 2" xfId="17917" xr:uid="{00000000-0005-0000-0000-000091440000}"/>
    <cellStyle name="Обычный 5 19 3 2 2 2" xfId="17918" xr:uid="{00000000-0005-0000-0000-000092440000}"/>
    <cellStyle name="Обычный 5 19 3 2 3" xfId="17919" xr:uid="{00000000-0005-0000-0000-000093440000}"/>
    <cellStyle name="Обычный 5 19 3 2 3 2" xfId="17920" xr:uid="{00000000-0005-0000-0000-000094440000}"/>
    <cellStyle name="Обычный 5 19 3 2 4" xfId="17921" xr:uid="{00000000-0005-0000-0000-000095440000}"/>
    <cellStyle name="Обычный 5 19 3 2 4 2" xfId="17922" xr:uid="{00000000-0005-0000-0000-000096440000}"/>
    <cellStyle name="Обычный 5 19 3 2 5" xfId="17923" xr:uid="{00000000-0005-0000-0000-000097440000}"/>
    <cellStyle name="Обычный 5 19 3 2 5 2" xfId="17924" xr:uid="{00000000-0005-0000-0000-000098440000}"/>
    <cellStyle name="Обычный 5 19 3 2 6" xfId="17925" xr:uid="{00000000-0005-0000-0000-000099440000}"/>
    <cellStyle name="Обычный 5 19 3 3" xfId="17926" xr:uid="{00000000-0005-0000-0000-00009A440000}"/>
    <cellStyle name="Обычный 5 19 3 3 2" xfId="17927" xr:uid="{00000000-0005-0000-0000-00009B440000}"/>
    <cellStyle name="Обычный 5 19 3 3 2 2" xfId="17928" xr:uid="{00000000-0005-0000-0000-00009C440000}"/>
    <cellStyle name="Обычный 5 19 3 3 3" xfId="17929" xr:uid="{00000000-0005-0000-0000-00009D440000}"/>
    <cellStyle name="Обычный 5 19 3 3 3 2" xfId="17930" xr:uid="{00000000-0005-0000-0000-00009E440000}"/>
    <cellStyle name="Обычный 5 19 3 3 4" xfId="17931" xr:uid="{00000000-0005-0000-0000-00009F440000}"/>
    <cellStyle name="Обычный 5 19 3 3 4 2" xfId="17932" xr:uid="{00000000-0005-0000-0000-0000A0440000}"/>
    <cellStyle name="Обычный 5 19 3 3 5" xfId="17933" xr:uid="{00000000-0005-0000-0000-0000A1440000}"/>
    <cellStyle name="Обычный 5 19 3 4" xfId="17934" xr:uid="{00000000-0005-0000-0000-0000A2440000}"/>
    <cellStyle name="Обычный 5 19 3 4 2" xfId="17935" xr:uid="{00000000-0005-0000-0000-0000A3440000}"/>
    <cellStyle name="Обычный 5 19 3 5" xfId="17936" xr:uid="{00000000-0005-0000-0000-0000A4440000}"/>
    <cellStyle name="Обычный 5 19 3 5 2" xfId="17937" xr:uid="{00000000-0005-0000-0000-0000A5440000}"/>
    <cellStyle name="Обычный 5 19 3 6" xfId="17938" xr:uid="{00000000-0005-0000-0000-0000A6440000}"/>
    <cellStyle name="Обычный 5 19 3 6 2" xfId="17939" xr:uid="{00000000-0005-0000-0000-0000A7440000}"/>
    <cellStyle name="Обычный 5 19 3 7" xfId="17940" xr:uid="{00000000-0005-0000-0000-0000A8440000}"/>
    <cellStyle name="Обычный 5 19 3 7 2" xfId="17941" xr:uid="{00000000-0005-0000-0000-0000A9440000}"/>
    <cellStyle name="Обычный 5 19 3 8" xfId="17942" xr:uid="{00000000-0005-0000-0000-0000AA440000}"/>
    <cellStyle name="Обычный 5 19 3 8 2" xfId="17943" xr:uid="{00000000-0005-0000-0000-0000AB440000}"/>
    <cellStyle name="Обычный 5 19 3 9" xfId="17944" xr:uid="{00000000-0005-0000-0000-0000AC440000}"/>
    <cellStyle name="Обычный 5 19 3 9 2" xfId="17945" xr:uid="{00000000-0005-0000-0000-0000AD440000}"/>
    <cellStyle name="Обычный 5 19 4" xfId="17946" xr:uid="{00000000-0005-0000-0000-0000AE440000}"/>
    <cellStyle name="Обычный 5 19 4 2" xfId="17947" xr:uid="{00000000-0005-0000-0000-0000AF440000}"/>
    <cellStyle name="Обычный 5 19 4 2 2" xfId="17948" xr:uid="{00000000-0005-0000-0000-0000B0440000}"/>
    <cellStyle name="Обычный 5 19 4 3" xfId="17949" xr:uid="{00000000-0005-0000-0000-0000B1440000}"/>
    <cellStyle name="Обычный 5 19 4 3 2" xfId="17950" xr:uid="{00000000-0005-0000-0000-0000B2440000}"/>
    <cellStyle name="Обычный 5 19 4 4" xfId="17951" xr:uid="{00000000-0005-0000-0000-0000B3440000}"/>
    <cellStyle name="Обычный 5 19 4 4 2" xfId="17952" xr:uid="{00000000-0005-0000-0000-0000B4440000}"/>
    <cellStyle name="Обычный 5 19 4 5" xfId="17953" xr:uid="{00000000-0005-0000-0000-0000B5440000}"/>
    <cellStyle name="Обычный 5 19 4 5 2" xfId="17954" xr:uid="{00000000-0005-0000-0000-0000B6440000}"/>
    <cellStyle name="Обычный 5 19 4 6" xfId="17955" xr:uid="{00000000-0005-0000-0000-0000B7440000}"/>
    <cellStyle name="Обычный 5 19 5" xfId="17956" xr:uid="{00000000-0005-0000-0000-0000B8440000}"/>
    <cellStyle name="Обычный 5 19 5 2" xfId="17957" xr:uid="{00000000-0005-0000-0000-0000B9440000}"/>
    <cellStyle name="Обычный 5 19 5 2 2" xfId="17958" xr:uid="{00000000-0005-0000-0000-0000BA440000}"/>
    <cellStyle name="Обычный 5 19 5 3" xfId="17959" xr:uid="{00000000-0005-0000-0000-0000BB440000}"/>
    <cellStyle name="Обычный 5 19 5 3 2" xfId="17960" xr:uid="{00000000-0005-0000-0000-0000BC440000}"/>
    <cellStyle name="Обычный 5 19 5 4" xfId="17961" xr:uid="{00000000-0005-0000-0000-0000BD440000}"/>
    <cellStyle name="Обычный 5 19 5 4 2" xfId="17962" xr:uid="{00000000-0005-0000-0000-0000BE440000}"/>
    <cellStyle name="Обычный 5 19 5 5" xfId="17963" xr:uid="{00000000-0005-0000-0000-0000BF440000}"/>
    <cellStyle name="Обычный 5 19 6" xfId="17964" xr:uid="{00000000-0005-0000-0000-0000C0440000}"/>
    <cellStyle name="Обычный 5 19 6 2" xfId="17965" xr:uid="{00000000-0005-0000-0000-0000C1440000}"/>
    <cellStyle name="Обычный 5 19 7" xfId="17966" xr:uid="{00000000-0005-0000-0000-0000C2440000}"/>
    <cellStyle name="Обычный 5 19 7 2" xfId="17967" xr:uid="{00000000-0005-0000-0000-0000C3440000}"/>
    <cellStyle name="Обычный 5 19 8" xfId="17968" xr:uid="{00000000-0005-0000-0000-0000C4440000}"/>
    <cellStyle name="Обычный 5 19 8 2" xfId="17969" xr:uid="{00000000-0005-0000-0000-0000C5440000}"/>
    <cellStyle name="Обычный 5 19 9" xfId="17970" xr:uid="{00000000-0005-0000-0000-0000C6440000}"/>
    <cellStyle name="Обычный 5 19 9 2" xfId="17971" xr:uid="{00000000-0005-0000-0000-0000C7440000}"/>
    <cellStyle name="Обычный 5 2" xfId="17972" xr:uid="{00000000-0005-0000-0000-0000C8440000}"/>
    <cellStyle name="Обычный 5 2 10" xfId="17973" xr:uid="{00000000-0005-0000-0000-0000C9440000}"/>
    <cellStyle name="Обычный 5 2 10 10" xfId="17974" xr:uid="{00000000-0005-0000-0000-0000CA440000}"/>
    <cellStyle name="Обычный 5 2 10 10 2" xfId="17975" xr:uid="{00000000-0005-0000-0000-0000CB440000}"/>
    <cellStyle name="Обычный 5 2 10 11" xfId="17976" xr:uid="{00000000-0005-0000-0000-0000CC440000}"/>
    <cellStyle name="Обычный 5 2 10 11 2" xfId="17977" xr:uid="{00000000-0005-0000-0000-0000CD440000}"/>
    <cellStyle name="Обычный 5 2 10 12" xfId="17978" xr:uid="{00000000-0005-0000-0000-0000CE440000}"/>
    <cellStyle name="Обычный 5 2 10 2" xfId="17979" xr:uid="{00000000-0005-0000-0000-0000CF440000}"/>
    <cellStyle name="Обычный 5 2 10 2 10" xfId="17980" xr:uid="{00000000-0005-0000-0000-0000D0440000}"/>
    <cellStyle name="Обычный 5 2 10 2 10 2" xfId="17981" xr:uid="{00000000-0005-0000-0000-0000D1440000}"/>
    <cellStyle name="Обычный 5 2 10 2 11" xfId="17982" xr:uid="{00000000-0005-0000-0000-0000D2440000}"/>
    <cellStyle name="Обычный 5 2 10 2 2" xfId="17983" xr:uid="{00000000-0005-0000-0000-0000D3440000}"/>
    <cellStyle name="Обычный 5 2 10 2 2 10" xfId="17984" xr:uid="{00000000-0005-0000-0000-0000D4440000}"/>
    <cellStyle name="Обычный 5 2 10 2 2 2" xfId="17985" xr:uid="{00000000-0005-0000-0000-0000D5440000}"/>
    <cellStyle name="Обычный 5 2 10 2 2 2 2" xfId="17986" xr:uid="{00000000-0005-0000-0000-0000D6440000}"/>
    <cellStyle name="Обычный 5 2 10 2 2 2 2 2" xfId="17987" xr:uid="{00000000-0005-0000-0000-0000D7440000}"/>
    <cellStyle name="Обычный 5 2 10 2 2 2 3" xfId="17988" xr:uid="{00000000-0005-0000-0000-0000D8440000}"/>
    <cellStyle name="Обычный 5 2 10 2 2 2 3 2" xfId="17989" xr:uid="{00000000-0005-0000-0000-0000D9440000}"/>
    <cellStyle name="Обычный 5 2 10 2 2 2 4" xfId="17990" xr:uid="{00000000-0005-0000-0000-0000DA440000}"/>
    <cellStyle name="Обычный 5 2 10 2 2 2 4 2" xfId="17991" xr:uid="{00000000-0005-0000-0000-0000DB440000}"/>
    <cellStyle name="Обычный 5 2 10 2 2 2 5" xfId="17992" xr:uid="{00000000-0005-0000-0000-0000DC440000}"/>
    <cellStyle name="Обычный 5 2 10 2 2 2 5 2" xfId="17993" xr:uid="{00000000-0005-0000-0000-0000DD440000}"/>
    <cellStyle name="Обычный 5 2 10 2 2 2 6" xfId="17994" xr:uid="{00000000-0005-0000-0000-0000DE440000}"/>
    <cellStyle name="Обычный 5 2 10 2 2 3" xfId="17995" xr:uid="{00000000-0005-0000-0000-0000DF440000}"/>
    <cellStyle name="Обычный 5 2 10 2 2 3 2" xfId="17996" xr:uid="{00000000-0005-0000-0000-0000E0440000}"/>
    <cellStyle name="Обычный 5 2 10 2 2 3 2 2" xfId="17997" xr:uid="{00000000-0005-0000-0000-0000E1440000}"/>
    <cellStyle name="Обычный 5 2 10 2 2 3 3" xfId="17998" xr:uid="{00000000-0005-0000-0000-0000E2440000}"/>
    <cellStyle name="Обычный 5 2 10 2 2 3 3 2" xfId="17999" xr:uid="{00000000-0005-0000-0000-0000E3440000}"/>
    <cellStyle name="Обычный 5 2 10 2 2 3 4" xfId="18000" xr:uid="{00000000-0005-0000-0000-0000E4440000}"/>
    <cellStyle name="Обычный 5 2 10 2 2 3 4 2" xfId="18001" xr:uid="{00000000-0005-0000-0000-0000E5440000}"/>
    <cellStyle name="Обычный 5 2 10 2 2 3 5" xfId="18002" xr:uid="{00000000-0005-0000-0000-0000E6440000}"/>
    <cellStyle name="Обычный 5 2 10 2 2 4" xfId="18003" xr:uid="{00000000-0005-0000-0000-0000E7440000}"/>
    <cellStyle name="Обычный 5 2 10 2 2 4 2" xfId="18004" xr:uid="{00000000-0005-0000-0000-0000E8440000}"/>
    <cellStyle name="Обычный 5 2 10 2 2 5" xfId="18005" xr:uid="{00000000-0005-0000-0000-0000E9440000}"/>
    <cellStyle name="Обычный 5 2 10 2 2 5 2" xfId="18006" xr:uid="{00000000-0005-0000-0000-0000EA440000}"/>
    <cellStyle name="Обычный 5 2 10 2 2 6" xfId="18007" xr:uid="{00000000-0005-0000-0000-0000EB440000}"/>
    <cellStyle name="Обычный 5 2 10 2 2 6 2" xfId="18008" xr:uid="{00000000-0005-0000-0000-0000EC440000}"/>
    <cellStyle name="Обычный 5 2 10 2 2 7" xfId="18009" xr:uid="{00000000-0005-0000-0000-0000ED440000}"/>
    <cellStyle name="Обычный 5 2 10 2 2 7 2" xfId="18010" xr:uid="{00000000-0005-0000-0000-0000EE440000}"/>
    <cellStyle name="Обычный 5 2 10 2 2 8" xfId="18011" xr:uid="{00000000-0005-0000-0000-0000EF440000}"/>
    <cellStyle name="Обычный 5 2 10 2 2 8 2" xfId="18012" xr:uid="{00000000-0005-0000-0000-0000F0440000}"/>
    <cellStyle name="Обычный 5 2 10 2 2 9" xfId="18013" xr:uid="{00000000-0005-0000-0000-0000F1440000}"/>
    <cellStyle name="Обычный 5 2 10 2 2 9 2" xfId="18014" xr:uid="{00000000-0005-0000-0000-0000F2440000}"/>
    <cellStyle name="Обычный 5 2 10 2 3" xfId="18015" xr:uid="{00000000-0005-0000-0000-0000F3440000}"/>
    <cellStyle name="Обычный 5 2 10 2 3 2" xfId="18016" xr:uid="{00000000-0005-0000-0000-0000F4440000}"/>
    <cellStyle name="Обычный 5 2 10 2 3 2 2" xfId="18017" xr:uid="{00000000-0005-0000-0000-0000F5440000}"/>
    <cellStyle name="Обычный 5 2 10 2 3 3" xfId="18018" xr:uid="{00000000-0005-0000-0000-0000F6440000}"/>
    <cellStyle name="Обычный 5 2 10 2 3 3 2" xfId="18019" xr:uid="{00000000-0005-0000-0000-0000F7440000}"/>
    <cellStyle name="Обычный 5 2 10 2 3 4" xfId="18020" xr:uid="{00000000-0005-0000-0000-0000F8440000}"/>
    <cellStyle name="Обычный 5 2 10 2 3 4 2" xfId="18021" xr:uid="{00000000-0005-0000-0000-0000F9440000}"/>
    <cellStyle name="Обычный 5 2 10 2 3 5" xfId="18022" xr:uid="{00000000-0005-0000-0000-0000FA440000}"/>
    <cellStyle name="Обычный 5 2 10 2 3 5 2" xfId="18023" xr:uid="{00000000-0005-0000-0000-0000FB440000}"/>
    <cellStyle name="Обычный 5 2 10 2 3 6" xfId="18024" xr:uid="{00000000-0005-0000-0000-0000FC440000}"/>
    <cellStyle name="Обычный 5 2 10 2 4" xfId="18025" xr:uid="{00000000-0005-0000-0000-0000FD440000}"/>
    <cellStyle name="Обычный 5 2 10 2 4 2" xfId="18026" xr:uid="{00000000-0005-0000-0000-0000FE440000}"/>
    <cellStyle name="Обычный 5 2 10 2 4 2 2" xfId="18027" xr:uid="{00000000-0005-0000-0000-0000FF440000}"/>
    <cellStyle name="Обычный 5 2 10 2 4 3" xfId="18028" xr:uid="{00000000-0005-0000-0000-000000450000}"/>
    <cellStyle name="Обычный 5 2 10 2 4 3 2" xfId="18029" xr:uid="{00000000-0005-0000-0000-000001450000}"/>
    <cellStyle name="Обычный 5 2 10 2 4 4" xfId="18030" xr:uid="{00000000-0005-0000-0000-000002450000}"/>
    <cellStyle name="Обычный 5 2 10 2 4 4 2" xfId="18031" xr:uid="{00000000-0005-0000-0000-000003450000}"/>
    <cellStyle name="Обычный 5 2 10 2 4 5" xfId="18032" xr:uid="{00000000-0005-0000-0000-000004450000}"/>
    <cellStyle name="Обычный 5 2 10 2 5" xfId="18033" xr:uid="{00000000-0005-0000-0000-000005450000}"/>
    <cellStyle name="Обычный 5 2 10 2 5 2" xfId="18034" xr:uid="{00000000-0005-0000-0000-000006450000}"/>
    <cellStyle name="Обычный 5 2 10 2 6" xfId="18035" xr:uid="{00000000-0005-0000-0000-000007450000}"/>
    <cellStyle name="Обычный 5 2 10 2 6 2" xfId="18036" xr:uid="{00000000-0005-0000-0000-000008450000}"/>
    <cellStyle name="Обычный 5 2 10 2 7" xfId="18037" xr:uid="{00000000-0005-0000-0000-000009450000}"/>
    <cellStyle name="Обычный 5 2 10 2 7 2" xfId="18038" xr:uid="{00000000-0005-0000-0000-00000A450000}"/>
    <cellStyle name="Обычный 5 2 10 2 8" xfId="18039" xr:uid="{00000000-0005-0000-0000-00000B450000}"/>
    <cellStyle name="Обычный 5 2 10 2 8 2" xfId="18040" xr:uid="{00000000-0005-0000-0000-00000C450000}"/>
    <cellStyle name="Обычный 5 2 10 2 9" xfId="18041" xr:uid="{00000000-0005-0000-0000-00000D450000}"/>
    <cellStyle name="Обычный 5 2 10 2 9 2" xfId="18042" xr:uid="{00000000-0005-0000-0000-00000E450000}"/>
    <cellStyle name="Обычный 5 2 10 3" xfId="18043" xr:uid="{00000000-0005-0000-0000-00000F450000}"/>
    <cellStyle name="Обычный 5 2 10 3 10" xfId="18044" xr:uid="{00000000-0005-0000-0000-000010450000}"/>
    <cellStyle name="Обычный 5 2 10 3 2" xfId="18045" xr:uid="{00000000-0005-0000-0000-000011450000}"/>
    <cellStyle name="Обычный 5 2 10 3 2 2" xfId="18046" xr:uid="{00000000-0005-0000-0000-000012450000}"/>
    <cellStyle name="Обычный 5 2 10 3 2 2 2" xfId="18047" xr:uid="{00000000-0005-0000-0000-000013450000}"/>
    <cellStyle name="Обычный 5 2 10 3 2 3" xfId="18048" xr:uid="{00000000-0005-0000-0000-000014450000}"/>
    <cellStyle name="Обычный 5 2 10 3 2 3 2" xfId="18049" xr:uid="{00000000-0005-0000-0000-000015450000}"/>
    <cellStyle name="Обычный 5 2 10 3 2 4" xfId="18050" xr:uid="{00000000-0005-0000-0000-000016450000}"/>
    <cellStyle name="Обычный 5 2 10 3 2 4 2" xfId="18051" xr:uid="{00000000-0005-0000-0000-000017450000}"/>
    <cellStyle name="Обычный 5 2 10 3 2 5" xfId="18052" xr:uid="{00000000-0005-0000-0000-000018450000}"/>
    <cellStyle name="Обычный 5 2 10 3 2 5 2" xfId="18053" xr:uid="{00000000-0005-0000-0000-000019450000}"/>
    <cellStyle name="Обычный 5 2 10 3 2 6" xfId="18054" xr:uid="{00000000-0005-0000-0000-00001A450000}"/>
    <cellStyle name="Обычный 5 2 10 3 3" xfId="18055" xr:uid="{00000000-0005-0000-0000-00001B450000}"/>
    <cellStyle name="Обычный 5 2 10 3 3 2" xfId="18056" xr:uid="{00000000-0005-0000-0000-00001C450000}"/>
    <cellStyle name="Обычный 5 2 10 3 3 2 2" xfId="18057" xr:uid="{00000000-0005-0000-0000-00001D450000}"/>
    <cellStyle name="Обычный 5 2 10 3 3 3" xfId="18058" xr:uid="{00000000-0005-0000-0000-00001E450000}"/>
    <cellStyle name="Обычный 5 2 10 3 3 3 2" xfId="18059" xr:uid="{00000000-0005-0000-0000-00001F450000}"/>
    <cellStyle name="Обычный 5 2 10 3 3 4" xfId="18060" xr:uid="{00000000-0005-0000-0000-000020450000}"/>
    <cellStyle name="Обычный 5 2 10 3 3 4 2" xfId="18061" xr:uid="{00000000-0005-0000-0000-000021450000}"/>
    <cellStyle name="Обычный 5 2 10 3 3 5" xfId="18062" xr:uid="{00000000-0005-0000-0000-000022450000}"/>
    <cellStyle name="Обычный 5 2 10 3 4" xfId="18063" xr:uid="{00000000-0005-0000-0000-000023450000}"/>
    <cellStyle name="Обычный 5 2 10 3 4 2" xfId="18064" xr:uid="{00000000-0005-0000-0000-000024450000}"/>
    <cellStyle name="Обычный 5 2 10 3 5" xfId="18065" xr:uid="{00000000-0005-0000-0000-000025450000}"/>
    <cellStyle name="Обычный 5 2 10 3 5 2" xfId="18066" xr:uid="{00000000-0005-0000-0000-000026450000}"/>
    <cellStyle name="Обычный 5 2 10 3 6" xfId="18067" xr:uid="{00000000-0005-0000-0000-000027450000}"/>
    <cellStyle name="Обычный 5 2 10 3 6 2" xfId="18068" xr:uid="{00000000-0005-0000-0000-000028450000}"/>
    <cellStyle name="Обычный 5 2 10 3 7" xfId="18069" xr:uid="{00000000-0005-0000-0000-000029450000}"/>
    <cellStyle name="Обычный 5 2 10 3 7 2" xfId="18070" xr:uid="{00000000-0005-0000-0000-00002A450000}"/>
    <cellStyle name="Обычный 5 2 10 3 8" xfId="18071" xr:uid="{00000000-0005-0000-0000-00002B450000}"/>
    <cellStyle name="Обычный 5 2 10 3 8 2" xfId="18072" xr:uid="{00000000-0005-0000-0000-00002C450000}"/>
    <cellStyle name="Обычный 5 2 10 3 9" xfId="18073" xr:uid="{00000000-0005-0000-0000-00002D450000}"/>
    <cellStyle name="Обычный 5 2 10 3 9 2" xfId="18074" xr:uid="{00000000-0005-0000-0000-00002E450000}"/>
    <cellStyle name="Обычный 5 2 10 4" xfId="18075" xr:uid="{00000000-0005-0000-0000-00002F450000}"/>
    <cellStyle name="Обычный 5 2 10 4 2" xfId="18076" xr:uid="{00000000-0005-0000-0000-000030450000}"/>
    <cellStyle name="Обычный 5 2 10 4 2 2" xfId="18077" xr:uid="{00000000-0005-0000-0000-000031450000}"/>
    <cellStyle name="Обычный 5 2 10 4 3" xfId="18078" xr:uid="{00000000-0005-0000-0000-000032450000}"/>
    <cellStyle name="Обычный 5 2 10 4 3 2" xfId="18079" xr:uid="{00000000-0005-0000-0000-000033450000}"/>
    <cellStyle name="Обычный 5 2 10 4 4" xfId="18080" xr:uid="{00000000-0005-0000-0000-000034450000}"/>
    <cellStyle name="Обычный 5 2 10 4 4 2" xfId="18081" xr:uid="{00000000-0005-0000-0000-000035450000}"/>
    <cellStyle name="Обычный 5 2 10 4 5" xfId="18082" xr:uid="{00000000-0005-0000-0000-000036450000}"/>
    <cellStyle name="Обычный 5 2 10 4 5 2" xfId="18083" xr:uid="{00000000-0005-0000-0000-000037450000}"/>
    <cellStyle name="Обычный 5 2 10 4 6" xfId="18084" xr:uid="{00000000-0005-0000-0000-000038450000}"/>
    <cellStyle name="Обычный 5 2 10 5" xfId="18085" xr:uid="{00000000-0005-0000-0000-000039450000}"/>
    <cellStyle name="Обычный 5 2 10 5 2" xfId="18086" xr:uid="{00000000-0005-0000-0000-00003A450000}"/>
    <cellStyle name="Обычный 5 2 10 5 2 2" xfId="18087" xr:uid="{00000000-0005-0000-0000-00003B450000}"/>
    <cellStyle name="Обычный 5 2 10 5 3" xfId="18088" xr:uid="{00000000-0005-0000-0000-00003C450000}"/>
    <cellStyle name="Обычный 5 2 10 5 3 2" xfId="18089" xr:uid="{00000000-0005-0000-0000-00003D450000}"/>
    <cellStyle name="Обычный 5 2 10 5 4" xfId="18090" xr:uid="{00000000-0005-0000-0000-00003E450000}"/>
    <cellStyle name="Обычный 5 2 10 5 4 2" xfId="18091" xr:uid="{00000000-0005-0000-0000-00003F450000}"/>
    <cellStyle name="Обычный 5 2 10 5 5" xfId="18092" xr:uid="{00000000-0005-0000-0000-000040450000}"/>
    <cellStyle name="Обычный 5 2 10 6" xfId="18093" xr:uid="{00000000-0005-0000-0000-000041450000}"/>
    <cellStyle name="Обычный 5 2 10 6 2" xfId="18094" xr:uid="{00000000-0005-0000-0000-000042450000}"/>
    <cellStyle name="Обычный 5 2 10 7" xfId="18095" xr:uid="{00000000-0005-0000-0000-000043450000}"/>
    <cellStyle name="Обычный 5 2 10 7 2" xfId="18096" xr:uid="{00000000-0005-0000-0000-000044450000}"/>
    <cellStyle name="Обычный 5 2 10 8" xfId="18097" xr:uid="{00000000-0005-0000-0000-000045450000}"/>
    <cellStyle name="Обычный 5 2 10 8 2" xfId="18098" xr:uid="{00000000-0005-0000-0000-000046450000}"/>
    <cellStyle name="Обычный 5 2 10 9" xfId="18099" xr:uid="{00000000-0005-0000-0000-000047450000}"/>
    <cellStyle name="Обычный 5 2 10 9 2" xfId="18100" xr:uid="{00000000-0005-0000-0000-000048450000}"/>
    <cellStyle name="Обычный 5 2 11" xfId="18101" xr:uid="{00000000-0005-0000-0000-000049450000}"/>
    <cellStyle name="Обычный 5 2 11 10" xfId="18102" xr:uid="{00000000-0005-0000-0000-00004A450000}"/>
    <cellStyle name="Обычный 5 2 11 10 2" xfId="18103" xr:uid="{00000000-0005-0000-0000-00004B450000}"/>
    <cellStyle name="Обычный 5 2 11 11" xfId="18104" xr:uid="{00000000-0005-0000-0000-00004C450000}"/>
    <cellStyle name="Обычный 5 2 11 11 2" xfId="18105" xr:uid="{00000000-0005-0000-0000-00004D450000}"/>
    <cellStyle name="Обычный 5 2 11 12" xfId="18106" xr:uid="{00000000-0005-0000-0000-00004E450000}"/>
    <cellStyle name="Обычный 5 2 11 2" xfId="18107" xr:uid="{00000000-0005-0000-0000-00004F450000}"/>
    <cellStyle name="Обычный 5 2 11 2 10" xfId="18108" xr:uid="{00000000-0005-0000-0000-000050450000}"/>
    <cellStyle name="Обычный 5 2 11 2 10 2" xfId="18109" xr:uid="{00000000-0005-0000-0000-000051450000}"/>
    <cellStyle name="Обычный 5 2 11 2 11" xfId="18110" xr:uid="{00000000-0005-0000-0000-000052450000}"/>
    <cellStyle name="Обычный 5 2 11 2 2" xfId="18111" xr:uid="{00000000-0005-0000-0000-000053450000}"/>
    <cellStyle name="Обычный 5 2 11 2 2 10" xfId="18112" xr:uid="{00000000-0005-0000-0000-000054450000}"/>
    <cellStyle name="Обычный 5 2 11 2 2 2" xfId="18113" xr:uid="{00000000-0005-0000-0000-000055450000}"/>
    <cellStyle name="Обычный 5 2 11 2 2 2 2" xfId="18114" xr:uid="{00000000-0005-0000-0000-000056450000}"/>
    <cellStyle name="Обычный 5 2 11 2 2 2 2 2" xfId="18115" xr:uid="{00000000-0005-0000-0000-000057450000}"/>
    <cellStyle name="Обычный 5 2 11 2 2 2 3" xfId="18116" xr:uid="{00000000-0005-0000-0000-000058450000}"/>
    <cellStyle name="Обычный 5 2 11 2 2 2 3 2" xfId="18117" xr:uid="{00000000-0005-0000-0000-000059450000}"/>
    <cellStyle name="Обычный 5 2 11 2 2 2 4" xfId="18118" xr:uid="{00000000-0005-0000-0000-00005A450000}"/>
    <cellStyle name="Обычный 5 2 11 2 2 2 4 2" xfId="18119" xr:uid="{00000000-0005-0000-0000-00005B450000}"/>
    <cellStyle name="Обычный 5 2 11 2 2 2 5" xfId="18120" xr:uid="{00000000-0005-0000-0000-00005C450000}"/>
    <cellStyle name="Обычный 5 2 11 2 2 2 5 2" xfId="18121" xr:uid="{00000000-0005-0000-0000-00005D450000}"/>
    <cellStyle name="Обычный 5 2 11 2 2 2 6" xfId="18122" xr:uid="{00000000-0005-0000-0000-00005E450000}"/>
    <cellStyle name="Обычный 5 2 11 2 2 3" xfId="18123" xr:uid="{00000000-0005-0000-0000-00005F450000}"/>
    <cellStyle name="Обычный 5 2 11 2 2 3 2" xfId="18124" xr:uid="{00000000-0005-0000-0000-000060450000}"/>
    <cellStyle name="Обычный 5 2 11 2 2 3 2 2" xfId="18125" xr:uid="{00000000-0005-0000-0000-000061450000}"/>
    <cellStyle name="Обычный 5 2 11 2 2 3 3" xfId="18126" xr:uid="{00000000-0005-0000-0000-000062450000}"/>
    <cellStyle name="Обычный 5 2 11 2 2 3 3 2" xfId="18127" xr:uid="{00000000-0005-0000-0000-000063450000}"/>
    <cellStyle name="Обычный 5 2 11 2 2 3 4" xfId="18128" xr:uid="{00000000-0005-0000-0000-000064450000}"/>
    <cellStyle name="Обычный 5 2 11 2 2 3 4 2" xfId="18129" xr:uid="{00000000-0005-0000-0000-000065450000}"/>
    <cellStyle name="Обычный 5 2 11 2 2 3 5" xfId="18130" xr:uid="{00000000-0005-0000-0000-000066450000}"/>
    <cellStyle name="Обычный 5 2 11 2 2 4" xfId="18131" xr:uid="{00000000-0005-0000-0000-000067450000}"/>
    <cellStyle name="Обычный 5 2 11 2 2 4 2" xfId="18132" xr:uid="{00000000-0005-0000-0000-000068450000}"/>
    <cellStyle name="Обычный 5 2 11 2 2 5" xfId="18133" xr:uid="{00000000-0005-0000-0000-000069450000}"/>
    <cellStyle name="Обычный 5 2 11 2 2 5 2" xfId="18134" xr:uid="{00000000-0005-0000-0000-00006A450000}"/>
    <cellStyle name="Обычный 5 2 11 2 2 6" xfId="18135" xr:uid="{00000000-0005-0000-0000-00006B450000}"/>
    <cellStyle name="Обычный 5 2 11 2 2 6 2" xfId="18136" xr:uid="{00000000-0005-0000-0000-00006C450000}"/>
    <cellStyle name="Обычный 5 2 11 2 2 7" xfId="18137" xr:uid="{00000000-0005-0000-0000-00006D450000}"/>
    <cellStyle name="Обычный 5 2 11 2 2 7 2" xfId="18138" xr:uid="{00000000-0005-0000-0000-00006E450000}"/>
    <cellStyle name="Обычный 5 2 11 2 2 8" xfId="18139" xr:uid="{00000000-0005-0000-0000-00006F450000}"/>
    <cellStyle name="Обычный 5 2 11 2 2 8 2" xfId="18140" xr:uid="{00000000-0005-0000-0000-000070450000}"/>
    <cellStyle name="Обычный 5 2 11 2 2 9" xfId="18141" xr:uid="{00000000-0005-0000-0000-000071450000}"/>
    <cellStyle name="Обычный 5 2 11 2 2 9 2" xfId="18142" xr:uid="{00000000-0005-0000-0000-000072450000}"/>
    <cellStyle name="Обычный 5 2 11 2 3" xfId="18143" xr:uid="{00000000-0005-0000-0000-000073450000}"/>
    <cellStyle name="Обычный 5 2 11 2 3 2" xfId="18144" xr:uid="{00000000-0005-0000-0000-000074450000}"/>
    <cellStyle name="Обычный 5 2 11 2 3 2 2" xfId="18145" xr:uid="{00000000-0005-0000-0000-000075450000}"/>
    <cellStyle name="Обычный 5 2 11 2 3 3" xfId="18146" xr:uid="{00000000-0005-0000-0000-000076450000}"/>
    <cellStyle name="Обычный 5 2 11 2 3 3 2" xfId="18147" xr:uid="{00000000-0005-0000-0000-000077450000}"/>
    <cellStyle name="Обычный 5 2 11 2 3 4" xfId="18148" xr:uid="{00000000-0005-0000-0000-000078450000}"/>
    <cellStyle name="Обычный 5 2 11 2 3 4 2" xfId="18149" xr:uid="{00000000-0005-0000-0000-000079450000}"/>
    <cellStyle name="Обычный 5 2 11 2 3 5" xfId="18150" xr:uid="{00000000-0005-0000-0000-00007A450000}"/>
    <cellStyle name="Обычный 5 2 11 2 3 5 2" xfId="18151" xr:uid="{00000000-0005-0000-0000-00007B450000}"/>
    <cellStyle name="Обычный 5 2 11 2 3 6" xfId="18152" xr:uid="{00000000-0005-0000-0000-00007C450000}"/>
    <cellStyle name="Обычный 5 2 11 2 4" xfId="18153" xr:uid="{00000000-0005-0000-0000-00007D450000}"/>
    <cellStyle name="Обычный 5 2 11 2 4 2" xfId="18154" xr:uid="{00000000-0005-0000-0000-00007E450000}"/>
    <cellStyle name="Обычный 5 2 11 2 4 2 2" xfId="18155" xr:uid="{00000000-0005-0000-0000-00007F450000}"/>
    <cellStyle name="Обычный 5 2 11 2 4 3" xfId="18156" xr:uid="{00000000-0005-0000-0000-000080450000}"/>
    <cellStyle name="Обычный 5 2 11 2 4 3 2" xfId="18157" xr:uid="{00000000-0005-0000-0000-000081450000}"/>
    <cellStyle name="Обычный 5 2 11 2 4 4" xfId="18158" xr:uid="{00000000-0005-0000-0000-000082450000}"/>
    <cellStyle name="Обычный 5 2 11 2 4 4 2" xfId="18159" xr:uid="{00000000-0005-0000-0000-000083450000}"/>
    <cellStyle name="Обычный 5 2 11 2 4 5" xfId="18160" xr:uid="{00000000-0005-0000-0000-000084450000}"/>
    <cellStyle name="Обычный 5 2 11 2 5" xfId="18161" xr:uid="{00000000-0005-0000-0000-000085450000}"/>
    <cellStyle name="Обычный 5 2 11 2 5 2" xfId="18162" xr:uid="{00000000-0005-0000-0000-000086450000}"/>
    <cellStyle name="Обычный 5 2 11 2 6" xfId="18163" xr:uid="{00000000-0005-0000-0000-000087450000}"/>
    <cellStyle name="Обычный 5 2 11 2 6 2" xfId="18164" xr:uid="{00000000-0005-0000-0000-000088450000}"/>
    <cellStyle name="Обычный 5 2 11 2 7" xfId="18165" xr:uid="{00000000-0005-0000-0000-000089450000}"/>
    <cellStyle name="Обычный 5 2 11 2 7 2" xfId="18166" xr:uid="{00000000-0005-0000-0000-00008A450000}"/>
    <cellStyle name="Обычный 5 2 11 2 8" xfId="18167" xr:uid="{00000000-0005-0000-0000-00008B450000}"/>
    <cellStyle name="Обычный 5 2 11 2 8 2" xfId="18168" xr:uid="{00000000-0005-0000-0000-00008C450000}"/>
    <cellStyle name="Обычный 5 2 11 2 9" xfId="18169" xr:uid="{00000000-0005-0000-0000-00008D450000}"/>
    <cellStyle name="Обычный 5 2 11 2 9 2" xfId="18170" xr:uid="{00000000-0005-0000-0000-00008E450000}"/>
    <cellStyle name="Обычный 5 2 11 3" xfId="18171" xr:uid="{00000000-0005-0000-0000-00008F450000}"/>
    <cellStyle name="Обычный 5 2 11 3 10" xfId="18172" xr:uid="{00000000-0005-0000-0000-000090450000}"/>
    <cellStyle name="Обычный 5 2 11 3 2" xfId="18173" xr:uid="{00000000-0005-0000-0000-000091450000}"/>
    <cellStyle name="Обычный 5 2 11 3 2 2" xfId="18174" xr:uid="{00000000-0005-0000-0000-000092450000}"/>
    <cellStyle name="Обычный 5 2 11 3 2 2 2" xfId="18175" xr:uid="{00000000-0005-0000-0000-000093450000}"/>
    <cellStyle name="Обычный 5 2 11 3 2 3" xfId="18176" xr:uid="{00000000-0005-0000-0000-000094450000}"/>
    <cellStyle name="Обычный 5 2 11 3 2 3 2" xfId="18177" xr:uid="{00000000-0005-0000-0000-000095450000}"/>
    <cellStyle name="Обычный 5 2 11 3 2 4" xfId="18178" xr:uid="{00000000-0005-0000-0000-000096450000}"/>
    <cellStyle name="Обычный 5 2 11 3 2 4 2" xfId="18179" xr:uid="{00000000-0005-0000-0000-000097450000}"/>
    <cellStyle name="Обычный 5 2 11 3 2 5" xfId="18180" xr:uid="{00000000-0005-0000-0000-000098450000}"/>
    <cellStyle name="Обычный 5 2 11 3 2 5 2" xfId="18181" xr:uid="{00000000-0005-0000-0000-000099450000}"/>
    <cellStyle name="Обычный 5 2 11 3 2 6" xfId="18182" xr:uid="{00000000-0005-0000-0000-00009A450000}"/>
    <cellStyle name="Обычный 5 2 11 3 3" xfId="18183" xr:uid="{00000000-0005-0000-0000-00009B450000}"/>
    <cellStyle name="Обычный 5 2 11 3 3 2" xfId="18184" xr:uid="{00000000-0005-0000-0000-00009C450000}"/>
    <cellStyle name="Обычный 5 2 11 3 3 2 2" xfId="18185" xr:uid="{00000000-0005-0000-0000-00009D450000}"/>
    <cellStyle name="Обычный 5 2 11 3 3 3" xfId="18186" xr:uid="{00000000-0005-0000-0000-00009E450000}"/>
    <cellStyle name="Обычный 5 2 11 3 3 3 2" xfId="18187" xr:uid="{00000000-0005-0000-0000-00009F450000}"/>
    <cellStyle name="Обычный 5 2 11 3 3 4" xfId="18188" xr:uid="{00000000-0005-0000-0000-0000A0450000}"/>
    <cellStyle name="Обычный 5 2 11 3 3 4 2" xfId="18189" xr:uid="{00000000-0005-0000-0000-0000A1450000}"/>
    <cellStyle name="Обычный 5 2 11 3 3 5" xfId="18190" xr:uid="{00000000-0005-0000-0000-0000A2450000}"/>
    <cellStyle name="Обычный 5 2 11 3 4" xfId="18191" xr:uid="{00000000-0005-0000-0000-0000A3450000}"/>
    <cellStyle name="Обычный 5 2 11 3 4 2" xfId="18192" xr:uid="{00000000-0005-0000-0000-0000A4450000}"/>
    <cellStyle name="Обычный 5 2 11 3 5" xfId="18193" xr:uid="{00000000-0005-0000-0000-0000A5450000}"/>
    <cellStyle name="Обычный 5 2 11 3 5 2" xfId="18194" xr:uid="{00000000-0005-0000-0000-0000A6450000}"/>
    <cellStyle name="Обычный 5 2 11 3 6" xfId="18195" xr:uid="{00000000-0005-0000-0000-0000A7450000}"/>
    <cellStyle name="Обычный 5 2 11 3 6 2" xfId="18196" xr:uid="{00000000-0005-0000-0000-0000A8450000}"/>
    <cellStyle name="Обычный 5 2 11 3 7" xfId="18197" xr:uid="{00000000-0005-0000-0000-0000A9450000}"/>
    <cellStyle name="Обычный 5 2 11 3 7 2" xfId="18198" xr:uid="{00000000-0005-0000-0000-0000AA450000}"/>
    <cellStyle name="Обычный 5 2 11 3 8" xfId="18199" xr:uid="{00000000-0005-0000-0000-0000AB450000}"/>
    <cellStyle name="Обычный 5 2 11 3 8 2" xfId="18200" xr:uid="{00000000-0005-0000-0000-0000AC450000}"/>
    <cellStyle name="Обычный 5 2 11 3 9" xfId="18201" xr:uid="{00000000-0005-0000-0000-0000AD450000}"/>
    <cellStyle name="Обычный 5 2 11 3 9 2" xfId="18202" xr:uid="{00000000-0005-0000-0000-0000AE450000}"/>
    <cellStyle name="Обычный 5 2 11 4" xfId="18203" xr:uid="{00000000-0005-0000-0000-0000AF450000}"/>
    <cellStyle name="Обычный 5 2 11 4 2" xfId="18204" xr:uid="{00000000-0005-0000-0000-0000B0450000}"/>
    <cellStyle name="Обычный 5 2 11 4 2 2" xfId="18205" xr:uid="{00000000-0005-0000-0000-0000B1450000}"/>
    <cellStyle name="Обычный 5 2 11 4 3" xfId="18206" xr:uid="{00000000-0005-0000-0000-0000B2450000}"/>
    <cellStyle name="Обычный 5 2 11 4 3 2" xfId="18207" xr:uid="{00000000-0005-0000-0000-0000B3450000}"/>
    <cellStyle name="Обычный 5 2 11 4 4" xfId="18208" xr:uid="{00000000-0005-0000-0000-0000B4450000}"/>
    <cellStyle name="Обычный 5 2 11 4 4 2" xfId="18209" xr:uid="{00000000-0005-0000-0000-0000B5450000}"/>
    <cellStyle name="Обычный 5 2 11 4 5" xfId="18210" xr:uid="{00000000-0005-0000-0000-0000B6450000}"/>
    <cellStyle name="Обычный 5 2 11 4 5 2" xfId="18211" xr:uid="{00000000-0005-0000-0000-0000B7450000}"/>
    <cellStyle name="Обычный 5 2 11 4 6" xfId="18212" xr:uid="{00000000-0005-0000-0000-0000B8450000}"/>
    <cellStyle name="Обычный 5 2 11 5" xfId="18213" xr:uid="{00000000-0005-0000-0000-0000B9450000}"/>
    <cellStyle name="Обычный 5 2 11 5 2" xfId="18214" xr:uid="{00000000-0005-0000-0000-0000BA450000}"/>
    <cellStyle name="Обычный 5 2 11 5 2 2" xfId="18215" xr:uid="{00000000-0005-0000-0000-0000BB450000}"/>
    <cellStyle name="Обычный 5 2 11 5 3" xfId="18216" xr:uid="{00000000-0005-0000-0000-0000BC450000}"/>
    <cellStyle name="Обычный 5 2 11 5 3 2" xfId="18217" xr:uid="{00000000-0005-0000-0000-0000BD450000}"/>
    <cellStyle name="Обычный 5 2 11 5 4" xfId="18218" xr:uid="{00000000-0005-0000-0000-0000BE450000}"/>
    <cellStyle name="Обычный 5 2 11 5 4 2" xfId="18219" xr:uid="{00000000-0005-0000-0000-0000BF450000}"/>
    <cellStyle name="Обычный 5 2 11 5 5" xfId="18220" xr:uid="{00000000-0005-0000-0000-0000C0450000}"/>
    <cellStyle name="Обычный 5 2 11 6" xfId="18221" xr:uid="{00000000-0005-0000-0000-0000C1450000}"/>
    <cellStyle name="Обычный 5 2 11 6 2" xfId="18222" xr:uid="{00000000-0005-0000-0000-0000C2450000}"/>
    <cellStyle name="Обычный 5 2 11 7" xfId="18223" xr:uid="{00000000-0005-0000-0000-0000C3450000}"/>
    <cellStyle name="Обычный 5 2 11 7 2" xfId="18224" xr:uid="{00000000-0005-0000-0000-0000C4450000}"/>
    <cellStyle name="Обычный 5 2 11 8" xfId="18225" xr:uid="{00000000-0005-0000-0000-0000C5450000}"/>
    <cellStyle name="Обычный 5 2 11 8 2" xfId="18226" xr:uid="{00000000-0005-0000-0000-0000C6450000}"/>
    <cellStyle name="Обычный 5 2 11 9" xfId="18227" xr:uid="{00000000-0005-0000-0000-0000C7450000}"/>
    <cellStyle name="Обычный 5 2 11 9 2" xfId="18228" xr:uid="{00000000-0005-0000-0000-0000C8450000}"/>
    <cellStyle name="Обычный 5 2 12" xfId="18229" xr:uid="{00000000-0005-0000-0000-0000C9450000}"/>
    <cellStyle name="Обычный 5 2 12 10" xfId="18230" xr:uid="{00000000-0005-0000-0000-0000CA450000}"/>
    <cellStyle name="Обычный 5 2 12 10 2" xfId="18231" xr:uid="{00000000-0005-0000-0000-0000CB450000}"/>
    <cellStyle name="Обычный 5 2 12 11" xfId="18232" xr:uid="{00000000-0005-0000-0000-0000CC450000}"/>
    <cellStyle name="Обычный 5 2 12 11 2" xfId="18233" xr:uid="{00000000-0005-0000-0000-0000CD450000}"/>
    <cellStyle name="Обычный 5 2 12 12" xfId="18234" xr:uid="{00000000-0005-0000-0000-0000CE450000}"/>
    <cellStyle name="Обычный 5 2 12 2" xfId="18235" xr:uid="{00000000-0005-0000-0000-0000CF450000}"/>
    <cellStyle name="Обычный 5 2 12 2 10" xfId="18236" xr:uid="{00000000-0005-0000-0000-0000D0450000}"/>
    <cellStyle name="Обычный 5 2 12 2 10 2" xfId="18237" xr:uid="{00000000-0005-0000-0000-0000D1450000}"/>
    <cellStyle name="Обычный 5 2 12 2 11" xfId="18238" xr:uid="{00000000-0005-0000-0000-0000D2450000}"/>
    <cellStyle name="Обычный 5 2 12 2 2" xfId="18239" xr:uid="{00000000-0005-0000-0000-0000D3450000}"/>
    <cellStyle name="Обычный 5 2 12 2 2 10" xfId="18240" xr:uid="{00000000-0005-0000-0000-0000D4450000}"/>
    <cellStyle name="Обычный 5 2 12 2 2 2" xfId="18241" xr:uid="{00000000-0005-0000-0000-0000D5450000}"/>
    <cellStyle name="Обычный 5 2 12 2 2 2 2" xfId="18242" xr:uid="{00000000-0005-0000-0000-0000D6450000}"/>
    <cellStyle name="Обычный 5 2 12 2 2 2 2 2" xfId="18243" xr:uid="{00000000-0005-0000-0000-0000D7450000}"/>
    <cellStyle name="Обычный 5 2 12 2 2 2 3" xfId="18244" xr:uid="{00000000-0005-0000-0000-0000D8450000}"/>
    <cellStyle name="Обычный 5 2 12 2 2 2 3 2" xfId="18245" xr:uid="{00000000-0005-0000-0000-0000D9450000}"/>
    <cellStyle name="Обычный 5 2 12 2 2 2 4" xfId="18246" xr:uid="{00000000-0005-0000-0000-0000DA450000}"/>
    <cellStyle name="Обычный 5 2 12 2 2 2 4 2" xfId="18247" xr:uid="{00000000-0005-0000-0000-0000DB450000}"/>
    <cellStyle name="Обычный 5 2 12 2 2 2 5" xfId="18248" xr:uid="{00000000-0005-0000-0000-0000DC450000}"/>
    <cellStyle name="Обычный 5 2 12 2 2 2 5 2" xfId="18249" xr:uid="{00000000-0005-0000-0000-0000DD450000}"/>
    <cellStyle name="Обычный 5 2 12 2 2 2 6" xfId="18250" xr:uid="{00000000-0005-0000-0000-0000DE450000}"/>
    <cellStyle name="Обычный 5 2 12 2 2 3" xfId="18251" xr:uid="{00000000-0005-0000-0000-0000DF450000}"/>
    <cellStyle name="Обычный 5 2 12 2 2 3 2" xfId="18252" xr:uid="{00000000-0005-0000-0000-0000E0450000}"/>
    <cellStyle name="Обычный 5 2 12 2 2 3 2 2" xfId="18253" xr:uid="{00000000-0005-0000-0000-0000E1450000}"/>
    <cellStyle name="Обычный 5 2 12 2 2 3 3" xfId="18254" xr:uid="{00000000-0005-0000-0000-0000E2450000}"/>
    <cellStyle name="Обычный 5 2 12 2 2 3 3 2" xfId="18255" xr:uid="{00000000-0005-0000-0000-0000E3450000}"/>
    <cellStyle name="Обычный 5 2 12 2 2 3 4" xfId="18256" xr:uid="{00000000-0005-0000-0000-0000E4450000}"/>
    <cellStyle name="Обычный 5 2 12 2 2 3 4 2" xfId="18257" xr:uid="{00000000-0005-0000-0000-0000E5450000}"/>
    <cellStyle name="Обычный 5 2 12 2 2 3 5" xfId="18258" xr:uid="{00000000-0005-0000-0000-0000E6450000}"/>
    <cellStyle name="Обычный 5 2 12 2 2 4" xfId="18259" xr:uid="{00000000-0005-0000-0000-0000E7450000}"/>
    <cellStyle name="Обычный 5 2 12 2 2 4 2" xfId="18260" xr:uid="{00000000-0005-0000-0000-0000E8450000}"/>
    <cellStyle name="Обычный 5 2 12 2 2 5" xfId="18261" xr:uid="{00000000-0005-0000-0000-0000E9450000}"/>
    <cellStyle name="Обычный 5 2 12 2 2 5 2" xfId="18262" xr:uid="{00000000-0005-0000-0000-0000EA450000}"/>
    <cellStyle name="Обычный 5 2 12 2 2 6" xfId="18263" xr:uid="{00000000-0005-0000-0000-0000EB450000}"/>
    <cellStyle name="Обычный 5 2 12 2 2 6 2" xfId="18264" xr:uid="{00000000-0005-0000-0000-0000EC450000}"/>
    <cellStyle name="Обычный 5 2 12 2 2 7" xfId="18265" xr:uid="{00000000-0005-0000-0000-0000ED450000}"/>
    <cellStyle name="Обычный 5 2 12 2 2 7 2" xfId="18266" xr:uid="{00000000-0005-0000-0000-0000EE450000}"/>
    <cellStyle name="Обычный 5 2 12 2 2 8" xfId="18267" xr:uid="{00000000-0005-0000-0000-0000EF450000}"/>
    <cellStyle name="Обычный 5 2 12 2 2 8 2" xfId="18268" xr:uid="{00000000-0005-0000-0000-0000F0450000}"/>
    <cellStyle name="Обычный 5 2 12 2 2 9" xfId="18269" xr:uid="{00000000-0005-0000-0000-0000F1450000}"/>
    <cellStyle name="Обычный 5 2 12 2 2 9 2" xfId="18270" xr:uid="{00000000-0005-0000-0000-0000F2450000}"/>
    <cellStyle name="Обычный 5 2 12 2 3" xfId="18271" xr:uid="{00000000-0005-0000-0000-0000F3450000}"/>
    <cellStyle name="Обычный 5 2 12 2 3 2" xfId="18272" xr:uid="{00000000-0005-0000-0000-0000F4450000}"/>
    <cellStyle name="Обычный 5 2 12 2 3 2 2" xfId="18273" xr:uid="{00000000-0005-0000-0000-0000F5450000}"/>
    <cellStyle name="Обычный 5 2 12 2 3 3" xfId="18274" xr:uid="{00000000-0005-0000-0000-0000F6450000}"/>
    <cellStyle name="Обычный 5 2 12 2 3 3 2" xfId="18275" xr:uid="{00000000-0005-0000-0000-0000F7450000}"/>
    <cellStyle name="Обычный 5 2 12 2 3 4" xfId="18276" xr:uid="{00000000-0005-0000-0000-0000F8450000}"/>
    <cellStyle name="Обычный 5 2 12 2 3 4 2" xfId="18277" xr:uid="{00000000-0005-0000-0000-0000F9450000}"/>
    <cellStyle name="Обычный 5 2 12 2 3 5" xfId="18278" xr:uid="{00000000-0005-0000-0000-0000FA450000}"/>
    <cellStyle name="Обычный 5 2 12 2 3 5 2" xfId="18279" xr:uid="{00000000-0005-0000-0000-0000FB450000}"/>
    <cellStyle name="Обычный 5 2 12 2 3 6" xfId="18280" xr:uid="{00000000-0005-0000-0000-0000FC450000}"/>
    <cellStyle name="Обычный 5 2 12 2 4" xfId="18281" xr:uid="{00000000-0005-0000-0000-0000FD450000}"/>
    <cellStyle name="Обычный 5 2 12 2 4 2" xfId="18282" xr:uid="{00000000-0005-0000-0000-0000FE450000}"/>
    <cellStyle name="Обычный 5 2 12 2 4 2 2" xfId="18283" xr:uid="{00000000-0005-0000-0000-0000FF450000}"/>
    <cellStyle name="Обычный 5 2 12 2 4 3" xfId="18284" xr:uid="{00000000-0005-0000-0000-000000460000}"/>
    <cellStyle name="Обычный 5 2 12 2 4 3 2" xfId="18285" xr:uid="{00000000-0005-0000-0000-000001460000}"/>
    <cellStyle name="Обычный 5 2 12 2 4 4" xfId="18286" xr:uid="{00000000-0005-0000-0000-000002460000}"/>
    <cellStyle name="Обычный 5 2 12 2 4 4 2" xfId="18287" xr:uid="{00000000-0005-0000-0000-000003460000}"/>
    <cellStyle name="Обычный 5 2 12 2 4 5" xfId="18288" xr:uid="{00000000-0005-0000-0000-000004460000}"/>
    <cellStyle name="Обычный 5 2 12 2 5" xfId="18289" xr:uid="{00000000-0005-0000-0000-000005460000}"/>
    <cellStyle name="Обычный 5 2 12 2 5 2" xfId="18290" xr:uid="{00000000-0005-0000-0000-000006460000}"/>
    <cellStyle name="Обычный 5 2 12 2 6" xfId="18291" xr:uid="{00000000-0005-0000-0000-000007460000}"/>
    <cellStyle name="Обычный 5 2 12 2 6 2" xfId="18292" xr:uid="{00000000-0005-0000-0000-000008460000}"/>
    <cellStyle name="Обычный 5 2 12 2 7" xfId="18293" xr:uid="{00000000-0005-0000-0000-000009460000}"/>
    <cellStyle name="Обычный 5 2 12 2 7 2" xfId="18294" xr:uid="{00000000-0005-0000-0000-00000A460000}"/>
    <cellStyle name="Обычный 5 2 12 2 8" xfId="18295" xr:uid="{00000000-0005-0000-0000-00000B460000}"/>
    <cellStyle name="Обычный 5 2 12 2 8 2" xfId="18296" xr:uid="{00000000-0005-0000-0000-00000C460000}"/>
    <cellStyle name="Обычный 5 2 12 2 9" xfId="18297" xr:uid="{00000000-0005-0000-0000-00000D460000}"/>
    <cellStyle name="Обычный 5 2 12 2 9 2" xfId="18298" xr:uid="{00000000-0005-0000-0000-00000E460000}"/>
    <cellStyle name="Обычный 5 2 12 3" xfId="18299" xr:uid="{00000000-0005-0000-0000-00000F460000}"/>
    <cellStyle name="Обычный 5 2 12 3 10" xfId="18300" xr:uid="{00000000-0005-0000-0000-000010460000}"/>
    <cellStyle name="Обычный 5 2 12 3 2" xfId="18301" xr:uid="{00000000-0005-0000-0000-000011460000}"/>
    <cellStyle name="Обычный 5 2 12 3 2 2" xfId="18302" xr:uid="{00000000-0005-0000-0000-000012460000}"/>
    <cellStyle name="Обычный 5 2 12 3 2 2 2" xfId="18303" xr:uid="{00000000-0005-0000-0000-000013460000}"/>
    <cellStyle name="Обычный 5 2 12 3 2 3" xfId="18304" xr:uid="{00000000-0005-0000-0000-000014460000}"/>
    <cellStyle name="Обычный 5 2 12 3 2 3 2" xfId="18305" xr:uid="{00000000-0005-0000-0000-000015460000}"/>
    <cellStyle name="Обычный 5 2 12 3 2 4" xfId="18306" xr:uid="{00000000-0005-0000-0000-000016460000}"/>
    <cellStyle name="Обычный 5 2 12 3 2 4 2" xfId="18307" xr:uid="{00000000-0005-0000-0000-000017460000}"/>
    <cellStyle name="Обычный 5 2 12 3 2 5" xfId="18308" xr:uid="{00000000-0005-0000-0000-000018460000}"/>
    <cellStyle name="Обычный 5 2 12 3 2 5 2" xfId="18309" xr:uid="{00000000-0005-0000-0000-000019460000}"/>
    <cellStyle name="Обычный 5 2 12 3 2 6" xfId="18310" xr:uid="{00000000-0005-0000-0000-00001A460000}"/>
    <cellStyle name="Обычный 5 2 12 3 3" xfId="18311" xr:uid="{00000000-0005-0000-0000-00001B460000}"/>
    <cellStyle name="Обычный 5 2 12 3 3 2" xfId="18312" xr:uid="{00000000-0005-0000-0000-00001C460000}"/>
    <cellStyle name="Обычный 5 2 12 3 3 2 2" xfId="18313" xr:uid="{00000000-0005-0000-0000-00001D460000}"/>
    <cellStyle name="Обычный 5 2 12 3 3 3" xfId="18314" xr:uid="{00000000-0005-0000-0000-00001E460000}"/>
    <cellStyle name="Обычный 5 2 12 3 3 3 2" xfId="18315" xr:uid="{00000000-0005-0000-0000-00001F460000}"/>
    <cellStyle name="Обычный 5 2 12 3 3 4" xfId="18316" xr:uid="{00000000-0005-0000-0000-000020460000}"/>
    <cellStyle name="Обычный 5 2 12 3 3 4 2" xfId="18317" xr:uid="{00000000-0005-0000-0000-000021460000}"/>
    <cellStyle name="Обычный 5 2 12 3 3 5" xfId="18318" xr:uid="{00000000-0005-0000-0000-000022460000}"/>
    <cellStyle name="Обычный 5 2 12 3 4" xfId="18319" xr:uid="{00000000-0005-0000-0000-000023460000}"/>
    <cellStyle name="Обычный 5 2 12 3 4 2" xfId="18320" xr:uid="{00000000-0005-0000-0000-000024460000}"/>
    <cellStyle name="Обычный 5 2 12 3 5" xfId="18321" xr:uid="{00000000-0005-0000-0000-000025460000}"/>
    <cellStyle name="Обычный 5 2 12 3 5 2" xfId="18322" xr:uid="{00000000-0005-0000-0000-000026460000}"/>
    <cellStyle name="Обычный 5 2 12 3 6" xfId="18323" xr:uid="{00000000-0005-0000-0000-000027460000}"/>
    <cellStyle name="Обычный 5 2 12 3 6 2" xfId="18324" xr:uid="{00000000-0005-0000-0000-000028460000}"/>
    <cellStyle name="Обычный 5 2 12 3 7" xfId="18325" xr:uid="{00000000-0005-0000-0000-000029460000}"/>
    <cellStyle name="Обычный 5 2 12 3 7 2" xfId="18326" xr:uid="{00000000-0005-0000-0000-00002A460000}"/>
    <cellStyle name="Обычный 5 2 12 3 8" xfId="18327" xr:uid="{00000000-0005-0000-0000-00002B460000}"/>
    <cellStyle name="Обычный 5 2 12 3 8 2" xfId="18328" xr:uid="{00000000-0005-0000-0000-00002C460000}"/>
    <cellStyle name="Обычный 5 2 12 3 9" xfId="18329" xr:uid="{00000000-0005-0000-0000-00002D460000}"/>
    <cellStyle name="Обычный 5 2 12 3 9 2" xfId="18330" xr:uid="{00000000-0005-0000-0000-00002E460000}"/>
    <cellStyle name="Обычный 5 2 12 4" xfId="18331" xr:uid="{00000000-0005-0000-0000-00002F460000}"/>
    <cellStyle name="Обычный 5 2 12 4 2" xfId="18332" xr:uid="{00000000-0005-0000-0000-000030460000}"/>
    <cellStyle name="Обычный 5 2 12 4 2 2" xfId="18333" xr:uid="{00000000-0005-0000-0000-000031460000}"/>
    <cellStyle name="Обычный 5 2 12 4 3" xfId="18334" xr:uid="{00000000-0005-0000-0000-000032460000}"/>
    <cellStyle name="Обычный 5 2 12 4 3 2" xfId="18335" xr:uid="{00000000-0005-0000-0000-000033460000}"/>
    <cellStyle name="Обычный 5 2 12 4 4" xfId="18336" xr:uid="{00000000-0005-0000-0000-000034460000}"/>
    <cellStyle name="Обычный 5 2 12 4 4 2" xfId="18337" xr:uid="{00000000-0005-0000-0000-000035460000}"/>
    <cellStyle name="Обычный 5 2 12 4 5" xfId="18338" xr:uid="{00000000-0005-0000-0000-000036460000}"/>
    <cellStyle name="Обычный 5 2 12 4 5 2" xfId="18339" xr:uid="{00000000-0005-0000-0000-000037460000}"/>
    <cellStyle name="Обычный 5 2 12 4 6" xfId="18340" xr:uid="{00000000-0005-0000-0000-000038460000}"/>
    <cellStyle name="Обычный 5 2 12 5" xfId="18341" xr:uid="{00000000-0005-0000-0000-000039460000}"/>
    <cellStyle name="Обычный 5 2 12 5 2" xfId="18342" xr:uid="{00000000-0005-0000-0000-00003A460000}"/>
    <cellStyle name="Обычный 5 2 12 5 2 2" xfId="18343" xr:uid="{00000000-0005-0000-0000-00003B460000}"/>
    <cellStyle name="Обычный 5 2 12 5 3" xfId="18344" xr:uid="{00000000-0005-0000-0000-00003C460000}"/>
    <cellStyle name="Обычный 5 2 12 5 3 2" xfId="18345" xr:uid="{00000000-0005-0000-0000-00003D460000}"/>
    <cellStyle name="Обычный 5 2 12 5 4" xfId="18346" xr:uid="{00000000-0005-0000-0000-00003E460000}"/>
    <cellStyle name="Обычный 5 2 12 5 4 2" xfId="18347" xr:uid="{00000000-0005-0000-0000-00003F460000}"/>
    <cellStyle name="Обычный 5 2 12 5 5" xfId="18348" xr:uid="{00000000-0005-0000-0000-000040460000}"/>
    <cellStyle name="Обычный 5 2 12 6" xfId="18349" xr:uid="{00000000-0005-0000-0000-000041460000}"/>
    <cellStyle name="Обычный 5 2 12 6 2" xfId="18350" xr:uid="{00000000-0005-0000-0000-000042460000}"/>
    <cellStyle name="Обычный 5 2 12 7" xfId="18351" xr:uid="{00000000-0005-0000-0000-000043460000}"/>
    <cellStyle name="Обычный 5 2 12 7 2" xfId="18352" xr:uid="{00000000-0005-0000-0000-000044460000}"/>
    <cellStyle name="Обычный 5 2 12 8" xfId="18353" xr:uid="{00000000-0005-0000-0000-000045460000}"/>
    <cellStyle name="Обычный 5 2 12 8 2" xfId="18354" xr:uid="{00000000-0005-0000-0000-000046460000}"/>
    <cellStyle name="Обычный 5 2 12 9" xfId="18355" xr:uid="{00000000-0005-0000-0000-000047460000}"/>
    <cellStyle name="Обычный 5 2 12 9 2" xfId="18356" xr:uid="{00000000-0005-0000-0000-000048460000}"/>
    <cellStyle name="Обычный 5 2 13" xfId="18357" xr:uid="{00000000-0005-0000-0000-000049460000}"/>
    <cellStyle name="Обычный 5 2 13 10" xfId="18358" xr:uid="{00000000-0005-0000-0000-00004A460000}"/>
    <cellStyle name="Обычный 5 2 13 10 2" xfId="18359" xr:uid="{00000000-0005-0000-0000-00004B460000}"/>
    <cellStyle name="Обычный 5 2 13 11" xfId="18360" xr:uid="{00000000-0005-0000-0000-00004C460000}"/>
    <cellStyle name="Обычный 5 2 13 11 2" xfId="18361" xr:uid="{00000000-0005-0000-0000-00004D460000}"/>
    <cellStyle name="Обычный 5 2 13 12" xfId="18362" xr:uid="{00000000-0005-0000-0000-00004E460000}"/>
    <cellStyle name="Обычный 5 2 13 2" xfId="18363" xr:uid="{00000000-0005-0000-0000-00004F460000}"/>
    <cellStyle name="Обычный 5 2 13 2 10" xfId="18364" xr:uid="{00000000-0005-0000-0000-000050460000}"/>
    <cellStyle name="Обычный 5 2 13 2 10 2" xfId="18365" xr:uid="{00000000-0005-0000-0000-000051460000}"/>
    <cellStyle name="Обычный 5 2 13 2 11" xfId="18366" xr:uid="{00000000-0005-0000-0000-000052460000}"/>
    <cellStyle name="Обычный 5 2 13 2 2" xfId="18367" xr:uid="{00000000-0005-0000-0000-000053460000}"/>
    <cellStyle name="Обычный 5 2 13 2 2 10" xfId="18368" xr:uid="{00000000-0005-0000-0000-000054460000}"/>
    <cellStyle name="Обычный 5 2 13 2 2 2" xfId="18369" xr:uid="{00000000-0005-0000-0000-000055460000}"/>
    <cellStyle name="Обычный 5 2 13 2 2 2 2" xfId="18370" xr:uid="{00000000-0005-0000-0000-000056460000}"/>
    <cellStyle name="Обычный 5 2 13 2 2 2 2 2" xfId="18371" xr:uid="{00000000-0005-0000-0000-000057460000}"/>
    <cellStyle name="Обычный 5 2 13 2 2 2 3" xfId="18372" xr:uid="{00000000-0005-0000-0000-000058460000}"/>
    <cellStyle name="Обычный 5 2 13 2 2 2 3 2" xfId="18373" xr:uid="{00000000-0005-0000-0000-000059460000}"/>
    <cellStyle name="Обычный 5 2 13 2 2 2 4" xfId="18374" xr:uid="{00000000-0005-0000-0000-00005A460000}"/>
    <cellStyle name="Обычный 5 2 13 2 2 2 4 2" xfId="18375" xr:uid="{00000000-0005-0000-0000-00005B460000}"/>
    <cellStyle name="Обычный 5 2 13 2 2 2 5" xfId="18376" xr:uid="{00000000-0005-0000-0000-00005C460000}"/>
    <cellStyle name="Обычный 5 2 13 2 2 2 5 2" xfId="18377" xr:uid="{00000000-0005-0000-0000-00005D460000}"/>
    <cellStyle name="Обычный 5 2 13 2 2 2 6" xfId="18378" xr:uid="{00000000-0005-0000-0000-00005E460000}"/>
    <cellStyle name="Обычный 5 2 13 2 2 3" xfId="18379" xr:uid="{00000000-0005-0000-0000-00005F460000}"/>
    <cellStyle name="Обычный 5 2 13 2 2 3 2" xfId="18380" xr:uid="{00000000-0005-0000-0000-000060460000}"/>
    <cellStyle name="Обычный 5 2 13 2 2 3 2 2" xfId="18381" xr:uid="{00000000-0005-0000-0000-000061460000}"/>
    <cellStyle name="Обычный 5 2 13 2 2 3 3" xfId="18382" xr:uid="{00000000-0005-0000-0000-000062460000}"/>
    <cellStyle name="Обычный 5 2 13 2 2 3 3 2" xfId="18383" xr:uid="{00000000-0005-0000-0000-000063460000}"/>
    <cellStyle name="Обычный 5 2 13 2 2 3 4" xfId="18384" xr:uid="{00000000-0005-0000-0000-000064460000}"/>
    <cellStyle name="Обычный 5 2 13 2 2 3 4 2" xfId="18385" xr:uid="{00000000-0005-0000-0000-000065460000}"/>
    <cellStyle name="Обычный 5 2 13 2 2 3 5" xfId="18386" xr:uid="{00000000-0005-0000-0000-000066460000}"/>
    <cellStyle name="Обычный 5 2 13 2 2 4" xfId="18387" xr:uid="{00000000-0005-0000-0000-000067460000}"/>
    <cellStyle name="Обычный 5 2 13 2 2 4 2" xfId="18388" xr:uid="{00000000-0005-0000-0000-000068460000}"/>
    <cellStyle name="Обычный 5 2 13 2 2 5" xfId="18389" xr:uid="{00000000-0005-0000-0000-000069460000}"/>
    <cellStyle name="Обычный 5 2 13 2 2 5 2" xfId="18390" xr:uid="{00000000-0005-0000-0000-00006A460000}"/>
    <cellStyle name="Обычный 5 2 13 2 2 6" xfId="18391" xr:uid="{00000000-0005-0000-0000-00006B460000}"/>
    <cellStyle name="Обычный 5 2 13 2 2 6 2" xfId="18392" xr:uid="{00000000-0005-0000-0000-00006C460000}"/>
    <cellStyle name="Обычный 5 2 13 2 2 7" xfId="18393" xr:uid="{00000000-0005-0000-0000-00006D460000}"/>
    <cellStyle name="Обычный 5 2 13 2 2 7 2" xfId="18394" xr:uid="{00000000-0005-0000-0000-00006E460000}"/>
    <cellStyle name="Обычный 5 2 13 2 2 8" xfId="18395" xr:uid="{00000000-0005-0000-0000-00006F460000}"/>
    <cellStyle name="Обычный 5 2 13 2 2 8 2" xfId="18396" xr:uid="{00000000-0005-0000-0000-000070460000}"/>
    <cellStyle name="Обычный 5 2 13 2 2 9" xfId="18397" xr:uid="{00000000-0005-0000-0000-000071460000}"/>
    <cellStyle name="Обычный 5 2 13 2 2 9 2" xfId="18398" xr:uid="{00000000-0005-0000-0000-000072460000}"/>
    <cellStyle name="Обычный 5 2 13 2 3" xfId="18399" xr:uid="{00000000-0005-0000-0000-000073460000}"/>
    <cellStyle name="Обычный 5 2 13 2 3 2" xfId="18400" xr:uid="{00000000-0005-0000-0000-000074460000}"/>
    <cellStyle name="Обычный 5 2 13 2 3 2 2" xfId="18401" xr:uid="{00000000-0005-0000-0000-000075460000}"/>
    <cellStyle name="Обычный 5 2 13 2 3 3" xfId="18402" xr:uid="{00000000-0005-0000-0000-000076460000}"/>
    <cellStyle name="Обычный 5 2 13 2 3 3 2" xfId="18403" xr:uid="{00000000-0005-0000-0000-000077460000}"/>
    <cellStyle name="Обычный 5 2 13 2 3 4" xfId="18404" xr:uid="{00000000-0005-0000-0000-000078460000}"/>
    <cellStyle name="Обычный 5 2 13 2 3 4 2" xfId="18405" xr:uid="{00000000-0005-0000-0000-000079460000}"/>
    <cellStyle name="Обычный 5 2 13 2 3 5" xfId="18406" xr:uid="{00000000-0005-0000-0000-00007A460000}"/>
    <cellStyle name="Обычный 5 2 13 2 3 5 2" xfId="18407" xr:uid="{00000000-0005-0000-0000-00007B460000}"/>
    <cellStyle name="Обычный 5 2 13 2 3 6" xfId="18408" xr:uid="{00000000-0005-0000-0000-00007C460000}"/>
    <cellStyle name="Обычный 5 2 13 2 4" xfId="18409" xr:uid="{00000000-0005-0000-0000-00007D460000}"/>
    <cellStyle name="Обычный 5 2 13 2 4 2" xfId="18410" xr:uid="{00000000-0005-0000-0000-00007E460000}"/>
    <cellStyle name="Обычный 5 2 13 2 4 2 2" xfId="18411" xr:uid="{00000000-0005-0000-0000-00007F460000}"/>
    <cellStyle name="Обычный 5 2 13 2 4 3" xfId="18412" xr:uid="{00000000-0005-0000-0000-000080460000}"/>
    <cellStyle name="Обычный 5 2 13 2 4 3 2" xfId="18413" xr:uid="{00000000-0005-0000-0000-000081460000}"/>
    <cellStyle name="Обычный 5 2 13 2 4 4" xfId="18414" xr:uid="{00000000-0005-0000-0000-000082460000}"/>
    <cellStyle name="Обычный 5 2 13 2 4 4 2" xfId="18415" xr:uid="{00000000-0005-0000-0000-000083460000}"/>
    <cellStyle name="Обычный 5 2 13 2 4 5" xfId="18416" xr:uid="{00000000-0005-0000-0000-000084460000}"/>
    <cellStyle name="Обычный 5 2 13 2 5" xfId="18417" xr:uid="{00000000-0005-0000-0000-000085460000}"/>
    <cellStyle name="Обычный 5 2 13 2 5 2" xfId="18418" xr:uid="{00000000-0005-0000-0000-000086460000}"/>
    <cellStyle name="Обычный 5 2 13 2 6" xfId="18419" xr:uid="{00000000-0005-0000-0000-000087460000}"/>
    <cellStyle name="Обычный 5 2 13 2 6 2" xfId="18420" xr:uid="{00000000-0005-0000-0000-000088460000}"/>
    <cellStyle name="Обычный 5 2 13 2 7" xfId="18421" xr:uid="{00000000-0005-0000-0000-000089460000}"/>
    <cellStyle name="Обычный 5 2 13 2 7 2" xfId="18422" xr:uid="{00000000-0005-0000-0000-00008A460000}"/>
    <cellStyle name="Обычный 5 2 13 2 8" xfId="18423" xr:uid="{00000000-0005-0000-0000-00008B460000}"/>
    <cellStyle name="Обычный 5 2 13 2 8 2" xfId="18424" xr:uid="{00000000-0005-0000-0000-00008C460000}"/>
    <cellStyle name="Обычный 5 2 13 2 9" xfId="18425" xr:uid="{00000000-0005-0000-0000-00008D460000}"/>
    <cellStyle name="Обычный 5 2 13 2 9 2" xfId="18426" xr:uid="{00000000-0005-0000-0000-00008E460000}"/>
    <cellStyle name="Обычный 5 2 13 3" xfId="18427" xr:uid="{00000000-0005-0000-0000-00008F460000}"/>
    <cellStyle name="Обычный 5 2 13 3 10" xfId="18428" xr:uid="{00000000-0005-0000-0000-000090460000}"/>
    <cellStyle name="Обычный 5 2 13 3 2" xfId="18429" xr:uid="{00000000-0005-0000-0000-000091460000}"/>
    <cellStyle name="Обычный 5 2 13 3 2 2" xfId="18430" xr:uid="{00000000-0005-0000-0000-000092460000}"/>
    <cellStyle name="Обычный 5 2 13 3 2 2 2" xfId="18431" xr:uid="{00000000-0005-0000-0000-000093460000}"/>
    <cellStyle name="Обычный 5 2 13 3 2 3" xfId="18432" xr:uid="{00000000-0005-0000-0000-000094460000}"/>
    <cellStyle name="Обычный 5 2 13 3 2 3 2" xfId="18433" xr:uid="{00000000-0005-0000-0000-000095460000}"/>
    <cellStyle name="Обычный 5 2 13 3 2 4" xfId="18434" xr:uid="{00000000-0005-0000-0000-000096460000}"/>
    <cellStyle name="Обычный 5 2 13 3 2 4 2" xfId="18435" xr:uid="{00000000-0005-0000-0000-000097460000}"/>
    <cellStyle name="Обычный 5 2 13 3 2 5" xfId="18436" xr:uid="{00000000-0005-0000-0000-000098460000}"/>
    <cellStyle name="Обычный 5 2 13 3 2 5 2" xfId="18437" xr:uid="{00000000-0005-0000-0000-000099460000}"/>
    <cellStyle name="Обычный 5 2 13 3 2 6" xfId="18438" xr:uid="{00000000-0005-0000-0000-00009A460000}"/>
    <cellStyle name="Обычный 5 2 13 3 3" xfId="18439" xr:uid="{00000000-0005-0000-0000-00009B460000}"/>
    <cellStyle name="Обычный 5 2 13 3 3 2" xfId="18440" xr:uid="{00000000-0005-0000-0000-00009C460000}"/>
    <cellStyle name="Обычный 5 2 13 3 3 2 2" xfId="18441" xr:uid="{00000000-0005-0000-0000-00009D460000}"/>
    <cellStyle name="Обычный 5 2 13 3 3 3" xfId="18442" xr:uid="{00000000-0005-0000-0000-00009E460000}"/>
    <cellStyle name="Обычный 5 2 13 3 3 3 2" xfId="18443" xr:uid="{00000000-0005-0000-0000-00009F460000}"/>
    <cellStyle name="Обычный 5 2 13 3 3 4" xfId="18444" xr:uid="{00000000-0005-0000-0000-0000A0460000}"/>
    <cellStyle name="Обычный 5 2 13 3 3 4 2" xfId="18445" xr:uid="{00000000-0005-0000-0000-0000A1460000}"/>
    <cellStyle name="Обычный 5 2 13 3 3 5" xfId="18446" xr:uid="{00000000-0005-0000-0000-0000A2460000}"/>
    <cellStyle name="Обычный 5 2 13 3 4" xfId="18447" xr:uid="{00000000-0005-0000-0000-0000A3460000}"/>
    <cellStyle name="Обычный 5 2 13 3 4 2" xfId="18448" xr:uid="{00000000-0005-0000-0000-0000A4460000}"/>
    <cellStyle name="Обычный 5 2 13 3 5" xfId="18449" xr:uid="{00000000-0005-0000-0000-0000A5460000}"/>
    <cellStyle name="Обычный 5 2 13 3 5 2" xfId="18450" xr:uid="{00000000-0005-0000-0000-0000A6460000}"/>
    <cellStyle name="Обычный 5 2 13 3 6" xfId="18451" xr:uid="{00000000-0005-0000-0000-0000A7460000}"/>
    <cellStyle name="Обычный 5 2 13 3 6 2" xfId="18452" xr:uid="{00000000-0005-0000-0000-0000A8460000}"/>
    <cellStyle name="Обычный 5 2 13 3 7" xfId="18453" xr:uid="{00000000-0005-0000-0000-0000A9460000}"/>
    <cellStyle name="Обычный 5 2 13 3 7 2" xfId="18454" xr:uid="{00000000-0005-0000-0000-0000AA460000}"/>
    <cellStyle name="Обычный 5 2 13 3 8" xfId="18455" xr:uid="{00000000-0005-0000-0000-0000AB460000}"/>
    <cellStyle name="Обычный 5 2 13 3 8 2" xfId="18456" xr:uid="{00000000-0005-0000-0000-0000AC460000}"/>
    <cellStyle name="Обычный 5 2 13 3 9" xfId="18457" xr:uid="{00000000-0005-0000-0000-0000AD460000}"/>
    <cellStyle name="Обычный 5 2 13 3 9 2" xfId="18458" xr:uid="{00000000-0005-0000-0000-0000AE460000}"/>
    <cellStyle name="Обычный 5 2 13 4" xfId="18459" xr:uid="{00000000-0005-0000-0000-0000AF460000}"/>
    <cellStyle name="Обычный 5 2 13 4 2" xfId="18460" xr:uid="{00000000-0005-0000-0000-0000B0460000}"/>
    <cellStyle name="Обычный 5 2 13 4 2 2" xfId="18461" xr:uid="{00000000-0005-0000-0000-0000B1460000}"/>
    <cellStyle name="Обычный 5 2 13 4 3" xfId="18462" xr:uid="{00000000-0005-0000-0000-0000B2460000}"/>
    <cellStyle name="Обычный 5 2 13 4 3 2" xfId="18463" xr:uid="{00000000-0005-0000-0000-0000B3460000}"/>
    <cellStyle name="Обычный 5 2 13 4 4" xfId="18464" xr:uid="{00000000-0005-0000-0000-0000B4460000}"/>
    <cellStyle name="Обычный 5 2 13 4 4 2" xfId="18465" xr:uid="{00000000-0005-0000-0000-0000B5460000}"/>
    <cellStyle name="Обычный 5 2 13 4 5" xfId="18466" xr:uid="{00000000-0005-0000-0000-0000B6460000}"/>
    <cellStyle name="Обычный 5 2 13 4 5 2" xfId="18467" xr:uid="{00000000-0005-0000-0000-0000B7460000}"/>
    <cellStyle name="Обычный 5 2 13 4 6" xfId="18468" xr:uid="{00000000-0005-0000-0000-0000B8460000}"/>
    <cellStyle name="Обычный 5 2 13 5" xfId="18469" xr:uid="{00000000-0005-0000-0000-0000B9460000}"/>
    <cellStyle name="Обычный 5 2 13 5 2" xfId="18470" xr:uid="{00000000-0005-0000-0000-0000BA460000}"/>
    <cellStyle name="Обычный 5 2 13 5 2 2" xfId="18471" xr:uid="{00000000-0005-0000-0000-0000BB460000}"/>
    <cellStyle name="Обычный 5 2 13 5 3" xfId="18472" xr:uid="{00000000-0005-0000-0000-0000BC460000}"/>
    <cellStyle name="Обычный 5 2 13 5 3 2" xfId="18473" xr:uid="{00000000-0005-0000-0000-0000BD460000}"/>
    <cellStyle name="Обычный 5 2 13 5 4" xfId="18474" xr:uid="{00000000-0005-0000-0000-0000BE460000}"/>
    <cellStyle name="Обычный 5 2 13 5 4 2" xfId="18475" xr:uid="{00000000-0005-0000-0000-0000BF460000}"/>
    <cellStyle name="Обычный 5 2 13 5 5" xfId="18476" xr:uid="{00000000-0005-0000-0000-0000C0460000}"/>
    <cellStyle name="Обычный 5 2 13 6" xfId="18477" xr:uid="{00000000-0005-0000-0000-0000C1460000}"/>
    <cellStyle name="Обычный 5 2 13 6 2" xfId="18478" xr:uid="{00000000-0005-0000-0000-0000C2460000}"/>
    <cellStyle name="Обычный 5 2 13 7" xfId="18479" xr:uid="{00000000-0005-0000-0000-0000C3460000}"/>
    <cellStyle name="Обычный 5 2 13 7 2" xfId="18480" xr:uid="{00000000-0005-0000-0000-0000C4460000}"/>
    <cellStyle name="Обычный 5 2 13 8" xfId="18481" xr:uid="{00000000-0005-0000-0000-0000C5460000}"/>
    <cellStyle name="Обычный 5 2 13 8 2" xfId="18482" xr:uid="{00000000-0005-0000-0000-0000C6460000}"/>
    <cellStyle name="Обычный 5 2 13 9" xfId="18483" xr:uid="{00000000-0005-0000-0000-0000C7460000}"/>
    <cellStyle name="Обычный 5 2 13 9 2" xfId="18484" xr:uid="{00000000-0005-0000-0000-0000C8460000}"/>
    <cellStyle name="Обычный 5 2 14" xfId="18485" xr:uid="{00000000-0005-0000-0000-0000C9460000}"/>
    <cellStyle name="Обычный 5 2 14 10" xfId="18486" xr:uid="{00000000-0005-0000-0000-0000CA460000}"/>
    <cellStyle name="Обычный 5 2 14 10 2" xfId="18487" xr:uid="{00000000-0005-0000-0000-0000CB460000}"/>
    <cellStyle name="Обычный 5 2 14 11" xfId="18488" xr:uid="{00000000-0005-0000-0000-0000CC460000}"/>
    <cellStyle name="Обычный 5 2 14 11 2" xfId="18489" xr:uid="{00000000-0005-0000-0000-0000CD460000}"/>
    <cellStyle name="Обычный 5 2 14 12" xfId="18490" xr:uid="{00000000-0005-0000-0000-0000CE460000}"/>
    <cellStyle name="Обычный 5 2 14 2" xfId="18491" xr:uid="{00000000-0005-0000-0000-0000CF460000}"/>
    <cellStyle name="Обычный 5 2 14 2 10" xfId="18492" xr:uid="{00000000-0005-0000-0000-0000D0460000}"/>
    <cellStyle name="Обычный 5 2 14 2 10 2" xfId="18493" xr:uid="{00000000-0005-0000-0000-0000D1460000}"/>
    <cellStyle name="Обычный 5 2 14 2 11" xfId="18494" xr:uid="{00000000-0005-0000-0000-0000D2460000}"/>
    <cellStyle name="Обычный 5 2 14 2 2" xfId="18495" xr:uid="{00000000-0005-0000-0000-0000D3460000}"/>
    <cellStyle name="Обычный 5 2 14 2 2 10" xfId="18496" xr:uid="{00000000-0005-0000-0000-0000D4460000}"/>
    <cellStyle name="Обычный 5 2 14 2 2 2" xfId="18497" xr:uid="{00000000-0005-0000-0000-0000D5460000}"/>
    <cellStyle name="Обычный 5 2 14 2 2 2 2" xfId="18498" xr:uid="{00000000-0005-0000-0000-0000D6460000}"/>
    <cellStyle name="Обычный 5 2 14 2 2 2 2 2" xfId="18499" xr:uid="{00000000-0005-0000-0000-0000D7460000}"/>
    <cellStyle name="Обычный 5 2 14 2 2 2 3" xfId="18500" xr:uid="{00000000-0005-0000-0000-0000D8460000}"/>
    <cellStyle name="Обычный 5 2 14 2 2 2 3 2" xfId="18501" xr:uid="{00000000-0005-0000-0000-0000D9460000}"/>
    <cellStyle name="Обычный 5 2 14 2 2 2 4" xfId="18502" xr:uid="{00000000-0005-0000-0000-0000DA460000}"/>
    <cellStyle name="Обычный 5 2 14 2 2 2 4 2" xfId="18503" xr:uid="{00000000-0005-0000-0000-0000DB460000}"/>
    <cellStyle name="Обычный 5 2 14 2 2 2 5" xfId="18504" xr:uid="{00000000-0005-0000-0000-0000DC460000}"/>
    <cellStyle name="Обычный 5 2 14 2 2 2 5 2" xfId="18505" xr:uid="{00000000-0005-0000-0000-0000DD460000}"/>
    <cellStyle name="Обычный 5 2 14 2 2 2 6" xfId="18506" xr:uid="{00000000-0005-0000-0000-0000DE460000}"/>
    <cellStyle name="Обычный 5 2 14 2 2 3" xfId="18507" xr:uid="{00000000-0005-0000-0000-0000DF460000}"/>
    <cellStyle name="Обычный 5 2 14 2 2 3 2" xfId="18508" xr:uid="{00000000-0005-0000-0000-0000E0460000}"/>
    <cellStyle name="Обычный 5 2 14 2 2 3 2 2" xfId="18509" xr:uid="{00000000-0005-0000-0000-0000E1460000}"/>
    <cellStyle name="Обычный 5 2 14 2 2 3 3" xfId="18510" xr:uid="{00000000-0005-0000-0000-0000E2460000}"/>
    <cellStyle name="Обычный 5 2 14 2 2 3 3 2" xfId="18511" xr:uid="{00000000-0005-0000-0000-0000E3460000}"/>
    <cellStyle name="Обычный 5 2 14 2 2 3 4" xfId="18512" xr:uid="{00000000-0005-0000-0000-0000E4460000}"/>
    <cellStyle name="Обычный 5 2 14 2 2 3 4 2" xfId="18513" xr:uid="{00000000-0005-0000-0000-0000E5460000}"/>
    <cellStyle name="Обычный 5 2 14 2 2 3 5" xfId="18514" xr:uid="{00000000-0005-0000-0000-0000E6460000}"/>
    <cellStyle name="Обычный 5 2 14 2 2 4" xfId="18515" xr:uid="{00000000-0005-0000-0000-0000E7460000}"/>
    <cellStyle name="Обычный 5 2 14 2 2 4 2" xfId="18516" xr:uid="{00000000-0005-0000-0000-0000E8460000}"/>
    <cellStyle name="Обычный 5 2 14 2 2 5" xfId="18517" xr:uid="{00000000-0005-0000-0000-0000E9460000}"/>
    <cellStyle name="Обычный 5 2 14 2 2 5 2" xfId="18518" xr:uid="{00000000-0005-0000-0000-0000EA460000}"/>
    <cellStyle name="Обычный 5 2 14 2 2 6" xfId="18519" xr:uid="{00000000-0005-0000-0000-0000EB460000}"/>
    <cellStyle name="Обычный 5 2 14 2 2 6 2" xfId="18520" xr:uid="{00000000-0005-0000-0000-0000EC460000}"/>
    <cellStyle name="Обычный 5 2 14 2 2 7" xfId="18521" xr:uid="{00000000-0005-0000-0000-0000ED460000}"/>
    <cellStyle name="Обычный 5 2 14 2 2 7 2" xfId="18522" xr:uid="{00000000-0005-0000-0000-0000EE460000}"/>
    <cellStyle name="Обычный 5 2 14 2 2 8" xfId="18523" xr:uid="{00000000-0005-0000-0000-0000EF460000}"/>
    <cellStyle name="Обычный 5 2 14 2 2 8 2" xfId="18524" xr:uid="{00000000-0005-0000-0000-0000F0460000}"/>
    <cellStyle name="Обычный 5 2 14 2 2 9" xfId="18525" xr:uid="{00000000-0005-0000-0000-0000F1460000}"/>
    <cellStyle name="Обычный 5 2 14 2 2 9 2" xfId="18526" xr:uid="{00000000-0005-0000-0000-0000F2460000}"/>
    <cellStyle name="Обычный 5 2 14 2 3" xfId="18527" xr:uid="{00000000-0005-0000-0000-0000F3460000}"/>
    <cellStyle name="Обычный 5 2 14 2 3 2" xfId="18528" xr:uid="{00000000-0005-0000-0000-0000F4460000}"/>
    <cellStyle name="Обычный 5 2 14 2 3 2 2" xfId="18529" xr:uid="{00000000-0005-0000-0000-0000F5460000}"/>
    <cellStyle name="Обычный 5 2 14 2 3 3" xfId="18530" xr:uid="{00000000-0005-0000-0000-0000F6460000}"/>
    <cellStyle name="Обычный 5 2 14 2 3 3 2" xfId="18531" xr:uid="{00000000-0005-0000-0000-0000F7460000}"/>
    <cellStyle name="Обычный 5 2 14 2 3 4" xfId="18532" xr:uid="{00000000-0005-0000-0000-0000F8460000}"/>
    <cellStyle name="Обычный 5 2 14 2 3 4 2" xfId="18533" xr:uid="{00000000-0005-0000-0000-0000F9460000}"/>
    <cellStyle name="Обычный 5 2 14 2 3 5" xfId="18534" xr:uid="{00000000-0005-0000-0000-0000FA460000}"/>
    <cellStyle name="Обычный 5 2 14 2 3 5 2" xfId="18535" xr:uid="{00000000-0005-0000-0000-0000FB460000}"/>
    <cellStyle name="Обычный 5 2 14 2 3 6" xfId="18536" xr:uid="{00000000-0005-0000-0000-0000FC460000}"/>
    <cellStyle name="Обычный 5 2 14 2 4" xfId="18537" xr:uid="{00000000-0005-0000-0000-0000FD460000}"/>
    <cellStyle name="Обычный 5 2 14 2 4 2" xfId="18538" xr:uid="{00000000-0005-0000-0000-0000FE460000}"/>
    <cellStyle name="Обычный 5 2 14 2 4 2 2" xfId="18539" xr:uid="{00000000-0005-0000-0000-0000FF460000}"/>
    <cellStyle name="Обычный 5 2 14 2 4 3" xfId="18540" xr:uid="{00000000-0005-0000-0000-000000470000}"/>
    <cellStyle name="Обычный 5 2 14 2 4 3 2" xfId="18541" xr:uid="{00000000-0005-0000-0000-000001470000}"/>
    <cellStyle name="Обычный 5 2 14 2 4 4" xfId="18542" xr:uid="{00000000-0005-0000-0000-000002470000}"/>
    <cellStyle name="Обычный 5 2 14 2 4 4 2" xfId="18543" xr:uid="{00000000-0005-0000-0000-000003470000}"/>
    <cellStyle name="Обычный 5 2 14 2 4 5" xfId="18544" xr:uid="{00000000-0005-0000-0000-000004470000}"/>
    <cellStyle name="Обычный 5 2 14 2 5" xfId="18545" xr:uid="{00000000-0005-0000-0000-000005470000}"/>
    <cellStyle name="Обычный 5 2 14 2 5 2" xfId="18546" xr:uid="{00000000-0005-0000-0000-000006470000}"/>
    <cellStyle name="Обычный 5 2 14 2 6" xfId="18547" xr:uid="{00000000-0005-0000-0000-000007470000}"/>
    <cellStyle name="Обычный 5 2 14 2 6 2" xfId="18548" xr:uid="{00000000-0005-0000-0000-000008470000}"/>
    <cellStyle name="Обычный 5 2 14 2 7" xfId="18549" xr:uid="{00000000-0005-0000-0000-000009470000}"/>
    <cellStyle name="Обычный 5 2 14 2 7 2" xfId="18550" xr:uid="{00000000-0005-0000-0000-00000A470000}"/>
    <cellStyle name="Обычный 5 2 14 2 8" xfId="18551" xr:uid="{00000000-0005-0000-0000-00000B470000}"/>
    <cellStyle name="Обычный 5 2 14 2 8 2" xfId="18552" xr:uid="{00000000-0005-0000-0000-00000C470000}"/>
    <cellStyle name="Обычный 5 2 14 2 9" xfId="18553" xr:uid="{00000000-0005-0000-0000-00000D470000}"/>
    <cellStyle name="Обычный 5 2 14 2 9 2" xfId="18554" xr:uid="{00000000-0005-0000-0000-00000E470000}"/>
    <cellStyle name="Обычный 5 2 14 3" xfId="18555" xr:uid="{00000000-0005-0000-0000-00000F470000}"/>
    <cellStyle name="Обычный 5 2 14 3 10" xfId="18556" xr:uid="{00000000-0005-0000-0000-000010470000}"/>
    <cellStyle name="Обычный 5 2 14 3 2" xfId="18557" xr:uid="{00000000-0005-0000-0000-000011470000}"/>
    <cellStyle name="Обычный 5 2 14 3 2 2" xfId="18558" xr:uid="{00000000-0005-0000-0000-000012470000}"/>
    <cellStyle name="Обычный 5 2 14 3 2 2 2" xfId="18559" xr:uid="{00000000-0005-0000-0000-000013470000}"/>
    <cellStyle name="Обычный 5 2 14 3 2 3" xfId="18560" xr:uid="{00000000-0005-0000-0000-000014470000}"/>
    <cellStyle name="Обычный 5 2 14 3 2 3 2" xfId="18561" xr:uid="{00000000-0005-0000-0000-000015470000}"/>
    <cellStyle name="Обычный 5 2 14 3 2 4" xfId="18562" xr:uid="{00000000-0005-0000-0000-000016470000}"/>
    <cellStyle name="Обычный 5 2 14 3 2 4 2" xfId="18563" xr:uid="{00000000-0005-0000-0000-000017470000}"/>
    <cellStyle name="Обычный 5 2 14 3 2 5" xfId="18564" xr:uid="{00000000-0005-0000-0000-000018470000}"/>
    <cellStyle name="Обычный 5 2 14 3 2 5 2" xfId="18565" xr:uid="{00000000-0005-0000-0000-000019470000}"/>
    <cellStyle name="Обычный 5 2 14 3 2 6" xfId="18566" xr:uid="{00000000-0005-0000-0000-00001A470000}"/>
    <cellStyle name="Обычный 5 2 14 3 3" xfId="18567" xr:uid="{00000000-0005-0000-0000-00001B470000}"/>
    <cellStyle name="Обычный 5 2 14 3 3 2" xfId="18568" xr:uid="{00000000-0005-0000-0000-00001C470000}"/>
    <cellStyle name="Обычный 5 2 14 3 3 2 2" xfId="18569" xr:uid="{00000000-0005-0000-0000-00001D470000}"/>
    <cellStyle name="Обычный 5 2 14 3 3 3" xfId="18570" xr:uid="{00000000-0005-0000-0000-00001E470000}"/>
    <cellStyle name="Обычный 5 2 14 3 3 3 2" xfId="18571" xr:uid="{00000000-0005-0000-0000-00001F470000}"/>
    <cellStyle name="Обычный 5 2 14 3 3 4" xfId="18572" xr:uid="{00000000-0005-0000-0000-000020470000}"/>
    <cellStyle name="Обычный 5 2 14 3 3 4 2" xfId="18573" xr:uid="{00000000-0005-0000-0000-000021470000}"/>
    <cellStyle name="Обычный 5 2 14 3 3 5" xfId="18574" xr:uid="{00000000-0005-0000-0000-000022470000}"/>
    <cellStyle name="Обычный 5 2 14 3 4" xfId="18575" xr:uid="{00000000-0005-0000-0000-000023470000}"/>
    <cellStyle name="Обычный 5 2 14 3 4 2" xfId="18576" xr:uid="{00000000-0005-0000-0000-000024470000}"/>
    <cellStyle name="Обычный 5 2 14 3 5" xfId="18577" xr:uid="{00000000-0005-0000-0000-000025470000}"/>
    <cellStyle name="Обычный 5 2 14 3 5 2" xfId="18578" xr:uid="{00000000-0005-0000-0000-000026470000}"/>
    <cellStyle name="Обычный 5 2 14 3 6" xfId="18579" xr:uid="{00000000-0005-0000-0000-000027470000}"/>
    <cellStyle name="Обычный 5 2 14 3 6 2" xfId="18580" xr:uid="{00000000-0005-0000-0000-000028470000}"/>
    <cellStyle name="Обычный 5 2 14 3 7" xfId="18581" xr:uid="{00000000-0005-0000-0000-000029470000}"/>
    <cellStyle name="Обычный 5 2 14 3 7 2" xfId="18582" xr:uid="{00000000-0005-0000-0000-00002A470000}"/>
    <cellStyle name="Обычный 5 2 14 3 8" xfId="18583" xr:uid="{00000000-0005-0000-0000-00002B470000}"/>
    <cellStyle name="Обычный 5 2 14 3 8 2" xfId="18584" xr:uid="{00000000-0005-0000-0000-00002C470000}"/>
    <cellStyle name="Обычный 5 2 14 3 9" xfId="18585" xr:uid="{00000000-0005-0000-0000-00002D470000}"/>
    <cellStyle name="Обычный 5 2 14 3 9 2" xfId="18586" xr:uid="{00000000-0005-0000-0000-00002E470000}"/>
    <cellStyle name="Обычный 5 2 14 4" xfId="18587" xr:uid="{00000000-0005-0000-0000-00002F470000}"/>
    <cellStyle name="Обычный 5 2 14 4 2" xfId="18588" xr:uid="{00000000-0005-0000-0000-000030470000}"/>
    <cellStyle name="Обычный 5 2 14 4 2 2" xfId="18589" xr:uid="{00000000-0005-0000-0000-000031470000}"/>
    <cellStyle name="Обычный 5 2 14 4 3" xfId="18590" xr:uid="{00000000-0005-0000-0000-000032470000}"/>
    <cellStyle name="Обычный 5 2 14 4 3 2" xfId="18591" xr:uid="{00000000-0005-0000-0000-000033470000}"/>
    <cellStyle name="Обычный 5 2 14 4 4" xfId="18592" xr:uid="{00000000-0005-0000-0000-000034470000}"/>
    <cellStyle name="Обычный 5 2 14 4 4 2" xfId="18593" xr:uid="{00000000-0005-0000-0000-000035470000}"/>
    <cellStyle name="Обычный 5 2 14 4 5" xfId="18594" xr:uid="{00000000-0005-0000-0000-000036470000}"/>
    <cellStyle name="Обычный 5 2 14 4 5 2" xfId="18595" xr:uid="{00000000-0005-0000-0000-000037470000}"/>
    <cellStyle name="Обычный 5 2 14 4 6" xfId="18596" xr:uid="{00000000-0005-0000-0000-000038470000}"/>
    <cellStyle name="Обычный 5 2 14 5" xfId="18597" xr:uid="{00000000-0005-0000-0000-000039470000}"/>
    <cellStyle name="Обычный 5 2 14 5 2" xfId="18598" xr:uid="{00000000-0005-0000-0000-00003A470000}"/>
    <cellStyle name="Обычный 5 2 14 5 2 2" xfId="18599" xr:uid="{00000000-0005-0000-0000-00003B470000}"/>
    <cellStyle name="Обычный 5 2 14 5 3" xfId="18600" xr:uid="{00000000-0005-0000-0000-00003C470000}"/>
    <cellStyle name="Обычный 5 2 14 5 3 2" xfId="18601" xr:uid="{00000000-0005-0000-0000-00003D470000}"/>
    <cellStyle name="Обычный 5 2 14 5 4" xfId="18602" xr:uid="{00000000-0005-0000-0000-00003E470000}"/>
    <cellStyle name="Обычный 5 2 14 5 4 2" xfId="18603" xr:uid="{00000000-0005-0000-0000-00003F470000}"/>
    <cellStyle name="Обычный 5 2 14 5 5" xfId="18604" xr:uid="{00000000-0005-0000-0000-000040470000}"/>
    <cellStyle name="Обычный 5 2 14 6" xfId="18605" xr:uid="{00000000-0005-0000-0000-000041470000}"/>
    <cellStyle name="Обычный 5 2 14 6 2" xfId="18606" xr:uid="{00000000-0005-0000-0000-000042470000}"/>
    <cellStyle name="Обычный 5 2 14 7" xfId="18607" xr:uid="{00000000-0005-0000-0000-000043470000}"/>
    <cellStyle name="Обычный 5 2 14 7 2" xfId="18608" xr:uid="{00000000-0005-0000-0000-000044470000}"/>
    <cellStyle name="Обычный 5 2 14 8" xfId="18609" xr:uid="{00000000-0005-0000-0000-000045470000}"/>
    <cellStyle name="Обычный 5 2 14 8 2" xfId="18610" xr:uid="{00000000-0005-0000-0000-000046470000}"/>
    <cellStyle name="Обычный 5 2 14 9" xfId="18611" xr:uid="{00000000-0005-0000-0000-000047470000}"/>
    <cellStyle name="Обычный 5 2 14 9 2" xfId="18612" xr:uid="{00000000-0005-0000-0000-000048470000}"/>
    <cellStyle name="Обычный 5 2 15" xfId="18613" xr:uid="{00000000-0005-0000-0000-000049470000}"/>
    <cellStyle name="Обычный 5 2 15 10" xfId="18614" xr:uid="{00000000-0005-0000-0000-00004A470000}"/>
    <cellStyle name="Обычный 5 2 15 10 2" xfId="18615" xr:uid="{00000000-0005-0000-0000-00004B470000}"/>
    <cellStyle name="Обычный 5 2 15 11" xfId="18616" xr:uid="{00000000-0005-0000-0000-00004C470000}"/>
    <cellStyle name="Обычный 5 2 15 11 2" xfId="18617" xr:uid="{00000000-0005-0000-0000-00004D470000}"/>
    <cellStyle name="Обычный 5 2 15 12" xfId="18618" xr:uid="{00000000-0005-0000-0000-00004E470000}"/>
    <cellStyle name="Обычный 5 2 15 2" xfId="18619" xr:uid="{00000000-0005-0000-0000-00004F470000}"/>
    <cellStyle name="Обычный 5 2 15 2 10" xfId="18620" xr:uid="{00000000-0005-0000-0000-000050470000}"/>
    <cellStyle name="Обычный 5 2 15 2 10 2" xfId="18621" xr:uid="{00000000-0005-0000-0000-000051470000}"/>
    <cellStyle name="Обычный 5 2 15 2 11" xfId="18622" xr:uid="{00000000-0005-0000-0000-000052470000}"/>
    <cellStyle name="Обычный 5 2 15 2 2" xfId="18623" xr:uid="{00000000-0005-0000-0000-000053470000}"/>
    <cellStyle name="Обычный 5 2 15 2 2 10" xfId="18624" xr:uid="{00000000-0005-0000-0000-000054470000}"/>
    <cellStyle name="Обычный 5 2 15 2 2 2" xfId="18625" xr:uid="{00000000-0005-0000-0000-000055470000}"/>
    <cellStyle name="Обычный 5 2 15 2 2 2 2" xfId="18626" xr:uid="{00000000-0005-0000-0000-000056470000}"/>
    <cellStyle name="Обычный 5 2 15 2 2 2 2 2" xfId="18627" xr:uid="{00000000-0005-0000-0000-000057470000}"/>
    <cellStyle name="Обычный 5 2 15 2 2 2 3" xfId="18628" xr:uid="{00000000-0005-0000-0000-000058470000}"/>
    <cellStyle name="Обычный 5 2 15 2 2 2 3 2" xfId="18629" xr:uid="{00000000-0005-0000-0000-000059470000}"/>
    <cellStyle name="Обычный 5 2 15 2 2 2 4" xfId="18630" xr:uid="{00000000-0005-0000-0000-00005A470000}"/>
    <cellStyle name="Обычный 5 2 15 2 2 2 4 2" xfId="18631" xr:uid="{00000000-0005-0000-0000-00005B470000}"/>
    <cellStyle name="Обычный 5 2 15 2 2 2 5" xfId="18632" xr:uid="{00000000-0005-0000-0000-00005C470000}"/>
    <cellStyle name="Обычный 5 2 15 2 2 2 5 2" xfId="18633" xr:uid="{00000000-0005-0000-0000-00005D470000}"/>
    <cellStyle name="Обычный 5 2 15 2 2 2 6" xfId="18634" xr:uid="{00000000-0005-0000-0000-00005E470000}"/>
    <cellStyle name="Обычный 5 2 15 2 2 3" xfId="18635" xr:uid="{00000000-0005-0000-0000-00005F470000}"/>
    <cellStyle name="Обычный 5 2 15 2 2 3 2" xfId="18636" xr:uid="{00000000-0005-0000-0000-000060470000}"/>
    <cellStyle name="Обычный 5 2 15 2 2 3 2 2" xfId="18637" xr:uid="{00000000-0005-0000-0000-000061470000}"/>
    <cellStyle name="Обычный 5 2 15 2 2 3 3" xfId="18638" xr:uid="{00000000-0005-0000-0000-000062470000}"/>
    <cellStyle name="Обычный 5 2 15 2 2 3 3 2" xfId="18639" xr:uid="{00000000-0005-0000-0000-000063470000}"/>
    <cellStyle name="Обычный 5 2 15 2 2 3 4" xfId="18640" xr:uid="{00000000-0005-0000-0000-000064470000}"/>
    <cellStyle name="Обычный 5 2 15 2 2 3 4 2" xfId="18641" xr:uid="{00000000-0005-0000-0000-000065470000}"/>
    <cellStyle name="Обычный 5 2 15 2 2 3 5" xfId="18642" xr:uid="{00000000-0005-0000-0000-000066470000}"/>
    <cellStyle name="Обычный 5 2 15 2 2 4" xfId="18643" xr:uid="{00000000-0005-0000-0000-000067470000}"/>
    <cellStyle name="Обычный 5 2 15 2 2 4 2" xfId="18644" xr:uid="{00000000-0005-0000-0000-000068470000}"/>
    <cellStyle name="Обычный 5 2 15 2 2 5" xfId="18645" xr:uid="{00000000-0005-0000-0000-000069470000}"/>
    <cellStyle name="Обычный 5 2 15 2 2 5 2" xfId="18646" xr:uid="{00000000-0005-0000-0000-00006A470000}"/>
    <cellStyle name="Обычный 5 2 15 2 2 6" xfId="18647" xr:uid="{00000000-0005-0000-0000-00006B470000}"/>
    <cellStyle name="Обычный 5 2 15 2 2 6 2" xfId="18648" xr:uid="{00000000-0005-0000-0000-00006C470000}"/>
    <cellStyle name="Обычный 5 2 15 2 2 7" xfId="18649" xr:uid="{00000000-0005-0000-0000-00006D470000}"/>
    <cellStyle name="Обычный 5 2 15 2 2 7 2" xfId="18650" xr:uid="{00000000-0005-0000-0000-00006E470000}"/>
    <cellStyle name="Обычный 5 2 15 2 2 8" xfId="18651" xr:uid="{00000000-0005-0000-0000-00006F470000}"/>
    <cellStyle name="Обычный 5 2 15 2 2 8 2" xfId="18652" xr:uid="{00000000-0005-0000-0000-000070470000}"/>
    <cellStyle name="Обычный 5 2 15 2 2 9" xfId="18653" xr:uid="{00000000-0005-0000-0000-000071470000}"/>
    <cellStyle name="Обычный 5 2 15 2 2 9 2" xfId="18654" xr:uid="{00000000-0005-0000-0000-000072470000}"/>
    <cellStyle name="Обычный 5 2 15 2 3" xfId="18655" xr:uid="{00000000-0005-0000-0000-000073470000}"/>
    <cellStyle name="Обычный 5 2 15 2 3 2" xfId="18656" xr:uid="{00000000-0005-0000-0000-000074470000}"/>
    <cellStyle name="Обычный 5 2 15 2 3 2 2" xfId="18657" xr:uid="{00000000-0005-0000-0000-000075470000}"/>
    <cellStyle name="Обычный 5 2 15 2 3 3" xfId="18658" xr:uid="{00000000-0005-0000-0000-000076470000}"/>
    <cellStyle name="Обычный 5 2 15 2 3 3 2" xfId="18659" xr:uid="{00000000-0005-0000-0000-000077470000}"/>
    <cellStyle name="Обычный 5 2 15 2 3 4" xfId="18660" xr:uid="{00000000-0005-0000-0000-000078470000}"/>
    <cellStyle name="Обычный 5 2 15 2 3 4 2" xfId="18661" xr:uid="{00000000-0005-0000-0000-000079470000}"/>
    <cellStyle name="Обычный 5 2 15 2 3 5" xfId="18662" xr:uid="{00000000-0005-0000-0000-00007A470000}"/>
    <cellStyle name="Обычный 5 2 15 2 3 5 2" xfId="18663" xr:uid="{00000000-0005-0000-0000-00007B470000}"/>
    <cellStyle name="Обычный 5 2 15 2 3 6" xfId="18664" xr:uid="{00000000-0005-0000-0000-00007C470000}"/>
    <cellStyle name="Обычный 5 2 15 2 4" xfId="18665" xr:uid="{00000000-0005-0000-0000-00007D470000}"/>
    <cellStyle name="Обычный 5 2 15 2 4 2" xfId="18666" xr:uid="{00000000-0005-0000-0000-00007E470000}"/>
    <cellStyle name="Обычный 5 2 15 2 4 2 2" xfId="18667" xr:uid="{00000000-0005-0000-0000-00007F470000}"/>
    <cellStyle name="Обычный 5 2 15 2 4 3" xfId="18668" xr:uid="{00000000-0005-0000-0000-000080470000}"/>
    <cellStyle name="Обычный 5 2 15 2 4 3 2" xfId="18669" xr:uid="{00000000-0005-0000-0000-000081470000}"/>
    <cellStyle name="Обычный 5 2 15 2 4 4" xfId="18670" xr:uid="{00000000-0005-0000-0000-000082470000}"/>
    <cellStyle name="Обычный 5 2 15 2 4 4 2" xfId="18671" xr:uid="{00000000-0005-0000-0000-000083470000}"/>
    <cellStyle name="Обычный 5 2 15 2 4 5" xfId="18672" xr:uid="{00000000-0005-0000-0000-000084470000}"/>
    <cellStyle name="Обычный 5 2 15 2 5" xfId="18673" xr:uid="{00000000-0005-0000-0000-000085470000}"/>
    <cellStyle name="Обычный 5 2 15 2 5 2" xfId="18674" xr:uid="{00000000-0005-0000-0000-000086470000}"/>
    <cellStyle name="Обычный 5 2 15 2 6" xfId="18675" xr:uid="{00000000-0005-0000-0000-000087470000}"/>
    <cellStyle name="Обычный 5 2 15 2 6 2" xfId="18676" xr:uid="{00000000-0005-0000-0000-000088470000}"/>
    <cellStyle name="Обычный 5 2 15 2 7" xfId="18677" xr:uid="{00000000-0005-0000-0000-000089470000}"/>
    <cellStyle name="Обычный 5 2 15 2 7 2" xfId="18678" xr:uid="{00000000-0005-0000-0000-00008A470000}"/>
    <cellStyle name="Обычный 5 2 15 2 8" xfId="18679" xr:uid="{00000000-0005-0000-0000-00008B470000}"/>
    <cellStyle name="Обычный 5 2 15 2 8 2" xfId="18680" xr:uid="{00000000-0005-0000-0000-00008C470000}"/>
    <cellStyle name="Обычный 5 2 15 2 9" xfId="18681" xr:uid="{00000000-0005-0000-0000-00008D470000}"/>
    <cellStyle name="Обычный 5 2 15 2 9 2" xfId="18682" xr:uid="{00000000-0005-0000-0000-00008E470000}"/>
    <cellStyle name="Обычный 5 2 15 3" xfId="18683" xr:uid="{00000000-0005-0000-0000-00008F470000}"/>
    <cellStyle name="Обычный 5 2 15 3 10" xfId="18684" xr:uid="{00000000-0005-0000-0000-000090470000}"/>
    <cellStyle name="Обычный 5 2 15 3 2" xfId="18685" xr:uid="{00000000-0005-0000-0000-000091470000}"/>
    <cellStyle name="Обычный 5 2 15 3 2 2" xfId="18686" xr:uid="{00000000-0005-0000-0000-000092470000}"/>
    <cellStyle name="Обычный 5 2 15 3 2 2 2" xfId="18687" xr:uid="{00000000-0005-0000-0000-000093470000}"/>
    <cellStyle name="Обычный 5 2 15 3 2 3" xfId="18688" xr:uid="{00000000-0005-0000-0000-000094470000}"/>
    <cellStyle name="Обычный 5 2 15 3 2 3 2" xfId="18689" xr:uid="{00000000-0005-0000-0000-000095470000}"/>
    <cellStyle name="Обычный 5 2 15 3 2 4" xfId="18690" xr:uid="{00000000-0005-0000-0000-000096470000}"/>
    <cellStyle name="Обычный 5 2 15 3 2 4 2" xfId="18691" xr:uid="{00000000-0005-0000-0000-000097470000}"/>
    <cellStyle name="Обычный 5 2 15 3 2 5" xfId="18692" xr:uid="{00000000-0005-0000-0000-000098470000}"/>
    <cellStyle name="Обычный 5 2 15 3 2 5 2" xfId="18693" xr:uid="{00000000-0005-0000-0000-000099470000}"/>
    <cellStyle name="Обычный 5 2 15 3 2 6" xfId="18694" xr:uid="{00000000-0005-0000-0000-00009A470000}"/>
    <cellStyle name="Обычный 5 2 15 3 3" xfId="18695" xr:uid="{00000000-0005-0000-0000-00009B470000}"/>
    <cellStyle name="Обычный 5 2 15 3 3 2" xfId="18696" xr:uid="{00000000-0005-0000-0000-00009C470000}"/>
    <cellStyle name="Обычный 5 2 15 3 3 2 2" xfId="18697" xr:uid="{00000000-0005-0000-0000-00009D470000}"/>
    <cellStyle name="Обычный 5 2 15 3 3 3" xfId="18698" xr:uid="{00000000-0005-0000-0000-00009E470000}"/>
    <cellStyle name="Обычный 5 2 15 3 3 3 2" xfId="18699" xr:uid="{00000000-0005-0000-0000-00009F470000}"/>
    <cellStyle name="Обычный 5 2 15 3 3 4" xfId="18700" xr:uid="{00000000-0005-0000-0000-0000A0470000}"/>
    <cellStyle name="Обычный 5 2 15 3 3 4 2" xfId="18701" xr:uid="{00000000-0005-0000-0000-0000A1470000}"/>
    <cellStyle name="Обычный 5 2 15 3 3 5" xfId="18702" xr:uid="{00000000-0005-0000-0000-0000A2470000}"/>
    <cellStyle name="Обычный 5 2 15 3 4" xfId="18703" xr:uid="{00000000-0005-0000-0000-0000A3470000}"/>
    <cellStyle name="Обычный 5 2 15 3 4 2" xfId="18704" xr:uid="{00000000-0005-0000-0000-0000A4470000}"/>
    <cellStyle name="Обычный 5 2 15 3 5" xfId="18705" xr:uid="{00000000-0005-0000-0000-0000A5470000}"/>
    <cellStyle name="Обычный 5 2 15 3 5 2" xfId="18706" xr:uid="{00000000-0005-0000-0000-0000A6470000}"/>
    <cellStyle name="Обычный 5 2 15 3 6" xfId="18707" xr:uid="{00000000-0005-0000-0000-0000A7470000}"/>
    <cellStyle name="Обычный 5 2 15 3 6 2" xfId="18708" xr:uid="{00000000-0005-0000-0000-0000A8470000}"/>
    <cellStyle name="Обычный 5 2 15 3 7" xfId="18709" xr:uid="{00000000-0005-0000-0000-0000A9470000}"/>
    <cellStyle name="Обычный 5 2 15 3 7 2" xfId="18710" xr:uid="{00000000-0005-0000-0000-0000AA470000}"/>
    <cellStyle name="Обычный 5 2 15 3 8" xfId="18711" xr:uid="{00000000-0005-0000-0000-0000AB470000}"/>
    <cellStyle name="Обычный 5 2 15 3 8 2" xfId="18712" xr:uid="{00000000-0005-0000-0000-0000AC470000}"/>
    <cellStyle name="Обычный 5 2 15 3 9" xfId="18713" xr:uid="{00000000-0005-0000-0000-0000AD470000}"/>
    <cellStyle name="Обычный 5 2 15 3 9 2" xfId="18714" xr:uid="{00000000-0005-0000-0000-0000AE470000}"/>
    <cellStyle name="Обычный 5 2 15 4" xfId="18715" xr:uid="{00000000-0005-0000-0000-0000AF470000}"/>
    <cellStyle name="Обычный 5 2 15 4 2" xfId="18716" xr:uid="{00000000-0005-0000-0000-0000B0470000}"/>
    <cellStyle name="Обычный 5 2 15 4 2 2" xfId="18717" xr:uid="{00000000-0005-0000-0000-0000B1470000}"/>
    <cellStyle name="Обычный 5 2 15 4 3" xfId="18718" xr:uid="{00000000-0005-0000-0000-0000B2470000}"/>
    <cellStyle name="Обычный 5 2 15 4 3 2" xfId="18719" xr:uid="{00000000-0005-0000-0000-0000B3470000}"/>
    <cellStyle name="Обычный 5 2 15 4 4" xfId="18720" xr:uid="{00000000-0005-0000-0000-0000B4470000}"/>
    <cellStyle name="Обычный 5 2 15 4 4 2" xfId="18721" xr:uid="{00000000-0005-0000-0000-0000B5470000}"/>
    <cellStyle name="Обычный 5 2 15 4 5" xfId="18722" xr:uid="{00000000-0005-0000-0000-0000B6470000}"/>
    <cellStyle name="Обычный 5 2 15 4 5 2" xfId="18723" xr:uid="{00000000-0005-0000-0000-0000B7470000}"/>
    <cellStyle name="Обычный 5 2 15 4 6" xfId="18724" xr:uid="{00000000-0005-0000-0000-0000B8470000}"/>
    <cellStyle name="Обычный 5 2 15 5" xfId="18725" xr:uid="{00000000-0005-0000-0000-0000B9470000}"/>
    <cellStyle name="Обычный 5 2 15 5 2" xfId="18726" xr:uid="{00000000-0005-0000-0000-0000BA470000}"/>
    <cellStyle name="Обычный 5 2 15 5 2 2" xfId="18727" xr:uid="{00000000-0005-0000-0000-0000BB470000}"/>
    <cellStyle name="Обычный 5 2 15 5 3" xfId="18728" xr:uid="{00000000-0005-0000-0000-0000BC470000}"/>
    <cellStyle name="Обычный 5 2 15 5 3 2" xfId="18729" xr:uid="{00000000-0005-0000-0000-0000BD470000}"/>
    <cellStyle name="Обычный 5 2 15 5 4" xfId="18730" xr:uid="{00000000-0005-0000-0000-0000BE470000}"/>
    <cellStyle name="Обычный 5 2 15 5 4 2" xfId="18731" xr:uid="{00000000-0005-0000-0000-0000BF470000}"/>
    <cellStyle name="Обычный 5 2 15 5 5" xfId="18732" xr:uid="{00000000-0005-0000-0000-0000C0470000}"/>
    <cellStyle name="Обычный 5 2 15 6" xfId="18733" xr:uid="{00000000-0005-0000-0000-0000C1470000}"/>
    <cellStyle name="Обычный 5 2 15 6 2" xfId="18734" xr:uid="{00000000-0005-0000-0000-0000C2470000}"/>
    <cellStyle name="Обычный 5 2 15 7" xfId="18735" xr:uid="{00000000-0005-0000-0000-0000C3470000}"/>
    <cellStyle name="Обычный 5 2 15 7 2" xfId="18736" xr:uid="{00000000-0005-0000-0000-0000C4470000}"/>
    <cellStyle name="Обычный 5 2 15 8" xfId="18737" xr:uid="{00000000-0005-0000-0000-0000C5470000}"/>
    <cellStyle name="Обычный 5 2 15 8 2" xfId="18738" xr:uid="{00000000-0005-0000-0000-0000C6470000}"/>
    <cellStyle name="Обычный 5 2 15 9" xfId="18739" xr:uid="{00000000-0005-0000-0000-0000C7470000}"/>
    <cellStyle name="Обычный 5 2 15 9 2" xfId="18740" xr:uid="{00000000-0005-0000-0000-0000C8470000}"/>
    <cellStyle name="Обычный 5 2 16" xfId="18741" xr:uid="{00000000-0005-0000-0000-0000C9470000}"/>
    <cellStyle name="Обычный 5 2 16 10" xfId="18742" xr:uid="{00000000-0005-0000-0000-0000CA470000}"/>
    <cellStyle name="Обычный 5 2 16 10 2" xfId="18743" xr:uid="{00000000-0005-0000-0000-0000CB470000}"/>
    <cellStyle name="Обычный 5 2 16 11" xfId="18744" xr:uid="{00000000-0005-0000-0000-0000CC470000}"/>
    <cellStyle name="Обычный 5 2 16 11 2" xfId="18745" xr:uid="{00000000-0005-0000-0000-0000CD470000}"/>
    <cellStyle name="Обычный 5 2 16 12" xfId="18746" xr:uid="{00000000-0005-0000-0000-0000CE470000}"/>
    <cellStyle name="Обычный 5 2 16 2" xfId="18747" xr:uid="{00000000-0005-0000-0000-0000CF470000}"/>
    <cellStyle name="Обычный 5 2 16 2 10" xfId="18748" xr:uid="{00000000-0005-0000-0000-0000D0470000}"/>
    <cellStyle name="Обычный 5 2 16 2 10 2" xfId="18749" xr:uid="{00000000-0005-0000-0000-0000D1470000}"/>
    <cellStyle name="Обычный 5 2 16 2 11" xfId="18750" xr:uid="{00000000-0005-0000-0000-0000D2470000}"/>
    <cellStyle name="Обычный 5 2 16 2 2" xfId="18751" xr:uid="{00000000-0005-0000-0000-0000D3470000}"/>
    <cellStyle name="Обычный 5 2 16 2 2 10" xfId="18752" xr:uid="{00000000-0005-0000-0000-0000D4470000}"/>
    <cellStyle name="Обычный 5 2 16 2 2 2" xfId="18753" xr:uid="{00000000-0005-0000-0000-0000D5470000}"/>
    <cellStyle name="Обычный 5 2 16 2 2 2 2" xfId="18754" xr:uid="{00000000-0005-0000-0000-0000D6470000}"/>
    <cellStyle name="Обычный 5 2 16 2 2 2 2 2" xfId="18755" xr:uid="{00000000-0005-0000-0000-0000D7470000}"/>
    <cellStyle name="Обычный 5 2 16 2 2 2 3" xfId="18756" xr:uid="{00000000-0005-0000-0000-0000D8470000}"/>
    <cellStyle name="Обычный 5 2 16 2 2 2 3 2" xfId="18757" xr:uid="{00000000-0005-0000-0000-0000D9470000}"/>
    <cellStyle name="Обычный 5 2 16 2 2 2 4" xfId="18758" xr:uid="{00000000-0005-0000-0000-0000DA470000}"/>
    <cellStyle name="Обычный 5 2 16 2 2 2 4 2" xfId="18759" xr:uid="{00000000-0005-0000-0000-0000DB470000}"/>
    <cellStyle name="Обычный 5 2 16 2 2 2 5" xfId="18760" xr:uid="{00000000-0005-0000-0000-0000DC470000}"/>
    <cellStyle name="Обычный 5 2 16 2 2 2 5 2" xfId="18761" xr:uid="{00000000-0005-0000-0000-0000DD470000}"/>
    <cellStyle name="Обычный 5 2 16 2 2 2 6" xfId="18762" xr:uid="{00000000-0005-0000-0000-0000DE470000}"/>
    <cellStyle name="Обычный 5 2 16 2 2 3" xfId="18763" xr:uid="{00000000-0005-0000-0000-0000DF470000}"/>
    <cellStyle name="Обычный 5 2 16 2 2 3 2" xfId="18764" xr:uid="{00000000-0005-0000-0000-0000E0470000}"/>
    <cellStyle name="Обычный 5 2 16 2 2 3 2 2" xfId="18765" xr:uid="{00000000-0005-0000-0000-0000E1470000}"/>
    <cellStyle name="Обычный 5 2 16 2 2 3 3" xfId="18766" xr:uid="{00000000-0005-0000-0000-0000E2470000}"/>
    <cellStyle name="Обычный 5 2 16 2 2 3 3 2" xfId="18767" xr:uid="{00000000-0005-0000-0000-0000E3470000}"/>
    <cellStyle name="Обычный 5 2 16 2 2 3 4" xfId="18768" xr:uid="{00000000-0005-0000-0000-0000E4470000}"/>
    <cellStyle name="Обычный 5 2 16 2 2 3 4 2" xfId="18769" xr:uid="{00000000-0005-0000-0000-0000E5470000}"/>
    <cellStyle name="Обычный 5 2 16 2 2 3 5" xfId="18770" xr:uid="{00000000-0005-0000-0000-0000E6470000}"/>
    <cellStyle name="Обычный 5 2 16 2 2 4" xfId="18771" xr:uid="{00000000-0005-0000-0000-0000E7470000}"/>
    <cellStyle name="Обычный 5 2 16 2 2 4 2" xfId="18772" xr:uid="{00000000-0005-0000-0000-0000E8470000}"/>
    <cellStyle name="Обычный 5 2 16 2 2 5" xfId="18773" xr:uid="{00000000-0005-0000-0000-0000E9470000}"/>
    <cellStyle name="Обычный 5 2 16 2 2 5 2" xfId="18774" xr:uid="{00000000-0005-0000-0000-0000EA470000}"/>
    <cellStyle name="Обычный 5 2 16 2 2 6" xfId="18775" xr:uid="{00000000-0005-0000-0000-0000EB470000}"/>
    <cellStyle name="Обычный 5 2 16 2 2 6 2" xfId="18776" xr:uid="{00000000-0005-0000-0000-0000EC470000}"/>
    <cellStyle name="Обычный 5 2 16 2 2 7" xfId="18777" xr:uid="{00000000-0005-0000-0000-0000ED470000}"/>
    <cellStyle name="Обычный 5 2 16 2 2 7 2" xfId="18778" xr:uid="{00000000-0005-0000-0000-0000EE470000}"/>
    <cellStyle name="Обычный 5 2 16 2 2 8" xfId="18779" xr:uid="{00000000-0005-0000-0000-0000EF470000}"/>
    <cellStyle name="Обычный 5 2 16 2 2 8 2" xfId="18780" xr:uid="{00000000-0005-0000-0000-0000F0470000}"/>
    <cellStyle name="Обычный 5 2 16 2 2 9" xfId="18781" xr:uid="{00000000-0005-0000-0000-0000F1470000}"/>
    <cellStyle name="Обычный 5 2 16 2 2 9 2" xfId="18782" xr:uid="{00000000-0005-0000-0000-0000F2470000}"/>
    <cellStyle name="Обычный 5 2 16 2 3" xfId="18783" xr:uid="{00000000-0005-0000-0000-0000F3470000}"/>
    <cellStyle name="Обычный 5 2 16 2 3 2" xfId="18784" xr:uid="{00000000-0005-0000-0000-0000F4470000}"/>
    <cellStyle name="Обычный 5 2 16 2 3 2 2" xfId="18785" xr:uid="{00000000-0005-0000-0000-0000F5470000}"/>
    <cellStyle name="Обычный 5 2 16 2 3 3" xfId="18786" xr:uid="{00000000-0005-0000-0000-0000F6470000}"/>
    <cellStyle name="Обычный 5 2 16 2 3 3 2" xfId="18787" xr:uid="{00000000-0005-0000-0000-0000F7470000}"/>
    <cellStyle name="Обычный 5 2 16 2 3 4" xfId="18788" xr:uid="{00000000-0005-0000-0000-0000F8470000}"/>
    <cellStyle name="Обычный 5 2 16 2 3 4 2" xfId="18789" xr:uid="{00000000-0005-0000-0000-0000F9470000}"/>
    <cellStyle name="Обычный 5 2 16 2 3 5" xfId="18790" xr:uid="{00000000-0005-0000-0000-0000FA470000}"/>
    <cellStyle name="Обычный 5 2 16 2 3 5 2" xfId="18791" xr:uid="{00000000-0005-0000-0000-0000FB470000}"/>
    <cellStyle name="Обычный 5 2 16 2 3 6" xfId="18792" xr:uid="{00000000-0005-0000-0000-0000FC470000}"/>
    <cellStyle name="Обычный 5 2 16 2 4" xfId="18793" xr:uid="{00000000-0005-0000-0000-0000FD470000}"/>
    <cellStyle name="Обычный 5 2 16 2 4 2" xfId="18794" xr:uid="{00000000-0005-0000-0000-0000FE470000}"/>
    <cellStyle name="Обычный 5 2 16 2 4 2 2" xfId="18795" xr:uid="{00000000-0005-0000-0000-0000FF470000}"/>
    <cellStyle name="Обычный 5 2 16 2 4 3" xfId="18796" xr:uid="{00000000-0005-0000-0000-000000480000}"/>
    <cellStyle name="Обычный 5 2 16 2 4 3 2" xfId="18797" xr:uid="{00000000-0005-0000-0000-000001480000}"/>
    <cellStyle name="Обычный 5 2 16 2 4 4" xfId="18798" xr:uid="{00000000-0005-0000-0000-000002480000}"/>
    <cellStyle name="Обычный 5 2 16 2 4 4 2" xfId="18799" xr:uid="{00000000-0005-0000-0000-000003480000}"/>
    <cellStyle name="Обычный 5 2 16 2 4 5" xfId="18800" xr:uid="{00000000-0005-0000-0000-000004480000}"/>
    <cellStyle name="Обычный 5 2 16 2 5" xfId="18801" xr:uid="{00000000-0005-0000-0000-000005480000}"/>
    <cellStyle name="Обычный 5 2 16 2 5 2" xfId="18802" xr:uid="{00000000-0005-0000-0000-000006480000}"/>
    <cellStyle name="Обычный 5 2 16 2 6" xfId="18803" xr:uid="{00000000-0005-0000-0000-000007480000}"/>
    <cellStyle name="Обычный 5 2 16 2 6 2" xfId="18804" xr:uid="{00000000-0005-0000-0000-000008480000}"/>
    <cellStyle name="Обычный 5 2 16 2 7" xfId="18805" xr:uid="{00000000-0005-0000-0000-000009480000}"/>
    <cellStyle name="Обычный 5 2 16 2 7 2" xfId="18806" xr:uid="{00000000-0005-0000-0000-00000A480000}"/>
    <cellStyle name="Обычный 5 2 16 2 8" xfId="18807" xr:uid="{00000000-0005-0000-0000-00000B480000}"/>
    <cellStyle name="Обычный 5 2 16 2 8 2" xfId="18808" xr:uid="{00000000-0005-0000-0000-00000C480000}"/>
    <cellStyle name="Обычный 5 2 16 2 9" xfId="18809" xr:uid="{00000000-0005-0000-0000-00000D480000}"/>
    <cellStyle name="Обычный 5 2 16 2 9 2" xfId="18810" xr:uid="{00000000-0005-0000-0000-00000E480000}"/>
    <cellStyle name="Обычный 5 2 16 3" xfId="18811" xr:uid="{00000000-0005-0000-0000-00000F480000}"/>
    <cellStyle name="Обычный 5 2 16 3 10" xfId="18812" xr:uid="{00000000-0005-0000-0000-000010480000}"/>
    <cellStyle name="Обычный 5 2 16 3 2" xfId="18813" xr:uid="{00000000-0005-0000-0000-000011480000}"/>
    <cellStyle name="Обычный 5 2 16 3 2 2" xfId="18814" xr:uid="{00000000-0005-0000-0000-000012480000}"/>
    <cellStyle name="Обычный 5 2 16 3 2 2 2" xfId="18815" xr:uid="{00000000-0005-0000-0000-000013480000}"/>
    <cellStyle name="Обычный 5 2 16 3 2 3" xfId="18816" xr:uid="{00000000-0005-0000-0000-000014480000}"/>
    <cellStyle name="Обычный 5 2 16 3 2 3 2" xfId="18817" xr:uid="{00000000-0005-0000-0000-000015480000}"/>
    <cellStyle name="Обычный 5 2 16 3 2 4" xfId="18818" xr:uid="{00000000-0005-0000-0000-000016480000}"/>
    <cellStyle name="Обычный 5 2 16 3 2 4 2" xfId="18819" xr:uid="{00000000-0005-0000-0000-000017480000}"/>
    <cellStyle name="Обычный 5 2 16 3 2 5" xfId="18820" xr:uid="{00000000-0005-0000-0000-000018480000}"/>
    <cellStyle name="Обычный 5 2 16 3 2 5 2" xfId="18821" xr:uid="{00000000-0005-0000-0000-000019480000}"/>
    <cellStyle name="Обычный 5 2 16 3 2 6" xfId="18822" xr:uid="{00000000-0005-0000-0000-00001A480000}"/>
    <cellStyle name="Обычный 5 2 16 3 3" xfId="18823" xr:uid="{00000000-0005-0000-0000-00001B480000}"/>
    <cellStyle name="Обычный 5 2 16 3 3 2" xfId="18824" xr:uid="{00000000-0005-0000-0000-00001C480000}"/>
    <cellStyle name="Обычный 5 2 16 3 3 2 2" xfId="18825" xr:uid="{00000000-0005-0000-0000-00001D480000}"/>
    <cellStyle name="Обычный 5 2 16 3 3 3" xfId="18826" xr:uid="{00000000-0005-0000-0000-00001E480000}"/>
    <cellStyle name="Обычный 5 2 16 3 3 3 2" xfId="18827" xr:uid="{00000000-0005-0000-0000-00001F480000}"/>
    <cellStyle name="Обычный 5 2 16 3 3 4" xfId="18828" xr:uid="{00000000-0005-0000-0000-000020480000}"/>
    <cellStyle name="Обычный 5 2 16 3 3 4 2" xfId="18829" xr:uid="{00000000-0005-0000-0000-000021480000}"/>
    <cellStyle name="Обычный 5 2 16 3 3 5" xfId="18830" xr:uid="{00000000-0005-0000-0000-000022480000}"/>
    <cellStyle name="Обычный 5 2 16 3 4" xfId="18831" xr:uid="{00000000-0005-0000-0000-000023480000}"/>
    <cellStyle name="Обычный 5 2 16 3 4 2" xfId="18832" xr:uid="{00000000-0005-0000-0000-000024480000}"/>
    <cellStyle name="Обычный 5 2 16 3 5" xfId="18833" xr:uid="{00000000-0005-0000-0000-000025480000}"/>
    <cellStyle name="Обычный 5 2 16 3 5 2" xfId="18834" xr:uid="{00000000-0005-0000-0000-000026480000}"/>
    <cellStyle name="Обычный 5 2 16 3 6" xfId="18835" xr:uid="{00000000-0005-0000-0000-000027480000}"/>
    <cellStyle name="Обычный 5 2 16 3 6 2" xfId="18836" xr:uid="{00000000-0005-0000-0000-000028480000}"/>
    <cellStyle name="Обычный 5 2 16 3 7" xfId="18837" xr:uid="{00000000-0005-0000-0000-000029480000}"/>
    <cellStyle name="Обычный 5 2 16 3 7 2" xfId="18838" xr:uid="{00000000-0005-0000-0000-00002A480000}"/>
    <cellStyle name="Обычный 5 2 16 3 8" xfId="18839" xr:uid="{00000000-0005-0000-0000-00002B480000}"/>
    <cellStyle name="Обычный 5 2 16 3 8 2" xfId="18840" xr:uid="{00000000-0005-0000-0000-00002C480000}"/>
    <cellStyle name="Обычный 5 2 16 3 9" xfId="18841" xr:uid="{00000000-0005-0000-0000-00002D480000}"/>
    <cellStyle name="Обычный 5 2 16 3 9 2" xfId="18842" xr:uid="{00000000-0005-0000-0000-00002E480000}"/>
    <cellStyle name="Обычный 5 2 16 4" xfId="18843" xr:uid="{00000000-0005-0000-0000-00002F480000}"/>
    <cellStyle name="Обычный 5 2 16 4 2" xfId="18844" xr:uid="{00000000-0005-0000-0000-000030480000}"/>
    <cellStyle name="Обычный 5 2 16 4 2 2" xfId="18845" xr:uid="{00000000-0005-0000-0000-000031480000}"/>
    <cellStyle name="Обычный 5 2 16 4 3" xfId="18846" xr:uid="{00000000-0005-0000-0000-000032480000}"/>
    <cellStyle name="Обычный 5 2 16 4 3 2" xfId="18847" xr:uid="{00000000-0005-0000-0000-000033480000}"/>
    <cellStyle name="Обычный 5 2 16 4 4" xfId="18848" xr:uid="{00000000-0005-0000-0000-000034480000}"/>
    <cellStyle name="Обычный 5 2 16 4 4 2" xfId="18849" xr:uid="{00000000-0005-0000-0000-000035480000}"/>
    <cellStyle name="Обычный 5 2 16 4 5" xfId="18850" xr:uid="{00000000-0005-0000-0000-000036480000}"/>
    <cellStyle name="Обычный 5 2 16 4 5 2" xfId="18851" xr:uid="{00000000-0005-0000-0000-000037480000}"/>
    <cellStyle name="Обычный 5 2 16 4 6" xfId="18852" xr:uid="{00000000-0005-0000-0000-000038480000}"/>
    <cellStyle name="Обычный 5 2 16 5" xfId="18853" xr:uid="{00000000-0005-0000-0000-000039480000}"/>
    <cellStyle name="Обычный 5 2 16 5 2" xfId="18854" xr:uid="{00000000-0005-0000-0000-00003A480000}"/>
    <cellStyle name="Обычный 5 2 16 5 2 2" xfId="18855" xr:uid="{00000000-0005-0000-0000-00003B480000}"/>
    <cellStyle name="Обычный 5 2 16 5 3" xfId="18856" xr:uid="{00000000-0005-0000-0000-00003C480000}"/>
    <cellStyle name="Обычный 5 2 16 5 3 2" xfId="18857" xr:uid="{00000000-0005-0000-0000-00003D480000}"/>
    <cellStyle name="Обычный 5 2 16 5 4" xfId="18858" xr:uid="{00000000-0005-0000-0000-00003E480000}"/>
    <cellStyle name="Обычный 5 2 16 5 4 2" xfId="18859" xr:uid="{00000000-0005-0000-0000-00003F480000}"/>
    <cellStyle name="Обычный 5 2 16 5 5" xfId="18860" xr:uid="{00000000-0005-0000-0000-000040480000}"/>
    <cellStyle name="Обычный 5 2 16 6" xfId="18861" xr:uid="{00000000-0005-0000-0000-000041480000}"/>
    <cellStyle name="Обычный 5 2 16 6 2" xfId="18862" xr:uid="{00000000-0005-0000-0000-000042480000}"/>
    <cellStyle name="Обычный 5 2 16 7" xfId="18863" xr:uid="{00000000-0005-0000-0000-000043480000}"/>
    <cellStyle name="Обычный 5 2 16 7 2" xfId="18864" xr:uid="{00000000-0005-0000-0000-000044480000}"/>
    <cellStyle name="Обычный 5 2 16 8" xfId="18865" xr:uid="{00000000-0005-0000-0000-000045480000}"/>
    <cellStyle name="Обычный 5 2 16 8 2" xfId="18866" xr:uid="{00000000-0005-0000-0000-000046480000}"/>
    <cellStyle name="Обычный 5 2 16 9" xfId="18867" xr:uid="{00000000-0005-0000-0000-000047480000}"/>
    <cellStyle name="Обычный 5 2 16 9 2" xfId="18868" xr:uid="{00000000-0005-0000-0000-000048480000}"/>
    <cellStyle name="Обычный 5 2 17" xfId="18869" xr:uid="{00000000-0005-0000-0000-000049480000}"/>
    <cellStyle name="Обычный 5 2 17 10" xfId="18870" xr:uid="{00000000-0005-0000-0000-00004A480000}"/>
    <cellStyle name="Обычный 5 2 17 10 2" xfId="18871" xr:uid="{00000000-0005-0000-0000-00004B480000}"/>
    <cellStyle name="Обычный 5 2 17 11" xfId="18872" xr:uid="{00000000-0005-0000-0000-00004C480000}"/>
    <cellStyle name="Обычный 5 2 17 11 2" xfId="18873" xr:uid="{00000000-0005-0000-0000-00004D480000}"/>
    <cellStyle name="Обычный 5 2 17 12" xfId="18874" xr:uid="{00000000-0005-0000-0000-00004E480000}"/>
    <cellStyle name="Обычный 5 2 17 2" xfId="18875" xr:uid="{00000000-0005-0000-0000-00004F480000}"/>
    <cellStyle name="Обычный 5 2 17 2 10" xfId="18876" xr:uid="{00000000-0005-0000-0000-000050480000}"/>
    <cellStyle name="Обычный 5 2 17 2 10 2" xfId="18877" xr:uid="{00000000-0005-0000-0000-000051480000}"/>
    <cellStyle name="Обычный 5 2 17 2 11" xfId="18878" xr:uid="{00000000-0005-0000-0000-000052480000}"/>
    <cellStyle name="Обычный 5 2 17 2 2" xfId="18879" xr:uid="{00000000-0005-0000-0000-000053480000}"/>
    <cellStyle name="Обычный 5 2 17 2 2 10" xfId="18880" xr:uid="{00000000-0005-0000-0000-000054480000}"/>
    <cellStyle name="Обычный 5 2 17 2 2 2" xfId="18881" xr:uid="{00000000-0005-0000-0000-000055480000}"/>
    <cellStyle name="Обычный 5 2 17 2 2 2 2" xfId="18882" xr:uid="{00000000-0005-0000-0000-000056480000}"/>
    <cellStyle name="Обычный 5 2 17 2 2 2 2 2" xfId="18883" xr:uid="{00000000-0005-0000-0000-000057480000}"/>
    <cellStyle name="Обычный 5 2 17 2 2 2 3" xfId="18884" xr:uid="{00000000-0005-0000-0000-000058480000}"/>
    <cellStyle name="Обычный 5 2 17 2 2 2 3 2" xfId="18885" xr:uid="{00000000-0005-0000-0000-000059480000}"/>
    <cellStyle name="Обычный 5 2 17 2 2 2 4" xfId="18886" xr:uid="{00000000-0005-0000-0000-00005A480000}"/>
    <cellStyle name="Обычный 5 2 17 2 2 2 4 2" xfId="18887" xr:uid="{00000000-0005-0000-0000-00005B480000}"/>
    <cellStyle name="Обычный 5 2 17 2 2 2 5" xfId="18888" xr:uid="{00000000-0005-0000-0000-00005C480000}"/>
    <cellStyle name="Обычный 5 2 17 2 2 2 5 2" xfId="18889" xr:uid="{00000000-0005-0000-0000-00005D480000}"/>
    <cellStyle name="Обычный 5 2 17 2 2 2 6" xfId="18890" xr:uid="{00000000-0005-0000-0000-00005E480000}"/>
    <cellStyle name="Обычный 5 2 17 2 2 3" xfId="18891" xr:uid="{00000000-0005-0000-0000-00005F480000}"/>
    <cellStyle name="Обычный 5 2 17 2 2 3 2" xfId="18892" xr:uid="{00000000-0005-0000-0000-000060480000}"/>
    <cellStyle name="Обычный 5 2 17 2 2 3 2 2" xfId="18893" xr:uid="{00000000-0005-0000-0000-000061480000}"/>
    <cellStyle name="Обычный 5 2 17 2 2 3 3" xfId="18894" xr:uid="{00000000-0005-0000-0000-000062480000}"/>
    <cellStyle name="Обычный 5 2 17 2 2 3 3 2" xfId="18895" xr:uid="{00000000-0005-0000-0000-000063480000}"/>
    <cellStyle name="Обычный 5 2 17 2 2 3 4" xfId="18896" xr:uid="{00000000-0005-0000-0000-000064480000}"/>
    <cellStyle name="Обычный 5 2 17 2 2 3 4 2" xfId="18897" xr:uid="{00000000-0005-0000-0000-000065480000}"/>
    <cellStyle name="Обычный 5 2 17 2 2 3 5" xfId="18898" xr:uid="{00000000-0005-0000-0000-000066480000}"/>
    <cellStyle name="Обычный 5 2 17 2 2 4" xfId="18899" xr:uid="{00000000-0005-0000-0000-000067480000}"/>
    <cellStyle name="Обычный 5 2 17 2 2 4 2" xfId="18900" xr:uid="{00000000-0005-0000-0000-000068480000}"/>
    <cellStyle name="Обычный 5 2 17 2 2 5" xfId="18901" xr:uid="{00000000-0005-0000-0000-000069480000}"/>
    <cellStyle name="Обычный 5 2 17 2 2 5 2" xfId="18902" xr:uid="{00000000-0005-0000-0000-00006A480000}"/>
    <cellStyle name="Обычный 5 2 17 2 2 6" xfId="18903" xr:uid="{00000000-0005-0000-0000-00006B480000}"/>
    <cellStyle name="Обычный 5 2 17 2 2 6 2" xfId="18904" xr:uid="{00000000-0005-0000-0000-00006C480000}"/>
    <cellStyle name="Обычный 5 2 17 2 2 7" xfId="18905" xr:uid="{00000000-0005-0000-0000-00006D480000}"/>
    <cellStyle name="Обычный 5 2 17 2 2 7 2" xfId="18906" xr:uid="{00000000-0005-0000-0000-00006E480000}"/>
    <cellStyle name="Обычный 5 2 17 2 2 8" xfId="18907" xr:uid="{00000000-0005-0000-0000-00006F480000}"/>
    <cellStyle name="Обычный 5 2 17 2 2 8 2" xfId="18908" xr:uid="{00000000-0005-0000-0000-000070480000}"/>
    <cellStyle name="Обычный 5 2 17 2 2 9" xfId="18909" xr:uid="{00000000-0005-0000-0000-000071480000}"/>
    <cellStyle name="Обычный 5 2 17 2 2 9 2" xfId="18910" xr:uid="{00000000-0005-0000-0000-000072480000}"/>
    <cellStyle name="Обычный 5 2 17 2 3" xfId="18911" xr:uid="{00000000-0005-0000-0000-000073480000}"/>
    <cellStyle name="Обычный 5 2 17 2 3 2" xfId="18912" xr:uid="{00000000-0005-0000-0000-000074480000}"/>
    <cellStyle name="Обычный 5 2 17 2 3 2 2" xfId="18913" xr:uid="{00000000-0005-0000-0000-000075480000}"/>
    <cellStyle name="Обычный 5 2 17 2 3 3" xfId="18914" xr:uid="{00000000-0005-0000-0000-000076480000}"/>
    <cellStyle name="Обычный 5 2 17 2 3 3 2" xfId="18915" xr:uid="{00000000-0005-0000-0000-000077480000}"/>
    <cellStyle name="Обычный 5 2 17 2 3 4" xfId="18916" xr:uid="{00000000-0005-0000-0000-000078480000}"/>
    <cellStyle name="Обычный 5 2 17 2 3 4 2" xfId="18917" xr:uid="{00000000-0005-0000-0000-000079480000}"/>
    <cellStyle name="Обычный 5 2 17 2 3 5" xfId="18918" xr:uid="{00000000-0005-0000-0000-00007A480000}"/>
    <cellStyle name="Обычный 5 2 17 2 3 5 2" xfId="18919" xr:uid="{00000000-0005-0000-0000-00007B480000}"/>
    <cellStyle name="Обычный 5 2 17 2 3 6" xfId="18920" xr:uid="{00000000-0005-0000-0000-00007C480000}"/>
    <cellStyle name="Обычный 5 2 17 2 4" xfId="18921" xr:uid="{00000000-0005-0000-0000-00007D480000}"/>
    <cellStyle name="Обычный 5 2 17 2 4 2" xfId="18922" xr:uid="{00000000-0005-0000-0000-00007E480000}"/>
    <cellStyle name="Обычный 5 2 17 2 4 2 2" xfId="18923" xr:uid="{00000000-0005-0000-0000-00007F480000}"/>
    <cellStyle name="Обычный 5 2 17 2 4 3" xfId="18924" xr:uid="{00000000-0005-0000-0000-000080480000}"/>
    <cellStyle name="Обычный 5 2 17 2 4 3 2" xfId="18925" xr:uid="{00000000-0005-0000-0000-000081480000}"/>
    <cellStyle name="Обычный 5 2 17 2 4 4" xfId="18926" xr:uid="{00000000-0005-0000-0000-000082480000}"/>
    <cellStyle name="Обычный 5 2 17 2 4 4 2" xfId="18927" xr:uid="{00000000-0005-0000-0000-000083480000}"/>
    <cellStyle name="Обычный 5 2 17 2 4 5" xfId="18928" xr:uid="{00000000-0005-0000-0000-000084480000}"/>
    <cellStyle name="Обычный 5 2 17 2 5" xfId="18929" xr:uid="{00000000-0005-0000-0000-000085480000}"/>
    <cellStyle name="Обычный 5 2 17 2 5 2" xfId="18930" xr:uid="{00000000-0005-0000-0000-000086480000}"/>
    <cellStyle name="Обычный 5 2 17 2 6" xfId="18931" xr:uid="{00000000-0005-0000-0000-000087480000}"/>
    <cellStyle name="Обычный 5 2 17 2 6 2" xfId="18932" xr:uid="{00000000-0005-0000-0000-000088480000}"/>
    <cellStyle name="Обычный 5 2 17 2 7" xfId="18933" xr:uid="{00000000-0005-0000-0000-000089480000}"/>
    <cellStyle name="Обычный 5 2 17 2 7 2" xfId="18934" xr:uid="{00000000-0005-0000-0000-00008A480000}"/>
    <cellStyle name="Обычный 5 2 17 2 8" xfId="18935" xr:uid="{00000000-0005-0000-0000-00008B480000}"/>
    <cellStyle name="Обычный 5 2 17 2 8 2" xfId="18936" xr:uid="{00000000-0005-0000-0000-00008C480000}"/>
    <cellStyle name="Обычный 5 2 17 2 9" xfId="18937" xr:uid="{00000000-0005-0000-0000-00008D480000}"/>
    <cellStyle name="Обычный 5 2 17 2 9 2" xfId="18938" xr:uid="{00000000-0005-0000-0000-00008E480000}"/>
    <cellStyle name="Обычный 5 2 17 3" xfId="18939" xr:uid="{00000000-0005-0000-0000-00008F480000}"/>
    <cellStyle name="Обычный 5 2 17 3 10" xfId="18940" xr:uid="{00000000-0005-0000-0000-000090480000}"/>
    <cellStyle name="Обычный 5 2 17 3 2" xfId="18941" xr:uid="{00000000-0005-0000-0000-000091480000}"/>
    <cellStyle name="Обычный 5 2 17 3 2 2" xfId="18942" xr:uid="{00000000-0005-0000-0000-000092480000}"/>
    <cellStyle name="Обычный 5 2 17 3 2 2 2" xfId="18943" xr:uid="{00000000-0005-0000-0000-000093480000}"/>
    <cellStyle name="Обычный 5 2 17 3 2 3" xfId="18944" xr:uid="{00000000-0005-0000-0000-000094480000}"/>
    <cellStyle name="Обычный 5 2 17 3 2 3 2" xfId="18945" xr:uid="{00000000-0005-0000-0000-000095480000}"/>
    <cellStyle name="Обычный 5 2 17 3 2 4" xfId="18946" xr:uid="{00000000-0005-0000-0000-000096480000}"/>
    <cellStyle name="Обычный 5 2 17 3 2 4 2" xfId="18947" xr:uid="{00000000-0005-0000-0000-000097480000}"/>
    <cellStyle name="Обычный 5 2 17 3 2 5" xfId="18948" xr:uid="{00000000-0005-0000-0000-000098480000}"/>
    <cellStyle name="Обычный 5 2 17 3 2 5 2" xfId="18949" xr:uid="{00000000-0005-0000-0000-000099480000}"/>
    <cellStyle name="Обычный 5 2 17 3 2 6" xfId="18950" xr:uid="{00000000-0005-0000-0000-00009A480000}"/>
    <cellStyle name="Обычный 5 2 17 3 3" xfId="18951" xr:uid="{00000000-0005-0000-0000-00009B480000}"/>
    <cellStyle name="Обычный 5 2 17 3 3 2" xfId="18952" xr:uid="{00000000-0005-0000-0000-00009C480000}"/>
    <cellStyle name="Обычный 5 2 17 3 3 2 2" xfId="18953" xr:uid="{00000000-0005-0000-0000-00009D480000}"/>
    <cellStyle name="Обычный 5 2 17 3 3 3" xfId="18954" xr:uid="{00000000-0005-0000-0000-00009E480000}"/>
    <cellStyle name="Обычный 5 2 17 3 3 3 2" xfId="18955" xr:uid="{00000000-0005-0000-0000-00009F480000}"/>
    <cellStyle name="Обычный 5 2 17 3 3 4" xfId="18956" xr:uid="{00000000-0005-0000-0000-0000A0480000}"/>
    <cellStyle name="Обычный 5 2 17 3 3 4 2" xfId="18957" xr:uid="{00000000-0005-0000-0000-0000A1480000}"/>
    <cellStyle name="Обычный 5 2 17 3 3 5" xfId="18958" xr:uid="{00000000-0005-0000-0000-0000A2480000}"/>
    <cellStyle name="Обычный 5 2 17 3 4" xfId="18959" xr:uid="{00000000-0005-0000-0000-0000A3480000}"/>
    <cellStyle name="Обычный 5 2 17 3 4 2" xfId="18960" xr:uid="{00000000-0005-0000-0000-0000A4480000}"/>
    <cellStyle name="Обычный 5 2 17 3 5" xfId="18961" xr:uid="{00000000-0005-0000-0000-0000A5480000}"/>
    <cellStyle name="Обычный 5 2 17 3 5 2" xfId="18962" xr:uid="{00000000-0005-0000-0000-0000A6480000}"/>
    <cellStyle name="Обычный 5 2 17 3 6" xfId="18963" xr:uid="{00000000-0005-0000-0000-0000A7480000}"/>
    <cellStyle name="Обычный 5 2 17 3 6 2" xfId="18964" xr:uid="{00000000-0005-0000-0000-0000A8480000}"/>
    <cellStyle name="Обычный 5 2 17 3 7" xfId="18965" xr:uid="{00000000-0005-0000-0000-0000A9480000}"/>
    <cellStyle name="Обычный 5 2 17 3 7 2" xfId="18966" xr:uid="{00000000-0005-0000-0000-0000AA480000}"/>
    <cellStyle name="Обычный 5 2 17 3 8" xfId="18967" xr:uid="{00000000-0005-0000-0000-0000AB480000}"/>
    <cellStyle name="Обычный 5 2 17 3 8 2" xfId="18968" xr:uid="{00000000-0005-0000-0000-0000AC480000}"/>
    <cellStyle name="Обычный 5 2 17 3 9" xfId="18969" xr:uid="{00000000-0005-0000-0000-0000AD480000}"/>
    <cellStyle name="Обычный 5 2 17 3 9 2" xfId="18970" xr:uid="{00000000-0005-0000-0000-0000AE480000}"/>
    <cellStyle name="Обычный 5 2 17 4" xfId="18971" xr:uid="{00000000-0005-0000-0000-0000AF480000}"/>
    <cellStyle name="Обычный 5 2 17 4 2" xfId="18972" xr:uid="{00000000-0005-0000-0000-0000B0480000}"/>
    <cellStyle name="Обычный 5 2 17 4 2 2" xfId="18973" xr:uid="{00000000-0005-0000-0000-0000B1480000}"/>
    <cellStyle name="Обычный 5 2 17 4 3" xfId="18974" xr:uid="{00000000-0005-0000-0000-0000B2480000}"/>
    <cellStyle name="Обычный 5 2 17 4 3 2" xfId="18975" xr:uid="{00000000-0005-0000-0000-0000B3480000}"/>
    <cellStyle name="Обычный 5 2 17 4 4" xfId="18976" xr:uid="{00000000-0005-0000-0000-0000B4480000}"/>
    <cellStyle name="Обычный 5 2 17 4 4 2" xfId="18977" xr:uid="{00000000-0005-0000-0000-0000B5480000}"/>
    <cellStyle name="Обычный 5 2 17 4 5" xfId="18978" xr:uid="{00000000-0005-0000-0000-0000B6480000}"/>
    <cellStyle name="Обычный 5 2 17 4 5 2" xfId="18979" xr:uid="{00000000-0005-0000-0000-0000B7480000}"/>
    <cellStyle name="Обычный 5 2 17 4 6" xfId="18980" xr:uid="{00000000-0005-0000-0000-0000B8480000}"/>
    <cellStyle name="Обычный 5 2 17 5" xfId="18981" xr:uid="{00000000-0005-0000-0000-0000B9480000}"/>
    <cellStyle name="Обычный 5 2 17 5 2" xfId="18982" xr:uid="{00000000-0005-0000-0000-0000BA480000}"/>
    <cellStyle name="Обычный 5 2 17 5 2 2" xfId="18983" xr:uid="{00000000-0005-0000-0000-0000BB480000}"/>
    <cellStyle name="Обычный 5 2 17 5 3" xfId="18984" xr:uid="{00000000-0005-0000-0000-0000BC480000}"/>
    <cellStyle name="Обычный 5 2 17 5 3 2" xfId="18985" xr:uid="{00000000-0005-0000-0000-0000BD480000}"/>
    <cellStyle name="Обычный 5 2 17 5 4" xfId="18986" xr:uid="{00000000-0005-0000-0000-0000BE480000}"/>
    <cellStyle name="Обычный 5 2 17 5 4 2" xfId="18987" xr:uid="{00000000-0005-0000-0000-0000BF480000}"/>
    <cellStyle name="Обычный 5 2 17 5 5" xfId="18988" xr:uid="{00000000-0005-0000-0000-0000C0480000}"/>
    <cellStyle name="Обычный 5 2 17 6" xfId="18989" xr:uid="{00000000-0005-0000-0000-0000C1480000}"/>
    <cellStyle name="Обычный 5 2 17 6 2" xfId="18990" xr:uid="{00000000-0005-0000-0000-0000C2480000}"/>
    <cellStyle name="Обычный 5 2 17 7" xfId="18991" xr:uid="{00000000-0005-0000-0000-0000C3480000}"/>
    <cellStyle name="Обычный 5 2 17 7 2" xfId="18992" xr:uid="{00000000-0005-0000-0000-0000C4480000}"/>
    <cellStyle name="Обычный 5 2 17 8" xfId="18993" xr:uid="{00000000-0005-0000-0000-0000C5480000}"/>
    <cellStyle name="Обычный 5 2 17 8 2" xfId="18994" xr:uid="{00000000-0005-0000-0000-0000C6480000}"/>
    <cellStyle name="Обычный 5 2 17 9" xfId="18995" xr:uid="{00000000-0005-0000-0000-0000C7480000}"/>
    <cellStyle name="Обычный 5 2 17 9 2" xfId="18996" xr:uid="{00000000-0005-0000-0000-0000C8480000}"/>
    <cellStyle name="Обычный 5 2 18" xfId="18997" xr:uid="{00000000-0005-0000-0000-0000C9480000}"/>
    <cellStyle name="Обычный 5 2 18 10" xfId="18998" xr:uid="{00000000-0005-0000-0000-0000CA480000}"/>
    <cellStyle name="Обычный 5 2 18 10 2" xfId="18999" xr:uid="{00000000-0005-0000-0000-0000CB480000}"/>
    <cellStyle name="Обычный 5 2 18 11" xfId="19000" xr:uid="{00000000-0005-0000-0000-0000CC480000}"/>
    <cellStyle name="Обычный 5 2 18 2" xfId="19001" xr:uid="{00000000-0005-0000-0000-0000CD480000}"/>
    <cellStyle name="Обычный 5 2 18 2 10" xfId="19002" xr:uid="{00000000-0005-0000-0000-0000CE480000}"/>
    <cellStyle name="Обычный 5 2 18 2 2" xfId="19003" xr:uid="{00000000-0005-0000-0000-0000CF480000}"/>
    <cellStyle name="Обычный 5 2 18 2 2 2" xfId="19004" xr:uid="{00000000-0005-0000-0000-0000D0480000}"/>
    <cellStyle name="Обычный 5 2 18 2 2 2 2" xfId="19005" xr:uid="{00000000-0005-0000-0000-0000D1480000}"/>
    <cellStyle name="Обычный 5 2 18 2 2 3" xfId="19006" xr:uid="{00000000-0005-0000-0000-0000D2480000}"/>
    <cellStyle name="Обычный 5 2 18 2 2 3 2" xfId="19007" xr:uid="{00000000-0005-0000-0000-0000D3480000}"/>
    <cellStyle name="Обычный 5 2 18 2 2 4" xfId="19008" xr:uid="{00000000-0005-0000-0000-0000D4480000}"/>
    <cellStyle name="Обычный 5 2 18 2 2 4 2" xfId="19009" xr:uid="{00000000-0005-0000-0000-0000D5480000}"/>
    <cellStyle name="Обычный 5 2 18 2 2 5" xfId="19010" xr:uid="{00000000-0005-0000-0000-0000D6480000}"/>
    <cellStyle name="Обычный 5 2 18 2 2 5 2" xfId="19011" xr:uid="{00000000-0005-0000-0000-0000D7480000}"/>
    <cellStyle name="Обычный 5 2 18 2 2 6" xfId="19012" xr:uid="{00000000-0005-0000-0000-0000D8480000}"/>
    <cellStyle name="Обычный 5 2 18 2 3" xfId="19013" xr:uid="{00000000-0005-0000-0000-0000D9480000}"/>
    <cellStyle name="Обычный 5 2 18 2 3 2" xfId="19014" xr:uid="{00000000-0005-0000-0000-0000DA480000}"/>
    <cellStyle name="Обычный 5 2 18 2 3 2 2" xfId="19015" xr:uid="{00000000-0005-0000-0000-0000DB480000}"/>
    <cellStyle name="Обычный 5 2 18 2 3 3" xfId="19016" xr:uid="{00000000-0005-0000-0000-0000DC480000}"/>
    <cellStyle name="Обычный 5 2 18 2 3 3 2" xfId="19017" xr:uid="{00000000-0005-0000-0000-0000DD480000}"/>
    <cellStyle name="Обычный 5 2 18 2 3 4" xfId="19018" xr:uid="{00000000-0005-0000-0000-0000DE480000}"/>
    <cellStyle name="Обычный 5 2 18 2 3 4 2" xfId="19019" xr:uid="{00000000-0005-0000-0000-0000DF480000}"/>
    <cellStyle name="Обычный 5 2 18 2 3 5" xfId="19020" xr:uid="{00000000-0005-0000-0000-0000E0480000}"/>
    <cellStyle name="Обычный 5 2 18 2 4" xfId="19021" xr:uid="{00000000-0005-0000-0000-0000E1480000}"/>
    <cellStyle name="Обычный 5 2 18 2 4 2" xfId="19022" xr:uid="{00000000-0005-0000-0000-0000E2480000}"/>
    <cellStyle name="Обычный 5 2 18 2 5" xfId="19023" xr:uid="{00000000-0005-0000-0000-0000E3480000}"/>
    <cellStyle name="Обычный 5 2 18 2 5 2" xfId="19024" xr:uid="{00000000-0005-0000-0000-0000E4480000}"/>
    <cellStyle name="Обычный 5 2 18 2 6" xfId="19025" xr:uid="{00000000-0005-0000-0000-0000E5480000}"/>
    <cellStyle name="Обычный 5 2 18 2 6 2" xfId="19026" xr:uid="{00000000-0005-0000-0000-0000E6480000}"/>
    <cellStyle name="Обычный 5 2 18 2 7" xfId="19027" xr:uid="{00000000-0005-0000-0000-0000E7480000}"/>
    <cellStyle name="Обычный 5 2 18 2 7 2" xfId="19028" xr:uid="{00000000-0005-0000-0000-0000E8480000}"/>
    <cellStyle name="Обычный 5 2 18 2 8" xfId="19029" xr:uid="{00000000-0005-0000-0000-0000E9480000}"/>
    <cellStyle name="Обычный 5 2 18 2 8 2" xfId="19030" xr:uid="{00000000-0005-0000-0000-0000EA480000}"/>
    <cellStyle name="Обычный 5 2 18 2 9" xfId="19031" xr:uid="{00000000-0005-0000-0000-0000EB480000}"/>
    <cellStyle name="Обычный 5 2 18 2 9 2" xfId="19032" xr:uid="{00000000-0005-0000-0000-0000EC480000}"/>
    <cellStyle name="Обычный 5 2 18 3" xfId="19033" xr:uid="{00000000-0005-0000-0000-0000ED480000}"/>
    <cellStyle name="Обычный 5 2 18 3 2" xfId="19034" xr:uid="{00000000-0005-0000-0000-0000EE480000}"/>
    <cellStyle name="Обычный 5 2 18 3 2 2" xfId="19035" xr:uid="{00000000-0005-0000-0000-0000EF480000}"/>
    <cellStyle name="Обычный 5 2 18 3 3" xfId="19036" xr:uid="{00000000-0005-0000-0000-0000F0480000}"/>
    <cellStyle name="Обычный 5 2 18 3 3 2" xfId="19037" xr:uid="{00000000-0005-0000-0000-0000F1480000}"/>
    <cellStyle name="Обычный 5 2 18 3 4" xfId="19038" xr:uid="{00000000-0005-0000-0000-0000F2480000}"/>
    <cellStyle name="Обычный 5 2 18 3 4 2" xfId="19039" xr:uid="{00000000-0005-0000-0000-0000F3480000}"/>
    <cellStyle name="Обычный 5 2 18 3 5" xfId="19040" xr:uid="{00000000-0005-0000-0000-0000F4480000}"/>
    <cellStyle name="Обычный 5 2 18 3 5 2" xfId="19041" xr:uid="{00000000-0005-0000-0000-0000F5480000}"/>
    <cellStyle name="Обычный 5 2 18 3 6" xfId="19042" xr:uid="{00000000-0005-0000-0000-0000F6480000}"/>
    <cellStyle name="Обычный 5 2 18 4" xfId="19043" xr:uid="{00000000-0005-0000-0000-0000F7480000}"/>
    <cellStyle name="Обычный 5 2 18 4 2" xfId="19044" xr:uid="{00000000-0005-0000-0000-0000F8480000}"/>
    <cellStyle name="Обычный 5 2 18 4 2 2" xfId="19045" xr:uid="{00000000-0005-0000-0000-0000F9480000}"/>
    <cellStyle name="Обычный 5 2 18 4 3" xfId="19046" xr:uid="{00000000-0005-0000-0000-0000FA480000}"/>
    <cellStyle name="Обычный 5 2 18 4 3 2" xfId="19047" xr:uid="{00000000-0005-0000-0000-0000FB480000}"/>
    <cellStyle name="Обычный 5 2 18 4 4" xfId="19048" xr:uid="{00000000-0005-0000-0000-0000FC480000}"/>
    <cellStyle name="Обычный 5 2 18 4 4 2" xfId="19049" xr:uid="{00000000-0005-0000-0000-0000FD480000}"/>
    <cellStyle name="Обычный 5 2 18 4 5" xfId="19050" xr:uid="{00000000-0005-0000-0000-0000FE480000}"/>
    <cellStyle name="Обычный 5 2 18 5" xfId="19051" xr:uid="{00000000-0005-0000-0000-0000FF480000}"/>
    <cellStyle name="Обычный 5 2 18 5 2" xfId="19052" xr:uid="{00000000-0005-0000-0000-000000490000}"/>
    <cellStyle name="Обычный 5 2 18 6" xfId="19053" xr:uid="{00000000-0005-0000-0000-000001490000}"/>
    <cellStyle name="Обычный 5 2 18 6 2" xfId="19054" xr:uid="{00000000-0005-0000-0000-000002490000}"/>
    <cellStyle name="Обычный 5 2 18 7" xfId="19055" xr:uid="{00000000-0005-0000-0000-000003490000}"/>
    <cellStyle name="Обычный 5 2 18 7 2" xfId="19056" xr:uid="{00000000-0005-0000-0000-000004490000}"/>
    <cellStyle name="Обычный 5 2 18 8" xfId="19057" xr:uid="{00000000-0005-0000-0000-000005490000}"/>
    <cellStyle name="Обычный 5 2 18 8 2" xfId="19058" xr:uid="{00000000-0005-0000-0000-000006490000}"/>
    <cellStyle name="Обычный 5 2 18 9" xfId="19059" xr:uid="{00000000-0005-0000-0000-000007490000}"/>
    <cellStyle name="Обычный 5 2 18 9 2" xfId="19060" xr:uid="{00000000-0005-0000-0000-000008490000}"/>
    <cellStyle name="Обычный 5 2 19" xfId="19061" xr:uid="{00000000-0005-0000-0000-000009490000}"/>
    <cellStyle name="Обычный 5 2 19 10" xfId="19062" xr:uid="{00000000-0005-0000-0000-00000A490000}"/>
    <cellStyle name="Обычный 5 2 19 2" xfId="19063" xr:uid="{00000000-0005-0000-0000-00000B490000}"/>
    <cellStyle name="Обычный 5 2 19 2 2" xfId="19064" xr:uid="{00000000-0005-0000-0000-00000C490000}"/>
    <cellStyle name="Обычный 5 2 19 2 2 2" xfId="19065" xr:uid="{00000000-0005-0000-0000-00000D490000}"/>
    <cellStyle name="Обычный 5 2 19 2 3" xfId="19066" xr:uid="{00000000-0005-0000-0000-00000E490000}"/>
    <cellStyle name="Обычный 5 2 19 2 3 2" xfId="19067" xr:uid="{00000000-0005-0000-0000-00000F490000}"/>
    <cellStyle name="Обычный 5 2 19 2 4" xfId="19068" xr:uid="{00000000-0005-0000-0000-000010490000}"/>
    <cellStyle name="Обычный 5 2 19 2 4 2" xfId="19069" xr:uid="{00000000-0005-0000-0000-000011490000}"/>
    <cellStyle name="Обычный 5 2 19 2 5" xfId="19070" xr:uid="{00000000-0005-0000-0000-000012490000}"/>
    <cellStyle name="Обычный 5 2 19 2 5 2" xfId="19071" xr:uid="{00000000-0005-0000-0000-000013490000}"/>
    <cellStyle name="Обычный 5 2 19 2 6" xfId="19072" xr:uid="{00000000-0005-0000-0000-000014490000}"/>
    <cellStyle name="Обычный 5 2 19 3" xfId="19073" xr:uid="{00000000-0005-0000-0000-000015490000}"/>
    <cellStyle name="Обычный 5 2 19 3 2" xfId="19074" xr:uid="{00000000-0005-0000-0000-000016490000}"/>
    <cellStyle name="Обычный 5 2 19 3 2 2" xfId="19075" xr:uid="{00000000-0005-0000-0000-000017490000}"/>
    <cellStyle name="Обычный 5 2 19 3 3" xfId="19076" xr:uid="{00000000-0005-0000-0000-000018490000}"/>
    <cellStyle name="Обычный 5 2 19 3 3 2" xfId="19077" xr:uid="{00000000-0005-0000-0000-000019490000}"/>
    <cellStyle name="Обычный 5 2 19 3 4" xfId="19078" xr:uid="{00000000-0005-0000-0000-00001A490000}"/>
    <cellStyle name="Обычный 5 2 19 3 4 2" xfId="19079" xr:uid="{00000000-0005-0000-0000-00001B490000}"/>
    <cellStyle name="Обычный 5 2 19 3 5" xfId="19080" xr:uid="{00000000-0005-0000-0000-00001C490000}"/>
    <cellStyle name="Обычный 5 2 19 4" xfId="19081" xr:uid="{00000000-0005-0000-0000-00001D490000}"/>
    <cellStyle name="Обычный 5 2 19 4 2" xfId="19082" xr:uid="{00000000-0005-0000-0000-00001E490000}"/>
    <cellStyle name="Обычный 5 2 19 5" xfId="19083" xr:uid="{00000000-0005-0000-0000-00001F490000}"/>
    <cellStyle name="Обычный 5 2 19 5 2" xfId="19084" xr:uid="{00000000-0005-0000-0000-000020490000}"/>
    <cellStyle name="Обычный 5 2 19 6" xfId="19085" xr:uid="{00000000-0005-0000-0000-000021490000}"/>
    <cellStyle name="Обычный 5 2 19 6 2" xfId="19086" xr:uid="{00000000-0005-0000-0000-000022490000}"/>
    <cellStyle name="Обычный 5 2 19 7" xfId="19087" xr:uid="{00000000-0005-0000-0000-000023490000}"/>
    <cellStyle name="Обычный 5 2 19 7 2" xfId="19088" xr:uid="{00000000-0005-0000-0000-000024490000}"/>
    <cellStyle name="Обычный 5 2 19 8" xfId="19089" xr:uid="{00000000-0005-0000-0000-000025490000}"/>
    <cellStyle name="Обычный 5 2 19 8 2" xfId="19090" xr:uid="{00000000-0005-0000-0000-000026490000}"/>
    <cellStyle name="Обычный 5 2 19 9" xfId="19091" xr:uid="{00000000-0005-0000-0000-000027490000}"/>
    <cellStyle name="Обычный 5 2 19 9 2" xfId="19092" xr:uid="{00000000-0005-0000-0000-000028490000}"/>
    <cellStyle name="Обычный 5 2 2" xfId="19093" xr:uid="{00000000-0005-0000-0000-000029490000}"/>
    <cellStyle name="Обычный 5 2 2 10" xfId="19094" xr:uid="{00000000-0005-0000-0000-00002A490000}"/>
    <cellStyle name="Обычный 5 2 2 10 10" xfId="19095" xr:uid="{00000000-0005-0000-0000-00002B490000}"/>
    <cellStyle name="Обычный 5 2 2 10 10 2" xfId="19096" xr:uid="{00000000-0005-0000-0000-00002C490000}"/>
    <cellStyle name="Обычный 5 2 2 10 11" xfId="19097" xr:uid="{00000000-0005-0000-0000-00002D490000}"/>
    <cellStyle name="Обычный 5 2 2 10 11 2" xfId="19098" xr:uid="{00000000-0005-0000-0000-00002E490000}"/>
    <cellStyle name="Обычный 5 2 2 10 12" xfId="19099" xr:uid="{00000000-0005-0000-0000-00002F490000}"/>
    <cellStyle name="Обычный 5 2 2 10 2" xfId="19100" xr:uid="{00000000-0005-0000-0000-000030490000}"/>
    <cellStyle name="Обычный 5 2 2 10 2 10" xfId="19101" xr:uid="{00000000-0005-0000-0000-000031490000}"/>
    <cellStyle name="Обычный 5 2 2 10 2 10 2" xfId="19102" xr:uid="{00000000-0005-0000-0000-000032490000}"/>
    <cellStyle name="Обычный 5 2 2 10 2 11" xfId="19103" xr:uid="{00000000-0005-0000-0000-000033490000}"/>
    <cellStyle name="Обычный 5 2 2 10 2 2" xfId="19104" xr:uid="{00000000-0005-0000-0000-000034490000}"/>
    <cellStyle name="Обычный 5 2 2 10 2 2 10" xfId="19105" xr:uid="{00000000-0005-0000-0000-000035490000}"/>
    <cellStyle name="Обычный 5 2 2 10 2 2 2" xfId="19106" xr:uid="{00000000-0005-0000-0000-000036490000}"/>
    <cellStyle name="Обычный 5 2 2 10 2 2 2 2" xfId="19107" xr:uid="{00000000-0005-0000-0000-000037490000}"/>
    <cellStyle name="Обычный 5 2 2 10 2 2 2 2 2" xfId="19108" xr:uid="{00000000-0005-0000-0000-000038490000}"/>
    <cellStyle name="Обычный 5 2 2 10 2 2 2 3" xfId="19109" xr:uid="{00000000-0005-0000-0000-000039490000}"/>
    <cellStyle name="Обычный 5 2 2 10 2 2 2 3 2" xfId="19110" xr:uid="{00000000-0005-0000-0000-00003A490000}"/>
    <cellStyle name="Обычный 5 2 2 10 2 2 2 4" xfId="19111" xr:uid="{00000000-0005-0000-0000-00003B490000}"/>
    <cellStyle name="Обычный 5 2 2 10 2 2 2 4 2" xfId="19112" xr:uid="{00000000-0005-0000-0000-00003C490000}"/>
    <cellStyle name="Обычный 5 2 2 10 2 2 2 5" xfId="19113" xr:uid="{00000000-0005-0000-0000-00003D490000}"/>
    <cellStyle name="Обычный 5 2 2 10 2 2 2 5 2" xfId="19114" xr:uid="{00000000-0005-0000-0000-00003E490000}"/>
    <cellStyle name="Обычный 5 2 2 10 2 2 2 6" xfId="19115" xr:uid="{00000000-0005-0000-0000-00003F490000}"/>
    <cellStyle name="Обычный 5 2 2 10 2 2 3" xfId="19116" xr:uid="{00000000-0005-0000-0000-000040490000}"/>
    <cellStyle name="Обычный 5 2 2 10 2 2 3 2" xfId="19117" xr:uid="{00000000-0005-0000-0000-000041490000}"/>
    <cellStyle name="Обычный 5 2 2 10 2 2 3 2 2" xfId="19118" xr:uid="{00000000-0005-0000-0000-000042490000}"/>
    <cellStyle name="Обычный 5 2 2 10 2 2 3 3" xfId="19119" xr:uid="{00000000-0005-0000-0000-000043490000}"/>
    <cellStyle name="Обычный 5 2 2 10 2 2 3 3 2" xfId="19120" xr:uid="{00000000-0005-0000-0000-000044490000}"/>
    <cellStyle name="Обычный 5 2 2 10 2 2 3 4" xfId="19121" xr:uid="{00000000-0005-0000-0000-000045490000}"/>
    <cellStyle name="Обычный 5 2 2 10 2 2 3 4 2" xfId="19122" xr:uid="{00000000-0005-0000-0000-000046490000}"/>
    <cellStyle name="Обычный 5 2 2 10 2 2 3 5" xfId="19123" xr:uid="{00000000-0005-0000-0000-000047490000}"/>
    <cellStyle name="Обычный 5 2 2 10 2 2 4" xfId="19124" xr:uid="{00000000-0005-0000-0000-000048490000}"/>
    <cellStyle name="Обычный 5 2 2 10 2 2 4 2" xfId="19125" xr:uid="{00000000-0005-0000-0000-000049490000}"/>
    <cellStyle name="Обычный 5 2 2 10 2 2 5" xfId="19126" xr:uid="{00000000-0005-0000-0000-00004A490000}"/>
    <cellStyle name="Обычный 5 2 2 10 2 2 5 2" xfId="19127" xr:uid="{00000000-0005-0000-0000-00004B490000}"/>
    <cellStyle name="Обычный 5 2 2 10 2 2 6" xfId="19128" xr:uid="{00000000-0005-0000-0000-00004C490000}"/>
    <cellStyle name="Обычный 5 2 2 10 2 2 6 2" xfId="19129" xr:uid="{00000000-0005-0000-0000-00004D490000}"/>
    <cellStyle name="Обычный 5 2 2 10 2 2 7" xfId="19130" xr:uid="{00000000-0005-0000-0000-00004E490000}"/>
    <cellStyle name="Обычный 5 2 2 10 2 2 7 2" xfId="19131" xr:uid="{00000000-0005-0000-0000-00004F490000}"/>
    <cellStyle name="Обычный 5 2 2 10 2 2 8" xfId="19132" xr:uid="{00000000-0005-0000-0000-000050490000}"/>
    <cellStyle name="Обычный 5 2 2 10 2 2 8 2" xfId="19133" xr:uid="{00000000-0005-0000-0000-000051490000}"/>
    <cellStyle name="Обычный 5 2 2 10 2 2 9" xfId="19134" xr:uid="{00000000-0005-0000-0000-000052490000}"/>
    <cellStyle name="Обычный 5 2 2 10 2 2 9 2" xfId="19135" xr:uid="{00000000-0005-0000-0000-000053490000}"/>
    <cellStyle name="Обычный 5 2 2 10 2 3" xfId="19136" xr:uid="{00000000-0005-0000-0000-000054490000}"/>
    <cellStyle name="Обычный 5 2 2 10 2 3 2" xfId="19137" xr:uid="{00000000-0005-0000-0000-000055490000}"/>
    <cellStyle name="Обычный 5 2 2 10 2 3 2 2" xfId="19138" xr:uid="{00000000-0005-0000-0000-000056490000}"/>
    <cellStyle name="Обычный 5 2 2 10 2 3 3" xfId="19139" xr:uid="{00000000-0005-0000-0000-000057490000}"/>
    <cellStyle name="Обычный 5 2 2 10 2 3 3 2" xfId="19140" xr:uid="{00000000-0005-0000-0000-000058490000}"/>
    <cellStyle name="Обычный 5 2 2 10 2 3 4" xfId="19141" xr:uid="{00000000-0005-0000-0000-000059490000}"/>
    <cellStyle name="Обычный 5 2 2 10 2 3 4 2" xfId="19142" xr:uid="{00000000-0005-0000-0000-00005A490000}"/>
    <cellStyle name="Обычный 5 2 2 10 2 3 5" xfId="19143" xr:uid="{00000000-0005-0000-0000-00005B490000}"/>
    <cellStyle name="Обычный 5 2 2 10 2 3 5 2" xfId="19144" xr:uid="{00000000-0005-0000-0000-00005C490000}"/>
    <cellStyle name="Обычный 5 2 2 10 2 3 6" xfId="19145" xr:uid="{00000000-0005-0000-0000-00005D490000}"/>
    <cellStyle name="Обычный 5 2 2 10 2 4" xfId="19146" xr:uid="{00000000-0005-0000-0000-00005E490000}"/>
    <cellStyle name="Обычный 5 2 2 10 2 4 2" xfId="19147" xr:uid="{00000000-0005-0000-0000-00005F490000}"/>
    <cellStyle name="Обычный 5 2 2 10 2 4 2 2" xfId="19148" xr:uid="{00000000-0005-0000-0000-000060490000}"/>
    <cellStyle name="Обычный 5 2 2 10 2 4 3" xfId="19149" xr:uid="{00000000-0005-0000-0000-000061490000}"/>
    <cellStyle name="Обычный 5 2 2 10 2 4 3 2" xfId="19150" xr:uid="{00000000-0005-0000-0000-000062490000}"/>
    <cellStyle name="Обычный 5 2 2 10 2 4 4" xfId="19151" xr:uid="{00000000-0005-0000-0000-000063490000}"/>
    <cellStyle name="Обычный 5 2 2 10 2 4 4 2" xfId="19152" xr:uid="{00000000-0005-0000-0000-000064490000}"/>
    <cellStyle name="Обычный 5 2 2 10 2 4 5" xfId="19153" xr:uid="{00000000-0005-0000-0000-000065490000}"/>
    <cellStyle name="Обычный 5 2 2 10 2 5" xfId="19154" xr:uid="{00000000-0005-0000-0000-000066490000}"/>
    <cellStyle name="Обычный 5 2 2 10 2 5 2" xfId="19155" xr:uid="{00000000-0005-0000-0000-000067490000}"/>
    <cellStyle name="Обычный 5 2 2 10 2 6" xfId="19156" xr:uid="{00000000-0005-0000-0000-000068490000}"/>
    <cellStyle name="Обычный 5 2 2 10 2 6 2" xfId="19157" xr:uid="{00000000-0005-0000-0000-000069490000}"/>
    <cellStyle name="Обычный 5 2 2 10 2 7" xfId="19158" xr:uid="{00000000-0005-0000-0000-00006A490000}"/>
    <cellStyle name="Обычный 5 2 2 10 2 7 2" xfId="19159" xr:uid="{00000000-0005-0000-0000-00006B490000}"/>
    <cellStyle name="Обычный 5 2 2 10 2 8" xfId="19160" xr:uid="{00000000-0005-0000-0000-00006C490000}"/>
    <cellStyle name="Обычный 5 2 2 10 2 8 2" xfId="19161" xr:uid="{00000000-0005-0000-0000-00006D490000}"/>
    <cellStyle name="Обычный 5 2 2 10 2 9" xfId="19162" xr:uid="{00000000-0005-0000-0000-00006E490000}"/>
    <cellStyle name="Обычный 5 2 2 10 2 9 2" xfId="19163" xr:uid="{00000000-0005-0000-0000-00006F490000}"/>
    <cellStyle name="Обычный 5 2 2 10 3" xfId="19164" xr:uid="{00000000-0005-0000-0000-000070490000}"/>
    <cellStyle name="Обычный 5 2 2 10 3 10" xfId="19165" xr:uid="{00000000-0005-0000-0000-000071490000}"/>
    <cellStyle name="Обычный 5 2 2 10 3 2" xfId="19166" xr:uid="{00000000-0005-0000-0000-000072490000}"/>
    <cellStyle name="Обычный 5 2 2 10 3 2 2" xfId="19167" xr:uid="{00000000-0005-0000-0000-000073490000}"/>
    <cellStyle name="Обычный 5 2 2 10 3 2 2 2" xfId="19168" xr:uid="{00000000-0005-0000-0000-000074490000}"/>
    <cellStyle name="Обычный 5 2 2 10 3 2 3" xfId="19169" xr:uid="{00000000-0005-0000-0000-000075490000}"/>
    <cellStyle name="Обычный 5 2 2 10 3 2 3 2" xfId="19170" xr:uid="{00000000-0005-0000-0000-000076490000}"/>
    <cellStyle name="Обычный 5 2 2 10 3 2 4" xfId="19171" xr:uid="{00000000-0005-0000-0000-000077490000}"/>
    <cellStyle name="Обычный 5 2 2 10 3 2 4 2" xfId="19172" xr:uid="{00000000-0005-0000-0000-000078490000}"/>
    <cellStyle name="Обычный 5 2 2 10 3 2 5" xfId="19173" xr:uid="{00000000-0005-0000-0000-000079490000}"/>
    <cellStyle name="Обычный 5 2 2 10 3 2 5 2" xfId="19174" xr:uid="{00000000-0005-0000-0000-00007A490000}"/>
    <cellStyle name="Обычный 5 2 2 10 3 2 6" xfId="19175" xr:uid="{00000000-0005-0000-0000-00007B490000}"/>
    <cellStyle name="Обычный 5 2 2 10 3 3" xfId="19176" xr:uid="{00000000-0005-0000-0000-00007C490000}"/>
    <cellStyle name="Обычный 5 2 2 10 3 3 2" xfId="19177" xr:uid="{00000000-0005-0000-0000-00007D490000}"/>
    <cellStyle name="Обычный 5 2 2 10 3 3 2 2" xfId="19178" xr:uid="{00000000-0005-0000-0000-00007E490000}"/>
    <cellStyle name="Обычный 5 2 2 10 3 3 3" xfId="19179" xr:uid="{00000000-0005-0000-0000-00007F490000}"/>
    <cellStyle name="Обычный 5 2 2 10 3 3 3 2" xfId="19180" xr:uid="{00000000-0005-0000-0000-000080490000}"/>
    <cellStyle name="Обычный 5 2 2 10 3 3 4" xfId="19181" xr:uid="{00000000-0005-0000-0000-000081490000}"/>
    <cellStyle name="Обычный 5 2 2 10 3 3 4 2" xfId="19182" xr:uid="{00000000-0005-0000-0000-000082490000}"/>
    <cellStyle name="Обычный 5 2 2 10 3 3 5" xfId="19183" xr:uid="{00000000-0005-0000-0000-000083490000}"/>
    <cellStyle name="Обычный 5 2 2 10 3 4" xfId="19184" xr:uid="{00000000-0005-0000-0000-000084490000}"/>
    <cellStyle name="Обычный 5 2 2 10 3 4 2" xfId="19185" xr:uid="{00000000-0005-0000-0000-000085490000}"/>
    <cellStyle name="Обычный 5 2 2 10 3 5" xfId="19186" xr:uid="{00000000-0005-0000-0000-000086490000}"/>
    <cellStyle name="Обычный 5 2 2 10 3 5 2" xfId="19187" xr:uid="{00000000-0005-0000-0000-000087490000}"/>
    <cellStyle name="Обычный 5 2 2 10 3 6" xfId="19188" xr:uid="{00000000-0005-0000-0000-000088490000}"/>
    <cellStyle name="Обычный 5 2 2 10 3 6 2" xfId="19189" xr:uid="{00000000-0005-0000-0000-000089490000}"/>
    <cellStyle name="Обычный 5 2 2 10 3 7" xfId="19190" xr:uid="{00000000-0005-0000-0000-00008A490000}"/>
    <cellStyle name="Обычный 5 2 2 10 3 7 2" xfId="19191" xr:uid="{00000000-0005-0000-0000-00008B490000}"/>
    <cellStyle name="Обычный 5 2 2 10 3 8" xfId="19192" xr:uid="{00000000-0005-0000-0000-00008C490000}"/>
    <cellStyle name="Обычный 5 2 2 10 3 8 2" xfId="19193" xr:uid="{00000000-0005-0000-0000-00008D490000}"/>
    <cellStyle name="Обычный 5 2 2 10 3 9" xfId="19194" xr:uid="{00000000-0005-0000-0000-00008E490000}"/>
    <cellStyle name="Обычный 5 2 2 10 3 9 2" xfId="19195" xr:uid="{00000000-0005-0000-0000-00008F490000}"/>
    <cellStyle name="Обычный 5 2 2 10 4" xfId="19196" xr:uid="{00000000-0005-0000-0000-000090490000}"/>
    <cellStyle name="Обычный 5 2 2 10 4 2" xfId="19197" xr:uid="{00000000-0005-0000-0000-000091490000}"/>
    <cellStyle name="Обычный 5 2 2 10 4 2 2" xfId="19198" xr:uid="{00000000-0005-0000-0000-000092490000}"/>
    <cellStyle name="Обычный 5 2 2 10 4 3" xfId="19199" xr:uid="{00000000-0005-0000-0000-000093490000}"/>
    <cellStyle name="Обычный 5 2 2 10 4 3 2" xfId="19200" xr:uid="{00000000-0005-0000-0000-000094490000}"/>
    <cellStyle name="Обычный 5 2 2 10 4 4" xfId="19201" xr:uid="{00000000-0005-0000-0000-000095490000}"/>
    <cellStyle name="Обычный 5 2 2 10 4 4 2" xfId="19202" xr:uid="{00000000-0005-0000-0000-000096490000}"/>
    <cellStyle name="Обычный 5 2 2 10 4 5" xfId="19203" xr:uid="{00000000-0005-0000-0000-000097490000}"/>
    <cellStyle name="Обычный 5 2 2 10 4 5 2" xfId="19204" xr:uid="{00000000-0005-0000-0000-000098490000}"/>
    <cellStyle name="Обычный 5 2 2 10 4 6" xfId="19205" xr:uid="{00000000-0005-0000-0000-000099490000}"/>
    <cellStyle name="Обычный 5 2 2 10 5" xfId="19206" xr:uid="{00000000-0005-0000-0000-00009A490000}"/>
    <cellStyle name="Обычный 5 2 2 10 5 2" xfId="19207" xr:uid="{00000000-0005-0000-0000-00009B490000}"/>
    <cellStyle name="Обычный 5 2 2 10 5 2 2" xfId="19208" xr:uid="{00000000-0005-0000-0000-00009C490000}"/>
    <cellStyle name="Обычный 5 2 2 10 5 3" xfId="19209" xr:uid="{00000000-0005-0000-0000-00009D490000}"/>
    <cellStyle name="Обычный 5 2 2 10 5 3 2" xfId="19210" xr:uid="{00000000-0005-0000-0000-00009E490000}"/>
    <cellStyle name="Обычный 5 2 2 10 5 4" xfId="19211" xr:uid="{00000000-0005-0000-0000-00009F490000}"/>
    <cellStyle name="Обычный 5 2 2 10 5 4 2" xfId="19212" xr:uid="{00000000-0005-0000-0000-0000A0490000}"/>
    <cellStyle name="Обычный 5 2 2 10 5 5" xfId="19213" xr:uid="{00000000-0005-0000-0000-0000A1490000}"/>
    <cellStyle name="Обычный 5 2 2 10 6" xfId="19214" xr:uid="{00000000-0005-0000-0000-0000A2490000}"/>
    <cellStyle name="Обычный 5 2 2 10 6 2" xfId="19215" xr:uid="{00000000-0005-0000-0000-0000A3490000}"/>
    <cellStyle name="Обычный 5 2 2 10 7" xfId="19216" xr:uid="{00000000-0005-0000-0000-0000A4490000}"/>
    <cellStyle name="Обычный 5 2 2 10 7 2" xfId="19217" xr:uid="{00000000-0005-0000-0000-0000A5490000}"/>
    <cellStyle name="Обычный 5 2 2 10 8" xfId="19218" xr:uid="{00000000-0005-0000-0000-0000A6490000}"/>
    <cellStyle name="Обычный 5 2 2 10 8 2" xfId="19219" xr:uid="{00000000-0005-0000-0000-0000A7490000}"/>
    <cellStyle name="Обычный 5 2 2 10 9" xfId="19220" xr:uid="{00000000-0005-0000-0000-0000A8490000}"/>
    <cellStyle name="Обычный 5 2 2 10 9 2" xfId="19221" xr:uid="{00000000-0005-0000-0000-0000A9490000}"/>
    <cellStyle name="Обычный 5 2 2 11" xfId="19222" xr:uid="{00000000-0005-0000-0000-0000AA490000}"/>
    <cellStyle name="Обычный 5 2 2 11 10" xfId="19223" xr:uid="{00000000-0005-0000-0000-0000AB490000}"/>
    <cellStyle name="Обычный 5 2 2 11 10 2" xfId="19224" xr:uid="{00000000-0005-0000-0000-0000AC490000}"/>
    <cellStyle name="Обычный 5 2 2 11 11" xfId="19225" xr:uid="{00000000-0005-0000-0000-0000AD490000}"/>
    <cellStyle name="Обычный 5 2 2 11 11 2" xfId="19226" xr:uid="{00000000-0005-0000-0000-0000AE490000}"/>
    <cellStyle name="Обычный 5 2 2 11 12" xfId="19227" xr:uid="{00000000-0005-0000-0000-0000AF490000}"/>
    <cellStyle name="Обычный 5 2 2 11 2" xfId="19228" xr:uid="{00000000-0005-0000-0000-0000B0490000}"/>
    <cellStyle name="Обычный 5 2 2 11 2 10" xfId="19229" xr:uid="{00000000-0005-0000-0000-0000B1490000}"/>
    <cellStyle name="Обычный 5 2 2 11 2 10 2" xfId="19230" xr:uid="{00000000-0005-0000-0000-0000B2490000}"/>
    <cellStyle name="Обычный 5 2 2 11 2 11" xfId="19231" xr:uid="{00000000-0005-0000-0000-0000B3490000}"/>
    <cellStyle name="Обычный 5 2 2 11 2 2" xfId="19232" xr:uid="{00000000-0005-0000-0000-0000B4490000}"/>
    <cellStyle name="Обычный 5 2 2 11 2 2 10" xfId="19233" xr:uid="{00000000-0005-0000-0000-0000B5490000}"/>
    <cellStyle name="Обычный 5 2 2 11 2 2 2" xfId="19234" xr:uid="{00000000-0005-0000-0000-0000B6490000}"/>
    <cellStyle name="Обычный 5 2 2 11 2 2 2 2" xfId="19235" xr:uid="{00000000-0005-0000-0000-0000B7490000}"/>
    <cellStyle name="Обычный 5 2 2 11 2 2 2 2 2" xfId="19236" xr:uid="{00000000-0005-0000-0000-0000B8490000}"/>
    <cellStyle name="Обычный 5 2 2 11 2 2 2 3" xfId="19237" xr:uid="{00000000-0005-0000-0000-0000B9490000}"/>
    <cellStyle name="Обычный 5 2 2 11 2 2 2 3 2" xfId="19238" xr:uid="{00000000-0005-0000-0000-0000BA490000}"/>
    <cellStyle name="Обычный 5 2 2 11 2 2 2 4" xfId="19239" xr:uid="{00000000-0005-0000-0000-0000BB490000}"/>
    <cellStyle name="Обычный 5 2 2 11 2 2 2 4 2" xfId="19240" xr:uid="{00000000-0005-0000-0000-0000BC490000}"/>
    <cellStyle name="Обычный 5 2 2 11 2 2 2 5" xfId="19241" xr:uid="{00000000-0005-0000-0000-0000BD490000}"/>
    <cellStyle name="Обычный 5 2 2 11 2 2 2 5 2" xfId="19242" xr:uid="{00000000-0005-0000-0000-0000BE490000}"/>
    <cellStyle name="Обычный 5 2 2 11 2 2 2 6" xfId="19243" xr:uid="{00000000-0005-0000-0000-0000BF490000}"/>
    <cellStyle name="Обычный 5 2 2 11 2 2 3" xfId="19244" xr:uid="{00000000-0005-0000-0000-0000C0490000}"/>
    <cellStyle name="Обычный 5 2 2 11 2 2 3 2" xfId="19245" xr:uid="{00000000-0005-0000-0000-0000C1490000}"/>
    <cellStyle name="Обычный 5 2 2 11 2 2 3 2 2" xfId="19246" xr:uid="{00000000-0005-0000-0000-0000C2490000}"/>
    <cellStyle name="Обычный 5 2 2 11 2 2 3 3" xfId="19247" xr:uid="{00000000-0005-0000-0000-0000C3490000}"/>
    <cellStyle name="Обычный 5 2 2 11 2 2 3 3 2" xfId="19248" xr:uid="{00000000-0005-0000-0000-0000C4490000}"/>
    <cellStyle name="Обычный 5 2 2 11 2 2 3 4" xfId="19249" xr:uid="{00000000-0005-0000-0000-0000C5490000}"/>
    <cellStyle name="Обычный 5 2 2 11 2 2 3 4 2" xfId="19250" xr:uid="{00000000-0005-0000-0000-0000C6490000}"/>
    <cellStyle name="Обычный 5 2 2 11 2 2 3 5" xfId="19251" xr:uid="{00000000-0005-0000-0000-0000C7490000}"/>
    <cellStyle name="Обычный 5 2 2 11 2 2 4" xfId="19252" xr:uid="{00000000-0005-0000-0000-0000C8490000}"/>
    <cellStyle name="Обычный 5 2 2 11 2 2 4 2" xfId="19253" xr:uid="{00000000-0005-0000-0000-0000C9490000}"/>
    <cellStyle name="Обычный 5 2 2 11 2 2 5" xfId="19254" xr:uid="{00000000-0005-0000-0000-0000CA490000}"/>
    <cellStyle name="Обычный 5 2 2 11 2 2 5 2" xfId="19255" xr:uid="{00000000-0005-0000-0000-0000CB490000}"/>
    <cellStyle name="Обычный 5 2 2 11 2 2 6" xfId="19256" xr:uid="{00000000-0005-0000-0000-0000CC490000}"/>
    <cellStyle name="Обычный 5 2 2 11 2 2 6 2" xfId="19257" xr:uid="{00000000-0005-0000-0000-0000CD490000}"/>
    <cellStyle name="Обычный 5 2 2 11 2 2 7" xfId="19258" xr:uid="{00000000-0005-0000-0000-0000CE490000}"/>
    <cellStyle name="Обычный 5 2 2 11 2 2 7 2" xfId="19259" xr:uid="{00000000-0005-0000-0000-0000CF490000}"/>
    <cellStyle name="Обычный 5 2 2 11 2 2 8" xfId="19260" xr:uid="{00000000-0005-0000-0000-0000D0490000}"/>
    <cellStyle name="Обычный 5 2 2 11 2 2 8 2" xfId="19261" xr:uid="{00000000-0005-0000-0000-0000D1490000}"/>
    <cellStyle name="Обычный 5 2 2 11 2 2 9" xfId="19262" xr:uid="{00000000-0005-0000-0000-0000D2490000}"/>
    <cellStyle name="Обычный 5 2 2 11 2 2 9 2" xfId="19263" xr:uid="{00000000-0005-0000-0000-0000D3490000}"/>
    <cellStyle name="Обычный 5 2 2 11 2 3" xfId="19264" xr:uid="{00000000-0005-0000-0000-0000D4490000}"/>
    <cellStyle name="Обычный 5 2 2 11 2 3 2" xfId="19265" xr:uid="{00000000-0005-0000-0000-0000D5490000}"/>
    <cellStyle name="Обычный 5 2 2 11 2 3 2 2" xfId="19266" xr:uid="{00000000-0005-0000-0000-0000D6490000}"/>
    <cellStyle name="Обычный 5 2 2 11 2 3 3" xfId="19267" xr:uid="{00000000-0005-0000-0000-0000D7490000}"/>
    <cellStyle name="Обычный 5 2 2 11 2 3 3 2" xfId="19268" xr:uid="{00000000-0005-0000-0000-0000D8490000}"/>
    <cellStyle name="Обычный 5 2 2 11 2 3 4" xfId="19269" xr:uid="{00000000-0005-0000-0000-0000D9490000}"/>
    <cellStyle name="Обычный 5 2 2 11 2 3 4 2" xfId="19270" xr:uid="{00000000-0005-0000-0000-0000DA490000}"/>
    <cellStyle name="Обычный 5 2 2 11 2 3 5" xfId="19271" xr:uid="{00000000-0005-0000-0000-0000DB490000}"/>
    <cellStyle name="Обычный 5 2 2 11 2 3 5 2" xfId="19272" xr:uid="{00000000-0005-0000-0000-0000DC490000}"/>
    <cellStyle name="Обычный 5 2 2 11 2 3 6" xfId="19273" xr:uid="{00000000-0005-0000-0000-0000DD490000}"/>
    <cellStyle name="Обычный 5 2 2 11 2 4" xfId="19274" xr:uid="{00000000-0005-0000-0000-0000DE490000}"/>
    <cellStyle name="Обычный 5 2 2 11 2 4 2" xfId="19275" xr:uid="{00000000-0005-0000-0000-0000DF490000}"/>
    <cellStyle name="Обычный 5 2 2 11 2 4 2 2" xfId="19276" xr:uid="{00000000-0005-0000-0000-0000E0490000}"/>
    <cellStyle name="Обычный 5 2 2 11 2 4 3" xfId="19277" xr:uid="{00000000-0005-0000-0000-0000E1490000}"/>
    <cellStyle name="Обычный 5 2 2 11 2 4 3 2" xfId="19278" xr:uid="{00000000-0005-0000-0000-0000E2490000}"/>
    <cellStyle name="Обычный 5 2 2 11 2 4 4" xfId="19279" xr:uid="{00000000-0005-0000-0000-0000E3490000}"/>
    <cellStyle name="Обычный 5 2 2 11 2 4 4 2" xfId="19280" xr:uid="{00000000-0005-0000-0000-0000E4490000}"/>
    <cellStyle name="Обычный 5 2 2 11 2 4 5" xfId="19281" xr:uid="{00000000-0005-0000-0000-0000E5490000}"/>
    <cellStyle name="Обычный 5 2 2 11 2 5" xfId="19282" xr:uid="{00000000-0005-0000-0000-0000E6490000}"/>
    <cellStyle name="Обычный 5 2 2 11 2 5 2" xfId="19283" xr:uid="{00000000-0005-0000-0000-0000E7490000}"/>
    <cellStyle name="Обычный 5 2 2 11 2 6" xfId="19284" xr:uid="{00000000-0005-0000-0000-0000E8490000}"/>
    <cellStyle name="Обычный 5 2 2 11 2 6 2" xfId="19285" xr:uid="{00000000-0005-0000-0000-0000E9490000}"/>
    <cellStyle name="Обычный 5 2 2 11 2 7" xfId="19286" xr:uid="{00000000-0005-0000-0000-0000EA490000}"/>
    <cellStyle name="Обычный 5 2 2 11 2 7 2" xfId="19287" xr:uid="{00000000-0005-0000-0000-0000EB490000}"/>
    <cellStyle name="Обычный 5 2 2 11 2 8" xfId="19288" xr:uid="{00000000-0005-0000-0000-0000EC490000}"/>
    <cellStyle name="Обычный 5 2 2 11 2 8 2" xfId="19289" xr:uid="{00000000-0005-0000-0000-0000ED490000}"/>
    <cellStyle name="Обычный 5 2 2 11 2 9" xfId="19290" xr:uid="{00000000-0005-0000-0000-0000EE490000}"/>
    <cellStyle name="Обычный 5 2 2 11 2 9 2" xfId="19291" xr:uid="{00000000-0005-0000-0000-0000EF490000}"/>
    <cellStyle name="Обычный 5 2 2 11 3" xfId="19292" xr:uid="{00000000-0005-0000-0000-0000F0490000}"/>
    <cellStyle name="Обычный 5 2 2 11 3 10" xfId="19293" xr:uid="{00000000-0005-0000-0000-0000F1490000}"/>
    <cellStyle name="Обычный 5 2 2 11 3 2" xfId="19294" xr:uid="{00000000-0005-0000-0000-0000F2490000}"/>
    <cellStyle name="Обычный 5 2 2 11 3 2 2" xfId="19295" xr:uid="{00000000-0005-0000-0000-0000F3490000}"/>
    <cellStyle name="Обычный 5 2 2 11 3 2 2 2" xfId="19296" xr:uid="{00000000-0005-0000-0000-0000F4490000}"/>
    <cellStyle name="Обычный 5 2 2 11 3 2 3" xfId="19297" xr:uid="{00000000-0005-0000-0000-0000F5490000}"/>
    <cellStyle name="Обычный 5 2 2 11 3 2 3 2" xfId="19298" xr:uid="{00000000-0005-0000-0000-0000F6490000}"/>
    <cellStyle name="Обычный 5 2 2 11 3 2 4" xfId="19299" xr:uid="{00000000-0005-0000-0000-0000F7490000}"/>
    <cellStyle name="Обычный 5 2 2 11 3 2 4 2" xfId="19300" xr:uid="{00000000-0005-0000-0000-0000F8490000}"/>
    <cellStyle name="Обычный 5 2 2 11 3 2 5" xfId="19301" xr:uid="{00000000-0005-0000-0000-0000F9490000}"/>
    <cellStyle name="Обычный 5 2 2 11 3 2 5 2" xfId="19302" xr:uid="{00000000-0005-0000-0000-0000FA490000}"/>
    <cellStyle name="Обычный 5 2 2 11 3 2 6" xfId="19303" xr:uid="{00000000-0005-0000-0000-0000FB490000}"/>
    <cellStyle name="Обычный 5 2 2 11 3 3" xfId="19304" xr:uid="{00000000-0005-0000-0000-0000FC490000}"/>
    <cellStyle name="Обычный 5 2 2 11 3 3 2" xfId="19305" xr:uid="{00000000-0005-0000-0000-0000FD490000}"/>
    <cellStyle name="Обычный 5 2 2 11 3 3 2 2" xfId="19306" xr:uid="{00000000-0005-0000-0000-0000FE490000}"/>
    <cellStyle name="Обычный 5 2 2 11 3 3 3" xfId="19307" xr:uid="{00000000-0005-0000-0000-0000FF490000}"/>
    <cellStyle name="Обычный 5 2 2 11 3 3 3 2" xfId="19308" xr:uid="{00000000-0005-0000-0000-0000004A0000}"/>
    <cellStyle name="Обычный 5 2 2 11 3 3 4" xfId="19309" xr:uid="{00000000-0005-0000-0000-0000014A0000}"/>
    <cellStyle name="Обычный 5 2 2 11 3 3 4 2" xfId="19310" xr:uid="{00000000-0005-0000-0000-0000024A0000}"/>
    <cellStyle name="Обычный 5 2 2 11 3 3 5" xfId="19311" xr:uid="{00000000-0005-0000-0000-0000034A0000}"/>
    <cellStyle name="Обычный 5 2 2 11 3 4" xfId="19312" xr:uid="{00000000-0005-0000-0000-0000044A0000}"/>
    <cellStyle name="Обычный 5 2 2 11 3 4 2" xfId="19313" xr:uid="{00000000-0005-0000-0000-0000054A0000}"/>
    <cellStyle name="Обычный 5 2 2 11 3 5" xfId="19314" xr:uid="{00000000-0005-0000-0000-0000064A0000}"/>
    <cellStyle name="Обычный 5 2 2 11 3 5 2" xfId="19315" xr:uid="{00000000-0005-0000-0000-0000074A0000}"/>
    <cellStyle name="Обычный 5 2 2 11 3 6" xfId="19316" xr:uid="{00000000-0005-0000-0000-0000084A0000}"/>
    <cellStyle name="Обычный 5 2 2 11 3 6 2" xfId="19317" xr:uid="{00000000-0005-0000-0000-0000094A0000}"/>
    <cellStyle name="Обычный 5 2 2 11 3 7" xfId="19318" xr:uid="{00000000-0005-0000-0000-00000A4A0000}"/>
    <cellStyle name="Обычный 5 2 2 11 3 7 2" xfId="19319" xr:uid="{00000000-0005-0000-0000-00000B4A0000}"/>
    <cellStyle name="Обычный 5 2 2 11 3 8" xfId="19320" xr:uid="{00000000-0005-0000-0000-00000C4A0000}"/>
    <cellStyle name="Обычный 5 2 2 11 3 8 2" xfId="19321" xr:uid="{00000000-0005-0000-0000-00000D4A0000}"/>
    <cellStyle name="Обычный 5 2 2 11 3 9" xfId="19322" xr:uid="{00000000-0005-0000-0000-00000E4A0000}"/>
    <cellStyle name="Обычный 5 2 2 11 3 9 2" xfId="19323" xr:uid="{00000000-0005-0000-0000-00000F4A0000}"/>
    <cellStyle name="Обычный 5 2 2 11 4" xfId="19324" xr:uid="{00000000-0005-0000-0000-0000104A0000}"/>
    <cellStyle name="Обычный 5 2 2 11 4 2" xfId="19325" xr:uid="{00000000-0005-0000-0000-0000114A0000}"/>
    <cellStyle name="Обычный 5 2 2 11 4 2 2" xfId="19326" xr:uid="{00000000-0005-0000-0000-0000124A0000}"/>
    <cellStyle name="Обычный 5 2 2 11 4 3" xfId="19327" xr:uid="{00000000-0005-0000-0000-0000134A0000}"/>
    <cellStyle name="Обычный 5 2 2 11 4 3 2" xfId="19328" xr:uid="{00000000-0005-0000-0000-0000144A0000}"/>
    <cellStyle name="Обычный 5 2 2 11 4 4" xfId="19329" xr:uid="{00000000-0005-0000-0000-0000154A0000}"/>
    <cellStyle name="Обычный 5 2 2 11 4 4 2" xfId="19330" xr:uid="{00000000-0005-0000-0000-0000164A0000}"/>
    <cellStyle name="Обычный 5 2 2 11 4 5" xfId="19331" xr:uid="{00000000-0005-0000-0000-0000174A0000}"/>
    <cellStyle name="Обычный 5 2 2 11 4 5 2" xfId="19332" xr:uid="{00000000-0005-0000-0000-0000184A0000}"/>
    <cellStyle name="Обычный 5 2 2 11 4 6" xfId="19333" xr:uid="{00000000-0005-0000-0000-0000194A0000}"/>
    <cellStyle name="Обычный 5 2 2 11 5" xfId="19334" xr:uid="{00000000-0005-0000-0000-00001A4A0000}"/>
    <cellStyle name="Обычный 5 2 2 11 5 2" xfId="19335" xr:uid="{00000000-0005-0000-0000-00001B4A0000}"/>
    <cellStyle name="Обычный 5 2 2 11 5 2 2" xfId="19336" xr:uid="{00000000-0005-0000-0000-00001C4A0000}"/>
    <cellStyle name="Обычный 5 2 2 11 5 3" xfId="19337" xr:uid="{00000000-0005-0000-0000-00001D4A0000}"/>
    <cellStyle name="Обычный 5 2 2 11 5 3 2" xfId="19338" xr:uid="{00000000-0005-0000-0000-00001E4A0000}"/>
    <cellStyle name="Обычный 5 2 2 11 5 4" xfId="19339" xr:uid="{00000000-0005-0000-0000-00001F4A0000}"/>
    <cellStyle name="Обычный 5 2 2 11 5 4 2" xfId="19340" xr:uid="{00000000-0005-0000-0000-0000204A0000}"/>
    <cellStyle name="Обычный 5 2 2 11 5 5" xfId="19341" xr:uid="{00000000-0005-0000-0000-0000214A0000}"/>
    <cellStyle name="Обычный 5 2 2 11 6" xfId="19342" xr:uid="{00000000-0005-0000-0000-0000224A0000}"/>
    <cellStyle name="Обычный 5 2 2 11 6 2" xfId="19343" xr:uid="{00000000-0005-0000-0000-0000234A0000}"/>
    <cellStyle name="Обычный 5 2 2 11 7" xfId="19344" xr:uid="{00000000-0005-0000-0000-0000244A0000}"/>
    <cellStyle name="Обычный 5 2 2 11 7 2" xfId="19345" xr:uid="{00000000-0005-0000-0000-0000254A0000}"/>
    <cellStyle name="Обычный 5 2 2 11 8" xfId="19346" xr:uid="{00000000-0005-0000-0000-0000264A0000}"/>
    <cellStyle name="Обычный 5 2 2 11 8 2" xfId="19347" xr:uid="{00000000-0005-0000-0000-0000274A0000}"/>
    <cellStyle name="Обычный 5 2 2 11 9" xfId="19348" xr:uid="{00000000-0005-0000-0000-0000284A0000}"/>
    <cellStyle name="Обычный 5 2 2 11 9 2" xfId="19349" xr:uid="{00000000-0005-0000-0000-0000294A0000}"/>
    <cellStyle name="Обычный 5 2 2 12" xfId="19350" xr:uid="{00000000-0005-0000-0000-00002A4A0000}"/>
    <cellStyle name="Обычный 5 2 2 12 10" xfId="19351" xr:uid="{00000000-0005-0000-0000-00002B4A0000}"/>
    <cellStyle name="Обычный 5 2 2 12 10 2" xfId="19352" xr:uid="{00000000-0005-0000-0000-00002C4A0000}"/>
    <cellStyle name="Обычный 5 2 2 12 11" xfId="19353" xr:uid="{00000000-0005-0000-0000-00002D4A0000}"/>
    <cellStyle name="Обычный 5 2 2 12 11 2" xfId="19354" xr:uid="{00000000-0005-0000-0000-00002E4A0000}"/>
    <cellStyle name="Обычный 5 2 2 12 12" xfId="19355" xr:uid="{00000000-0005-0000-0000-00002F4A0000}"/>
    <cellStyle name="Обычный 5 2 2 12 2" xfId="19356" xr:uid="{00000000-0005-0000-0000-0000304A0000}"/>
    <cellStyle name="Обычный 5 2 2 12 2 10" xfId="19357" xr:uid="{00000000-0005-0000-0000-0000314A0000}"/>
    <cellStyle name="Обычный 5 2 2 12 2 10 2" xfId="19358" xr:uid="{00000000-0005-0000-0000-0000324A0000}"/>
    <cellStyle name="Обычный 5 2 2 12 2 11" xfId="19359" xr:uid="{00000000-0005-0000-0000-0000334A0000}"/>
    <cellStyle name="Обычный 5 2 2 12 2 2" xfId="19360" xr:uid="{00000000-0005-0000-0000-0000344A0000}"/>
    <cellStyle name="Обычный 5 2 2 12 2 2 10" xfId="19361" xr:uid="{00000000-0005-0000-0000-0000354A0000}"/>
    <cellStyle name="Обычный 5 2 2 12 2 2 2" xfId="19362" xr:uid="{00000000-0005-0000-0000-0000364A0000}"/>
    <cellStyle name="Обычный 5 2 2 12 2 2 2 2" xfId="19363" xr:uid="{00000000-0005-0000-0000-0000374A0000}"/>
    <cellStyle name="Обычный 5 2 2 12 2 2 2 2 2" xfId="19364" xr:uid="{00000000-0005-0000-0000-0000384A0000}"/>
    <cellStyle name="Обычный 5 2 2 12 2 2 2 3" xfId="19365" xr:uid="{00000000-0005-0000-0000-0000394A0000}"/>
    <cellStyle name="Обычный 5 2 2 12 2 2 2 3 2" xfId="19366" xr:uid="{00000000-0005-0000-0000-00003A4A0000}"/>
    <cellStyle name="Обычный 5 2 2 12 2 2 2 4" xfId="19367" xr:uid="{00000000-0005-0000-0000-00003B4A0000}"/>
    <cellStyle name="Обычный 5 2 2 12 2 2 2 4 2" xfId="19368" xr:uid="{00000000-0005-0000-0000-00003C4A0000}"/>
    <cellStyle name="Обычный 5 2 2 12 2 2 2 5" xfId="19369" xr:uid="{00000000-0005-0000-0000-00003D4A0000}"/>
    <cellStyle name="Обычный 5 2 2 12 2 2 2 5 2" xfId="19370" xr:uid="{00000000-0005-0000-0000-00003E4A0000}"/>
    <cellStyle name="Обычный 5 2 2 12 2 2 2 6" xfId="19371" xr:uid="{00000000-0005-0000-0000-00003F4A0000}"/>
    <cellStyle name="Обычный 5 2 2 12 2 2 3" xfId="19372" xr:uid="{00000000-0005-0000-0000-0000404A0000}"/>
    <cellStyle name="Обычный 5 2 2 12 2 2 3 2" xfId="19373" xr:uid="{00000000-0005-0000-0000-0000414A0000}"/>
    <cellStyle name="Обычный 5 2 2 12 2 2 3 2 2" xfId="19374" xr:uid="{00000000-0005-0000-0000-0000424A0000}"/>
    <cellStyle name="Обычный 5 2 2 12 2 2 3 3" xfId="19375" xr:uid="{00000000-0005-0000-0000-0000434A0000}"/>
    <cellStyle name="Обычный 5 2 2 12 2 2 3 3 2" xfId="19376" xr:uid="{00000000-0005-0000-0000-0000444A0000}"/>
    <cellStyle name="Обычный 5 2 2 12 2 2 3 4" xfId="19377" xr:uid="{00000000-0005-0000-0000-0000454A0000}"/>
    <cellStyle name="Обычный 5 2 2 12 2 2 3 4 2" xfId="19378" xr:uid="{00000000-0005-0000-0000-0000464A0000}"/>
    <cellStyle name="Обычный 5 2 2 12 2 2 3 5" xfId="19379" xr:uid="{00000000-0005-0000-0000-0000474A0000}"/>
    <cellStyle name="Обычный 5 2 2 12 2 2 4" xfId="19380" xr:uid="{00000000-0005-0000-0000-0000484A0000}"/>
    <cellStyle name="Обычный 5 2 2 12 2 2 4 2" xfId="19381" xr:uid="{00000000-0005-0000-0000-0000494A0000}"/>
    <cellStyle name="Обычный 5 2 2 12 2 2 5" xfId="19382" xr:uid="{00000000-0005-0000-0000-00004A4A0000}"/>
    <cellStyle name="Обычный 5 2 2 12 2 2 5 2" xfId="19383" xr:uid="{00000000-0005-0000-0000-00004B4A0000}"/>
    <cellStyle name="Обычный 5 2 2 12 2 2 6" xfId="19384" xr:uid="{00000000-0005-0000-0000-00004C4A0000}"/>
    <cellStyle name="Обычный 5 2 2 12 2 2 6 2" xfId="19385" xr:uid="{00000000-0005-0000-0000-00004D4A0000}"/>
    <cellStyle name="Обычный 5 2 2 12 2 2 7" xfId="19386" xr:uid="{00000000-0005-0000-0000-00004E4A0000}"/>
    <cellStyle name="Обычный 5 2 2 12 2 2 7 2" xfId="19387" xr:uid="{00000000-0005-0000-0000-00004F4A0000}"/>
    <cellStyle name="Обычный 5 2 2 12 2 2 8" xfId="19388" xr:uid="{00000000-0005-0000-0000-0000504A0000}"/>
    <cellStyle name="Обычный 5 2 2 12 2 2 8 2" xfId="19389" xr:uid="{00000000-0005-0000-0000-0000514A0000}"/>
    <cellStyle name="Обычный 5 2 2 12 2 2 9" xfId="19390" xr:uid="{00000000-0005-0000-0000-0000524A0000}"/>
    <cellStyle name="Обычный 5 2 2 12 2 2 9 2" xfId="19391" xr:uid="{00000000-0005-0000-0000-0000534A0000}"/>
    <cellStyle name="Обычный 5 2 2 12 2 3" xfId="19392" xr:uid="{00000000-0005-0000-0000-0000544A0000}"/>
    <cellStyle name="Обычный 5 2 2 12 2 3 2" xfId="19393" xr:uid="{00000000-0005-0000-0000-0000554A0000}"/>
    <cellStyle name="Обычный 5 2 2 12 2 3 2 2" xfId="19394" xr:uid="{00000000-0005-0000-0000-0000564A0000}"/>
    <cellStyle name="Обычный 5 2 2 12 2 3 3" xfId="19395" xr:uid="{00000000-0005-0000-0000-0000574A0000}"/>
    <cellStyle name="Обычный 5 2 2 12 2 3 3 2" xfId="19396" xr:uid="{00000000-0005-0000-0000-0000584A0000}"/>
    <cellStyle name="Обычный 5 2 2 12 2 3 4" xfId="19397" xr:uid="{00000000-0005-0000-0000-0000594A0000}"/>
    <cellStyle name="Обычный 5 2 2 12 2 3 4 2" xfId="19398" xr:uid="{00000000-0005-0000-0000-00005A4A0000}"/>
    <cellStyle name="Обычный 5 2 2 12 2 3 5" xfId="19399" xr:uid="{00000000-0005-0000-0000-00005B4A0000}"/>
    <cellStyle name="Обычный 5 2 2 12 2 3 5 2" xfId="19400" xr:uid="{00000000-0005-0000-0000-00005C4A0000}"/>
    <cellStyle name="Обычный 5 2 2 12 2 3 6" xfId="19401" xr:uid="{00000000-0005-0000-0000-00005D4A0000}"/>
    <cellStyle name="Обычный 5 2 2 12 2 4" xfId="19402" xr:uid="{00000000-0005-0000-0000-00005E4A0000}"/>
    <cellStyle name="Обычный 5 2 2 12 2 4 2" xfId="19403" xr:uid="{00000000-0005-0000-0000-00005F4A0000}"/>
    <cellStyle name="Обычный 5 2 2 12 2 4 2 2" xfId="19404" xr:uid="{00000000-0005-0000-0000-0000604A0000}"/>
    <cellStyle name="Обычный 5 2 2 12 2 4 3" xfId="19405" xr:uid="{00000000-0005-0000-0000-0000614A0000}"/>
    <cellStyle name="Обычный 5 2 2 12 2 4 3 2" xfId="19406" xr:uid="{00000000-0005-0000-0000-0000624A0000}"/>
    <cellStyle name="Обычный 5 2 2 12 2 4 4" xfId="19407" xr:uid="{00000000-0005-0000-0000-0000634A0000}"/>
    <cellStyle name="Обычный 5 2 2 12 2 4 4 2" xfId="19408" xr:uid="{00000000-0005-0000-0000-0000644A0000}"/>
    <cellStyle name="Обычный 5 2 2 12 2 4 5" xfId="19409" xr:uid="{00000000-0005-0000-0000-0000654A0000}"/>
    <cellStyle name="Обычный 5 2 2 12 2 5" xfId="19410" xr:uid="{00000000-0005-0000-0000-0000664A0000}"/>
    <cellStyle name="Обычный 5 2 2 12 2 5 2" xfId="19411" xr:uid="{00000000-0005-0000-0000-0000674A0000}"/>
    <cellStyle name="Обычный 5 2 2 12 2 6" xfId="19412" xr:uid="{00000000-0005-0000-0000-0000684A0000}"/>
    <cellStyle name="Обычный 5 2 2 12 2 6 2" xfId="19413" xr:uid="{00000000-0005-0000-0000-0000694A0000}"/>
    <cellStyle name="Обычный 5 2 2 12 2 7" xfId="19414" xr:uid="{00000000-0005-0000-0000-00006A4A0000}"/>
    <cellStyle name="Обычный 5 2 2 12 2 7 2" xfId="19415" xr:uid="{00000000-0005-0000-0000-00006B4A0000}"/>
    <cellStyle name="Обычный 5 2 2 12 2 8" xfId="19416" xr:uid="{00000000-0005-0000-0000-00006C4A0000}"/>
    <cellStyle name="Обычный 5 2 2 12 2 8 2" xfId="19417" xr:uid="{00000000-0005-0000-0000-00006D4A0000}"/>
    <cellStyle name="Обычный 5 2 2 12 2 9" xfId="19418" xr:uid="{00000000-0005-0000-0000-00006E4A0000}"/>
    <cellStyle name="Обычный 5 2 2 12 2 9 2" xfId="19419" xr:uid="{00000000-0005-0000-0000-00006F4A0000}"/>
    <cellStyle name="Обычный 5 2 2 12 3" xfId="19420" xr:uid="{00000000-0005-0000-0000-0000704A0000}"/>
    <cellStyle name="Обычный 5 2 2 12 3 10" xfId="19421" xr:uid="{00000000-0005-0000-0000-0000714A0000}"/>
    <cellStyle name="Обычный 5 2 2 12 3 2" xfId="19422" xr:uid="{00000000-0005-0000-0000-0000724A0000}"/>
    <cellStyle name="Обычный 5 2 2 12 3 2 2" xfId="19423" xr:uid="{00000000-0005-0000-0000-0000734A0000}"/>
    <cellStyle name="Обычный 5 2 2 12 3 2 2 2" xfId="19424" xr:uid="{00000000-0005-0000-0000-0000744A0000}"/>
    <cellStyle name="Обычный 5 2 2 12 3 2 3" xfId="19425" xr:uid="{00000000-0005-0000-0000-0000754A0000}"/>
    <cellStyle name="Обычный 5 2 2 12 3 2 3 2" xfId="19426" xr:uid="{00000000-0005-0000-0000-0000764A0000}"/>
    <cellStyle name="Обычный 5 2 2 12 3 2 4" xfId="19427" xr:uid="{00000000-0005-0000-0000-0000774A0000}"/>
    <cellStyle name="Обычный 5 2 2 12 3 2 4 2" xfId="19428" xr:uid="{00000000-0005-0000-0000-0000784A0000}"/>
    <cellStyle name="Обычный 5 2 2 12 3 2 5" xfId="19429" xr:uid="{00000000-0005-0000-0000-0000794A0000}"/>
    <cellStyle name="Обычный 5 2 2 12 3 2 5 2" xfId="19430" xr:uid="{00000000-0005-0000-0000-00007A4A0000}"/>
    <cellStyle name="Обычный 5 2 2 12 3 2 6" xfId="19431" xr:uid="{00000000-0005-0000-0000-00007B4A0000}"/>
    <cellStyle name="Обычный 5 2 2 12 3 3" xfId="19432" xr:uid="{00000000-0005-0000-0000-00007C4A0000}"/>
    <cellStyle name="Обычный 5 2 2 12 3 3 2" xfId="19433" xr:uid="{00000000-0005-0000-0000-00007D4A0000}"/>
    <cellStyle name="Обычный 5 2 2 12 3 3 2 2" xfId="19434" xr:uid="{00000000-0005-0000-0000-00007E4A0000}"/>
    <cellStyle name="Обычный 5 2 2 12 3 3 3" xfId="19435" xr:uid="{00000000-0005-0000-0000-00007F4A0000}"/>
    <cellStyle name="Обычный 5 2 2 12 3 3 3 2" xfId="19436" xr:uid="{00000000-0005-0000-0000-0000804A0000}"/>
    <cellStyle name="Обычный 5 2 2 12 3 3 4" xfId="19437" xr:uid="{00000000-0005-0000-0000-0000814A0000}"/>
    <cellStyle name="Обычный 5 2 2 12 3 3 4 2" xfId="19438" xr:uid="{00000000-0005-0000-0000-0000824A0000}"/>
    <cellStyle name="Обычный 5 2 2 12 3 3 5" xfId="19439" xr:uid="{00000000-0005-0000-0000-0000834A0000}"/>
    <cellStyle name="Обычный 5 2 2 12 3 4" xfId="19440" xr:uid="{00000000-0005-0000-0000-0000844A0000}"/>
    <cellStyle name="Обычный 5 2 2 12 3 4 2" xfId="19441" xr:uid="{00000000-0005-0000-0000-0000854A0000}"/>
    <cellStyle name="Обычный 5 2 2 12 3 5" xfId="19442" xr:uid="{00000000-0005-0000-0000-0000864A0000}"/>
    <cellStyle name="Обычный 5 2 2 12 3 5 2" xfId="19443" xr:uid="{00000000-0005-0000-0000-0000874A0000}"/>
    <cellStyle name="Обычный 5 2 2 12 3 6" xfId="19444" xr:uid="{00000000-0005-0000-0000-0000884A0000}"/>
    <cellStyle name="Обычный 5 2 2 12 3 6 2" xfId="19445" xr:uid="{00000000-0005-0000-0000-0000894A0000}"/>
    <cellStyle name="Обычный 5 2 2 12 3 7" xfId="19446" xr:uid="{00000000-0005-0000-0000-00008A4A0000}"/>
    <cellStyle name="Обычный 5 2 2 12 3 7 2" xfId="19447" xr:uid="{00000000-0005-0000-0000-00008B4A0000}"/>
    <cellStyle name="Обычный 5 2 2 12 3 8" xfId="19448" xr:uid="{00000000-0005-0000-0000-00008C4A0000}"/>
    <cellStyle name="Обычный 5 2 2 12 3 8 2" xfId="19449" xr:uid="{00000000-0005-0000-0000-00008D4A0000}"/>
    <cellStyle name="Обычный 5 2 2 12 3 9" xfId="19450" xr:uid="{00000000-0005-0000-0000-00008E4A0000}"/>
    <cellStyle name="Обычный 5 2 2 12 3 9 2" xfId="19451" xr:uid="{00000000-0005-0000-0000-00008F4A0000}"/>
    <cellStyle name="Обычный 5 2 2 12 4" xfId="19452" xr:uid="{00000000-0005-0000-0000-0000904A0000}"/>
    <cellStyle name="Обычный 5 2 2 12 4 2" xfId="19453" xr:uid="{00000000-0005-0000-0000-0000914A0000}"/>
    <cellStyle name="Обычный 5 2 2 12 4 2 2" xfId="19454" xr:uid="{00000000-0005-0000-0000-0000924A0000}"/>
    <cellStyle name="Обычный 5 2 2 12 4 3" xfId="19455" xr:uid="{00000000-0005-0000-0000-0000934A0000}"/>
    <cellStyle name="Обычный 5 2 2 12 4 3 2" xfId="19456" xr:uid="{00000000-0005-0000-0000-0000944A0000}"/>
    <cellStyle name="Обычный 5 2 2 12 4 4" xfId="19457" xr:uid="{00000000-0005-0000-0000-0000954A0000}"/>
    <cellStyle name="Обычный 5 2 2 12 4 4 2" xfId="19458" xr:uid="{00000000-0005-0000-0000-0000964A0000}"/>
    <cellStyle name="Обычный 5 2 2 12 4 5" xfId="19459" xr:uid="{00000000-0005-0000-0000-0000974A0000}"/>
    <cellStyle name="Обычный 5 2 2 12 4 5 2" xfId="19460" xr:uid="{00000000-0005-0000-0000-0000984A0000}"/>
    <cellStyle name="Обычный 5 2 2 12 4 6" xfId="19461" xr:uid="{00000000-0005-0000-0000-0000994A0000}"/>
    <cellStyle name="Обычный 5 2 2 12 5" xfId="19462" xr:uid="{00000000-0005-0000-0000-00009A4A0000}"/>
    <cellStyle name="Обычный 5 2 2 12 5 2" xfId="19463" xr:uid="{00000000-0005-0000-0000-00009B4A0000}"/>
    <cellStyle name="Обычный 5 2 2 12 5 2 2" xfId="19464" xr:uid="{00000000-0005-0000-0000-00009C4A0000}"/>
    <cellStyle name="Обычный 5 2 2 12 5 3" xfId="19465" xr:uid="{00000000-0005-0000-0000-00009D4A0000}"/>
    <cellStyle name="Обычный 5 2 2 12 5 3 2" xfId="19466" xr:uid="{00000000-0005-0000-0000-00009E4A0000}"/>
    <cellStyle name="Обычный 5 2 2 12 5 4" xfId="19467" xr:uid="{00000000-0005-0000-0000-00009F4A0000}"/>
    <cellStyle name="Обычный 5 2 2 12 5 4 2" xfId="19468" xr:uid="{00000000-0005-0000-0000-0000A04A0000}"/>
    <cellStyle name="Обычный 5 2 2 12 5 5" xfId="19469" xr:uid="{00000000-0005-0000-0000-0000A14A0000}"/>
    <cellStyle name="Обычный 5 2 2 12 6" xfId="19470" xr:uid="{00000000-0005-0000-0000-0000A24A0000}"/>
    <cellStyle name="Обычный 5 2 2 12 6 2" xfId="19471" xr:uid="{00000000-0005-0000-0000-0000A34A0000}"/>
    <cellStyle name="Обычный 5 2 2 12 7" xfId="19472" xr:uid="{00000000-0005-0000-0000-0000A44A0000}"/>
    <cellStyle name="Обычный 5 2 2 12 7 2" xfId="19473" xr:uid="{00000000-0005-0000-0000-0000A54A0000}"/>
    <cellStyle name="Обычный 5 2 2 12 8" xfId="19474" xr:uid="{00000000-0005-0000-0000-0000A64A0000}"/>
    <cellStyle name="Обычный 5 2 2 12 8 2" xfId="19475" xr:uid="{00000000-0005-0000-0000-0000A74A0000}"/>
    <cellStyle name="Обычный 5 2 2 12 9" xfId="19476" xr:uid="{00000000-0005-0000-0000-0000A84A0000}"/>
    <cellStyle name="Обычный 5 2 2 12 9 2" xfId="19477" xr:uid="{00000000-0005-0000-0000-0000A94A0000}"/>
    <cellStyle name="Обычный 5 2 2 13" xfId="19478" xr:uid="{00000000-0005-0000-0000-0000AA4A0000}"/>
    <cellStyle name="Обычный 5 2 2 13 10" xfId="19479" xr:uid="{00000000-0005-0000-0000-0000AB4A0000}"/>
    <cellStyle name="Обычный 5 2 2 13 10 2" xfId="19480" xr:uid="{00000000-0005-0000-0000-0000AC4A0000}"/>
    <cellStyle name="Обычный 5 2 2 13 11" xfId="19481" xr:uid="{00000000-0005-0000-0000-0000AD4A0000}"/>
    <cellStyle name="Обычный 5 2 2 13 11 2" xfId="19482" xr:uid="{00000000-0005-0000-0000-0000AE4A0000}"/>
    <cellStyle name="Обычный 5 2 2 13 12" xfId="19483" xr:uid="{00000000-0005-0000-0000-0000AF4A0000}"/>
    <cellStyle name="Обычный 5 2 2 13 2" xfId="19484" xr:uid="{00000000-0005-0000-0000-0000B04A0000}"/>
    <cellStyle name="Обычный 5 2 2 13 2 10" xfId="19485" xr:uid="{00000000-0005-0000-0000-0000B14A0000}"/>
    <cellStyle name="Обычный 5 2 2 13 2 10 2" xfId="19486" xr:uid="{00000000-0005-0000-0000-0000B24A0000}"/>
    <cellStyle name="Обычный 5 2 2 13 2 11" xfId="19487" xr:uid="{00000000-0005-0000-0000-0000B34A0000}"/>
    <cellStyle name="Обычный 5 2 2 13 2 2" xfId="19488" xr:uid="{00000000-0005-0000-0000-0000B44A0000}"/>
    <cellStyle name="Обычный 5 2 2 13 2 2 10" xfId="19489" xr:uid="{00000000-0005-0000-0000-0000B54A0000}"/>
    <cellStyle name="Обычный 5 2 2 13 2 2 2" xfId="19490" xr:uid="{00000000-0005-0000-0000-0000B64A0000}"/>
    <cellStyle name="Обычный 5 2 2 13 2 2 2 2" xfId="19491" xr:uid="{00000000-0005-0000-0000-0000B74A0000}"/>
    <cellStyle name="Обычный 5 2 2 13 2 2 2 2 2" xfId="19492" xr:uid="{00000000-0005-0000-0000-0000B84A0000}"/>
    <cellStyle name="Обычный 5 2 2 13 2 2 2 3" xfId="19493" xr:uid="{00000000-0005-0000-0000-0000B94A0000}"/>
    <cellStyle name="Обычный 5 2 2 13 2 2 2 3 2" xfId="19494" xr:uid="{00000000-0005-0000-0000-0000BA4A0000}"/>
    <cellStyle name="Обычный 5 2 2 13 2 2 2 4" xfId="19495" xr:uid="{00000000-0005-0000-0000-0000BB4A0000}"/>
    <cellStyle name="Обычный 5 2 2 13 2 2 2 4 2" xfId="19496" xr:uid="{00000000-0005-0000-0000-0000BC4A0000}"/>
    <cellStyle name="Обычный 5 2 2 13 2 2 2 5" xfId="19497" xr:uid="{00000000-0005-0000-0000-0000BD4A0000}"/>
    <cellStyle name="Обычный 5 2 2 13 2 2 2 5 2" xfId="19498" xr:uid="{00000000-0005-0000-0000-0000BE4A0000}"/>
    <cellStyle name="Обычный 5 2 2 13 2 2 2 6" xfId="19499" xr:uid="{00000000-0005-0000-0000-0000BF4A0000}"/>
    <cellStyle name="Обычный 5 2 2 13 2 2 3" xfId="19500" xr:uid="{00000000-0005-0000-0000-0000C04A0000}"/>
    <cellStyle name="Обычный 5 2 2 13 2 2 3 2" xfId="19501" xr:uid="{00000000-0005-0000-0000-0000C14A0000}"/>
    <cellStyle name="Обычный 5 2 2 13 2 2 3 2 2" xfId="19502" xr:uid="{00000000-0005-0000-0000-0000C24A0000}"/>
    <cellStyle name="Обычный 5 2 2 13 2 2 3 3" xfId="19503" xr:uid="{00000000-0005-0000-0000-0000C34A0000}"/>
    <cellStyle name="Обычный 5 2 2 13 2 2 3 3 2" xfId="19504" xr:uid="{00000000-0005-0000-0000-0000C44A0000}"/>
    <cellStyle name="Обычный 5 2 2 13 2 2 3 4" xfId="19505" xr:uid="{00000000-0005-0000-0000-0000C54A0000}"/>
    <cellStyle name="Обычный 5 2 2 13 2 2 3 4 2" xfId="19506" xr:uid="{00000000-0005-0000-0000-0000C64A0000}"/>
    <cellStyle name="Обычный 5 2 2 13 2 2 3 5" xfId="19507" xr:uid="{00000000-0005-0000-0000-0000C74A0000}"/>
    <cellStyle name="Обычный 5 2 2 13 2 2 4" xfId="19508" xr:uid="{00000000-0005-0000-0000-0000C84A0000}"/>
    <cellStyle name="Обычный 5 2 2 13 2 2 4 2" xfId="19509" xr:uid="{00000000-0005-0000-0000-0000C94A0000}"/>
    <cellStyle name="Обычный 5 2 2 13 2 2 5" xfId="19510" xr:uid="{00000000-0005-0000-0000-0000CA4A0000}"/>
    <cellStyle name="Обычный 5 2 2 13 2 2 5 2" xfId="19511" xr:uid="{00000000-0005-0000-0000-0000CB4A0000}"/>
    <cellStyle name="Обычный 5 2 2 13 2 2 6" xfId="19512" xr:uid="{00000000-0005-0000-0000-0000CC4A0000}"/>
    <cellStyle name="Обычный 5 2 2 13 2 2 6 2" xfId="19513" xr:uid="{00000000-0005-0000-0000-0000CD4A0000}"/>
    <cellStyle name="Обычный 5 2 2 13 2 2 7" xfId="19514" xr:uid="{00000000-0005-0000-0000-0000CE4A0000}"/>
    <cellStyle name="Обычный 5 2 2 13 2 2 7 2" xfId="19515" xr:uid="{00000000-0005-0000-0000-0000CF4A0000}"/>
    <cellStyle name="Обычный 5 2 2 13 2 2 8" xfId="19516" xr:uid="{00000000-0005-0000-0000-0000D04A0000}"/>
    <cellStyle name="Обычный 5 2 2 13 2 2 8 2" xfId="19517" xr:uid="{00000000-0005-0000-0000-0000D14A0000}"/>
    <cellStyle name="Обычный 5 2 2 13 2 2 9" xfId="19518" xr:uid="{00000000-0005-0000-0000-0000D24A0000}"/>
    <cellStyle name="Обычный 5 2 2 13 2 2 9 2" xfId="19519" xr:uid="{00000000-0005-0000-0000-0000D34A0000}"/>
    <cellStyle name="Обычный 5 2 2 13 2 3" xfId="19520" xr:uid="{00000000-0005-0000-0000-0000D44A0000}"/>
    <cellStyle name="Обычный 5 2 2 13 2 3 2" xfId="19521" xr:uid="{00000000-0005-0000-0000-0000D54A0000}"/>
    <cellStyle name="Обычный 5 2 2 13 2 3 2 2" xfId="19522" xr:uid="{00000000-0005-0000-0000-0000D64A0000}"/>
    <cellStyle name="Обычный 5 2 2 13 2 3 3" xfId="19523" xr:uid="{00000000-0005-0000-0000-0000D74A0000}"/>
    <cellStyle name="Обычный 5 2 2 13 2 3 3 2" xfId="19524" xr:uid="{00000000-0005-0000-0000-0000D84A0000}"/>
    <cellStyle name="Обычный 5 2 2 13 2 3 4" xfId="19525" xr:uid="{00000000-0005-0000-0000-0000D94A0000}"/>
    <cellStyle name="Обычный 5 2 2 13 2 3 4 2" xfId="19526" xr:uid="{00000000-0005-0000-0000-0000DA4A0000}"/>
    <cellStyle name="Обычный 5 2 2 13 2 3 5" xfId="19527" xr:uid="{00000000-0005-0000-0000-0000DB4A0000}"/>
    <cellStyle name="Обычный 5 2 2 13 2 3 5 2" xfId="19528" xr:uid="{00000000-0005-0000-0000-0000DC4A0000}"/>
    <cellStyle name="Обычный 5 2 2 13 2 3 6" xfId="19529" xr:uid="{00000000-0005-0000-0000-0000DD4A0000}"/>
    <cellStyle name="Обычный 5 2 2 13 2 4" xfId="19530" xr:uid="{00000000-0005-0000-0000-0000DE4A0000}"/>
    <cellStyle name="Обычный 5 2 2 13 2 4 2" xfId="19531" xr:uid="{00000000-0005-0000-0000-0000DF4A0000}"/>
    <cellStyle name="Обычный 5 2 2 13 2 4 2 2" xfId="19532" xr:uid="{00000000-0005-0000-0000-0000E04A0000}"/>
    <cellStyle name="Обычный 5 2 2 13 2 4 3" xfId="19533" xr:uid="{00000000-0005-0000-0000-0000E14A0000}"/>
    <cellStyle name="Обычный 5 2 2 13 2 4 3 2" xfId="19534" xr:uid="{00000000-0005-0000-0000-0000E24A0000}"/>
    <cellStyle name="Обычный 5 2 2 13 2 4 4" xfId="19535" xr:uid="{00000000-0005-0000-0000-0000E34A0000}"/>
    <cellStyle name="Обычный 5 2 2 13 2 4 4 2" xfId="19536" xr:uid="{00000000-0005-0000-0000-0000E44A0000}"/>
    <cellStyle name="Обычный 5 2 2 13 2 4 5" xfId="19537" xr:uid="{00000000-0005-0000-0000-0000E54A0000}"/>
    <cellStyle name="Обычный 5 2 2 13 2 5" xfId="19538" xr:uid="{00000000-0005-0000-0000-0000E64A0000}"/>
    <cellStyle name="Обычный 5 2 2 13 2 5 2" xfId="19539" xr:uid="{00000000-0005-0000-0000-0000E74A0000}"/>
    <cellStyle name="Обычный 5 2 2 13 2 6" xfId="19540" xr:uid="{00000000-0005-0000-0000-0000E84A0000}"/>
    <cellStyle name="Обычный 5 2 2 13 2 6 2" xfId="19541" xr:uid="{00000000-0005-0000-0000-0000E94A0000}"/>
    <cellStyle name="Обычный 5 2 2 13 2 7" xfId="19542" xr:uid="{00000000-0005-0000-0000-0000EA4A0000}"/>
    <cellStyle name="Обычный 5 2 2 13 2 7 2" xfId="19543" xr:uid="{00000000-0005-0000-0000-0000EB4A0000}"/>
    <cellStyle name="Обычный 5 2 2 13 2 8" xfId="19544" xr:uid="{00000000-0005-0000-0000-0000EC4A0000}"/>
    <cellStyle name="Обычный 5 2 2 13 2 8 2" xfId="19545" xr:uid="{00000000-0005-0000-0000-0000ED4A0000}"/>
    <cellStyle name="Обычный 5 2 2 13 2 9" xfId="19546" xr:uid="{00000000-0005-0000-0000-0000EE4A0000}"/>
    <cellStyle name="Обычный 5 2 2 13 2 9 2" xfId="19547" xr:uid="{00000000-0005-0000-0000-0000EF4A0000}"/>
    <cellStyle name="Обычный 5 2 2 13 3" xfId="19548" xr:uid="{00000000-0005-0000-0000-0000F04A0000}"/>
    <cellStyle name="Обычный 5 2 2 13 3 10" xfId="19549" xr:uid="{00000000-0005-0000-0000-0000F14A0000}"/>
    <cellStyle name="Обычный 5 2 2 13 3 2" xfId="19550" xr:uid="{00000000-0005-0000-0000-0000F24A0000}"/>
    <cellStyle name="Обычный 5 2 2 13 3 2 2" xfId="19551" xr:uid="{00000000-0005-0000-0000-0000F34A0000}"/>
    <cellStyle name="Обычный 5 2 2 13 3 2 2 2" xfId="19552" xr:uid="{00000000-0005-0000-0000-0000F44A0000}"/>
    <cellStyle name="Обычный 5 2 2 13 3 2 3" xfId="19553" xr:uid="{00000000-0005-0000-0000-0000F54A0000}"/>
    <cellStyle name="Обычный 5 2 2 13 3 2 3 2" xfId="19554" xr:uid="{00000000-0005-0000-0000-0000F64A0000}"/>
    <cellStyle name="Обычный 5 2 2 13 3 2 4" xfId="19555" xr:uid="{00000000-0005-0000-0000-0000F74A0000}"/>
    <cellStyle name="Обычный 5 2 2 13 3 2 4 2" xfId="19556" xr:uid="{00000000-0005-0000-0000-0000F84A0000}"/>
    <cellStyle name="Обычный 5 2 2 13 3 2 5" xfId="19557" xr:uid="{00000000-0005-0000-0000-0000F94A0000}"/>
    <cellStyle name="Обычный 5 2 2 13 3 2 5 2" xfId="19558" xr:uid="{00000000-0005-0000-0000-0000FA4A0000}"/>
    <cellStyle name="Обычный 5 2 2 13 3 2 6" xfId="19559" xr:uid="{00000000-0005-0000-0000-0000FB4A0000}"/>
    <cellStyle name="Обычный 5 2 2 13 3 3" xfId="19560" xr:uid="{00000000-0005-0000-0000-0000FC4A0000}"/>
    <cellStyle name="Обычный 5 2 2 13 3 3 2" xfId="19561" xr:uid="{00000000-0005-0000-0000-0000FD4A0000}"/>
    <cellStyle name="Обычный 5 2 2 13 3 3 2 2" xfId="19562" xr:uid="{00000000-0005-0000-0000-0000FE4A0000}"/>
    <cellStyle name="Обычный 5 2 2 13 3 3 3" xfId="19563" xr:uid="{00000000-0005-0000-0000-0000FF4A0000}"/>
    <cellStyle name="Обычный 5 2 2 13 3 3 3 2" xfId="19564" xr:uid="{00000000-0005-0000-0000-0000004B0000}"/>
    <cellStyle name="Обычный 5 2 2 13 3 3 4" xfId="19565" xr:uid="{00000000-0005-0000-0000-0000014B0000}"/>
    <cellStyle name="Обычный 5 2 2 13 3 3 4 2" xfId="19566" xr:uid="{00000000-0005-0000-0000-0000024B0000}"/>
    <cellStyle name="Обычный 5 2 2 13 3 3 5" xfId="19567" xr:uid="{00000000-0005-0000-0000-0000034B0000}"/>
    <cellStyle name="Обычный 5 2 2 13 3 4" xfId="19568" xr:uid="{00000000-0005-0000-0000-0000044B0000}"/>
    <cellStyle name="Обычный 5 2 2 13 3 4 2" xfId="19569" xr:uid="{00000000-0005-0000-0000-0000054B0000}"/>
    <cellStyle name="Обычный 5 2 2 13 3 5" xfId="19570" xr:uid="{00000000-0005-0000-0000-0000064B0000}"/>
    <cellStyle name="Обычный 5 2 2 13 3 5 2" xfId="19571" xr:uid="{00000000-0005-0000-0000-0000074B0000}"/>
    <cellStyle name="Обычный 5 2 2 13 3 6" xfId="19572" xr:uid="{00000000-0005-0000-0000-0000084B0000}"/>
    <cellStyle name="Обычный 5 2 2 13 3 6 2" xfId="19573" xr:uid="{00000000-0005-0000-0000-0000094B0000}"/>
    <cellStyle name="Обычный 5 2 2 13 3 7" xfId="19574" xr:uid="{00000000-0005-0000-0000-00000A4B0000}"/>
    <cellStyle name="Обычный 5 2 2 13 3 7 2" xfId="19575" xr:uid="{00000000-0005-0000-0000-00000B4B0000}"/>
    <cellStyle name="Обычный 5 2 2 13 3 8" xfId="19576" xr:uid="{00000000-0005-0000-0000-00000C4B0000}"/>
    <cellStyle name="Обычный 5 2 2 13 3 8 2" xfId="19577" xr:uid="{00000000-0005-0000-0000-00000D4B0000}"/>
    <cellStyle name="Обычный 5 2 2 13 3 9" xfId="19578" xr:uid="{00000000-0005-0000-0000-00000E4B0000}"/>
    <cellStyle name="Обычный 5 2 2 13 3 9 2" xfId="19579" xr:uid="{00000000-0005-0000-0000-00000F4B0000}"/>
    <cellStyle name="Обычный 5 2 2 13 4" xfId="19580" xr:uid="{00000000-0005-0000-0000-0000104B0000}"/>
    <cellStyle name="Обычный 5 2 2 13 4 2" xfId="19581" xr:uid="{00000000-0005-0000-0000-0000114B0000}"/>
    <cellStyle name="Обычный 5 2 2 13 4 2 2" xfId="19582" xr:uid="{00000000-0005-0000-0000-0000124B0000}"/>
    <cellStyle name="Обычный 5 2 2 13 4 3" xfId="19583" xr:uid="{00000000-0005-0000-0000-0000134B0000}"/>
    <cellStyle name="Обычный 5 2 2 13 4 3 2" xfId="19584" xr:uid="{00000000-0005-0000-0000-0000144B0000}"/>
    <cellStyle name="Обычный 5 2 2 13 4 4" xfId="19585" xr:uid="{00000000-0005-0000-0000-0000154B0000}"/>
    <cellStyle name="Обычный 5 2 2 13 4 4 2" xfId="19586" xr:uid="{00000000-0005-0000-0000-0000164B0000}"/>
    <cellStyle name="Обычный 5 2 2 13 4 5" xfId="19587" xr:uid="{00000000-0005-0000-0000-0000174B0000}"/>
    <cellStyle name="Обычный 5 2 2 13 4 5 2" xfId="19588" xr:uid="{00000000-0005-0000-0000-0000184B0000}"/>
    <cellStyle name="Обычный 5 2 2 13 4 6" xfId="19589" xr:uid="{00000000-0005-0000-0000-0000194B0000}"/>
    <cellStyle name="Обычный 5 2 2 13 5" xfId="19590" xr:uid="{00000000-0005-0000-0000-00001A4B0000}"/>
    <cellStyle name="Обычный 5 2 2 13 5 2" xfId="19591" xr:uid="{00000000-0005-0000-0000-00001B4B0000}"/>
    <cellStyle name="Обычный 5 2 2 13 5 2 2" xfId="19592" xr:uid="{00000000-0005-0000-0000-00001C4B0000}"/>
    <cellStyle name="Обычный 5 2 2 13 5 3" xfId="19593" xr:uid="{00000000-0005-0000-0000-00001D4B0000}"/>
    <cellStyle name="Обычный 5 2 2 13 5 3 2" xfId="19594" xr:uid="{00000000-0005-0000-0000-00001E4B0000}"/>
    <cellStyle name="Обычный 5 2 2 13 5 4" xfId="19595" xr:uid="{00000000-0005-0000-0000-00001F4B0000}"/>
    <cellStyle name="Обычный 5 2 2 13 5 4 2" xfId="19596" xr:uid="{00000000-0005-0000-0000-0000204B0000}"/>
    <cellStyle name="Обычный 5 2 2 13 5 5" xfId="19597" xr:uid="{00000000-0005-0000-0000-0000214B0000}"/>
    <cellStyle name="Обычный 5 2 2 13 6" xfId="19598" xr:uid="{00000000-0005-0000-0000-0000224B0000}"/>
    <cellStyle name="Обычный 5 2 2 13 6 2" xfId="19599" xr:uid="{00000000-0005-0000-0000-0000234B0000}"/>
    <cellStyle name="Обычный 5 2 2 13 7" xfId="19600" xr:uid="{00000000-0005-0000-0000-0000244B0000}"/>
    <cellStyle name="Обычный 5 2 2 13 7 2" xfId="19601" xr:uid="{00000000-0005-0000-0000-0000254B0000}"/>
    <cellStyle name="Обычный 5 2 2 13 8" xfId="19602" xr:uid="{00000000-0005-0000-0000-0000264B0000}"/>
    <cellStyle name="Обычный 5 2 2 13 8 2" xfId="19603" xr:uid="{00000000-0005-0000-0000-0000274B0000}"/>
    <cellStyle name="Обычный 5 2 2 13 9" xfId="19604" xr:uid="{00000000-0005-0000-0000-0000284B0000}"/>
    <cellStyle name="Обычный 5 2 2 13 9 2" xfId="19605" xr:uid="{00000000-0005-0000-0000-0000294B0000}"/>
    <cellStyle name="Обычный 5 2 2 14" xfId="19606" xr:uid="{00000000-0005-0000-0000-00002A4B0000}"/>
    <cellStyle name="Обычный 5 2 2 14 10" xfId="19607" xr:uid="{00000000-0005-0000-0000-00002B4B0000}"/>
    <cellStyle name="Обычный 5 2 2 14 10 2" xfId="19608" xr:uid="{00000000-0005-0000-0000-00002C4B0000}"/>
    <cellStyle name="Обычный 5 2 2 14 11" xfId="19609" xr:uid="{00000000-0005-0000-0000-00002D4B0000}"/>
    <cellStyle name="Обычный 5 2 2 14 2" xfId="19610" xr:uid="{00000000-0005-0000-0000-00002E4B0000}"/>
    <cellStyle name="Обычный 5 2 2 14 2 10" xfId="19611" xr:uid="{00000000-0005-0000-0000-00002F4B0000}"/>
    <cellStyle name="Обычный 5 2 2 14 2 2" xfId="19612" xr:uid="{00000000-0005-0000-0000-0000304B0000}"/>
    <cellStyle name="Обычный 5 2 2 14 2 2 2" xfId="19613" xr:uid="{00000000-0005-0000-0000-0000314B0000}"/>
    <cellStyle name="Обычный 5 2 2 14 2 2 2 2" xfId="19614" xr:uid="{00000000-0005-0000-0000-0000324B0000}"/>
    <cellStyle name="Обычный 5 2 2 14 2 2 3" xfId="19615" xr:uid="{00000000-0005-0000-0000-0000334B0000}"/>
    <cellStyle name="Обычный 5 2 2 14 2 2 3 2" xfId="19616" xr:uid="{00000000-0005-0000-0000-0000344B0000}"/>
    <cellStyle name="Обычный 5 2 2 14 2 2 4" xfId="19617" xr:uid="{00000000-0005-0000-0000-0000354B0000}"/>
    <cellStyle name="Обычный 5 2 2 14 2 2 4 2" xfId="19618" xr:uid="{00000000-0005-0000-0000-0000364B0000}"/>
    <cellStyle name="Обычный 5 2 2 14 2 2 5" xfId="19619" xr:uid="{00000000-0005-0000-0000-0000374B0000}"/>
    <cellStyle name="Обычный 5 2 2 14 2 2 5 2" xfId="19620" xr:uid="{00000000-0005-0000-0000-0000384B0000}"/>
    <cellStyle name="Обычный 5 2 2 14 2 2 6" xfId="19621" xr:uid="{00000000-0005-0000-0000-0000394B0000}"/>
    <cellStyle name="Обычный 5 2 2 14 2 3" xfId="19622" xr:uid="{00000000-0005-0000-0000-00003A4B0000}"/>
    <cellStyle name="Обычный 5 2 2 14 2 3 2" xfId="19623" xr:uid="{00000000-0005-0000-0000-00003B4B0000}"/>
    <cellStyle name="Обычный 5 2 2 14 2 3 2 2" xfId="19624" xr:uid="{00000000-0005-0000-0000-00003C4B0000}"/>
    <cellStyle name="Обычный 5 2 2 14 2 3 3" xfId="19625" xr:uid="{00000000-0005-0000-0000-00003D4B0000}"/>
    <cellStyle name="Обычный 5 2 2 14 2 3 3 2" xfId="19626" xr:uid="{00000000-0005-0000-0000-00003E4B0000}"/>
    <cellStyle name="Обычный 5 2 2 14 2 3 4" xfId="19627" xr:uid="{00000000-0005-0000-0000-00003F4B0000}"/>
    <cellStyle name="Обычный 5 2 2 14 2 3 4 2" xfId="19628" xr:uid="{00000000-0005-0000-0000-0000404B0000}"/>
    <cellStyle name="Обычный 5 2 2 14 2 3 5" xfId="19629" xr:uid="{00000000-0005-0000-0000-0000414B0000}"/>
    <cellStyle name="Обычный 5 2 2 14 2 4" xfId="19630" xr:uid="{00000000-0005-0000-0000-0000424B0000}"/>
    <cellStyle name="Обычный 5 2 2 14 2 4 2" xfId="19631" xr:uid="{00000000-0005-0000-0000-0000434B0000}"/>
    <cellStyle name="Обычный 5 2 2 14 2 5" xfId="19632" xr:uid="{00000000-0005-0000-0000-0000444B0000}"/>
    <cellStyle name="Обычный 5 2 2 14 2 5 2" xfId="19633" xr:uid="{00000000-0005-0000-0000-0000454B0000}"/>
    <cellStyle name="Обычный 5 2 2 14 2 6" xfId="19634" xr:uid="{00000000-0005-0000-0000-0000464B0000}"/>
    <cellStyle name="Обычный 5 2 2 14 2 6 2" xfId="19635" xr:uid="{00000000-0005-0000-0000-0000474B0000}"/>
    <cellStyle name="Обычный 5 2 2 14 2 7" xfId="19636" xr:uid="{00000000-0005-0000-0000-0000484B0000}"/>
    <cellStyle name="Обычный 5 2 2 14 2 7 2" xfId="19637" xr:uid="{00000000-0005-0000-0000-0000494B0000}"/>
    <cellStyle name="Обычный 5 2 2 14 2 8" xfId="19638" xr:uid="{00000000-0005-0000-0000-00004A4B0000}"/>
    <cellStyle name="Обычный 5 2 2 14 2 8 2" xfId="19639" xr:uid="{00000000-0005-0000-0000-00004B4B0000}"/>
    <cellStyle name="Обычный 5 2 2 14 2 9" xfId="19640" xr:uid="{00000000-0005-0000-0000-00004C4B0000}"/>
    <cellStyle name="Обычный 5 2 2 14 2 9 2" xfId="19641" xr:uid="{00000000-0005-0000-0000-00004D4B0000}"/>
    <cellStyle name="Обычный 5 2 2 14 3" xfId="19642" xr:uid="{00000000-0005-0000-0000-00004E4B0000}"/>
    <cellStyle name="Обычный 5 2 2 14 3 2" xfId="19643" xr:uid="{00000000-0005-0000-0000-00004F4B0000}"/>
    <cellStyle name="Обычный 5 2 2 14 3 2 2" xfId="19644" xr:uid="{00000000-0005-0000-0000-0000504B0000}"/>
    <cellStyle name="Обычный 5 2 2 14 3 3" xfId="19645" xr:uid="{00000000-0005-0000-0000-0000514B0000}"/>
    <cellStyle name="Обычный 5 2 2 14 3 3 2" xfId="19646" xr:uid="{00000000-0005-0000-0000-0000524B0000}"/>
    <cellStyle name="Обычный 5 2 2 14 3 4" xfId="19647" xr:uid="{00000000-0005-0000-0000-0000534B0000}"/>
    <cellStyle name="Обычный 5 2 2 14 3 4 2" xfId="19648" xr:uid="{00000000-0005-0000-0000-0000544B0000}"/>
    <cellStyle name="Обычный 5 2 2 14 3 5" xfId="19649" xr:uid="{00000000-0005-0000-0000-0000554B0000}"/>
    <cellStyle name="Обычный 5 2 2 14 3 5 2" xfId="19650" xr:uid="{00000000-0005-0000-0000-0000564B0000}"/>
    <cellStyle name="Обычный 5 2 2 14 3 6" xfId="19651" xr:uid="{00000000-0005-0000-0000-0000574B0000}"/>
    <cellStyle name="Обычный 5 2 2 14 4" xfId="19652" xr:uid="{00000000-0005-0000-0000-0000584B0000}"/>
    <cellStyle name="Обычный 5 2 2 14 4 2" xfId="19653" xr:uid="{00000000-0005-0000-0000-0000594B0000}"/>
    <cellStyle name="Обычный 5 2 2 14 4 2 2" xfId="19654" xr:uid="{00000000-0005-0000-0000-00005A4B0000}"/>
    <cellStyle name="Обычный 5 2 2 14 4 3" xfId="19655" xr:uid="{00000000-0005-0000-0000-00005B4B0000}"/>
    <cellStyle name="Обычный 5 2 2 14 4 3 2" xfId="19656" xr:uid="{00000000-0005-0000-0000-00005C4B0000}"/>
    <cellStyle name="Обычный 5 2 2 14 4 4" xfId="19657" xr:uid="{00000000-0005-0000-0000-00005D4B0000}"/>
    <cellStyle name="Обычный 5 2 2 14 4 4 2" xfId="19658" xr:uid="{00000000-0005-0000-0000-00005E4B0000}"/>
    <cellStyle name="Обычный 5 2 2 14 4 5" xfId="19659" xr:uid="{00000000-0005-0000-0000-00005F4B0000}"/>
    <cellStyle name="Обычный 5 2 2 14 5" xfId="19660" xr:uid="{00000000-0005-0000-0000-0000604B0000}"/>
    <cellStyle name="Обычный 5 2 2 14 5 2" xfId="19661" xr:uid="{00000000-0005-0000-0000-0000614B0000}"/>
    <cellStyle name="Обычный 5 2 2 14 6" xfId="19662" xr:uid="{00000000-0005-0000-0000-0000624B0000}"/>
    <cellStyle name="Обычный 5 2 2 14 6 2" xfId="19663" xr:uid="{00000000-0005-0000-0000-0000634B0000}"/>
    <cellStyle name="Обычный 5 2 2 14 7" xfId="19664" xr:uid="{00000000-0005-0000-0000-0000644B0000}"/>
    <cellStyle name="Обычный 5 2 2 14 7 2" xfId="19665" xr:uid="{00000000-0005-0000-0000-0000654B0000}"/>
    <cellStyle name="Обычный 5 2 2 14 8" xfId="19666" xr:uid="{00000000-0005-0000-0000-0000664B0000}"/>
    <cellStyle name="Обычный 5 2 2 14 8 2" xfId="19667" xr:uid="{00000000-0005-0000-0000-0000674B0000}"/>
    <cellStyle name="Обычный 5 2 2 14 9" xfId="19668" xr:uid="{00000000-0005-0000-0000-0000684B0000}"/>
    <cellStyle name="Обычный 5 2 2 14 9 2" xfId="19669" xr:uid="{00000000-0005-0000-0000-0000694B0000}"/>
    <cellStyle name="Обычный 5 2 2 15" xfId="19670" xr:uid="{00000000-0005-0000-0000-00006A4B0000}"/>
    <cellStyle name="Обычный 5 2 2 15 10" xfId="19671" xr:uid="{00000000-0005-0000-0000-00006B4B0000}"/>
    <cellStyle name="Обычный 5 2 2 15 2" xfId="19672" xr:uid="{00000000-0005-0000-0000-00006C4B0000}"/>
    <cellStyle name="Обычный 5 2 2 15 2 2" xfId="19673" xr:uid="{00000000-0005-0000-0000-00006D4B0000}"/>
    <cellStyle name="Обычный 5 2 2 15 2 2 2" xfId="19674" xr:uid="{00000000-0005-0000-0000-00006E4B0000}"/>
    <cellStyle name="Обычный 5 2 2 15 2 3" xfId="19675" xr:uid="{00000000-0005-0000-0000-00006F4B0000}"/>
    <cellStyle name="Обычный 5 2 2 15 2 3 2" xfId="19676" xr:uid="{00000000-0005-0000-0000-0000704B0000}"/>
    <cellStyle name="Обычный 5 2 2 15 2 4" xfId="19677" xr:uid="{00000000-0005-0000-0000-0000714B0000}"/>
    <cellStyle name="Обычный 5 2 2 15 2 4 2" xfId="19678" xr:uid="{00000000-0005-0000-0000-0000724B0000}"/>
    <cellStyle name="Обычный 5 2 2 15 2 5" xfId="19679" xr:uid="{00000000-0005-0000-0000-0000734B0000}"/>
    <cellStyle name="Обычный 5 2 2 15 2 5 2" xfId="19680" xr:uid="{00000000-0005-0000-0000-0000744B0000}"/>
    <cellStyle name="Обычный 5 2 2 15 2 6" xfId="19681" xr:uid="{00000000-0005-0000-0000-0000754B0000}"/>
    <cellStyle name="Обычный 5 2 2 15 3" xfId="19682" xr:uid="{00000000-0005-0000-0000-0000764B0000}"/>
    <cellStyle name="Обычный 5 2 2 15 3 2" xfId="19683" xr:uid="{00000000-0005-0000-0000-0000774B0000}"/>
    <cellStyle name="Обычный 5 2 2 15 3 2 2" xfId="19684" xr:uid="{00000000-0005-0000-0000-0000784B0000}"/>
    <cellStyle name="Обычный 5 2 2 15 3 3" xfId="19685" xr:uid="{00000000-0005-0000-0000-0000794B0000}"/>
    <cellStyle name="Обычный 5 2 2 15 3 3 2" xfId="19686" xr:uid="{00000000-0005-0000-0000-00007A4B0000}"/>
    <cellStyle name="Обычный 5 2 2 15 3 4" xfId="19687" xr:uid="{00000000-0005-0000-0000-00007B4B0000}"/>
    <cellStyle name="Обычный 5 2 2 15 3 4 2" xfId="19688" xr:uid="{00000000-0005-0000-0000-00007C4B0000}"/>
    <cellStyle name="Обычный 5 2 2 15 3 5" xfId="19689" xr:uid="{00000000-0005-0000-0000-00007D4B0000}"/>
    <cellStyle name="Обычный 5 2 2 15 4" xfId="19690" xr:uid="{00000000-0005-0000-0000-00007E4B0000}"/>
    <cellStyle name="Обычный 5 2 2 15 4 2" xfId="19691" xr:uid="{00000000-0005-0000-0000-00007F4B0000}"/>
    <cellStyle name="Обычный 5 2 2 15 5" xfId="19692" xr:uid="{00000000-0005-0000-0000-0000804B0000}"/>
    <cellStyle name="Обычный 5 2 2 15 5 2" xfId="19693" xr:uid="{00000000-0005-0000-0000-0000814B0000}"/>
    <cellStyle name="Обычный 5 2 2 15 6" xfId="19694" xr:uid="{00000000-0005-0000-0000-0000824B0000}"/>
    <cellStyle name="Обычный 5 2 2 15 6 2" xfId="19695" xr:uid="{00000000-0005-0000-0000-0000834B0000}"/>
    <cellStyle name="Обычный 5 2 2 15 7" xfId="19696" xr:uid="{00000000-0005-0000-0000-0000844B0000}"/>
    <cellStyle name="Обычный 5 2 2 15 7 2" xfId="19697" xr:uid="{00000000-0005-0000-0000-0000854B0000}"/>
    <cellStyle name="Обычный 5 2 2 15 8" xfId="19698" xr:uid="{00000000-0005-0000-0000-0000864B0000}"/>
    <cellStyle name="Обычный 5 2 2 15 8 2" xfId="19699" xr:uid="{00000000-0005-0000-0000-0000874B0000}"/>
    <cellStyle name="Обычный 5 2 2 15 9" xfId="19700" xr:uid="{00000000-0005-0000-0000-0000884B0000}"/>
    <cellStyle name="Обычный 5 2 2 15 9 2" xfId="19701" xr:uid="{00000000-0005-0000-0000-0000894B0000}"/>
    <cellStyle name="Обычный 5 2 2 16" xfId="19702" xr:uid="{00000000-0005-0000-0000-00008A4B0000}"/>
    <cellStyle name="Обычный 5 2 2 16 2" xfId="19703" xr:uid="{00000000-0005-0000-0000-00008B4B0000}"/>
    <cellStyle name="Обычный 5 2 2 16 2 2" xfId="19704" xr:uid="{00000000-0005-0000-0000-00008C4B0000}"/>
    <cellStyle name="Обычный 5 2 2 16 2 2 2" xfId="19705" xr:uid="{00000000-0005-0000-0000-00008D4B0000}"/>
    <cellStyle name="Обычный 5 2 2 16 2 3" xfId="19706" xr:uid="{00000000-0005-0000-0000-00008E4B0000}"/>
    <cellStyle name="Обычный 5 2 2 16 2 3 2" xfId="19707" xr:uid="{00000000-0005-0000-0000-00008F4B0000}"/>
    <cellStyle name="Обычный 5 2 2 16 2 4" xfId="19708" xr:uid="{00000000-0005-0000-0000-0000904B0000}"/>
    <cellStyle name="Обычный 5 2 2 16 2 4 2" xfId="19709" xr:uid="{00000000-0005-0000-0000-0000914B0000}"/>
    <cellStyle name="Обычный 5 2 2 16 2 5" xfId="19710" xr:uid="{00000000-0005-0000-0000-0000924B0000}"/>
    <cellStyle name="Обычный 5 2 2 16 2 5 2" xfId="19711" xr:uid="{00000000-0005-0000-0000-0000934B0000}"/>
    <cellStyle name="Обычный 5 2 2 16 2 6" xfId="19712" xr:uid="{00000000-0005-0000-0000-0000944B0000}"/>
    <cellStyle name="Обычный 5 2 2 16 3" xfId="19713" xr:uid="{00000000-0005-0000-0000-0000954B0000}"/>
    <cellStyle name="Обычный 5 2 2 16 3 2" xfId="19714" xr:uid="{00000000-0005-0000-0000-0000964B0000}"/>
    <cellStyle name="Обычный 5 2 2 16 4" xfId="19715" xr:uid="{00000000-0005-0000-0000-0000974B0000}"/>
    <cellStyle name="Обычный 5 2 2 16 4 2" xfId="19716" xr:uid="{00000000-0005-0000-0000-0000984B0000}"/>
    <cellStyle name="Обычный 5 2 2 16 5" xfId="19717" xr:uid="{00000000-0005-0000-0000-0000994B0000}"/>
    <cellStyle name="Обычный 5 2 2 16 5 2" xfId="19718" xr:uid="{00000000-0005-0000-0000-00009A4B0000}"/>
    <cellStyle name="Обычный 5 2 2 16 6" xfId="19719" xr:uid="{00000000-0005-0000-0000-00009B4B0000}"/>
    <cellStyle name="Обычный 5 2 2 16 6 2" xfId="19720" xr:uid="{00000000-0005-0000-0000-00009C4B0000}"/>
    <cellStyle name="Обычный 5 2 2 16 7" xfId="19721" xr:uid="{00000000-0005-0000-0000-00009D4B0000}"/>
    <cellStyle name="Обычный 5 2 2 17" xfId="19722" xr:uid="{00000000-0005-0000-0000-00009E4B0000}"/>
    <cellStyle name="Обычный 5 2 2 17 2" xfId="19723" xr:uid="{00000000-0005-0000-0000-00009F4B0000}"/>
    <cellStyle name="Обычный 5 2 2 17 2 2" xfId="19724" xr:uid="{00000000-0005-0000-0000-0000A04B0000}"/>
    <cellStyle name="Обычный 5 2 2 17 3" xfId="19725" xr:uid="{00000000-0005-0000-0000-0000A14B0000}"/>
    <cellStyle name="Обычный 5 2 2 17 3 2" xfId="19726" xr:uid="{00000000-0005-0000-0000-0000A24B0000}"/>
    <cellStyle name="Обычный 5 2 2 17 4" xfId="19727" xr:uid="{00000000-0005-0000-0000-0000A34B0000}"/>
    <cellStyle name="Обычный 5 2 2 17 4 2" xfId="19728" xr:uid="{00000000-0005-0000-0000-0000A44B0000}"/>
    <cellStyle name="Обычный 5 2 2 17 5" xfId="19729" xr:uid="{00000000-0005-0000-0000-0000A54B0000}"/>
    <cellStyle name="Обычный 5 2 2 17 5 2" xfId="19730" xr:uid="{00000000-0005-0000-0000-0000A64B0000}"/>
    <cellStyle name="Обычный 5 2 2 17 6" xfId="19731" xr:uid="{00000000-0005-0000-0000-0000A74B0000}"/>
    <cellStyle name="Обычный 5 2 2 18" xfId="19732" xr:uid="{00000000-0005-0000-0000-0000A84B0000}"/>
    <cellStyle name="Обычный 5 2 2 18 2" xfId="19733" xr:uid="{00000000-0005-0000-0000-0000A94B0000}"/>
    <cellStyle name="Обычный 5 2 2 18 2 2" xfId="19734" xr:uid="{00000000-0005-0000-0000-0000AA4B0000}"/>
    <cellStyle name="Обычный 5 2 2 18 3" xfId="19735" xr:uid="{00000000-0005-0000-0000-0000AB4B0000}"/>
    <cellStyle name="Обычный 5 2 2 18 3 2" xfId="19736" xr:uid="{00000000-0005-0000-0000-0000AC4B0000}"/>
    <cellStyle name="Обычный 5 2 2 18 4" xfId="19737" xr:uid="{00000000-0005-0000-0000-0000AD4B0000}"/>
    <cellStyle name="Обычный 5 2 2 18 4 2" xfId="19738" xr:uid="{00000000-0005-0000-0000-0000AE4B0000}"/>
    <cellStyle name="Обычный 5 2 2 18 5" xfId="19739" xr:uid="{00000000-0005-0000-0000-0000AF4B0000}"/>
    <cellStyle name="Обычный 5 2 2 19" xfId="19740" xr:uid="{00000000-0005-0000-0000-0000B04B0000}"/>
    <cellStyle name="Обычный 5 2 2 19 2" xfId="19741" xr:uid="{00000000-0005-0000-0000-0000B14B0000}"/>
    <cellStyle name="Обычный 5 2 2 2" xfId="19742" xr:uid="{00000000-0005-0000-0000-0000B24B0000}"/>
    <cellStyle name="Обычный 5 2 2 2 2" xfId="19743" xr:uid="{00000000-0005-0000-0000-0000B34B0000}"/>
    <cellStyle name="Обычный 5 2 2 2 2 10" xfId="19744" xr:uid="{00000000-0005-0000-0000-0000B44B0000}"/>
    <cellStyle name="Обычный 5 2 2 2 2 10 2" xfId="19745" xr:uid="{00000000-0005-0000-0000-0000B54B0000}"/>
    <cellStyle name="Обычный 5 2 2 2 2 11" xfId="19746" xr:uid="{00000000-0005-0000-0000-0000B64B0000}"/>
    <cellStyle name="Обычный 5 2 2 2 2 11 2" xfId="19747" xr:uid="{00000000-0005-0000-0000-0000B74B0000}"/>
    <cellStyle name="Обычный 5 2 2 2 2 12" xfId="19748" xr:uid="{00000000-0005-0000-0000-0000B84B0000}"/>
    <cellStyle name="Обычный 5 2 2 2 2 12 2" xfId="19749" xr:uid="{00000000-0005-0000-0000-0000B94B0000}"/>
    <cellStyle name="Обычный 5 2 2 2 2 13" xfId="19750" xr:uid="{00000000-0005-0000-0000-0000BA4B0000}"/>
    <cellStyle name="Обычный 5 2 2 2 2 14" xfId="19751" xr:uid="{00000000-0005-0000-0000-0000BB4B0000}"/>
    <cellStyle name="Обычный 5 2 2 2 2 15" xfId="19752" xr:uid="{00000000-0005-0000-0000-0000BC4B0000}"/>
    <cellStyle name="Обычный 5 2 2 2 2 2" xfId="19753" xr:uid="{00000000-0005-0000-0000-0000BD4B0000}"/>
    <cellStyle name="Обычный 5 2 2 2 2 2 10" xfId="19754" xr:uid="{00000000-0005-0000-0000-0000BE4B0000}"/>
    <cellStyle name="Обычный 5 2 2 2 2 2 10 2" xfId="19755" xr:uid="{00000000-0005-0000-0000-0000BF4B0000}"/>
    <cellStyle name="Обычный 5 2 2 2 2 2 11" xfId="19756" xr:uid="{00000000-0005-0000-0000-0000C04B0000}"/>
    <cellStyle name="Обычный 5 2 2 2 2 2 12" xfId="19757" xr:uid="{00000000-0005-0000-0000-0000C14B0000}"/>
    <cellStyle name="Обычный 5 2 2 2 2 2 13" xfId="19758" xr:uid="{00000000-0005-0000-0000-0000C24B0000}"/>
    <cellStyle name="Обычный 5 2 2 2 2 2 2" xfId="19759" xr:uid="{00000000-0005-0000-0000-0000C34B0000}"/>
    <cellStyle name="Обычный 5 2 2 2 2 2 2 10" xfId="19760" xr:uid="{00000000-0005-0000-0000-0000C44B0000}"/>
    <cellStyle name="Обычный 5 2 2 2 2 2 2 11" xfId="19761" xr:uid="{00000000-0005-0000-0000-0000C54B0000}"/>
    <cellStyle name="Обычный 5 2 2 2 2 2 2 2" xfId="19762" xr:uid="{00000000-0005-0000-0000-0000C64B0000}"/>
    <cellStyle name="Обычный 5 2 2 2 2 2 2 2 2" xfId="19763" xr:uid="{00000000-0005-0000-0000-0000C74B0000}"/>
    <cellStyle name="Обычный 5 2 2 2 2 2 2 2 2 2" xfId="19764" xr:uid="{00000000-0005-0000-0000-0000C84B0000}"/>
    <cellStyle name="Обычный 5 2 2 2 2 2 2 2 3" xfId="19765" xr:uid="{00000000-0005-0000-0000-0000C94B0000}"/>
    <cellStyle name="Обычный 5 2 2 2 2 2 2 2 3 2" xfId="19766" xr:uid="{00000000-0005-0000-0000-0000CA4B0000}"/>
    <cellStyle name="Обычный 5 2 2 2 2 2 2 2 4" xfId="19767" xr:uid="{00000000-0005-0000-0000-0000CB4B0000}"/>
    <cellStyle name="Обычный 5 2 2 2 2 2 2 2 4 2" xfId="19768" xr:uid="{00000000-0005-0000-0000-0000CC4B0000}"/>
    <cellStyle name="Обычный 5 2 2 2 2 2 2 2 5" xfId="19769" xr:uid="{00000000-0005-0000-0000-0000CD4B0000}"/>
    <cellStyle name="Обычный 5 2 2 2 2 2 2 2 5 2" xfId="19770" xr:uid="{00000000-0005-0000-0000-0000CE4B0000}"/>
    <cellStyle name="Обычный 5 2 2 2 2 2 2 2 6" xfId="19771" xr:uid="{00000000-0005-0000-0000-0000CF4B0000}"/>
    <cellStyle name="Обычный 5 2 2 2 2 2 2 3" xfId="19772" xr:uid="{00000000-0005-0000-0000-0000D04B0000}"/>
    <cellStyle name="Обычный 5 2 2 2 2 2 2 3 2" xfId="19773" xr:uid="{00000000-0005-0000-0000-0000D14B0000}"/>
    <cellStyle name="Обычный 5 2 2 2 2 2 2 3 2 2" xfId="19774" xr:uid="{00000000-0005-0000-0000-0000D24B0000}"/>
    <cellStyle name="Обычный 5 2 2 2 2 2 2 3 3" xfId="19775" xr:uid="{00000000-0005-0000-0000-0000D34B0000}"/>
    <cellStyle name="Обычный 5 2 2 2 2 2 2 3 3 2" xfId="19776" xr:uid="{00000000-0005-0000-0000-0000D44B0000}"/>
    <cellStyle name="Обычный 5 2 2 2 2 2 2 3 4" xfId="19777" xr:uid="{00000000-0005-0000-0000-0000D54B0000}"/>
    <cellStyle name="Обычный 5 2 2 2 2 2 2 3 4 2" xfId="19778" xr:uid="{00000000-0005-0000-0000-0000D64B0000}"/>
    <cellStyle name="Обычный 5 2 2 2 2 2 2 3 5" xfId="19779" xr:uid="{00000000-0005-0000-0000-0000D74B0000}"/>
    <cellStyle name="Обычный 5 2 2 2 2 2 2 4" xfId="19780" xr:uid="{00000000-0005-0000-0000-0000D84B0000}"/>
    <cellStyle name="Обычный 5 2 2 2 2 2 2 4 2" xfId="19781" xr:uid="{00000000-0005-0000-0000-0000D94B0000}"/>
    <cellStyle name="Обычный 5 2 2 2 2 2 2 5" xfId="19782" xr:uid="{00000000-0005-0000-0000-0000DA4B0000}"/>
    <cellStyle name="Обычный 5 2 2 2 2 2 2 5 2" xfId="19783" xr:uid="{00000000-0005-0000-0000-0000DB4B0000}"/>
    <cellStyle name="Обычный 5 2 2 2 2 2 2 6" xfId="19784" xr:uid="{00000000-0005-0000-0000-0000DC4B0000}"/>
    <cellStyle name="Обычный 5 2 2 2 2 2 2 6 2" xfId="19785" xr:uid="{00000000-0005-0000-0000-0000DD4B0000}"/>
    <cellStyle name="Обычный 5 2 2 2 2 2 2 7" xfId="19786" xr:uid="{00000000-0005-0000-0000-0000DE4B0000}"/>
    <cellStyle name="Обычный 5 2 2 2 2 2 2 7 2" xfId="19787" xr:uid="{00000000-0005-0000-0000-0000DF4B0000}"/>
    <cellStyle name="Обычный 5 2 2 2 2 2 2 8" xfId="19788" xr:uid="{00000000-0005-0000-0000-0000E04B0000}"/>
    <cellStyle name="Обычный 5 2 2 2 2 2 2 8 2" xfId="19789" xr:uid="{00000000-0005-0000-0000-0000E14B0000}"/>
    <cellStyle name="Обычный 5 2 2 2 2 2 2 9" xfId="19790" xr:uid="{00000000-0005-0000-0000-0000E24B0000}"/>
    <cellStyle name="Обычный 5 2 2 2 2 2 2 9 2" xfId="19791" xr:uid="{00000000-0005-0000-0000-0000E34B0000}"/>
    <cellStyle name="Обычный 5 2 2 2 2 2 3" xfId="19792" xr:uid="{00000000-0005-0000-0000-0000E44B0000}"/>
    <cellStyle name="Обычный 5 2 2 2 2 2 3 2" xfId="19793" xr:uid="{00000000-0005-0000-0000-0000E54B0000}"/>
    <cellStyle name="Обычный 5 2 2 2 2 2 3 2 2" xfId="19794" xr:uid="{00000000-0005-0000-0000-0000E64B0000}"/>
    <cellStyle name="Обычный 5 2 2 2 2 2 3 3" xfId="19795" xr:uid="{00000000-0005-0000-0000-0000E74B0000}"/>
    <cellStyle name="Обычный 5 2 2 2 2 2 3 3 2" xfId="19796" xr:uid="{00000000-0005-0000-0000-0000E84B0000}"/>
    <cellStyle name="Обычный 5 2 2 2 2 2 3 4" xfId="19797" xr:uid="{00000000-0005-0000-0000-0000E94B0000}"/>
    <cellStyle name="Обычный 5 2 2 2 2 2 3 4 2" xfId="19798" xr:uid="{00000000-0005-0000-0000-0000EA4B0000}"/>
    <cellStyle name="Обычный 5 2 2 2 2 2 3 5" xfId="19799" xr:uid="{00000000-0005-0000-0000-0000EB4B0000}"/>
    <cellStyle name="Обычный 5 2 2 2 2 2 3 5 2" xfId="19800" xr:uid="{00000000-0005-0000-0000-0000EC4B0000}"/>
    <cellStyle name="Обычный 5 2 2 2 2 2 3 6" xfId="19801" xr:uid="{00000000-0005-0000-0000-0000ED4B0000}"/>
    <cellStyle name="Обычный 5 2 2 2 2 2 4" xfId="19802" xr:uid="{00000000-0005-0000-0000-0000EE4B0000}"/>
    <cellStyle name="Обычный 5 2 2 2 2 2 4 2" xfId="19803" xr:uid="{00000000-0005-0000-0000-0000EF4B0000}"/>
    <cellStyle name="Обычный 5 2 2 2 2 2 4 2 2" xfId="19804" xr:uid="{00000000-0005-0000-0000-0000F04B0000}"/>
    <cellStyle name="Обычный 5 2 2 2 2 2 4 3" xfId="19805" xr:uid="{00000000-0005-0000-0000-0000F14B0000}"/>
    <cellStyle name="Обычный 5 2 2 2 2 2 4 3 2" xfId="19806" xr:uid="{00000000-0005-0000-0000-0000F24B0000}"/>
    <cellStyle name="Обычный 5 2 2 2 2 2 4 4" xfId="19807" xr:uid="{00000000-0005-0000-0000-0000F34B0000}"/>
    <cellStyle name="Обычный 5 2 2 2 2 2 4 4 2" xfId="19808" xr:uid="{00000000-0005-0000-0000-0000F44B0000}"/>
    <cellStyle name="Обычный 5 2 2 2 2 2 4 5" xfId="19809" xr:uid="{00000000-0005-0000-0000-0000F54B0000}"/>
    <cellStyle name="Обычный 5 2 2 2 2 2 5" xfId="19810" xr:uid="{00000000-0005-0000-0000-0000F64B0000}"/>
    <cellStyle name="Обычный 5 2 2 2 2 2 5 2" xfId="19811" xr:uid="{00000000-0005-0000-0000-0000F74B0000}"/>
    <cellStyle name="Обычный 5 2 2 2 2 2 6" xfId="19812" xr:uid="{00000000-0005-0000-0000-0000F84B0000}"/>
    <cellStyle name="Обычный 5 2 2 2 2 2 6 2" xfId="19813" xr:uid="{00000000-0005-0000-0000-0000F94B0000}"/>
    <cellStyle name="Обычный 5 2 2 2 2 2 7" xfId="19814" xr:uid="{00000000-0005-0000-0000-0000FA4B0000}"/>
    <cellStyle name="Обычный 5 2 2 2 2 2 7 2" xfId="19815" xr:uid="{00000000-0005-0000-0000-0000FB4B0000}"/>
    <cellStyle name="Обычный 5 2 2 2 2 2 8" xfId="19816" xr:uid="{00000000-0005-0000-0000-0000FC4B0000}"/>
    <cellStyle name="Обычный 5 2 2 2 2 2 8 2" xfId="19817" xr:uid="{00000000-0005-0000-0000-0000FD4B0000}"/>
    <cellStyle name="Обычный 5 2 2 2 2 2 9" xfId="19818" xr:uid="{00000000-0005-0000-0000-0000FE4B0000}"/>
    <cellStyle name="Обычный 5 2 2 2 2 2 9 2" xfId="19819" xr:uid="{00000000-0005-0000-0000-0000FF4B0000}"/>
    <cellStyle name="Обычный 5 2 2 2 2 3" xfId="19820" xr:uid="{00000000-0005-0000-0000-0000004C0000}"/>
    <cellStyle name="Обычный 5 2 2 2 2 3 10" xfId="19821" xr:uid="{00000000-0005-0000-0000-0000014C0000}"/>
    <cellStyle name="Обычный 5 2 2 2 2 3 11" xfId="19822" xr:uid="{00000000-0005-0000-0000-0000024C0000}"/>
    <cellStyle name="Обычный 5 2 2 2 2 3 2" xfId="19823" xr:uid="{00000000-0005-0000-0000-0000034C0000}"/>
    <cellStyle name="Обычный 5 2 2 2 2 3 2 2" xfId="19824" xr:uid="{00000000-0005-0000-0000-0000044C0000}"/>
    <cellStyle name="Обычный 5 2 2 2 2 3 2 2 2" xfId="19825" xr:uid="{00000000-0005-0000-0000-0000054C0000}"/>
    <cellStyle name="Обычный 5 2 2 2 2 3 2 3" xfId="19826" xr:uid="{00000000-0005-0000-0000-0000064C0000}"/>
    <cellStyle name="Обычный 5 2 2 2 2 3 2 3 2" xfId="19827" xr:uid="{00000000-0005-0000-0000-0000074C0000}"/>
    <cellStyle name="Обычный 5 2 2 2 2 3 2 4" xfId="19828" xr:uid="{00000000-0005-0000-0000-0000084C0000}"/>
    <cellStyle name="Обычный 5 2 2 2 2 3 2 4 2" xfId="19829" xr:uid="{00000000-0005-0000-0000-0000094C0000}"/>
    <cellStyle name="Обычный 5 2 2 2 2 3 2 5" xfId="19830" xr:uid="{00000000-0005-0000-0000-00000A4C0000}"/>
    <cellStyle name="Обычный 5 2 2 2 2 3 2 5 2" xfId="19831" xr:uid="{00000000-0005-0000-0000-00000B4C0000}"/>
    <cellStyle name="Обычный 5 2 2 2 2 3 2 6" xfId="19832" xr:uid="{00000000-0005-0000-0000-00000C4C0000}"/>
    <cellStyle name="Обычный 5 2 2 2 2 3 2 7" xfId="19833" xr:uid="{00000000-0005-0000-0000-00000D4C0000}"/>
    <cellStyle name="Обычный 5 2 2 2 2 3 3" xfId="19834" xr:uid="{00000000-0005-0000-0000-00000E4C0000}"/>
    <cellStyle name="Обычный 5 2 2 2 2 3 3 2" xfId="19835" xr:uid="{00000000-0005-0000-0000-00000F4C0000}"/>
    <cellStyle name="Обычный 5 2 2 2 2 3 3 2 2" xfId="19836" xr:uid="{00000000-0005-0000-0000-0000104C0000}"/>
    <cellStyle name="Обычный 5 2 2 2 2 3 3 3" xfId="19837" xr:uid="{00000000-0005-0000-0000-0000114C0000}"/>
    <cellStyle name="Обычный 5 2 2 2 2 3 3 3 2" xfId="19838" xr:uid="{00000000-0005-0000-0000-0000124C0000}"/>
    <cellStyle name="Обычный 5 2 2 2 2 3 3 4" xfId="19839" xr:uid="{00000000-0005-0000-0000-0000134C0000}"/>
    <cellStyle name="Обычный 5 2 2 2 2 3 3 4 2" xfId="19840" xr:uid="{00000000-0005-0000-0000-0000144C0000}"/>
    <cellStyle name="Обычный 5 2 2 2 2 3 3 5" xfId="19841" xr:uid="{00000000-0005-0000-0000-0000154C0000}"/>
    <cellStyle name="Обычный 5 2 2 2 2 3 4" xfId="19842" xr:uid="{00000000-0005-0000-0000-0000164C0000}"/>
    <cellStyle name="Обычный 5 2 2 2 2 3 4 2" xfId="19843" xr:uid="{00000000-0005-0000-0000-0000174C0000}"/>
    <cellStyle name="Обычный 5 2 2 2 2 3 5" xfId="19844" xr:uid="{00000000-0005-0000-0000-0000184C0000}"/>
    <cellStyle name="Обычный 5 2 2 2 2 3 5 2" xfId="19845" xr:uid="{00000000-0005-0000-0000-0000194C0000}"/>
    <cellStyle name="Обычный 5 2 2 2 2 3 6" xfId="19846" xr:uid="{00000000-0005-0000-0000-00001A4C0000}"/>
    <cellStyle name="Обычный 5 2 2 2 2 3 6 2" xfId="19847" xr:uid="{00000000-0005-0000-0000-00001B4C0000}"/>
    <cellStyle name="Обычный 5 2 2 2 2 3 7" xfId="19848" xr:uid="{00000000-0005-0000-0000-00001C4C0000}"/>
    <cellStyle name="Обычный 5 2 2 2 2 3 7 2" xfId="19849" xr:uid="{00000000-0005-0000-0000-00001D4C0000}"/>
    <cellStyle name="Обычный 5 2 2 2 2 3 8" xfId="19850" xr:uid="{00000000-0005-0000-0000-00001E4C0000}"/>
    <cellStyle name="Обычный 5 2 2 2 2 3 8 2" xfId="19851" xr:uid="{00000000-0005-0000-0000-00001F4C0000}"/>
    <cellStyle name="Обычный 5 2 2 2 2 3 9" xfId="19852" xr:uid="{00000000-0005-0000-0000-0000204C0000}"/>
    <cellStyle name="Обычный 5 2 2 2 2 3 9 2" xfId="19853" xr:uid="{00000000-0005-0000-0000-0000214C0000}"/>
    <cellStyle name="Обычный 5 2 2 2 2 4" xfId="19854" xr:uid="{00000000-0005-0000-0000-0000224C0000}"/>
    <cellStyle name="Обычный 5 2 2 2 2 4 2" xfId="19855" xr:uid="{00000000-0005-0000-0000-0000234C0000}"/>
    <cellStyle name="Обычный 5 2 2 2 2 4 2 2" xfId="19856" xr:uid="{00000000-0005-0000-0000-0000244C0000}"/>
    <cellStyle name="Обычный 5 2 2 2 2 4 2 2 2" xfId="19857" xr:uid="{00000000-0005-0000-0000-0000254C0000}"/>
    <cellStyle name="Обычный 5 2 2 2 2 4 2 3" xfId="19858" xr:uid="{00000000-0005-0000-0000-0000264C0000}"/>
    <cellStyle name="Обычный 5 2 2 2 2 4 2 3 2" xfId="19859" xr:uid="{00000000-0005-0000-0000-0000274C0000}"/>
    <cellStyle name="Обычный 5 2 2 2 2 4 2 4" xfId="19860" xr:uid="{00000000-0005-0000-0000-0000284C0000}"/>
    <cellStyle name="Обычный 5 2 2 2 2 4 2 4 2" xfId="19861" xr:uid="{00000000-0005-0000-0000-0000294C0000}"/>
    <cellStyle name="Обычный 5 2 2 2 2 4 2 5" xfId="19862" xr:uid="{00000000-0005-0000-0000-00002A4C0000}"/>
    <cellStyle name="Обычный 5 2 2 2 2 4 2 5 2" xfId="19863" xr:uid="{00000000-0005-0000-0000-00002B4C0000}"/>
    <cellStyle name="Обычный 5 2 2 2 2 4 2 6" xfId="19864" xr:uid="{00000000-0005-0000-0000-00002C4C0000}"/>
    <cellStyle name="Обычный 5 2 2 2 2 4 3" xfId="19865" xr:uid="{00000000-0005-0000-0000-00002D4C0000}"/>
    <cellStyle name="Обычный 5 2 2 2 2 4 3 2" xfId="19866" xr:uid="{00000000-0005-0000-0000-00002E4C0000}"/>
    <cellStyle name="Обычный 5 2 2 2 2 4 4" xfId="19867" xr:uid="{00000000-0005-0000-0000-00002F4C0000}"/>
    <cellStyle name="Обычный 5 2 2 2 2 4 4 2" xfId="19868" xr:uid="{00000000-0005-0000-0000-0000304C0000}"/>
    <cellStyle name="Обычный 5 2 2 2 2 4 5" xfId="19869" xr:uid="{00000000-0005-0000-0000-0000314C0000}"/>
    <cellStyle name="Обычный 5 2 2 2 2 4 5 2" xfId="19870" xr:uid="{00000000-0005-0000-0000-0000324C0000}"/>
    <cellStyle name="Обычный 5 2 2 2 2 4 6" xfId="19871" xr:uid="{00000000-0005-0000-0000-0000334C0000}"/>
    <cellStyle name="Обычный 5 2 2 2 2 4 6 2" xfId="19872" xr:uid="{00000000-0005-0000-0000-0000344C0000}"/>
    <cellStyle name="Обычный 5 2 2 2 2 4 7" xfId="19873" xr:uid="{00000000-0005-0000-0000-0000354C0000}"/>
    <cellStyle name="Обычный 5 2 2 2 2 4 8" xfId="19874" xr:uid="{00000000-0005-0000-0000-0000364C0000}"/>
    <cellStyle name="Обычный 5 2 2 2 2 5" xfId="19875" xr:uid="{00000000-0005-0000-0000-0000374C0000}"/>
    <cellStyle name="Обычный 5 2 2 2 2 5 2" xfId="19876" xr:uid="{00000000-0005-0000-0000-0000384C0000}"/>
    <cellStyle name="Обычный 5 2 2 2 2 5 2 2" xfId="19877" xr:uid="{00000000-0005-0000-0000-0000394C0000}"/>
    <cellStyle name="Обычный 5 2 2 2 2 5 3" xfId="19878" xr:uid="{00000000-0005-0000-0000-00003A4C0000}"/>
    <cellStyle name="Обычный 5 2 2 2 2 5 3 2" xfId="19879" xr:uid="{00000000-0005-0000-0000-00003B4C0000}"/>
    <cellStyle name="Обычный 5 2 2 2 2 5 4" xfId="19880" xr:uid="{00000000-0005-0000-0000-00003C4C0000}"/>
    <cellStyle name="Обычный 5 2 2 2 2 5 4 2" xfId="19881" xr:uid="{00000000-0005-0000-0000-00003D4C0000}"/>
    <cellStyle name="Обычный 5 2 2 2 2 5 5" xfId="19882" xr:uid="{00000000-0005-0000-0000-00003E4C0000}"/>
    <cellStyle name="Обычный 5 2 2 2 2 5 5 2" xfId="19883" xr:uid="{00000000-0005-0000-0000-00003F4C0000}"/>
    <cellStyle name="Обычный 5 2 2 2 2 5 6" xfId="19884" xr:uid="{00000000-0005-0000-0000-0000404C0000}"/>
    <cellStyle name="Обычный 5 2 2 2 2 6" xfId="19885" xr:uid="{00000000-0005-0000-0000-0000414C0000}"/>
    <cellStyle name="Обычный 5 2 2 2 2 6 2" xfId="19886" xr:uid="{00000000-0005-0000-0000-0000424C0000}"/>
    <cellStyle name="Обычный 5 2 2 2 2 6 2 2" xfId="19887" xr:uid="{00000000-0005-0000-0000-0000434C0000}"/>
    <cellStyle name="Обычный 5 2 2 2 2 6 3" xfId="19888" xr:uid="{00000000-0005-0000-0000-0000444C0000}"/>
    <cellStyle name="Обычный 5 2 2 2 2 6 3 2" xfId="19889" xr:uid="{00000000-0005-0000-0000-0000454C0000}"/>
    <cellStyle name="Обычный 5 2 2 2 2 6 4" xfId="19890" xr:uid="{00000000-0005-0000-0000-0000464C0000}"/>
    <cellStyle name="Обычный 5 2 2 2 2 6 4 2" xfId="19891" xr:uid="{00000000-0005-0000-0000-0000474C0000}"/>
    <cellStyle name="Обычный 5 2 2 2 2 6 5" xfId="19892" xr:uid="{00000000-0005-0000-0000-0000484C0000}"/>
    <cellStyle name="Обычный 5 2 2 2 2 7" xfId="19893" xr:uid="{00000000-0005-0000-0000-0000494C0000}"/>
    <cellStyle name="Обычный 5 2 2 2 2 7 2" xfId="19894" xr:uid="{00000000-0005-0000-0000-00004A4C0000}"/>
    <cellStyle name="Обычный 5 2 2 2 2 8" xfId="19895" xr:uid="{00000000-0005-0000-0000-00004B4C0000}"/>
    <cellStyle name="Обычный 5 2 2 2 2 8 2" xfId="19896" xr:uid="{00000000-0005-0000-0000-00004C4C0000}"/>
    <cellStyle name="Обычный 5 2 2 2 2 9" xfId="19897" xr:uid="{00000000-0005-0000-0000-00004D4C0000}"/>
    <cellStyle name="Обычный 5 2 2 2 2 9 2" xfId="19898" xr:uid="{00000000-0005-0000-0000-00004E4C0000}"/>
    <cellStyle name="Обычный 5 2 2 2 3" xfId="19899" xr:uid="{00000000-0005-0000-0000-00004F4C0000}"/>
    <cellStyle name="Обычный 5 2 2 2 3 2" xfId="19900" xr:uid="{00000000-0005-0000-0000-0000504C0000}"/>
    <cellStyle name="Обычный 5 2 2 2 3 2 2" xfId="19901" xr:uid="{00000000-0005-0000-0000-0000514C0000}"/>
    <cellStyle name="Обычный 5 2 2 2 3 3" xfId="19902" xr:uid="{00000000-0005-0000-0000-0000524C0000}"/>
    <cellStyle name="Обычный 5 2 2 2 3 4" xfId="19903" xr:uid="{00000000-0005-0000-0000-0000534C0000}"/>
    <cellStyle name="Обычный 5 2 2 2 4" xfId="19904" xr:uid="{00000000-0005-0000-0000-0000544C0000}"/>
    <cellStyle name="Обычный 5 2 2 2 4 2" xfId="19905" xr:uid="{00000000-0005-0000-0000-0000554C0000}"/>
    <cellStyle name="Обычный 5 2 2 2 4 2 2" xfId="19906" xr:uid="{00000000-0005-0000-0000-0000564C0000}"/>
    <cellStyle name="Обычный 5 2 2 2 4 2 3" xfId="19907" xr:uid="{00000000-0005-0000-0000-0000574C0000}"/>
    <cellStyle name="Обычный 5 2 2 2 4 3" xfId="19908" xr:uid="{00000000-0005-0000-0000-0000584C0000}"/>
    <cellStyle name="Обычный 5 2 2 2 4 3 2" xfId="19909" xr:uid="{00000000-0005-0000-0000-0000594C0000}"/>
    <cellStyle name="Обычный 5 2 2 2 4 4" xfId="19910" xr:uid="{00000000-0005-0000-0000-00005A4C0000}"/>
    <cellStyle name="Обычный 5 2 2 2 4 4 2" xfId="19911" xr:uid="{00000000-0005-0000-0000-00005B4C0000}"/>
    <cellStyle name="Обычный 5 2 2 2 4 5" xfId="19912" xr:uid="{00000000-0005-0000-0000-00005C4C0000}"/>
    <cellStyle name="Обычный 5 2 2 2 4 5 2" xfId="19913" xr:uid="{00000000-0005-0000-0000-00005D4C0000}"/>
    <cellStyle name="Обычный 5 2 2 2 4 6" xfId="19914" xr:uid="{00000000-0005-0000-0000-00005E4C0000}"/>
    <cellStyle name="Обычный 5 2 2 2 4 7" xfId="19915" xr:uid="{00000000-0005-0000-0000-00005F4C0000}"/>
    <cellStyle name="Обычный 5 2 2 2 5" xfId="19916" xr:uid="{00000000-0005-0000-0000-0000604C0000}"/>
    <cellStyle name="Обычный 5 2 2 2 5 2" xfId="19917" xr:uid="{00000000-0005-0000-0000-0000614C0000}"/>
    <cellStyle name="Обычный 5 2 2 2 5 2 2" xfId="19918" xr:uid="{00000000-0005-0000-0000-0000624C0000}"/>
    <cellStyle name="Обычный 5 2 2 2 5 3" xfId="19919" xr:uid="{00000000-0005-0000-0000-0000634C0000}"/>
    <cellStyle name="Обычный 5 2 2 2 5 3 2" xfId="19920" xr:uid="{00000000-0005-0000-0000-0000644C0000}"/>
    <cellStyle name="Обычный 5 2 2 2 5 4" xfId="19921" xr:uid="{00000000-0005-0000-0000-0000654C0000}"/>
    <cellStyle name="Обычный 5 2 2 2 5 4 2" xfId="19922" xr:uid="{00000000-0005-0000-0000-0000664C0000}"/>
    <cellStyle name="Обычный 5 2 2 2 5 5" xfId="19923" xr:uid="{00000000-0005-0000-0000-0000674C0000}"/>
    <cellStyle name="Обычный 5 2 2 2 5 6" xfId="19924" xr:uid="{00000000-0005-0000-0000-0000684C0000}"/>
    <cellStyle name="Обычный 5 2 2 2 6" xfId="19925" xr:uid="{00000000-0005-0000-0000-0000694C0000}"/>
    <cellStyle name="Обычный 5 2 2 2 6 2" xfId="19926" xr:uid="{00000000-0005-0000-0000-00006A4C0000}"/>
    <cellStyle name="Обычный 5 2 2 2 7" xfId="19927" xr:uid="{00000000-0005-0000-0000-00006B4C0000}"/>
    <cellStyle name="Обычный 5 2 2 2 8" xfId="19928" xr:uid="{00000000-0005-0000-0000-00006C4C0000}"/>
    <cellStyle name="Обычный 5 2 2 20" xfId="19929" xr:uid="{00000000-0005-0000-0000-00006D4C0000}"/>
    <cellStyle name="Обычный 5 2 2 20 2" xfId="19930" xr:uid="{00000000-0005-0000-0000-00006E4C0000}"/>
    <cellStyle name="Обычный 5 2 2 21" xfId="19931" xr:uid="{00000000-0005-0000-0000-00006F4C0000}"/>
    <cellStyle name="Обычный 5 2 2 21 2" xfId="19932" xr:uid="{00000000-0005-0000-0000-0000704C0000}"/>
    <cellStyle name="Обычный 5 2 2 22" xfId="19933" xr:uid="{00000000-0005-0000-0000-0000714C0000}"/>
    <cellStyle name="Обычный 5 2 2 22 2" xfId="19934" xr:uid="{00000000-0005-0000-0000-0000724C0000}"/>
    <cellStyle name="Обычный 5 2 2 23" xfId="19935" xr:uid="{00000000-0005-0000-0000-0000734C0000}"/>
    <cellStyle name="Обычный 5 2 2 23 2" xfId="19936" xr:uid="{00000000-0005-0000-0000-0000744C0000}"/>
    <cellStyle name="Обычный 5 2 2 24" xfId="19937" xr:uid="{00000000-0005-0000-0000-0000754C0000}"/>
    <cellStyle name="Обычный 5 2 2 24 2" xfId="19938" xr:uid="{00000000-0005-0000-0000-0000764C0000}"/>
    <cellStyle name="Обычный 5 2 2 25" xfId="19939" xr:uid="{00000000-0005-0000-0000-0000774C0000}"/>
    <cellStyle name="Обычный 5 2 2 26" xfId="19940" xr:uid="{00000000-0005-0000-0000-0000784C0000}"/>
    <cellStyle name="Обычный 5 2 2 27" xfId="19941" xr:uid="{00000000-0005-0000-0000-0000794C0000}"/>
    <cellStyle name="Обычный 5 2 2 3" xfId="19942" xr:uid="{00000000-0005-0000-0000-00007A4C0000}"/>
    <cellStyle name="Обычный 5 2 2 3 10" xfId="19943" xr:uid="{00000000-0005-0000-0000-00007B4C0000}"/>
    <cellStyle name="Обычный 5 2 2 3 10 2" xfId="19944" xr:uid="{00000000-0005-0000-0000-00007C4C0000}"/>
    <cellStyle name="Обычный 5 2 2 3 11" xfId="19945" xr:uid="{00000000-0005-0000-0000-00007D4C0000}"/>
    <cellStyle name="Обычный 5 2 2 3 11 2" xfId="19946" xr:uid="{00000000-0005-0000-0000-00007E4C0000}"/>
    <cellStyle name="Обычный 5 2 2 3 12" xfId="19947" xr:uid="{00000000-0005-0000-0000-00007F4C0000}"/>
    <cellStyle name="Обычный 5 2 2 3 12 2" xfId="19948" xr:uid="{00000000-0005-0000-0000-0000804C0000}"/>
    <cellStyle name="Обычный 5 2 2 3 13" xfId="19949" xr:uid="{00000000-0005-0000-0000-0000814C0000}"/>
    <cellStyle name="Обычный 5 2 2 3 14" xfId="19950" xr:uid="{00000000-0005-0000-0000-0000824C0000}"/>
    <cellStyle name="Обычный 5 2 2 3 15" xfId="19951" xr:uid="{00000000-0005-0000-0000-0000834C0000}"/>
    <cellStyle name="Обычный 5 2 2 3 2" xfId="19952" xr:uid="{00000000-0005-0000-0000-0000844C0000}"/>
    <cellStyle name="Обычный 5 2 2 3 2 10" xfId="19953" xr:uid="{00000000-0005-0000-0000-0000854C0000}"/>
    <cellStyle name="Обычный 5 2 2 3 2 10 2" xfId="19954" xr:uid="{00000000-0005-0000-0000-0000864C0000}"/>
    <cellStyle name="Обычный 5 2 2 3 2 11" xfId="19955" xr:uid="{00000000-0005-0000-0000-0000874C0000}"/>
    <cellStyle name="Обычный 5 2 2 3 2 12" xfId="19956" xr:uid="{00000000-0005-0000-0000-0000884C0000}"/>
    <cellStyle name="Обычный 5 2 2 3 2 13" xfId="19957" xr:uid="{00000000-0005-0000-0000-0000894C0000}"/>
    <cellStyle name="Обычный 5 2 2 3 2 2" xfId="19958" xr:uid="{00000000-0005-0000-0000-00008A4C0000}"/>
    <cellStyle name="Обычный 5 2 2 3 2 2 10" xfId="19959" xr:uid="{00000000-0005-0000-0000-00008B4C0000}"/>
    <cellStyle name="Обычный 5 2 2 3 2 2 11" xfId="19960" xr:uid="{00000000-0005-0000-0000-00008C4C0000}"/>
    <cellStyle name="Обычный 5 2 2 3 2 2 2" xfId="19961" xr:uid="{00000000-0005-0000-0000-00008D4C0000}"/>
    <cellStyle name="Обычный 5 2 2 3 2 2 2 2" xfId="19962" xr:uid="{00000000-0005-0000-0000-00008E4C0000}"/>
    <cellStyle name="Обычный 5 2 2 3 2 2 2 2 2" xfId="19963" xr:uid="{00000000-0005-0000-0000-00008F4C0000}"/>
    <cellStyle name="Обычный 5 2 2 3 2 2 2 3" xfId="19964" xr:uid="{00000000-0005-0000-0000-0000904C0000}"/>
    <cellStyle name="Обычный 5 2 2 3 2 2 2 3 2" xfId="19965" xr:uid="{00000000-0005-0000-0000-0000914C0000}"/>
    <cellStyle name="Обычный 5 2 2 3 2 2 2 4" xfId="19966" xr:uid="{00000000-0005-0000-0000-0000924C0000}"/>
    <cellStyle name="Обычный 5 2 2 3 2 2 2 4 2" xfId="19967" xr:uid="{00000000-0005-0000-0000-0000934C0000}"/>
    <cellStyle name="Обычный 5 2 2 3 2 2 2 5" xfId="19968" xr:uid="{00000000-0005-0000-0000-0000944C0000}"/>
    <cellStyle name="Обычный 5 2 2 3 2 2 2 5 2" xfId="19969" xr:uid="{00000000-0005-0000-0000-0000954C0000}"/>
    <cellStyle name="Обычный 5 2 2 3 2 2 2 6" xfId="19970" xr:uid="{00000000-0005-0000-0000-0000964C0000}"/>
    <cellStyle name="Обычный 5 2 2 3 2 2 3" xfId="19971" xr:uid="{00000000-0005-0000-0000-0000974C0000}"/>
    <cellStyle name="Обычный 5 2 2 3 2 2 3 2" xfId="19972" xr:uid="{00000000-0005-0000-0000-0000984C0000}"/>
    <cellStyle name="Обычный 5 2 2 3 2 2 3 2 2" xfId="19973" xr:uid="{00000000-0005-0000-0000-0000994C0000}"/>
    <cellStyle name="Обычный 5 2 2 3 2 2 3 3" xfId="19974" xr:uid="{00000000-0005-0000-0000-00009A4C0000}"/>
    <cellStyle name="Обычный 5 2 2 3 2 2 3 3 2" xfId="19975" xr:uid="{00000000-0005-0000-0000-00009B4C0000}"/>
    <cellStyle name="Обычный 5 2 2 3 2 2 3 4" xfId="19976" xr:uid="{00000000-0005-0000-0000-00009C4C0000}"/>
    <cellStyle name="Обычный 5 2 2 3 2 2 3 4 2" xfId="19977" xr:uid="{00000000-0005-0000-0000-00009D4C0000}"/>
    <cellStyle name="Обычный 5 2 2 3 2 2 3 5" xfId="19978" xr:uid="{00000000-0005-0000-0000-00009E4C0000}"/>
    <cellStyle name="Обычный 5 2 2 3 2 2 4" xfId="19979" xr:uid="{00000000-0005-0000-0000-00009F4C0000}"/>
    <cellStyle name="Обычный 5 2 2 3 2 2 4 2" xfId="19980" xr:uid="{00000000-0005-0000-0000-0000A04C0000}"/>
    <cellStyle name="Обычный 5 2 2 3 2 2 5" xfId="19981" xr:uid="{00000000-0005-0000-0000-0000A14C0000}"/>
    <cellStyle name="Обычный 5 2 2 3 2 2 5 2" xfId="19982" xr:uid="{00000000-0005-0000-0000-0000A24C0000}"/>
    <cellStyle name="Обычный 5 2 2 3 2 2 6" xfId="19983" xr:uid="{00000000-0005-0000-0000-0000A34C0000}"/>
    <cellStyle name="Обычный 5 2 2 3 2 2 6 2" xfId="19984" xr:uid="{00000000-0005-0000-0000-0000A44C0000}"/>
    <cellStyle name="Обычный 5 2 2 3 2 2 7" xfId="19985" xr:uid="{00000000-0005-0000-0000-0000A54C0000}"/>
    <cellStyle name="Обычный 5 2 2 3 2 2 7 2" xfId="19986" xr:uid="{00000000-0005-0000-0000-0000A64C0000}"/>
    <cellStyle name="Обычный 5 2 2 3 2 2 8" xfId="19987" xr:uid="{00000000-0005-0000-0000-0000A74C0000}"/>
    <cellStyle name="Обычный 5 2 2 3 2 2 8 2" xfId="19988" xr:uid="{00000000-0005-0000-0000-0000A84C0000}"/>
    <cellStyle name="Обычный 5 2 2 3 2 2 9" xfId="19989" xr:uid="{00000000-0005-0000-0000-0000A94C0000}"/>
    <cellStyle name="Обычный 5 2 2 3 2 2 9 2" xfId="19990" xr:uid="{00000000-0005-0000-0000-0000AA4C0000}"/>
    <cellStyle name="Обычный 5 2 2 3 2 3" xfId="19991" xr:uid="{00000000-0005-0000-0000-0000AB4C0000}"/>
    <cellStyle name="Обычный 5 2 2 3 2 3 2" xfId="19992" xr:uid="{00000000-0005-0000-0000-0000AC4C0000}"/>
    <cellStyle name="Обычный 5 2 2 3 2 3 2 2" xfId="19993" xr:uid="{00000000-0005-0000-0000-0000AD4C0000}"/>
    <cellStyle name="Обычный 5 2 2 3 2 3 3" xfId="19994" xr:uid="{00000000-0005-0000-0000-0000AE4C0000}"/>
    <cellStyle name="Обычный 5 2 2 3 2 3 3 2" xfId="19995" xr:uid="{00000000-0005-0000-0000-0000AF4C0000}"/>
    <cellStyle name="Обычный 5 2 2 3 2 3 4" xfId="19996" xr:uid="{00000000-0005-0000-0000-0000B04C0000}"/>
    <cellStyle name="Обычный 5 2 2 3 2 3 4 2" xfId="19997" xr:uid="{00000000-0005-0000-0000-0000B14C0000}"/>
    <cellStyle name="Обычный 5 2 2 3 2 3 5" xfId="19998" xr:uid="{00000000-0005-0000-0000-0000B24C0000}"/>
    <cellStyle name="Обычный 5 2 2 3 2 3 5 2" xfId="19999" xr:uid="{00000000-0005-0000-0000-0000B34C0000}"/>
    <cellStyle name="Обычный 5 2 2 3 2 3 6" xfId="20000" xr:uid="{00000000-0005-0000-0000-0000B44C0000}"/>
    <cellStyle name="Обычный 5 2 2 3 2 4" xfId="20001" xr:uid="{00000000-0005-0000-0000-0000B54C0000}"/>
    <cellStyle name="Обычный 5 2 2 3 2 4 2" xfId="20002" xr:uid="{00000000-0005-0000-0000-0000B64C0000}"/>
    <cellStyle name="Обычный 5 2 2 3 2 4 2 2" xfId="20003" xr:uid="{00000000-0005-0000-0000-0000B74C0000}"/>
    <cellStyle name="Обычный 5 2 2 3 2 4 3" xfId="20004" xr:uid="{00000000-0005-0000-0000-0000B84C0000}"/>
    <cellStyle name="Обычный 5 2 2 3 2 4 3 2" xfId="20005" xr:uid="{00000000-0005-0000-0000-0000B94C0000}"/>
    <cellStyle name="Обычный 5 2 2 3 2 4 4" xfId="20006" xr:uid="{00000000-0005-0000-0000-0000BA4C0000}"/>
    <cellStyle name="Обычный 5 2 2 3 2 4 4 2" xfId="20007" xr:uid="{00000000-0005-0000-0000-0000BB4C0000}"/>
    <cellStyle name="Обычный 5 2 2 3 2 4 5" xfId="20008" xr:uid="{00000000-0005-0000-0000-0000BC4C0000}"/>
    <cellStyle name="Обычный 5 2 2 3 2 5" xfId="20009" xr:uid="{00000000-0005-0000-0000-0000BD4C0000}"/>
    <cellStyle name="Обычный 5 2 2 3 2 5 2" xfId="20010" xr:uid="{00000000-0005-0000-0000-0000BE4C0000}"/>
    <cellStyle name="Обычный 5 2 2 3 2 6" xfId="20011" xr:uid="{00000000-0005-0000-0000-0000BF4C0000}"/>
    <cellStyle name="Обычный 5 2 2 3 2 6 2" xfId="20012" xr:uid="{00000000-0005-0000-0000-0000C04C0000}"/>
    <cellStyle name="Обычный 5 2 2 3 2 7" xfId="20013" xr:uid="{00000000-0005-0000-0000-0000C14C0000}"/>
    <cellStyle name="Обычный 5 2 2 3 2 7 2" xfId="20014" xr:uid="{00000000-0005-0000-0000-0000C24C0000}"/>
    <cellStyle name="Обычный 5 2 2 3 2 8" xfId="20015" xr:uid="{00000000-0005-0000-0000-0000C34C0000}"/>
    <cellStyle name="Обычный 5 2 2 3 2 8 2" xfId="20016" xr:uid="{00000000-0005-0000-0000-0000C44C0000}"/>
    <cellStyle name="Обычный 5 2 2 3 2 9" xfId="20017" xr:uid="{00000000-0005-0000-0000-0000C54C0000}"/>
    <cellStyle name="Обычный 5 2 2 3 2 9 2" xfId="20018" xr:uid="{00000000-0005-0000-0000-0000C64C0000}"/>
    <cellStyle name="Обычный 5 2 2 3 3" xfId="20019" xr:uid="{00000000-0005-0000-0000-0000C74C0000}"/>
    <cellStyle name="Обычный 5 2 2 3 3 10" xfId="20020" xr:uid="{00000000-0005-0000-0000-0000C84C0000}"/>
    <cellStyle name="Обычный 5 2 2 3 3 11" xfId="20021" xr:uid="{00000000-0005-0000-0000-0000C94C0000}"/>
    <cellStyle name="Обычный 5 2 2 3 3 2" xfId="20022" xr:uid="{00000000-0005-0000-0000-0000CA4C0000}"/>
    <cellStyle name="Обычный 5 2 2 3 3 2 2" xfId="20023" xr:uid="{00000000-0005-0000-0000-0000CB4C0000}"/>
    <cellStyle name="Обычный 5 2 2 3 3 2 2 2" xfId="20024" xr:uid="{00000000-0005-0000-0000-0000CC4C0000}"/>
    <cellStyle name="Обычный 5 2 2 3 3 2 3" xfId="20025" xr:uid="{00000000-0005-0000-0000-0000CD4C0000}"/>
    <cellStyle name="Обычный 5 2 2 3 3 2 3 2" xfId="20026" xr:uid="{00000000-0005-0000-0000-0000CE4C0000}"/>
    <cellStyle name="Обычный 5 2 2 3 3 2 4" xfId="20027" xr:uid="{00000000-0005-0000-0000-0000CF4C0000}"/>
    <cellStyle name="Обычный 5 2 2 3 3 2 4 2" xfId="20028" xr:uid="{00000000-0005-0000-0000-0000D04C0000}"/>
    <cellStyle name="Обычный 5 2 2 3 3 2 5" xfId="20029" xr:uid="{00000000-0005-0000-0000-0000D14C0000}"/>
    <cellStyle name="Обычный 5 2 2 3 3 2 5 2" xfId="20030" xr:uid="{00000000-0005-0000-0000-0000D24C0000}"/>
    <cellStyle name="Обычный 5 2 2 3 3 2 6" xfId="20031" xr:uid="{00000000-0005-0000-0000-0000D34C0000}"/>
    <cellStyle name="Обычный 5 2 2 3 3 2 7" xfId="20032" xr:uid="{00000000-0005-0000-0000-0000D44C0000}"/>
    <cellStyle name="Обычный 5 2 2 3 3 3" xfId="20033" xr:uid="{00000000-0005-0000-0000-0000D54C0000}"/>
    <cellStyle name="Обычный 5 2 2 3 3 3 2" xfId="20034" xr:uid="{00000000-0005-0000-0000-0000D64C0000}"/>
    <cellStyle name="Обычный 5 2 2 3 3 3 2 2" xfId="20035" xr:uid="{00000000-0005-0000-0000-0000D74C0000}"/>
    <cellStyle name="Обычный 5 2 2 3 3 3 3" xfId="20036" xr:uid="{00000000-0005-0000-0000-0000D84C0000}"/>
    <cellStyle name="Обычный 5 2 2 3 3 3 3 2" xfId="20037" xr:uid="{00000000-0005-0000-0000-0000D94C0000}"/>
    <cellStyle name="Обычный 5 2 2 3 3 3 4" xfId="20038" xr:uid="{00000000-0005-0000-0000-0000DA4C0000}"/>
    <cellStyle name="Обычный 5 2 2 3 3 3 4 2" xfId="20039" xr:uid="{00000000-0005-0000-0000-0000DB4C0000}"/>
    <cellStyle name="Обычный 5 2 2 3 3 3 5" xfId="20040" xr:uid="{00000000-0005-0000-0000-0000DC4C0000}"/>
    <cellStyle name="Обычный 5 2 2 3 3 4" xfId="20041" xr:uid="{00000000-0005-0000-0000-0000DD4C0000}"/>
    <cellStyle name="Обычный 5 2 2 3 3 4 2" xfId="20042" xr:uid="{00000000-0005-0000-0000-0000DE4C0000}"/>
    <cellStyle name="Обычный 5 2 2 3 3 5" xfId="20043" xr:uid="{00000000-0005-0000-0000-0000DF4C0000}"/>
    <cellStyle name="Обычный 5 2 2 3 3 5 2" xfId="20044" xr:uid="{00000000-0005-0000-0000-0000E04C0000}"/>
    <cellStyle name="Обычный 5 2 2 3 3 6" xfId="20045" xr:uid="{00000000-0005-0000-0000-0000E14C0000}"/>
    <cellStyle name="Обычный 5 2 2 3 3 6 2" xfId="20046" xr:uid="{00000000-0005-0000-0000-0000E24C0000}"/>
    <cellStyle name="Обычный 5 2 2 3 3 7" xfId="20047" xr:uid="{00000000-0005-0000-0000-0000E34C0000}"/>
    <cellStyle name="Обычный 5 2 2 3 3 7 2" xfId="20048" xr:uid="{00000000-0005-0000-0000-0000E44C0000}"/>
    <cellStyle name="Обычный 5 2 2 3 3 8" xfId="20049" xr:uid="{00000000-0005-0000-0000-0000E54C0000}"/>
    <cellStyle name="Обычный 5 2 2 3 3 8 2" xfId="20050" xr:uid="{00000000-0005-0000-0000-0000E64C0000}"/>
    <cellStyle name="Обычный 5 2 2 3 3 9" xfId="20051" xr:uid="{00000000-0005-0000-0000-0000E74C0000}"/>
    <cellStyle name="Обычный 5 2 2 3 3 9 2" xfId="20052" xr:uid="{00000000-0005-0000-0000-0000E84C0000}"/>
    <cellStyle name="Обычный 5 2 2 3 4" xfId="20053" xr:uid="{00000000-0005-0000-0000-0000E94C0000}"/>
    <cellStyle name="Обычный 5 2 2 3 4 2" xfId="20054" xr:uid="{00000000-0005-0000-0000-0000EA4C0000}"/>
    <cellStyle name="Обычный 5 2 2 3 4 2 2" xfId="20055" xr:uid="{00000000-0005-0000-0000-0000EB4C0000}"/>
    <cellStyle name="Обычный 5 2 2 3 4 2 2 2" xfId="20056" xr:uid="{00000000-0005-0000-0000-0000EC4C0000}"/>
    <cellStyle name="Обычный 5 2 2 3 4 2 3" xfId="20057" xr:uid="{00000000-0005-0000-0000-0000ED4C0000}"/>
    <cellStyle name="Обычный 5 2 2 3 4 2 3 2" xfId="20058" xr:uid="{00000000-0005-0000-0000-0000EE4C0000}"/>
    <cellStyle name="Обычный 5 2 2 3 4 2 4" xfId="20059" xr:uid="{00000000-0005-0000-0000-0000EF4C0000}"/>
    <cellStyle name="Обычный 5 2 2 3 4 2 4 2" xfId="20060" xr:uid="{00000000-0005-0000-0000-0000F04C0000}"/>
    <cellStyle name="Обычный 5 2 2 3 4 2 5" xfId="20061" xr:uid="{00000000-0005-0000-0000-0000F14C0000}"/>
    <cellStyle name="Обычный 5 2 2 3 4 2 5 2" xfId="20062" xr:uid="{00000000-0005-0000-0000-0000F24C0000}"/>
    <cellStyle name="Обычный 5 2 2 3 4 2 6" xfId="20063" xr:uid="{00000000-0005-0000-0000-0000F34C0000}"/>
    <cellStyle name="Обычный 5 2 2 3 4 2 7" xfId="20064" xr:uid="{00000000-0005-0000-0000-0000F44C0000}"/>
    <cellStyle name="Обычный 5 2 2 3 4 3" xfId="20065" xr:uid="{00000000-0005-0000-0000-0000F54C0000}"/>
    <cellStyle name="Обычный 5 2 2 3 4 3 2" xfId="20066" xr:uid="{00000000-0005-0000-0000-0000F64C0000}"/>
    <cellStyle name="Обычный 5 2 2 3 4 4" xfId="20067" xr:uid="{00000000-0005-0000-0000-0000F74C0000}"/>
    <cellStyle name="Обычный 5 2 2 3 4 4 2" xfId="20068" xr:uid="{00000000-0005-0000-0000-0000F84C0000}"/>
    <cellStyle name="Обычный 5 2 2 3 4 5" xfId="20069" xr:uid="{00000000-0005-0000-0000-0000F94C0000}"/>
    <cellStyle name="Обычный 5 2 2 3 4 5 2" xfId="20070" xr:uid="{00000000-0005-0000-0000-0000FA4C0000}"/>
    <cellStyle name="Обычный 5 2 2 3 4 6" xfId="20071" xr:uid="{00000000-0005-0000-0000-0000FB4C0000}"/>
    <cellStyle name="Обычный 5 2 2 3 4 6 2" xfId="20072" xr:uid="{00000000-0005-0000-0000-0000FC4C0000}"/>
    <cellStyle name="Обычный 5 2 2 3 4 7" xfId="20073" xr:uid="{00000000-0005-0000-0000-0000FD4C0000}"/>
    <cellStyle name="Обычный 5 2 2 3 4 8" xfId="20074" xr:uid="{00000000-0005-0000-0000-0000FE4C0000}"/>
    <cellStyle name="Обычный 5 2 2 3 5" xfId="20075" xr:uid="{00000000-0005-0000-0000-0000FF4C0000}"/>
    <cellStyle name="Обычный 5 2 2 3 5 2" xfId="20076" xr:uid="{00000000-0005-0000-0000-0000004D0000}"/>
    <cellStyle name="Обычный 5 2 2 3 5 2 2" xfId="20077" xr:uid="{00000000-0005-0000-0000-0000014D0000}"/>
    <cellStyle name="Обычный 5 2 2 3 5 2 3" xfId="20078" xr:uid="{00000000-0005-0000-0000-0000024D0000}"/>
    <cellStyle name="Обычный 5 2 2 3 5 3" xfId="20079" xr:uid="{00000000-0005-0000-0000-0000034D0000}"/>
    <cellStyle name="Обычный 5 2 2 3 5 3 2" xfId="20080" xr:uid="{00000000-0005-0000-0000-0000044D0000}"/>
    <cellStyle name="Обычный 5 2 2 3 5 4" xfId="20081" xr:uid="{00000000-0005-0000-0000-0000054D0000}"/>
    <cellStyle name="Обычный 5 2 2 3 5 4 2" xfId="20082" xr:uid="{00000000-0005-0000-0000-0000064D0000}"/>
    <cellStyle name="Обычный 5 2 2 3 5 5" xfId="20083" xr:uid="{00000000-0005-0000-0000-0000074D0000}"/>
    <cellStyle name="Обычный 5 2 2 3 5 5 2" xfId="20084" xr:uid="{00000000-0005-0000-0000-0000084D0000}"/>
    <cellStyle name="Обычный 5 2 2 3 5 6" xfId="20085" xr:uid="{00000000-0005-0000-0000-0000094D0000}"/>
    <cellStyle name="Обычный 5 2 2 3 5 7" xfId="20086" xr:uid="{00000000-0005-0000-0000-00000A4D0000}"/>
    <cellStyle name="Обычный 5 2 2 3 6" xfId="20087" xr:uid="{00000000-0005-0000-0000-00000B4D0000}"/>
    <cellStyle name="Обычный 5 2 2 3 6 2" xfId="20088" xr:uid="{00000000-0005-0000-0000-00000C4D0000}"/>
    <cellStyle name="Обычный 5 2 2 3 6 2 2" xfId="20089" xr:uid="{00000000-0005-0000-0000-00000D4D0000}"/>
    <cellStyle name="Обычный 5 2 2 3 6 3" xfId="20090" xr:uid="{00000000-0005-0000-0000-00000E4D0000}"/>
    <cellStyle name="Обычный 5 2 2 3 6 3 2" xfId="20091" xr:uid="{00000000-0005-0000-0000-00000F4D0000}"/>
    <cellStyle name="Обычный 5 2 2 3 6 4" xfId="20092" xr:uid="{00000000-0005-0000-0000-0000104D0000}"/>
    <cellStyle name="Обычный 5 2 2 3 6 4 2" xfId="20093" xr:uid="{00000000-0005-0000-0000-0000114D0000}"/>
    <cellStyle name="Обычный 5 2 2 3 6 5" xfId="20094" xr:uid="{00000000-0005-0000-0000-0000124D0000}"/>
    <cellStyle name="Обычный 5 2 2 3 6 6" xfId="20095" xr:uid="{00000000-0005-0000-0000-0000134D0000}"/>
    <cellStyle name="Обычный 5 2 2 3 7" xfId="20096" xr:uid="{00000000-0005-0000-0000-0000144D0000}"/>
    <cellStyle name="Обычный 5 2 2 3 7 2" xfId="20097" xr:uid="{00000000-0005-0000-0000-0000154D0000}"/>
    <cellStyle name="Обычный 5 2 2 3 8" xfId="20098" xr:uid="{00000000-0005-0000-0000-0000164D0000}"/>
    <cellStyle name="Обычный 5 2 2 3 8 2" xfId="20099" xr:uid="{00000000-0005-0000-0000-0000174D0000}"/>
    <cellStyle name="Обычный 5 2 2 3 9" xfId="20100" xr:uid="{00000000-0005-0000-0000-0000184D0000}"/>
    <cellStyle name="Обычный 5 2 2 3 9 2" xfId="20101" xr:uid="{00000000-0005-0000-0000-0000194D0000}"/>
    <cellStyle name="Обычный 5 2 2 4" xfId="20102" xr:uid="{00000000-0005-0000-0000-00001A4D0000}"/>
    <cellStyle name="Обычный 5 2 2 4 10" xfId="20103" xr:uid="{00000000-0005-0000-0000-00001B4D0000}"/>
    <cellStyle name="Обычный 5 2 2 4 10 2" xfId="20104" xr:uid="{00000000-0005-0000-0000-00001C4D0000}"/>
    <cellStyle name="Обычный 5 2 2 4 11" xfId="20105" xr:uid="{00000000-0005-0000-0000-00001D4D0000}"/>
    <cellStyle name="Обычный 5 2 2 4 11 2" xfId="20106" xr:uid="{00000000-0005-0000-0000-00001E4D0000}"/>
    <cellStyle name="Обычный 5 2 2 4 12" xfId="20107" xr:uid="{00000000-0005-0000-0000-00001F4D0000}"/>
    <cellStyle name="Обычный 5 2 2 4 12 2" xfId="20108" xr:uid="{00000000-0005-0000-0000-0000204D0000}"/>
    <cellStyle name="Обычный 5 2 2 4 13" xfId="20109" xr:uid="{00000000-0005-0000-0000-0000214D0000}"/>
    <cellStyle name="Обычный 5 2 2 4 14" xfId="20110" xr:uid="{00000000-0005-0000-0000-0000224D0000}"/>
    <cellStyle name="Обычный 5 2 2 4 15" xfId="20111" xr:uid="{00000000-0005-0000-0000-0000234D0000}"/>
    <cellStyle name="Обычный 5 2 2 4 2" xfId="20112" xr:uid="{00000000-0005-0000-0000-0000244D0000}"/>
    <cellStyle name="Обычный 5 2 2 4 2 10" xfId="20113" xr:uid="{00000000-0005-0000-0000-0000254D0000}"/>
    <cellStyle name="Обычный 5 2 2 4 2 10 2" xfId="20114" xr:uid="{00000000-0005-0000-0000-0000264D0000}"/>
    <cellStyle name="Обычный 5 2 2 4 2 11" xfId="20115" xr:uid="{00000000-0005-0000-0000-0000274D0000}"/>
    <cellStyle name="Обычный 5 2 2 4 2 12" xfId="20116" xr:uid="{00000000-0005-0000-0000-0000284D0000}"/>
    <cellStyle name="Обычный 5 2 2 4 2 2" xfId="20117" xr:uid="{00000000-0005-0000-0000-0000294D0000}"/>
    <cellStyle name="Обычный 5 2 2 4 2 2 10" xfId="20118" xr:uid="{00000000-0005-0000-0000-00002A4D0000}"/>
    <cellStyle name="Обычный 5 2 2 4 2 2 2" xfId="20119" xr:uid="{00000000-0005-0000-0000-00002B4D0000}"/>
    <cellStyle name="Обычный 5 2 2 4 2 2 2 2" xfId="20120" xr:uid="{00000000-0005-0000-0000-00002C4D0000}"/>
    <cellStyle name="Обычный 5 2 2 4 2 2 2 2 2" xfId="20121" xr:uid="{00000000-0005-0000-0000-00002D4D0000}"/>
    <cellStyle name="Обычный 5 2 2 4 2 2 2 3" xfId="20122" xr:uid="{00000000-0005-0000-0000-00002E4D0000}"/>
    <cellStyle name="Обычный 5 2 2 4 2 2 2 3 2" xfId="20123" xr:uid="{00000000-0005-0000-0000-00002F4D0000}"/>
    <cellStyle name="Обычный 5 2 2 4 2 2 2 4" xfId="20124" xr:uid="{00000000-0005-0000-0000-0000304D0000}"/>
    <cellStyle name="Обычный 5 2 2 4 2 2 2 4 2" xfId="20125" xr:uid="{00000000-0005-0000-0000-0000314D0000}"/>
    <cellStyle name="Обычный 5 2 2 4 2 2 2 5" xfId="20126" xr:uid="{00000000-0005-0000-0000-0000324D0000}"/>
    <cellStyle name="Обычный 5 2 2 4 2 2 2 5 2" xfId="20127" xr:uid="{00000000-0005-0000-0000-0000334D0000}"/>
    <cellStyle name="Обычный 5 2 2 4 2 2 2 6" xfId="20128" xr:uid="{00000000-0005-0000-0000-0000344D0000}"/>
    <cellStyle name="Обычный 5 2 2 4 2 2 3" xfId="20129" xr:uid="{00000000-0005-0000-0000-0000354D0000}"/>
    <cellStyle name="Обычный 5 2 2 4 2 2 3 2" xfId="20130" xr:uid="{00000000-0005-0000-0000-0000364D0000}"/>
    <cellStyle name="Обычный 5 2 2 4 2 2 3 2 2" xfId="20131" xr:uid="{00000000-0005-0000-0000-0000374D0000}"/>
    <cellStyle name="Обычный 5 2 2 4 2 2 3 3" xfId="20132" xr:uid="{00000000-0005-0000-0000-0000384D0000}"/>
    <cellStyle name="Обычный 5 2 2 4 2 2 3 3 2" xfId="20133" xr:uid="{00000000-0005-0000-0000-0000394D0000}"/>
    <cellStyle name="Обычный 5 2 2 4 2 2 3 4" xfId="20134" xr:uid="{00000000-0005-0000-0000-00003A4D0000}"/>
    <cellStyle name="Обычный 5 2 2 4 2 2 3 4 2" xfId="20135" xr:uid="{00000000-0005-0000-0000-00003B4D0000}"/>
    <cellStyle name="Обычный 5 2 2 4 2 2 3 5" xfId="20136" xr:uid="{00000000-0005-0000-0000-00003C4D0000}"/>
    <cellStyle name="Обычный 5 2 2 4 2 2 4" xfId="20137" xr:uid="{00000000-0005-0000-0000-00003D4D0000}"/>
    <cellStyle name="Обычный 5 2 2 4 2 2 4 2" xfId="20138" xr:uid="{00000000-0005-0000-0000-00003E4D0000}"/>
    <cellStyle name="Обычный 5 2 2 4 2 2 5" xfId="20139" xr:uid="{00000000-0005-0000-0000-00003F4D0000}"/>
    <cellStyle name="Обычный 5 2 2 4 2 2 5 2" xfId="20140" xr:uid="{00000000-0005-0000-0000-0000404D0000}"/>
    <cellStyle name="Обычный 5 2 2 4 2 2 6" xfId="20141" xr:uid="{00000000-0005-0000-0000-0000414D0000}"/>
    <cellStyle name="Обычный 5 2 2 4 2 2 6 2" xfId="20142" xr:uid="{00000000-0005-0000-0000-0000424D0000}"/>
    <cellStyle name="Обычный 5 2 2 4 2 2 7" xfId="20143" xr:uid="{00000000-0005-0000-0000-0000434D0000}"/>
    <cellStyle name="Обычный 5 2 2 4 2 2 7 2" xfId="20144" xr:uid="{00000000-0005-0000-0000-0000444D0000}"/>
    <cellStyle name="Обычный 5 2 2 4 2 2 8" xfId="20145" xr:uid="{00000000-0005-0000-0000-0000454D0000}"/>
    <cellStyle name="Обычный 5 2 2 4 2 2 8 2" xfId="20146" xr:uid="{00000000-0005-0000-0000-0000464D0000}"/>
    <cellStyle name="Обычный 5 2 2 4 2 2 9" xfId="20147" xr:uid="{00000000-0005-0000-0000-0000474D0000}"/>
    <cellStyle name="Обычный 5 2 2 4 2 2 9 2" xfId="20148" xr:uid="{00000000-0005-0000-0000-0000484D0000}"/>
    <cellStyle name="Обычный 5 2 2 4 2 3" xfId="20149" xr:uid="{00000000-0005-0000-0000-0000494D0000}"/>
    <cellStyle name="Обычный 5 2 2 4 2 3 2" xfId="20150" xr:uid="{00000000-0005-0000-0000-00004A4D0000}"/>
    <cellStyle name="Обычный 5 2 2 4 2 3 2 2" xfId="20151" xr:uid="{00000000-0005-0000-0000-00004B4D0000}"/>
    <cellStyle name="Обычный 5 2 2 4 2 3 3" xfId="20152" xr:uid="{00000000-0005-0000-0000-00004C4D0000}"/>
    <cellStyle name="Обычный 5 2 2 4 2 3 3 2" xfId="20153" xr:uid="{00000000-0005-0000-0000-00004D4D0000}"/>
    <cellStyle name="Обычный 5 2 2 4 2 3 4" xfId="20154" xr:uid="{00000000-0005-0000-0000-00004E4D0000}"/>
    <cellStyle name="Обычный 5 2 2 4 2 3 4 2" xfId="20155" xr:uid="{00000000-0005-0000-0000-00004F4D0000}"/>
    <cellStyle name="Обычный 5 2 2 4 2 3 5" xfId="20156" xr:uid="{00000000-0005-0000-0000-0000504D0000}"/>
    <cellStyle name="Обычный 5 2 2 4 2 3 5 2" xfId="20157" xr:uid="{00000000-0005-0000-0000-0000514D0000}"/>
    <cellStyle name="Обычный 5 2 2 4 2 3 6" xfId="20158" xr:uid="{00000000-0005-0000-0000-0000524D0000}"/>
    <cellStyle name="Обычный 5 2 2 4 2 4" xfId="20159" xr:uid="{00000000-0005-0000-0000-0000534D0000}"/>
    <cellStyle name="Обычный 5 2 2 4 2 4 2" xfId="20160" xr:uid="{00000000-0005-0000-0000-0000544D0000}"/>
    <cellStyle name="Обычный 5 2 2 4 2 4 2 2" xfId="20161" xr:uid="{00000000-0005-0000-0000-0000554D0000}"/>
    <cellStyle name="Обычный 5 2 2 4 2 4 3" xfId="20162" xr:uid="{00000000-0005-0000-0000-0000564D0000}"/>
    <cellStyle name="Обычный 5 2 2 4 2 4 3 2" xfId="20163" xr:uid="{00000000-0005-0000-0000-0000574D0000}"/>
    <cellStyle name="Обычный 5 2 2 4 2 4 4" xfId="20164" xr:uid="{00000000-0005-0000-0000-0000584D0000}"/>
    <cellStyle name="Обычный 5 2 2 4 2 4 4 2" xfId="20165" xr:uid="{00000000-0005-0000-0000-0000594D0000}"/>
    <cellStyle name="Обычный 5 2 2 4 2 4 5" xfId="20166" xr:uid="{00000000-0005-0000-0000-00005A4D0000}"/>
    <cellStyle name="Обычный 5 2 2 4 2 5" xfId="20167" xr:uid="{00000000-0005-0000-0000-00005B4D0000}"/>
    <cellStyle name="Обычный 5 2 2 4 2 5 2" xfId="20168" xr:uid="{00000000-0005-0000-0000-00005C4D0000}"/>
    <cellStyle name="Обычный 5 2 2 4 2 6" xfId="20169" xr:uid="{00000000-0005-0000-0000-00005D4D0000}"/>
    <cellStyle name="Обычный 5 2 2 4 2 6 2" xfId="20170" xr:uid="{00000000-0005-0000-0000-00005E4D0000}"/>
    <cellStyle name="Обычный 5 2 2 4 2 7" xfId="20171" xr:uid="{00000000-0005-0000-0000-00005F4D0000}"/>
    <cellStyle name="Обычный 5 2 2 4 2 7 2" xfId="20172" xr:uid="{00000000-0005-0000-0000-0000604D0000}"/>
    <cellStyle name="Обычный 5 2 2 4 2 8" xfId="20173" xr:uid="{00000000-0005-0000-0000-0000614D0000}"/>
    <cellStyle name="Обычный 5 2 2 4 2 8 2" xfId="20174" xr:uid="{00000000-0005-0000-0000-0000624D0000}"/>
    <cellStyle name="Обычный 5 2 2 4 2 9" xfId="20175" xr:uid="{00000000-0005-0000-0000-0000634D0000}"/>
    <cellStyle name="Обычный 5 2 2 4 2 9 2" xfId="20176" xr:uid="{00000000-0005-0000-0000-0000644D0000}"/>
    <cellStyle name="Обычный 5 2 2 4 3" xfId="20177" xr:uid="{00000000-0005-0000-0000-0000654D0000}"/>
    <cellStyle name="Обычный 5 2 2 4 3 10" xfId="20178" xr:uid="{00000000-0005-0000-0000-0000664D0000}"/>
    <cellStyle name="Обычный 5 2 2 4 3 2" xfId="20179" xr:uid="{00000000-0005-0000-0000-0000674D0000}"/>
    <cellStyle name="Обычный 5 2 2 4 3 2 2" xfId="20180" xr:uid="{00000000-0005-0000-0000-0000684D0000}"/>
    <cellStyle name="Обычный 5 2 2 4 3 2 2 2" xfId="20181" xr:uid="{00000000-0005-0000-0000-0000694D0000}"/>
    <cellStyle name="Обычный 5 2 2 4 3 2 3" xfId="20182" xr:uid="{00000000-0005-0000-0000-00006A4D0000}"/>
    <cellStyle name="Обычный 5 2 2 4 3 2 3 2" xfId="20183" xr:uid="{00000000-0005-0000-0000-00006B4D0000}"/>
    <cellStyle name="Обычный 5 2 2 4 3 2 4" xfId="20184" xr:uid="{00000000-0005-0000-0000-00006C4D0000}"/>
    <cellStyle name="Обычный 5 2 2 4 3 2 4 2" xfId="20185" xr:uid="{00000000-0005-0000-0000-00006D4D0000}"/>
    <cellStyle name="Обычный 5 2 2 4 3 2 5" xfId="20186" xr:uid="{00000000-0005-0000-0000-00006E4D0000}"/>
    <cellStyle name="Обычный 5 2 2 4 3 2 5 2" xfId="20187" xr:uid="{00000000-0005-0000-0000-00006F4D0000}"/>
    <cellStyle name="Обычный 5 2 2 4 3 2 6" xfId="20188" xr:uid="{00000000-0005-0000-0000-0000704D0000}"/>
    <cellStyle name="Обычный 5 2 2 4 3 3" xfId="20189" xr:uid="{00000000-0005-0000-0000-0000714D0000}"/>
    <cellStyle name="Обычный 5 2 2 4 3 3 2" xfId="20190" xr:uid="{00000000-0005-0000-0000-0000724D0000}"/>
    <cellStyle name="Обычный 5 2 2 4 3 3 2 2" xfId="20191" xr:uid="{00000000-0005-0000-0000-0000734D0000}"/>
    <cellStyle name="Обычный 5 2 2 4 3 3 3" xfId="20192" xr:uid="{00000000-0005-0000-0000-0000744D0000}"/>
    <cellStyle name="Обычный 5 2 2 4 3 3 3 2" xfId="20193" xr:uid="{00000000-0005-0000-0000-0000754D0000}"/>
    <cellStyle name="Обычный 5 2 2 4 3 3 4" xfId="20194" xr:uid="{00000000-0005-0000-0000-0000764D0000}"/>
    <cellStyle name="Обычный 5 2 2 4 3 3 4 2" xfId="20195" xr:uid="{00000000-0005-0000-0000-0000774D0000}"/>
    <cellStyle name="Обычный 5 2 2 4 3 3 5" xfId="20196" xr:uid="{00000000-0005-0000-0000-0000784D0000}"/>
    <cellStyle name="Обычный 5 2 2 4 3 4" xfId="20197" xr:uid="{00000000-0005-0000-0000-0000794D0000}"/>
    <cellStyle name="Обычный 5 2 2 4 3 4 2" xfId="20198" xr:uid="{00000000-0005-0000-0000-00007A4D0000}"/>
    <cellStyle name="Обычный 5 2 2 4 3 5" xfId="20199" xr:uid="{00000000-0005-0000-0000-00007B4D0000}"/>
    <cellStyle name="Обычный 5 2 2 4 3 5 2" xfId="20200" xr:uid="{00000000-0005-0000-0000-00007C4D0000}"/>
    <cellStyle name="Обычный 5 2 2 4 3 6" xfId="20201" xr:uid="{00000000-0005-0000-0000-00007D4D0000}"/>
    <cellStyle name="Обычный 5 2 2 4 3 6 2" xfId="20202" xr:uid="{00000000-0005-0000-0000-00007E4D0000}"/>
    <cellStyle name="Обычный 5 2 2 4 3 7" xfId="20203" xr:uid="{00000000-0005-0000-0000-00007F4D0000}"/>
    <cellStyle name="Обычный 5 2 2 4 3 7 2" xfId="20204" xr:uid="{00000000-0005-0000-0000-0000804D0000}"/>
    <cellStyle name="Обычный 5 2 2 4 3 8" xfId="20205" xr:uid="{00000000-0005-0000-0000-0000814D0000}"/>
    <cellStyle name="Обычный 5 2 2 4 3 8 2" xfId="20206" xr:uid="{00000000-0005-0000-0000-0000824D0000}"/>
    <cellStyle name="Обычный 5 2 2 4 3 9" xfId="20207" xr:uid="{00000000-0005-0000-0000-0000834D0000}"/>
    <cellStyle name="Обычный 5 2 2 4 3 9 2" xfId="20208" xr:uid="{00000000-0005-0000-0000-0000844D0000}"/>
    <cellStyle name="Обычный 5 2 2 4 4" xfId="20209" xr:uid="{00000000-0005-0000-0000-0000854D0000}"/>
    <cellStyle name="Обычный 5 2 2 4 4 2" xfId="20210" xr:uid="{00000000-0005-0000-0000-0000864D0000}"/>
    <cellStyle name="Обычный 5 2 2 4 4 2 2" xfId="20211" xr:uid="{00000000-0005-0000-0000-0000874D0000}"/>
    <cellStyle name="Обычный 5 2 2 4 4 2 2 2" xfId="20212" xr:uid="{00000000-0005-0000-0000-0000884D0000}"/>
    <cellStyle name="Обычный 5 2 2 4 4 2 3" xfId="20213" xr:uid="{00000000-0005-0000-0000-0000894D0000}"/>
    <cellStyle name="Обычный 5 2 2 4 4 2 3 2" xfId="20214" xr:uid="{00000000-0005-0000-0000-00008A4D0000}"/>
    <cellStyle name="Обычный 5 2 2 4 4 2 4" xfId="20215" xr:uid="{00000000-0005-0000-0000-00008B4D0000}"/>
    <cellStyle name="Обычный 5 2 2 4 4 2 4 2" xfId="20216" xr:uid="{00000000-0005-0000-0000-00008C4D0000}"/>
    <cellStyle name="Обычный 5 2 2 4 4 2 5" xfId="20217" xr:uid="{00000000-0005-0000-0000-00008D4D0000}"/>
    <cellStyle name="Обычный 5 2 2 4 4 2 5 2" xfId="20218" xr:uid="{00000000-0005-0000-0000-00008E4D0000}"/>
    <cellStyle name="Обычный 5 2 2 4 4 2 6" xfId="20219" xr:uid="{00000000-0005-0000-0000-00008F4D0000}"/>
    <cellStyle name="Обычный 5 2 2 4 4 3" xfId="20220" xr:uid="{00000000-0005-0000-0000-0000904D0000}"/>
    <cellStyle name="Обычный 5 2 2 4 4 3 2" xfId="20221" xr:uid="{00000000-0005-0000-0000-0000914D0000}"/>
    <cellStyle name="Обычный 5 2 2 4 4 4" xfId="20222" xr:uid="{00000000-0005-0000-0000-0000924D0000}"/>
    <cellStyle name="Обычный 5 2 2 4 4 4 2" xfId="20223" xr:uid="{00000000-0005-0000-0000-0000934D0000}"/>
    <cellStyle name="Обычный 5 2 2 4 4 5" xfId="20224" xr:uid="{00000000-0005-0000-0000-0000944D0000}"/>
    <cellStyle name="Обычный 5 2 2 4 4 5 2" xfId="20225" xr:uid="{00000000-0005-0000-0000-0000954D0000}"/>
    <cellStyle name="Обычный 5 2 2 4 4 6" xfId="20226" xr:uid="{00000000-0005-0000-0000-0000964D0000}"/>
    <cellStyle name="Обычный 5 2 2 4 4 6 2" xfId="20227" xr:uid="{00000000-0005-0000-0000-0000974D0000}"/>
    <cellStyle name="Обычный 5 2 2 4 4 7" xfId="20228" xr:uid="{00000000-0005-0000-0000-0000984D0000}"/>
    <cellStyle name="Обычный 5 2 2 4 5" xfId="20229" xr:uid="{00000000-0005-0000-0000-0000994D0000}"/>
    <cellStyle name="Обычный 5 2 2 4 5 2" xfId="20230" xr:uid="{00000000-0005-0000-0000-00009A4D0000}"/>
    <cellStyle name="Обычный 5 2 2 4 5 2 2" xfId="20231" xr:uid="{00000000-0005-0000-0000-00009B4D0000}"/>
    <cellStyle name="Обычный 5 2 2 4 5 3" xfId="20232" xr:uid="{00000000-0005-0000-0000-00009C4D0000}"/>
    <cellStyle name="Обычный 5 2 2 4 5 3 2" xfId="20233" xr:uid="{00000000-0005-0000-0000-00009D4D0000}"/>
    <cellStyle name="Обычный 5 2 2 4 5 4" xfId="20234" xr:uid="{00000000-0005-0000-0000-00009E4D0000}"/>
    <cellStyle name="Обычный 5 2 2 4 5 4 2" xfId="20235" xr:uid="{00000000-0005-0000-0000-00009F4D0000}"/>
    <cellStyle name="Обычный 5 2 2 4 5 5" xfId="20236" xr:uid="{00000000-0005-0000-0000-0000A04D0000}"/>
    <cellStyle name="Обычный 5 2 2 4 5 5 2" xfId="20237" xr:uid="{00000000-0005-0000-0000-0000A14D0000}"/>
    <cellStyle name="Обычный 5 2 2 4 5 6" xfId="20238" xr:uid="{00000000-0005-0000-0000-0000A24D0000}"/>
    <cellStyle name="Обычный 5 2 2 4 6" xfId="20239" xr:uid="{00000000-0005-0000-0000-0000A34D0000}"/>
    <cellStyle name="Обычный 5 2 2 4 6 2" xfId="20240" xr:uid="{00000000-0005-0000-0000-0000A44D0000}"/>
    <cellStyle name="Обычный 5 2 2 4 6 2 2" xfId="20241" xr:uid="{00000000-0005-0000-0000-0000A54D0000}"/>
    <cellStyle name="Обычный 5 2 2 4 6 3" xfId="20242" xr:uid="{00000000-0005-0000-0000-0000A64D0000}"/>
    <cellStyle name="Обычный 5 2 2 4 6 3 2" xfId="20243" xr:uid="{00000000-0005-0000-0000-0000A74D0000}"/>
    <cellStyle name="Обычный 5 2 2 4 6 4" xfId="20244" xr:uid="{00000000-0005-0000-0000-0000A84D0000}"/>
    <cellStyle name="Обычный 5 2 2 4 6 4 2" xfId="20245" xr:uid="{00000000-0005-0000-0000-0000A94D0000}"/>
    <cellStyle name="Обычный 5 2 2 4 6 5" xfId="20246" xr:uid="{00000000-0005-0000-0000-0000AA4D0000}"/>
    <cellStyle name="Обычный 5 2 2 4 7" xfId="20247" xr:uid="{00000000-0005-0000-0000-0000AB4D0000}"/>
    <cellStyle name="Обычный 5 2 2 4 7 2" xfId="20248" xr:uid="{00000000-0005-0000-0000-0000AC4D0000}"/>
    <cellStyle name="Обычный 5 2 2 4 8" xfId="20249" xr:uid="{00000000-0005-0000-0000-0000AD4D0000}"/>
    <cellStyle name="Обычный 5 2 2 4 8 2" xfId="20250" xr:uid="{00000000-0005-0000-0000-0000AE4D0000}"/>
    <cellStyle name="Обычный 5 2 2 4 9" xfId="20251" xr:uid="{00000000-0005-0000-0000-0000AF4D0000}"/>
    <cellStyle name="Обычный 5 2 2 4 9 2" xfId="20252" xr:uid="{00000000-0005-0000-0000-0000B04D0000}"/>
    <cellStyle name="Обычный 5 2 2 5" xfId="20253" xr:uid="{00000000-0005-0000-0000-0000B14D0000}"/>
    <cellStyle name="Обычный 5 2 2 5 10" xfId="20254" xr:uid="{00000000-0005-0000-0000-0000B24D0000}"/>
    <cellStyle name="Обычный 5 2 2 5 10 2" xfId="20255" xr:uid="{00000000-0005-0000-0000-0000B34D0000}"/>
    <cellStyle name="Обычный 5 2 2 5 11" xfId="20256" xr:uid="{00000000-0005-0000-0000-0000B44D0000}"/>
    <cellStyle name="Обычный 5 2 2 5 11 2" xfId="20257" xr:uid="{00000000-0005-0000-0000-0000B54D0000}"/>
    <cellStyle name="Обычный 5 2 2 5 12" xfId="20258" xr:uid="{00000000-0005-0000-0000-0000B64D0000}"/>
    <cellStyle name="Обычный 5 2 2 5 13" xfId="20259" xr:uid="{00000000-0005-0000-0000-0000B74D0000}"/>
    <cellStyle name="Обычный 5 2 2 5 2" xfId="20260" xr:uid="{00000000-0005-0000-0000-0000B84D0000}"/>
    <cellStyle name="Обычный 5 2 2 5 2 10" xfId="20261" xr:uid="{00000000-0005-0000-0000-0000B94D0000}"/>
    <cellStyle name="Обычный 5 2 2 5 2 10 2" xfId="20262" xr:uid="{00000000-0005-0000-0000-0000BA4D0000}"/>
    <cellStyle name="Обычный 5 2 2 5 2 11" xfId="20263" xr:uid="{00000000-0005-0000-0000-0000BB4D0000}"/>
    <cellStyle name="Обычный 5 2 2 5 2 12" xfId="20264" xr:uid="{00000000-0005-0000-0000-0000BC4D0000}"/>
    <cellStyle name="Обычный 5 2 2 5 2 2" xfId="20265" xr:uid="{00000000-0005-0000-0000-0000BD4D0000}"/>
    <cellStyle name="Обычный 5 2 2 5 2 2 10" xfId="20266" xr:uid="{00000000-0005-0000-0000-0000BE4D0000}"/>
    <cellStyle name="Обычный 5 2 2 5 2 2 2" xfId="20267" xr:uid="{00000000-0005-0000-0000-0000BF4D0000}"/>
    <cellStyle name="Обычный 5 2 2 5 2 2 2 2" xfId="20268" xr:uid="{00000000-0005-0000-0000-0000C04D0000}"/>
    <cellStyle name="Обычный 5 2 2 5 2 2 2 2 2" xfId="20269" xr:uid="{00000000-0005-0000-0000-0000C14D0000}"/>
    <cellStyle name="Обычный 5 2 2 5 2 2 2 3" xfId="20270" xr:uid="{00000000-0005-0000-0000-0000C24D0000}"/>
    <cellStyle name="Обычный 5 2 2 5 2 2 2 3 2" xfId="20271" xr:uid="{00000000-0005-0000-0000-0000C34D0000}"/>
    <cellStyle name="Обычный 5 2 2 5 2 2 2 4" xfId="20272" xr:uid="{00000000-0005-0000-0000-0000C44D0000}"/>
    <cellStyle name="Обычный 5 2 2 5 2 2 2 4 2" xfId="20273" xr:uid="{00000000-0005-0000-0000-0000C54D0000}"/>
    <cellStyle name="Обычный 5 2 2 5 2 2 2 5" xfId="20274" xr:uid="{00000000-0005-0000-0000-0000C64D0000}"/>
    <cellStyle name="Обычный 5 2 2 5 2 2 2 5 2" xfId="20275" xr:uid="{00000000-0005-0000-0000-0000C74D0000}"/>
    <cellStyle name="Обычный 5 2 2 5 2 2 2 6" xfId="20276" xr:uid="{00000000-0005-0000-0000-0000C84D0000}"/>
    <cellStyle name="Обычный 5 2 2 5 2 2 3" xfId="20277" xr:uid="{00000000-0005-0000-0000-0000C94D0000}"/>
    <cellStyle name="Обычный 5 2 2 5 2 2 3 2" xfId="20278" xr:uid="{00000000-0005-0000-0000-0000CA4D0000}"/>
    <cellStyle name="Обычный 5 2 2 5 2 2 3 2 2" xfId="20279" xr:uid="{00000000-0005-0000-0000-0000CB4D0000}"/>
    <cellStyle name="Обычный 5 2 2 5 2 2 3 3" xfId="20280" xr:uid="{00000000-0005-0000-0000-0000CC4D0000}"/>
    <cellStyle name="Обычный 5 2 2 5 2 2 3 3 2" xfId="20281" xr:uid="{00000000-0005-0000-0000-0000CD4D0000}"/>
    <cellStyle name="Обычный 5 2 2 5 2 2 3 4" xfId="20282" xr:uid="{00000000-0005-0000-0000-0000CE4D0000}"/>
    <cellStyle name="Обычный 5 2 2 5 2 2 3 4 2" xfId="20283" xr:uid="{00000000-0005-0000-0000-0000CF4D0000}"/>
    <cellStyle name="Обычный 5 2 2 5 2 2 3 5" xfId="20284" xr:uid="{00000000-0005-0000-0000-0000D04D0000}"/>
    <cellStyle name="Обычный 5 2 2 5 2 2 4" xfId="20285" xr:uid="{00000000-0005-0000-0000-0000D14D0000}"/>
    <cellStyle name="Обычный 5 2 2 5 2 2 4 2" xfId="20286" xr:uid="{00000000-0005-0000-0000-0000D24D0000}"/>
    <cellStyle name="Обычный 5 2 2 5 2 2 5" xfId="20287" xr:uid="{00000000-0005-0000-0000-0000D34D0000}"/>
    <cellStyle name="Обычный 5 2 2 5 2 2 5 2" xfId="20288" xr:uid="{00000000-0005-0000-0000-0000D44D0000}"/>
    <cellStyle name="Обычный 5 2 2 5 2 2 6" xfId="20289" xr:uid="{00000000-0005-0000-0000-0000D54D0000}"/>
    <cellStyle name="Обычный 5 2 2 5 2 2 6 2" xfId="20290" xr:uid="{00000000-0005-0000-0000-0000D64D0000}"/>
    <cellStyle name="Обычный 5 2 2 5 2 2 7" xfId="20291" xr:uid="{00000000-0005-0000-0000-0000D74D0000}"/>
    <cellStyle name="Обычный 5 2 2 5 2 2 7 2" xfId="20292" xr:uid="{00000000-0005-0000-0000-0000D84D0000}"/>
    <cellStyle name="Обычный 5 2 2 5 2 2 8" xfId="20293" xr:uid="{00000000-0005-0000-0000-0000D94D0000}"/>
    <cellStyle name="Обычный 5 2 2 5 2 2 8 2" xfId="20294" xr:uid="{00000000-0005-0000-0000-0000DA4D0000}"/>
    <cellStyle name="Обычный 5 2 2 5 2 2 9" xfId="20295" xr:uid="{00000000-0005-0000-0000-0000DB4D0000}"/>
    <cellStyle name="Обычный 5 2 2 5 2 2 9 2" xfId="20296" xr:uid="{00000000-0005-0000-0000-0000DC4D0000}"/>
    <cellStyle name="Обычный 5 2 2 5 2 3" xfId="20297" xr:uid="{00000000-0005-0000-0000-0000DD4D0000}"/>
    <cellStyle name="Обычный 5 2 2 5 2 3 2" xfId="20298" xr:uid="{00000000-0005-0000-0000-0000DE4D0000}"/>
    <cellStyle name="Обычный 5 2 2 5 2 3 2 2" xfId="20299" xr:uid="{00000000-0005-0000-0000-0000DF4D0000}"/>
    <cellStyle name="Обычный 5 2 2 5 2 3 3" xfId="20300" xr:uid="{00000000-0005-0000-0000-0000E04D0000}"/>
    <cellStyle name="Обычный 5 2 2 5 2 3 3 2" xfId="20301" xr:uid="{00000000-0005-0000-0000-0000E14D0000}"/>
    <cellStyle name="Обычный 5 2 2 5 2 3 4" xfId="20302" xr:uid="{00000000-0005-0000-0000-0000E24D0000}"/>
    <cellStyle name="Обычный 5 2 2 5 2 3 4 2" xfId="20303" xr:uid="{00000000-0005-0000-0000-0000E34D0000}"/>
    <cellStyle name="Обычный 5 2 2 5 2 3 5" xfId="20304" xr:uid="{00000000-0005-0000-0000-0000E44D0000}"/>
    <cellStyle name="Обычный 5 2 2 5 2 3 5 2" xfId="20305" xr:uid="{00000000-0005-0000-0000-0000E54D0000}"/>
    <cellStyle name="Обычный 5 2 2 5 2 3 6" xfId="20306" xr:uid="{00000000-0005-0000-0000-0000E64D0000}"/>
    <cellStyle name="Обычный 5 2 2 5 2 4" xfId="20307" xr:uid="{00000000-0005-0000-0000-0000E74D0000}"/>
    <cellStyle name="Обычный 5 2 2 5 2 4 2" xfId="20308" xr:uid="{00000000-0005-0000-0000-0000E84D0000}"/>
    <cellStyle name="Обычный 5 2 2 5 2 4 2 2" xfId="20309" xr:uid="{00000000-0005-0000-0000-0000E94D0000}"/>
    <cellStyle name="Обычный 5 2 2 5 2 4 3" xfId="20310" xr:uid="{00000000-0005-0000-0000-0000EA4D0000}"/>
    <cellStyle name="Обычный 5 2 2 5 2 4 3 2" xfId="20311" xr:uid="{00000000-0005-0000-0000-0000EB4D0000}"/>
    <cellStyle name="Обычный 5 2 2 5 2 4 4" xfId="20312" xr:uid="{00000000-0005-0000-0000-0000EC4D0000}"/>
    <cellStyle name="Обычный 5 2 2 5 2 4 4 2" xfId="20313" xr:uid="{00000000-0005-0000-0000-0000ED4D0000}"/>
    <cellStyle name="Обычный 5 2 2 5 2 4 5" xfId="20314" xr:uid="{00000000-0005-0000-0000-0000EE4D0000}"/>
    <cellStyle name="Обычный 5 2 2 5 2 5" xfId="20315" xr:uid="{00000000-0005-0000-0000-0000EF4D0000}"/>
    <cellStyle name="Обычный 5 2 2 5 2 5 2" xfId="20316" xr:uid="{00000000-0005-0000-0000-0000F04D0000}"/>
    <cellStyle name="Обычный 5 2 2 5 2 6" xfId="20317" xr:uid="{00000000-0005-0000-0000-0000F14D0000}"/>
    <cellStyle name="Обычный 5 2 2 5 2 6 2" xfId="20318" xr:uid="{00000000-0005-0000-0000-0000F24D0000}"/>
    <cellStyle name="Обычный 5 2 2 5 2 7" xfId="20319" xr:uid="{00000000-0005-0000-0000-0000F34D0000}"/>
    <cellStyle name="Обычный 5 2 2 5 2 7 2" xfId="20320" xr:uid="{00000000-0005-0000-0000-0000F44D0000}"/>
    <cellStyle name="Обычный 5 2 2 5 2 8" xfId="20321" xr:uid="{00000000-0005-0000-0000-0000F54D0000}"/>
    <cellStyle name="Обычный 5 2 2 5 2 8 2" xfId="20322" xr:uid="{00000000-0005-0000-0000-0000F64D0000}"/>
    <cellStyle name="Обычный 5 2 2 5 2 9" xfId="20323" xr:uid="{00000000-0005-0000-0000-0000F74D0000}"/>
    <cellStyle name="Обычный 5 2 2 5 2 9 2" xfId="20324" xr:uid="{00000000-0005-0000-0000-0000F84D0000}"/>
    <cellStyle name="Обычный 5 2 2 5 3" xfId="20325" xr:uid="{00000000-0005-0000-0000-0000F94D0000}"/>
    <cellStyle name="Обычный 5 2 2 5 3 10" xfId="20326" xr:uid="{00000000-0005-0000-0000-0000FA4D0000}"/>
    <cellStyle name="Обычный 5 2 2 5 3 2" xfId="20327" xr:uid="{00000000-0005-0000-0000-0000FB4D0000}"/>
    <cellStyle name="Обычный 5 2 2 5 3 2 2" xfId="20328" xr:uid="{00000000-0005-0000-0000-0000FC4D0000}"/>
    <cellStyle name="Обычный 5 2 2 5 3 2 2 2" xfId="20329" xr:uid="{00000000-0005-0000-0000-0000FD4D0000}"/>
    <cellStyle name="Обычный 5 2 2 5 3 2 3" xfId="20330" xr:uid="{00000000-0005-0000-0000-0000FE4D0000}"/>
    <cellStyle name="Обычный 5 2 2 5 3 2 3 2" xfId="20331" xr:uid="{00000000-0005-0000-0000-0000FF4D0000}"/>
    <cellStyle name="Обычный 5 2 2 5 3 2 4" xfId="20332" xr:uid="{00000000-0005-0000-0000-0000004E0000}"/>
    <cellStyle name="Обычный 5 2 2 5 3 2 4 2" xfId="20333" xr:uid="{00000000-0005-0000-0000-0000014E0000}"/>
    <cellStyle name="Обычный 5 2 2 5 3 2 5" xfId="20334" xr:uid="{00000000-0005-0000-0000-0000024E0000}"/>
    <cellStyle name="Обычный 5 2 2 5 3 2 5 2" xfId="20335" xr:uid="{00000000-0005-0000-0000-0000034E0000}"/>
    <cellStyle name="Обычный 5 2 2 5 3 2 6" xfId="20336" xr:uid="{00000000-0005-0000-0000-0000044E0000}"/>
    <cellStyle name="Обычный 5 2 2 5 3 3" xfId="20337" xr:uid="{00000000-0005-0000-0000-0000054E0000}"/>
    <cellStyle name="Обычный 5 2 2 5 3 3 2" xfId="20338" xr:uid="{00000000-0005-0000-0000-0000064E0000}"/>
    <cellStyle name="Обычный 5 2 2 5 3 3 2 2" xfId="20339" xr:uid="{00000000-0005-0000-0000-0000074E0000}"/>
    <cellStyle name="Обычный 5 2 2 5 3 3 3" xfId="20340" xr:uid="{00000000-0005-0000-0000-0000084E0000}"/>
    <cellStyle name="Обычный 5 2 2 5 3 3 3 2" xfId="20341" xr:uid="{00000000-0005-0000-0000-0000094E0000}"/>
    <cellStyle name="Обычный 5 2 2 5 3 3 4" xfId="20342" xr:uid="{00000000-0005-0000-0000-00000A4E0000}"/>
    <cellStyle name="Обычный 5 2 2 5 3 3 4 2" xfId="20343" xr:uid="{00000000-0005-0000-0000-00000B4E0000}"/>
    <cellStyle name="Обычный 5 2 2 5 3 3 5" xfId="20344" xr:uid="{00000000-0005-0000-0000-00000C4E0000}"/>
    <cellStyle name="Обычный 5 2 2 5 3 4" xfId="20345" xr:uid="{00000000-0005-0000-0000-00000D4E0000}"/>
    <cellStyle name="Обычный 5 2 2 5 3 4 2" xfId="20346" xr:uid="{00000000-0005-0000-0000-00000E4E0000}"/>
    <cellStyle name="Обычный 5 2 2 5 3 5" xfId="20347" xr:uid="{00000000-0005-0000-0000-00000F4E0000}"/>
    <cellStyle name="Обычный 5 2 2 5 3 5 2" xfId="20348" xr:uid="{00000000-0005-0000-0000-0000104E0000}"/>
    <cellStyle name="Обычный 5 2 2 5 3 6" xfId="20349" xr:uid="{00000000-0005-0000-0000-0000114E0000}"/>
    <cellStyle name="Обычный 5 2 2 5 3 6 2" xfId="20350" xr:uid="{00000000-0005-0000-0000-0000124E0000}"/>
    <cellStyle name="Обычный 5 2 2 5 3 7" xfId="20351" xr:uid="{00000000-0005-0000-0000-0000134E0000}"/>
    <cellStyle name="Обычный 5 2 2 5 3 7 2" xfId="20352" xr:uid="{00000000-0005-0000-0000-0000144E0000}"/>
    <cellStyle name="Обычный 5 2 2 5 3 8" xfId="20353" xr:uid="{00000000-0005-0000-0000-0000154E0000}"/>
    <cellStyle name="Обычный 5 2 2 5 3 8 2" xfId="20354" xr:uid="{00000000-0005-0000-0000-0000164E0000}"/>
    <cellStyle name="Обычный 5 2 2 5 3 9" xfId="20355" xr:uid="{00000000-0005-0000-0000-0000174E0000}"/>
    <cellStyle name="Обычный 5 2 2 5 3 9 2" xfId="20356" xr:uid="{00000000-0005-0000-0000-0000184E0000}"/>
    <cellStyle name="Обычный 5 2 2 5 4" xfId="20357" xr:uid="{00000000-0005-0000-0000-0000194E0000}"/>
    <cellStyle name="Обычный 5 2 2 5 4 2" xfId="20358" xr:uid="{00000000-0005-0000-0000-00001A4E0000}"/>
    <cellStyle name="Обычный 5 2 2 5 4 2 2" xfId="20359" xr:uid="{00000000-0005-0000-0000-00001B4E0000}"/>
    <cellStyle name="Обычный 5 2 2 5 4 3" xfId="20360" xr:uid="{00000000-0005-0000-0000-00001C4E0000}"/>
    <cellStyle name="Обычный 5 2 2 5 4 3 2" xfId="20361" xr:uid="{00000000-0005-0000-0000-00001D4E0000}"/>
    <cellStyle name="Обычный 5 2 2 5 4 4" xfId="20362" xr:uid="{00000000-0005-0000-0000-00001E4E0000}"/>
    <cellStyle name="Обычный 5 2 2 5 4 4 2" xfId="20363" xr:uid="{00000000-0005-0000-0000-00001F4E0000}"/>
    <cellStyle name="Обычный 5 2 2 5 4 5" xfId="20364" xr:uid="{00000000-0005-0000-0000-0000204E0000}"/>
    <cellStyle name="Обычный 5 2 2 5 4 5 2" xfId="20365" xr:uid="{00000000-0005-0000-0000-0000214E0000}"/>
    <cellStyle name="Обычный 5 2 2 5 4 6" xfId="20366" xr:uid="{00000000-0005-0000-0000-0000224E0000}"/>
    <cellStyle name="Обычный 5 2 2 5 5" xfId="20367" xr:uid="{00000000-0005-0000-0000-0000234E0000}"/>
    <cellStyle name="Обычный 5 2 2 5 5 2" xfId="20368" xr:uid="{00000000-0005-0000-0000-0000244E0000}"/>
    <cellStyle name="Обычный 5 2 2 5 5 2 2" xfId="20369" xr:uid="{00000000-0005-0000-0000-0000254E0000}"/>
    <cellStyle name="Обычный 5 2 2 5 5 3" xfId="20370" xr:uid="{00000000-0005-0000-0000-0000264E0000}"/>
    <cellStyle name="Обычный 5 2 2 5 5 3 2" xfId="20371" xr:uid="{00000000-0005-0000-0000-0000274E0000}"/>
    <cellStyle name="Обычный 5 2 2 5 5 4" xfId="20372" xr:uid="{00000000-0005-0000-0000-0000284E0000}"/>
    <cellStyle name="Обычный 5 2 2 5 5 4 2" xfId="20373" xr:uid="{00000000-0005-0000-0000-0000294E0000}"/>
    <cellStyle name="Обычный 5 2 2 5 5 5" xfId="20374" xr:uid="{00000000-0005-0000-0000-00002A4E0000}"/>
    <cellStyle name="Обычный 5 2 2 5 6" xfId="20375" xr:uid="{00000000-0005-0000-0000-00002B4E0000}"/>
    <cellStyle name="Обычный 5 2 2 5 6 2" xfId="20376" xr:uid="{00000000-0005-0000-0000-00002C4E0000}"/>
    <cellStyle name="Обычный 5 2 2 5 7" xfId="20377" xr:uid="{00000000-0005-0000-0000-00002D4E0000}"/>
    <cellStyle name="Обычный 5 2 2 5 7 2" xfId="20378" xr:uid="{00000000-0005-0000-0000-00002E4E0000}"/>
    <cellStyle name="Обычный 5 2 2 5 8" xfId="20379" xr:uid="{00000000-0005-0000-0000-00002F4E0000}"/>
    <cellStyle name="Обычный 5 2 2 5 8 2" xfId="20380" xr:uid="{00000000-0005-0000-0000-0000304E0000}"/>
    <cellStyle name="Обычный 5 2 2 5 9" xfId="20381" xr:uid="{00000000-0005-0000-0000-0000314E0000}"/>
    <cellStyle name="Обычный 5 2 2 5 9 2" xfId="20382" xr:uid="{00000000-0005-0000-0000-0000324E0000}"/>
    <cellStyle name="Обычный 5 2 2 6" xfId="20383" xr:uid="{00000000-0005-0000-0000-0000334E0000}"/>
    <cellStyle name="Обычный 5 2 2 6 10" xfId="20384" xr:uid="{00000000-0005-0000-0000-0000344E0000}"/>
    <cellStyle name="Обычный 5 2 2 6 10 2" xfId="20385" xr:uid="{00000000-0005-0000-0000-0000354E0000}"/>
    <cellStyle name="Обычный 5 2 2 6 11" xfId="20386" xr:uid="{00000000-0005-0000-0000-0000364E0000}"/>
    <cellStyle name="Обычный 5 2 2 6 11 2" xfId="20387" xr:uid="{00000000-0005-0000-0000-0000374E0000}"/>
    <cellStyle name="Обычный 5 2 2 6 12" xfId="20388" xr:uid="{00000000-0005-0000-0000-0000384E0000}"/>
    <cellStyle name="Обычный 5 2 2 6 13" xfId="20389" xr:uid="{00000000-0005-0000-0000-0000394E0000}"/>
    <cellStyle name="Обычный 5 2 2 6 2" xfId="20390" xr:uid="{00000000-0005-0000-0000-00003A4E0000}"/>
    <cellStyle name="Обычный 5 2 2 6 2 10" xfId="20391" xr:uid="{00000000-0005-0000-0000-00003B4E0000}"/>
    <cellStyle name="Обычный 5 2 2 6 2 10 2" xfId="20392" xr:uid="{00000000-0005-0000-0000-00003C4E0000}"/>
    <cellStyle name="Обычный 5 2 2 6 2 11" xfId="20393" xr:uid="{00000000-0005-0000-0000-00003D4E0000}"/>
    <cellStyle name="Обычный 5 2 2 6 2 12" xfId="20394" xr:uid="{00000000-0005-0000-0000-00003E4E0000}"/>
    <cellStyle name="Обычный 5 2 2 6 2 2" xfId="20395" xr:uid="{00000000-0005-0000-0000-00003F4E0000}"/>
    <cellStyle name="Обычный 5 2 2 6 2 2 10" xfId="20396" xr:uid="{00000000-0005-0000-0000-0000404E0000}"/>
    <cellStyle name="Обычный 5 2 2 6 2 2 2" xfId="20397" xr:uid="{00000000-0005-0000-0000-0000414E0000}"/>
    <cellStyle name="Обычный 5 2 2 6 2 2 2 2" xfId="20398" xr:uid="{00000000-0005-0000-0000-0000424E0000}"/>
    <cellStyle name="Обычный 5 2 2 6 2 2 2 2 2" xfId="20399" xr:uid="{00000000-0005-0000-0000-0000434E0000}"/>
    <cellStyle name="Обычный 5 2 2 6 2 2 2 3" xfId="20400" xr:uid="{00000000-0005-0000-0000-0000444E0000}"/>
    <cellStyle name="Обычный 5 2 2 6 2 2 2 3 2" xfId="20401" xr:uid="{00000000-0005-0000-0000-0000454E0000}"/>
    <cellStyle name="Обычный 5 2 2 6 2 2 2 4" xfId="20402" xr:uid="{00000000-0005-0000-0000-0000464E0000}"/>
    <cellStyle name="Обычный 5 2 2 6 2 2 2 4 2" xfId="20403" xr:uid="{00000000-0005-0000-0000-0000474E0000}"/>
    <cellStyle name="Обычный 5 2 2 6 2 2 2 5" xfId="20404" xr:uid="{00000000-0005-0000-0000-0000484E0000}"/>
    <cellStyle name="Обычный 5 2 2 6 2 2 2 5 2" xfId="20405" xr:uid="{00000000-0005-0000-0000-0000494E0000}"/>
    <cellStyle name="Обычный 5 2 2 6 2 2 2 6" xfId="20406" xr:uid="{00000000-0005-0000-0000-00004A4E0000}"/>
    <cellStyle name="Обычный 5 2 2 6 2 2 3" xfId="20407" xr:uid="{00000000-0005-0000-0000-00004B4E0000}"/>
    <cellStyle name="Обычный 5 2 2 6 2 2 3 2" xfId="20408" xr:uid="{00000000-0005-0000-0000-00004C4E0000}"/>
    <cellStyle name="Обычный 5 2 2 6 2 2 3 2 2" xfId="20409" xr:uid="{00000000-0005-0000-0000-00004D4E0000}"/>
    <cellStyle name="Обычный 5 2 2 6 2 2 3 3" xfId="20410" xr:uid="{00000000-0005-0000-0000-00004E4E0000}"/>
    <cellStyle name="Обычный 5 2 2 6 2 2 3 3 2" xfId="20411" xr:uid="{00000000-0005-0000-0000-00004F4E0000}"/>
    <cellStyle name="Обычный 5 2 2 6 2 2 3 4" xfId="20412" xr:uid="{00000000-0005-0000-0000-0000504E0000}"/>
    <cellStyle name="Обычный 5 2 2 6 2 2 3 4 2" xfId="20413" xr:uid="{00000000-0005-0000-0000-0000514E0000}"/>
    <cellStyle name="Обычный 5 2 2 6 2 2 3 5" xfId="20414" xr:uid="{00000000-0005-0000-0000-0000524E0000}"/>
    <cellStyle name="Обычный 5 2 2 6 2 2 4" xfId="20415" xr:uid="{00000000-0005-0000-0000-0000534E0000}"/>
    <cellStyle name="Обычный 5 2 2 6 2 2 4 2" xfId="20416" xr:uid="{00000000-0005-0000-0000-0000544E0000}"/>
    <cellStyle name="Обычный 5 2 2 6 2 2 5" xfId="20417" xr:uid="{00000000-0005-0000-0000-0000554E0000}"/>
    <cellStyle name="Обычный 5 2 2 6 2 2 5 2" xfId="20418" xr:uid="{00000000-0005-0000-0000-0000564E0000}"/>
    <cellStyle name="Обычный 5 2 2 6 2 2 6" xfId="20419" xr:uid="{00000000-0005-0000-0000-0000574E0000}"/>
    <cellStyle name="Обычный 5 2 2 6 2 2 6 2" xfId="20420" xr:uid="{00000000-0005-0000-0000-0000584E0000}"/>
    <cellStyle name="Обычный 5 2 2 6 2 2 7" xfId="20421" xr:uid="{00000000-0005-0000-0000-0000594E0000}"/>
    <cellStyle name="Обычный 5 2 2 6 2 2 7 2" xfId="20422" xr:uid="{00000000-0005-0000-0000-00005A4E0000}"/>
    <cellStyle name="Обычный 5 2 2 6 2 2 8" xfId="20423" xr:uid="{00000000-0005-0000-0000-00005B4E0000}"/>
    <cellStyle name="Обычный 5 2 2 6 2 2 8 2" xfId="20424" xr:uid="{00000000-0005-0000-0000-00005C4E0000}"/>
    <cellStyle name="Обычный 5 2 2 6 2 2 9" xfId="20425" xr:uid="{00000000-0005-0000-0000-00005D4E0000}"/>
    <cellStyle name="Обычный 5 2 2 6 2 2 9 2" xfId="20426" xr:uid="{00000000-0005-0000-0000-00005E4E0000}"/>
    <cellStyle name="Обычный 5 2 2 6 2 3" xfId="20427" xr:uid="{00000000-0005-0000-0000-00005F4E0000}"/>
    <cellStyle name="Обычный 5 2 2 6 2 3 2" xfId="20428" xr:uid="{00000000-0005-0000-0000-0000604E0000}"/>
    <cellStyle name="Обычный 5 2 2 6 2 3 2 2" xfId="20429" xr:uid="{00000000-0005-0000-0000-0000614E0000}"/>
    <cellStyle name="Обычный 5 2 2 6 2 3 3" xfId="20430" xr:uid="{00000000-0005-0000-0000-0000624E0000}"/>
    <cellStyle name="Обычный 5 2 2 6 2 3 3 2" xfId="20431" xr:uid="{00000000-0005-0000-0000-0000634E0000}"/>
    <cellStyle name="Обычный 5 2 2 6 2 3 4" xfId="20432" xr:uid="{00000000-0005-0000-0000-0000644E0000}"/>
    <cellStyle name="Обычный 5 2 2 6 2 3 4 2" xfId="20433" xr:uid="{00000000-0005-0000-0000-0000654E0000}"/>
    <cellStyle name="Обычный 5 2 2 6 2 3 5" xfId="20434" xr:uid="{00000000-0005-0000-0000-0000664E0000}"/>
    <cellStyle name="Обычный 5 2 2 6 2 3 5 2" xfId="20435" xr:uid="{00000000-0005-0000-0000-0000674E0000}"/>
    <cellStyle name="Обычный 5 2 2 6 2 3 6" xfId="20436" xr:uid="{00000000-0005-0000-0000-0000684E0000}"/>
    <cellStyle name="Обычный 5 2 2 6 2 4" xfId="20437" xr:uid="{00000000-0005-0000-0000-0000694E0000}"/>
    <cellStyle name="Обычный 5 2 2 6 2 4 2" xfId="20438" xr:uid="{00000000-0005-0000-0000-00006A4E0000}"/>
    <cellStyle name="Обычный 5 2 2 6 2 4 2 2" xfId="20439" xr:uid="{00000000-0005-0000-0000-00006B4E0000}"/>
    <cellStyle name="Обычный 5 2 2 6 2 4 3" xfId="20440" xr:uid="{00000000-0005-0000-0000-00006C4E0000}"/>
    <cellStyle name="Обычный 5 2 2 6 2 4 3 2" xfId="20441" xr:uid="{00000000-0005-0000-0000-00006D4E0000}"/>
    <cellStyle name="Обычный 5 2 2 6 2 4 4" xfId="20442" xr:uid="{00000000-0005-0000-0000-00006E4E0000}"/>
    <cellStyle name="Обычный 5 2 2 6 2 4 4 2" xfId="20443" xr:uid="{00000000-0005-0000-0000-00006F4E0000}"/>
    <cellStyle name="Обычный 5 2 2 6 2 4 5" xfId="20444" xr:uid="{00000000-0005-0000-0000-0000704E0000}"/>
    <cellStyle name="Обычный 5 2 2 6 2 5" xfId="20445" xr:uid="{00000000-0005-0000-0000-0000714E0000}"/>
    <cellStyle name="Обычный 5 2 2 6 2 5 2" xfId="20446" xr:uid="{00000000-0005-0000-0000-0000724E0000}"/>
    <cellStyle name="Обычный 5 2 2 6 2 6" xfId="20447" xr:uid="{00000000-0005-0000-0000-0000734E0000}"/>
    <cellStyle name="Обычный 5 2 2 6 2 6 2" xfId="20448" xr:uid="{00000000-0005-0000-0000-0000744E0000}"/>
    <cellStyle name="Обычный 5 2 2 6 2 7" xfId="20449" xr:uid="{00000000-0005-0000-0000-0000754E0000}"/>
    <cellStyle name="Обычный 5 2 2 6 2 7 2" xfId="20450" xr:uid="{00000000-0005-0000-0000-0000764E0000}"/>
    <cellStyle name="Обычный 5 2 2 6 2 8" xfId="20451" xr:uid="{00000000-0005-0000-0000-0000774E0000}"/>
    <cellStyle name="Обычный 5 2 2 6 2 8 2" xfId="20452" xr:uid="{00000000-0005-0000-0000-0000784E0000}"/>
    <cellStyle name="Обычный 5 2 2 6 2 9" xfId="20453" xr:uid="{00000000-0005-0000-0000-0000794E0000}"/>
    <cellStyle name="Обычный 5 2 2 6 2 9 2" xfId="20454" xr:uid="{00000000-0005-0000-0000-00007A4E0000}"/>
    <cellStyle name="Обычный 5 2 2 6 3" xfId="20455" xr:uid="{00000000-0005-0000-0000-00007B4E0000}"/>
    <cellStyle name="Обычный 5 2 2 6 3 10" xfId="20456" xr:uid="{00000000-0005-0000-0000-00007C4E0000}"/>
    <cellStyle name="Обычный 5 2 2 6 3 2" xfId="20457" xr:uid="{00000000-0005-0000-0000-00007D4E0000}"/>
    <cellStyle name="Обычный 5 2 2 6 3 2 2" xfId="20458" xr:uid="{00000000-0005-0000-0000-00007E4E0000}"/>
    <cellStyle name="Обычный 5 2 2 6 3 2 2 2" xfId="20459" xr:uid="{00000000-0005-0000-0000-00007F4E0000}"/>
    <cellStyle name="Обычный 5 2 2 6 3 2 3" xfId="20460" xr:uid="{00000000-0005-0000-0000-0000804E0000}"/>
    <cellStyle name="Обычный 5 2 2 6 3 2 3 2" xfId="20461" xr:uid="{00000000-0005-0000-0000-0000814E0000}"/>
    <cellStyle name="Обычный 5 2 2 6 3 2 4" xfId="20462" xr:uid="{00000000-0005-0000-0000-0000824E0000}"/>
    <cellStyle name="Обычный 5 2 2 6 3 2 4 2" xfId="20463" xr:uid="{00000000-0005-0000-0000-0000834E0000}"/>
    <cellStyle name="Обычный 5 2 2 6 3 2 5" xfId="20464" xr:uid="{00000000-0005-0000-0000-0000844E0000}"/>
    <cellStyle name="Обычный 5 2 2 6 3 2 5 2" xfId="20465" xr:uid="{00000000-0005-0000-0000-0000854E0000}"/>
    <cellStyle name="Обычный 5 2 2 6 3 2 6" xfId="20466" xr:uid="{00000000-0005-0000-0000-0000864E0000}"/>
    <cellStyle name="Обычный 5 2 2 6 3 3" xfId="20467" xr:uid="{00000000-0005-0000-0000-0000874E0000}"/>
    <cellStyle name="Обычный 5 2 2 6 3 3 2" xfId="20468" xr:uid="{00000000-0005-0000-0000-0000884E0000}"/>
    <cellStyle name="Обычный 5 2 2 6 3 3 2 2" xfId="20469" xr:uid="{00000000-0005-0000-0000-0000894E0000}"/>
    <cellStyle name="Обычный 5 2 2 6 3 3 3" xfId="20470" xr:uid="{00000000-0005-0000-0000-00008A4E0000}"/>
    <cellStyle name="Обычный 5 2 2 6 3 3 3 2" xfId="20471" xr:uid="{00000000-0005-0000-0000-00008B4E0000}"/>
    <cellStyle name="Обычный 5 2 2 6 3 3 4" xfId="20472" xr:uid="{00000000-0005-0000-0000-00008C4E0000}"/>
    <cellStyle name="Обычный 5 2 2 6 3 3 4 2" xfId="20473" xr:uid="{00000000-0005-0000-0000-00008D4E0000}"/>
    <cellStyle name="Обычный 5 2 2 6 3 3 5" xfId="20474" xr:uid="{00000000-0005-0000-0000-00008E4E0000}"/>
    <cellStyle name="Обычный 5 2 2 6 3 4" xfId="20475" xr:uid="{00000000-0005-0000-0000-00008F4E0000}"/>
    <cellStyle name="Обычный 5 2 2 6 3 4 2" xfId="20476" xr:uid="{00000000-0005-0000-0000-0000904E0000}"/>
    <cellStyle name="Обычный 5 2 2 6 3 5" xfId="20477" xr:uid="{00000000-0005-0000-0000-0000914E0000}"/>
    <cellStyle name="Обычный 5 2 2 6 3 5 2" xfId="20478" xr:uid="{00000000-0005-0000-0000-0000924E0000}"/>
    <cellStyle name="Обычный 5 2 2 6 3 6" xfId="20479" xr:uid="{00000000-0005-0000-0000-0000934E0000}"/>
    <cellStyle name="Обычный 5 2 2 6 3 6 2" xfId="20480" xr:uid="{00000000-0005-0000-0000-0000944E0000}"/>
    <cellStyle name="Обычный 5 2 2 6 3 7" xfId="20481" xr:uid="{00000000-0005-0000-0000-0000954E0000}"/>
    <cellStyle name="Обычный 5 2 2 6 3 7 2" xfId="20482" xr:uid="{00000000-0005-0000-0000-0000964E0000}"/>
    <cellStyle name="Обычный 5 2 2 6 3 8" xfId="20483" xr:uid="{00000000-0005-0000-0000-0000974E0000}"/>
    <cellStyle name="Обычный 5 2 2 6 3 8 2" xfId="20484" xr:uid="{00000000-0005-0000-0000-0000984E0000}"/>
    <cellStyle name="Обычный 5 2 2 6 3 9" xfId="20485" xr:uid="{00000000-0005-0000-0000-0000994E0000}"/>
    <cellStyle name="Обычный 5 2 2 6 3 9 2" xfId="20486" xr:uid="{00000000-0005-0000-0000-00009A4E0000}"/>
    <cellStyle name="Обычный 5 2 2 6 4" xfId="20487" xr:uid="{00000000-0005-0000-0000-00009B4E0000}"/>
    <cellStyle name="Обычный 5 2 2 6 4 2" xfId="20488" xr:uid="{00000000-0005-0000-0000-00009C4E0000}"/>
    <cellStyle name="Обычный 5 2 2 6 4 2 2" xfId="20489" xr:uid="{00000000-0005-0000-0000-00009D4E0000}"/>
    <cellStyle name="Обычный 5 2 2 6 4 3" xfId="20490" xr:uid="{00000000-0005-0000-0000-00009E4E0000}"/>
    <cellStyle name="Обычный 5 2 2 6 4 3 2" xfId="20491" xr:uid="{00000000-0005-0000-0000-00009F4E0000}"/>
    <cellStyle name="Обычный 5 2 2 6 4 4" xfId="20492" xr:uid="{00000000-0005-0000-0000-0000A04E0000}"/>
    <cellStyle name="Обычный 5 2 2 6 4 4 2" xfId="20493" xr:uid="{00000000-0005-0000-0000-0000A14E0000}"/>
    <cellStyle name="Обычный 5 2 2 6 4 5" xfId="20494" xr:uid="{00000000-0005-0000-0000-0000A24E0000}"/>
    <cellStyle name="Обычный 5 2 2 6 4 5 2" xfId="20495" xr:uid="{00000000-0005-0000-0000-0000A34E0000}"/>
    <cellStyle name="Обычный 5 2 2 6 4 6" xfId="20496" xr:uid="{00000000-0005-0000-0000-0000A44E0000}"/>
    <cellStyle name="Обычный 5 2 2 6 5" xfId="20497" xr:uid="{00000000-0005-0000-0000-0000A54E0000}"/>
    <cellStyle name="Обычный 5 2 2 6 5 2" xfId="20498" xr:uid="{00000000-0005-0000-0000-0000A64E0000}"/>
    <cellStyle name="Обычный 5 2 2 6 5 2 2" xfId="20499" xr:uid="{00000000-0005-0000-0000-0000A74E0000}"/>
    <cellStyle name="Обычный 5 2 2 6 5 3" xfId="20500" xr:uid="{00000000-0005-0000-0000-0000A84E0000}"/>
    <cellStyle name="Обычный 5 2 2 6 5 3 2" xfId="20501" xr:uid="{00000000-0005-0000-0000-0000A94E0000}"/>
    <cellStyle name="Обычный 5 2 2 6 5 4" xfId="20502" xr:uid="{00000000-0005-0000-0000-0000AA4E0000}"/>
    <cellStyle name="Обычный 5 2 2 6 5 4 2" xfId="20503" xr:uid="{00000000-0005-0000-0000-0000AB4E0000}"/>
    <cellStyle name="Обычный 5 2 2 6 5 5" xfId="20504" xr:uid="{00000000-0005-0000-0000-0000AC4E0000}"/>
    <cellStyle name="Обычный 5 2 2 6 6" xfId="20505" xr:uid="{00000000-0005-0000-0000-0000AD4E0000}"/>
    <cellStyle name="Обычный 5 2 2 6 6 2" xfId="20506" xr:uid="{00000000-0005-0000-0000-0000AE4E0000}"/>
    <cellStyle name="Обычный 5 2 2 6 7" xfId="20507" xr:uid="{00000000-0005-0000-0000-0000AF4E0000}"/>
    <cellStyle name="Обычный 5 2 2 6 7 2" xfId="20508" xr:uid="{00000000-0005-0000-0000-0000B04E0000}"/>
    <cellStyle name="Обычный 5 2 2 6 8" xfId="20509" xr:uid="{00000000-0005-0000-0000-0000B14E0000}"/>
    <cellStyle name="Обычный 5 2 2 6 8 2" xfId="20510" xr:uid="{00000000-0005-0000-0000-0000B24E0000}"/>
    <cellStyle name="Обычный 5 2 2 6 9" xfId="20511" xr:uid="{00000000-0005-0000-0000-0000B34E0000}"/>
    <cellStyle name="Обычный 5 2 2 6 9 2" xfId="20512" xr:uid="{00000000-0005-0000-0000-0000B44E0000}"/>
    <cellStyle name="Обычный 5 2 2 7" xfId="20513" xr:uid="{00000000-0005-0000-0000-0000B54E0000}"/>
    <cellStyle name="Обычный 5 2 2 7 10" xfId="20514" xr:uid="{00000000-0005-0000-0000-0000B64E0000}"/>
    <cellStyle name="Обычный 5 2 2 7 10 2" xfId="20515" xr:uid="{00000000-0005-0000-0000-0000B74E0000}"/>
    <cellStyle name="Обычный 5 2 2 7 11" xfId="20516" xr:uid="{00000000-0005-0000-0000-0000B84E0000}"/>
    <cellStyle name="Обычный 5 2 2 7 11 2" xfId="20517" xr:uid="{00000000-0005-0000-0000-0000B94E0000}"/>
    <cellStyle name="Обычный 5 2 2 7 12" xfId="20518" xr:uid="{00000000-0005-0000-0000-0000BA4E0000}"/>
    <cellStyle name="Обычный 5 2 2 7 13" xfId="20519" xr:uid="{00000000-0005-0000-0000-0000BB4E0000}"/>
    <cellStyle name="Обычный 5 2 2 7 2" xfId="20520" xr:uid="{00000000-0005-0000-0000-0000BC4E0000}"/>
    <cellStyle name="Обычный 5 2 2 7 2 10" xfId="20521" xr:uid="{00000000-0005-0000-0000-0000BD4E0000}"/>
    <cellStyle name="Обычный 5 2 2 7 2 10 2" xfId="20522" xr:uid="{00000000-0005-0000-0000-0000BE4E0000}"/>
    <cellStyle name="Обычный 5 2 2 7 2 11" xfId="20523" xr:uid="{00000000-0005-0000-0000-0000BF4E0000}"/>
    <cellStyle name="Обычный 5 2 2 7 2 2" xfId="20524" xr:uid="{00000000-0005-0000-0000-0000C04E0000}"/>
    <cellStyle name="Обычный 5 2 2 7 2 2 10" xfId="20525" xr:uid="{00000000-0005-0000-0000-0000C14E0000}"/>
    <cellStyle name="Обычный 5 2 2 7 2 2 2" xfId="20526" xr:uid="{00000000-0005-0000-0000-0000C24E0000}"/>
    <cellStyle name="Обычный 5 2 2 7 2 2 2 2" xfId="20527" xr:uid="{00000000-0005-0000-0000-0000C34E0000}"/>
    <cellStyle name="Обычный 5 2 2 7 2 2 2 2 2" xfId="20528" xr:uid="{00000000-0005-0000-0000-0000C44E0000}"/>
    <cellStyle name="Обычный 5 2 2 7 2 2 2 3" xfId="20529" xr:uid="{00000000-0005-0000-0000-0000C54E0000}"/>
    <cellStyle name="Обычный 5 2 2 7 2 2 2 3 2" xfId="20530" xr:uid="{00000000-0005-0000-0000-0000C64E0000}"/>
    <cellStyle name="Обычный 5 2 2 7 2 2 2 4" xfId="20531" xr:uid="{00000000-0005-0000-0000-0000C74E0000}"/>
    <cellStyle name="Обычный 5 2 2 7 2 2 2 4 2" xfId="20532" xr:uid="{00000000-0005-0000-0000-0000C84E0000}"/>
    <cellStyle name="Обычный 5 2 2 7 2 2 2 5" xfId="20533" xr:uid="{00000000-0005-0000-0000-0000C94E0000}"/>
    <cellStyle name="Обычный 5 2 2 7 2 2 2 5 2" xfId="20534" xr:uid="{00000000-0005-0000-0000-0000CA4E0000}"/>
    <cellStyle name="Обычный 5 2 2 7 2 2 2 6" xfId="20535" xr:uid="{00000000-0005-0000-0000-0000CB4E0000}"/>
    <cellStyle name="Обычный 5 2 2 7 2 2 3" xfId="20536" xr:uid="{00000000-0005-0000-0000-0000CC4E0000}"/>
    <cellStyle name="Обычный 5 2 2 7 2 2 3 2" xfId="20537" xr:uid="{00000000-0005-0000-0000-0000CD4E0000}"/>
    <cellStyle name="Обычный 5 2 2 7 2 2 3 2 2" xfId="20538" xr:uid="{00000000-0005-0000-0000-0000CE4E0000}"/>
    <cellStyle name="Обычный 5 2 2 7 2 2 3 3" xfId="20539" xr:uid="{00000000-0005-0000-0000-0000CF4E0000}"/>
    <cellStyle name="Обычный 5 2 2 7 2 2 3 3 2" xfId="20540" xr:uid="{00000000-0005-0000-0000-0000D04E0000}"/>
    <cellStyle name="Обычный 5 2 2 7 2 2 3 4" xfId="20541" xr:uid="{00000000-0005-0000-0000-0000D14E0000}"/>
    <cellStyle name="Обычный 5 2 2 7 2 2 3 4 2" xfId="20542" xr:uid="{00000000-0005-0000-0000-0000D24E0000}"/>
    <cellStyle name="Обычный 5 2 2 7 2 2 3 5" xfId="20543" xr:uid="{00000000-0005-0000-0000-0000D34E0000}"/>
    <cellStyle name="Обычный 5 2 2 7 2 2 4" xfId="20544" xr:uid="{00000000-0005-0000-0000-0000D44E0000}"/>
    <cellStyle name="Обычный 5 2 2 7 2 2 4 2" xfId="20545" xr:uid="{00000000-0005-0000-0000-0000D54E0000}"/>
    <cellStyle name="Обычный 5 2 2 7 2 2 5" xfId="20546" xr:uid="{00000000-0005-0000-0000-0000D64E0000}"/>
    <cellStyle name="Обычный 5 2 2 7 2 2 5 2" xfId="20547" xr:uid="{00000000-0005-0000-0000-0000D74E0000}"/>
    <cellStyle name="Обычный 5 2 2 7 2 2 6" xfId="20548" xr:uid="{00000000-0005-0000-0000-0000D84E0000}"/>
    <cellStyle name="Обычный 5 2 2 7 2 2 6 2" xfId="20549" xr:uid="{00000000-0005-0000-0000-0000D94E0000}"/>
    <cellStyle name="Обычный 5 2 2 7 2 2 7" xfId="20550" xr:uid="{00000000-0005-0000-0000-0000DA4E0000}"/>
    <cellStyle name="Обычный 5 2 2 7 2 2 7 2" xfId="20551" xr:uid="{00000000-0005-0000-0000-0000DB4E0000}"/>
    <cellStyle name="Обычный 5 2 2 7 2 2 8" xfId="20552" xr:uid="{00000000-0005-0000-0000-0000DC4E0000}"/>
    <cellStyle name="Обычный 5 2 2 7 2 2 8 2" xfId="20553" xr:uid="{00000000-0005-0000-0000-0000DD4E0000}"/>
    <cellStyle name="Обычный 5 2 2 7 2 2 9" xfId="20554" xr:uid="{00000000-0005-0000-0000-0000DE4E0000}"/>
    <cellStyle name="Обычный 5 2 2 7 2 2 9 2" xfId="20555" xr:uid="{00000000-0005-0000-0000-0000DF4E0000}"/>
    <cellStyle name="Обычный 5 2 2 7 2 3" xfId="20556" xr:uid="{00000000-0005-0000-0000-0000E04E0000}"/>
    <cellStyle name="Обычный 5 2 2 7 2 3 2" xfId="20557" xr:uid="{00000000-0005-0000-0000-0000E14E0000}"/>
    <cellStyle name="Обычный 5 2 2 7 2 3 2 2" xfId="20558" xr:uid="{00000000-0005-0000-0000-0000E24E0000}"/>
    <cellStyle name="Обычный 5 2 2 7 2 3 3" xfId="20559" xr:uid="{00000000-0005-0000-0000-0000E34E0000}"/>
    <cellStyle name="Обычный 5 2 2 7 2 3 3 2" xfId="20560" xr:uid="{00000000-0005-0000-0000-0000E44E0000}"/>
    <cellStyle name="Обычный 5 2 2 7 2 3 4" xfId="20561" xr:uid="{00000000-0005-0000-0000-0000E54E0000}"/>
    <cellStyle name="Обычный 5 2 2 7 2 3 4 2" xfId="20562" xr:uid="{00000000-0005-0000-0000-0000E64E0000}"/>
    <cellStyle name="Обычный 5 2 2 7 2 3 5" xfId="20563" xr:uid="{00000000-0005-0000-0000-0000E74E0000}"/>
    <cellStyle name="Обычный 5 2 2 7 2 3 5 2" xfId="20564" xr:uid="{00000000-0005-0000-0000-0000E84E0000}"/>
    <cellStyle name="Обычный 5 2 2 7 2 3 6" xfId="20565" xr:uid="{00000000-0005-0000-0000-0000E94E0000}"/>
    <cellStyle name="Обычный 5 2 2 7 2 4" xfId="20566" xr:uid="{00000000-0005-0000-0000-0000EA4E0000}"/>
    <cellStyle name="Обычный 5 2 2 7 2 4 2" xfId="20567" xr:uid="{00000000-0005-0000-0000-0000EB4E0000}"/>
    <cellStyle name="Обычный 5 2 2 7 2 4 2 2" xfId="20568" xr:uid="{00000000-0005-0000-0000-0000EC4E0000}"/>
    <cellStyle name="Обычный 5 2 2 7 2 4 3" xfId="20569" xr:uid="{00000000-0005-0000-0000-0000ED4E0000}"/>
    <cellStyle name="Обычный 5 2 2 7 2 4 3 2" xfId="20570" xr:uid="{00000000-0005-0000-0000-0000EE4E0000}"/>
    <cellStyle name="Обычный 5 2 2 7 2 4 4" xfId="20571" xr:uid="{00000000-0005-0000-0000-0000EF4E0000}"/>
    <cellStyle name="Обычный 5 2 2 7 2 4 4 2" xfId="20572" xr:uid="{00000000-0005-0000-0000-0000F04E0000}"/>
    <cellStyle name="Обычный 5 2 2 7 2 4 5" xfId="20573" xr:uid="{00000000-0005-0000-0000-0000F14E0000}"/>
    <cellStyle name="Обычный 5 2 2 7 2 5" xfId="20574" xr:uid="{00000000-0005-0000-0000-0000F24E0000}"/>
    <cellStyle name="Обычный 5 2 2 7 2 5 2" xfId="20575" xr:uid="{00000000-0005-0000-0000-0000F34E0000}"/>
    <cellStyle name="Обычный 5 2 2 7 2 6" xfId="20576" xr:uid="{00000000-0005-0000-0000-0000F44E0000}"/>
    <cellStyle name="Обычный 5 2 2 7 2 6 2" xfId="20577" xr:uid="{00000000-0005-0000-0000-0000F54E0000}"/>
    <cellStyle name="Обычный 5 2 2 7 2 7" xfId="20578" xr:uid="{00000000-0005-0000-0000-0000F64E0000}"/>
    <cellStyle name="Обычный 5 2 2 7 2 7 2" xfId="20579" xr:uid="{00000000-0005-0000-0000-0000F74E0000}"/>
    <cellStyle name="Обычный 5 2 2 7 2 8" xfId="20580" xr:uid="{00000000-0005-0000-0000-0000F84E0000}"/>
    <cellStyle name="Обычный 5 2 2 7 2 8 2" xfId="20581" xr:uid="{00000000-0005-0000-0000-0000F94E0000}"/>
    <cellStyle name="Обычный 5 2 2 7 2 9" xfId="20582" xr:uid="{00000000-0005-0000-0000-0000FA4E0000}"/>
    <cellStyle name="Обычный 5 2 2 7 2 9 2" xfId="20583" xr:uid="{00000000-0005-0000-0000-0000FB4E0000}"/>
    <cellStyle name="Обычный 5 2 2 7 3" xfId="20584" xr:uid="{00000000-0005-0000-0000-0000FC4E0000}"/>
    <cellStyle name="Обычный 5 2 2 7 3 10" xfId="20585" xr:uid="{00000000-0005-0000-0000-0000FD4E0000}"/>
    <cellStyle name="Обычный 5 2 2 7 3 2" xfId="20586" xr:uid="{00000000-0005-0000-0000-0000FE4E0000}"/>
    <cellStyle name="Обычный 5 2 2 7 3 2 2" xfId="20587" xr:uid="{00000000-0005-0000-0000-0000FF4E0000}"/>
    <cellStyle name="Обычный 5 2 2 7 3 2 2 2" xfId="20588" xr:uid="{00000000-0005-0000-0000-0000004F0000}"/>
    <cellStyle name="Обычный 5 2 2 7 3 2 3" xfId="20589" xr:uid="{00000000-0005-0000-0000-0000014F0000}"/>
    <cellStyle name="Обычный 5 2 2 7 3 2 3 2" xfId="20590" xr:uid="{00000000-0005-0000-0000-0000024F0000}"/>
    <cellStyle name="Обычный 5 2 2 7 3 2 4" xfId="20591" xr:uid="{00000000-0005-0000-0000-0000034F0000}"/>
    <cellStyle name="Обычный 5 2 2 7 3 2 4 2" xfId="20592" xr:uid="{00000000-0005-0000-0000-0000044F0000}"/>
    <cellStyle name="Обычный 5 2 2 7 3 2 5" xfId="20593" xr:uid="{00000000-0005-0000-0000-0000054F0000}"/>
    <cellStyle name="Обычный 5 2 2 7 3 2 5 2" xfId="20594" xr:uid="{00000000-0005-0000-0000-0000064F0000}"/>
    <cellStyle name="Обычный 5 2 2 7 3 2 6" xfId="20595" xr:uid="{00000000-0005-0000-0000-0000074F0000}"/>
    <cellStyle name="Обычный 5 2 2 7 3 3" xfId="20596" xr:uid="{00000000-0005-0000-0000-0000084F0000}"/>
    <cellStyle name="Обычный 5 2 2 7 3 3 2" xfId="20597" xr:uid="{00000000-0005-0000-0000-0000094F0000}"/>
    <cellStyle name="Обычный 5 2 2 7 3 3 2 2" xfId="20598" xr:uid="{00000000-0005-0000-0000-00000A4F0000}"/>
    <cellStyle name="Обычный 5 2 2 7 3 3 3" xfId="20599" xr:uid="{00000000-0005-0000-0000-00000B4F0000}"/>
    <cellStyle name="Обычный 5 2 2 7 3 3 3 2" xfId="20600" xr:uid="{00000000-0005-0000-0000-00000C4F0000}"/>
    <cellStyle name="Обычный 5 2 2 7 3 3 4" xfId="20601" xr:uid="{00000000-0005-0000-0000-00000D4F0000}"/>
    <cellStyle name="Обычный 5 2 2 7 3 3 4 2" xfId="20602" xr:uid="{00000000-0005-0000-0000-00000E4F0000}"/>
    <cellStyle name="Обычный 5 2 2 7 3 3 5" xfId="20603" xr:uid="{00000000-0005-0000-0000-00000F4F0000}"/>
    <cellStyle name="Обычный 5 2 2 7 3 4" xfId="20604" xr:uid="{00000000-0005-0000-0000-0000104F0000}"/>
    <cellStyle name="Обычный 5 2 2 7 3 4 2" xfId="20605" xr:uid="{00000000-0005-0000-0000-0000114F0000}"/>
    <cellStyle name="Обычный 5 2 2 7 3 5" xfId="20606" xr:uid="{00000000-0005-0000-0000-0000124F0000}"/>
    <cellStyle name="Обычный 5 2 2 7 3 5 2" xfId="20607" xr:uid="{00000000-0005-0000-0000-0000134F0000}"/>
    <cellStyle name="Обычный 5 2 2 7 3 6" xfId="20608" xr:uid="{00000000-0005-0000-0000-0000144F0000}"/>
    <cellStyle name="Обычный 5 2 2 7 3 6 2" xfId="20609" xr:uid="{00000000-0005-0000-0000-0000154F0000}"/>
    <cellStyle name="Обычный 5 2 2 7 3 7" xfId="20610" xr:uid="{00000000-0005-0000-0000-0000164F0000}"/>
    <cellStyle name="Обычный 5 2 2 7 3 7 2" xfId="20611" xr:uid="{00000000-0005-0000-0000-0000174F0000}"/>
    <cellStyle name="Обычный 5 2 2 7 3 8" xfId="20612" xr:uid="{00000000-0005-0000-0000-0000184F0000}"/>
    <cellStyle name="Обычный 5 2 2 7 3 8 2" xfId="20613" xr:uid="{00000000-0005-0000-0000-0000194F0000}"/>
    <cellStyle name="Обычный 5 2 2 7 3 9" xfId="20614" xr:uid="{00000000-0005-0000-0000-00001A4F0000}"/>
    <cellStyle name="Обычный 5 2 2 7 3 9 2" xfId="20615" xr:uid="{00000000-0005-0000-0000-00001B4F0000}"/>
    <cellStyle name="Обычный 5 2 2 7 4" xfId="20616" xr:uid="{00000000-0005-0000-0000-00001C4F0000}"/>
    <cellStyle name="Обычный 5 2 2 7 4 2" xfId="20617" xr:uid="{00000000-0005-0000-0000-00001D4F0000}"/>
    <cellStyle name="Обычный 5 2 2 7 4 2 2" xfId="20618" xr:uid="{00000000-0005-0000-0000-00001E4F0000}"/>
    <cellStyle name="Обычный 5 2 2 7 4 3" xfId="20619" xr:uid="{00000000-0005-0000-0000-00001F4F0000}"/>
    <cellStyle name="Обычный 5 2 2 7 4 3 2" xfId="20620" xr:uid="{00000000-0005-0000-0000-0000204F0000}"/>
    <cellStyle name="Обычный 5 2 2 7 4 4" xfId="20621" xr:uid="{00000000-0005-0000-0000-0000214F0000}"/>
    <cellStyle name="Обычный 5 2 2 7 4 4 2" xfId="20622" xr:uid="{00000000-0005-0000-0000-0000224F0000}"/>
    <cellStyle name="Обычный 5 2 2 7 4 5" xfId="20623" xr:uid="{00000000-0005-0000-0000-0000234F0000}"/>
    <cellStyle name="Обычный 5 2 2 7 4 5 2" xfId="20624" xr:uid="{00000000-0005-0000-0000-0000244F0000}"/>
    <cellStyle name="Обычный 5 2 2 7 4 6" xfId="20625" xr:uid="{00000000-0005-0000-0000-0000254F0000}"/>
    <cellStyle name="Обычный 5 2 2 7 5" xfId="20626" xr:uid="{00000000-0005-0000-0000-0000264F0000}"/>
    <cellStyle name="Обычный 5 2 2 7 5 2" xfId="20627" xr:uid="{00000000-0005-0000-0000-0000274F0000}"/>
    <cellStyle name="Обычный 5 2 2 7 5 2 2" xfId="20628" xr:uid="{00000000-0005-0000-0000-0000284F0000}"/>
    <cellStyle name="Обычный 5 2 2 7 5 3" xfId="20629" xr:uid="{00000000-0005-0000-0000-0000294F0000}"/>
    <cellStyle name="Обычный 5 2 2 7 5 3 2" xfId="20630" xr:uid="{00000000-0005-0000-0000-00002A4F0000}"/>
    <cellStyle name="Обычный 5 2 2 7 5 4" xfId="20631" xr:uid="{00000000-0005-0000-0000-00002B4F0000}"/>
    <cellStyle name="Обычный 5 2 2 7 5 4 2" xfId="20632" xr:uid="{00000000-0005-0000-0000-00002C4F0000}"/>
    <cellStyle name="Обычный 5 2 2 7 5 5" xfId="20633" xr:uid="{00000000-0005-0000-0000-00002D4F0000}"/>
    <cellStyle name="Обычный 5 2 2 7 6" xfId="20634" xr:uid="{00000000-0005-0000-0000-00002E4F0000}"/>
    <cellStyle name="Обычный 5 2 2 7 6 2" xfId="20635" xr:uid="{00000000-0005-0000-0000-00002F4F0000}"/>
    <cellStyle name="Обычный 5 2 2 7 7" xfId="20636" xr:uid="{00000000-0005-0000-0000-0000304F0000}"/>
    <cellStyle name="Обычный 5 2 2 7 7 2" xfId="20637" xr:uid="{00000000-0005-0000-0000-0000314F0000}"/>
    <cellStyle name="Обычный 5 2 2 7 8" xfId="20638" xr:uid="{00000000-0005-0000-0000-0000324F0000}"/>
    <cellStyle name="Обычный 5 2 2 7 8 2" xfId="20639" xr:uid="{00000000-0005-0000-0000-0000334F0000}"/>
    <cellStyle name="Обычный 5 2 2 7 9" xfId="20640" xr:uid="{00000000-0005-0000-0000-0000344F0000}"/>
    <cellStyle name="Обычный 5 2 2 7 9 2" xfId="20641" xr:uid="{00000000-0005-0000-0000-0000354F0000}"/>
    <cellStyle name="Обычный 5 2 2 8" xfId="20642" xr:uid="{00000000-0005-0000-0000-0000364F0000}"/>
    <cellStyle name="Обычный 5 2 2 8 10" xfId="20643" xr:uid="{00000000-0005-0000-0000-0000374F0000}"/>
    <cellStyle name="Обычный 5 2 2 8 10 2" xfId="20644" xr:uid="{00000000-0005-0000-0000-0000384F0000}"/>
    <cellStyle name="Обычный 5 2 2 8 11" xfId="20645" xr:uid="{00000000-0005-0000-0000-0000394F0000}"/>
    <cellStyle name="Обычный 5 2 2 8 11 2" xfId="20646" xr:uid="{00000000-0005-0000-0000-00003A4F0000}"/>
    <cellStyle name="Обычный 5 2 2 8 12" xfId="20647" xr:uid="{00000000-0005-0000-0000-00003B4F0000}"/>
    <cellStyle name="Обычный 5 2 2 8 2" xfId="20648" xr:uid="{00000000-0005-0000-0000-00003C4F0000}"/>
    <cellStyle name="Обычный 5 2 2 8 2 10" xfId="20649" xr:uid="{00000000-0005-0000-0000-00003D4F0000}"/>
    <cellStyle name="Обычный 5 2 2 8 2 10 2" xfId="20650" xr:uid="{00000000-0005-0000-0000-00003E4F0000}"/>
    <cellStyle name="Обычный 5 2 2 8 2 11" xfId="20651" xr:uid="{00000000-0005-0000-0000-00003F4F0000}"/>
    <cellStyle name="Обычный 5 2 2 8 2 2" xfId="20652" xr:uid="{00000000-0005-0000-0000-0000404F0000}"/>
    <cellStyle name="Обычный 5 2 2 8 2 2 10" xfId="20653" xr:uid="{00000000-0005-0000-0000-0000414F0000}"/>
    <cellStyle name="Обычный 5 2 2 8 2 2 2" xfId="20654" xr:uid="{00000000-0005-0000-0000-0000424F0000}"/>
    <cellStyle name="Обычный 5 2 2 8 2 2 2 2" xfId="20655" xr:uid="{00000000-0005-0000-0000-0000434F0000}"/>
    <cellStyle name="Обычный 5 2 2 8 2 2 2 2 2" xfId="20656" xr:uid="{00000000-0005-0000-0000-0000444F0000}"/>
    <cellStyle name="Обычный 5 2 2 8 2 2 2 3" xfId="20657" xr:uid="{00000000-0005-0000-0000-0000454F0000}"/>
    <cellStyle name="Обычный 5 2 2 8 2 2 2 3 2" xfId="20658" xr:uid="{00000000-0005-0000-0000-0000464F0000}"/>
    <cellStyle name="Обычный 5 2 2 8 2 2 2 4" xfId="20659" xr:uid="{00000000-0005-0000-0000-0000474F0000}"/>
    <cellStyle name="Обычный 5 2 2 8 2 2 2 4 2" xfId="20660" xr:uid="{00000000-0005-0000-0000-0000484F0000}"/>
    <cellStyle name="Обычный 5 2 2 8 2 2 2 5" xfId="20661" xr:uid="{00000000-0005-0000-0000-0000494F0000}"/>
    <cellStyle name="Обычный 5 2 2 8 2 2 2 5 2" xfId="20662" xr:uid="{00000000-0005-0000-0000-00004A4F0000}"/>
    <cellStyle name="Обычный 5 2 2 8 2 2 2 6" xfId="20663" xr:uid="{00000000-0005-0000-0000-00004B4F0000}"/>
    <cellStyle name="Обычный 5 2 2 8 2 2 3" xfId="20664" xr:uid="{00000000-0005-0000-0000-00004C4F0000}"/>
    <cellStyle name="Обычный 5 2 2 8 2 2 3 2" xfId="20665" xr:uid="{00000000-0005-0000-0000-00004D4F0000}"/>
    <cellStyle name="Обычный 5 2 2 8 2 2 3 2 2" xfId="20666" xr:uid="{00000000-0005-0000-0000-00004E4F0000}"/>
    <cellStyle name="Обычный 5 2 2 8 2 2 3 3" xfId="20667" xr:uid="{00000000-0005-0000-0000-00004F4F0000}"/>
    <cellStyle name="Обычный 5 2 2 8 2 2 3 3 2" xfId="20668" xr:uid="{00000000-0005-0000-0000-0000504F0000}"/>
    <cellStyle name="Обычный 5 2 2 8 2 2 3 4" xfId="20669" xr:uid="{00000000-0005-0000-0000-0000514F0000}"/>
    <cellStyle name="Обычный 5 2 2 8 2 2 3 4 2" xfId="20670" xr:uid="{00000000-0005-0000-0000-0000524F0000}"/>
    <cellStyle name="Обычный 5 2 2 8 2 2 3 5" xfId="20671" xr:uid="{00000000-0005-0000-0000-0000534F0000}"/>
    <cellStyle name="Обычный 5 2 2 8 2 2 4" xfId="20672" xr:uid="{00000000-0005-0000-0000-0000544F0000}"/>
    <cellStyle name="Обычный 5 2 2 8 2 2 4 2" xfId="20673" xr:uid="{00000000-0005-0000-0000-0000554F0000}"/>
    <cellStyle name="Обычный 5 2 2 8 2 2 5" xfId="20674" xr:uid="{00000000-0005-0000-0000-0000564F0000}"/>
    <cellStyle name="Обычный 5 2 2 8 2 2 5 2" xfId="20675" xr:uid="{00000000-0005-0000-0000-0000574F0000}"/>
    <cellStyle name="Обычный 5 2 2 8 2 2 6" xfId="20676" xr:uid="{00000000-0005-0000-0000-0000584F0000}"/>
    <cellStyle name="Обычный 5 2 2 8 2 2 6 2" xfId="20677" xr:uid="{00000000-0005-0000-0000-0000594F0000}"/>
    <cellStyle name="Обычный 5 2 2 8 2 2 7" xfId="20678" xr:uid="{00000000-0005-0000-0000-00005A4F0000}"/>
    <cellStyle name="Обычный 5 2 2 8 2 2 7 2" xfId="20679" xr:uid="{00000000-0005-0000-0000-00005B4F0000}"/>
    <cellStyle name="Обычный 5 2 2 8 2 2 8" xfId="20680" xr:uid="{00000000-0005-0000-0000-00005C4F0000}"/>
    <cellStyle name="Обычный 5 2 2 8 2 2 8 2" xfId="20681" xr:uid="{00000000-0005-0000-0000-00005D4F0000}"/>
    <cellStyle name="Обычный 5 2 2 8 2 2 9" xfId="20682" xr:uid="{00000000-0005-0000-0000-00005E4F0000}"/>
    <cellStyle name="Обычный 5 2 2 8 2 2 9 2" xfId="20683" xr:uid="{00000000-0005-0000-0000-00005F4F0000}"/>
    <cellStyle name="Обычный 5 2 2 8 2 3" xfId="20684" xr:uid="{00000000-0005-0000-0000-0000604F0000}"/>
    <cellStyle name="Обычный 5 2 2 8 2 3 2" xfId="20685" xr:uid="{00000000-0005-0000-0000-0000614F0000}"/>
    <cellStyle name="Обычный 5 2 2 8 2 3 2 2" xfId="20686" xr:uid="{00000000-0005-0000-0000-0000624F0000}"/>
    <cellStyle name="Обычный 5 2 2 8 2 3 3" xfId="20687" xr:uid="{00000000-0005-0000-0000-0000634F0000}"/>
    <cellStyle name="Обычный 5 2 2 8 2 3 3 2" xfId="20688" xr:uid="{00000000-0005-0000-0000-0000644F0000}"/>
    <cellStyle name="Обычный 5 2 2 8 2 3 4" xfId="20689" xr:uid="{00000000-0005-0000-0000-0000654F0000}"/>
    <cellStyle name="Обычный 5 2 2 8 2 3 4 2" xfId="20690" xr:uid="{00000000-0005-0000-0000-0000664F0000}"/>
    <cellStyle name="Обычный 5 2 2 8 2 3 5" xfId="20691" xr:uid="{00000000-0005-0000-0000-0000674F0000}"/>
    <cellStyle name="Обычный 5 2 2 8 2 3 5 2" xfId="20692" xr:uid="{00000000-0005-0000-0000-0000684F0000}"/>
    <cellStyle name="Обычный 5 2 2 8 2 3 6" xfId="20693" xr:uid="{00000000-0005-0000-0000-0000694F0000}"/>
    <cellStyle name="Обычный 5 2 2 8 2 4" xfId="20694" xr:uid="{00000000-0005-0000-0000-00006A4F0000}"/>
    <cellStyle name="Обычный 5 2 2 8 2 4 2" xfId="20695" xr:uid="{00000000-0005-0000-0000-00006B4F0000}"/>
    <cellStyle name="Обычный 5 2 2 8 2 4 2 2" xfId="20696" xr:uid="{00000000-0005-0000-0000-00006C4F0000}"/>
    <cellStyle name="Обычный 5 2 2 8 2 4 3" xfId="20697" xr:uid="{00000000-0005-0000-0000-00006D4F0000}"/>
    <cellStyle name="Обычный 5 2 2 8 2 4 3 2" xfId="20698" xr:uid="{00000000-0005-0000-0000-00006E4F0000}"/>
    <cellStyle name="Обычный 5 2 2 8 2 4 4" xfId="20699" xr:uid="{00000000-0005-0000-0000-00006F4F0000}"/>
    <cellStyle name="Обычный 5 2 2 8 2 4 4 2" xfId="20700" xr:uid="{00000000-0005-0000-0000-0000704F0000}"/>
    <cellStyle name="Обычный 5 2 2 8 2 4 5" xfId="20701" xr:uid="{00000000-0005-0000-0000-0000714F0000}"/>
    <cellStyle name="Обычный 5 2 2 8 2 5" xfId="20702" xr:uid="{00000000-0005-0000-0000-0000724F0000}"/>
    <cellStyle name="Обычный 5 2 2 8 2 5 2" xfId="20703" xr:uid="{00000000-0005-0000-0000-0000734F0000}"/>
    <cellStyle name="Обычный 5 2 2 8 2 6" xfId="20704" xr:uid="{00000000-0005-0000-0000-0000744F0000}"/>
    <cellStyle name="Обычный 5 2 2 8 2 6 2" xfId="20705" xr:uid="{00000000-0005-0000-0000-0000754F0000}"/>
    <cellStyle name="Обычный 5 2 2 8 2 7" xfId="20706" xr:uid="{00000000-0005-0000-0000-0000764F0000}"/>
    <cellStyle name="Обычный 5 2 2 8 2 7 2" xfId="20707" xr:uid="{00000000-0005-0000-0000-0000774F0000}"/>
    <cellStyle name="Обычный 5 2 2 8 2 8" xfId="20708" xr:uid="{00000000-0005-0000-0000-0000784F0000}"/>
    <cellStyle name="Обычный 5 2 2 8 2 8 2" xfId="20709" xr:uid="{00000000-0005-0000-0000-0000794F0000}"/>
    <cellStyle name="Обычный 5 2 2 8 2 9" xfId="20710" xr:uid="{00000000-0005-0000-0000-00007A4F0000}"/>
    <cellStyle name="Обычный 5 2 2 8 2 9 2" xfId="20711" xr:uid="{00000000-0005-0000-0000-00007B4F0000}"/>
    <cellStyle name="Обычный 5 2 2 8 3" xfId="20712" xr:uid="{00000000-0005-0000-0000-00007C4F0000}"/>
    <cellStyle name="Обычный 5 2 2 8 3 10" xfId="20713" xr:uid="{00000000-0005-0000-0000-00007D4F0000}"/>
    <cellStyle name="Обычный 5 2 2 8 3 2" xfId="20714" xr:uid="{00000000-0005-0000-0000-00007E4F0000}"/>
    <cellStyle name="Обычный 5 2 2 8 3 2 2" xfId="20715" xr:uid="{00000000-0005-0000-0000-00007F4F0000}"/>
    <cellStyle name="Обычный 5 2 2 8 3 2 2 2" xfId="20716" xr:uid="{00000000-0005-0000-0000-0000804F0000}"/>
    <cellStyle name="Обычный 5 2 2 8 3 2 3" xfId="20717" xr:uid="{00000000-0005-0000-0000-0000814F0000}"/>
    <cellStyle name="Обычный 5 2 2 8 3 2 3 2" xfId="20718" xr:uid="{00000000-0005-0000-0000-0000824F0000}"/>
    <cellStyle name="Обычный 5 2 2 8 3 2 4" xfId="20719" xr:uid="{00000000-0005-0000-0000-0000834F0000}"/>
    <cellStyle name="Обычный 5 2 2 8 3 2 4 2" xfId="20720" xr:uid="{00000000-0005-0000-0000-0000844F0000}"/>
    <cellStyle name="Обычный 5 2 2 8 3 2 5" xfId="20721" xr:uid="{00000000-0005-0000-0000-0000854F0000}"/>
    <cellStyle name="Обычный 5 2 2 8 3 2 5 2" xfId="20722" xr:uid="{00000000-0005-0000-0000-0000864F0000}"/>
    <cellStyle name="Обычный 5 2 2 8 3 2 6" xfId="20723" xr:uid="{00000000-0005-0000-0000-0000874F0000}"/>
    <cellStyle name="Обычный 5 2 2 8 3 3" xfId="20724" xr:uid="{00000000-0005-0000-0000-0000884F0000}"/>
    <cellStyle name="Обычный 5 2 2 8 3 3 2" xfId="20725" xr:uid="{00000000-0005-0000-0000-0000894F0000}"/>
    <cellStyle name="Обычный 5 2 2 8 3 3 2 2" xfId="20726" xr:uid="{00000000-0005-0000-0000-00008A4F0000}"/>
    <cellStyle name="Обычный 5 2 2 8 3 3 3" xfId="20727" xr:uid="{00000000-0005-0000-0000-00008B4F0000}"/>
    <cellStyle name="Обычный 5 2 2 8 3 3 3 2" xfId="20728" xr:uid="{00000000-0005-0000-0000-00008C4F0000}"/>
    <cellStyle name="Обычный 5 2 2 8 3 3 4" xfId="20729" xr:uid="{00000000-0005-0000-0000-00008D4F0000}"/>
    <cellStyle name="Обычный 5 2 2 8 3 3 4 2" xfId="20730" xr:uid="{00000000-0005-0000-0000-00008E4F0000}"/>
    <cellStyle name="Обычный 5 2 2 8 3 3 5" xfId="20731" xr:uid="{00000000-0005-0000-0000-00008F4F0000}"/>
    <cellStyle name="Обычный 5 2 2 8 3 4" xfId="20732" xr:uid="{00000000-0005-0000-0000-0000904F0000}"/>
    <cellStyle name="Обычный 5 2 2 8 3 4 2" xfId="20733" xr:uid="{00000000-0005-0000-0000-0000914F0000}"/>
    <cellStyle name="Обычный 5 2 2 8 3 5" xfId="20734" xr:uid="{00000000-0005-0000-0000-0000924F0000}"/>
    <cellStyle name="Обычный 5 2 2 8 3 5 2" xfId="20735" xr:uid="{00000000-0005-0000-0000-0000934F0000}"/>
    <cellStyle name="Обычный 5 2 2 8 3 6" xfId="20736" xr:uid="{00000000-0005-0000-0000-0000944F0000}"/>
    <cellStyle name="Обычный 5 2 2 8 3 6 2" xfId="20737" xr:uid="{00000000-0005-0000-0000-0000954F0000}"/>
    <cellStyle name="Обычный 5 2 2 8 3 7" xfId="20738" xr:uid="{00000000-0005-0000-0000-0000964F0000}"/>
    <cellStyle name="Обычный 5 2 2 8 3 7 2" xfId="20739" xr:uid="{00000000-0005-0000-0000-0000974F0000}"/>
    <cellStyle name="Обычный 5 2 2 8 3 8" xfId="20740" xr:uid="{00000000-0005-0000-0000-0000984F0000}"/>
    <cellStyle name="Обычный 5 2 2 8 3 8 2" xfId="20741" xr:uid="{00000000-0005-0000-0000-0000994F0000}"/>
    <cellStyle name="Обычный 5 2 2 8 3 9" xfId="20742" xr:uid="{00000000-0005-0000-0000-00009A4F0000}"/>
    <cellStyle name="Обычный 5 2 2 8 3 9 2" xfId="20743" xr:uid="{00000000-0005-0000-0000-00009B4F0000}"/>
    <cellStyle name="Обычный 5 2 2 8 4" xfId="20744" xr:uid="{00000000-0005-0000-0000-00009C4F0000}"/>
    <cellStyle name="Обычный 5 2 2 8 4 2" xfId="20745" xr:uid="{00000000-0005-0000-0000-00009D4F0000}"/>
    <cellStyle name="Обычный 5 2 2 8 4 2 2" xfId="20746" xr:uid="{00000000-0005-0000-0000-00009E4F0000}"/>
    <cellStyle name="Обычный 5 2 2 8 4 3" xfId="20747" xr:uid="{00000000-0005-0000-0000-00009F4F0000}"/>
    <cellStyle name="Обычный 5 2 2 8 4 3 2" xfId="20748" xr:uid="{00000000-0005-0000-0000-0000A04F0000}"/>
    <cellStyle name="Обычный 5 2 2 8 4 4" xfId="20749" xr:uid="{00000000-0005-0000-0000-0000A14F0000}"/>
    <cellStyle name="Обычный 5 2 2 8 4 4 2" xfId="20750" xr:uid="{00000000-0005-0000-0000-0000A24F0000}"/>
    <cellStyle name="Обычный 5 2 2 8 4 5" xfId="20751" xr:uid="{00000000-0005-0000-0000-0000A34F0000}"/>
    <cellStyle name="Обычный 5 2 2 8 4 5 2" xfId="20752" xr:uid="{00000000-0005-0000-0000-0000A44F0000}"/>
    <cellStyle name="Обычный 5 2 2 8 4 6" xfId="20753" xr:uid="{00000000-0005-0000-0000-0000A54F0000}"/>
    <cellStyle name="Обычный 5 2 2 8 5" xfId="20754" xr:uid="{00000000-0005-0000-0000-0000A64F0000}"/>
    <cellStyle name="Обычный 5 2 2 8 5 2" xfId="20755" xr:uid="{00000000-0005-0000-0000-0000A74F0000}"/>
    <cellStyle name="Обычный 5 2 2 8 5 2 2" xfId="20756" xr:uid="{00000000-0005-0000-0000-0000A84F0000}"/>
    <cellStyle name="Обычный 5 2 2 8 5 3" xfId="20757" xr:uid="{00000000-0005-0000-0000-0000A94F0000}"/>
    <cellStyle name="Обычный 5 2 2 8 5 3 2" xfId="20758" xr:uid="{00000000-0005-0000-0000-0000AA4F0000}"/>
    <cellStyle name="Обычный 5 2 2 8 5 4" xfId="20759" xr:uid="{00000000-0005-0000-0000-0000AB4F0000}"/>
    <cellStyle name="Обычный 5 2 2 8 5 4 2" xfId="20760" xr:uid="{00000000-0005-0000-0000-0000AC4F0000}"/>
    <cellStyle name="Обычный 5 2 2 8 5 5" xfId="20761" xr:uid="{00000000-0005-0000-0000-0000AD4F0000}"/>
    <cellStyle name="Обычный 5 2 2 8 6" xfId="20762" xr:uid="{00000000-0005-0000-0000-0000AE4F0000}"/>
    <cellStyle name="Обычный 5 2 2 8 6 2" xfId="20763" xr:uid="{00000000-0005-0000-0000-0000AF4F0000}"/>
    <cellStyle name="Обычный 5 2 2 8 7" xfId="20764" xr:uid="{00000000-0005-0000-0000-0000B04F0000}"/>
    <cellStyle name="Обычный 5 2 2 8 7 2" xfId="20765" xr:uid="{00000000-0005-0000-0000-0000B14F0000}"/>
    <cellStyle name="Обычный 5 2 2 8 8" xfId="20766" xr:uid="{00000000-0005-0000-0000-0000B24F0000}"/>
    <cellStyle name="Обычный 5 2 2 8 8 2" xfId="20767" xr:uid="{00000000-0005-0000-0000-0000B34F0000}"/>
    <cellStyle name="Обычный 5 2 2 8 9" xfId="20768" xr:uid="{00000000-0005-0000-0000-0000B44F0000}"/>
    <cellStyle name="Обычный 5 2 2 8 9 2" xfId="20769" xr:uid="{00000000-0005-0000-0000-0000B54F0000}"/>
    <cellStyle name="Обычный 5 2 2 9" xfId="20770" xr:uid="{00000000-0005-0000-0000-0000B64F0000}"/>
    <cellStyle name="Обычный 5 2 2 9 10" xfId="20771" xr:uid="{00000000-0005-0000-0000-0000B74F0000}"/>
    <cellStyle name="Обычный 5 2 2 9 10 2" xfId="20772" xr:uid="{00000000-0005-0000-0000-0000B84F0000}"/>
    <cellStyle name="Обычный 5 2 2 9 11" xfId="20773" xr:uid="{00000000-0005-0000-0000-0000B94F0000}"/>
    <cellStyle name="Обычный 5 2 2 9 11 2" xfId="20774" xr:uid="{00000000-0005-0000-0000-0000BA4F0000}"/>
    <cellStyle name="Обычный 5 2 2 9 12" xfId="20775" xr:uid="{00000000-0005-0000-0000-0000BB4F0000}"/>
    <cellStyle name="Обычный 5 2 2 9 2" xfId="20776" xr:uid="{00000000-0005-0000-0000-0000BC4F0000}"/>
    <cellStyle name="Обычный 5 2 2 9 2 10" xfId="20777" xr:uid="{00000000-0005-0000-0000-0000BD4F0000}"/>
    <cellStyle name="Обычный 5 2 2 9 2 10 2" xfId="20778" xr:uid="{00000000-0005-0000-0000-0000BE4F0000}"/>
    <cellStyle name="Обычный 5 2 2 9 2 11" xfId="20779" xr:uid="{00000000-0005-0000-0000-0000BF4F0000}"/>
    <cellStyle name="Обычный 5 2 2 9 2 2" xfId="20780" xr:uid="{00000000-0005-0000-0000-0000C04F0000}"/>
    <cellStyle name="Обычный 5 2 2 9 2 2 10" xfId="20781" xr:uid="{00000000-0005-0000-0000-0000C14F0000}"/>
    <cellStyle name="Обычный 5 2 2 9 2 2 2" xfId="20782" xr:uid="{00000000-0005-0000-0000-0000C24F0000}"/>
    <cellStyle name="Обычный 5 2 2 9 2 2 2 2" xfId="20783" xr:uid="{00000000-0005-0000-0000-0000C34F0000}"/>
    <cellStyle name="Обычный 5 2 2 9 2 2 2 2 2" xfId="20784" xr:uid="{00000000-0005-0000-0000-0000C44F0000}"/>
    <cellStyle name="Обычный 5 2 2 9 2 2 2 3" xfId="20785" xr:uid="{00000000-0005-0000-0000-0000C54F0000}"/>
    <cellStyle name="Обычный 5 2 2 9 2 2 2 3 2" xfId="20786" xr:uid="{00000000-0005-0000-0000-0000C64F0000}"/>
    <cellStyle name="Обычный 5 2 2 9 2 2 2 4" xfId="20787" xr:uid="{00000000-0005-0000-0000-0000C74F0000}"/>
    <cellStyle name="Обычный 5 2 2 9 2 2 2 4 2" xfId="20788" xr:uid="{00000000-0005-0000-0000-0000C84F0000}"/>
    <cellStyle name="Обычный 5 2 2 9 2 2 2 5" xfId="20789" xr:uid="{00000000-0005-0000-0000-0000C94F0000}"/>
    <cellStyle name="Обычный 5 2 2 9 2 2 2 5 2" xfId="20790" xr:uid="{00000000-0005-0000-0000-0000CA4F0000}"/>
    <cellStyle name="Обычный 5 2 2 9 2 2 2 6" xfId="20791" xr:uid="{00000000-0005-0000-0000-0000CB4F0000}"/>
    <cellStyle name="Обычный 5 2 2 9 2 2 3" xfId="20792" xr:uid="{00000000-0005-0000-0000-0000CC4F0000}"/>
    <cellStyle name="Обычный 5 2 2 9 2 2 3 2" xfId="20793" xr:uid="{00000000-0005-0000-0000-0000CD4F0000}"/>
    <cellStyle name="Обычный 5 2 2 9 2 2 3 2 2" xfId="20794" xr:uid="{00000000-0005-0000-0000-0000CE4F0000}"/>
    <cellStyle name="Обычный 5 2 2 9 2 2 3 3" xfId="20795" xr:uid="{00000000-0005-0000-0000-0000CF4F0000}"/>
    <cellStyle name="Обычный 5 2 2 9 2 2 3 3 2" xfId="20796" xr:uid="{00000000-0005-0000-0000-0000D04F0000}"/>
    <cellStyle name="Обычный 5 2 2 9 2 2 3 4" xfId="20797" xr:uid="{00000000-0005-0000-0000-0000D14F0000}"/>
    <cellStyle name="Обычный 5 2 2 9 2 2 3 4 2" xfId="20798" xr:uid="{00000000-0005-0000-0000-0000D24F0000}"/>
    <cellStyle name="Обычный 5 2 2 9 2 2 3 5" xfId="20799" xr:uid="{00000000-0005-0000-0000-0000D34F0000}"/>
    <cellStyle name="Обычный 5 2 2 9 2 2 4" xfId="20800" xr:uid="{00000000-0005-0000-0000-0000D44F0000}"/>
    <cellStyle name="Обычный 5 2 2 9 2 2 4 2" xfId="20801" xr:uid="{00000000-0005-0000-0000-0000D54F0000}"/>
    <cellStyle name="Обычный 5 2 2 9 2 2 5" xfId="20802" xr:uid="{00000000-0005-0000-0000-0000D64F0000}"/>
    <cellStyle name="Обычный 5 2 2 9 2 2 5 2" xfId="20803" xr:uid="{00000000-0005-0000-0000-0000D74F0000}"/>
    <cellStyle name="Обычный 5 2 2 9 2 2 6" xfId="20804" xr:uid="{00000000-0005-0000-0000-0000D84F0000}"/>
    <cellStyle name="Обычный 5 2 2 9 2 2 6 2" xfId="20805" xr:uid="{00000000-0005-0000-0000-0000D94F0000}"/>
    <cellStyle name="Обычный 5 2 2 9 2 2 7" xfId="20806" xr:uid="{00000000-0005-0000-0000-0000DA4F0000}"/>
    <cellStyle name="Обычный 5 2 2 9 2 2 7 2" xfId="20807" xr:uid="{00000000-0005-0000-0000-0000DB4F0000}"/>
    <cellStyle name="Обычный 5 2 2 9 2 2 8" xfId="20808" xr:uid="{00000000-0005-0000-0000-0000DC4F0000}"/>
    <cellStyle name="Обычный 5 2 2 9 2 2 8 2" xfId="20809" xr:uid="{00000000-0005-0000-0000-0000DD4F0000}"/>
    <cellStyle name="Обычный 5 2 2 9 2 2 9" xfId="20810" xr:uid="{00000000-0005-0000-0000-0000DE4F0000}"/>
    <cellStyle name="Обычный 5 2 2 9 2 2 9 2" xfId="20811" xr:uid="{00000000-0005-0000-0000-0000DF4F0000}"/>
    <cellStyle name="Обычный 5 2 2 9 2 3" xfId="20812" xr:uid="{00000000-0005-0000-0000-0000E04F0000}"/>
    <cellStyle name="Обычный 5 2 2 9 2 3 2" xfId="20813" xr:uid="{00000000-0005-0000-0000-0000E14F0000}"/>
    <cellStyle name="Обычный 5 2 2 9 2 3 2 2" xfId="20814" xr:uid="{00000000-0005-0000-0000-0000E24F0000}"/>
    <cellStyle name="Обычный 5 2 2 9 2 3 3" xfId="20815" xr:uid="{00000000-0005-0000-0000-0000E34F0000}"/>
    <cellStyle name="Обычный 5 2 2 9 2 3 3 2" xfId="20816" xr:uid="{00000000-0005-0000-0000-0000E44F0000}"/>
    <cellStyle name="Обычный 5 2 2 9 2 3 4" xfId="20817" xr:uid="{00000000-0005-0000-0000-0000E54F0000}"/>
    <cellStyle name="Обычный 5 2 2 9 2 3 4 2" xfId="20818" xr:uid="{00000000-0005-0000-0000-0000E64F0000}"/>
    <cellStyle name="Обычный 5 2 2 9 2 3 5" xfId="20819" xr:uid="{00000000-0005-0000-0000-0000E74F0000}"/>
    <cellStyle name="Обычный 5 2 2 9 2 3 5 2" xfId="20820" xr:uid="{00000000-0005-0000-0000-0000E84F0000}"/>
    <cellStyle name="Обычный 5 2 2 9 2 3 6" xfId="20821" xr:uid="{00000000-0005-0000-0000-0000E94F0000}"/>
    <cellStyle name="Обычный 5 2 2 9 2 4" xfId="20822" xr:uid="{00000000-0005-0000-0000-0000EA4F0000}"/>
    <cellStyle name="Обычный 5 2 2 9 2 4 2" xfId="20823" xr:uid="{00000000-0005-0000-0000-0000EB4F0000}"/>
    <cellStyle name="Обычный 5 2 2 9 2 4 2 2" xfId="20824" xr:uid="{00000000-0005-0000-0000-0000EC4F0000}"/>
    <cellStyle name="Обычный 5 2 2 9 2 4 3" xfId="20825" xr:uid="{00000000-0005-0000-0000-0000ED4F0000}"/>
    <cellStyle name="Обычный 5 2 2 9 2 4 3 2" xfId="20826" xr:uid="{00000000-0005-0000-0000-0000EE4F0000}"/>
    <cellStyle name="Обычный 5 2 2 9 2 4 4" xfId="20827" xr:uid="{00000000-0005-0000-0000-0000EF4F0000}"/>
    <cellStyle name="Обычный 5 2 2 9 2 4 4 2" xfId="20828" xr:uid="{00000000-0005-0000-0000-0000F04F0000}"/>
    <cellStyle name="Обычный 5 2 2 9 2 4 5" xfId="20829" xr:uid="{00000000-0005-0000-0000-0000F14F0000}"/>
    <cellStyle name="Обычный 5 2 2 9 2 5" xfId="20830" xr:uid="{00000000-0005-0000-0000-0000F24F0000}"/>
    <cellStyle name="Обычный 5 2 2 9 2 5 2" xfId="20831" xr:uid="{00000000-0005-0000-0000-0000F34F0000}"/>
    <cellStyle name="Обычный 5 2 2 9 2 6" xfId="20832" xr:uid="{00000000-0005-0000-0000-0000F44F0000}"/>
    <cellStyle name="Обычный 5 2 2 9 2 6 2" xfId="20833" xr:uid="{00000000-0005-0000-0000-0000F54F0000}"/>
    <cellStyle name="Обычный 5 2 2 9 2 7" xfId="20834" xr:uid="{00000000-0005-0000-0000-0000F64F0000}"/>
    <cellStyle name="Обычный 5 2 2 9 2 7 2" xfId="20835" xr:uid="{00000000-0005-0000-0000-0000F74F0000}"/>
    <cellStyle name="Обычный 5 2 2 9 2 8" xfId="20836" xr:uid="{00000000-0005-0000-0000-0000F84F0000}"/>
    <cellStyle name="Обычный 5 2 2 9 2 8 2" xfId="20837" xr:uid="{00000000-0005-0000-0000-0000F94F0000}"/>
    <cellStyle name="Обычный 5 2 2 9 2 9" xfId="20838" xr:uid="{00000000-0005-0000-0000-0000FA4F0000}"/>
    <cellStyle name="Обычный 5 2 2 9 2 9 2" xfId="20839" xr:uid="{00000000-0005-0000-0000-0000FB4F0000}"/>
    <cellStyle name="Обычный 5 2 2 9 3" xfId="20840" xr:uid="{00000000-0005-0000-0000-0000FC4F0000}"/>
    <cellStyle name="Обычный 5 2 2 9 3 10" xfId="20841" xr:uid="{00000000-0005-0000-0000-0000FD4F0000}"/>
    <cellStyle name="Обычный 5 2 2 9 3 2" xfId="20842" xr:uid="{00000000-0005-0000-0000-0000FE4F0000}"/>
    <cellStyle name="Обычный 5 2 2 9 3 2 2" xfId="20843" xr:uid="{00000000-0005-0000-0000-0000FF4F0000}"/>
    <cellStyle name="Обычный 5 2 2 9 3 2 2 2" xfId="20844" xr:uid="{00000000-0005-0000-0000-000000500000}"/>
    <cellStyle name="Обычный 5 2 2 9 3 2 3" xfId="20845" xr:uid="{00000000-0005-0000-0000-000001500000}"/>
    <cellStyle name="Обычный 5 2 2 9 3 2 3 2" xfId="20846" xr:uid="{00000000-0005-0000-0000-000002500000}"/>
    <cellStyle name="Обычный 5 2 2 9 3 2 4" xfId="20847" xr:uid="{00000000-0005-0000-0000-000003500000}"/>
    <cellStyle name="Обычный 5 2 2 9 3 2 4 2" xfId="20848" xr:uid="{00000000-0005-0000-0000-000004500000}"/>
    <cellStyle name="Обычный 5 2 2 9 3 2 5" xfId="20849" xr:uid="{00000000-0005-0000-0000-000005500000}"/>
    <cellStyle name="Обычный 5 2 2 9 3 2 5 2" xfId="20850" xr:uid="{00000000-0005-0000-0000-000006500000}"/>
    <cellStyle name="Обычный 5 2 2 9 3 2 6" xfId="20851" xr:uid="{00000000-0005-0000-0000-000007500000}"/>
    <cellStyle name="Обычный 5 2 2 9 3 3" xfId="20852" xr:uid="{00000000-0005-0000-0000-000008500000}"/>
    <cellStyle name="Обычный 5 2 2 9 3 3 2" xfId="20853" xr:uid="{00000000-0005-0000-0000-000009500000}"/>
    <cellStyle name="Обычный 5 2 2 9 3 3 2 2" xfId="20854" xr:uid="{00000000-0005-0000-0000-00000A500000}"/>
    <cellStyle name="Обычный 5 2 2 9 3 3 3" xfId="20855" xr:uid="{00000000-0005-0000-0000-00000B500000}"/>
    <cellStyle name="Обычный 5 2 2 9 3 3 3 2" xfId="20856" xr:uid="{00000000-0005-0000-0000-00000C500000}"/>
    <cellStyle name="Обычный 5 2 2 9 3 3 4" xfId="20857" xr:uid="{00000000-0005-0000-0000-00000D500000}"/>
    <cellStyle name="Обычный 5 2 2 9 3 3 4 2" xfId="20858" xr:uid="{00000000-0005-0000-0000-00000E500000}"/>
    <cellStyle name="Обычный 5 2 2 9 3 3 5" xfId="20859" xr:uid="{00000000-0005-0000-0000-00000F500000}"/>
    <cellStyle name="Обычный 5 2 2 9 3 4" xfId="20860" xr:uid="{00000000-0005-0000-0000-000010500000}"/>
    <cellStyle name="Обычный 5 2 2 9 3 4 2" xfId="20861" xr:uid="{00000000-0005-0000-0000-000011500000}"/>
    <cellStyle name="Обычный 5 2 2 9 3 5" xfId="20862" xr:uid="{00000000-0005-0000-0000-000012500000}"/>
    <cellStyle name="Обычный 5 2 2 9 3 5 2" xfId="20863" xr:uid="{00000000-0005-0000-0000-000013500000}"/>
    <cellStyle name="Обычный 5 2 2 9 3 6" xfId="20864" xr:uid="{00000000-0005-0000-0000-000014500000}"/>
    <cellStyle name="Обычный 5 2 2 9 3 6 2" xfId="20865" xr:uid="{00000000-0005-0000-0000-000015500000}"/>
    <cellStyle name="Обычный 5 2 2 9 3 7" xfId="20866" xr:uid="{00000000-0005-0000-0000-000016500000}"/>
    <cellStyle name="Обычный 5 2 2 9 3 7 2" xfId="20867" xr:uid="{00000000-0005-0000-0000-000017500000}"/>
    <cellStyle name="Обычный 5 2 2 9 3 8" xfId="20868" xr:uid="{00000000-0005-0000-0000-000018500000}"/>
    <cellStyle name="Обычный 5 2 2 9 3 8 2" xfId="20869" xr:uid="{00000000-0005-0000-0000-000019500000}"/>
    <cellStyle name="Обычный 5 2 2 9 3 9" xfId="20870" xr:uid="{00000000-0005-0000-0000-00001A500000}"/>
    <cellStyle name="Обычный 5 2 2 9 3 9 2" xfId="20871" xr:uid="{00000000-0005-0000-0000-00001B500000}"/>
    <cellStyle name="Обычный 5 2 2 9 4" xfId="20872" xr:uid="{00000000-0005-0000-0000-00001C500000}"/>
    <cellStyle name="Обычный 5 2 2 9 4 2" xfId="20873" xr:uid="{00000000-0005-0000-0000-00001D500000}"/>
    <cellStyle name="Обычный 5 2 2 9 4 2 2" xfId="20874" xr:uid="{00000000-0005-0000-0000-00001E500000}"/>
    <cellStyle name="Обычный 5 2 2 9 4 3" xfId="20875" xr:uid="{00000000-0005-0000-0000-00001F500000}"/>
    <cellStyle name="Обычный 5 2 2 9 4 3 2" xfId="20876" xr:uid="{00000000-0005-0000-0000-000020500000}"/>
    <cellStyle name="Обычный 5 2 2 9 4 4" xfId="20877" xr:uid="{00000000-0005-0000-0000-000021500000}"/>
    <cellStyle name="Обычный 5 2 2 9 4 4 2" xfId="20878" xr:uid="{00000000-0005-0000-0000-000022500000}"/>
    <cellStyle name="Обычный 5 2 2 9 4 5" xfId="20879" xr:uid="{00000000-0005-0000-0000-000023500000}"/>
    <cellStyle name="Обычный 5 2 2 9 4 5 2" xfId="20880" xr:uid="{00000000-0005-0000-0000-000024500000}"/>
    <cellStyle name="Обычный 5 2 2 9 4 6" xfId="20881" xr:uid="{00000000-0005-0000-0000-000025500000}"/>
    <cellStyle name="Обычный 5 2 2 9 5" xfId="20882" xr:uid="{00000000-0005-0000-0000-000026500000}"/>
    <cellStyle name="Обычный 5 2 2 9 5 2" xfId="20883" xr:uid="{00000000-0005-0000-0000-000027500000}"/>
    <cellStyle name="Обычный 5 2 2 9 5 2 2" xfId="20884" xr:uid="{00000000-0005-0000-0000-000028500000}"/>
    <cellStyle name="Обычный 5 2 2 9 5 3" xfId="20885" xr:uid="{00000000-0005-0000-0000-000029500000}"/>
    <cellStyle name="Обычный 5 2 2 9 5 3 2" xfId="20886" xr:uid="{00000000-0005-0000-0000-00002A500000}"/>
    <cellStyle name="Обычный 5 2 2 9 5 4" xfId="20887" xr:uid="{00000000-0005-0000-0000-00002B500000}"/>
    <cellStyle name="Обычный 5 2 2 9 5 4 2" xfId="20888" xr:uid="{00000000-0005-0000-0000-00002C500000}"/>
    <cellStyle name="Обычный 5 2 2 9 5 5" xfId="20889" xr:uid="{00000000-0005-0000-0000-00002D500000}"/>
    <cellStyle name="Обычный 5 2 2 9 6" xfId="20890" xr:uid="{00000000-0005-0000-0000-00002E500000}"/>
    <cellStyle name="Обычный 5 2 2 9 6 2" xfId="20891" xr:uid="{00000000-0005-0000-0000-00002F500000}"/>
    <cellStyle name="Обычный 5 2 2 9 7" xfId="20892" xr:uid="{00000000-0005-0000-0000-000030500000}"/>
    <cellStyle name="Обычный 5 2 2 9 7 2" xfId="20893" xr:uid="{00000000-0005-0000-0000-000031500000}"/>
    <cellStyle name="Обычный 5 2 2 9 8" xfId="20894" xr:uid="{00000000-0005-0000-0000-000032500000}"/>
    <cellStyle name="Обычный 5 2 2 9 8 2" xfId="20895" xr:uid="{00000000-0005-0000-0000-000033500000}"/>
    <cellStyle name="Обычный 5 2 2 9 9" xfId="20896" xr:uid="{00000000-0005-0000-0000-000034500000}"/>
    <cellStyle name="Обычный 5 2 2 9 9 2" xfId="20897" xr:uid="{00000000-0005-0000-0000-000035500000}"/>
    <cellStyle name="Обычный 5 2 20" xfId="20898" xr:uid="{00000000-0005-0000-0000-000036500000}"/>
    <cellStyle name="Обычный 5 2 20 2" xfId="20899" xr:uid="{00000000-0005-0000-0000-000037500000}"/>
    <cellStyle name="Обычный 5 2 20 2 2" xfId="20900" xr:uid="{00000000-0005-0000-0000-000038500000}"/>
    <cellStyle name="Обычный 5 2 20 2 2 2" xfId="20901" xr:uid="{00000000-0005-0000-0000-000039500000}"/>
    <cellStyle name="Обычный 5 2 20 2 3" xfId="20902" xr:uid="{00000000-0005-0000-0000-00003A500000}"/>
    <cellStyle name="Обычный 5 2 20 2 3 2" xfId="20903" xr:uid="{00000000-0005-0000-0000-00003B500000}"/>
    <cellStyle name="Обычный 5 2 20 2 4" xfId="20904" xr:uid="{00000000-0005-0000-0000-00003C500000}"/>
    <cellStyle name="Обычный 5 2 20 2 4 2" xfId="20905" xr:uid="{00000000-0005-0000-0000-00003D500000}"/>
    <cellStyle name="Обычный 5 2 20 2 5" xfId="20906" xr:uid="{00000000-0005-0000-0000-00003E500000}"/>
    <cellStyle name="Обычный 5 2 20 2 5 2" xfId="20907" xr:uid="{00000000-0005-0000-0000-00003F500000}"/>
    <cellStyle name="Обычный 5 2 20 2 6" xfId="20908" xr:uid="{00000000-0005-0000-0000-000040500000}"/>
    <cellStyle name="Обычный 5 2 20 3" xfId="20909" xr:uid="{00000000-0005-0000-0000-000041500000}"/>
    <cellStyle name="Обычный 5 2 20 3 2" xfId="20910" xr:uid="{00000000-0005-0000-0000-000042500000}"/>
    <cellStyle name="Обычный 5 2 20 4" xfId="20911" xr:uid="{00000000-0005-0000-0000-000043500000}"/>
    <cellStyle name="Обычный 5 2 20 4 2" xfId="20912" xr:uid="{00000000-0005-0000-0000-000044500000}"/>
    <cellStyle name="Обычный 5 2 20 5" xfId="20913" xr:uid="{00000000-0005-0000-0000-000045500000}"/>
    <cellStyle name="Обычный 5 2 20 5 2" xfId="20914" xr:uid="{00000000-0005-0000-0000-000046500000}"/>
    <cellStyle name="Обычный 5 2 20 6" xfId="20915" xr:uid="{00000000-0005-0000-0000-000047500000}"/>
    <cellStyle name="Обычный 5 2 20 6 2" xfId="20916" xr:uid="{00000000-0005-0000-0000-000048500000}"/>
    <cellStyle name="Обычный 5 2 20 7" xfId="20917" xr:uid="{00000000-0005-0000-0000-000049500000}"/>
    <cellStyle name="Обычный 5 2 21" xfId="20918" xr:uid="{00000000-0005-0000-0000-00004A500000}"/>
    <cellStyle name="Обычный 5 2 21 2" xfId="20919" xr:uid="{00000000-0005-0000-0000-00004B500000}"/>
    <cellStyle name="Обычный 5 2 21 2 2" xfId="20920" xr:uid="{00000000-0005-0000-0000-00004C500000}"/>
    <cellStyle name="Обычный 5 2 21 3" xfId="20921" xr:uid="{00000000-0005-0000-0000-00004D500000}"/>
    <cellStyle name="Обычный 5 2 21 3 2" xfId="20922" xr:uid="{00000000-0005-0000-0000-00004E500000}"/>
    <cellStyle name="Обычный 5 2 21 4" xfId="20923" xr:uid="{00000000-0005-0000-0000-00004F500000}"/>
    <cellStyle name="Обычный 5 2 21 4 2" xfId="20924" xr:uid="{00000000-0005-0000-0000-000050500000}"/>
    <cellStyle name="Обычный 5 2 21 5" xfId="20925" xr:uid="{00000000-0005-0000-0000-000051500000}"/>
    <cellStyle name="Обычный 5 2 21 5 2" xfId="20926" xr:uid="{00000000-0005-0000-0000-000052500000}"/>
    <cellStyle name="Обычный 5 2 21 6" xfId="20927" xr:uid="{00000000-0005-0000-0000-000053500000}"/>
    <cellStyle name="Обычный 5 2 22" xfId="20928" xr:uid="{00000000-0005-0000-0000-000054500000}"/>
    <cellStyle name="Обычный 5 2 22 2" xfId="20929" xr:uid="{00000000-0005-0000-0000-000055500000}"/>
    <cellStyle name="Обычный 5 2 22 2 2" xfId="20930" xr:uid="{00000000-0005-0000-0000-000056500000}"/>
    <cellStyle name="Обычный 5 2 22 3" xfId="20931" xr:uid="{00000000-0005-0000-0000-000057500000}"/>
    <cellStyle name="Обычный 5 2 22 3 2" xfId="20932" xr:uid="{00000000-0005-0000-0000-000058500000}"/>
    <cellStyle name="Обычный 5 2 22 4" xfId="20933" xr:uid="{00000000-0005-0000-0000-000059500000}"/>
    <cellStyle name="Обычный 5 2 22 4 2" xfId="20934" xr:uid="{00000000-0005-0000-0000-00005A500000}"/>
    <cellStyle name="Обычный 5 2 22 5" xfId="20935" xr:uid="{00000000-0005-0000-0000-00005B500000}"/>
    <cellStyle name="Обычный 5 2 23" xfId="20936" xr:uid="{00000000-0005-0000-0000-00005C500000}"/>
    <cellStyle name="Обычный 5 2 23 2" xfId="20937" xr:uid="{00000000-0005-0000-0000-00005D500000}"/>
    <cellStyle name="Обычный 5 2 24" xfId="20938" xr:uid="{00000000-0005-0000-0000-00005E500000}"/>
    <cellStyle name="Обычный 5 2 24 2" xfId="20939" xr:uid="{00000000-0005-0000-0000-00005F500000}"/>
    <cellStyle name="Обычный 5 2 25" xfId="20940" xr:uid="{00000000-0005-0000-0000-000060500000}"/>
    <cellStyle name="Обычный 5 2 25 2" xfId="20941" xr:uid="{00000000-0005-0000-0000-000061500000}"/>
    <cellStyle name="Обычный 5 2 26" xfId="20942" xr:uid="{00000000-0005-0000-0000-000062500000}"/>
    <cellStyle name="Обычный 5 2 26 2" xfId="20943" xr:uid="{00000000-0005-0000-0000-000063500000}"/>
    <cellStyle name="Обычный 5 2 27" xfId="20944" xr:uid="{00000000-0005-0000-0000-000064500000}"/>
    <cellStyle name="Обычный 5 2 27 2" xfId="20945" xr:uid="{00000000-0005-0000-0000-000065500000}"/>
    <cellStyle name="Обычный 5 2 28" xfId="20946" xr:uid="{00000000-0005-0000-0000-000066500000}"/>
    <cellStyle name="Обычный 5 2 28 2" xfId="20947" xr:uid="{00000000-0005-0000-0000-000067500000}"/>
    <cellStyle name="Обычный 5 2 29" xfId="20948" xr:uid="{00000000-0005-0000-0000-000068500000}"/>
    <cellStyle name="Обычный 5 2 3" xfId="20949" xr:uid="{00000000-0005-0000-0000-000069500000}"/>
    <cellStyle name="Обычный 5 2 3 2" xfId="20950" xr:uid="{00000000-0005-0000-0000-00006A500000}"/>
    <cellStyle name="Обычный 5 2 3 2 10" xfId="20951" xr:uid="{00000000-0005-0000-0000-00006B500000}"/>
    <cellStyle name="Обычный 5 2 3 2 10 2" xfId="20952" xr:uid="{00000000-0005-0000-0000-00006C500000}"/>
    <cellStyle name="Обычный 5 2 3 2 11" xfId="20953" xr:uid="{00000000-0005-0000-0000-00006D500000}"/>
    <cellStyle name="Обычный 5 2 3 2 11 2" xfId="20954" xr:uid="{00000000-0005-0000-0000-00006E500000}"/>
    <cellStyle name="Обычный 5 2 3 2 12" xfId="20955" xr:uid="{00000000-0005-0000-0000-00006F500000}"/>
    <cellStyle name="Обычный 5 2 3 2 12 2" xfId="20956" xr:uid="{00000000-0005-0000-0000-000070500000}"/>
    <cellStyle name="Обычный 5 2 3 2 13" xfId="20957" xr:uid="{00000000-0005-0000-0000-000071500000}"/>
    <cellStyle name="Обычный 5 2 3 2 14" xfId="20958" xr:uid="{00000000-0005-0000-0000-000072500000}"/>
    <cellStyle name="Обычный 5 2 3 2 15" xfId="20959" xr:uid="{00000000-0005-0000-0000-000073500000}"/>
    <cellStyle name="Обычный 5 2 3 2 2" xfId="20960" xr:uid="{00000000-0005-0000-0000-000074500000}"/>
    <cellStyle name="Обычный 5 2 3 2 2 10" xfId="20961" xr:uid="{00000000-0005-0000-0000-000075500000}"/>
    <cellStyle name="Обычный 5 2 3 2 2 10 2" xfId="20962" xr:uid="{00000000-0005-0000-0000-000076500000}"/>
    <cellStyle name="Обычный 5 2 3 2 2 11" xfId="20963" xr:uid="{00000000-0005-0000-0000-000077500000}"/>
    <cellStyle name="Обычный 5 2 3 2 2 12" xfId="20964" xr:uid="{00000000-0005-0000-0000-000078500000}"/>
    <cellStyle name="Обычный 5 2 3 2 2 13" xfId="20965" xr:uid="{00000000-0005-0000-0000-000079500000}"/>
    <cellStyle name="Обычный 5 2 3 2 2 2" xfId="20966" xr:uid="{00000000-0005-0000-0000-00007A500000}"/>
    <cellStyle name="Обычный 5 2 3 2 2 2 10" xfId="20967" xr:uid="{00000000-0005-0000-0000-00007B500000}"/>
    <cellStyle name="Обычный 5 2 3 2 2 2 11" xfId="20968" xr:uid="{00000000-0005-0000-0000-00007C500000}"/>
    <cellStyle name="Обычный 5 2 3 2 2 2 2" xfId="20969" xr:uid="{00000000-0005-0000-0000-00007D500000}"/>
    <cellStyle name="Обычный 5 2 3 2 2 2 2 2" xfId="20970" xr:uid="{00000000-0005-0000-0000-00007E500000}"/>
    <cellStyle name="Обычный 5 2 3 2 2 2 2 2 2" xfId="20971" xr:uid="{00000000-0005-0000-0000-00007F500000}"/>
    <cellStyle name="Обычный 5 2 3 2 2 2 2 3" xfId="20972" xr:uid="{00000000-0005-0000-0000-000080500000}"/>
    <cellStyle name="Обычный 5 2 3 2 2 2 2 3 2" xfId="20973" xr:uid="{00000000-0005-0000-0000-000081500000}"/>
    <cellStyle name="Обычный 5 2 3 2 2 2 2 4" xfId="20974" xr:uid="{00000000-0005-0000-0000-000082500000}"/>
    <cellStyle name="Обычный 5 2 3 2 2 2 2 4 2" xfId="20975" xr:uid="{00000000-0005-0000-0000-000083500000}"/>
    <cellStyle name="Обычный 5 2 3 2 2 2 2 5" xfId="20976" xr:uid="{00000000-0005-0000-0000-000084500000}"/>
    <cellStyle name="Обычный 5 2 3 2 2 2 2 5 2" xfId="20977" xr:uid="{00000000-0005-0000-0000-000085500000}"/>
    <cellStyle name="Обычный 5 2 3 2 2 2 2 6" xfId="20978" xr:uid="{00000000-0005-0000-0000-000086500000}"/>
    <cellStyle name="Обычный 5 2 3 2 2 2 3" xfId="20979" xr:uid="{00000000-0005-0000-0000-000087500000}"/>
    <cellStyle name="Обычный 5 2 3 2 2 2 3 2" xfId="20980" xr:uid="{00000000-0005-0000-0000-000088500000}"/>
    <cellStyle name="Обычный 5 2 3 2 2 2 3 2 2" xfId="20981" xr:uid="{00000000-0005-0000-0000-000089500000}"/>
    <cellStyle name="Обычный 5 2 3 2 2 2 3 3" xfId="20982" xr:uid="{00000000-0005-0000-0000-00008A500000}"/>
    <cellStyle name="Обычный 5 2 3 2 2 2 3 3 2" xfId="20983" xr:uid="{00000000-0005-0000-0000-00008B500000}"/>
    <cellStyle name="Обычный 5 2 3 2 2 2 3 4" xfId="20984" xr:uid="{00000000-0005-0000-0000-00008C500000}"/>
    <cellStyle name="Обычный 5 2 3 2 2 2 3 4 2" xfId="20985" xr:uid="{00000000-0005-0000-0000-00008D500000}"/>
    <cellStyle name="Обычный 5 2 3 2 2 2 3 5" xfId="20986" xr:uid="{00000000-0005-0000-0000-00008E500000}"/>
    <cellStyle name="Обычный 5 2 3 2 2 2 4" xfId="20987" xr:uid="{00000000-0005-0000-0000-00008F500000}"/>
    <cellStyle name="Обычный 5 2 3 2 2 2 4 2" xfId="20988" xr:uid="{00000000-0005-0000-0000-000090500000}"/>
    <cellStyle name="Обычный 5 2 3 2 2 2 5" xfId="20989" xr:uid="{00000000-0005-0000-0000-000091500000}"/>
    <cellStyle name="Обычный 5 2 3 2 2 2 5 2" xfId="20990" xr:uid="{00000000-0005-0000-0000-000092500000}"/>
    <cellStyle name="Обычный 5 2 3 2 2 2 6" xfId="20991" xr:uid="{00000000-0005-0000-0000-000093500000}"/>
    <cellStyle name="Обычный 5 2 3 2 2 2 6 2" xfId="20992" xr:uid="{00000000-0005-0000-0000-000094500000}"/>
    <cellStyle name="Обычный 5 2 3 2 2 2 7" xfId="20993" xr:uid="{00000000-0005-0000-0000-000095500000}"/>
    <cellStyle name="Обычный 5 2 3 2 2 2 7 2" xfId="20994" xr:uid="{00000000-0005-0000-0000-000096500000}"/>
    <cellStyle name="Обычный 5 2 3 2 2 2 8" xfId="20995" xr:uid="{00000000-0005-0000-0000-000097500000}"/>
    <cellStyle name="Обычный 5 2 3 2 2 2 8 2" xfId="20996" xr:uid="{00000000-0005-0000-0000-000098500000}"/>
    <cellStyle name="Обычный 5 2 3 2 2 2 9" xfId="20997" xr:uid="{00000000-0005-0000-0000-000099500000}"/>
    <cellStyle name="Обычный 5 2 3 2 2 2 9 2" xfId="20998" xr:uid="{00000000-0005-0000-0000-00009A500000}"/>
    <cellStyle name="Обычный 5 2 3 2 2 3" xfId="20999" xr:uid="{00000000-0005-0000-0000-00009B500000}"/>
    <cellStyle name="Обычный 5 2 3 2 2 3 2" xfId="21000" xr:uid="{00000000-0005-0000-0000-00009C500000}"/>
    <cellStyle name="Обычный 5 2 3 2 2 3 2 2" xfId="21001" xr:uid="{00000000-0005-0000-0000-00009D500000}"/>
    <cellStyle name="Обычный 5 2 3 2 2 3 3" xfId="21002" xr:uid="{00000000-0005-0000-0000-00009E500000}"/>
    <cellStyle name="Обычный 5 2 3 2 2 3 3 2" xfId="21003" xr:uid="{00000000-0005-0000-0000-00009F500000}"/>
    <cellStyle name="Обычный 5 2 3 2 2 3 4" xfId="21004" xr:uid="{00000000-0005-0000-0000-0000A0500000}"/>
    <cellStyle name="Обычный 5 2 3 2 2 3 4 2" xfId="21005" xr:uid="{00000000-0005-0000-0000-0000A1500000}"/>
    <cellStyle name="Обычный 5 2 3 2 2 3 5" xfId="21006" xr:uid="{00000000-0005-0000-0000-0000A2500000}"/>
    <cellStyle name="Обычный 5 2 3 2 2 3 5 2" xfId="21007" xr:uid="{00000000-0005-0000-0000-0000A3500000}"/>
    <cellStyle name="Обычный 5 2 3 2 2 3 6" xfId="21008" xr:uid="{00000000-0005-0000-0000-0000A4500000}"/>
    <cellStyle name="Обычный 5 2 3 2 2 4" xfId="21009" xr:uid="{00000000-0005-0000-0000-0000A5500000}"/>
    <cellStyle name="Обычный 5 2 3 2 2 4 2" xfId="21010" xr:uid="{00000000-0005-0000-0000-0000A6500000}"/>
    <cellStyle name="Обычный 5 2 3 2 2 4 2 2" xfId="21011" xr:uid="{00000000-0005-0000-0000-0000A7500000}"/>
    <cellStyle name="Обычный 5 2 3 2 2 4 3" xfId="21012" xr:uid="{00000000-0005-0000-0000-0000A8500000}"/>
    <cellStyle name="Обычный 5 2 3 2 2 4 3 2" xfId="21013" xr:uid="{00000000-0005-0000-0000-0000A9500000}"/>
    <cellStyle name="Обычный 5 2 3 2 2 4 4" xfId="21014" xr:uid="{00000000-0005-0000-0000-0000AA500000}"/>
    <cellStyle name="Обычный 5 2 3 2 2 4 4 2" xfId="21015" xr:uid="{00000000-0005-0000-0000-0000AB500000}"/>
    <cellStyle name="Обычный 5 2 3 2 2 4 5" xfId="21016" xr:uid="{00000000-0005-0000-0000-0000AC500000}"/>
    <cellStyle name="Обычный 5 2 3 2 2 5" xfId="21017" xr:uid="{00000000-0005-0000-0000-0000AD500000}"/>
    <cellStyle name="Обычный 5 2 3 2 2 5 2" xfId="21018" xr:uid="{00000000-0005-0000-0000-0000AE500000}"/>
    <cellStyle name="Обычный 5 2 3 2 2 6" xfId="21019" xr:uid="{00000000-0005-0000-0000-0000AF500000}"/>
    <cellStyle name="Обычный 5 2 3 2 2 6 2" xfId="21020" xr:uid="{00000000-0005-0000-0000-0000B0500000}"/>
    <cellStyle name="Обычный 5 2 3 2 2 7" xfId="21021" xr:uid="{00000000-0005-0000-0000-0000B1500000}"/>
    <cellStyle name="Обычный 5 2 3 2 2 7 2" xfId="21022" xr:uid="{00000000-0005-0000-0000-0000B2500000}"/>
    <cellStyle name="Обычный 5 2 3 2 2 8" xfId="21023" xr:uid="{00000000-0005-0000-0000-0000B3500000}"/>
    <cellStyle name="Обычный 5 2 3 2 2 8 2" xfId="21024" xr:uid="{00000000-0005-0000-0000-0000B4500000}"/>
    <cellStyle name="Обычный 5 2 3 2 2 9" xfId="21025" xr:uid="{00000000-0005-0000-0000-0000B5500000}"/>
    <cellStyle name="Обычный 5 2 3 2 2 9 2" xfId="21026" xr:uid="{00000000-0005-0000-0000-0000B6500000}"/>
    <cellStyle name="Обычный 5 2 3 2 3" xfId="21027" xr:uid="{00000000-0005-0000-0000-0000B7500000}"/>
    <cellStyle name="Обычный 5 2 3 2 3 10" xfId="21028" xr:uid="{00000000-0005-0000-0000-0000B8500000}"/>
    <cellStyle name="Обычный 5 2 3 2 3 11" xfId="21029" xr:uid="{00000000-0005-0000-0000-0000B9500000}"/>
    <cellStyle name="Обычный 5 2 3 2 3 2" xfId="21030" xr:uid="{00000000-0005-0000-0000-0000BA500000}"/>
    <cellStyle name="Обычный 5 2 3 2 3 2 2" xfId="21031" xr:uid="{00000000-0005-0000-0000-0000BB500000}"/>
    <cellStyle name="Обычный 5 2 3 2 3 2 2 2" xfId="21032" xr:uid="{00000000-0005-0000-0000-0000BC500000}"/>
    <cellStyle name="Обычный 5 2 3 2 3 2 3" xfId="21033" xr:uid="{00000000-0005-0000-0000-0000BD500000}"/>
    <cellStyle name="Обычный 5 2 3 2 3 2 3 2" xfId="21034" xr:uid="{00000000-0005-0000-0000-0000BE500000}"/>
    <cellStyle name="Обычный 5 2 3 2 3 2 4" xfId="21035" xr:uid="{00000000-0005-0000-0000-0000BF500000}"/>
    <cellStyle name="Обычный 5 2 3 2 3 2 4 2" xfId="21036" xr:uid="{00000000-0005-0000-0000-0000C0500000}"/>
    <cellStyle name="Обычный 5 2 3 2 3 2 5" xfId="21037" xr:uid="{00000000-0005-0000-0000-0000C1500000}"/>
    <cellStyle name="Обычный 5 2 3 2 3 2 5 2" xfId="21038" xr:uid="{00000000-0005-0000-0000-0000C2500000}"/>
    <cellStyle name="Обычный 5 2 3 2 3 2 6" xfId="21039" xr:uid="{00000000-0005-0000-0000-0000C3500000}"/>
    <cellStyle name="Обычный 5 2 3 2 3 2 7" xfId="21040" xr:uid="{00000000-0005-0000-0000-0000C4500000}"/>
    <cellStyle name="Обычный 5 2 3 2 3 3" xfId="21041" xr:uid="{00000000-0005-0000-0000-0000C5500000}"/>
    <cellStyle name="Обычный 5 2 3 2 3 3 2" xfId="21042" xr:uid="{00000000-0005-0000-0000-0000C6500000}"/>
    <cellStyle name="Обычный 5 2 3 2 3 3 2 2" xfId="21043" xr:uid="{00000000-0005-0000-0000-0000C7500000}"/>
    <cellStyle name="Обычный 5 2 3 2 3 3 3" xfId="21044" xr:uid="{00000000-0005-0000-0000-0000C8500000}"/>
    <cellStyle name="Обычный 5 2 3 2 3 3 3 2" xfId="21045" xr:uid="{00000000-0005-0000-0000-0000C9500000}"/>
    <cellStyle name="Обычный 5 2 3 2 3 3 4" xfId="21046" xr:uid="{00000000-0005-0000-0000-0000CA500000}"/>
    <cellStyle name="Обычный 5 2 3 2 3 3 4 2" xfId="21047" xr:uid="{00000000-0005-0000-0000-0000CB500000}"/>
    <cellStyle name="Обычный 5 2 3 2 3 3 5" xfId="21048" xr:uid="{00000000-0005-0000-0000-0000CC500000}"/>
    <cellStyle name="Обычный 5 2 3 2 3 4" xfId="21049" xr:uid="{00000000-0005-0000-0000-0000CD500000}"/>
    <cellStyle name="Обычный 5 2 3 2 3 4 2" xfId="21050" xr:uid="{00000000-0005-0000-0000-0000CE500000}"/>
    <cellStyle name="Обычный 5 2 3 2 3 5" xfId="21051" xr:uid="{00000000-0005-0000-0000-0000CF500000}"/>
    <cellStyle name="Обычный 5 2 3 2 3 5 2" xfId="21052" xr:uid="{00000000-0005-0000-0000-0000D0500000}"/>
    <cellStyle name="Обычный 5 2 3 2 3 6" xfId="21053" xr:uid="{00000000-0005-0000-0000-0000D1500000}"/>
    <cellStyle name="Обычный 5 2 3 2 3 6 2" xfId="21054" xr:uid="{00000000-0005-0000-0000-0000D2500000}"/>
    <cellStyle name="Обычный 5 2 3 2 3 7" xfId="21055" xr:uid="{00000000-0005-0000-0000-0000D3500000}"/>
    <cellStyle name="Обычный 5 2 3 2 3 7 2" xfId="21056" xr:uid="{00000000-0005-0000-0000-0000D4500000}"/>
    <cellStyle name="Обычный 5 2 3 2 3 8" xfId="21057" xr:uid="{00000000-0005-0000-0000-0000D5500000}"/>
    <cellStyle name="Обычный 5 2 3 2 3 8 2" xfId="21058" xr:uid="{00000000-0005-0000-0000-0000D6500000}"/>
    <cellStyle name="Обычный 5 2 3 2 3 9" xfId="21059" xr:uid="{00000000-0005-0000-0000-0000D7500000}"/>
    <cellStyle name="Обычный 5 2 3 2 3 9 2" xfId="21060" xr:uid="{00000000-0005-0000-0000-0000D8500000}"/>
    <cellStyle name="Обычный 5 2 3 2 4" xfId="21061" xr:uid="{00000000-0005-0000-0000-0000D9500000}"/>
    <cellStyle name="Обычный 5 2 3 2 4 2" xfId="21062" xr:uid="{00000000-0005-0000-0000-0000DA500000}"/>
    <cellStyle name="Обычный 5 2 3 2 4 2 2" xfId="21063" xr:uid="{00000000-0005-0000-0000-0000DB500000}"/>
    <cellStyle name="Обычный 5 2 3 2 4 2 2 2" xfId="21064" xr:uid="{00000000-0005-0000-0000-0000DC500000}"/>
    <cellStyle name="Обычный 5 2 3 2 4 2 3" xfId="21065" xr:uid="{00000000-0005-0000-0000-0000DD500000}"/>
    <cellStyle name="Обычный 5 2 3 2 4 2 3 2" xfId="21066" xr:uid="{00000000-0005-0000-0000-0000DE500000}"/>
    <cellStyle name="Обычный 5 2 3 2 4 2 4" xfId="21067" xr:uid="{00000000-0005-0000-0000-0000DF500000}"/>
    <cellStyle name="Обычный 5 2 3 2 4 2 4 2" xfId="21068" xr:uid="{00000000-0005-0000-0000-0000E0500000}"/>
    <cellStyle name="Обычный 5 2 3 2 4 2 5" xfId="21069" xr:uid="{00000000-0005-0000-0000-0000E1500000}"/>
    <cellStyle name="Обычный 5 2 3 2 4 2 5 2" xfId="21070" xr:uid="{00000000-0005-0000-0000-0000E2500000}"/>
    <cellStyle name="Обычный 5 2 3 2 4 2 6" xfId="21071" xr:uid="{00000000-0005-0000-0000-0000E3500000}"/>
    <cellStyle name="Обычный 5 2 3 2 4 3" xfId="21072" xr:uid="{00000000-0005-0000-0000-0000E4500000}"/>
    <cellStyle name="Обычный 5 2 3 2 4 3 2" xfId="21073" xr:uid="{00000000-0005-0000-0000-0000E5500000}"/>
    <cellStyle name="Обычный 5 2 3 2 4 4" xfId="21074" xr:uid="{00000000-0005-0000-0000-0000E6500000}"/>
    <cellStyle name="Обычный 5 2 3 2 4 4 2" xfId="21075" xr:uid="{00000000-0005-0000-0000-0000E7500000}"/>
    <cellStyle name="Обычный 5 2 3 2 4 5" xfId="21076" xr:uid="{00000000-0005-0000-0000-0000E8500000}"/>
    <cellStyle name="Обычный 5 2 3 2 4 5 2" xfId="21077" xr:uid="{00000000-0005-0000-0000-0000E9500000}"/>
    <cellStyle name="Обычный 5 2 3 2 4 6" xfId="21078" xr:uid="{00000000-0005-0000-0000-0000EA500000}"/>
    <cellStyle name="Обычный 5 2 3 2 4 6 2" xfId="21079" xr:uid="{00000000-0005-0000-0000-0000EB500000}"/>
    <cellStyle name="Обычный 5 2 3 2 4 7" xfId="21080" xr:uid="{00000000-0005-0000-0000-0000EC500000}"/>
    <cellStyle name="Обычный 5 2 3 2 4 8" xfId="21081" xr:uid="{00000000-0005-0000-0000-0000ED500000}"/>
    <cellStyle name="Обычный 5 2 3 2 5" xfId="21082" xr:uid="{00000000-0005-0000-0000-0000EE500000}"/>
    <cellStyle name="Обычный 5 2 3 2 5 2" xfId="21083" xr:uid="{00000000-0005-0000-0000-0000EF500000}"/>
    <cellStyle name="Обычный 5 2 3 2 5 2 2" xfId="21084" xr:uid="{00000000-0005-0000-0000-0000F0500000}"/>
    <cellStyle name="Обычный 5 2 3 2 5 3" xfId="21085" xr:uid="{00000000-0005-0000-0000-0000F1500000}"/>
    <cellStyle name="Обычный 5 2 3 2 5 3 2" xfId="21086" xr:uid="{00000000-0005-0000-0000-0000F2500000}"/>
    <cellStyle name="Обычный 5 2 3 2 5 4" xfId="21087" xr:uid="{00000000-0005-0000-0000-0000F3500000}"/>
    <cellStyle name="Обычный 5 2 3 2 5 4 2" xfId="21088" xr:uid="{00000000-0005-0000-0000-0000F4500000}"/>
    <cellStyle name="Обычный 5 2 3 2 5 5" xfId="21089" xr:uid="{00000000-0005-0000-0000-0000F5500000}"/>
    <cellStyle name="Обычный 5 2 3 2 5 5 2" xfId="21090" xr:uid="{00000000-0005-0000-0000-0000F6500000}"/>
    <cellStyle name="Обычный 5 2 3 2 5 6" xfId="21091" xr:uid="{00000000-0005-0000-0000-0000F7500000}"/>
    <cellStyle name="Обычный 5 2 3 2 6" xfId="21092" xr:uid="{00000000-0005-0000-0000-0000F8500000}"/>
    <cellStyle name="Обычный 5 2 3 2 6 2" xfId="21093" xr:uid="{00000000-0005-0000-0000-0000F9500000}"/>
    <cellStyle name="Обычный 5 2 3 2 6 2 2" xfId="21094" xr:uid="{00000000-0005-0000-0000-0000FA500000}"/>
    <cellStyle name="Обычный 5 2 3 2 6 3" xfId="21095" xr:uid="{00000000-0005-0000-0000-0000FB500000}"/>
    <cellStyle name="Обычный 5 2 3 2 6 3 2" xfId="21096" xr:uid="{00000000-0005-0000-0000-0000FC500000}"/>
    <cellStyle name="Обычный 5 2 3 2 6 4" xfId="21097" xr:uid="{00000000-0005-0000-0000-0000FD500000}"/>
    <cellStyle name="Обычный 5 2 3 2 6 4 2" xfId="21098" xr:uid="{00000000-0005-0000-0000-0000FE500000}"/>
    <cellStyle name="Обычный 5 2 3 2 6 5" xfId="21099" xr:uid="{00000000-0005-0000-0000-0000FF500000}"/>
    <cellStyle name="Обычный 5 2 3 2 7" xfId="21100" xr:uid="{00000000-0005-0000-0000-000000510000}"/>
    <cellStyle name="Обычный 5 2 3 2 7 2" xfId="21101" xr:uid="{00000000-0005-0000-0000-000001510000}"/>
    <cellStyle name="Обычный 5 2 3 2 8" xfId="21102" xr:uid="{00000000-0005-0000-0000-000002510000}"/>
    <cellStyle name="Обычный 5 2 3 2 8 2" xfId="21103" xr:uid="{00000000-0005-0000-0000-000003510000}"/>
    <cellStyle name="Обычный 5 2 3 2 9" xfId="21104" xr:uid="{00000000-0005-0000-0000-000004510000}"/>
    <cellStyle name="Обычный 5 2 3 2 9 2" xfId="21105" xr:uid="{00000000-0005-0000-0000-000005510000}"/>
    <cellStyle name="Обычный 5 2 3 3" xfId="21106" xr:uid="{00000000-0005-0000-0000-000006510000}"/>
    <cellStyle name="Обычный 5 2 3 3 2" xfId="21107" xr:uid="{00000000-0005-0000-0000-000007510000}"/>
    <cellStyle name="Обычный 5 2 3 3 2 2" xfId="21108" xr:uid="{00000000-0005-0000-0000-000008510000}"/>
    <cellStyle name="Обычный 5 2 3 3 2 2 2" xfId="21109" xr:uid="{00000000-0005-0000-0000-000009510000}"/>
    <cellStyle name="Обычный 5 2 3 3 2 3" xfId="21110" xr:uid="{00000000-0005-0000-0000-00000A510000}"/>
    <cellStyle name="Обычный 5 2 3 3 2 3 2" xfId="21111" xr:uid="{00000000-0005-0000-0000-00000B510000}"/>
    <cellStyle name="Обычный 5 2 3 3 2 4" xfId="21112" xr:uid="{00000000-0005-0000-0000-00000C510000}"/>
    <cellStyle name="Обычный 5 2 3 3 2 4 2" xfId="21113" xr:uid="{00000000-0005-0000-0000-00000D510000}"/>
    <cellStyle name="Обычный 5 2 3 3 2 5" xfId="21114" xr:uid="{00000000-0005-0000-0000-00000E510000}"/>
    <cellStyle name="Обычный 5 2 3 3 2 5 2" xfId="21115" xr:uid="{00000000-0005-0000-0000-00000F510000}"/>
    <cellStyle name="Обычный 5 2 3 3 2 6" xfId="21116" xr:uid="{00000000-0005-0000-0000-000010510000}"/>
    <cellStyle name="Обычный 5 2 3 3 2 7" xfId="21117" xr:uid="{00000000-0005-0000-0000-000011510000}"/>
    <cellStyle name="Обычный 5 2 3 3 3" xfId="21118" xr:uid="{00000000-0005-0000-0000-000012510000}"/>
    <cellStyle name="Обычный 5 2 3 3 3 2" xfId="21119" xr:uid="{00000000-0005-0000-0000-000013510000}"/>
    <cellStyle name="Обычный 5 2 3 3 4" xfId="21120" xr:uid="{00000000-0005-0000-0000-000014510000}"/>
    <cellStyle name="Обычный 5 2 3 3 4 2" xfId="21121" xr:uid="{00000000-0005-0000-0000-000015510000}"/>
    <cellStyle name="Обычный 5 2 3 3 5" xfId="21122" xr:uid="{00000000-0005-0000-0000-000016510000}"/>
    <cellStyle name="Обычный 5 2 3 3 5 2" xfId="21123" xr:uid="{00000000-0005-0000-0000-000017510000}"/>
    <cellStyle name="Обычный 5 2 3 3 6" xfId="21124" xr:uid="{00000000-0005-0000-0000-000018510000}"/>
    <cellStyle name="Обычный 5 2 3 3 6 2" xfId="21125" xr:uid="{00000000-0005-0000-0000-000019510000}"/>
    <cellStyle name="Обычный 5 2 3 3 7" xfId="21126" xr:uid="{00000000-0005-0000-0000-00001A510000}"/>
    <cellStyle name="Обычный 5 2 3 3 8" xfId="21127" xr:uid="{00000000-0005-0000-0000-00001B510000}"/>
    <cellStyle name="Обычный 5 2 3 4" xfId="21128" xr:uid="{00000000-0005-0000-0000-00001C510000}"/>
    <cellStyle name="Обычный 5 2 3 4 2" xfId="21129" xr:uid="{00000000-0005-0000-0000-00001D510000}"/>
    <cellStyle name="Обычный 5 2 3 4 3" xfId="21130" xr:uid="{00000000-0005-0000-0000-00001E510000}"/>
    <cellStyle name="Обычный 5 2 3 5" xfId="21131" xr:uid="{00000000-0005-0000-0000-00001F510000}"/>
    <cellStyle name="Обычный 5 2 3 5 2" xfId="21132" xr:uid="{00000000-0005-0000-0000-000020510000}"/>
    <cellStyle name="Обычный 5 2 3 5 2 2" xfId="21133" xr:uid="{00000000-0005-0000-0000-000021510000}"/>
    <cellStyle name="Обычный 5 2 3 5 3" xfId="21134" xr:uid="{00000000-0005-0000-0000-000022510000}"/>
    <cellStyle name="Обычный 5 2 3 5 3 2" xfId="21135" xr:uid="{00000000-0005-0000-0000-000023510000}"/>
    <cellStyle name="Обычный 5 2 3 5 4" xfId="21136" xr:uid="{00000000-0005-0000-0000-000024510000}"/>
    <cellStyle name="Обычный 5 2 3 5 4 2" xfId="21137" xr:uid="{00000000-0005-0000-0000-000025510000}"/>
    <cellStyle name="Обычный 5 2 3 5 5" xfId="21138" xr:uid="{00000000-0005-0000-0000-000026510000}"/>
    <cellStyle name="Обычный 5 2 3 5 5 2" xfId="21139" xr:uid="{00000000-0005-0000-0000-000027510000}"/>
    <cellStyle name="Обычный 5 2 3 5 6" xfId="21140" xr:uid="{00000000-0005-0000-0000-000028510000}"/>
    <cellStyle name="Обычный 5 2 3 5 7" xfId="21141" xr:uid="{00000000-0005-0000-0000-000029510000}"/>
    <cellStyle name="Обычный 5 2 3 6" xfId="21142" xr:uid="{00000000-0005-0000-0000-00002A510000}"/>
    <cellStyle name="Обычный 5 2 3 6 2" xfId="21143" xr:uid="{00000000-0005-0000-0000-00002B510000}"/>
    <cellStyle name="Обычный 5 2 3 6 2 2" xfId="21144" xr:uid="{00000000-0005-0000-0000-00002C510000}"/>
    <cellStyle name="Обычный 5 2 3 6 3" xfId="21145" xr:uid="{00000000-0005-0000-0000-00002D510000}"/>
    <cellStyle name="Обычный 5 2 3 6 3 2" xfId="21146" xr:uid="{00000000-0005-0000-0000-00002E510000}"/>
    <cellStyle name="Обычный 5 2 3 6 4" xfId="21147" xr:uid="{00000000-0005-0000-0000-00002F510000}"/>
    <cellStyle name="Обычный 5 2 3 6 4 2" xfId="21148" xr:uid="{00000000-0005-0000-0000-000030510000}"/>
    <cellStyle name="Обычный 5 2 3 6 5" xfId="21149" xr:uid="{00000000-0005-0000-0000-000031510000}"/>
    <cellStyle name="Обычный 5 2 3 7" xfId="21150" xr:uid="{00000000-0005-0000-0000-000032510000}"/>
    <cellStyle name="Обычный 5 2 3 7 2" xfId="21151" xr:uid="{00000000-0005-0000-0000-000033510000}"/>
    <cellStyle name="Обычный 5 2 3 8" xfId="21152" xr:uid="{00000000-0005-0000-0000-000034510000}"/>
    <cellStyle name="Обычный 5 2 3 9" xfId="21153" xr:uid="{00000000-0005-0000-0000-000035510000}"/>
    <cellStyle name="Обычный 5 2 30" xfId="21154" xr:uid="{00000000-0005-0000-0000-000036510000}"/>
    <cellStyle name="Обычный 5 2 31" xfId="21155" xr:uid="{00000000-0005-0000-0000-000037510000}"/>
    <cellStyle name="Обычный 5 2 4" xfId="21156" xr:uid="{00000000-0005-0000-0000-000038510000}"/>
    <cellStyle name="Обычный 5 2 4 2" xfId="21157" xr:uid="{00000000-0005-0000-0000-000039510000}"/>
    <cellStyle name="Обычный 5 2 4 2 2" xfId="21158" xr:uid="{00000000-0005-0000-0000-00003A510000}"/>
    <cellStyle name="Обычный 5 2 4 2 2 2" xfId="21159" xr:uid="{00000000-0005-0000-0000-00003B510000}"/>
    <cellStyle name="Обычный 5 2 4 2 3" xfId="21160" xr:uid="{00000000-0005-0000-0000-00003C510000}"/>
    <cellStyle name="Обычный 5 2 4 2 4" xfId="21161" xr:uid="{00000000-0005-0000-0000-00003D510000}"/>
    <cellStyle name="Обычный 5 2 4 3" xfId="21162" xr:uid="{00000000-0005-0000-0000-00003E510000}"/>
    <cellStyle name="Обычный 5 2 4 3 2" xfId="21163" xr:uid="{00000000-0005-0000-0000-00003F510000}"/>
    <cellStyle name="Обычный 5 2 4 3 2 2" xfId="21164" xr:uid="{00000000-0005-0000-0000-000040510000}"/>
    <cellStyle name="Обычный 5 2 4 3 2 3" xfId="21165" xr:uid="{00000000-0005-0000-0000-000041510000}"/>
    <cellStyle name="Обычный 5 2 4 3 3" xfId="21166" xr:uid="{00000000-0005-0000-0000-000042510000}"/>
    <cellStyle name="Обычный 5 2 4 3 3 2" xfId="21167" xr:uid="{00000000-0005-0000-0000-000043510000}"/>
    <cellStyle name="Обычный 5 2 4 3 4" xfId="21168" xr:uid="{00000000-0005-0000-0000-000044510000}"/>
    <cellStyle name="Обычный 5 2 4 3 4 2" xfId="21169" xr:uid="{00000000-0005-0000-0000-000045510000}"/>
    <cellStyle name="Обычный 5 2 4 3 5" xfId="21170" xr:uid="{00000000-0005-0000-0000-000046510000}"/>
    <cellStyle name="Обычный 5 2 4 3 5 2" xfId="21171" xr:uid="{00000000-0005-0000-0000-000047510000}"/>
    <cellStyle name="Обычный 5 2 4 3 6" xfId="21172" xr:uid="{00000000-0005-0000-0000-000048510000}"/>
    <cellStyle name="Обычный 5 2 4 3 7" xfId="21173" xr:uid="{00000000-0005-0000-0000-000049510000}"/>
    <cellStyle name="Обычный 5 2 4 4" xfId="21174" xr:uid="{00000000-0005-0000-0000-00004A510000}"/>
    <cellStyle name="Обычный 5 2 4 4 2" xfId="21175" xr:uid="{00000000-0005-0000-0000-00004B510000}"/>
    <cellStyle name="Обычный 5 2 4 4 2 2" xfId="21176" xr:uid="{00000000-0005-0000-0000-00004C510000}"/>
    <cellStyle name="Обычный 5 2 4 4 3" xfId="21177" xr:uid="{00000000-0005-0000-0000-00004D510000}"/>
    <cellStyle name="Обычный 5 2 4 4 3 2" xfId="21178" xr:uid="{00000000-0005-0000-0000-00004E510000}"/>
    <cellStyle name="Обычный 5 2 4 4 4" xfId="21179" xr:uid="{00000000-0005-0000-0000-00004F510000}"/>
    <cellStyle name="Обычный 5 2 4 4 4 2" xfId="21180" xr:uid="{00000000-0005-0000-0000-000050510000}"/>
    <cellStyle name="Обычный 5 2 4 4 5" xfId="21181" xr:uid="{00000000-0005-0000-0000-000051510000}"/>
    <cellStyle name="Обычный 5 2 4 4 6" xfId="21182" xr:uid="{00000000-0005-0000-0000-000052510000}"/>
    <cellStyle name="Обычный 5 2 4 5" xfId="21183" xr:uid="{00000000-0005-0000-0000-000053510000}"/>
    <cellStyle name="Обычный 5 2 4 5 2" xfId="21184" xr:uid="{00000000-0005-0000-0000-000054510000}"/>
    <cellStyle name="Обычный 5 2 4 6" xfId="21185" xr:uid="{00000000-0005-0000-0000-000055510000}"/>
    <cellStyle name="Обычный 5 2 4 7" xfId="21186" xr:uid="{00000000-0005-0000-0000-000056510000}"/>
    <cellStyle name="Обычный 5 2 5" xfId="21187" xr:uid="{00000000-0005-0000-0000-000057510000}"/>
    <cellStyle name="Обычный 5 2 5 2" xfId="21188" xr:uid="{00000000-0005-0000-0000-000058510000}"/>
    <cellStyle name="Обычный 5 2 5 2 2" xfId="21189" xr:uid="{00000000-0005-0000-0000-000059510000}"/>
    <cellStyle name="Обычный 5 2 5 3" xfId="21190" xr:uid="{00000000-0005-0000-0000-00005A510000}"/>
    <cellStyle name="Обычный 5 2 5 3 2" xfId="21191" xr:uid="{00000000-0005-0000-0000-00005B510000}"/>
    <cellStyle name="Обычный 5 2 5 3 2 2" xfId="21192" xr:uid="{00000000-0005-0000-0000-00005C510000}"/>
    <cellStyle name="Обычный 5 2 5 3 3" xfId="21193" xr:uid="{00000000-0005-0000-0000-00005D510000}"/>
    <cellStyle name="Обычный 5 2 5 3 3 2" xfId="21194" xr:uid="{00000000-0005-0000-0000-00005E510000}"/>
    <cellStyle name="Обычный 5 2 5 3 4" xfId="21195" xr:uid="{00000000-0005-0000-0000-00005F510000}"/>
    <cellStyle name="Обычный 5 2 5 3 4 2" xfId="21196" xr:uid="{00000000-0005-0000-0000-000060510000}"/>
    <cellStyle name="Обычный 5 2 5 3 5" xfId="21197" xr:uid="{00000000-0005-0000-0000-000061510000}"/>
    <cellStyle name="Обычный 5 2 5 3 5 2" xfId="21198" xr:uid="{00000000-0005-0000-0000-000062510000}"/>
    <cellStyle name="Обычный 5 2 5 3 6" xfId="21199" xr:uid="{00000000-0005-0000-0000-000063510000}"/>
    <cellStyle name="Обычный 5 2 5 4" xfId="21200" xr:uid="{00000000-0005-0000-0000-000064510000}"/>
    <cellStyle name="Обычный 5 2 5 4 2" xfId="21201" xr:uid="{00000000-0005-0000-0000-000065510000}"/>
    <cellStyle name="Обычный 5 2 5 4 2 2" xfId="21202" xr:uid="{00000000-0005-0000-0000-000066510000}"/>
    <cellStyle name="Обычный 5 2 5 4 3" xfId="21203" xr:uid="{00000000-0005-0000-0000-000067510000}"/>
    <cellStyle name="Обычный 5 2 5 4 3 2" xfId="21204" xr:uid="{00000000-0005-0000-0000-000068510000}"/>
    <cellStyle name="Обычный 5 2 5 4 4" xfId="21205" xr:uid="{00000000-0005-0000-0000-000069510000}"/>
    <cellStyle name="Обычный 5 2 5 4 4 2" xfId="21206" xr:uid="{00000000-0005-0000-0000-00006A510000}"/>
    <cellStyle name="Обычный 5 2 5 4 5" xfId="21207" xr:uid="{00000000-0005-0000-0000-00006B510000}"/>
    <cellStyle name="Обычный 5 2 5 5" xfId="21208" xr:uid="{00000000-0005-0000-0000-00006C510000}"/>
    <cellStyle name="Обычный 5 2 5 5 2" xfId="21209" xr:uid="{00000000-0005-0000-0000-00006D510000}"/>
    <cellStyle name="Обычный 5 2 5 6" xfId="21210" xr:uid="{00000000-0005-0000-0000-00006E510000}"/>
    <cellStyle name="Обычный 5 2 5 7" xfId="21211" xr:uid="{00000000-0005-0000-0000-00006F510000}"/>
    <cellStyle name="Обычный 5 2 6" xfId="21212" xr:uid="{00000000-0005-0000-0000-000070510000}"/>
    <cellStyle name="Обычный 5 2 6 2" xfId="21213" xr:uid="{00000000-0005-0000-0000-000071510000}"/>
    <cellStyle name="Обычный 5 2 6 2 2" xfId="21214" xr:uid="{00000000-0005-0000-0000-000072510000}"/>
    <cellStyle name="Обычный 5 2 6 3" xfId="21215" xr:uid="{00000000-0005-0000-0000-000073510000}"/>
    <cellStyle name="Обычный 5 2 6 3 2" xfId="21216" xr:uid="{00000000-0005-0000-0000-000074510000}"/>
    <cellStyle name="Обычный 5 2 6 3 2 2" xfId="21217" xr:uid="{00000000-0005-0000-0000-000075510000}"/>
    <cellStyle name="Обычный 5 2 6 3 3" xfId="21218" xr:uid="{00000000-0005-0000-0000-000076510000}"/>
    <cellStyle name="Обычный 5 2 6 3 3 2" xfId="21219" xr:uid="{00000000-0005-0000-0000-000077510000}"/>
    <cellStyle name="Обычный 5 2 6 3 4" xfId="21220" xr:uid="{00000000-0005-0000-0000-000078510000}"/>
    <cellStyle name="Обычный 5 2 6 3 4 2" xfId="21221" xr:uid="{00000000-0005-0000-0000-000079510000}"/>
    <cellStyle name="Обычный 5 2 6 3 5" xfId="21222" xr:uid="{00000000-0005-0000-0000-00007A510000}"/>
    <cellStyle name="Обычный 5 2 6 3 5 2" xfId="21223" xr:uid="{00000000-0005-0000-0000-00007B510000}"/>
    <cellStyle name="Обычный 5 2 6 3 6" xfId="21224" xr:uid="{00000000-0005-0000-0000-00007C510000}"/>
    <cellStyle name="Обычный 5 2 6 4" xfId="21225" xr:uid="{00000000-0005-0000-0000-00007D510000}"/>
    <cellStyle name="Обычный 5 2 6 4 2" xfId="21226" xr:uid="{00000000-0005-0000-0000-00007E510000}"/>
    <cellStyle name="Обычный 5 2 6 4 2 2" xfId="21227" xr:uid="{00000000-0005-0000-0000-00007F510000}"/>
    <cellStyle name="Обычный 5 2 6 4 3" xfId="21228" xr:uid="{00000000-0005-0000-0000-000080510000}"/>
    <cellStyle name="Обычный 5 2 6 4 3 2" xfId="21229" xr:uid="{00000000-0005-0000-0000-000081510000}"/>
    <cellStyle name="Обычный 5 2 6 4 4" xfId="21230" xr:uid="{00000000-0005-0000-0000-000082510000}"/>
    <cellStyle name="Обычный 5 2 6 4 4 2" xfId="21231" xr:uid="{00000000-0005-0000-0000-000083510000}"/>
    <cellStyle name="Обычный 5 2 6 4 5" xfId="21232" xr:uid="{00000000-0005-0000-0000-000084510000}"/>
    <cellStyle name="Обычный 5 2 6 5" xfId="21233" xr:uid="{00000000-0005-0000-0000-000085510000}"/>
    <cellStyle name="Обычный 5 2 7" xfId="21234" xr:uid="{00000000-0005-0000-0000-000086510000}"/>
    <cellStyle name="Обычный 5 2 7 10" xfId="21235" xr:uid="{00000000-0005-0000-0000-000087510000}"/>
    <cellStyle name="Обычный 5 2 7 10 2" xfId="21236" xr:uid="{00000000-0005-0000-0000-000088510000}"/>
    <cellStyle name="Обычный 5 2 7 11" xfId="21237" xr:uid="{00000000-0005-0000-0000-000089510000}"/>
    <cellStyle name="Обычный 5 2 7 11 2" xfId="21238" xr:uid="{00000000-0005-0000-0000-00008A510000}"/>
    <cellStyle name="Обычный 5 2 7 12" xfId="21239" xr:uid="{00000000-0005-0000-0000-00008B510000}"/>
    <cellStyle name="Обычный 5 2 7 13" xfId="21240" xr:uid="{00000000-0005-0000-0000-00008C510000}"/>
    <cellStyle name="Обычный 5 2 7 2" xfId="21241" xr:uid="{00000000-0005-0000-0000-00008D510000}"/>
    <cellStyle name="Обычный 5 2 7 2 10" xfId="21242" xr:uid="{00000000-0005-0000-0000-00008E510000}"/>
    <cellStyle name="Обычный 5 2 7 2 10 2" xfId="21243" xr:uid="{00000000-0005-0000-0000-00008F510000}"/>
    <cellStyle name="Обычный 5 2 7 2 11" xfId="21244" xr:uid="{00000000-0005-0000-0000-000090510000}"/>
    <cellStyle name="Обычный 5 2 7 2 2" xfId="21245" xr:uid="{00000000-0005-0000-0000-000091510000}"/>
    <cellStyle name="Обычный 5 2 7 2 2 10" xfId="21246" xr:uid="{00000000-0005-0000-0000-000092510000}"/>
    <cellStyle name="Обычный 5 2 7 2 2 2" xfId="21247" xr:uid="{00000000-0005-0000-0000-000093510000}"/>
    <cellStyle name="Обычный 5 2 7 2 2 2 2" xfId="21248" xr:uid="{00000000-0005-0000-0000-000094510000}"/>
    <cellStyle name="Обычный 5 2 7 2 2 2 2 2" xfId="21249" xr:uid="{00000000-0005-0000-0000-000095510000}"/>
    <cellStyle name="Обычный 5 2 7 2 2 2 3" xfId="21250" xr:uid="{00000000-0005-0000-0000-000096510000}"/>
    <cellStyle name="Обычный 5 2 7 2 2 2 3 2" xfId="21251" xr:uid="{00000000-0005-0000-0000-000097510000}"/>
    <cellStyle name="Обычный 5 2 7 2 2 2 4" xfId="21252" xr:uid="{00000000-0005-0000-0000-000098510000}"/>
    <cellStyle name="Обычный 5 2 7 2 2 2 4 2" xfId="21253" xr:uid="{00000000-0005-0000-0000-000099510000}"/>
    <cellStyle name="Обычный 5 2 7 2 2 2 5" xfId="21254" xr:uid="{00000000-0005-0000-0000-00009A510000}"/>
    <cellStyle name="Обычный 5 2 7 2 2 2 5 2" xfId="21255" xr:uid="{00000000-0005-0000-0000-00009B510000}"/>
    <cellStyle name="Обычный 5 2 7 2 2 2 6" xfId="21256" xr:uid="{00000000-0005-0000-0000-00009C510000}"/>
    <cellStyle name="Обычный 5 2 7 2 2 3" xfId="21257" xr:uid="{00000000-0005-0000-0000-00009D510000}"/>
    <cellStyle name="Обычный 5 2 7 2 2 3 2" xfId="21258" xr:uid="{00000000-0005-0000-0000-00009E510000}"/>
    <cellStyle name="Обычный 5 2 7 2 2 3 2 2" xfId="21259" xr:uid="{00000000-0005-0000-0000-00009F510000}"/>
    <cellStyle name="Обычный 5 2 7 2 2 3 3" xfId="21260" xr:uid="{00000000-0005-0000-0000-0000A0510000}"/>
    <cellStyle name="Обычный 5 2 7 2 2 3 3 2" xfId="21261" xr:uid="{00000000-0005-0000-0000-0000A1510000}"/>
    <cellStyle name="Обычный 5 2 7 2 2 3 4" xfId="21262" xr:uid="{00000000-0005-0000-0000-0000A2510000}"/>
    <cellStyle name="Обычный 5 2 7 2 2 3 4 2" xfId="21263" xr:uid="{00000000-0005-0000-0000-0000A3510000}"/>
    <cellStyle name="Обычный 5 2 7 2 2 3 5" xfId="21264" xr:uid="{00000000-0005-0000-0000-0000A4510000}"/>
    <cellStyle name="Обычный 5 2 7 2 2 4" xfId="21265" xr:uid="{00000000-0005-0000-0000-0000A5510000}"/>
    <cellStyle name="Обычный 5 2 7 2 2 4 2" xfId="21266" xr:uid="{00000000-0005-0000-0000-0000A6510000}"/>
    <cellStyle name="Обычный 5 2 7 2 2 5" xfId="21267" xr:uid="{00000000-0005-0000-0000-0000A7510000}"/>
    <cellStyle name="Обычный 5 2 7 2 2 5 2" xfId="21268" xr:uid="{00000000-0005-0000-0000-0000A8510000}"/>
    <cellStyle name="Обычный 5 2 7 2 2 6" xfId="21269" xr:uid="{00000000-0005-0000-0000-0000A9510000}"/>
    <cellStyle name="Обычный 5 2 7 2 2 6 2" xfId="21270" xr:uid="{00000000-0005-0000-0000-0000AA510000}"/>
    <cellStyle name="Обычный 5 2 7 2 2 7" xfId="21271" xr:uid="{00000000-0005-0000-0000-0000AB510000}"/>
    <cellStyle name="Обычный 5 2 7 2 2 7 2" xfId="21272" xr:uid="{00000000-0005-0000-0000-0000AC510000}"/>
    <cellStyle name="Обычный 5 2 7 2 2 8" xfId="21273" xr:uid="{00000000-0005-0000-0000-0000AD510000}"/>
    <cellStyle name="Обычный 5 2 7 2 2 8 2" xfId="21274" xr:uid="{00000000-0005-0000-0000-0000AE510000}"/>
    <cellStyle name="Обычный 5 2 7 2 2 9" xfId="21275" xr:uid="{00000000-0005-0000-0000-0000AF510000}"/>
    <cellStyle name="Обычный 5 2 7 2 2 9 2" xfId="21276" xr:uid="{00000000-0005-0000-0000-0000B0510000}"/>
    <cellStyle name="Обычный 5 2 7 2 3" xfId="21277" xr:uid="{00000000-0005-0000-0000-0000B1510000}"/>
    <cellStyle name="Обычный 5 2 7 2 3 2" xfId="21278" xr:uid="{00000000-0005-0000-0000-0000B2510000}"/>
    <cellStyle name="Обычный 5 2 7 2 3 2 2" xfId="21279" xr:uid="{00000000-0005-0000-0000-0000B3510000}"/>
    <cellStyle name="Обычный 5 2 7 2 3 3" xfId="21280" xr:uid="{00000000-0005-0000-0000-0000B4510000}"/>
    <cellStyle name="Обычный 5 2 7 2 3 3 2" xfId="21281" xr:uid="{00000000-0005-0000-0000-0000B5510000}"/>
    <cellStyle name="Обычный 5 2 7 2 3 4" xfId="21282" xr:uid="{00000000-0005-0000-0000-0000B6510000}"/>
    <cellStyle name="Обычный 5 2 7 2 3 4 2" xfId="21283" xr:uid="{00000000-0005-0000-0000-0000B7510000}"/>
    <cellStyle name="Обычный 5 2 7 2 3 5" xfId="21284" xr:uid="{00000000-0005-0000-0000-0000B8510000}"/>
    <cellStyle name="Обычный 5 2 7 2 3 5 2" xfId="21285" xr:uid="{00000000-0005-0000-0000-0000B9510000}"/>
    <cellStyle name="Обычный 5 2 7 2 3 6" xfId="21286" xr:uid="{00000000-0005-0000-0000-0000BA510000}"/>
    <cellStyle name="Обычный 5 2 7 2 4" xfId="21287" xr:uid="{00000000-0005-0000-0000-0000BB510000}"/>
    <cellStyle name="Обычный 5 2 7 2 4 2" xfId="21288" xr:uid="{00000000-0005-0000-0000-0000BC510000}"/>
    <cellStyle name="Обычный 5 2 7 2 4 2 2" xfId="21289" xr:uid="{00000000-0005-0000-0000-0000BD510000}"/>
    <cellStyle name="Обычный 5 2 7 2 4 3" xfId="21290" xr:uid="{00000000-0005-0000-0000-0000BE510000}"/>
    <cellStyle name="Обычный 5 2 7 2 4 3 2" xfId="21291" xr:uid="{00000000-0005-0000-0000-0000BF510000}"/>
    <cellStyle name="Обычный 5 2 7 2 4 4" xfId="21292" xr:uid="{00000000-0005-0000-0000-0000C0510000}"/>
    <cellStyle name="Обычный 5 2 7 2 4 4 2" xfId="21293" xr:uid="{00000000-0005-0000-0000-0000C1510000}"/>
    <cellStyle name="Обычный 5 2 7 2 4 5" xfId="21294" xr:uid="{00000000-0005-0000-0000-0000C2510000}"/>
    <cellStyle name="Обычный 5 2 7 2 5" xfId="21295" xr:uid="{00000000-0005-0000-0000-0000C3510000}"/>
    <cellStyle name="Обычный 5 2 7 2 5 2" xfId="21296" xr:uid="{00000000-0005-0000-0000-0000C4510000}"/>
    <cellStyle name="Обычный 5 2 7 2 6" xfId="21297" xr:uid="{00000000-0005-0000-0000-0000C5510000}"/>
    <cellStyle name="Обычный 5 2 7 2 6 2" xfId="21298" xr:uid="{00000000-0005-0000-0000-0000C6510000}"/>
    <cellStyle name="Обычный 5 2 7 2 7" xfId="21299" xr:uid="{00000000-0005-0000-0000-0000C7510000}"/>
    <cellStyle name="Обычный 5 2 7 2 7 2" xfId="21300" xr:uid="{00000000-0005-0000-0000-0000C8510000}"/>
    <cellStyle name="Обычный 5 2 7 2 8" xfId="21301" xr:uid="{00000000-0005-0000-0000-0000C9510000}"/>
    <cellStyle name="Обычный 5 2 7 2 8 2" xfId="21302" xr:uid="{00000000-0005-0000-0000-0000CA510000}"/>
    <cellStyle name="Обычный 5 2 7 2 9" xfId="21303" xr:uid="{00000000-0005-0000-0000-0000CB510000}"/>
    <cellStyle name="Обычный 5 2 7 2 9 2" xfId="21304" xr:uid="{00000000-0005-0000-0000-0000CC510000}"/>
    <cellStyle name="Обычный 5 2 7 3" xfId="21305" xr:uid="{00000000-0005-0000-0000-0000CD510000}"/>
    <cellStyle name="Обычный 5 2 7 3 10" xfId="21306" xr:uid="{00000000-0005-0000-0000-0000CE510000}"/>
    <cellStyle name="Обычный 5 2 7 3 2" xfId="21307" xr:uid="{00000000-0005-0000-0000-0000CF510000}"/>
    <cellStyle name="Обычный 5 2 7 3 2 2" xfId="21308" xr:uid="{00000000-0005-0000-0000-0000D0510000}"/>
    <cellStyle name="Обычный 5 2 7 3 2 2 2" xfId="21309" xr:uid="{00000000-0005-0000-0000-0000D1510000}"/>
    <cellStyle name="Обычный 5 2 7 3 2 3" xfId="21310" xr:uid="{00000000-0005-0000-0000-0000D2510000}"/>
    <cellStyle name="Обычный 5 2 7 3 2 3 2" xfId="21311" xr:uid="{00000000-0005-0000-0000-0000D3510000}"/>
    <cellStyle name="Обычный 5 2 7 3 2 4" xfId="21312" xr:uid="{00000000-0005-0000-0000-0000D4510000}"/>
    <cellStyle name="Обычный 5 2 7 3 2 4 2" xfId="21313" xr:uid="{00000000-0005-0000-0000-0000D5510000}"/>
    <cellStyle name="Обычный 5 2 7 3 2 5" xfId="21314" xr:uid="{00000000-0005-0000-0000-0000D6510000}"/>
    <cellStyle name="Обычный 5 2 7 3 2 5 2" xfId="21315" xr:uid="{00000000-0005-0000-0000-0000D7510000}"/>
    <cellStyle name="Обычный 5 2 7 3 2 6" xfId="21316" xr:uid="{00000000-0005-0000-0000-0000D8510000}"/>
    <cellStyle name="Обычный 5 2 7 3 3" xfId="21317" xr:uid="{00000000-0005-0000-0000-0000D9510000}"/>
    <cellStyle name="Обычный 5 2 7 3 3 2" xfId="21318" xr:uid="{00000000-0005-0000-0000-0000DA510000}"/>
    <cellStyle name="Обычный 5 2 7 3 3 2 2" xfId="21319" xr:uid="{00000000-0005-0000-0000-0000DB510000}"/>
    <cellStyle name="Обычный 5 2 7 3 3 3" xfId="21320" xr:uid="{00000000-0005-0000-0000-0000DC510000}"/>
    <cellStyle name="Обычный 5 2 7 3 3 3 2" xfId="21321" xr:uid="{00000000-0005-0000-0000-0000DD510000}"/>
    <cellStyle name="Обычный 5 2 7 3 3 4" xfId="21322" xr:uid="{00000000-0005-0000-0000-0000DE510000}"/>
    <cellStyle name="Обычный 5 2 7 3 3 4 2" xfId="21323" xr:uid="{00000000-0005-0000-0000-0000DF510000}"/>
    <cellStyle name="Обычный 5 2 7 3 3 5" xfId="21324" xr:uid="{00000000-0005-0000-0000-0000E0510000}"/>
    <cellStyle name="Обычный 5 2 7 3 4" xfId="21325" xr:uid="{00000000-0005-0000-0000-0000E1510000}"/>
    <cellStyle name="Обычный 5 2 7 3 4 2" xfId="21326" xr:uid="{00000000-0005-0000-0000-0000E2510000}"/>
    <cellStyle name="Обычный 5 2 7 3 5" xfId="21327" xr:uid="{00000000-0005-0000-0000-0000E3510000}"/>
    <cellStyle name="Обычный 5 2 7 3 5 2" xfId="21328" xr:uid="{00000000-0005-0000-0000-0000E4510000}"/>
    <cellStyle name="Обычный 5 2 7 3 6" xfId="21329" xr:uid="{00000000-0005-0000-0000-0000E5510000}"/>
    <cellStyle name="Обычный 5 2 7 3 6 2" xfId="21330" xr:uid="{00000000-0005-0000-0000-0000E6510000}"/>
    <cellStyle name="Обычный 5 2 7 3 7" xfId="21331" xr:uid="{00000000-0005-0000-0000-0000E7510000}"/>
    <cellStyle name="Обычный 5 2 7 3 7 2" xfId="21332" xr:uid="{00000000-0005-0000-0000-0000E8510000}"/>
    <cellStyle name="Обычный 5 2 7 3 8" xfId="21333" xr:uid="{00000000-0005-0000-0000-0000E9510000}"/>
    <cellStyle name="Обычный 5 2 7 3 8 2" xfId="21334" xr:uid="{00000000-0005-0000-0000-0000EA510000}"/>
    <cellStyle name="Обычный 5 2 7 3 9" xfId="21335" xr:uid="{00000000-0005-0000-0000-0000EB510000}"/>
    <cellStyle name="Обычный 5 2 7 3 9 2" xfId="21336" xr:uid="{00000000-0005-0000-0000-0000EC510000}"/>
    <cellStyle name="Обычный 5 2 7 4" xfId="21337" xr:uid="{00000000-0005-0000-0000-0000ED510000}"/>
    <cellStyle name="Обычный 5 2 7 4 2" xfId="21338" xr:uid="{00000000-0005-0000-0000-0000EE510000}"/>
    <cellStyle name="Обычный 5 2 7 4 2 2" xfId="21339" xr:uid="{00000000-0005-0000-0000-0000EF510000}"/>
    <cellStyle name="Обычный 5 2 7 4 3" xfId="21340" xr:uid="{00000000-0005-0000-0000-0000F0510000}"/>
    <cellStyle name="Обычный 5 2 7 4 3 2" xfId="21341" xr:uid="{00000000-0005-0000-0000-0000F1510000}"/>
    <cellStyle name="Обычный 5 2 7 4 4" xfId="21342" xr:uid="{00000000-0005-0000-0000-0000F2510000}"/>
    <cellStyle name="Обычный 5 2 7 4 4 2" xfId="21343" xr:uid="{00000000-0005-0000-0000-0000F3510000}"/>
    <cellStyle name="Обычный 5 2 7 4 5" xfId="21344" xr:uid="{00000000-0005-0000-0000-0000F4510000}"/>
    <cellStyle name="Обычный 5 2 7 4 5 2" xfId="21345" xr:uid="{00000000-0005-0000-0000-0000F5510000}"/>
    <cellStyle name="Обычный 5 2 7 4 6" xfId="21346" xr:uid="{00000000-0005-0000-0000-0000F6510000}"/>
    <cellStyle name="Обычный 5 2 7 5" xfId="21347" xr:uid="{00000000-0005-0000-0000-0000F7510000}"/>
    <cellStyle name="Обычный 5 2 7 5 2" xfId="21348" xr:uid="{00000000-0005-0000-0000-0000F8510000}"/>
    <cellStyle name="Обычный 5 2 7 5 2 2" xfId="21349" xr:uid="{00000000-0005-0000-0000-0000F9510000}"/>
    <cellStyle name="Обычный 5 2 7 5 3" xfId="21350" xr:uid="{00000000-0005-0000-0000-0000FA510000}"/>
    <cellStyle name="Обычный 5 2 7 5 3 2" xfId="21351" xr:uid="{00000000-0005-0000-0000-0000FB510000}"/>
    <cellStyle name="Обычный 5 2 7 5 4" xfId="21352" xr:uid="{00000000-0005-0000-0000-0000FC510000}"/>
    <cellStyle name="Обычный 5 2 7 5 4 2" xfId="21353" xr:uid="{00000000-0005-0000-0000-0000FD510000}"/>
    <cellStyle name="Обычный 5 2 7 5 5" xfId="21354" xr:uid="{00000000-0005-0000-0000-0000FE510000}"/>
    <cellStyle name="Обычный 5 2 7 6" xfId="21355" xr:uid="{00000000-0005-0000-0000-0000FF510000}"/>
    <cellStyle name="Обычный 5 2 7 6 2" xfId="21356" xr:uid="{00000000-0005-0000-0000-000000520000}"/>
    <cellStyle name="Обычный 5 2 7 7" xfId="21357" xr:uid="{00000000-0005-0000-0000-000001520000}"/>
    <cellStyle name="Обычный 5 2 7 7 2" xfId="21358" xr:uid="{00000000-0005-0000-0000-000002520000}"/>
    <cellStyle name="Обычный 5 2 7 8" xfId="21359" xr:uid="{00000000-0005-0000-0000-000003520000}"/>
    <cellStyle name="Обычный 5 2 7 8 2" xfId="21360" xr:uid="{00000000-0005-0000-0000-000004520000}"/>
    <cellStyle name="Обычный 5 2 7 9" xfId="21361" xr:uid="{00000000-0005-0000-0000-000005520000}"/>
    <cellStyle name="Обычный 5 2 7 9 2" xfId="21362" xr:uid="{00000000-0005-0000-0000-000006520000}"/>
    <cellStyle name="Обычный 5 2 8" xfId="21363" xr:uid="{00000000-0005-0000-0000-000007520000}"/>
    <cellStyle name="Обычный 5 2 8 10" xfId="21364" xr:uid="{00000000-0005-0000-0000-000008520000}"/>
    <cellStyle name="Обычный 5 2 8 10 2" xfId="21365" xr:uid="{00000000-0005-0000-0000-000009520000}"/>
    <cellStyle name="Обычный 5 2 8 11" xfId="21366" xr:uid="{00000000-0005-0000-0000-00000A520000}"/>
    <cellStyle name="Обычный 5 2 8 11 2" xfId="21367" xr:uid="{00000000-0005-0000-0000-00000B520000}"/>
    <cellStyle name="Обычный 5 2 8 12" xfId="21368" xr:uid="{00000000-0005-0000-0000-00000C520000}"/>
    <cellStyle name="Обычный 5 2 8 2" xfId="21369" xr:uid="{00000000-0005-0000-0000-00000D520000}"/>
    <cellStyle name="Обычный 5 2 8 2 10" xfId="21370" xr:uid="{00000000-0005-0000-0000-00000E520000}"/>
    <cellStyle name="Обычный 5 2 8 2 10 2" xfId="21371" xr:uid="{00000000-0005-0000-0000-00000F520000}"/>
    <cellStyle name="Обычный 5 2 8 2 11" xfId="21372" xr:uid="{00000000-0005-0000-0000-000010520000}"/>
    <cellStyle name="Обычный 5 2 8 2 2" xfId="21373" xr:uid="{00000000-0005-0000-0000-000011520000}"/>
    <cellStyle name="Обычный 5 2 8 2 2 10" xfId="21374" xr:uid="{00000000-0005-0000-0000-000012520000}"/>
    <cellStyle name="Обычный 5 2 8 2 2 2" xfId="21375" xr:uid="{00000000-0005-0000-0000-000013520000}"/>
    <cellStyle name="Обычный 5 2 8 2 2 2 2" xfId="21376" xr:uid="{00000000-0005-0000-0000-000014520000}"/>
    <cellStyle name="Обычный 5 2 8 2 2 2 2 2" xfId="21377" xr:uid="{00000000-0005-0000-0000-000015520000}"/>
    <cellStyle name="Обычный 5 2 8 2 2 2 3" xfId="21378" xr:uid="{00000000-0005-0000-0000-000016520000}"/>
    <cellStyle name="Обычный 5 2 8 2 2 2 3 2" xfId="21379" xr:uid="{00000000-0005-0000-0000-000017520000}"/>
    <cellStyle name="Обычный 5 2 8 2 2 2 4" xfId="21380" xr:uid="{00000000-0005-0000-0000-000018520000}"/>
    <cellStyle name="Обычный 5 2 8 2 2 2 4 2" xfId="21381" xr:uid="{00000000-0005-0000-0000-000019520000}"/>
    <cellStyle name="Обычный 5 2 8 2 2 2 5" xfId="21382" xr:uid="{00000000-0005-0000-0000-00001A520000}"/>
    <cellStyle name="Обычный 5 2 8 2 2 2 5 2" xfId="21383" xr:uid="{00000000-0005-0000-0000-00001B520000}"/>
    <cellStyle name="Обычный 5 2 8 2 2 2 6" xfId="21384" xr:uid="{00000000-0005-0000-0000-00001C520000}"/>
    <cellStyle name="Обычный 5 2 8 2 2 3" xfId="21385" xr:uid="{00000000-0005-0000-0000-00001D520000}"/>
    <cellStyle name="Обычный 5 2 8 2 2 3 2" xfId="21386" xr:uid="{00000000-0005-0000-0000-00001E520000}"/>
    <cellStyle name="Обычный 5 2 8 2 2 3 2 2" xfId="21387" xr:uid="{00000000-0005-0000-0000-00001F520000}"/>
    <cellStyle name="Обычный 5 2 8 2 2 3 3" xfId="21388" xr:uid="{00000000-0005-0000-0000-000020520000}"/>
    <cellStyle name="Обычный 5 2 8 2 2 3 3 2" xfId="21389" xr:uid="{00000000-0005-0000-0000-000021520000}"/>
    <cellStyle name="Обычный 5 2 8 2 2 3 4" xfId="21390" xr:uid="{00000000-0005-0000-0000-000022520000}"/>
    <cellStyle name="Обычный 5 2 8 2 2 3 4 2" xfId="21391" xr:uid="{00000000-0005-0000-0000-000023520000}"/>
    <cellStyle name="Обычный 5 2 8 2 2 3 5" xfId="21392" xr:uid="{00000000-0005-0000-0000-000024520000}"/>
    <cellStyle name="Обычный 5 2 8 2 2 4" xfId="21393" xr:uid="{00000000-0005-0000-0000-000025520000}"/>
    <cellStyle name="Обычный 5 2 8 2 2 4 2" xfId="21394" xr:uid="{00000000-0005-0000-0000-000026520000}"/>
    <cellStyle name="Обычный 5 2 8 2 2 5" xfId="21395" xr:uid="{00000000-0005-0000-0000-000027520000}"/>
    <cellStyle name="Обычный 5 2 8 2 2 5 2" xfId="21396" xr:uid="{00000000-0005-0000-0000-000028520000}"/>
    <cellStyle name="Обычный 5 2 8 2 2 6" xfId="21397" xr:uid="{00000000-0005-0000-0000-000029520000}"/>
    <cellStyle name="Обычный 5 2 8 2 2 6 2" xfId="21398" xr:uid="{00000000-0005-0000-0000-00002A520000}"/>
    <cellStyle name="Обычный 5 2 8 2 2 7" xfId="21399" xr:uid="{00000000-0005-0000-0000-00002B520000}"/>
    <cellStyle name="Обычный 5 2 8 2 2 7 2" xfId="21400" xr:uid="{00000000-0005-0000-0000-00002C520000}"/>
    <cellStyle name="Обычный 5 2 8 2 2 8" xfId="21401" xr:uid="{00000000-0005-0000-0000-00002D520000}"/>
    <cellStyle name="Обычный 5 2 8 2 2 8 2" xfId="21402" xr:uid="{00000000-0005-0000-0000-00002E520000}"/>
    <cellStyle name="Обычный 5 2 8 2 2 9" xfId="21403" xr:uid="{00000000-0005-0000-0000-00002F520000}"/>
    <cellStyle name="Обычный 5 2 8 2 2 9 2" xfId="21404" xr:uid="{00000000-0005-0000-0000-000030520000}"/>
    <cellStyle name="Обычный 5 2 8 2 3" xfId="21405" xr:uid="{00000000-0005-0000-0000-000031520000}"/>
    <cellStyle name="Обычный 5 2 8 2 3 2" xfId="21406" xr:uid="{00000000-0005-0000-0000-000032520000}"/>
    <cellStyle name="Обычный 5 2 8 2 3 2 2" xfId="21407" xr:uid="{00000000-0005-0000-0000-000033520000}"/>
    <cellStyle name="Обычный 5 2 8 2 3 3" xfId="21408" xr:uid="{00000000-0005-0000-0000-000034520000}"/>
    <cellStyle name="Обычный 5 2 8 2 3 3 2" xfId="21409" xr:uid="{00000000-0005-0000-0000-000035520000}"/>
    <cellStyle name="Обычный 5 2 8 2 3 4" xfId="21410" xr:uid="{00000000-0005-0000-0000-000036520000}"/>
    <cellStyle name="Обычный 5 2 8 2 3 4 2" xfId="21411" xr:uid="{00000000-0005-0000-0000-000037520000}"/>
    <cellStyle name="Обычный 5 2 8 2 3 5" xfId="21412" xr:uid="{00000000-0005-0000-0000-000038520000}"/>
    <cellStyle name="Обычный 5 2 8 2 3 5 2" xfId="21413" xr:uid="{00000000-0005-0000-0000-000039520000}"/>
    <cellStyle name="Обычный 5 2 8 2 3 6" xfId="21414" xr:uid="{00000000-0005-0000-0000-00003A520000}"/>
    <cellStyle name="Обычный 5 2 8 2 4" xfId="21415" xr:uid="{00000000-0005-0000-0000-00003B520000}"/>
    <cellStyle name="Обычный 5 2 8 2 4 2" xfId="21416" xr:uid="{00000000-0005-0000-0000-00003C520000}"/>
    <cellStyle name="Обычный 5 2 8 2 4 2 2" xfId="21417" xr:uid="{00000000-0005-0000-0000-00003D520000}"/>
    <cellStyle name="Обычный 5 2 8 2 4 3" xfId="21418" xr:uid="{00000000-0005-0000-0000-00003E520000}"/>
    <cellStyle name="Обычный 5 2 8 2 4 3 2" xfId="21419" xr:uid="{00000000-0005-0000-0000-00003F520000}"/>
    <cellStyle name="Обычный 5 2 8 2 4 4" xfId="21420" xr:uid="{00000000-0005-0000-0000-000040520000}"/>
    <cellStyle name="Обычный 5 2 8 2 4 4 2" xfId="21421" xr:uid="{00000000-0005-0000-0000-000041520000}"/>
    <cellStyle name="Обычный 5 2 8 2 4 5" xfId="21422" xr:uid="{00000000-0005-0000-0000-000042520000}"/>
    <cellStyle name="Обычный 5 2 8 2 5" xfId="21423" xr:uid="{00000000-0005-0000-0000-000043520000}"/>
    <cellStyle name="Обычный 5 2 8 2 5 2" xfId="21424" xr:uid="{00000000-0005-0000-0000-000044520000}"/>
    <cellStyle name="Обычный 5 2 8 2 6" xfId="21425" xr:uid="{00000000-0005-0000-0000-000045520000}"/>
    <cellStyle name="Обычный 5 2 8 2 6 2" xfId="21426" xr:uid="{00000000-0005-0000-0000-000046520000}"/>
    <cellStyle name="Обычный 5 2 8 2 7" xfId="21427" xr:uid="{00000000-0005-0000-0000-000047520000}"/>
    <cellStyle name="Обычный 5 2 8 2 7 2" xfId="21428" xr:uid="{00000000-0005-0000-0000-000048520000}"/>
    <cellStyle name="Обычный 5 2 8 2 8" xfId="21429" xr:uid="{00000000-0005-0000-0000-000049520000}"/>
    <cellStyle name="Обычный 5 2 8 2 8 2" xfId="21430" xr:uid="{00000000-0005-0000-0000-00004A520000}"/>
    <cellStyle name="Обычный 5 2 8 2 9" xfId="21431" xr:uid="{00000000-0005-0000-0000-00004B520000}"/>
    <cellStyle name="Обычный 5 2 8 2 9 2" xfId="21432" xr:uid="{00000000-0005-0000-0000-00004C520000}"/>
    <cellStyle name="Обычный 5 2 8 3" xfId="21433" xr:uid="{00000000-0005-0000-0000-00004D520000}"/>
    <cellStyle name="Обычный 5 2 8 3 10" xfId="21434" xr:uid="{00000000-0005-0000-0000-00004E520000}"/>
    <cellStyle name="Обычный 5 2 8 3 2" xfId="21435" xr:uid="{00000000-0005-0000-0000-00004F520000}"/>
    <cellStyle name="Обычный 5 2 8 3 2 2" xfId="21436" xr:uid="{00000000-0005-0000-0000-000050520000}"/>
    <cellStyle name="Обычный 5 2 8 3 2 2 2" xfId="21437" xr:uid="{00000000-0005-0000-0000-000051520000}"/>
    <cellStyle name="Обычный 5 2 8 3 2 3" xfId="21438" xr:uid="{00000000-0005-0000-0000-000052520000}"/>
    <cellStyle name="Обычный 5 2 8 3 2 3 2" xfId="21439" xr:uid="{00000000-0005-0000-0000-000053520000}"/>
    <cellStyle name="Обычный 5 2 8 3 2 4" xfId="21440" xr:uid="{00000000-0005-0000-0000-000054520000}"/>
    <cellStyle name="Обычный 5 2 8 3 2 4 2" xfId="21441" xr:uid="{00000000-0005-0000-0000-000055520000}"/>
    <cellStyle name="Обычный 5 2 8 3 2 5" xfId="21442" xr:uid="{00000000-0005-0000-0000-000056520000}"/>
    <cellStyle name="Обычный 5 2 8 3 2 5 2" xfId="21443" xr:uid="{00000000-0005-0000-0000-000057520000}"/>
    <cellStyle name="Обычный 5 2 8 3 2 6" xfId="21444" xr:uid="{00000000-0005-0000-0000-000058520000}"/>
    <cellStyle name="Обычный 5 2 8 3 3" xfId="21445" xr:uid="{00000000-0005-0000-0000-000059520000}"/>
    <cellStyle name="Обычный 5 2 8 3 3 2" xfId="21446" xr:uid="{00000000-0005-0000-0000-00005A520000}"/>
    <cellStyle name="Обычный 5 2 8 3 3 2 2" xfId="21447" xr:uid="{00000000-0005-0000-0000-00005B520000}"/>
    <cellStyle name="Обычный 5 2 8 3 3 3" xfId="21448" xr:uid="{00000000-0005-0000-0000-00005C520000}"/>
    <cellStyle name="Обычный 5 2 8 3 3 3 2" xfId="21449" xr:uid="{00000000-0005-0000-0000-00005D520000}"/>
    <cellStyle name="Обычный 5 2 8 3 3 4" xfId="21450" xr:uid="{00000000-0005-0000-0000-00005E520000}"/>
    <cellStyle name="Обычный 5 2 8 3 3 4 2" xfId="21451" xr:uid="{00000000-0005-0000-0000-00005F520000}"/>
    <cellStyle name="Обычный 5 2 8 3 3 5" xfId="21452" xr:uid="{00000000-0005-0000-0000-000060520000}"/>
    <cellStyle name="Обычный 5 2 8 3 4" xfId="21453" xr:uid="{00000000-0005-0000-0000-000061520000}"/>
    <cellStyle name="Обычный 5 2 8 3 4 2" xfId="21454" xr:uid="{00000000-0005-0000-0000-000062520000}"/>
    <cellStyle name="Обычный 5 2 8 3 5" xfId="21455" xr:uid="{00000000-0005-0000-0000-000063520000}"/>
    <cellStyle name="Обычный 5 2 8 3 5 2" xfId="21456" xr:uid="{00000000-0005-0000-0000-000064520000}"/>
    <cellStyle name="Обычный 5 2 8 3 6" xfId="21457" xr:uid="{00000000-0005-0000-0000-000065520000}"/>
    <cellStyle name="Обычный 5 2 8 3 6 2" xfId="21458" xr:uid="{00000000-0005-0000-0000-000066520000}"/>
    <cellStyle name="Обычный 5 2 8 3 7" xfId="21459" xr:uid="{00000000-0005-0000-0000-000067520000}"/>
    <cellStyle name="Обычный 5 2 8 3 7 2" xfId="21460" xr:uid="{00000000-0005-0000-0000-000068520000}"/>
    <cellStyle name="Обычный 5 2 8 3 8" xfId="21461" xr:uid="{00000000-0005-0000-0000-000069520000}"/>
    <cellStyle name="Обычный 5 2 8 3 8 2" xfId="21462" xr:uid="{00000000-0005-0000-0000-00006A520000}"/>
    <cellStyle name="Обычный 5 2 8 3 9" xfId="21463" xr:uid="{00000000-0005-0000-0000-00006B520000}"/>
    <cellStyle name="Обычный 5 2 8 3 9 2" xfId="21464" xr:uid="{00000000-0005-0000-0000-00006C520000}"/>
    <cellStyle name="Обычный 5 2 8 4" xfId="21465" xr:uid="{00000000-0005-0000-0000-00006D520000}"/>
    <cellStyle name="Обычный 5 2 8 4 2" xfId="21466" xr:uid="{00000000-0005-0000-0000-00006E520000}"/>
    <cellStyle name="Обычный 5 2 8 4 2 2" xfId="21467" xr:uid="{00000000-0005-0000-0000-00006F520000}"/>
    <cellStyle name="Обычный 5 2 8 4 3" xfId="21468" xr:uid="{00000000-0005-0000-0000-000070520000}"/>
    <cellStyle name="Обычный 5 2 8 4 3 2" xfId="21469" xr:uid="{00000000-0005-0000-0000-000071520000}"/>
    <cellStyle name="Обычный 5 2 8 4 4" xfId="21470" xr:uid="{00000000-0005-0000-0000-000072520000}"/>
    <cellStyle name="Обычный 5 2 8 4 4 2" xfId="21471" xr:uid="{00000000-0005-0000-0000-000073520000}"/>
    <cellStyle name="Обычный 5 2 8 4 5" xfId="21472" xr:uid="{00000000-0005-0000-0000-000074520000}"/>
    <cellStyle name="Обычный 5 2 8 4 5 2" xfId="21473" xr:uid="{00000000-0005-0000-0000-000075520000}"/>
    <cellStyle name="Обычный 5 2 8 4 6" xfId="21474" xr:uid="{00000000-0005-0000-0000-000076520000}"/>
    <cellStyle name="Обычный 5 2 8 5" xfId="21475" xr:uid="{00000000-0005-0000-0000-000077520000}"/>
    <cellStyle name="Обычный 5 2 8 5 2" xfId="21476" xr:uid="{00000000-0005-0000-0000-000078520000}"/>
    <cellStyle name="Обычный 5 2 8 5 2 2" xfId="21477" xr:uid="{00000000-0005-0000-0000-000079520000}"/>
    <cellStyle name="Обычный 5 2 8 5 3" xfId="21478" xr:uid="{00000000-0005-0000-0000-00007A520000}"/>
    <cellStyle name="Обычный 5 2 8 5 3 2" xfId="21479" xr:uid="{00000000-0005-0000-0000-00007B520000}"/>
    <cellStyle name="Обычный 5 2 8 5 4" xfId="21480" xr:uid="{00000000-0005-0000-0000-00007C520000}"/>
    <cellStyle name="Обычный 5 2 8 5 4 2" xfId="21481" xr:uid="{00000000-0005-0000-0000-00007D520000}"/>
    <cellStyle name="Обычный 5 2 8 5 5" xfId="21482" xr:uid="{00000000-0005-0000-0000-00007E520000}"/>
    <cellStyle name="Обычный 5 2 8 6" xfId="21483" xr:uid="{00000000-0005-0000-0000-00007F520000}"/>
    <cellStyle name="Обычный 5 2 8 6 2" xfId="21484" xr:uid="{00000000-0005-0000-0000-000080520000}"/>
    <cellStyle name="Обычный 5 2 8 7" xfId="21485" xr:uid="{00000000-0005-0000-0000-000081520000}"/>
    <cellStyle name="Обычный 5 2 8 7 2" xfId="21486" xr:uid="{00000000-0005-0000-0000-000082520000}"/>
    <cellStyle name="Обычный 5 2 8 8" xfId="21487" xr:uid="{00000000-0005-0000-0000-000083520000}"/>
    <cellStyle name="Обычный 5 2 8 8 2" xfId="21488" xr:uid="{00000000-0005-0000-0000-000084520000}"/>
    <cellStyle name="Обычный 5 2 8 9" xfId="21489" xr:uid="{00000000-0005-0000-0000-000085520000}"/>
    <cellStyle name="Обычный 5 2 8 9 2" xfId="21490" xr:uid="{00000000-0005-0000-0000-000086520000}"/>
    <cellStyle name="Обычный 5 2 9" xfId="21491" xr:uid="{00000000-0005-0000-0000-000087520000}"/>
    <cellStyle name="Обычный 5 2 9 10" xfId="21492" xr:uid="{00000000-0005-0000-0000-000088520000}"/>
    <cellStyle name="Обычный 5 2 9 10 2" xfId="21493" xr:uid="{00000000-0005-0000-0000-000089520000}"/>
    <cellStyle name="Обычный 5 2 9 11" xfId="21494" xr:uid="{00000000-0005-0000-0000-00008A520000}"/>
    <cellStyle name="Обычный 5 2 9 11 2" xfId="21495" xr:uid="{00000000-0005-0000-0000-00008B520000}"/>
    <cellStyle name="Обычный 5 2 9 12" xfId="21496" xr:uid="{00000000-0005-0000-0000-00008C520000}"/>
    <cellStyle name="Обычный 5 2 9 2" xfId="21497" xr:uid="{00000000-0005-0000-0000-00008D520000}"/>
    <cellStyle name="Обычный 5 2 9 2 10" xfId="21498" xr:uid="{00000000-0005-0000-0000-00008E520000}"/>
    <cellStyle name="Обычный 5 2 9 2 10 2" xfId="21499" xr:uid="{00000000-0005-0000-0000-00008F520000}"/>
    <cellStyle name="Обычный 5 2 9 2 11" xfId="21500" xr:uid="{00000000-0005-0000-0000-000090520000}"/>
    <cellStyle name="Обычный 5 2 9 2 2" xfId="21501" xr:uid="{00000000-0005-0000-0000-000091520000}"/>
    <cellStyle name="Обычный 5 2 9 2 2 10" xfId="21502" xr:uid="{00000000-0005-0000-0000-000092520000}"/>
    <cellStyle name="Обычный 5 2 9 2 2 2" xfId="21503" xr:uid="{00000000-0005-0000-0000-000093520000}"/>
    <cellStyle name="Обычный 5 2 9 2 2 2 2" xfId="21504" xr:uid="{00000000-0005-0000-0000-000094520000}"/>
    <cellStyle name="Обычный 5 2 9 2 2 2 2 2" xfId="21505" xr:uid="{00000000-0005-0000-0000-000095520000}"/>
    <cellStyle name="Обычный 5 2 9 2 2 2 3" xfId="21506" xr:uid="{00000000-0005-0000-0000-000096520000}"/>
    <cellStyle name="Обычный 5 2 9 2 2 2 3 2" xfId="21507" xr:uid="{00000000-0005-0000-0000-000097520000}"/>
    <cellStyle name="Обычный 5 2 9 2 2 2 4" xfId="21508" xr:uid="{00000000-0005-0000-0000-000098520000}"/>
    <cellStyle name="Обычный 5 2 9 2 2 2 4 2" xfId="21509" xr:uid="{00000000-0005-0000-0000-000099520000}"/>
    <cellStyle name="Обычный 5 2 9 2 2 2 5" xfId="21510" xr:uid="{00000000-0005-0000-0000-00009A520000}"/>
    <cellStyle name="Обычный 5 2 9 2 2 2 5 2" xfId="21511" xr:uid="{00000000-0005-0000-0000-00009B520000}"/>
    <cellStyle name="Обычный 5 2 9 2 2 2 6" xfId="21512" xr:uid="{00000000-0005-0000-0000-00009C520000}"/>
    <cellStyle name="Обычный 5 2 9 2 2 3" xfId="21513" xr:uid="{00000000-0005-0000-0000-00009D520000}"/>
    <cellStyle name="Обычный 5 2 9 2 2 3 2" xfId="21514" xr:uid="{00000000-0005-0000-0000-00009E520000}"/>
    <cellStyle name="Обычный 5 2 9 2 2 3 2 2" xfId="21515" xr:uid="{00000000-0005-0000-0000-00009F520000}"/>
    <cellStyle name="Обычный 5 2 9 2 2 3 3" xfId="21516" xr:uid="{00000000-0005-0000-0000-0000A0520000}"/>
    <cellStyle name="Обычный 5 2 9 2 2 3 3 2" xfId="21517" xr:uid="{00000000-0005-0000-0000-0000A1520000}"/>
    <cellStyle name="Обычный 5 2 9 2 2 3 4" xfId="21518" xr:uid="{00000000-0005-0000-0000-0000A2520000}"/>
    <cellStyle name="Обычный 5 2 9 2 2 3 4 2" xfId="21519" xr:uid="{00000000-0005-0000-0000-0000A3520000}"/>
    <cellStyle name="Обычный 5 2 9 2 2 3 5" xfId="21520" xr:uid="{00000000-0005-0000-0000-0000A4520000}"/>
    <cellStyle name="Обычный 5 2 9 2 2 4" xfId="21521" xr:uid="{00000000-0005-0000-0000-0000A5520000}"/>
    <cellStyle name="Обычный 5 2 9 2 2 4 2" xfId="21522" xr:uid="{00000000-0005-0000-0000-0000A6520000}"/>
    <cellStyle name="Обычный 5 2 9 2 2 5" xfId="21523" xr:uid="{00000000-0005-0000-0000-0000A7520000}"/>
    <cellStyle name="Обычный 5 2 9 2 2 5 2" xfId="21524" xr:uid="{00000000-0005-0000-0000-0000A8520000}"/>
    <cellStyle name="Обычный 5 2 9 2 2 6" xfId="21525" xr:uid="{00000000-0005-0000-0000-0000A9520000}"/>
    <cellStyle name="Обычный 5 2 9 2 2 6 2" xfId="21526" xr:uid="{00000000-0005-0000-0000-0000AA520000}"/>
    <cellStyle name="Обычный 5 2 9 2 2 7" xfId="21527" xr:uid="{00000000-0005-0000-0000-0000AB520000}"/>
    <cellStyle name="Обычный 5 2 9 2 2 7 2" xfId="21528" xr:uid="{00000000-0005-0000-0000-0000AC520000}"/>
    <cellStyle name="Обычный 5 2 9 2 2 8" xfId="21529" xr:uid="{00000000-0005-0000-0000-0000AD520000}"/>
    <cellStyle name="Обычный 5 2 9 2 2 8 2" xfId="21530" xr:uid="{00000000-0005-0000-0000-0000AE520000}"/>
    <cellStyle name="Обычный 5 2 9 2 2 9" xfId="21531" xr:uid="{00000000-0005-0000-0000-0000AF520000}"/>
    <cellStyle name="Обычный 5 2 9 2 2 9 2" xfId="21532" xr:uid="{00000000-0005-0000-0000-0000B0520000}"/>
    <cellStyle name="Обычный 5 2 9 2 3" xfId="21533" xr:uid="{00000000-0005-0000-0000-0000B1520000}"/>
    <cellStyle name="Обычный 5 2 9 2 3 2" xfId="21534" xr:uid="{00000000-0005-0000-0000-0000B2520000}"/>
    <cellStyle name="Обычный 5 2 9 2 3 2 2" xfId="21535" xr:uid="{00000000-0005-0000-0000-0000B3520000}"/>
    <cellStyle name="Обычный 5 2 9 2 3 3" xfId="21536" xr:uid="{00000000-0005-0000-0000-0000B4520000}"/>
    <cellStyle name="Обычный 5 2 9 2 3 3 2" xfId="21537" xr:uid="{00000000-0005-0000-0000-0000B5520000}"/>
    <cellStyle name="Обычный 5 2 9 2 3 4" xfId="21538" xr:uid="{00000000-0005-0000-0000-0000B6520000}"/>
    <cellStyle name="Обычный 5 2 9 2 3 4 2" xfId="21539" xr:uid="{00000000-0005-0000-0000-0000B7520000}"/>
    <cellStyle name="Обычный 5 2 9 2 3 5" xfId="21540" xr:uid="{00000000-0005-0000-0000-0000B8520000}"/>
    <cellStyle name="Обычный 5 2 9 2 3 5 2" xfId="21541" xr:uid="{00000000-0005-0000-0000-0000B9520000}"/>
    <cellStyle name="Обычный 5 2 9 2 3 6" xfId="21542" xr:uid="{00000000-0005-0000-0000-0000BA520000}"/>
    <cellStyle name="Обычный 5 2 9 2 4" xfId="21543" xr:uid="{00000000-0005-0000-0000-0000BB520000}"/>
    <cellStyle name="Обычный 5 2 9 2 4 2" xfId="21544" xr:uid="{00000000-0005-0000-0000-0000BC520000}"/>
    <cellStyle name="Обычный 5 2 9 2 4 2 2" xfId="21545" xr:uid="{00000000-0005-0000-0000-0000BD520000}"/>
    <cellStyle name="Обычный 5 2 9 2 4 3" xfId="21546" xr:uid="{00000000-0005-0000-0000-0000BE520000}"/>
    <cellStyle name="Обычный 5 2 9 2 4 3 2" xfId="21547" xr:uid="{00000000-0005-0000-0000-0000BF520000}"/>
    <cellStyle name="Обычный 5 2 9 2 4 4" xfId="21548" xr:uid="{00000000-0005-0000-0000-0000C0520000}"/>
    <cellStyle name="Обычный 5 2 9 2 4 4 2" xfId="21549" xr:uid="{00000000-0005-0000-0000-0000C1520000}"/>
    <cellStyle name="Обычный 5 2 9 2 4 5" xfId="21550" xr:uid="{00000000-0005-0000-0000-0000C2520000}"/>
    <cellStyle name="Обычный 5 2 9 2 5" xfId="21551" xr:uid="{00000000-0005-0000-0000-0000C3520000}"/>
    <cellStyle name="Обычный 5 2 9 2 5 2" xfId="21552" xr:uid="{00000000-0005-0000-0000-0000C4520000}"/>
    <cellStyle name="Обычный 5 2 9 2 6" xfId="21553" xr:uid="{00000000-0005-0000-0000-0000C5520000}"/>
    <cellStyle name="Обычный 5 2 9 2 6 2" xfId="21554" xr:uid="{00000000-0005-0000-0000-0000C6520000}"/>
    <cellStyle name="Обычный 5 2 9 2 7" xfId="21555" xr:uid="{00000000-0005-0000-0000-0000C7520000}"/>
    <cellStyle name="Обычный 5 2 9 2 7 2" xfId="21556" xr:uid="{00000000-0005-0000-0000-0000C8520000}"/>
    <cellStyle name="Обычный 5 2 9 2 8" xfId="21557" xr:uid="{00000000-0005-0000-0000-0000C9520000}"/>
    <cellStyle name="Обычный 5 2 9 2 8 2" xfId="21558" xr:uid="{00000000-0005-0000-0000-0000CA520000}"/>
    <cellStyle name="Обычный 5 2 9 2 9" xfId="21559" xr:uid="{00000000-0005-0000-0000-0000CB520000}"/>
    <cellStyle name="Обычный 5 2 9 2 9 2" xfId="21560" xr:uid="{00000000-0005-0000-0000-0000CC520000}"/>
    <cellStyle name="Обычный 5 2 9 3" xfId="21561" xr:uid="{00000000-0005-0000-0000-0000CD520000}"/>
    <cellStyle name="Обычный 5 2 9 3 10" xfId="21562" xr:uid="{00000000-0005-0000-0000-0000CE520000}"/>
    <cellStyle name="Обычный 5 2 9 3 2" xfId="21563" xr:uid="{00000000-0005-0000-0000-0000CF520000}"/>
    <cellStyle name="Обычный 5 2 9 3 2 2" xfId="21564" xr:uid="{00000000-0005-0000-0000-0000D0520000}"/>
    <cellStyle name="Обычный 5 2 9 3 2 2 2" xfId="21565" xr:uid="{00000000-0005-0000-0000-0000D1520000}"/>
    <cellStyle name="Обычный 5 2 9 3 2 3" xfId="21566" xr:uid="{00000000-0005-0000-0000-0000D2520000}"/>
    <cellStyle name="Обычный 5 2 9 3 2 3 2" xfId="21567" xr:uid="{00000000-0005-0000-0000-0000D3520000}"/>
    <cellStyle name="Обычный 5 2 9 3 2 4" xfId="21568" xr:uid="{00000000-0005-0000-0000-0000D4520000}"/>
    <cellStyle name="Обычный 5 2 9 3 2 4 2" xfId="21569" xr:uid="{00000000-0005-0000-0000-0000D5520000}"/>
    <cellStyle name="Обычный 5 2 9 3 2 5" xfId="21570" xr:uid="{00000000-0005-0000-0000-0000D6520000}"/>
    <cellStyle name="Обычный 5 2 9 3 2 5 2" xfId="21571" xr:uid="{00000000-0005-0000-0000-0000D7520000}"/>
    <cellStyle name="Обычный 5 2 9 3 2 6" xfId="21572" xr:uid="{00000000-0005-0000-0000-0000D8520000}"/>
    <cellStyle name="Обычный 5 2 9 3 3" xfId="21573" xr:uid="{00000000-0005-0000-0000-0000D9520000}"/>
    <cellStyle name="Обычный 5 2 9 3 3 2" xfId="21574" xr:uid="{00000000-0005-0000-0000-0000DA520000}"/>
    <cellStyle name="Обычный 5 2 9 3 3 2 2" xfId="21575" xr:uid="{00000000-0005-0000-0000-0000DB520000}"/>
    <cellStyle name="Обычный 5 2 9 3 3 3" xfId="21576" xr:uid="{00000000-0005-0000-0000-0000DC520000}"/>
    <cellStyle name="Обычный 5 2 9 3 3 3 2" xfId="21577" xr:uid="{00000000-0005-0000-0000-0000DD520000}"/>
    <cellStyle name="Обычный 5 2 9 3 3 4" xfId="21578" xr:uid="{00000000-0005-0000-0000-0000DE520000}"/>
    <cellStyle name="Обычный 5 2 9 3 3 4 2" xfId="21579" xr:uid="{00000000-0005-0000-0000-0000DF520000}"/>
    <cellStyle name="Обычный 5 2 9 3 3 5" xfId="21580" xr:uid="{00000000-0005-0000-0000-0000E0520000}"/>
    <cellStyle name="Обычный 5 2 9 3 4" xfId="21581" xr:uid="{00000000-0005-0000-0000-0000E1520000}"/>
    <cellStyle name="Обычный 5 2 9 3 4 2" xfId="21582" xr:uid="{00000000-0005-0000-0000-0000E2520000}"/>
    <cellStyle name="Обычный 5 2 9 3 5" xfId="21583" xr:uid="{00000000-0005-0000-0000-0000E3520000}"/>
    <cellStyle name="Обычный 5 2 9 3 5 2" xfId="21584" xr:uid="{00000000-0005-0000-0000-0000E4520000}"/>
    <cellStyle name="Обычный 5 2 9 3 6" xfId="21585" xr:uid="{00000000-0005-0000-0000-0000E5520000}"/>
    <cellStyle name="Обычный 5 2 9 3 6 2" xfId="21586" xr:uid="{00000000-0005-0000-0000-0000E6520000}"/>
    <cellStyle name="Обычный 5 2 9 3 7" xfId="21587" xr:uid="{00000000-0005-0000-0000-0000E7520000}"/>
    <cellStyle name="Обычный 5 2 9 3 7 2" xfId="21588" xr:uid="{00000000-0005-0000-0000-0000E8520000}"/>
    <cellStyle name="Обычный 5 2 9 3 8" xfId="21589" xr:uid="{00000000-0005-0000-0000-0000E9520000}"/>
    <cellStyle name="Обычный 5 2 9 3 8 2" xfId="21590" xr:uid="{00000000-0005-0000-0000-0000EA520000}"/>
    <cellStyle name="Обычный 5 2 9 3 9" xfId="21591" xr:uid="{00000000-0005-0000-0000-0000EB520000}"/>
    <cellStyle name="Обычный 5 2 9 3 9 2" xfId="21592" xr:uid="{00000000-0005-0000-0000-0000EC520000}"/>
    <cellStyle name="Обычный 5 2 9 4" xfId="21593" xr:uid="{00000000-0005-0000-0000-0000ED520000}"/>
    <cellStyle name="Обычный 5 2 9 4 2" xfId="21594" xr:uid="{00000000-0005-0000-0000-0000EE520000}"/>
    <cellStyle name="Обычный 5 2 9 4 2 2" xfId="21595" xr:uid="{00000000-0005-0000-0000-0000EF520000}"/>
    <cellStyle name="Обычный 5 2 9 4 3" xfId="21596" xr:uid="{00000000-0005-0000-0000-0000F0520000}"/>
    <cellStyle name="Обычный 5 2 9 4 3 2" xfId="21597" xr:uid="{00000000-0005-0000-0000-0000F1520000}"/>
    <cellStyle name="Обычный 5 2 9 4 4" xfId="21598" xr:uid="{00000000-0005-0000-0000-0000F2520000}"/>
    <cellStyle name="Обычный 5 2 9 4 4 2" xfId="21599" xr:uid="{00000000-0005-0000-0000-0000F3520000}"/>
    <cellStyle name="Обычный 5 2 9 4 5" xfId="21600" xr:uid="{00000000-0005-0000-0000-0000F4520000}"/>
    <cellStyle name="Обычный 5 2 9 4 5 2" xfId="21601" xr:uid="{00000000-0005-0000-0000-0000F5520000}"/>
    <cellStyle name="Обычный 5 2 9 4 6" xfId="21602" xr:uid="{00000000-0005-0000-0000-0000F6520000}"/>
    <cellStyle name="Обычный 5 2 9 5" xfId="21603" xr:uid="{00000000-0005-0000-0000-0000F7520000}"/>
    <cellStyle name="Обычный 5 2 9 5 2" xfId="21604" xr:uid="{00000000-0005-0000-0000-0000F8520000}"/>
    <cellStyle name="Обычный 5 2 9 5 2 2" xfId="21605" xr:uid="{00000000-0005-0000-0000-0000F9520000}"/>
    <cellStyle name="Обычный 5 2 9 5 3" xfId="21606" xr:uid="{00000000-0005-0000-0000-0000FA520000}"/>
    <cellStyle name="Обычный 5 2 9 5 3 2" xfId="21607" xr:uid="{00000000-0005-0000-0000-0000FB520000}"/>
    <cellStyle name="Обычный 5 2 9 5 4" xfId="21608" xr:uid="{00000000-0005-0000-0000-0000FC520000}"/>
    <cellStyle name="Обычный 5 2 9 5 4 2" xfId="21609" xr:uid="{00000000-0005-0000-0000-0000FD520000}"/>
    <cellStyle name="Обычный 5 2 9 5 5" xfId="21610" xr:uid="{00000000-0005-0000-0000-0000FE520000}"/>
    <cellStyle name="Обычный 5 2 9 6" xfId="21611" xr:uid="{00000000-0005-0000-0000-0000FF520000}"/>
    <cellStyle name="Обычный 5 2 9 6 2" xfId="21612" xr:uid="{00000000-0005-0000-0000-000000530000}"/>
    <cellStyle name="Обычный 5 2 9 7" xfId="21613" xr:uid="{00000000-0005-0000-0000-000001530000}"/>
    <cellStyle name="Обычный 5 2 9 7 2" xfId="21614" xr:uid="{00000000-0005-0000-0000-000002530000}"/>
    <cellStyle name="Обычный 5 2 9 8" xfId="21615" xr:uid="{00000000-0005-0000-0000-000003530000}"/>
    <cellStyle name="Обычный 5 2 9 8 2" xfId="21616" xr:uid="{00000000-0005-0000-0000-000004530000}"/>
    <cellStyle name="Обычный 5 2 9 9" xfId="21617" xr:uid="{00000000-0005-0000-0000-000005530000}"/>
    <cellStyle name="Обычный 5 2 9 9 2" xfId="21618" xr:uid="{00000000-0005-0000-0000-000006530000}"/>
    <cellStyle name="Обычный 5 20" xfId="21619" xr:uid="{00000000-0005-0000-0000-000007530000}"/>
    <cellStyle name="Обычный 5 20 10" xfId="21620" xr:uid="{00000000-0005-0000-0000-000008530000}"/>
    <cellStyle name="Обычный 5 20 10 2" xfId="21621" xr:uid="{00000000-0005-0000-0000-000009530000}"/>
    <cellStyle name="Обычный 5 20 11" xfId="21622" xr:uid="{00000000-0005-0000-0000-00000A530000}"/>
    <cellStyle name="Обычный 5 20 11 2" xfId="21623" xr:uid="{00000000-0005-0000-0000-00000B530000}"/>
    <cellStyle name="Обычный 5 20 12" xfId="21624" xr:uid="{00000000-0005-0000-0000-00000C530000}"/>
    <cellStyle name="Обычный 5 20 2" xfId="21625" xr:uid="{00000000-0005-0000-0000-00000D530000}"/>
    <cellStyle name="Обычный 5 20 2 10" xfId="21626" xr:uid="{00000000-0005-0000-0000-00000E530000}"/>
    <cellStyle name="Обычный 5 20 2 10 2" xfId="21627" xr:uid="{00000000-0005-0000-0000-00000F530000}"/>
    <cellStyle name="Обычный 5 20 2 11" xfId="21628" xr:uid="{00000000-0005-0000-0000-000010530000}"/>
    <cellStyle name="Обычный 5 20 2 2" xfId="21629" xr:uid="{00000000-0005-0000-0000-000011530000}"/>
    <cellStyle name="Обычный 5 20 2 2 10" xfId="21630" xr:uid="{00000000-0005-0000-0000-000012530000}"/>
    <cellStyle name="Обычный 5 20 2 2 2" xfId="21631" xr:uid="{00000000-0005-0000-0000-000013530000}"/>
    <cellStyle name="Обычный 5 20 2 2 2 2" xfId="21632" xr:uid="{00000000-0005-0000-0000-000014530000}"/>
    <cellStyle name="Обычный 5 20 2 2 2 2 2" xfId="21633" xr:uid="{00000000-0005-0000-0000-000015530000}"/>
    <cellStyle name="Обычный 5 20 2 2 2 3" xfId="21634" xr:uid="{00000000-0005-0000-0000-000016530000}"/>
    <cellStyle name="Обычный 5 20 2 2 2 3 2" xfId="21635" xr:uid="{00000000-0005-0000-0000-000017530000}"/>
    <cellStyle name="Обычный 5 20 2 2 2 4" xfId="21636" xr:uid="{00000000-0005-0000-0000-000018530000}"/>
    <cellStyle name="Обычный 5 20 2 2 2 4 2" xfId="21637" xr:uid="{00000000-0005-0000-0000-000019530000}"/>
    <cellStyle name="Обычный 5 20 2 2 2 5" xfId="21638" xr:uid="{00000000-0005-0000-0000-00001A530000}"/>
    <cellStyle name="Обычный 5 20 2 2 2 5 2" xfId="21639" xr:uid="{00000000-0005-0000-0000-00001B530000}"/>
    <cellStyle name="Обычный 5 20 2 2 2 6" xfId="21640" xr:uid="{00000000-0005-0000-0000-00001C530000}"/>
    <cellStyle name="Обычный 5 20 2 2 3" xfId="21641" xr:uid="{00000000-0005-0000-0000-00001D530000}"/>
    <cellStyle name="Обычный 5 20 2 2 3 2" xfId="21642" xr:uid="{00000000-0005-0000-0000-00001E530000}"/>
    <cellStyle name="Обычный 5 20 2 2 3 2 2" xfId="21643" xr:uid="{00000000-0005-0000-0000-00001F530000}"/>
    <cellStyle name="Обычный 5 20 2 2 3 3" xfId="21644" xr:uid="{00000000-0005-0000-0000-000020530000}"/>
    <cellStyle name="Обычный 5 20 2 2 3 3 2" xfId="21645" xr:uid="{00000000-0005-0000-0000-000021530000}"/>
    <cellStyle name="Обычный 5 20 2 2 3 4" xfId="21646" xr:uid="{00000000-0005-0000-0000-000022530000}"/>
    <cellStyle name="Обычный 5 20 2 2 3 4 2" xfId="21647" xr:uid="{00000000-0005-0000-0000-000023530000}"/>
    <cellStyle name="Обычный 5 20 2 2 3 5" xfId="21648" xr:uid="{00000000-0005-0000-0000-000024530000}"/>
    <cellStyle name="Обычный 5 20 2 2 4" xfId="21649" xr:uid="{00000000-0005-0000-0000-000025530000}"/>
    <cellStyle name="Обычный 5 20 2 2 4 2" xfId="21650" xr:uid="{00000000-0005-0000-0000-000026530000}"/>
    <cellStyle name="Обычный 5 20 2 2 5" xfId="21651" xr:uid="{00000000-0005-0000-0000-000027530000}"/>
    <cellStyle name="Обычный 5 20 2 2 5 2" xfId="21652" xr:uid="{00000000-0005-0000-0000-000028530000}"/>
    <cellStyle name="Обычный 5 20 2 2 6" xfId="21653" xr:uid="{00000000-0005-0000-0000-000029530000}"/>
    <cellStyle name="Обычный 5 20 2 2 6 2" xfId="21654" xr:uid="{00000000-0005-0000-0000-00002A530000}"/>
    <cellStyle name="Обычный 5 20 2 2 7" xfId="21655" xr:uid="{00000000-0005-0000-0000-00002B530000}"/>
    <cellStyle name="Обычный 5 20 2 2 7 2" xfId="21656" xr:uid="{00000000-0005-0000-0000-00002C530000}"/>
    <cellStyle name="Обычный 5 20 2 2 8" xfId="21657" xr:uid="{00000000-0005-0000-0000-00002D530000}"/>
    <cellStyle name="Обычный 5 20 2 2 8 2" xfId="21658" xr:uid="{00000000-0005-0000-0000-00002E530000}"/>
    <cellStyle name="Обычный 5 20 2 2 9" xfId="21659" xr:uid="{00000000-0005-0000-0000-00002F530000}"/>
    <cellStyle name="Обычный 5 20 2 2 9 2" xfId="21660" xr:uid="{00000000-0005-0000-0000-000030530000}"/>
    <cellStyle name="Обычный 5 20 2 3" xfId="21661" xr:uid="{00000000-0005-0000-0000-000031530000}"/>
    <cellStyle name="Обычный 5 20 2 3 2" xfId="21662" xr:uid="{00000000-0005-0000-0000-000032530000}"/>
    <cellStyle name="Обычный 5 20 2 3 2 2" xfId="21663" xr:uid="{00000000-0005-0000-0000-000033530000}"/>
    <cellStyle name="Обычный 5 20 2 3 3" xfId="21664" xr:uid="{00000000-0005-0000-0000-000034530000}"/>
    <cellStyle name="Обычный 5 20 2 3 3 2" xfId="21665" xr:uid="{00000000-0005-0000-0000-000035530000}"/>
    <cellStyle name="Обычный 5 20 2 3 4" xfId="21666" xr:uid="{00000000-0005-0000-0000-000036530000}"/>
    <cellStyle name="Обычный 5 20 2 3 4 2" xfId="21667" xr:uid="{00000000-0005-0000-0000-000037530000}"/>
    <cellStyle name="Обычный 5 20 2 3 5" xfId="21668" xr:uid="{00000000-0005-0000-0000-000038530000}"/>
    <cellStyle name="Обычный 5 20 2 3 5 2" xfId="21669" xr:uid="{00000000-0005-0000-0000-000039530000}"/>
    <cellStyle name="Обычный 5 20 2 3 6" xfId="21670" xr:uid="{00000000-0005-0000-0000-00003A530000}"/>
    <cellStyle name="Обычный 5 20 2 4" xfId="21671" xr:uid="{00000000-0005-0000-0000-00003B530000}"/>
    <cellStyle name="Обычный 5 20 2 4 2" xfId="21672" xr:uid="{00000000-0005-0000-0000-00003C530000}"/>
    <cellStyle name="Обычный 5 20 2 4 2 2" xfId="21673" xr:uid="{00000000-0005-0000-0000-00003D530000}"/>
    <cellStyle name="Обычный 5 20 2 4 3" xfId="21674" xr:uid="{00000000-0005-0000-0000-00003E530000}"/>
    <cellStyle name="Обычный 5 20 2 4 3 2" xfId="21675" xr:uid="{00000000-0005-0000-0000-00003F530000}"/>
    <cellStyle name="Обычный 5 20 2 4 4" xfId="21676" xr:uid="{00000000-0005-0000-0000-000040530000}"/>
    <cellStyle name="Обычный 5 20 2 4 4 2" xfId="21677" xr:uid="{00000000-0005-0000-0000-000041530000}"/>
    <cellStyle name="Обычный 5 20 2 4 5" xfId="21678" xr:uid="{00000000-0005-0000-0000-000042530000}"/>
    <cellStyle name="Обычный 5 20 2 5" xfId="21679" xr:uid="{00000000-0005-0000-0000-000043530000}"/>
    <cellStyle name="Обычный 5 20 2 5 2" xfId="21680" xr:uid="{00000000-0005-0000-0000-000044530000}"/>
    <cellStyle name="Обычный 5 20 2 6" xfId="21681" xr:uid="{00000000-0005-0000-0000-000045530000}"/>
    <cellStyle name="Обычный 5 20 2 6 2" xfId="21682" xr:uid="{00000000-0005-0000-0000-000046530000}"/>
    <cellStyle name="Обычный 5 20 2 7" xfId="21683" xr:uid="{00000000-0005-0000-0000-000047530000}"/>
    <cellStyle name="Обычный 5 20 2 7 2" xfId="21684" xr:uid="{00000000-0005-0000-0000-000048530000}"/>
    <cellStyle name="Обычный 5 20 2 8" xfId="21685" xr:uid="{00000000-0005-0000-0000-000049530000}"/>
    <cellStyle name="Обычный 5 20 2 8 2" xfId="21686" xr:uid="{00000000-0005-0000-0000-00004A530000}"/>
    <cellStyle name="Обычный 5 20 2 9" xfId="21687" xr:uid="{00000000-0005-0000-0000-00004B530000}"/>
    <cellStyle name="Обычный 5 20 2 9 2" xfId="21688" xr:uid="{00000000-0005-0000-0000-00004C530000}"/>
    <cellStyle name="Обычный 5 20 3" xfId="21689" xr:uid="{00000000-0005-0000-0000-00004D530000}"/>
    <cellStyle name="Обычный 5 20 3 10" xfId="21690" xr:uid="{00000000-0005-0000-0000-00004E530000}"/>
    <cellStyle name="Обычный 5 20 3 2" xfId="21691" xr:uid="{00000000-0005-0000-0000-00004F530000}"/>
    <cellStyle name="Обычный 5 20 3 2 2" xfId="21692" xr:uid="{00000000-0005-0000-0000-000050530000}"/>
    <cellStyle name="Обычный 5 20 3 2 2 2" xfId="21693" xr:uid="{00000000-0005-0000-0000-000051530000}"/>
    <cellStyle name="Обычный 5 20 3 2 3" xfId="21694" xr:uid="{00000000-0005-0000-0000-000052530000}"/>
    <cellStyle name="Обычный 5 20 3 2 3 2" xfId="21695" xr:uid="{00000000-0005-0000-0000-000053530000}"/>
    <cellStyle name="Обычный 5 20 3 2 4" xfId="21696" xr:uid="{00000000-0005-0000-0000-000054530000}"/>
    <cellStyle name="Обычный 5 20 3 2 4 2" xfId="21697" xr:uid="{00000000-0005-0000-0000-000055530000}"/>
    <cellStyle name="Обычный 5 20 3 2 5" xfId="21698" xr:uid="{00000000-0005-0000-0000-000056530000}"/>
    <cellStyle name="Обычный 5 20 3 2 5 2" xfId="21699" xr:uid="{00000000-0005-0000-0000-000057530000}"/>
    <cellStyle name="Обычный 5 20 3 2 6" xfId="21700" xr:uid="{00000000-0005-0000-0000-000058530000}"/>
    <cellStyle name="Обычный 5 20 3 3" xfId="21701" xr:uid="{00000000-0005-0000-0000-000059530000}"/>
    <cellStyle name="Обычный 5 20 3 3 2" xfId="21702" xr:uid="{00000000-0005-0000-0000-00005A530000}"/>
    <cellStyle name="Обычный 5 20 3 3 2 2" xfId="21703" xr:uid="{00000000-0005-0000-0000-00005B530000}"/>
    <cellStyle name="Обычный 5 20 3 3 3" xfId="21704" xr:uid="{00000000-0005-0000-0000-00005C530000}"/>
    <cellStyle name="Обычный 5 20 3 3 3 2" xfId="21705" xr:uid="{00000000-0005-0000-0000-00005D530000}"/>
    <cellStyle name="Обычный 5 20 3 3 4" xfId="21706" xr:uid="{00000000-0005-0000-0000-00005E530000}"/>
    <cellStyle name="Обычный 5 20 3 3 4 2" xfId="21707" xr:uid="{00000000-0005-0000-0000-00005F530000}"/>
    <cellStyle name="Обычный 5 20 3 3 5" xfId="21708" xr:uid="{00000000-0005-0000-0000-000060530000}"/>
    <cellStyle name="Обычный 5 20 3 4" xfId="21709" xr:uid="{00000000-0005-0000-0000-000061530000}"/>
    <cellStyle name="Обычный 5 20 3 4 2" xfId="21710" xr:uid="{00000000-0005-0000-0000-000062530000}"/>
    <cellStyle name="Обычный 5 20 3 5" xfId="21711" xr:uid="{00000000-0005-0000-0000-000063530000}"/>
    <cellStyle name="Обычный 5 20 3 5 2" xfId="21712" xr:uid="{00000000-0005-0000-0000-000064530000}"/>
    <cellStyle name="Обычный 5 20 3 6" xfId="21713" xr:uid="{00000000-0005-0000-0000-000065530000}"/>
    <cellStyle name="Обычный 5 20 3 6 2" xfId="21714" xr:uid="{00000000-0005-0000-0000-000066530000}"/>
    <cellStyle name="Обычный 5 20 3 7" xfId="21715" xr:uid="{00000000-0005-0000-0000-000067530000}"/>
    <cellStyle name="Обычный 5 20 3 7 2" xfId="21716" xr:uid="{00000000-0005-0000-0000-000068530000}"/>
    <cellStyle name="Обычный 5 20 3 8" xfId="21717" xr:uid="{00000000-0005-0000-0000-000069530000}"/>
    <cellStyle name="Обычный 5 20 3 8 2" xfId="21718" xr:uid="{00000000-0005-0000-0000-00006A530000}"/>
    <cellStyle name="Обычный 5 20 3 9" xfId="21719" xr:uid="{00000000-0005-0000-0000-00006B530000}"/>
    <cellStyle name="Обычный 5 20 3 9 2" xfId="21720" xr:uid="{00000000-0005-0000-0000-00006C530000}"/>
    <cellStyle name="Обычный 5 20 4" xfId="21721" xr:uid="{00000000-0005-0000-0000-00006D530000}"/>
    <cellStyle name="Обычный 5 20 4 2" xfId="21722" xr:uid="{00000000-0005-0000-0000-00006E530000}"/>
    <cellStyle name="Обычный 5 20 4 2 2" xfId="21723" xr:uid="{00000000-0005-0000-0000-00006F530000}"/>
    <cellStyle name="Обычный 5 20 4 3" xfId="21724" xr:uid="{00000000-0005-0000-0000-000070530000}"/>
    <cellStyle name="Обычный 5 20 4 3 2" xfId="21725" xr:uid="{00000000-0005-0000-0000-000071530000}"/>
    <cellStyle name="Обычный 5 20 4 4" xfId="21726" xr:uid="{00000000-0005-0000-0000-000072530000}"/>
    <cellStyle name="Обычный 5 20 4 4 2" xfId="21727" xr:uid="{00000000-0005-0000-0000-000073530000}"/>
    <cellStyle name="Обычный 5 20 4 5" xfId="21728" xr:uid="{00000000-0005-0000-0000-000074530000}"/>
    <cellStyle name="Обычный 5 20 4 5 2" xfId="21729" xr:uid="{00000000-0005-0000-0000-000075530000}"/>
    <cellStyle name="Обычный 5 20 4 6" xfId="21730" xr:uid="{00000000-0005-0000-0000-000076530000}"/>
    <cellStyle name="Обычный 5 20 5" xfId="21731" xr:uid="{00000000-0005-0000-0000-000077530000}"/>
    <cellStyle name="Обычный 5 20 5 2" xfId="21732" xr:uid="{00000000-0005-0000-0000-000078530000}"/>
    <cellStyle name="Обычный 5 20 5 2 2" xfId="21733" xr:uid="{00000000-0005-0000-0000-000079530000}"/>
    <cellStyle name="Обычный 5 20 5 3" xfId="21734" xr:uid="{00000000-0005-0000-0000-00007A530000}"/>
    <cellStyle name="Обычный 5 20 5 3 2" xfId="21735" xr:uid="{00000000-0005-0000-0000-00007B530000}"/>
    <cellStyle name="Обычный 5 20 5 4" xfId="21736" xr:uid="{00000000-0005-0000-0000-00007C530000}"/>
    <cellStyle name="Обычный 5 20 5 4 2" xfId="21737" xr:uid="{00000000-0005-0000-0000-00007D530000}"/>
    <cellStyle name="Обычный 5 20 5 5" xfId="21738" xr:uid="{00000000-0005-0000-0000-00007E530000}"/>
    <cellStyle name="Обычный 5 20 6" xfId="21739" xr:uid="{00000000-0005-0000-0000-00007F530000}"/>
    <cellStyle name="Обычный 5 20 6 2" xfId="21740" xr:uid="{00000000-0005-0000-0000-000080530000}"/>
    <cellStyle name="Обычный 5 20 7" xfId="21741" xr:uid="{00000000-0005-0000-0000-000081530000}"/>
    <cellStyle name="Обычный 5 20 7 2" xfId="21742" xr:uid="{00000000-0005-0000-0000-000082530000}"/>
    <cellStyle name="Обычный 5 20 8" xfId="21743" xr:uid="{00000000-0005-0000-0000-000083530000}"/>
    <cellStyle name="Обычный 5 20 8 2" xfId="21744" xr:uid="{00000000-0005-0000-0000-000084530000}"/>
    <cellStyle name="Обычный 5 20 9" xfId="21745" xr:uid="{00000000-0005-0000-0000-000085530000}"/>
    <cellStyle name="Обычный 5 20 9 2" xfId="21746" xr:uid="{00000000-0005-0000-0000-000086530000}"/>
    <cellStyle name="Обычный 5 21" xfId="21747" xr:uid="{00000000-0005-0000-0000-000087530000}"/>
    <cellStyle name="Обычный 5 21 10" xfId="21748" xr:uid="{00000000-0005-0000-0000-000088530000}"/>
    <cellStyle name="Обычный 5 21 10 2" xfId="21749" xr:uid="{00000000-0005-0000-0000-000089530000}"/>
    <cellStyle name="Обычный 5 21 11" xfId="21750" xr:uid="{00000000-0005-0000-0000-00008A530000}"/>
    <cellStyle name="Обычный 5 21 2" xfId="21751" xr:uid="{00000000-0005-0000-0000-00008B530000}"/>
    <cellStyle name="Обычный 5 21 2 10" xfId="21752" xr:uid="{00000000-0005-0000-0000-00008C530000}"/>
    <cellStyle name="Обычный 5 21 2 2" xfId="21753" xr:uid="{00000000-0005-0000-0000-00008D530000}"/>
    <cellStyle name="Обычный 5 21 2 2 2" xfId="21754" xr:uid="{00000000-0005-0000-0000-00008E530000}"/>
    <cellStyle name="Обычный 5 21 2 2 2 2" xfId="21755" xr:uid="{00000000-0005-0000-0000-00008F530000}"/>
    <cellStyle name="Обычный 5 21 2 2 3" xfId="21756" xr:uid="{00000000-0005-0000-0000-000090530000}"/>
    <cellStyle name="Обычный 5 21 2 2 3 2" xfId="21757" xr:uid="{00000000-0005-0000-0000-000091530000}"/>
    <cellStyle name="Обычный 5 21 2 2 4" xfId="21758" xr:uid="{00000000-0005-0000-0000-000092530000}"/>
    <cellStyle name="Обычный 5 21 2 2 4 2" xfId="21759" xr:uid="{00000000-0005-0000-0000-000093530000}"/>
    <cellStyle name="Обычный 5 21 2 2 5" xfId="21760" xr:uid="{00000000-0005-0000-0000-000094530000}"/>
    <cellStyle name="Обычный 5 21 2 2 5 2" xfId="21761" xr:uid="{00000000-0005-0000-0000-000095530000}"/>
    <cellStyle name="Обычный 5 21 2 2 6" xfId="21762" xr:uid="{00000000-0005-0000-0000-000096530000}"/>
    <cellStyle name="Обычный 5 21 2 3" xfId="21763" xr:uid="{00000000-0005-0000-0000-000097530000}"/>
    <cellStyle name="Обычный 5 21 2 3 2" xfId="21764" xr:uid="{00000000-0005-0000-0000-000098530000}"/>
    <cellStyle name="Обычный 5 21 2 3 2 2" xfId="21765" xr:uid="{00000000-0005-0000-0000-000099530000}"/>
    <cellStyle name="Обычный 5 21 2 3 3" xfId="21766" xr:uid="{00000000-0005-0000-0000-00009A530000}"/>
    <cellStyle name="Обычный 5 21 2 3 3 2" xfId="21767" xr:uid="{00000000-0005-0000-0000-00009B530000}"/>
    <cellStyle name="Обычный 5 21 2 3 4" xfId="21768" xr:uid="{00000000-0005-0000-0000-00009C530000}"/>
    <cellStyle name="Обычный 5 21 2 3 4 2" xfId="21769" xr:uid="{00000000-0005-0000-0000-00009D530000}"/>
    <cellStyle name="Обычный 5 21 2 3 5" xfId="21770" xr:uid="{00000000-0005-0000-0000-00009E530000}"/>
    <cellStyle name="Обычный 5 21 2 4" xfId="21771" xr:uid="{00000000-0005-0000-0000-00009F530000}"/>
    <cellStyle name="Обычный 5 21 2 4 2" xfId="21772" xr:uid="{00000000-0005-0000-0000-0000A0530000}"/>
    <cellStyle name="Обычный 5 21 2 5" xfId="21773" xr:uid="{00000000-0005-0000-0000-0000A1530000}"/>
    <cellStyle name="Обычный 5 21 2 5 2" xfId="21774" xr:uid="{00000000-0005-0000-0000-0000A2530000}"/>
    <cellStyle name="Обычный 5 21 2 6" xfId="21775" xr:uid="{00000000-0005-0000-0000-0000A3530000}"/>
    <cellStyle name="Обычный 5 21 2 6 2" xfId="21776" xr:uid="{00000000-0005-0000-0000-0000A4530000}"/>
    <cellStyle name="Обычный 5 21 2 7" xfId="21777" xr:uid="{00000000-0005-0000-0000-0000A5530000}"/>
    <cellStyle name="Обычный 5 21 2 7 2" xfId="21778" xr:uid="{00000000-0005-0000-0000-0000A6530000}"/>
    <cellStyle name="Обычный 5 21 2 8" xfId="21779" xr:uid="{00000000-0005-0000-0000-0000A7530000}"/>
    <cellStyle name="Обычный 5 21 2 8 2" xfId="21780" xr:uid="{00000000-0005-0000-0000-0000A8530000}"/>
    <cellStyle name="Обычный 5 21 2 9" xfId="21781" xr:uid="{00000000-0005-0000-0000-0000A9530000}"/>
    <cellStyle name="Обычный 5 21 2 9 2" xfId="21782" xr:uid="{00000000-0005-0000-0000-0000AA530000}"/>
    <cellStyle name="Обычный 5 21 3" xfId="21783" xr:uid="{00000000-0005-0000-0000-0000AB530000}"/>
    <cellStyle name="Обычный 5 21 3 2" xfId="21784" xr:uid="{00000000-0005-0000-0000-0000AC530000}"/>
    <cellStyle name="Обычный 5 21 3 2 2" xfId="21785" xr:uid="{00000000-0005-0000-0000-0000AD530000}"/>
    <cellStyle name="Обычный 5 21 3 3" xfId="21786" xr:uid="{00000000-0005-0000-0000-0000AE530000}"/>
    <cellStyle name="Обычный 5 21 3 3 2" xfId="21787" xr:uid="{00000000-0005-0000-0000-0000AF530000}"/>
    <cellStyle name="Обычный 5 21 3 4" xfId="21788" xr:uid="{00000000-0005-0000-0000-0000B0530000}"/>
    <cellStyle name="Обычный 5 21 3 4 2" xfId="21789" xr:uid="{00000000-0005-0000-0000-0000B1530000}"/>
    <cellStyle name="Обычный 5 21 3 5" xfId="21790" xr:uid="{00000000-0005-0000-0000-0000B2530000}"/>
    <cellStyle name="Обычный 5 21 3 5 2" xfId="21791" xr:uid="{00000000-0005-0000-0000-0000B3530000}"/>
    <cellStyle name="Обычный 5 21 3 6" xfId="21792" xr:uid="{00000000-0005-0000-0000-0000B4530000}"/>
    <cellStyle name="Обычный 5 21 4" xfId="21793" xr:uid="{00000000-0005-0000-0000-0000B5530000}"/>
    <cellStyle name="Обычный 5 21 4 2" xfId="21794" xr:uid="{00000000-0005-0000-0000-0000B6530000}"/>
    <cellStyle name="Обычный 5 21 4 2 2" xfId="21795" xr:uid="{00000000-0005-0000-0000-0000B7530000}"/>
    <cellStyle name="Обычный 5 21 4 3" xfId="21796" xr:uid="{00000000-0005-0000-0000-0000B8530000}"/>
    <cellStyle name="Обычный 5 21 4 3 2" xfId="21797" xr:uid="{00000000-0005-0000-0000-0000B9530000}"/>
    <cellStyle name="Обычный 5 21 4 4" xfId="21798" xr:uid="{00000000-0005-0000-0000-0000BA530000}"/>
    <cellStyle name="Обычный 5 21 4 4 2" xfId="21799" xr:uid="{00000000-0005-0000-0000-0000BB530000}"/>
    <cellStyle name="Обычный 5 21 4 5" xfId="21800" xr:uid="{00000000-0005-0000-0000-0000BC530000}"/>
    <cellStyle name="Обычный 5 21 5" xfId="21801" xr:uid="{00000000-0005-0000-0000-0000BD530000}"/>
    <cellStyle name="Обычный 5 21 5 2" xfId="21802" xr:uid="{00000000-0005-0000-0000-0000BE530000}"/>
    <cellStyle name="Обычный 5 21 6" xfId="21803" xr:uid="{00000000-0005-0000-0000-0000BF530000}"/>
    <cellStyle name="Обычный 5 21 6 2" xfId="21804" xr:uid="{00000000-0005-0000-0000-0000C0530000}"/>
    <cellStyle name="Обычный 5 21 7" xfId="21805" xr:uid="{00000000-0005-0000-0000-0000C1530000}"/>
    <cellStyle name="Обычный 5 21 7 2" xfId="21806" xr:uid="{00000000-0005-0000-0000-0000C2530000}"/>
    <cellStyle name="Обычный 5 21 8" xfId="21807" xr:uid="{00000000-0005-0000-0000-0000C3530000}"/>
    <cellStyle name="Обычный 5 21 8 2" xfId="21808" xr:uid="{00000000-0005-0000-0000-0000C4530000}"/>
    <cellStyle name="Обычный 5 21 9" xfId="21809" xr:uid="{00000000-0005-0000-0000-0000C5530000}"/>
    <cellStyle name="Обычный 5 21 9 2" xfId="21810" xr:uid="{00000000-0005-0000-0000-0000C6530000}"/>
    <cellStyle name="Обычный 5 22" xfId="21811" xr:uid="{00000000-0005-0000-0000-0000C7530000}"/>
    <cellStyle name="Обычный 5 22 10" xfId="21812" xr:uid="{00000000-0005-0000-0000-0000C8530000}"/>
    <cellStyle name="Обычный 5 22 2" xfId="21813" xr:uid="{00000000-0005-0000-0000-0000C9530000}"/>
    <cellStyle name="Обычный 5 22 2 2" xfId="21814" xr:uid="{00000000-0005-0000-0000-0000CA530000}"/>
    <cellStyle name="Обычный 5 22 2 2 2" xfId="21815" xr:uid="{00000000-0005-0000-0000-0000CB530000}"/>
    <cellStyle name="Обычный 5 22 2 3" xfId="21816" xr:uid="{00000000-0005-0000-0000-0000CC530000}"/>
    <cellStyle name="Обычный 5 22 2 3 2" xfId="21817" xr:uid="{00000000-0005-0000-0000-0000CD530000}"/>
    <cellStyle name="Обычный 5 22 2 4" xfId="21818" xr:uid="{00000000-0005-0000-0000-0000CE530000}"/>
    <cellStyle name="Обычный 5 22 2 4 2" xfId="21819" xr:uid="{00000000-0005-0000-0000-0000CF530000}"/>
    <cellStyle name="Обычный 5 22 2 5" xfId="21820" xr:uid="{00000000-0005-0000-0000-0000D0530000}"/>
    <cellStyle name="Обычный 5 22 2 5 2" xfId="21821" xr:uid="{00000000-0005-0000-0000-0000D1530000}"/>
    <cellStyle name="Обычный 5 22 2 6" xfId="21822" xr:uid="{00000000-0005-0000-0000-0000D2530000}"/>
    <cellStyle name="Обычный 5 22 3" xfId="21823" xr:uid="{00000000-0005-0000-0000-0000D3530000}"/>
    <cellStyle name="Обычный 5 22 3 2" xfId="21824" xr:uid="{00000000-0005-0000-0000-0000D4530000}"/>
    <cellStyle name="Обычный 5 22 3 2 2" xfId="21825" xr:uid="{00000000-0005-0000-0000-0000D5530000}"/>
    <cellStyle name="Обычный 5 22 3 3" xfId="21826" xr:uid="{00000000-0005-0000-0000-0000D6530000}"/>
    <cellStyle name="Обычный 5 22 3 3 2" xfId="21827" xr:uid="{00000000-0005-0000-0000-0000D7530000}"/>
    <cellStyle name="Обычный 5 22 3 4" xfId="21828" xr:uid="{00000000-0005-0000-0000-0000D8530000}"/>
    <cellStyle name="Обычный 5 22 3 4 2" xfId="21829" xr:uid="{00000000-0005-0000-0000-0000D9530000}"/>
    <cellStyle name="Обычный 5 22 3 5" xfId="21830" xr:uid="{00000000-0005-0000-0000-0000DA530000}"/>
    <cellStyle name="Обычный 5 22 4" xfId="21831" xr:uid="{00000000-0005-0000-0000-0000DB530000}"/>
    <cellStyle name="Обычный 5 22 4 2" xfId="21832" xr:uid="{00000000-0005-0000-0000-0000DC530000}"/>
    <cellStyle name="Обычный 5 22 5" xfId="21833" xr:uid="{00000000-0005-0000-0000-0000DD530000}"/>
    <cellStyle name="Обычный 5 22 5 2" xfId="21834" xr:uid="{00000000-0005-0000-0000-0000DE530000}"/>
    <cellStyle name="Обычный 5 22 6" xfId="21835" xr:uid="{00000000-0005-0000-0000-0000DF530000}"/>
    <cellStyle name="Обычный 5 22 6 2" xfId="21836" xr:uid="{00000000-0005-0000-0000-0000E0530000}"/>
    <cellStyle name="Обычный 5 22 7" xfId="21837" xr:uid="{00000000-0005-0000-0000-0000E1530000}"/>
    <cellStyle name="Обычный 5 22 7 2" xfId="21838" xr:uid="{00000000-0005-0000-0000-0000E2530000}"/>
    <cellStyle name="Обычный 5 22 8" xfId="21839" xr:uid="{00000000-0005-0000-0000-0000E3530000}"/>
    <cellStyle name="Обычный 5 22 8 2" xfId="21840" xr:uid="{00000000-0005-0000-0000-0000E4530000}"/>
    <cellStyle name="Обычный 5 22 9" xfId="21841" xr:uid="{00000000-0005-0000-0000-0000E5530000}"/>
    <cellStyle name="Обычный 5 22 9 2" xfId="21842" xr:uid="{00000000-0005-0000-0000-0000E6530000}"/>
    <cellStyle name="Обычный 5 23" xfId="21843" xr:uid="{00000000-0005-0000-0000-0000E7530000}"/>
    <cellStyle name="Обычный 5 23 2" xfId="21844" xr:uid="{00000000-0005-0000-0000-0000E8530000}"/>
    <cellStyle name="Обычный 5 23 2 2" xfId="21845" xr:uid="{00000000-0005-0000-0000-0000E9530000}"/>
    <cellStyle name="Обычный 5 23 2 2 2" xfId="21846" xr:uid="{00000000-0005-0000-0000-0000EA530000}"/>
    <cellStyle name="Обычный 5 23 2 3" xfId="21847" xr:uid="{00000000-0005-0000-0000-0000EB530000}"/>
    <cellStyle name="Обычный 5 23 2 3 2" xfId="21848" xr:uid="{00000000-0005-0000-0000-0000EC530000}"/>
    <cellStyle name="Обычный 5 23 2 4" xfId="21849" xr:uid="{00000000-0005-0000-0000-0000ED530000}"/>
    <cellStyle name="Обычный 5 23 2 4 2" xfId="21850" xr:uid="{00000000-0005-0000-0000-0000EE530000}"/>
    <cellStyle name="Обычный 5 23 2 5" xfId="21851" xr:uid="{00000000-0005-0000-0000-0000EF530000}"/>
    <cellStyle name="Обычный 5 23 2 5 2" xfId="21852" xr:uid="{00000000-0005-0000-0000-0000F0530000}"/>
    <cellStyle name="Обычный 5 23 2 6" xfId="21853" xr:uid="{00000000-0005-0000-0000-0000F1530000}"/>
    <cellStyle name="Обычный 5 23 3" xfId="21854" xr:uid="{00000000-0005-0000-0000-0000F2530000}"/>
    <cellStyle name="Обычный 5 23 3 2" xfId="21855" xr:uid="{00000000-0005-0000-0000-0000F3530000}"/>
    <cellStyle name="Обычный 5 23 4" xfId="21856" xr:uid="{00000000-0005-0000-0000-0000F4530000}"/>
    <cellStyle name="Обычный 5 23 4 2" xfId="21857" xr:uid="{00000000-0005-0000-0000-0000F5530000}"/>
    <cellStyle name="Обычный 5 23 5" xfId="21858" xr:uid="{00000000-0005-0000-0000-0000F6530000}"/>
    <cellStyle name="Обычный 5 23 5 2" xfId="21859" xr:uid="{00000000-0005-0000-0000-0000F7530000}"/>
    <cellStyle name="Обычный 5 23 6" xfId="21860" xr:uid="{00000000-0005-0000-0000-0000F8530000}"/>
    <cellStyle name="Обычный 5 23 6 2" xfId="21861" xr:uid="{00000000-0005-0000-0000-0000F9530000}"/>
    <cellStyle name="Обычный 5 23 7" xfId="21862" xr:uid="{00000000-0005-0000-0000-0000FA530000}"/>
    <cellStyle name="Обычный 5 24" xfId="21863" xr:uid="{00000000-0005-0000-0000-0000FB530000}"/>
    <cellStyle name="Обычный 5 24 2" xfId="21864" xr:uid="{00000000-0005-0000-0000-0000FC530000}"/>
    <cellStyle name="Обычный 5 24 2 2" xfId="21865" xr:uid="{00000000-0005-0000-0000-0000FD530000}"/>
    <cellStyle name="Обычный 5 24 3" xfId="21866" xr:uid="{00000000-0005-0000-0000-0000FE530000}"/>
    <cellStyle name="Обычный 5 24 3 2" xfId="21867" xr:uid="{00000000-0005-0000-0000-0000FF530000}"/>
    <cellStyle name="Обычный 5 24 4" xfId="21868" xr:uid="{00000000-0005-0000-0000-000000540000}"/>
    <cellStyle name="Обычный 5 24 4 2" xfId="21869" xr:uid="{00000000-0005-0000-0000-000001540000}"/>
    <cellStyle name="Обычный 5 24 5" xfId="21870" xr:uid="{00000000-0005-0000-0000-000002540000}"/>
    <cellStyle name="Обычный 5 24 5 2" xfId="21871" xr:uid="{00000000-0005-0000-0000-000003540000}"/>
    <cellStyle name="Обычный 5 24 6" xfId="21872" xr:uid="{00000000-0005-0000-0000-000004540000}"/>
    <cellStyle name="Обычный 5 25" xfId="21873" xr:uid="{00000000-0005-0000-0000-000005540000}"/>
    <cellStyle name="Обычный 5 25 2" xfId="21874" xr:uid="{00000000-0005-0000-0000-000006540000}"/>
    <cellStyle name="Обычный 5 25 2 2" xfId="21875" xr:uid="{00000000-0005-0000-0000-000007540000}"/>
    <cellStyle name="Обычный 5 25 3" xfId="21876" xr:uid="{00000000-0005-0000-0000-000008540000}"/>
    <cellStyle name="Обычный 5 25 3 2" xfId="21877" xr:uid="{00000000-0005-0000-0000-000009540000}"/>
    <cellStyle name="Обычный 5 25 4" xfId="21878" xr:uid="{00000000-0005-0000-0000-00000A540000}"/>
    <cellStyle name="Обычный 5 25 4 2" xfId="21879" xr:uid="{00000000-0005-0000-0000-00000B540000}"/>
    <cellStyle name="Обычный 5 25 5" xfId="21880" xr:uid="{00000000-0005-0000-0000-00000C540000}"/>
    <cellStyle name="Обычный 5 25 5 2" xfId="21881" xr:uid="{00000000-0005-0000-0000-00000D540000}"/>
    <cellStyle name="Обычный 5 26" xfId="21882" xr:uid="{00000000-0005-0000-0000-00000E540000}"/>
    <cellStyle name="Обычный 5 26 2" xfId="21883" xr:uid="{00000000-0005-0000-0000-00000F540000}"/>
    <cellStyle name="Обычный 5 27" xfId="21884" xr:uid="{00000000-0005-0000-0000-000010540000}"/>
    <cellStyle name="Обычный 5 27 2" xfId="21885" xr:uid="{00000000-0005-0000-0000-000011540000}"/>
    <cellStyle name="Обычный 5 28" xfId="21886" xr:uid="{00000000-0005-0000-0000-000012540000}"/>
    <cellStyle name="Обычный 5 28 2" xfId="21887" xr:uid="{00000000-0005-0000-0000-000013540000}"/>
    <cellStyle name="Обычный 5 29" xfId="21888" xr:uid="{00000000-0005-0000-0000-000014540000}"/>
    <cellStyle name="Обычный 5 29 2" xfId="21889" xr:uid="{00000000-0005-0000-0000-000015540000}"/>
    <cellStyle name="Обычный 5 3" xfId="21890" xr:uid="{00000000-0005-0000-0000-000016540000}"/>
    <cellStyle name="Обычный 5 3 10" xfId="21891" xr:uid="{00000000-0005-0000-0000-000017540000}"/>
    <cellStyle name="Обычный 5 3 10 10" xfId="21892" xr:uid="{00000000-0005-0000-0000-000018540000}"/>
    <cellStyle name="Обычный 5 3 10 10 2" xfId="21893" xr:uid="{00000000-0005-0000-0000-000019540000}"/>
    <cellStyle name="Обычный 5 3 10 11" xfId="21894" xr:uid="{00000000-0005-0000-0000-00001A540000}"/>
    <cellStyle name="Обычный 5 3 10 11 2" xfId="21895" xr:uid="{00000000-0005-0000-0000-00001B540000}"/>
    <cellStyle name="Обычный 5 3 10 12" xfId="21896" xr:uid="{00000000-0005-0000-0000-00001C540000}"/>
    <cellStyle name="Обычный 5 3 10 2" xfId="21897" xr:uid="{00000000-0005-0000-0000-00001D540000}"/>
    <cellStyle name="Обычный 5 3 10 2 10" xfId="21898" xr:uid="{00000000-0005-0000-0000-00001E540000}"/>
    <cellStyle name="Обычный 5 3 10 2 10 2" xfId="21899" xr:uid="{00000000-0005-0000-0000-00001F540000}"/>
    <cellStyle name="Обычный 5 3 10 2 11" xfId="21900" xr:uid="{00000000-0005-0000-0000-000020540000}"/>
    <cellStyle name="Обычный 5 3 10 2 2" xfId="21901" xr:uid="{00000000-0005-0000-0000-000021540000}"/>
    <cellStyle name="Обычный 5 3 10 2 2 10" xfId="21902" xr:uid="{00000000-0005-0000-0000-000022540000}"/>
    <cellStyle name="Обычный 5 3 10 2 2 2" xfId="21903" xr:uid="{00000000-0005-0000-0000-000023540000}"/>
    <cellStyle name="Обычный 5 3 10 2 2 2 2" xfId="21904" xr:uid="{00000000-0005-0000-0000-000024540000}"/>
    <cellStyle name="Обычный 5 3 10 2 2 2 2 2" xfId="21905" xr:uid="{00000000-0005-0000-0000-000025540000}"/>
    <cellStyle name="Обычный 5 3 10 2 2 2 3" xfId="21906" xr:uid="{00000000-0005-0000-0000-000026540000}"/>
    <cellStyle name="Обычный 5 3 10 2 2 2 3 2" xfId="21907" xr:uid="{00000000-0005-0000-0000-000027540000}"/>
    <cellStyle name="Обычный 5 3 10 2 2 2 4" xfId="21908" xr:uid="{00000000-0005-0000-0000-000028540000}"/>
    <cellStyle name="Обычный 5 3 10 2 2 2 4 2" xfId="21909" xr:uid="{00000000-0005-0000-0000-000029540000}"/>
    <cellStyle name="Обычный 5 3 10 2 2 2 5" xfId="21910" xr:uid="{00000000-0005-0000-0000-00002A540000}"/>
    <cellStyle name="Обычный 5 3 10 2 2 2 5 2" xfId="21911" xr:uid="{00000000-0005-0000-0000-00002B540000}"/>
    <cellStyle name="Обычный 5 3 10 2 2 2 6" xfId="21912" xr:uid="{00000000-0005-0000-0000-00002C540000}"/>
    <cellStyle name="Обычный 5 3 10 2 2 3" xfId="21913" xr:uid="{00000000-0005-0000-0000-00002D540000}"/>
    <cellStyle name="Обычный 5 3 10 2 2 3 2" xfId="21914" xr:uid="{00000000-0005-0000-0000-00002E540000}"/>
    <cellStyle name="Обычный 5 3 10 2 2 3 2 2" xfId="21915" xr:uid="{00000000-0005-0000-0000-00002F540000}"/>
    <cellStyle name="Обычный 5 3 10 2 2 3 3" xfId="21916" xr:uid="{00000000-0005-0000-0000-000030540000}"/>
    <cellStyle name="Обычный 5 3 10 2 2 3 3 2" xfId="21917" xr:uid="{00000000-0005-0000-0000-000031540000}"/>
    <cellStyle name="Обычный 5 3 10 2 2 3 4" xfId="21918" xr:uid="{00000000-0005-0000-0000-000032540000}"/>
    <cellStyle name="Обычный 5 3 10 2 2 3 4 2" xfId="21919" xr:uid="{00000000-0005-0000-0000-000033540000}"/>
    <cellStyle name="Обычный 5 3 10 2 2 3 5" xfId="21920" xr:uid="{00000000-0005-0000-0000-000034540000}"/>
    <cellStyle name="Обычный 5 3 10 2 2 4" xfId="21921" xr:uid="{00000000-0005-0000-0000-000035540000}"/>
    <cellStyle name="Обычный 5 3 10 2 2 4 2" xfId="21922" xr:uid="{00000000-0005-0000-0000-000036540000}"/>
    <cellStyle name="Обычный 5 3 10 2 2 5" xfId="21923" xr:uid="{00000000-0005-0000-0000-000037540000}"/>
    <cellStyle name="Обычный 5 3 10 2 2 5 2" xfId="21924" xr:uid="{00000000-0005-0000-0000-000038540000}"/>
    <cellStyle name="Обычный 5 3 10 2 2 6" xfId="21925" xr:uid="{00000000-0005-0000-0000-000039540000}"/>
    <cellStyle name="Обычный 5 3 10 2 2 6 2" xfId="21926" xr:uid="{00000000-0005-0000-0000-00003A540000}"/>
    <cellStyle name="Обычный 5 3 10 2 2 7" xfId="21927" xr:uid="{00000000-0005-0000-0000-00003B540000}"/>
    <cellStyle name="Обычный 5 3 10 2 2 7 2" xfId="21928" xr:uid="{00000000-0005-0000-0000-00003C540000}"/>
    <cellStyle name="Обычный 5 3 10 2 2 8" xfId="21929" xr:uid="{00000000-0005-0000-0000-00003D540000}"/>
    <cellStyle name="Обычный 5 3 10 2 2 8 2" xfId="21930" xr:uid="{00000000-0005-0000-0000-00003E540000}"/>
    <cellStyle name="Обычный 5 3 10 2 2 9" xfId="21931" xr:uid="{00000000-0005-0000-0000-00003F540000}"/>
    <cellStyle name="Обычный 5 3 10 2 2 9 2" xfId="21932" xr:uid="{00000000-0005-0000-0000-000040540000}"/>
    <cellStyle name="Обычный 5 3 10 2 3" xfId="21933" xr:uid="{00000000-0005-0000-0000-000041540000}"/>
    <cellStyle name="Обычный 5 3 10 2 3 2" xfId="21934" xr:uid="{00000000-0005-0000-0000-000042540000}"/>
    <cellStyle name="Обычный 5 3 10 2 3 2 2" xfId="21935" xr:uid="{00000000-0005-0000-0000-000043540000}"/>
    <cellStyle name="Обычный 5 3 10 2 3 3" xfId="21936" xr:uid="{00000000-0005-0000-0000-000044540000}"/>
    <cellStyle name="Обычный 5 3 10 2 3 3 2" xfId="21937" xr:uid="{00000000-0005-0000-0000-000045540000}"/>
    <cellStyle name="Обычный 5 3 10 2 3 4" xfId="21938" xr:uid="{00000000-0005-0000-0000-000046540000}"/>
    <cellStyle name="Обычный 5 3 10 2 3 4 2" xfId="21939" xr:uid="{00000000-0005-0000-0000-000047540000}"/>
    <cellStyle name="Обычный 5 3 10 2 3 5" xfId="21940" xr:uid="{00000000-0005-0000-0000-000048540000}"/>
    <cellStyle name="Обычный 5 3 10 2 3 5 2" xfId="21941" xr:uid="{00000000-0005-0000-0000-000049540000}"/>
    <cellStyle name="Обычный 5 3 10 2 3 6" xfId="21942" xr:uid="{00000000-0005-0000-0000-00004A540000}"/>
    <cellStyle name="Обычный 5 3 10 2 4" xfId="21943" xr:uid="{00000000-0005-0000-0000-00004B540000}"/>
    <cellStyle name="Обычный 5 3 10 2 4 2" xfId="21944" xr:uid="{00000000-0005-0000-0000-00004C540000}"/>
    <cellStyle name="Обычный 5 3 10 2 4 2 2" xfId="21945" xr:uid="{00000000-0005-0000-0000-00004D540000}"/>
    <cellStyle name="Обычный 5 3 10 2 4 3" xfId="21946" xr:uid="{00000000-0005-0000-0000-00004E540000}"/>
    <cellStyle name="Обычный 5 3 10 2 4 3 2" xfId="21947" xr:uid="{00000000-0005-0000-0000-00004F540000}"/>
    <cellStyle name="Обычный 5 3 10 2 4 4" xfId="21948" xr:uid="{00000000-0005-0000-0000-000050540000}"/>
    <cellStyle name="Обычный 5 3 10 2 4 4 2" xfId="21949" xr:uid="{00000000-0005-0000-0000-000051540000}"/>
    <cellStyle name="Обычный 5 3 10 2 4 5" xfId="21950" xr:uid="{00000000-0005-0000-0000-000052540000}"/>
    <cellStyle name="Обычный 5 3 10 2 5" xfId="21951" xr:uid="{00000000-0005-0000-0000-000053540000}"/>
    <cellStyle name="Обычный 5 3 10 2 5 2" xfId="21952" xr:uid="{00000000-0005-0000-0000-000054540000}"/>
    <cellStyle name="Обычный 5 3 10 2 6" xfId="21953" xr:uid="{00000000-0005-0000-0000-000055540000}"/>
    <cellStyle name="Обычный 5 3 10 2 6 2" xfId="21954" xr:uid="{00000000-0005-0000-0000-000056540000}"/>
    <cellStyle name="Обычный 5 3 10 2 7" xfId="21955" xr:uid="{00000000-0005-0000-0000-000057540000}"/>
    <cellStyle name="Обычный 5 3 10 2 7 2" xfId="21956" xr:uid="{00000000-0005-0000-0000-000058540000}"/>
    <cellStyle name="Обычный 5 3 10 2 8" xfId="21957" xr:uid="{00000000-0005-0000-0000-000059540000}"/>
    <cellStyle name="Обычный 5 3 10 2 8 2" xfId="21958" xr:uid="{00000000-0005-0000-0000-00005A540000}"/>
    <cellStyle name="Обычный 5 3 10 2 9" xfId="21959" xr:uid="{00000000-0005-0000-0000-00005B540000}"/>
    <cellStyle name="Обычный 5 3 10 2 9 2" xfId="21960" xr:uid="{00000000-0005-0000-0000-00005C540000}"/>
    <cellStyle name="Обычный 5 3 10 3" xfId="21961" xr:uid="{00000000-0005-0000-0000-00005D540000}"/>
    <cellStyle name="Обычный 5 3 10 3 10" xfId="21962" xr:uid="{00000000-0005-0000-0000-00005E540000}"/>
    <cellStyle name="Обычный 5 3 10 3 2" xfId="21963" xr:uid="{00000000-0005-0000-0000-00005F540000}"/>
    <cellStyle name="Обычный 5 3 10 3 2 2" xfId="21964" xr:uid="{00000000-0005-0000-0000-000060540000}"/>
    <cellStyle name="Обычный 5 3 10 3 2 2 2" xfId="21965" xr:uid="{00000000-0005-0000-0000-000061540000}"/>
    <cellStyle name="Обычный 5 3 10 3 2 3" xfId="21966" xr:uid="{00000000-0005-0000-0000-000062540000}"/>
    <cellStyle name="Обычный 5 3 10 3 2 3 2" xfId="21967" xr:uid="{00000000-0005-0000-0000-000063540000}"/>
    <cellStyle name="Обычный 5 3 10 3 2 4" xfId="21968" xr:uid="{00000000-0005-0000-0000-000064540000}"/>
    <cellStyle name="Обычный 5 3 10 3 2 4 2" xfId="21969" xr:uid="{00000000-0005-0000-0000-000065540000}"/>
    <cellStyle name="Обычный 5 3 10 3 2 5" xfId="21970" xr:uid="{00000000-0005-0000-0000-000066540000}"/>
    <cellStyle name="Обычный 5 3 10 3 2 5 2" xfId="21971" xr:uid="{00000000-0005-0000-0000-000067540000}"/>
    <cellStyle name="Обычный 5 3 10 3 2 6" xfId="21972" xr:uid="{00000000-0005-0000-0000-000068540000}"/>
    <cellStyle name="Обычный 5 3 10 3 3" xfId="21973" xr:uid="{00000000-0005-0000-0000-000069540000}"/>
    <cellStyle name="Обычный 5 3 10 3 3 2" xfId="21974" xr:uid="{00000000-0005-0000-0000-00006A540000}"/>
    <cellStyle name="Обычный 5 3 10 3 3 2 2" xfId="21975" xr:uid="{00000000-0005-0000-0000-00006B540000}"/>
    <cellStyle name="Обычный 5 3 10 3 3 3" xfId="21976" xr:uid="{00000000-0005-0000-0000-00006C540000}"/>
    <cellStyle name="Обычный 5 3 10 3 3 3 2" xfId="21977" xr:uid="{00000000-0005-0000-0000-00006D540000}"/>
    <cellStyle name="Обычный 5 3 10 3 3 4" xfId="21978" xr:uid="{00000000-0005-0000-0000-00006E540000}"/>
    <cellStyle name="Обычный 5 3 10 3 3 4 2" xfId="21979" xr:uid="{00000000-0005-0000-0000-00006F540000}"/>
    <cellStyle name="Обычный 5 3 10 3 3 5" xfId="21980" xr:uid="{00000000-0005-0000-0000-000070540000}"/>
    <cellStyle name="Обычный 5 3 10 3 4" xfId="21981" xr:uid="{00000000-0005-0000-0000-000071540000}"/>
    <cellStyle name="Обычный 5 3 10 3 4 2" xfId="21982" xr:uid="{00000000-0005-0000-0000-000072540000}"/>
    <cellStyle name="Обычный 5 3 10 3 5" xfId="21983" xr:uid="{00000000-0005-0000-0000-000073540000}"/>
    <cellStyle name="Обычный 5 3 10 3 5 2" xfId="21984" xr:uid="{00000000-0005-0000-0000-000074540000}"/>
    <cellStyle name="Обычный 5 3 10 3 6" xfId="21985" xr:uid="{00000000-0005-0000-0000-000075540000}"/>
    <cellStyle name="Обычный 5 3 10 3 6 2" xfId="21986" xr:uid="{00000000-0005-0000-0000-000076540000}"/>
    <cellStyle name="Обычный 5 3 10 3 7" xfId="21987" xr:uid="{00000000-0005-0000-0000-000077540000}"/>
    <cellStyle name="Обычный 5 3 10 3 7 2" xfId="21988" xr:uid="{00000000-0005-0000-0000-000078540000}"/>
    <cellStyle name="Обычный 5 3 10 3 8" xfId="21989" xr:uid="{00000000-0005-0000-0000-000079540000}"/>
    <cellStyle name="Обычный 5 3 10 3 8 2" xfId="21990" xr:uid="{00000000-0005-0000-0000-00007A540000}"/>
    <cellStyle name="Обычный 5 3 10 3 9" xfId="21991" xr:uid="{00000000-0005-0000-0000-00007B540000}"/>
    <cellStyle name="Обычный 5 3 10 3 9 2" xfId="21992" xr:uid="{00000000-0005-0000-0000-00007C540000}"/>
    <cellStyle name="Обычный 5 3 10 4" xfId="21993" xr:uid="{00000000-0005-0000-0000-00007D540000}"/>
    <cellStyle name="Обычный 5 3 10 4 2" xfId="21994" xr:uid="{00000000-0005-0000-0000-00007E540000}"/>
    <cellStyle name="Обычный 5 3 10 4 2 2" xfId="21995" xr:uid="{00000000-0005-0000-0000-00007F540000}"/>
    <cellStyle name="Обычный 5 3 10 4 3" xfId="21996" xr:uid="{00000000-0005-0000-0000-000080540000}"/>
    <cellStyle name="Обычный 5 3 10 4 3 2" xfId="21997" xr:uid="{00000000-0005-0000-0000-000081540000}"/>
    <cellStyle name="Обычный 5 3 10 4 4" xfId="21998" xr:uid="{00000000-0005-0000-0000-000082540000}"/>
    <cellStyle name="Обычный 5 3 10 4 4 2" xfId="21999" xr:uid="{00000000-0005-0000-0000-000083540000}"/>
    <cellStyle name="Обычный 5 3 10 4 5" xfId="22000" xr:uid="{00000000-0005-0000-0000-000084540000}"/>
    <cellStyle name="Обычный 5 3 10 4 5 2" xfId="22001" xr:uid="{00000000-0005-0000-0000-000085540000}"/>
    <cellStyle name="Обычный 5 3 10 4 6" xfId="22002" xr:uid="{00000000-0005-0000-0000-000086540000}"/>
    <cellStyle name="Обычный 5 3 10 5" xfId="22003" xr:uid="{00000000-0005-0000-0000-000087540000}"/>
    <cellStyle name="Обычный 5 3 10 5 2" xfId="22004" xr:uid="{00000000-0005-0000-0000-000088540000}"/>
    <cellStyle name="Обычный 5 3 10 5 2 2" xfId="22005" xr:uid="{00000000-0005-0000-0000-000089540000}"/>
    <cellStyle name="Обычный 5 3 10 5 3" xfId="22006" xr:uid="{00000000-0005-0000-0000-00008A540000}"/>
    <cellStyle name="Обычный 5 3 10 5 3 2" xfId="22007" xr:uid="{00000000-0005-0000-0000-00008B540000}"/>
    <cellStyle name="Обычный 5 3 10 5 4" xfId="22008" xr:uid="{00000000-0005-0000-0000-00008C540000}"/>
    <cellStyle name="Обычный 5 3 10 5 4 2" xfId="22009" xr:uid="{00000000-0005-0000-0000-00008D540000}"/>
    <cellStyle name="Обычный 5 3 10 5 5" xfId="22010" xr:uid="{00000000-0005-0000-0000-00008E540000}"/>
    <cellStyle name="Обычный 5 3 10 6" xfId="22011" xr:uid="{00000000-0005-0000-0000-00008F540000}"/>
    <cellStyle name="Обычный 5 3 10 6 2" xfId="22012" xr:uid="{00000000-0005-0000-0000-000090540000}"/>
    <cellStyle name="Обычный 5 3 10 7" xfId="22013" xr:uid="{00000000-0005-0000-0000-000091540000}"/>
    <cellStyle name="Обычный 5 3 10 7 2" xfId="22014" xr:uid="{00000000-0005-0000-0000-000092540000}"/>
    <cellStyle name="Обычный 5 3 10 8" xfId="22015" xr:uid="{00000000-0005-0000-0000-000093540000}"/>
    <cellStyle name="Обычный 5 3 10 8 2" xfId="22016" xr:uid="{00000000-0005-0000-0000-000094540000}"/>
    <cellStyle name="Обычный 5 3 10 9" xfId="22017" xr:uid="{00000000-0005-0000-0000-000095540000}"/>
    <cellStyle name="Обычный 5 3 10 9 2" xfId="22018" xr:uid="{00000000-0005-0000-0000-000096540000}"/>
    <cellStyle name="Обычный 5 3 11" xfId="22019" xr:uid="{00000000-0005-0000-0000-000097540000}"/>
    <cellStyle name="Обычный 5 3 11 10" xfId="22020" xr:uid="{00000000-0005-0000-0000-000098540000}"/>
    <cellStyle name="Обычный 5 3 11 10 2" xfId="22021" xr:uid="{00000000-0005-0000-0000-000099540000}"/>
    <cellStyle name="Обычный 5 3 11 11" xfId="22022" xr:uid="{00000000-0005-0000-0000-00009A540000}"/>
    <cellStyle name="Обычный 5 3 11 11 2" xfId="22023" xr:uid="{00000000-0005-0000-0000-00009B540000}"/>
    <cellStyle name="Обычный 5 3 11 12" xfId="22024" xr:uid="{00000000-0005-0000-0000-00009C540000}"/>
    <cellStyle name="Обычный 5 3 11 2" xfId="22025" xr:uid="{00000000-0005-0000-0000-00009D540000}"/>
    <cellStyle name="Обычный 5 3 11 2 10" xfId="22026" xr:uid="{00000000-0005-0000-0000-00009E540000}"/>
    <cellStyle name="Обычный 5 3 11 2 10 2" xfId="22027" xr:uid="{00000000-0005-0000-0000-00009F540000}"/>
    <cellStyle name="Обычный 5 3 11 2 11" xfId="22028" xr:uid="{00000000-0005-0000-0000-0000A0540000}"/>
    <cellStyle name="Обычный 5 3 11 2 2" xfId="22029" xr:uid="{00000000-0005-0000-0000-0000A1540000}"/>
    <cellStyle name="Обычный 5 3 11 2 2 10" xfId="22030" xr:uid="{00000000-0005-0000-0000-0000A2540000}"/>
    <cellStyle name="Обычный 5 3 11 2 2 2" xfId="22031" xr:uid="{00000000-0005-0000-0000-0000A3540000}"/>
    <cellStyle name="Обычный 5 3 11 2 2 2 2" xfId="22032" xr:uid="{00000000-0005-0000-0000-0000A4540000}"/>
    <cellStyle name="Обычный 5 3 11 2 2 2 2 2" xfId="22033" xr:uid="{00000000-0005-0000-0000-0000A5540000}"/>
    <cellStyle name="Обычный 5 3 11 2 2 2 3" xfId="22034" xr:uid="{00000000-0005-0000-0000-0000A6540000}"/>
    <cellStyle name="Обычный 5 3 11 2 2 2 3 2" xfId="22035" xr:uid="{00000000-0005-0000-0000-0000A7540000}"/>
    <cellStyle name="Обычный 5 3 11 2 2 2 4" xfId="22036" xr:uid="{00000000-0005-0000-0000-0000A8540000}"/>
    <cellStyle name="Обычный 5 3 11 2 2 2 4 2" xfId="22037" xr:uid="{00000000-0005-0000-0000-0000A9540000}"/>
    <cellStyle name="Обычный 5 3 11 2 2 2 5" xfId="22038" xr:uid="{00000000-0005-0000-0000-0000AA540000}"/>
    <cellStyle name="Обычный 5 3 11 2 2 2 5 2" xfId="22039" xr:uid="{00000000-0005-0000-0000-0000AB540000}"/>
    <cellStyle name="Обычный 5 3 11 2 2 2 6" xfId="22040" xr:uid="{00000000-0005-0000-0000-0000AC540000}"/>
    <cellStyle name="Обычный 5 3 11 2 2 3" xfId="22041" xr:uid="{00000000-0005-0000-0000-0000AD540000}"/>
    <cellStyle name="Обычный 5 3 11 2 2 3 2" xfId="22042" xr:uid="{00000000-0005-0000-0000-0000AE540000}"/>
    <cellStyle name="Обычный 5 3 11 2 2 3 2 2" xfId="22043" xr:uid="{00000000-0005-0000-0000-0000AF540000}"/>
    <cellStyle name="Обычный 5 3 11 2 2 3 3" xfId="22044" xr:uid="{00000000-0005-0000-0000-0000B0540000}"/>
    <cellStyle name="Обычный 5 3 11 2 2 3 3 2" xfId="22045" xr:uid="{00000000-0005-0000-0000-0000B1540000}"/>
    <cellStyle name="Обычный 5 3 11 2 2 3 4" xfId="22046" xr:uid="{00000000-0005-0000-0000-0000B2540000}"/>
    <cellStyle name="Обычный 5 3 11 2 2 3 4 2" xfId="22047" xr:uid="{00000000-0005-0000-0000-0000B3540000}"/>
    <cellStyle name="Обычный 5 3 11 2 2 3 5" xfId="22048" xr:uid="{00000000-0005-0000-0000-0000B4540000}"/>
    <cellStyle name="Обычный 5 3 11 2 2 4" xfId="22049" xr:uid="{00000000-0005-0000-0000-0000B5540000}"/>
    <cellStyle name="Обычный 5 3 11 2 2 4 2" xfId="22050" xr:uid="{00000000-0005-0000-0000-0000B6540000}"/>
    <cellStyle name="Обычный 5 3 11 2 2 5" xfId="22051" xr:uid="{00000000-0005-0000-0000-0000B7540000}"/>
    <cellStyle name="Обычный 5 3 11 2 2 5 2" xfId="22052" xr:uid="{00000000-0005-0000-0000-0000B8540000}"/>
    <cellStyle name="Обычный 5 3 11 2 2 6" xfId="22053" xr:uid="{00000000-0005-0000-0000-0000B9540000}"/>
    <cellStyle name="Обычный 5 3 11 2 2 6 2" xfId="22054" xr:uid="{00000000-0005-0000-0000-0000BA540000}"/>
    <cellStyle name="Обычный 5 3 11 2 2 7" xfId="22055" xr:uid="{00000000-0005-0000-0000-0000BB540000}"/>
    <cellStyle name="Обычный 5 3 11 2 2 7 2" xfId="22056" xr:uid="{00000000-0005-0000-0000-0000BC540000}"/>
    <cellStyle name="Обычный 5 3 11 2 2 8" xfId="22057" xr:uid="{00000000-0005-0000-0000-0000BD540000}"/>
    <cellStyle name="Обычный 5 3 11 2 2 8 2" xfId="22058" xr:uid="{00000000-0005-0000-0000-0000BE540000}"/>
    <cellStyle name="Обычный 5 3 11 2 2 9" xfId="22059" xr:uid="{00000000-0005-0000-0000-0000BF540000}"/>
    <cellStyle name="Обычный 5 3 11 2 2 9 2" xfId="22060" xr:uid="{00000000-0005-0000-0000-0000C0540000}"/>
    <cellStyle name="Обычный 5 3 11 2 3" xfId="22061" xr:uid="{00000000-0005-0000-0000-0000C1540000}"/>
    <cellStyle name="Обычный 5 3 11 2 3 2" xfId="22062" xr:uid="{00000000-0005-0000-0000-0000C2540000}"/>
    <cellStyle name="Обычный 5 3 11 2 3 2 2" xfId="22063" xr:uid="{00000000-0005-0000-0000-0000C3540000}"/>
    <cellStyle name="Обычный 5 3 11 2 3 3" xfId="22064" xr:uid="{00000000-0005-0000-0000-0000C4540000}"/>
    <cellStyle name="Обычный 5 3 11 2 3 3 2" xfId="22065" xr:uid="{00000000-0005-0000-0000-0000C5540000}"/>
    <cellStyle name="Обычный 5 3 11 2 3 4" xfId="22066" xr:uid="{00000000-0005-0000-0000-0000C6540000}"/>
    <cellStyle name="Обычный 5 3 11 2 3 4 2" xfId="22067" xr:uid="{00000000-0005-0000-0000-0000C7540000}"/>
    <cellStyle name="Обычный 5 3 11 2 3 5" xfId="22068" xr:uid="{00000000-0005-0000-0000-0000C8540000}"/>
    <cellStyle name="Обычный 5 3 11 2 3 5 2" xfId="22069" xr:uid="{00000000-0005-0000-0000-0000C9540000}"/>
    <cellStyle name="Обычный 5 3 11 2 3 6" xfId="22070" xr:uid="{00000000-0005-0000-0000-0000CA540000}"/>
    <cellStyle name="Обычный 5 3 11 2 4" xfId="22071" xr:uid="{00000000-0005-0000-0000-0000CB540000}"/>
    <cellStyle name="Обычный 5 3 11 2 4 2" xfId="22072" xr:uid="{00000000-0005-0000-0000-0000CC540000}"/>
    <cellStyle name="Обычный 5 3 11 2 4 2 2" xfId="22073" xr:uid="{00000000-0005-0000-0000-0000CD540000}"/>
    <cellStyle name="Обычный 5 3 11 2 4 3" xfId="22074" xr:uid="{00000000-0005-0000-0000-0000CE540000}"/>
    <cellStyle name="Обычный 5 3 11 2 4 3 2" xfId="22075" xr:uid="{00000000-0005-0000-0000-0000CF540000}"/>
    <cellStyle name="Обычный 5 3 11 2 4 4" xfId="22076" xr:uid="{00000000-0005-0000-0000-0000D0540000}"/>
    <cellStyle name="Обычный 5 3 11 2 4 4 2" xfId="22077" xr:uid="{00000000-0005-0000-0000-0000D1540000}"/>
    <cellStyle name="Обычный 5 3 11 2 4 5" xfId="22078" xr:uid="{00000000-0005-0000-0000-0000D2540000}"/>
    <cellStyle name="Обычный 5 3 11 2 5" xfId="22079" xr:uid="{00000000-0005-0000-0000-0000D3540000}"/>
    <cellStyle name="Обычный 5 3 11 2 5 2" xfId="22080" xr:uid="{00000000-0005-0000-0000-0000D4540000}"/>
    <cellStyle name="Обычный 5 3 11 2 6" xfId="22081" xr:uid="{00000000-0005-0000-0000-0000D5540000}"/>
    <cellStyle name="Обычный 5 3 11 2 6 2" xfId="22082" xr:uid="{00000000-0005-0000-0000-0000D6540000}"/>
    <cellStyle name="Обычный 5 3 11 2 7" xfId="22083" xr:uid="{00000000-0005-0000-0000-0000D7540000}"/>
    <cellStyle name="Обычный 5 3 11 2 7 2" xfId="22084" xr:uid="{00000000-0005-0000-0000-0000D8540000}"/>
    <cellStyle name="Обычный 5 3 11 2 8" xfId="22085" xr:uid="{00000000-0005-0000-0000-0000D9540000}"/>
    <cellStyle name="Обычный 5 3 11 2 8 2" xfId="22086" xr:uid="{00000000-0005-0000-0000-0000DA540000}"/>
    <cellStyle name="Обычный 5 3 11 2 9" xfId="22087" xr:uid="{00000000-0005-0000-0000-0000DB540000}"/>
    <cellStyle name="Обычный 5 3 11 2 9 2" xfId="22088" xr:uid="{00000000-0005-0000-0000-0000DC540000}"/>
    <cellStyle name="Обычный 5 3 11 3" xfId="22089" xr:uid="{00000000-0005-0000-0000-0000DD540000}"/>
    <cellStyle name="Обычный 5 3 11 3 10" xfId="22090" xr:uid="{00000000-0005-0000-0000-0000DE540000}"/>
    <cellStyle name="Обычный 5 3 11 3 2" xfId="22091" xr:uid="{00000000-0005-0000-0000-0000DF540000}"/>
    <cellStyle name="Обычный 5 3 11 3 2 2" xfId="22092" xr:uid="{00000000-0005-0000-0000-0000E0540000}"/>
    <cellStyle name="Обычный 5 3 11 3 2 2 2" xfId="22093" xr:uid="{00000000-0005-0000-0000-0000E1540000}"/>
    <cellStyle name="Обычный 5 3 11 3 2 3" xfId="22094" xr:uid="{00000000-0005-0000-0000-0000E2540000}"/>
    <cellStyle name="Обычный 5 3 11 3 2 3 2" xfId="22095" xr:uid="{00000000-0005-0000-0000-0000E3540000}"/>
    <cellStyle name="Обычный 5 3 11 3 2 4" xfId="22096" xr:uid="{00000000-0005-0000-0000-0000E4540000}"/>
    <cellStyle name="Обычный 5 3 11 3 2 4 2" xfId="22097" xr:uid="{00000000-0005-0000-0000-0000E5540000}"/>
    <cellStyle name="Обычный 5 3 11 3 2 5" xfId="22098" xr:uid="{00000000-0005-0000-0000-0000E6540000}"/>
    <cellStyle name="Обычный 5 3 11 3 2 5 2" xfId="22099" xr:uid="{00000000-0005-0000-0000-0000E7540000}"/>
    <cellStyle name="Обычный 5 3 11 3 2 6" xfId="22100" xr:uid="{00000000-0005-0000-0000-0000E8540000}"/>
    <cellStyle name="Обычный 5 3 11 3 3" xfId="22101" xr:uid="{00000000-0005-0000-0000-0000E9540000}"/>
    <cellStyle name="Обычный 5 3 11 3 3 2" xfId="22102" xr:uid="{00000000-0005-0000-0000-0000EA540000}"/>
    <cellStyle name="Обычный 5 3 11 3 3 2 2" xfId="22103" xr:uid="{00000000-0005-0000-0000-0000EB540000}"/>
    <cellStyle name="Обычный 5 3 11 3 3 3" xfId="22104" xr:uid="{00000000-0005-0000-0000-0000EC540000}"/>
    <cellStyle name="Обычный 5 3 11 3 3 3 2" xfId="22105" xr:uid="{00000000-0005-0000-0000-0000ED540000}"/>
    <cellStyle name="Обычный 5 3 11 3 3 4" xfId="22106" xr:uid="{00000000-0005-0000-0000-0000EE540000}"/>
    <cellStyle name="Обычный 5 3 11 3 3 4 2" xfId="22107" xr:uid="{00000000-0005-0000-0000-0000EF540000}"/>
    <cellStyle name="Обычный 5 3 11 3 3 5" xfId="22108" xr:uid="{00000000-0005-0000-0000-0000F0540000}"/>
    <cellStyle name="Обычный 5 3 11 3 4" xfId="22109" xr:uid="{00000000-0005-0000-0000-0000F1540000}"/>
    <cellStyle name="Обычный 5 3 11 3 4 2" xfId="22110" xr:uid="{00000000-0005-0000-0000-0000F2540000}"/>
    <cellStyle name="Обычный 5 3 11 3 5" xfId="22111" xr:uid="{00000000-0005-0000-0000-0000F3540000}"/>
    <cellStyle name="Обычный 5 3 11 3 5 2" xfId="22112" xr:uid="{00000000-0005-0000-0000-0000F4540000}"/>
    <cellStyle name="Обычный 5 3 11 3 6" xfId="22113" xr:uid="{00000000-0005-0000-0000-0000F5540000}"/>
    <cellStyle name="Обычный 5 3 11 3 6 2" xfId="22114" xr:uid="{00000000-0005-0000-0000-0000F6540000}"/>
    <cellStyle name="Обычный 5 3 11 3 7" xfId="22115" xr:uid="{00000000-0005-0000-0000-0000F7540000}"/>
    <cellStyle name="Обычный 5 3 11 3 7 2" xfId="22116" xr:uid="{00000000-0005-0000-0000-0000F8540000}"/>
    <cellStyle name="Обычный 5 3 11 3 8" xfId="22117" xr:uid="{00000000-0005-0000-0000-0000F9540000}"/>
    <cellStyle name="Обычный 5 3 11 3 8 2" xfId="22118" xr:uid="{00000000-0005-0000-0000-0000FA540000}"/>
    <cellStyle name="Обычный 5 3 11 3 9" xfId="22119" xr:uid="{00000000-0005-0000-0000-0000FB540000}"/>
    <cellStyle name="Обычный 5 3 11 3 9 2" xfId="22120" xr:uid="{00000000-0005-0000-0000-0000FC540000}"/>
    <cellStyle name="Обычный 5 3 11 4" xfId="22121" xr:uid="{00000000-0005-0000-0000-0000FD540000}"/>
    <cellStyle name="Обычный 5 3 11 4 2" xfId="22122" xr:uid="{00000000-0005-0000-0000-0000FE540000}"/>
    <cellStyle name="Обычный 5 3 11 4 2 2" xfId="22123" xr:uid="{00000000-0005-0000-0000-0000FF540000}"/>
    <cellStyle name="Обычный 5 3 11 4 3" xfId="22124" xr:uid="{00000000-0005-0000-0000-000000550000}"/>
    <cellStyle name="Обычный 5 3 11 4 3 2" xfId="22125" xr:uid="{00000000-0005-0000-0000-000001550000}"/>
    <cellStyle name="Обычный 5 3 11 4 4" xfId="22126" xr:uid="{00000000-0005-0000-0000-000002550000}"/>
    <cellStyle name="Обычный 5 3 11 4 4 2" xfId="22127" xr:uid="{00000000-0005-0000-0000-000003550000}"/>
    <cellStyle name="Обычный 5 3 11 4 5" xfId="22128" xr:uid="{00000000-0005-0000-0000-000004550000}"/>
    <cellStyle name="Обычный 5 3 11 4 5 2" xfId="22129" xr:uid="{00000000-0005-0000-0000-000005550000}"/>
    <cellStyle name="Обычный 5 3 11 4 6" xfId="22130" xr:uid="{00000000-0005-0000-0000-000006550000}"/>
    <cellStyle name="Обычный 5 3 11 5" xfId="22131" xr:uid="{00000000-0005-0000-0000-000007550000}"/>
    <cellStyle name="Обычный 5 3 11 5 2" xfId="22132" xr:uid="{00000000-0005-0000-0000-000008550000}"/>
    <cellStyle name="Обычный 5 3 11 5 2 2" xfId="22133" xr:uid="{00000000-0005-0000-0000-000009550000}"/>
    <cellStyle name="Обычный 5 3 11 5 3" xfId="22134" xr:uid="{00000000-0005-0000-0000-00000A550000}"/>
    <cellStyle name="Обычный 5 3 11 5 3 2" xfId="22135" xr:uid="{00000000-0005-0000-0000-00000B550000}"/>
    <cellStyle name="Обычный 5 3 11 5 4" xfId="22136" xr:uid="{00000000-0005-0000-0000-00000C550000}"/>
    <cellStyle name="Обычный 5 3 11 5 4 2" xfId="22137" xr:uid="{00000000-0005-0000-0000-00000D550000}"/>
    <cellStyle name="Обычный 5 3 11 5 5" xfId="22138" xr:uid="{00000000-0005-0000-0000-00000E550000}"/>
    <cellStyle name="Обычный 5 3 11 6" xfId="22139" xr:uid="{00000000-0005-0000-0000-00000F550000}"/>
    <cellStyle name="Обычный 5 3 11 6 2" xfId="22140" xr:uid="{00000000-0005-0000-0000-000010550000}"/>
    <cellStyle name="Обычный 5 3 11 7" xfId="22141" xr:uid="{00000000-0005-0000-0000-000011550000}"/>
    <cellStyle name="Обычный 5 3 11 7 2" xfId="22142" xr:uid="{00000000-0005-0000-0000-000012550000}"/>
    <cellStyle name="Обычный 5 3 11 8" xfId="22143" xr:uid="{00000000-0005-0000-0000-000013550000}"/>
    <cellStyle name="Обычный 5 3 11 8 2" xfId="22144" xr:uid="{00000000-0005-0000-0000-000014550000}"/>
    <cellStyle name="Обычный 5 3 11 9" xfId="22145" xr:uid="{00000000-0005-0000-0000-000015550000}"/>
    <cellStyle name="Обычный 5 3 11 9 2" xfId="22146" xr:uid="{00000000-0005-0000-0000-000016550000}"/>
    <cellStyle name="Обычный 5 3 12" xfId="22147" xr:uid="{00000000-0005-0000-0000-000017550000}"/>
    <cellStyle name="Обычный 5 3 12 10" xfId="22148" xr:uid="{00000000-0005-0000-0000-000018550000}"/>
    <cellStyle name="Обычный 5 3 12 10 2" xfId="22149" xr:uid="{00000000-0005-0000-0000-000019550000}"/>
    <cellStyle name="Обычный 5 3 12 11" xfId="22150" xr:uid="{00000000-0005-0000-0000-00001A550000}"/>
    <cellStyle name="Обычный 5 3 12 11 2" xfId="22151" xr:uid="{00000000-0005-0000-0000-00001B550000}"/>
    <cellStyle name="Обычный 5 3 12 12" xfId="22152" xr:uid="{00000000-0005-0000-0000-00001C550000}"/>
    <cellStyle name="Обычный 5 3 12 2" xfId="22153" xr:uid="{00000000-0005-0000-0000-00001D550000}"/>
    <cellStyle name="Обычный 5 3 12 2 10" xfId="22154" xr:uid="{00000000-0005-0000-0000-00001E550000}"/>
    <cellStyle name="Обычный 5 3 12 2 10 2" xfId="22155" xr:uid="{00000000-0005-0000-0000-00001F550000}"/>
    <cellStyle name="Обычный 5 3 12 2 11" xfId="22156" xr:uid="{00000000-0005-0000-0000-000020550000}"/>
    <cellStyle name="Обычный 5 3 12 2 2" xfId="22157" xr:uid="{00000000-0005-0000-0000-000021550000}"/>
    <cellStyle name="Обычный 5 3 12 2 2 10" xfId="22158" xr:uid="{00000000-0005-0000-0000-000022550000}"/>
    <cellStyle name="Обычный 5 3 12 2 2 2" xfId="22159" xr:uid="{00000000-0005-0000-0000-000023550000}"/>
    <cellStyle name="Обычный 5 3 12 2 2 2 2" xfId="22160" xr:uid="{00000000-0005-0000-0000-000024550000}"/>
    <cellStyle name="Обычный 5 3 12 2 2 2 2 2" xfId="22161" xr:uid="{00000000-0005-0000-0000-000025550000}"/>
    <cellStyle name="Обычный 5 3 12 2 2 2 3" xfId="22162" xr:uid="{00000000-0005-0000-0000-000026550000}"/>
    <cellStyle name="Обычный 5 3 12 2 2 2 3 2" xfId="22163" xr:uid="{00000000-0005-0000-0000-000027550000}"/>
    <cellStyle name="Обычный 5 3 12 2 2 2 4" xfId="22164" xr:uid="{00000000-0005-0000-0000-000028550000}"/>
    <cellStyle name="Обычный 5 3 12 2 2 2 4 2" xfId="22165" xr:uid="{00000000-0005-0000-0000-000029550000}"/>
    <cellStyle name="Обычный 5 3 12 2 2 2 5" xfId="22166" xr:uid="{00000000-0005-0000-0000-00002A550000}"/>
    <cellStyle name="Обычный 5 3 12 2 2 2 5 2" xfId="22167" xr:uid="{00000000-0005-0000-0000-00002B550000}"/>
    <cellStyle name="Обычный 5 3 12 2 2 2 6" xfId="22168" xr:uid="{00000000-0005-0000-0000-00002C550000}"/>
    <cellStyle name="Обычный 5 3 12 2 2 3" xfId="22169" xr:uid="{00000000-0005-0000-0000-00002D550000}"/>
    <cellStyle name="Обычный 5 3 12 2 2 3 2" xfId="22170" xr:uid="{00000000-0005-0000-0000-00002E550000}"/>
    <cellStyle name="Обычный 5 3 12 2 2 3 2 2" xfId="22171" xr:uid="{00000000-0005-0000-0000-00002F550000}"/>
    <cellStyle name="Обычный 5 3 12 2 2 3 3" xfId="22172" xr:uid="{00000000-0005-0000-0000-000030550000}"/>
    <cellStyle name="Обычный 5 3 12 2 2 3 3 2" xfId="22173" xr:uid="{00000000-0005-0000-0000-000031550000}"/>
    <cellStyle name="Обычный 5 3 12 2 2 3 4" xfId="22174" xr:uid="{00000000-0005-0000-0000-000032550000}"/>
    <cellStyle name="Обычный 5 3 12 2 2 3 4 2" xfId="22175" xr:uid="{00000000-0005-0000-0000-000033550000}"/>
    <cellStyle name="Обычный 5 3 12 2 2 3 5" xfId="22176" xr:uid="{00000000-0005-0000-0000-000034550000}"/>
    <cellStyle name="Обычный 5 3 12 2 2 4" xfId="22177" xr:uid="{00000000-0005-0000-0000-000035550000}"/>
    <cellStyle name="Обычный 5 3 12 2 2 4 2" xfId="22178" xr:uid="{00000000-0005-0000-0000-000036550000}"/>
    <cellStyle name="Обычный 5 3 12 2 2 5" xfId="22179" xr:uid="{00000000-0005-0000-0000-000037550000}"/>
    <cellStyle name="Обычный 5 3 12 2 2 5 2" xfId="22180" xr:uid="{00000000-0005-0000-0000-000038550000}"/>
    <cellStyle name="Обычный 5 3 12 2 2 6" xfId="22181" xr:uid="{00000000-0005-0000-0000-000039550000}"/>
    <cellStyle name="Обычный 5 3 12 2 2 6 2" xfId="22182" xr:uid="{00000000-0005-0000-0000-00003A550000}"/>
    <cellStyle name="Обычный 5 3 12 2 2 7" xfId="22183" xr:uid="{00000000-0005-0000-0000-00003B550000}"/>
    <cellStyle name="Обычный 5 3 12 2 2 7 2" xfId="22184" xr:uid="{00000000-0005-0000-0000-00003C550000}"/>
    <cellStyle name="Обычный 5 3 12 2 2 8" xfId="22185" xr:uid="{00000000-0005-0000-0000-00003D550000}"/>
    <cellStyle name="Обычный 5 3 12 2 2 8 2" xfId="22186" xr:uid="{00000000-0005-0000-0000-00003E550000}"/>
    <cellStyle name="Обычный 5 3 12 2 2 9" xfId="22187" xr:uid="{00000000-0005-0000-0000-00003F550000}"/>
    <cellStyle name="Обычный 5 3 12 2 2 9 2" xfId="22188" xr:uid="{00000000-0005-0000-0000-000040550000}"/>
    <cellStyle name="Обычный 5 3 12 2 3" xfId="22189" xr:uid="{00000000-0005-0000-0000-000041550000}"/>
    <cellStyle name="Обычный 5 3 12 2 3 2" xfId="22190" xr:uid="{00000000-0005-0000-0000-000042550000}"/>
    <cellStyle name="Обычный 5 3 12 2 3 2 2" xfId="22191" xr:uid="{00000000-0005-0000-0000-000043550000}"/>
    <cellStyle name="Обычный 5 3 12 2 3 3" xfId="22192" xr:uid="{00000000-0005-0000-0000-000044550000}"/>
    <cellStyle name="Обычный 5 3 12 2 3 3 2" xfId="22193" xr:uid="{00000000-0005-0000-0000-000045550000}"/>
    <cellStyle name="Обычный 5 3 12 2 3 4" xfId="22194" xr:uid="{00000000-0005-0000-0000-000046550000}"/>
    <cellStyle name="Обычный 5 3 12 2 3 4 2" xfId="22195" xr:uid="{00000000-0005-0000-0000-000047550000}"/>
    <cellStyle name="Обычный 5 3 12 2 3 5" xfId="22196" xr:uid="{00000000-0005-0000-0000-000048550000}"/>
    <cellStyle name="Обычный 5 3 12 2 3 5 2" xfId="22197" xr:uid="{00000000-0005-0000-0000-000049550000}"/>
    <cellStyle name="Обычный 5 3 12 2 3 6" xfId="22198" xr:uid="{00000000-0005-0000-0000-00004A550000}"/>
    <cellStyle name="Обычный 5 3 12 2 4" xfId="22199" xr:uid="{00000000-0005-0000-0000-00004B550000}"/>
    <cellStyle name="Обычный 5 3 12 2 4 2" xfId="22200" xr:uid="{00000000-0005-0000-0000-00004C550000}"/>
    <cellStyle name="Обычный 5 3 12 2 4 2 2" xfId="22201" xr:uid="{00000000-0005-0000-0000-00004D550000}"/>
    <cellStyle name="Обычный 5 3 12 2 4 3" xfId="22202" xr:uid="{00000000-0005-0000-0000-00004E550000}"/>
    <cellStyle name="Обычный 5 3 12 2 4 3 2" xfId="22203" xr:uid="{00000000-0005-0000-0000-00004F550000}"/>
    <cellStyle name="Обычный 5 3 12 2 4 4" xfId="22204" xr:uid="{00000000-0005-0000-0000-000050550000}"/>
    <cellStyle name="Обычный 5 3 12 2 4 4 2" xfId="22205" xr:uid="{00000000-0005-0000-0000-000051550000}"/>
    <cellStyle name="Обычный 5 3 12 2 4 5" xfId="22206" xr:uid="{00000000-0005-0000-0000-000052550000}"/>
    <cellStyle name="Обычный 5 3 12 2 5" xfId="22207" xr:uid="{00000000-0005-0000-0000-000053550000}"/>
    <cellStyle name="Обычный 5 3 12 2 5 2" xfId="22208" xr:uid="{00000000-0005-0000-0000-000054550000}"/>
    <cellStyle name="Обычный 5 3 12 2 6" xfId="22209" xr:uid="{00000000-0005-0000-0000-000055550000}"/>
    <cellStyle name="Обычный 5 3 12 2 6 2" xfId="22210" xr:uid="{00000000-0005-0000-0000-000056550000}"/>
    <cellStyle name="Обычный 5 3 12 2 7" xfId="22211" xr:uid="{00000000-0005-0000-0000-000057550000}"/>
    <cellStyle name="Обычный 5 3 12 2 7 2" xfId="22212" xr:uid="{00000000-0005-0000-0000-000058550000}"/>
    <cellStyle name="Обычный 5 3 12 2 8" xfId="22213" xr:uid="{00000000-0005-0000-0000-000059550000}"/>
    <cellStyle name="Обычный 5 3 12 2 8 2" xfId="22214" xr:uid="{00000000-0005-0000-0000-00005A550000}"/>
    <cellStyle name="Обычный 5 3 12 2 9" xfId="22215" xr:uid="{00000000-0005-0000-0000-00005B550000}"/>
    <cellStyle name="Обычный 5 3 12 2 9 2" xfId="22216" xr:uid="{00000000-0005-0000-0000-00005C550000}"/>
    <cellStyle name="Обычный 5 3 12 3" xfId="22217" xr:uid="{00000000-0005-0000-0000-00005D550000}"/>
    <cellStyle name="Обычный 5 3 12 3 10" xfId="22218" xr:uid="{00000000-0005-0000-0000-00005E550000}"/>
    <cellStyle name="Обычный 5 3 12 3 2" xfId="22219" xr:uid="{00000000-0005-0000-0000-00005F550000}"/>
    <cellStyle name="Обычный 5 3 12 3 2 2" xfId="22220" xr:uid="{00000000-0005-0000-0000-000060550000}"/>
    <cellStyle name="Обычный 5 3 12 3 2 2 2" xfId="22221" xr:uid="{00000000-0005-0000-0000-000061550000}"/>
    <cellStyle name="Обычный 5 3 12 3 2 3" xfId="22222" xr:uid="{00000000-0005-0000-0000-000062550000}"/>
    <cellStyle name="Обычный 5 3 12 3 2 3 2" xfId="22223" xr:uid="{00000000-0005-0000-0000-000063550000}"/>
    <cellStyle name="Обычный 5 3 12 3 2 4" xfId="22224" xr:uid="{00000000-0005-0000-0000-000064550000}"/>
    <cellStyle name="Обычный 5 3 12 3 2 4 2" xfId="22225" xr:uid="{00000000-0005-0000-0000-000065550000}"/>
    <cellStyle name="Обычный 5 3 12 3 2 5" xfId="22226" xr:uid="{00000000-0005-0000-0000-000066550000}"/>
    <cellStyle name="Обычный 5 3 12 3 2 5 2" xfId="22227" xr:uid="{00000000-0005-0000-0000-000067550000}"/>
    <cellStyle name="Обычный 5 3 12 3 2 6" xfId="22228" xr:uid="{00000000-0005-0000-0000-000068550000}"/>
    <cellStyle name="Обычный 5 3 12 3 3" xfId="22229" xr:uid="{00000000-0005-0000-0000-000069550000}"/>
    <cellStyle name="Обычный 5 3 12 3 3 2" xfId="22230" xr:uid="{00000000-0005-0000-0000-00006A550000}"/>
    <cellStyle name="Обычный 5 3 12 3 3 2 2" xfId="22231" xr:uid="{00000000-0005-0000-0000-00006B550000}"/>
    <cellStyle name="Обычный 5 3 12 3 3 3" xfId="22232" xr:uid="{00000000-0005-0000-0000-00006C550000}"/>
    <cellStyle name="Обычный 5 3 12 3 3 3 2" xfId="22233" xr:uid="{00000000-0005-0000-0000-00006D550000}"/>
    <cellStyle name="Обычный 5 3 12 3 3 4" xfId="22234" xr:uid="{00000000-0005-0000-0000-00006E550000}"/>
    <cellStyle name="Обычный 5 3 12 3 3 4 2" xfId="22235" xr:uid="{00000000-0005-0000-0000-00006F550000}"/>
    <cellStyle name="Обычный 5 3 12 3 3 5" xfId="22236" xr:uid="{00000000-0005-0000-0000-000070550000}"/>
    <cellStyle name="Обычный 5 3 12 3 4" xfId="22237" xr:uid="{00000000-0005-0000-0000-000071550000}"/>
    <cellStyle name="Обычный 5 3 12 3 4 2" xfId="22238" xr:uid="{00000000-0005-0000-0000-000072550000}"/>
    <cellStyle name="Обычный 5 3 12 3 5" xfId="22239" xr:uid="{00000000-0005-0000-0000-000073550000}"/>
    <cellStyle name="Обычный 5 3 12 3 5 2" xfId="22240" xr:uid="{00000000-0005-0000-0000-000074550000}"/>
    <cellStyle name="Обычный 5 3 12 3 6" xfId="22241" xr:uid="{00000000-0005-0000-0000-000075550000}"/>
    <cellStyle name="Обычный 5 3 12 3 6 2" xfId="22242" xr:uid="{00000000-0005-0000-0000-000076550000}"/>
    <cellStyle name="Обычный 5 3 12 3 7" xfId="22243" xr:uid="{00000000-0005-0000-0000-000077550000}"/>
    <cellStyle name="Обычный 5 3 12 3 7 2" xfId="22244" xr:uid="{00000000-0005-0000-0000-000078550000}"/>
    <cellStyle name="Обычный 5 3 12 3 8" xfId="22245" xr:uid="{00000000-0005-0000-0000-000079550000}"/>
    <cellStyle name="Обычный 5 3 12 3 8 2" xfId="22246" xr:uid="{00000000-0005-0000-0000-00007A550000}"/>
    <cellStyle name="Обычный 5 3 12 3 9" xfId="22247" xr:uid="{00000000-0005-0000-0000-00007B550000}"/>
    <cellStyle name="Обычный 5 3 12 3 9 2" xfId="22248" xr:uid="{00000000-0005-0000-0000-00007C550000}"/>
    <cellStyle name="Обычный 5 3 12 4" xfId="22249" xr:uid="{00000000-0005-0000-0000-00007D550000}"/>
    <cellStyle name="Обычный 5 3 12 4 2" xfId="22250" xr:uid="{00000000-0005-0000-0000-00007E550000}"/>
    <cellStyle name="Обычный 5 3 12 4 2 2" xfId="22251" xr:uid="{00000000-0005-0000-0000-00007F550000}"/>
    <cellStyle name="Обычный 5 3 12 4 3" xfId="22252" xr:uid="{00000000-0005-0000-0000-000080550000}"/>
    <cellStyle name="Обычный 5 3 12 4 3 2" xfId="22253" xr:uid="{00000000-0005-0000-0000-000081550000}"/>
    <cellStyle name="Обычный 5 3 12 4 4" xfId="22254" xr:uid="{00000000-0005-0000-0000-000082550000}"/>
    <cellStyle name="Обычный 5 3 12 4 4 2" xfId="22255" xr:uid="{00000000-0005-0000-0000-000083550000}"/>
    <cellStyle name="Обычный 5 3 12 4 5" xfId="22256" xr:uid="{00000000-0005-0000-0000-000084550000}"/>
    <cellStyle name="Обычный 5 3 12 4 5 2" xfId="22257" xr:uid="{00000000-0005-0000-0000-000085550000}"/>
    <cellStyle name="Обычный 5 3 12 4 6" xfId="22258" xr:uid="{00000000-0005-0000-0000-000086550000}"/>
    <cellStyle name="Обычный 5 3 12 5" xfId="22259" xr:uid="{00000000-0005-0000-0000-000087550000}"/>
    <cellStyle name="Обычный 5 3 12 5 2" xfId="22260" xr:uid="{00000000-0005-0000-0000-000088550000}"/>
    <cellStyle name="Обычный 5 3 12 5 2 2" xfId="22261" xr:uid="{00000000-0005-0000-0000-000089550000}"/>
    <cellStyle name="Обычный 5 3 12 5 3" xfId="22262" xr:uid="{00000000-0005-0000-0000-00008A550000}"/>
    <cellStyle name="Обычный 5 3 12 5 3 2" xfId="22263" xr:uid="{00000000-0005-0000-0000-00008B550000}"/>
    <cellStyle name="Обычный 5 3 12 5 4" xfId="22264" xr:uid="{00000000-0005-0000-0000-00008C550000}"/>
    <cellStyle name="Обычный 5 3 12 5 4 2" xfId="22265" xr:uid="{00000000-0005-0000-0000-00008D550000}"/>
    <cellStyle name="Обычный 5 3 12 5 5" xfId="22266" xr:uid="{00000000-0005-0000-0000-00008E550000}"/>
    <cellStyle name="Обычный 5 3 12 6" xfId="22267" xr:uid="{00000000-0005-0000-0000-00008F550000}"/>
    <cellStyle name="Обычный 5 3 12 6 2" xfId="22268" xr:uid="{00000000-0005-0000-0000-000090550000}"/>
    <cellStyle name="Обычный 5 3 12 7" xfId="22269" xr:uid="{00000000-0005-0000-0000-000091550000}"/>
    <cellStyle name="Обычный 5 3 12 7 2" xfId="22270" xr:uid="{00000000-0005-0000-0000-000092550000}"/>
    <cellStyle name="Обычный 5 3 12 8" xfId="22271" xr:uid="{00000000-0005-0000-0000-000093550000}"/>
    <cellStyle name="Обычный 5 3 12 8 2" xfId="22272" xr:uid="{00000000-0005-0000-0000-000094550000}"/>
    <cellStyle name="Обычный 5 3 12 9" xfId="22273" xr:uid="{00000000-0005-0000-0000-000095550000}"/>
    <cellStyle name="Обычный 5 3 12 9 2" xfId="22274" xr:uid="{00000000-0005-0000-0000-000096550000}"/>
    <cellStyle name="Обычный 5 3 13" xfId="22275" xr:uid="{00000000-0005-0000-0000-000097550000}"/>
    <cellStyle name="Обычный 5 3 13 10" xfId="22276" xr:uid="{00000000-0005-0000-0000-000098550000}"/>
    <cellStyle name="Обычный 5 3 13 10 2" xfId="22277" xr:uid="{00000000-0005-0000-0000-000099550000}"/>
    <cellStyle name="Обычный 5 3 13 11" xfId="22278" xr:uid="{00000000-0005-0000-0000-00009A550000}"/>
    <cellStyle name="Обычный 5 3 13 11 2" xfId="22279" xr:uid="{00000000-0005-0000-0000-00009B550000}"/>
    <cellStyle name="Обычный 5 3 13 12" xfId="22280" xr:uid="{00000000-0005-0000-0000-00009C550000}"/>
    <cellStyle name="Обычный 5 3 13 2" xfId="22281" xr:uid="{00000000-0005-0000-0000-00009D550000}"/>
    <cellStyle name="Обычный 5 3 13 2 10" xfId="22282" xr:uid="{00000000-0005-0000-0000-00009E550000}"/>
    <cellStyle name="Обычный 5 3 13 2 10 2" xfId="22283" xr:uid="{00000000-0005-0000-0000-00009F550000}"/>
    <cellStyle name="Обычный 5 3 13 2 11" xfId="22284" xr:uid="{00000000-0005-0000-0000-0000A0550000}"/>
    <cellStyle name="Обычный 5 3 13 2 2" xfId="22285" xr:uid="{00000000-0005-0000-0000-0000A1550000}"/>
    <cellStyle name="Обычный 5 3 13 2 2 10" xfId="22286" xr:uid="{00000000-0005-0000-0000-0000A2550000}"/>
    <cellStyle name="Обычный 5 3 13 2 2 2" xfId="22287" xr:uid="{00000000-0005-0000-0000-0000A3550000}"/>
    <cellStyle name="Обычный 5 3 13 2 2 2 2" xfId="22288" xr:uid="{00000000-0005-0000-0000-0000A4550000}"/>
    <cellStyle name="Обычный 5 3 13 2 2 2 2 2" xfId="22289" xr:uid="{00000000-0005-0000-0000-0000A5550000}"/>
    <cellStyle name="Обычный 5 3 13 2 2 2 3" xfId="22290" xr:uid="{00000000-0005-0000-0000-0000A6550000}"/>
    <cellStyle name="Обычный 5 3 13 2 2 2 3 2" xfId="22291" xr:uid="{00000000-0005-0000-0000-0000A7550000}"/>
    <cellStyle name="Обычный 5 3 13 2 2 2 4" xfId="22292" xr:uid="{00000000-0005-0000-0000-0000A8550000}"/>
    <cellStyle name="Обычный 5 3 13 2 2 2 4 2" xfId="22293" xr:uid="{00000000-0005-0000-0000-0000A9550000}"/>
    <cellStyle name="Обычный 5 3 13 2 2 2 5" xfId="22294" xr:uid="{00000000-0005-0000-0000-0000AA550000}"/>
    <cellStyle name="Обычный 5 3 13 2 2 2 5 2" xfId="22295" xr:uid="{00000000-0005-0000-0000-0000AB550000}"/>
    <cellStyle name="Обычный 5 3 13 2 2 2 6" xfId="22296" xr:uid="{00000000-0005-0000-0000-0000AC550000}"/>
    <cellStyle name="Обычный 5 3 13 2 2 3" xfId="22297" xr:uid="{00000000-0005-0000-0000-0000AD550000}"/>
    <cellStyle name="Обычный 5 3 13 2 2 3 2" xfId="22298" xr:uid="{00000000-0005-0000-0000-0000AE550000}"/>
    <cellStyle name="Обычный 5 3 13 2 2 3 2 2" xfId="22299" xr:uid="{00000000-0005-0000-0000-0000AF550000}"/>
    <cellStyle name="Обычный 5 3 13 2 2 3 3" xfId="22300" xr:uid="{00000000-0005-0000-0000-0000B0550000}"/>
    <cellStyle name="Обычный 5 3 13 2 2 3 3 2" xfId="22301" xr:uid="{00000000-0005-0000-0000-0000B1550000}"/>
    <cellStyle name="Обычный 5 3 13 2 2 3 4" xfId="22302" xr:uid="{00000000-0005-0000-0000-0000B2550000}"/>
    <cellStyle name="Обычный 5 3 13 2 2 3 4 2" xfId="22303" xr:uid="{00000000-0005-0000-0000-0000B3550000}"/>
    <cellStyle name="Обычный 5 3 13 2 2 3 5" xfId="22304" xr:uid="{00000000-0005-0000-0000-0000B4550000}"/>
    <cellStyle name="Обычный 5 3 13 2 2 4" xfId="22305" xr:uid="{00000000-0005-0000-0000-0000B5550000}"/>
    <cellStyle name="Обычный 5 3 13 2 2 4 2" xfId="22306" xr:uid="{00000000-0005-0000-0000-0000B6550000}"/>
    <cellStyle name="Обычный 5 3 13 2 2 5" xfId="22307" xr:uid="{00000000-0005-0000-0000-0000B7550000}"/>
    <cellStyle name="Обычный 5 3 13 2 2 5 2" xfId="22308" xr:uid="{00000000-0005-0000-0000-0000B8550000}"/>
    <cellStyle name="Обычный 5 3 13 2 2 6" xfId="22309" xr:uid="{00000000-0005-0000-0000-0000B9550000}"/>
    <cellStyle name="Обычный 5 3 13 2 2 6 2" xfId="22310" xr:uid="{00000000-0005-0000-0000-0000BA550000}"/>
    <cellStyle name="Обычный 5 3 13 2 2 7" xfId="22311" xr:uid="{00000000-0005-0000-0000-0000BB550000}"/>
    <cellStyle name="Обычный 5 3 13 2 2 7 2" xfId="22312" xr:uid="{00000000-0005-0000-0000-0000BC550000}"/>
    <cellStyle name="Обычный 5 3 13 2 2 8" xfId="22313" xr:uid="{00000000-0005-0000-0000-0000BD550000}"/>
    <cellStyle name="Обычный 5 3 13 2 2 8 2" xfId="22314" xr:uid="{00000000-0005-0000-0000-0000BE550000}"/>
    <cellStyle name="Обычный 5 3 13 2 2 9" xfId="22315" xr:uid="{00000000-0005-0000-0000-0000BF550000}"/>
    <cellStyle name="Обычный 5 3 13 2 2 9 2" xfId="22316" xr:uid="{00000000-0005-0000-0000-0000C0550000}"/>
    <cellStyle name="Обычный 5 3 13 2 3" xfId="22317" xr:uid="{00000000-0005-0000-0000-0000C1550000}"/>
    <cellStyle name="Обычный 5 3 13 2 3 2" xfId="22318" xr:uid="{00000000-0005-0000-0000-0000C2550000}"/>
    <cellStyle name="Обычный 5 3 13 2 3 2 2" xfId="22319" xr:uid="{00000000-0005-0000-0000-0000C3550000}"/>
    <cellStyle name="Обычный 5 3 13 2 3 3" xfId="22320" xr:uid="{00000000-0005-0000-0000-0000C4550000}"/>
    <cellStyle name="Обычный 5 3 13 2 3 3 2" xfId="22321" xr:uid="{00000000-0005-0000-0000-0000C5550000}"/>
    <cellStyle name="Обычный 5 3 13 2 3 4" xfId="22322" xr:uid="{00000000-0005-0000-0000-0000C6550000}"/>
    <cellStyle name="Обычный 5 3 13 2 3 4 2" xfId="22323" xr:uid="{00000000-0005-0000-0000-0000C7550000}"/>
    <cellStyle name="Обычный 5 3 13 2 3 5" xfId="22324" xr:uid="{00000000-0005-0000-0000-0000C8550000}"/>
    <cellStyle name="Обычный 5 3 13 2 3 5 2" xfId="22325" xr:uid="{00000000-0005-0000-0000-0000C9550000}"/>
    <cellStyle name="Обычный 5 3 13 2 3 6" xfId="22326" xr:uid="{00000000-0005-0000-0000-0000CA550000}"/>
    <cellStyle name="Обычный 5 3 13 2 4" xfId="22327" xr:uid="{00000000-0005-0000-0000-0000CB550000}"/>
    <cellStyle name="Обычный 5 3 13 2 4 2" xfId="22328" xr:uid="{00000000-0005-0000-0000-0000CC550000}"/>
    <cellStyle name="Обычный 5 3 13 2 4 2 2" xfId="22329" xr:uid="{00000000-0005-0000-0000-0000CD550000}"/>
    <cellStyle name="Обычный 5 3 13 2 4 3" xfId="22330" xr:uid="{00000000-0005-0000-0000-0000CE550000}"/>
    <cellStyle name="Обычный 5 3 13 2 4 3 2" xfId="22331" xr:uid="{00000000-0005-0000-0000-0000CF550000}"/>
    <cellStyle name="Обычный 5 3 13 2 4 4" xfId="22332" xr:uid="{00000000-0005-0000-0000-0000D0550000}"/>
    <cellStyle name="Обычный 5 3 13 2 4 4 2" xfId="22333" xr:uid="{00000000-0005-0000-0000-0000D1550000}"/>
    <cellStyle name="Обычный 5 3 13 2 4 5" xfId="22334" xr:uid="{00000000-0005-0000-0000-0000D2550000}"/>
    <cellStyle name="Обычный 5 3 13 2 5" xfId="22335" xr:uid="{00000000-0005-0000-0000-0000D3550000}"/>
    <cellStyle name="Обычный 5 3 13 2 5 2" xfId="22336" xr:uid="{00000000-0005-0000-0000-0000D4550000}"/>
    <cellStyle name="Обычный 5 3 13 2 6" xfId="22337" xr:uid="{00000000-0005-0000-0000-0000D5550000}"/>
    <cellStyle name="Обычный 5 3 13 2 6 2" xfId="22338" xr:uid="{00000000-0005-0000-0000-0000D6550000}"/>
    <cellStyle name="Обычный 5 3 13 2 7" xfId="22339" xr:uid="{00000000-0005-0000-0000-0000D7550000}"/>
    <cellStyle name="Обычный 5 3 13 2 7 2" xfId="22340" xr:uid="{00000000-0005-0000-0000-0000D8550000}"/>
    <cellStyle name="Обычный 5 3 13 2 8" xfId="22341" xr:uid="{00000000-0005-0000-0000-0000D9550000}"/>
    <cellStyle name="Обычный 5 3 13 2 8 2" xfId="22342" xr:uid="{00000000-0005-0000-0000-0000DA550000}"/>
    <cellStyle name="Обычный 5 3 13 2 9" xfId="22343" xr:uid="{00000000-0005-0000-0000-0000DB550000}"/>
    <cellStyle name="Обычный 5 3 13 2 9 2" xfId="22344" xr:uid="{00000000-0005-0000-0000-0000DC550000}"/>
    <cellStyle name="Обычный 5 3 13 3" xfId="22345" xr:uid="{00000000-0005-0000-0000-0000DD550000}"/>
    <cellStyle name="Обычный 5 3 13 3 10" xfId="22346" xr:uid="{00000000-0005-0000-0000-0000DE550000}"/>
    <cellStyle name="Обычный 5 3 13 3 2" xfId="22347" xr:uid="{00000000-0005-0000-0000-0000DF550000}"/>
    <cellStyle name="Обычный 5 3 13 3 2 2" xfId="22348" xr:uid="{00000000-0005-0000-0000-0000E0550000}"/>
    <cellStyle name="Обычный 5 3 13 3 2 2 2" xfId="22349" xr:uid="{00000000-0005-0000-0000-0000E1550000}"/>
    <cellStyle name="Обычный 5 3 13 3 2 3" xfId="22350" xr:uid="{00000000-0005-0000-0000-0000E2550000}"/>
    <cellStyle name="Обычный 5 3 13 3 2 3 2" xfId="22351" xr:uid="{00000000-0005-0000-0000-0000E3550000}"/>
    <cellStyle name="Обычный 5 3 13 3 2 4" xfId="22352" xr:uid="{00000000-0005-0000-0000-0000E4550000}"/>
    <cellStyle name="Обычный 5 3 13 3 2 4 2" xfId="22353" xr:uid="{00000000-0005-0000-0000-0000E5550000}"/>
    <cellStyle name="Обычный 5 3 13 3 2 5" xfId="22354" xr:uid="{00000000-0005-0000-0000-0000E6550000}"/>
    <cellStyle name="Обычный 5 3 13 3 2 5 2" xfId="22355" xr:uid="{00000000-0005-0000-0000-0000E7550000}"/>
    <cellStyle name="Обычный 5 3 13 3 2 6" xfId="22356" xr:uid="{00000000-0005-0000-0000-0000E8550000}"/>
    <cellStyle name="Обычный 5 3 13 3 3" xfId="22357" xr:uid="{00000000-0005-0000-0000-0000E9550000}"/>
    <cellStyle name="Обычный 5 3 13 3 3 2" xfId="22358" xr:uid="{00000000-0005-0000-0000-0000EA550000}"/>
    <cellStyle name="Обычный 5 3 13 3 3 2 2" xfId="22359" xr:uid="{00000000-0005-0000-0000-0000EB550000}"/>
    <cellStyle name="Обычный 5 3 13 3 3 3" xfId="22360" xr:uid="{00000000-0005-0000-0000-0000EC550000}"/>
    <cellStyle name="Обычный 5 3 13 3 3 3 2" xfId="22361" xr:uid="{00000000-0005-0000-0000-0000ED550000}"/>
    <cellStyle name="Обычный 5 3 13 3 3 4" xfId="22362" xr:uid="{00000000-0005-0000-0000-0000EE550000}"/>
    <cellStyle name="Обычный 5 3 13 3 3 4 2" xfId="22363" xr:uid="{00000000-0005-0000-0000-0000EF550000}"/>
    <cellStyle name="Обычный 5 3 13 3 3 5" xfId="22364" xr:uid="{00000000-0005-0000-0000-0000F0550000}"/>
    <cellStyle name="Обычный 5 3 13 3 4" xfId="22365" xr:uid="{00000000-0005-0000-0000-0000F1550000}"/>
    <cellStyle name="Обычный 5 3 13 3 4 2" xfId="22366" xr:uid="{00000000-0005-0000-0000-0000F2550000}"/>
    <cellStyle name="Обычный 5 3 13 3 5" xfId="22367" xr:uid="{00000000-0005-0000-0000-0000F3550000}"/>
    <cellStyle name="Обычный 5 3 13 3 5 2" xfId="22368" xr:uid="{00000000-0005-0000-0000-0000F4550000}"/>
    <cellStyle name="Обычный 5 3 13 3 6" xfId="22369" xr:uid="{00000000-0005-0000-0000-0000F5550000}"/>
    <cellStyle name="Обычный 5 3 13 3 6 2" xfId="22370" xr:uid="{00000000-0005-0000-0000-0000F6550000}"/>
    <cellStyle name="Обычный 5 3 13 3 7" xfId="22371" xr:uid="{00000000-0005-0000-0000-0000F7550000}"/>
    <cellStyle name="Обычный 5 3 13 3 7 2" xfId="22372" xr:uid="{00000000-0005-0000-0000-0000F8550000}"/>
    <cellStyle name="Обычный 5 3 13 3 8" xfId="22373" xr:uid="{00000000-0005-0000-0000-0000F9550000}"/>
    <cellStyle name="Обычный 5 3 13 3 8 2" xfId="22374" xr:uid="{00000000-0005-0000-0000-0000FA550000}"/>
    <cellStyle name="Обычный 5 3 13 3 9" xfId="22375" xr:uid="{00000000-0005-0000-0000-0000FB550000}"/>
    <cellStyle name="Обычный 5 3 13 3 9 2" xfId="22376" xr:uid="{00000000-0005-0000-0000-0000FC550000}"/>
    <cellStyle name="Обычный 5 3 13 4" xfId="22377" xr:uid="{00000000-0005-0000-0000-0000FD550000}"/>
    <cellStyle name="Обычный 5 3 13 4 2" xfId="22378" xr:uid="{00000000-0005-0000-0000-0000FE550000}"/>
    <cellStyle name="Обычный 5 3 13 4 2 2" xfId="22379" xr:uid="{00000000-0005-0000-0000-0000FF550000}"/>
    <cellStyle name="Обычный 5 3 13 4 3" xfId="22380" xr:uid="{00000000-0005-0000-0000-000000560000}"/>
    <cellStyle name="Обычный 5 3 13 4 3 2" xfId="22381" xr:uid="{00000000-0005-0000-0000-000001560000}"/>
    <cellStyle name="Обычный 5 3 13 4 4" xfId="22382" xr:uid="{00000000-0005-0000-0000-000002560000}"/>
    <cellStyle name="Обычный 5 3 13 4 4 2" xfId="22383" xr:uid="{00000000-0005-0000-0000-000003560000}"/>
    <cellStyle name="Обычный 5 3 13 4 5" xfId="22384" xr:uid="{00000000-0005-0000-0000-000004560000}"/>
    <cellStyle name="Обычный 5 3 13 4 5 2" xfId="22385" xr:uid="{00000000-0005-0000-0000-000005560000}"/>
    <cellStyle name="Обычный 5 3 13 4 6" xfId="22386" xr:uid="{00000000-0005-0000-0000-000006560000}"/>
    <cellStyle name="Обычный 5 3 13 5" xfId="22387" xr:uid="{00000000-0005-0000-0000-000007560000}"/>
    <cellStyle name="Обычный 5 3 13 5 2" xfId="22388" xr:uid="{00000000-0005-0000-0000-000008560000}"/>
    <cellStyle name="Обычный 5 3 13 5 2 2" xfId="22389" xr:uid="{00000000-0005-0000-0000-000009560000}"/>
    <cellStyle name="Обычный 5 3 13 5 3" xfId="22390" xr:uid="{00000000-0005-0000-0000-00000A560000}"/>
    <cellStyle name="Обычный 5 3 13 5 3 2" xfId="22391" xr:uid="{00000000-0005-0000-0000-00000B560000}"/>
    <cellStyle name="Обычный 5 3 13 5 4" xfId="22392" xr:uid="{00000000-0005-0000-0000-00000C560000}"/>
    <cellStyle name="Обычный 5 3 13 5 4 2" xfId="22393" xr:uid="{00000000-0005-0000-0000-00000D560000}"/>
    <cellStyle name="Обычный 5 3 13 5 5" xfId="22394" xr:uid="{00000000-0005-0000-0000-00000E560000}"/>
    <cellStyle name="Обычный 5 3 13 6" xfId="22395" xr:uid="{00000000-0005-0000-0000-00000F560000}"/>
    <cellStyle name="Обычный 5 3 13 6 2" xfId="22396" xr:uid="{00000000-0005-0000-0000-000010560000}"/>
    <cellStyle name="Обычный 5 3 13 7" xfId="22397" xr:uid="{00000000-0005-0000-0000-000011560000}"/>
    <cellStyle name="Обычный 5 3 13 7 2" xfId="22398" xr:uid="{00000000-0005-0000-0000-000012560000}"/>
    <cellStyle name="Обычный 5 3 13 8" xfId="22399" xr:uid="{00000000-0005-0000-0000-000013560000}"/>
    <cellStyle name="Обычный 5 3 13 8 2" xfId="22400" xr:uid="{00000000-0005-0000-0000-000014560000}"/>
    <cellStyle name="Обычный 5 3 13 9" xfId="22401" xr:uid="{00000000-0005-0000-0000-000015560000}"/>
    <cellStyle name="Обычный 5 3 13 9 2" xfId="22402" xr:uid="{00000000-0005-0000-0000-000016560000}"/>
    <cellStyle name="Обычный 5 3 14" xfId="22403" xr:uid="{00000000-0005-0000-0000-000017560000}"/>
    <cellStyle name="Обычный 5 3 14 10" xfId="22404" xr:uid="{00000000-0005-0000-0000-000018560000}"/>
    <cellStyle name="Обычный 5 3 14 10 2" xfId="22405" xr:uid="{00000000-0005-0000-0000-000019560000}"/>
    <cellStyle name="Обычный 5 3 14 11" xfId="22406" xr:uid="{00000000-0005-0000-0000-00001A560000}"/>
    <cellStyle name="Обычный 5 3 14 11 2" xfId="22407" xr:uid="{00000000-0005-0000-0000-00001B560000}"/>
    <cellStyle name="Обычный 5 3 14 12" xfId="22408" xr:uid="{00000000-0005-0000-0000-00001C560000}"/>
    <cellStyle name="Обычный 5 3 14 2" xfId="22409" xr:uid="{00000000-0005-0000-0000-00001D560000}"/>
    <cellStyle name="Обычный 5 3 14 2 10" xfId="22410" xr:uid="{00000000-0005-0000-0000-00001E560000}"/>
    <cellStyle name="Обычный 5 3 14 2 10 2" xfId="22411" xr:uid="{00000000-0005-0000-0000-00001F560000}"/>
    <cellStyle name="Обычный 5 3 14 2 11" xfId="22412" xr:uid="{00000000-0005-0000-0000-000020560000}"/>
    <cellStyle name="Обычный 5 3 14 2 2" xfId="22413" xr:uid="{00000000-0005-0000-0000-000021560000}"/>
    <cellStyle name="Обычный 5 3 14 2 2 10" xfId="22414" xr:uid="{00000000-0005-0000-0000-000022560000}"/>
    <cellStyle name="Обычный 5 3 14 2 2 2" xfId="22415" xr:uid="{00000000-0005-0000-0000-000023560000}"/>
    <cellStyle name="Обычный 5 3 14 2 2 2 2" xfId="22416" xr:uid="{00000000-0005-0000-0000-000024560000}"/>
    <cellStyle name="Обычный 5 3 14 2 2 2 2 2" xfId="22417" xr:uid="{00000000-0005-0000-0000-000025560000}"/>
    <cellStyle name="Обычный 5 3 14 2 2 2 3" xfId="22418" xr:uid="{00000000-0005-0000-0000-000026560000}"/>
    <cellStyle name="Обычный 5 3 14 2 2 2 3 2" xfId="22419" xr:uid="{00000000-0005-0000-0000-000027560000}"/>
    <cellStyle name="Обычный 5 3 14 2 2 2 4" xfId="22420" xr:uid="{00000000-0005-0000-0000-000028560000}"/>
    <cellStyle name="Обычный 5 3 14 2 2 2 4 2" xfId="22421" xr:uid="{00000000-0005-0000-0000-000029560000}"/>
    <cellStyle name="Обычный 5 3 14 2 2 2 5" xfId="22422" xr:uid="{00000000-0005-0000-0000-00002A560000}"/>
    <cellStyle name="Обычный 5 3 14 2 2 2 5 2" xfId="22423" xr:uid="{00000000-0005-0000-0000-00002B560000}"/>
    <cellStyle name="Обычный 5 3 14 2 2 2 6" xfId="22424" xr:uid="{00000000-0005-0000-0000-00002C560000}"/>
    <cellStyle name="Обычный 5 3 14 2 2 3" xfId="22425" xr:uid="{00000000-0005-0000-0000-00002D560000}"/>
    <cellStyle name="Обычный 5 3 14 2 2 3 2" xfId="22426" xr:uid="{00000000-0005-0000-0000-00002E560000}"/>
    <cellStyle name="Обычный 5 3 14 2 2 3 2 2" xfId="22427" xr:uid="{00000000-0005-0000-0000-00002F560000}"/>
    <cellStyle name="Обычный 5 3 14 2 2 3 3" xfId="22428" xr:uid="{00000000-0005-0000-0000-000030560000}"/>
    <cellStyle name="Обычный 5 3 14 2 2 3 3 2" xfId="22429" xr:uid="{00000000-0005-0000-0000-000031560000}"/>
    <cellStyle name="Обычный 5 3 14 2 2 3 4" xfId="22430" xr:uid="{00000000-0005-0000-0000-000032560000}"/>
    <cellStyle name="Обычный 5 3 14 2 2 3 4 2" xfId="22431" xr:uid="{00000000-0005-0000-0000-000033560000}"/>
    <cellStyle name="Обычный 5 3 14 2 2 3 5" xfId="22432" xr:uid="{00000000-0005-0000-0000-000034560000}"/>
    <cellStyle name="Обычный 5 3 14 2 2 4" xfId="22433" xr:uid="{00000000-0005-0000-0000-000035560000}"/>
    <cellStyle name="Обычный 5 3 14 2 2 4 2" xfId="22434" xr:uid="{00000000-0005-0000-0000-000036560000}"/>
    <cellStyle name="Обычный 5 3 14 2 2 5" xfId="22435" xr:uid="{00000000-0005-0000-0000-000037560000}"/>
    <cellStyle name="Обычный 5 3 14 2 2 5 2" xfId="22436" xr:uid="{00000000-0005-0000-0000-000038560000}"/>
    <cellStyle name="Обычный 5 3 14 2 2 6" xfId="22437" xr:uid="{00000000-0005-0000-0000-000039560000}"/>
    <cellStyle name="Обычный 5 3 14 2 2 6 2" xfId="22438" xr:uid="{00000000-0005-0000-0000-00003A560000}"/>
    <cellStyle name="Обычный 5 3 14 2 2 7" xfId="22439" xr:uid="{00000000-0005-0000-0000-00003B560000}"/>
    <cellStyle name="Обычный 5 3 14 2 2 7 2" xfId="22440" xr:uid="{00000000-0005-0000-0000-00003C560000}"/>
    <cellStyle name="Обычный 5 3 14 2 2 8" xfId="22441" xr:uid="{00000000-0005-0000-0000-00003D560000}"/>
    <cellStyle name="Обычный 5 3 14 2 2 8 2" xfId="22442" xr:uid="{00000000-0005-0000-0000-00003E560000}"/>
    <cellStyle name="Обычный 5 3 14 2 2 9" xfId="22443" xr:uid="{00000000-0005-0000-0000-00003F560000}"/>
    <cellStyle name="Обычный 5 3 14 2 2 9 2" xfId="22444" xr:uid="{00000000-0005-0000-0000-000040560000}"/>
    <cellStyle name="Обычный 5 3 14 2 3" xfId="22445" xr:uid="{00000000-0005-0000-0000-000041560000}"/>
    <cellStyle name="Обычный 5 3 14 2 3 2" xfId="22446" xr:uid="{00000000-0005-0000-0000-000042560000}"/>
    <cellStyle name="Обычный 5 3 14 2 3 2 2" xfId="22447" xr:uid="{00000000-0005-0000-0000-000043560000}"/>
    <cellStyle name="Обычный 5 3 14 2 3 3" xfId="22448" xr:uid="{00000000-0005-0000-0000-000044560000}"/>
    <cellStyle name="Обычный 5 3 14 2 3 3 2" xfId="22449" xr:uid="{00000000-0005-0000-0000-000045560000}"/>
    <cellStyle name="Обычный 5 3 14 2 3 4" xfId="22450" xr:uid="{00000000-0005-0000-0000-000046560000}"/>
    <cellStyle name="Обычный 5 3 14 2 3 4 2" xfId="22451" xr:uid="{00000000-0005-0000-0000-000047560000}"/>
    <cellStyle name="Обычный 5 3 14 2 3 5" xfId="22452" xr:uid="{00000000-0005-0000-0000-000048560000}"/>
    <cellStyle name="Обычный 5 3 14 2 3 5 2" xfId="22453" xr:uid="{00000000-0005-0000-0000-000049560000}"/>
    <cellStyle name="Обычный 5 3 14 2 3 6" xfId="22454" xr:uid="{00000000-0005-0000-0000-00004A560000}"/>
    <cellStyle name="Обычный 5 3 14 2 4" xfId="22455" xr:uid="{00000000-0005-0000-0000-00004B560000}"/>
    <cellStyle name="Обычный 5 3 14 2 4 2" xfId="22456" xr:uid="{00000000-0005-0000-0000-00004C560000}"/>
    <cellStyle name="Обычный 5 3 14 2 4 2 2" xfId="22457" xr:uid="{00000000-0005-0000-0000-00004D560000}"/>
    <cellStyle name="Обычный 5 3 14 2 4 3" xfId="22458" xr:uid="{00000000-0005-0000-0000-00004E560000}"/>
    <cellStyle name="Обычный 5 3 14 2 4 3 2" xfId="22459" xr:uid="{00000000-0005-0000-0000-00004F560000}"/>
    <cellStyle name="Обычный 5 3 14 2 4 4" xfId="22460" xr:uid="{00000000-0005-0000-0000-000050560000}"/>
    <cellStyle name="Обычный 5 3 14 2 4 4 2" xfId="22461" xr:uid="{00000000-0005-0000-0000-000051560000}"/>
    <cellStyle name="Обычный 5 3 14 2 4 5" xfId="22462" xr:uid="{00000000-0005-0000-0000-000052560000}"/>
    <cellStyle name="Обычный 5 3 14 2 5" xfId="22463" xr:uid="{00000000-0005-0000-0000-000053560000}"/>
    <cellStyle name="Обычный 5 3 14 2 5 2" xfId="22464" xr:uid="{00000000-0005-0000-0000-000054560000}"/>
    <cellStyle name="Обычный 5 3 14 2 6" xfId="22465" xr:uid="{00000000-0005-0000-0000-000055560000}"/>
    <cellStyle name="Обычный 5 3 14 2 6 2" xfId="22466" xr:uid="{00000000-0005-0000-0000-000056560000}"/>
    <cellStyle name="Обычный 5 3 14 2 7" xfId="22467" xr:uid="{00000000-0005-0000-0000-000057560000}"/>
    <cellStyle name="Обычный 5 3 14 2 7 2" xfId="22468" xr:uid="{00000000-0005-0000-0000-000058560000}"/>
    <cellStyle name="Обычный 5 3 14 2 8" xfId="22469" xr:uid="{00000000-0005-0000-0000-000059560000}"/>
    <cellStyle name="Обычный 5 3 14 2 8 2" xfId="22470" xr:uid="{00000000-0005-0000-0000-00005A560000}"/>
    <cellStyle name="Обычный 5 3 14 2 9" xfId="22471" xr:uid="{00000000-0005-0000-0000-00005B560000}"/>
    <cellStyle name="Обычный 5 3 14 2 9 2" xfId="22472" xr:uid="{00000000-0005-0000-0000-00005C560000}"/>
    <cellStyle name="Обычный 5 3 14 3" xfId="22473" xr:uid="{00000000-0005-0000-0000-00005D560000}"/>
    <cellStyle name="Обычный 5 3 14 3 10" xfId="22474" xr:uid="{00000000-0005-0000-0000-00005E560000}"/>
    <cellStyle name="Обычный 5 3 14 3 2" xfId="22475" xr:uid="{00000000-0005-0000-0000-00005F560000}"/>
    <cellStyle name="Обычный 5 3 14 3 2 2" xfId="22476" xr:uid="{00000000-0005-0000-0000-000060560000}"/>
    <cellStyle name="Обычный 5 3 14 3 2 2 2" xfId="22477" xr:uid="{00000000-0005-0000-0000-000061560000}"/>
    <cellStyle name="Обычный 5 3 14 3 2 3" xfId="22478" xr:uid="{00000000-0005-0000-0000-000062560000}"/>
    <cellStyle name="Обычный 5 3 14 3 2 3 2" xfId="22479" xr:uid="{00000000-0005-0000-0000-000063560000}"/>
    <cellStyle name="Обычный 5 3 14 3 2 4" xfId="22480" xr:uid="{00000000-0005-0000-0000-000064560000}"/>
    <cellStyle name="Обычный 5 3 14 3 2 4 2" xfId="22481" xr:uid="{00000000-0005-0000-0000-000065560000}"/>
    <cellStyle name="Обычный 5 3 14 3 2 5" xfId="22482" xr:uid="{00000000-0005-0000-0000-000066560000}"/>
    <cellStyle name="Обычный 5 3 14 3 2 5 2" xfId="22483" xr:uid="{00000000-0005-0000-0000-000067560000}"/>
    <cellStyle name="Обычный 5 3 14 3 2 6" xfId="22484" xr:uid="{00000000-0005-0000-0000-000068560000}"/>
    <cellStyle name="Обычный 5 3 14 3 3" xfId="22485" xr:uid="{00000000-0005-0000-0000-000069560000}"/>
    <cellStyle name="Обычный 5 3 14 3 3 2" xfId="22486" xr:uid="{00000000-0005-0000-0000-00006A560000}"/>
    <cellStyle name="Обычный 5 3 14 3 3 2 2" xfId="22487" xr:uid="{00000000-0005-0000-0000-00006B560000}"/>
    <cellStyle name="Обычный 5 3 14 3 3 3" xfId="22488" xr:uid="{00000000-0005-0000-0000-00006C560000}"/>
    <cellStyle name="Обычный 5 3 14 3 3 3 2" xfId="22489" xr:uid="{00000000-0005-0000-0000-00006D560000}"/>
    <cellStyle name="Обычный 5 3 14 3 3 4" xfId="22490" xr:uid="{00000000-0005-0000-0000-00006E560000}"/>
    <cellStyle name="Обычный 5 3 14 3 3 4 2" xfId="22491" xr:uid="{00000000-0005-0000-0000-00006F560000}"/>
    <cellStyle name="Обычный 5 3 14 3 3 5" xfId="22492" xr:uid="{00000000-0005-0000-0000-000070560000}"/>
    <cellStyle name="Обычный 5 3 14 3 4" xfId="22493" xr:uid="{00000000-0005-0000-0000-000071560000}"/>
    <cellStyle name="Обычный 5 3 14 3 4 2" xfId="22494" xr:uid="{00000000-0005-0000-0000-000072560000}"/>
    <cellStyle name="Обычный 5 3 14 3 5" xfId="22495" xr:uid="{00000000-0005-0000-0000-000073560000}"/>
    <cellStyle name="Обычный 5 3 14 3 5 2" xfId="22496" xr:uid="{00000000-0005-0000-0000-000074560000}"/>
    <cellStyle name="Обычный 5 3 14 3 6" xfId="22497" xr:uid="{00000000-0005-0000-0000-000075560000}"/>
    <cellStyle name="Обычный 5 3 14 3 6 2" xfId="22498" xr:uid="{00000000-0005-0000-0000-000076560000}"/>
    <cellStyle name="Обычный 5 3 14 3 7" xfId="22499" xr:uid="{00000000-0005-0000-0000-000077560000}"/>
    <cellStyle name="Обычный 5 3 14 3 7 2" xfId="22500" xr:uid="{00000000-0005-0000-0000-000078560000}"/>
    <cellStyle name="Обычный 5 3 14 3 8" xfId="22501" xr:uid="{00000000-0005-0000-0000-000079560000}"/>
    <cellStyle name="Обычный 5 3 14 3 8 2" xfId="22502" xr:uid="{00000000-0005-0000-0000-00007A560000}"/>
    <cellStyle name="Обычный 5 3 14 3 9" xfId="22503" xr:uid="{00000000-0005-0000-0000-00007B560000}"/>
    <cellStyle name="Обычный 5 3 14 3 9 2" xfId="22504" xr:uid="{00000000-0005-0000-0000-00007C560000}"/>
    <cellStyle name="Обычный 5 3 14 4" xfId="22505" xr:uid="{00000000-0005-0000-0000-00007D560000}"/>
    <cellStyle name="Обычный 5 3 14 4 2" xfId="22506" xr:uid="{00000000-0005-0000-0000-00007E560000}"/>
    <cellStyle name="Обычный 5 3 14 4 2 2" xfId="22507" xr:uid="{00000000-0005-0000-0000-00007F560000}"/>
    <cellStyle name="Обычный 5 3 14 4 3" xfId="22508" xr:uid="{00000000-0005-0000-0000-000080560000}"/>
    <cellStyle name="Обычный 5 3 14 4 3 2" xfId="22509" xr:uid="{00000000-0005-0000-0000-000081560000}"/>
    <cellStyle name="Обычный 5 3 14 4 4" xfId="22510" xr:uid="{00000000-0005-0000-0000-000082560000}"/>
    <cellStyle name="Обычный 5 3 14 4 4 2" xfId="22511" xr:uid="{00000000-0005-0000-0000-000083560000}"/>
    <cellStyle name="Обычный 5 3 14 4 5" xfId="22512" xr:uid="{00000000-0005-0000-0000-000084560000}"/>
    <cellStyle name="Обычный 5 3 14 4 5 2" xfId="22513" xr:uid="{00000000-0005-0000-0000-000085560000}"/>
    <cellStyle name="Обычный 5 3 14 4 6" xfId="22514" xr:uid="{00000000-0005-0000-0000-000086560000}"/>
    <cellStyle name="Обычный 5 3 14 5" xfId="22515" xr:uid="{00000000-0005-0000-0000-000087560000}"/>
    <cellStyle name="Обычный 5 3 14 5 2" xfId="22516" xr:uid="{00000000-0005-0000-0000-000088560000}"/>
    <cellStyle name="Обычный 5 3 14 5 2 2" xfId="22517" xr:uid="{00000000-0005-0000-0000-000089560000}"/>
    <cellStyle name="Обычный 5 3 14 5 3" xfId="22518" xr:uid="{00000000-0005-0000-0000-00008A560000}"/>
    <cellStyle name="Обычный 5 3 14 5 3 2" xfId="22519" xr:uid="{00000000-0005-0000-0000-00008B560000}"/>
    <cellStyle name="Обычный 5 3 14 5 4" xfId="22520" xr:uid="{00000000-0005-0000-0000-00008C560000}"/>
    <cellStyle name="Обычный 5 3 14 5 4 2" xfId="22521" xr:uid="{00000000-0005-0000-0000-00008D560000}"/>
    <cellStyle name="Обычный 5 3 14 5 5" xfId="22522" xr:uid="{00000000-0005-0000-0000-00008E560000}"/>
    <cellStyle name="Обычный 5 3 14 6" xfId="22523" xr:uid="{00000000-0005-0000-0000-00008F560000}"/>
    <cellStyle name="Обычный 5 3 14 6 2" xfId="22524" xr:uid="{00000000-0005-0000-0000-000090560000}"/>
    <cellStyle name="Обычный 5 3 14 7" xfId="22525" xr:uid="{00000000-0005-0000-0000-000091560000}"/>
    <cellStyle name="Обычный 5 3 14 7 2" xfId="22526" xr:uid="{00000000-0005-0000-0000-000092560000}"/>
    <cellStyle name="Обычный 5 3 14 8" xfId="22527" xr:uid="{00000000-0005-0000-0000-000093560000}"/>
    <cellStyle name="Обычный 5 3 14 8 2" xfId="22528" xr:uid="{00000000-0005-0000-0000-000094560000}"/>
    <cellStyle name="Обычный 5 3 14 9" xfId="22529" xr:uid="{00000000-0005-0000-0000-000095560000}"/>
    <cellStyle name="Обычный 5 3 14 9 2" xfId="22530" xr:uid="{00000000-0005-0000-0000-000096560000}"/>
    <cellStyle name="Обычный 5 3 15" xfId="22531" xr:uid="{00000000-0005-0000-0000-000097560000}"/>
    <cellStyle name="Обычный 5 3 15 10" xfId="22532" xr:uid="{00000000-0005-0000-0000-000098560000}"/>
    <cellStyle name="Обычный 5 3 15 10 2" xfId="22533" xr:uid="{00000000-0005-0000-0000-000099560000}"/>
    <cellStyle name="Обычный 5 3 15 11" xfId="22534" xr:uid="{00000000-0005-0000-0000-00009A560000}"/>
    <cellStyle name="Обычный 5 3 15 2" xfId="22535" xr:uid="{00000000-0005-0000-0000-00009B560000}"/>
    <cellStyle name="Обычный 5 3 15 2 10" xfId="22536" xr:uid="{00000000-0005-0000-0000-00009C560000}"/>
    <cellStyle name="Обычный 5 3 15 2 2" xfId="22537" xr:uid="{00000000-0005-0000-0000-00009D560000}"/>
    <cellStyle name="Обычный 5 3 15 2 2 2" xfId="22538" xr:uid="{00000000-0005-0000-0000-00009E560000}"/>
    <cellStyle name="Обычный 5 3 15 2 2 2 2" xfId="22539" xr:uid="{00000000-0005-0000-0000-00009F560000}"/>
    <cellStyle name="Обычный 5 3 15 2 2 3" xfId="22540" xr:uid="{00000000-0005-0000-0000-0000A0560000}"/>
    <cellStyle name="Обычный 5 3 15 2 2 3 2" xfId="22541" xr:uid="{00000000-0005-0000-0000-0000A1560000}"/>
    <cellStyle name="Обычный 5 3 15 2 2 4" xfId="22542" xr:uid="{00000000-0005-0000-0000-0000A2560000}"/>
    <cellStyle name="Обычный 5 3 15 2 2 4 2" xfId="22543" xr:uid="{00000000-0005-0000-0000-0000A3560000}"/>
    <cellStyle name="Обычный 5 3 15 2 2 5" xfId="22544" xr:uid="{00000000-0005-0000-0000-0000A4560000}"/>
    <cellStyle name="Обычный 5 3 15 2 2 5 2" xfId="22545" xr:uid="{00000000-0005-0000-0000-0000A5560000}"/>
    <cellStyle name="Обычный 5 3 15 2 2 6" xfId="22546" xr:uid="{00000000-0005-0000-0000-0000A6560000}"/>
    <cellStyle name="Обычный 5 3 15 2 3" xfId="22547" xr:uid="{00000000-0005-0000-0000-0000A7560000}"/>
    <cellStyle name="Обычный 5 3 15 2 3 2" xfId="22548" xr:uid="{00000000-0005-0000-0000-0000A8560000}"/>
    <cellStyle name="Обычный 5 3 15 2 3 2 2" xfId="22549" xr:uid="{00000000-0005-0000-0000-0000A9560000}"/>
    <cellStyle name="Обычный 5 3 15 2 3 3" xfId="22550" xr:uid="{00000000-0005-0000-0000-0000AA560000}"/>
    <cellStyle name="Обычный 5 3 15 2 3 3 2" xfId="22551" xr:uid="{00000000-0005-0000-0000-0000AB560000}"/>
    <cellStyle name="Обычный 5 3 15 2 3 4" xfId="22552" xr:uid="{00000000-0005-0000-0000-0000AC560000}"/>
    <cellStyle name="Обычный 5 3 15 2 3 4 2" xfId="22553" xr:uid="{00000000-0005-0000-0000-0000AD560000}"/>
    <cellStyle name="Обычный 5 3 15 2 3 5" xfId="22554" xr:uid="{00000000-0005-0000-0000-0000AE560000}"/>
    <cellStyle name="Обычный 5 3 15 2 4" xfId="22555" xr:uid="{00000000-0005-0000-0000-0000AF560000}"/>
    <cellStyle name="Обычный 5 3 15 2 4 2" xfId="22556" xr:uid="{00000000-0005-0000-0000-0000B0560000}"/>
    <cellStyle name="Обычный 5 3 15 2 5" xfId="22557" xr:uid="{00000000-0005-0000-0000-0000B1560000}"/>
    <cellStyle name="Обычный 5 3 15 2 5 2" xfId="22558" xr:uid="{00000000-0005-0000-0000-0000B2560000}"/>
    <cellStyle name="Обычный 5 3 15 2 6" xfId="22559" xr:uid="{00000000-0005-0000-0000-0000B3560000}"/>
    <cellStyle name="Обычный 5 3 15 2 6 2" xfId="22560" xr:uid="{00000000-0005-0000-0000-0000B4560000}"/>
    <cellStyle name="Обычный 5 3 15 2 7" xfId="22561" xr:uid="{00000000-0005-0000-0000-0000B5560000}"/>
    <cellStyle name="Обычный 5 3 15 2 7 2" xfId="22562" xr:uid="{00000000-0005-0000-0000-0000B6560000}"/>
    <cellStyle name="Обычный 5 3 15 2 8" xfId="22563" xr:uid="{00000000-0005-0000-0000-0000B7560000}"/>
    <cellStyle name="Обычный 5 3 15 2 8 2" xfId="22564" xr:uid="{00000000-0005-0000-0000-0000B8560000}"/>
    <cellStyle name="Обычный 5 3 15 2 9" xfId="22565" xr:uid="{00000000-0005-0000-0000-0000B9560000}"/>
    <cellStyle name="Обычный 5 3 15 2 9 2" xfId="22566" xr:uid="{00000000-0005-0000-0000-0000BA560000}"/>
    <cellStyle name="Обычный 5 3 15 3" xfId="22567" xr:uid="{00000000-0005-0000-0000-0000BB560000}"/>
    <cellStyle name="Обычный 5 3 15 3 2" xfId="22568" xr:uid="{00000000-0005-0000-0000-0000BC560000}"/>
    <cellStyle name="Обычный 5 3 15 3 2 2" xfId="22569" xr:uid="{00000000-0005-0000-0000-0000BD560000}"/>
    <cellStyle name="Обычный 5 3 15 3 3" xfId="22570" xr:uid="{00000000-0005-0000-0000-0000BE560000}"/>
    <cellStyle name="Обычный 5 3 15 3 3 2" xfId="22571" xr:uid="{00000000-0005-0000-0000-0000BF560000}"/>
    <cellStyle name="Обычный 5 3 15 3 4" xfId="22572" xr:uid="{00000000-0005-0000-0000-0000C0560000}"/>
    <cellStyle name="Обычный 5 3 15 3 4 2" xfId="22573" xr:uid="{00000000-0005-0000-0000-0000C1560000}"/>
    <cellStyle name="Обычный 5 3 15 3 5" xfId="22574" xr:uid="{00000000-0005-0000-0000-0000C2560000}"/>
    <cellStyle name="Обычный 5 3 15 3 5 2" xfId="22575" xr:uid="{00000000-0005-0000-0000-0000C3560000}"/>
    <cellStyle name="Обычный 5 3 15 3 6" xfId="22576" xr:uid="{00000000-0005-0000-0000-0000C4560000}"/>
    <cellStyle name="Обычный 5 3 15 4" xfId="22577" xr:uid="{00000000-0005-0000-0000-0000C5560000}"/>
    <cellStyle name="Обычный 5 3 15 4 2" xfId="22578" xr:uid="{00000000-0005-0000-0000-0000C6560000}"/>
    <cellStyle name="Обычный 5 3 15 4 2 2" xfId="22579" xr:uid="{00000000-0005-0000-0000-0000C7560000}"/>
    <cellStyle name="Обычный 5 3 15 4 3" xfId="22580" xr:uid="{00000000-0005-0000-0000-0000C8560000}"/>
    <cellStyle name="Обычный 5 3 15 4 3 2" xfId="22581" xr:uid="{00000000-0005-0000-0000-0000C9560000}"/>
    <cellStyle name="Обычный 5 3 15 4 4" xfId="22582" xr:uid="{00000000-0005-0000-0000-0000CA560000}"/>
    <cellStyle name="Обычный 5 3 15 4 4 2" xfId="22583" xr:uid="{00000000-0005-0000-0000-0000CB560000}"/>
    <cellStyle name="Обычный 5 3 15 4 5" xfId="22584" xr:uid="{00000000-0005-0000-0000-0000CC560000}"/>
    <cellStyle name="Обычный 5 3 15 5" xfId="22585" xr:uid="{00000000-0005-0000-0000-0000CD560000}"/>
    <cellStyle name="Обычный 5 3 15 5 2" xfId="22586" xr:uid="{00000000-0005-0000-0000-0000CE560000}"/>
    <cellStyle name="Обычный 5 3 15 6" xfId="22587" xr:uid="{00000000-0005-0000-0000-0000CF560000}"/>
    <cellStyle name="Обычный 5 3 15 6 2" xfId="22588" xr:uid="{00000000-0005-0000-0000-0000D0560000}"/>
    <cellStyle name="Обычный 5 3 15 7" xfId="22589" xr:uid="{00000000-0005-0000-0000-0000D1560000}"/>
    <cellStyle name="Обычный 5 3 15 7 2" xfId="22590" xr:uid="{00000000-0005-0000-0000-0000D2560000}"/>
    <cellStyle name="Обычный 5 3 15 8" xfId="22591" xr:uid="{00000000-0005-0000-0000-0000D3560000}"/>
    <cellStyle name="Обычный 5 3 15 8 2" xfId="22592" xr:uid="{00000000-0005-0000-0000-0000D4560000}"/>
    <cellStyle name="Обычный 5 3 15 9" xfId="22593" xr:uid="{00000000-0005-0000-0000-0000D5560000}"/>
    <cellStyle name="Обычный 5 3 15 9 2" xfId="22594" xr:uid="{00000000-0005-0000-0000-0000D6560000}"/>
    <cellStyle name="Обычный 5 3 16" xfId="22595" xr:uid="{00000000-0005-0000-0000-0000D7560000}"/>
    <cellStyle name="Обычный 5 3 16 10" xfId="22596" xr:uid="{00000000-0005-0000-0000-0000D8560000}"/>
    <cellStyle name="Обычный 5 3 16 2" xfId="22597" xr:uid="{00000000-0005-0000-0000-0000D9560000}"/>
    <cellStyle name="Обычный 5 3 16 2 2" xfId="22598" xr:uid="{00000000-0005-0000-0000-0000DA560000}"/>
    <cellStyle name="Обычный 5 3 16 2 2 2" xfId="22599" xr:uid="{00000000-0005-0000-0000-0000DB560000}"/>
    <cellStyle name="Обычный 5 3 16 2 3" xfId="22600" xr:uid="{00000000-0005-0000-0000-0000DC560000}"/>
    <cellStyle name="Обычный 5 3 16 2 3 2" xfId="22601" xr:uid="{00000000-0005-0000-0000-0000DD560000}"/>
    <cellStyle name="Обычный 5 3 16 2 4" xfId="22602" xr:uid="{00000000-0005-0000-0000-0000DE560000}"/>
    <cellStyle name="Обычный 5 3 16 2 4 2" xfId="22603" xr:uid="{00000000-0005-0000-0000-0000DF560000}"/>
    <cellStyle name="Обычный 5 3 16 2 5" xfId="22604" xr:uid="{00000000-0005-0000-0000-0000E0560000}"/>
    <cellStyle name="Обычный 5 3 16 2 5 2" xfId="22605" xr:uid="{00000000-0005-0000-0000-0000E1560000}"/>
    <cellStyle name="Обычный 5 3 16 2 6" xfId="22606" xr:uid="{00000000-0005-0000-0000-0000E2560000}"/>
    <cellStyle name="Обычный 5 3 16 3" xfId="22607" xr:uid="{00000000-0005-0000-0000-0000E3560000}"/>
    <cellStyle name="Обычный 5 3 16 3 2" xfId="22608" xr:uid="{00000000-0005-0000-0000-0000E4560000}"/>
    <cellStyle name="Обычный 5 3 16 3 2 2" xfId="22609" xr:uid="{00000000-0005-0000-0000-0000E5560000}"/>
    <cellStyle name="Обычный 5 3 16 3 3" xfId="22610" xr:uid="{00000000-0005-0000-0000-0000E6560000}"/>
    <cellStyle name="Обычный 5 3 16 3 3 2" xfId="22611" xr:uid="{00000000-0005-0000-0000-0000E7560000}"/>
    <cellStyle name="Обычный 5 3 16 3 4" xfId="22612" xr:uid="{00000000-0005-0000-0000-0000E8560000}"/>
    <cellStyle name="Обычный 5 3 16 3 4 2" xfId="22613" xr:uid="{00000000-0005-0000-0000-0000E9560000}"/>
    <cellStyle name="Обычный 5 3 16 3 5" xfId="22614" xr:uid="{00000000-0005-0000-0000-0000EA560000}"/>
    <cellStyle name="Обычный 5 3 16 4" xfId="22615" xr:uid="{00000000-0005-0000-0000-0000EB560000}"/>
    <cellStyle name="Обычный 5 3 16 4 2" xfId="22616" xr:uid="{00000000-0005-0000-0000-0000EC560000}"/>
    <cellStyle name="Обычный 5 3 16 5" xfId="22617" xr:uid="{00000000-0005-0000-0000-0000ED560000}"/>
    <cellStyle name="Обычный 5 3 16 5 2" xfId="22618" xr:uid="{00000000-0005-0000-0000-0000EE560000}"/>
    <cellStyle name="Обычный 5 3 16 6" xfId="22619" xr:uid="{00000000-0005-0000-0000-0000EF560000}"/>
    <cellStyle name="Обычный 5 3 16 6 2" xfId="22620" xr:uid="{00000000-0005-0000-0000-0000F0560000}"/>
    <cellStyle name="Обычный 5 3 16 7" xfId="22621" xr:uid="{00000000-0005-0000-0000-0000F1560000}"/>
    <cellStyle name="Обычный 5 3 16 7 2" xfId="22622" xr:uid="{00000000-0005-0000-0000-0000F2560000}"/>
    <cellStyle name="Обычный 5 3 16 8" xfId="22623" xr:uid="{00000000-0005-0000-0000-0000F3560000}"/>
    <cellStyle name="Обычный 5 3 16 8 2" xfId="22624" xr:uid="{00000000-0005-0000-0000-0000F4560000}"/>
    <cellStyle name="Обычный 5 3 16 9" xfId="22625" xr:uid="{00000000-0005-0000-0000-0000F5560000}"/>
    <cellStyle name="Обычный 5 3 16 9 2" xfId="22626" xr:uid="{00000000-0005-0000-0000-0000F6560000}"/>
    <cellStyle name="Обычный 5 3 17" xfId="22627" xr:uid="{00000000-0005-0000-0000-0000F7560000}"/>
    <cellStyle name="Обычный 5 3 17 2" xfId="22628" xr:uid="{00000000-0005-0000-0000-0000F8560000}"/>
    <cellStyle name="Обычный 5 3 17 2 2" xfId="22629" xr:uid="{00000000-0005-0000-0000-0000F9560000}"/>
    <cellStyle name="Обычный 5 3 17 2 2 2" xfId="22630" xr:uid="{00000000-0005-0000-0000-0000FA560000}"/>
    <cellStyle name="Обычный 5 3 17 2 3" xfId="22631" xr:uid="{00000000-0005-0000-0000-0000FB560000}"/>
    <cellStyle name="Обычный 5 3 17 2 3 2" xfId="22632" xr:uid="{00000000-0005-0000-0000-0000FC560000}"/>
    <cellStyle name="Обычный 5 3 17 2 4" xfId="22633" xr:uid="{00000000-0005-0000-0000-0000FD560000}"/>
    <cellStyle name="Обычный 5 3 17 2 4 2" xfId="22634" xr:uid="{00000000-0005-0000-0000-0000FE560000}"/>
    <cellStyle name="Обычный 5 3 17 2 5" xfId="22635" xr:uid="{00000000-0005-0000-0000-0000FF560000}"/>
    <cellStyle name="Обычный 5 3 17 2 5 2" xfId="22636" xr:uid="{00000000-0005-0000-0000-000000570000}"/>
    <cellStyle name="Обычный 5 3 17 2 6" xfId="22637" xr:uid="{00000000-0005-0000-0000-000001570000}"/>
    <cellStyle name="Обычный 5 3 17 3" xfId="22638" xr:uid="{00000000-0005-0000-0000-000002570000}"/>
    <cellStyle name="Обычный 5 3 17 3 2" xfId="22639" xr:uid="{00000000-0005-0000-0000-000003570000}"/>
    <cellStyle name="Обычный 5 3 17 4" xfId="22640" xr:uid="{00000000-0005-0000-0000-000004570000}"/>
    <cellStyle name="Обычный 5 3 17 4 2" xfId="22641" xr:uid="{00000000-0005-0000-0000-000005570000}"/>
    <cellStyle name="Обычный 5 3 17 5" xfId="22642" xr:uid="{00000000-0005-0000-0000-000006570000}"/>
    <cellStyle name="Обычный 5 3 17 5 2" xfId="22643" xr:uid="{00000000-0005-0000-0000-000007570000}"/>
    <cellStyle name="Обычный 5 3 17 6" xfId="22644" xr:uid="{00000000-0005-0000-0000-000008570000}"/>
    <cellStyle name="Обычный 5 3 17 6 2" xfId="22645" xr:uid="{00000000-0005-0000-0000-000009570000}"/>
    <cellStyle name="Обычный 5 3 17 7" xfId="22646" xr:uid="{00000000-0005-0000-0000-00000A570000}"/>
    <cellStyle name="Обычный 5 3 18" xfId="22647" xr:uid="{00000000-0005-0000-0000-00000B570000}"/>
    <cellStyle name="Обычный 5 3 18 2" xfId="22648" xr:uid="{00000000-0005-0000-0000-00000C570000}"/>
    <cellStyle name="Обычный 5 3 18 2 2" xfId="22649" xr:uid="{00000000-0005-0000-0000-00000D570000}"/>
    <cellStyle name="Обычный 5 3 18 3" xfId="22650" xr:uid="{00000000-0005-0000-0000-00000E570000}"/>
    <cellStyle name="Обычный 5 3 18 3 2" xfId="22651" xr:uid="{00000000-0005-0000-0000-00000F570000}"/>
    <cellStyle name="Обычный 5 3 18 4" xfId="22652" xr:uid="{00000000-0005-0000-0000-000010570000}"/>
    <cellStyle name="Обычный 5 3 18 4 2" xfId="22653" xr:uid="{00000000-0005-0000-0000-000011570000}"/>
    <cellStyle name="Обычный 5 3 18 5" xfId="22654" xr:uid="{00000000-0005-0000-0000-000012570000}"/>
    <cellStyle name="Обычный 5 3 18 5 2" xfId="22655" xr:uid="{00000000-0005-0000-0000-000013570000}"/>
    <cellStyle name="Обычный 5 3 18 6" xfId="22656" xr:uid="{00000000-0005-0000-0000-000014570000}"/>
    <cellStyle name="Обычный 5 3 19" xfId="22657" xr:uid="{00000000-0005-0000-0000-000015570000}"/>
    <cellStyle name="Обычный 5 3 19 2" xfId="22658" xr:uid="{00000000-0005-0000-0000-000016570000}"/>
    <cellStyle name="Обычный 5 3 19 2 2" xfId="22659" xr:uid="{00000000-0005-0000-0000-000017570000}"/>
    <cellStyle name="Обычный 5 3 19 3" xfId="22660" xr:uid="{00000000-0005-0000-0000-000018570000}"/>
    <cellStyle name="Обычный 5 3 19 3 2" xfId="22661" xr:uid="{00000000-0005-0000-0000-000019570000}"/>
    <cellStyle name="Обычный 5 3 19 4" xfId="22662" xr:uid="{00000000-0005-0000-0000-00001A570000}"/>
    <cellStyle name="Обычный 5 3 19 4 2" xfId="22663" xr:uid="{00000000-0005-0000-0000-00001B570000}"/>
    <cellStyle name="Обычный 5 3 19 5" xfId="22664" xr:uid="{00000000-0005-0000-0000-00001C570000}"/>
    <cellStyle name="Обычный 5 3 2" xfId="22665" xr:uid="{00000000-0005-0000-0000-00001D570000}"/>
    <cellStyle name="Обычный 5 3 2 10" xfId="22666" xr:uid="{00000000-0005-0000-0000-00001E570000}"/>
    <cellStyle name="Обычный 5 3 2 10 10" xfId="22667" xr:uid="{00000000-0005-0000-0000-00001F570000}"/>
    <cellStyle name="Обычный 5 3 2 10 10 2" xfId="22668" xr:uid="{00000000-0005-0000-0000-000020570000}"/>
    <cellStyle name="Обычный 5 3 2 10 11" xfId="22669" xr:uid="{00000000-0005-0000-0000-000021570000}"/>
    <cellStyle name="Обычный 5 3 2 10 11 2" xfId="22670" xr:uid="{00000000-0005-0000-0000-000022570000}"/>
    <cellStyle name="Обычный 5 3 2 10 12" xfId="22671" xr:uid="{00000000-0005-0000-0000-000023570000}"/>
    <cellStyle name="Обычный 5 3 2 10 2" xfId="22672" xr:uid="{00000000-0005-0000-0000-000024570000}"/>
    <cellStyle name="Обычный 5 3 2 10 2 10" xfId="22673" xr:uid="{00000000-0005-0000-0000-000025570000}"/>
    <cellStyle name="Обычный 5 3 2 10 2 10 2" xfId="22674" xr:uid="{00000000-0005-0000-0000-000026570000}"/>
    <cellStyle name="Обычный 5 3 2 10 2 11" xfId="22675" xr:uid="{00000000-0005-0000-0000-000027570000}"/>
    <cellStyle name="Обычный 5 3 2 10 2 2" xfId="22676" xr:uid="{00000000-0005-0000-0000-000028570000}"/>
    <cellStyle name="Обычный 5 3 2 10 2 2 10" xfId="22677" xr:uid="{00000000-0005-0000-0000-000029570000}"/>
    <cellStyle name="Обычный 5 3 2 10 2 2 2" xfId="22678" xr:uid="{00000000-0005-0000-0000-00002A570000}"/>
    <cellStyle name="Обычный 5 3 2 10 2 2 2 2" xfId="22679" xr:uid="{00000000-0005-0000-0000-00002B570000}"/>
    <cellStyle name="Обычный 5 3 2 10 2 2 2 2 2" xfId="22680" xr:uid="{00000000-0005-0000-0000-00002C570000}"/>
    <cellStyle name="Обычный 5 3 2 10 2 2 2 3" xfId="22681" xr:uid="{00000000-0005-0000-0000-00002D570000}"/>
    <cellStyle name="Обычный 5 3 2 10 2 2 2 3 2" xfId="22682" xr:uid="{00000000-0005-0000-0000-00002E570000}"/>
    <cellStyle name="Обычный 5 3 2 10 2 2 2 4" xfId="22683" xr:uid="{00000000-0005-0000-0000-00002F570000}"/>
    <cellStyle name="Обычный 5 3 2 10 2 2 2 4 2" xfId="22684" xr:uid="{00000000-0005-0000-0000-000030570000}"/>
    <cellStyle name="Обычный 5 3 2 10 2 2 2 5" xfId="22685" xr:uid="{00000000-0005-0000-0000-000031570000}"/>
    <cellStyle name="Обычный 5 3 2 10 2 2 2 5 2" xfId="22686" xr:uid="{00000000-0005-0000-0000-000032570000}"/>
    <cellStyle name="Обычный 5 3 2 10 2 2 2 6" xfId="22687" xr:uid="{00000000-0005-0000-0000-000033570000}"/>
    <cellStyle name="Обычный 5 3 2 10 2 2 3" xfId="22688" xr:uid="{00000000-0005-0000-0000-000034570000}"/>
    <cellStyle name="Обычный 5 3 2 10 2 2 3 2" xfId="22689" xr:uid="{00000000-0005-0000-0000-000035570000}"/>
    <cellStyle name="Обычный 5 3 2 10 2 2 3 2 2" xfId="22690" xr:uid="{00000000-0005-0000-0000-000036570000}"/>
    <cellStyle name="Обычный 5 3 2 10 2 2 3 3" xfId="22691" xr:uid="{00000000-0005-0000-0000-000037570000}"/>
    <cellStyle name="Обычный 5 3 2 10 2 2 3 3 2" xfId="22692" xr:uid="{00000000-0005-0000-0000-000038570000}"/>
    <cellStyle name="Обычный 5 3 2 10 2 2 3 4" xfId="22693" xr:uid="{00000000-0005-0000-0000-000039570000}"/>
    <cellStyle name="Обычный 5 3 2 10 2 2 3 4 2" xfId="22694" xr:uid="{00000000-0005-0000-0000-00003A570000}"/>
    <cellStyle name="Обычный 5 3 2 10 2 2 3 5" xfId="22695" xr:uid="{00000000-0005-0000-0000-00003B570000}"/>
    <cellStyle name="Обычный 5 3 2 10 2 2 4" xfId="22696" xr:uid="{00000000-0005-0000-0000-00003C570000}"/>
    <cellStyle name="Обычный 5 3 2 10 2 2 4 2" xfId="22697" xr:uid="{00000000-0005-0000-0000-00003D570000}"/>
    <cellStyle name="Обычный 5 3 2 10 2 2 5" xfId="22698" xr:uid="{00000000-0005-0000-0000-00003E570000}"/>
    <cellStyle name="Обычный 5 3 2 10 2 2 5 2" xfId="22699" xr:uid="{00000000-0005-0000-0000-00003F570000}"/>
    <cellStyle name="Обычный 5 3 2 10 2 2 6" xfId="22700" xr:uid="{00000000-0005-0000-0000-000040570000}"/>
    <cellStyle name="Обычный 5 3 2 10 2 2 6 2" xfId="22701" xr:uid="{00000000-0005-0000-0000-000041570000}"/>
    <cellStyle name="Обычный 5 3 2 10 2 2 7" xfId="22702" xr:uid="{00000000-0005-0000-0000-000042570000}"/>
    <cellStyle name="Обычный 5 3 2 10 2 2 7 2" xfId="22703" xr:uid="{00000000-0005-0000-0000-000043570000}"/>
    <cellStyle name="Обычный 5 3 2 10 2 2 8" xfId="22704" xr:uid="{00000000-0005-0000-0000-000044570000}"/>
    <cellStyle name="Обычный 5 3 2 10 2 2 8 2" xfId="22705" xr:uid="{00000000-0005-0000-0000-000045570000}"/>
    <cellStyle name="Обычный 5 3 2 10 2 2 9" xfId="22706" xr:uid="{00000000-0005-0000-0000-000046570000}"/>
    <cellStyle name="Обычный 5 3 2 10 2 2 9 2" xfId="22707" xr:uid="{00000000-0005-0000-0000-000047570000}"/>
    <cellStyle name="Обычный 5 3 2 10 2 3" xfId="22708" xr:uid="{00000000-0005-0000-0000-000048570000}"/>
    <cellStyle name="Обычный 5 3 2 10 2 3 2" xfId="22709" xr:uid="{00000000-0005-0000-0000-000049570000}"/>
    <cellStyle name="Обычный 5 3 2 10 2 3 2 2" xfId="22710" xr:uid="{00000000-0005-0000-0000-00004A570000}"/>
    <cellStyle name="Обычный 5 3 2 10 2 3 3" xfId="22711" xr:uid="{00000000-0005-0000-0000-00004B570000}"/>
    <cellStyle name="Обычный 5 3 2 10 2 3 3 2" xfId="22712" xr:uid="{00000000-0005-0000-0000-00004C570000}"/>
    <cellStyle name="Обычный 5 3 2 10 2 3 4" xfId="22713" xr:uid="{00000000-0005-0000-0000-00004D570000}"/>
    <cellStyle name="Обычный 5 3 2 10 2 3 4 2" xfId="22714" xr:uid="{00000000-0005-0000-0000-00004E570000}"/>
    <cellStyle name="Обычный 5 3 2 10 2 3 5" xfId="22715" xr:uid="{00000000-0005-0000-0000-00004F570000}"/>
    <cellStyle name="Обычный 5 3 2 10 2 3 5 2" xfId="22716" xr:uid="{00000000-0005-0000-0000-000050570000}"/>
    <cellStyle name="Обычный 5 3 2 10 2 3 6" xfId="22717" xr:uid="{00000000-0005-0000-0000-000051570000}"/>
    <cellStyle name="Обычный 5 3 2 10 2 4" xfId="22718" xr:uid="{00000000-0005-0000-0000-000052570000}"/>
    <cellStyle name="Обычный 5 3 2 10 2 4 2" xfId="22719" xr:uid="{00000000-0005-0000-0000-000053570000}"/>
    <cellStyle name="Обычный 5 3 2 10 2 4 2 2" xfId="22720" xr:uid="{00000000-0005-0000-0000-000054570000}"/>
    <cellStyle name="Обычный 5 3 2 10 2 4 3" xfId="22721" xr:uid="{00000000-0005-0000-0000-000055570000}"/>
    <cellStyle name="Обычный 5 3 2 10 2 4 3 2" xfId="22722" xr:uid="{00000000-0005-0000-0000-000056570000}"/>
    <cellStyle name="Обычный 5 3 2 10 2 4 4" xfId="22723" xr:uid="{00000000-0005-0000-0000-000057570000}"/>
    <cellStyle name="Обычный 5 3 2 10 2 4 4 2" xfId="22724" xr:uid="{00000000-0005-0000-0000-000058570000}"/>
    <cellStyle name="Обычный 5 3 2 10 2 4 5" xfId="22725" xr:uid="{00000000-0005-0000-0000-000059570000}"/>
    <cellStyle name="Обычный 5 3 2 10 2 5" xfId="22726" xr:uid="{00000000-0005-0000-0000-00005A570000}"/>
    <cellStyle name="Обычный 5 3 2 10 2 5 2" xfId="22727" xr:uid="{00000000-0005-0000-0000-00005B570000}"/>
    <cellStyle name="Обычный 5 3 2 10 2 6" xfId="22728" xr:uid="{00000000-0005-0000-0000-00005C570000}"/>
    <cellStyle name="Обычный 5 3 2 10 2 6 2" xfId="22729" xr:uid="{00000000-0005-0000-0000-00005D570000}"/>
    <cellStyle name="Обычный 5 3 2 10 2 7" xfId="22730" xr:uid="{00000000-0005-0000-0000-00005E570000}"/>
    <cellStyle name="Обычный 5 3 2 10 2 7 2" xfId="22731" xr:uid="{00000000-0005-0000-0000-00005F570000}"/>
    <cellStyle name="Обычный 5 3 2 10 2 8" xfId="22732" xr:uid="{00000000-0005-0000-0000-000060570000}"/>
    <cellStyle name="Обычный 5 3 2 10 2 8 2" xfId="22733" xr:uid="{00000000-0005-0000-0000-000061570000}"/>
    <cellStyle name="Обычный 5 3 2 10 2 9" xfId="22734" xr:uid="{00000000-0005-0000-0000-000062570000}"/>
    <cellStyle name="Обычный 5 3 2 10 2 9 2" xfId="22735" xr:uid="{00000000-0005-0000-0000-000063570000}"/>
    <cellStyle name="Обычный 5 3 2 10 3" xfId="22736" xr:uid="{00000000-0005-0000-0000-000064570000}"/>
    <cellStyle name="Обычный 5 3 2 10 3 10" xfId="22737" xr:uid="{00000000-0005-0000-0000-000065570000}"/>
    <cellStyle name="Обычный 5 3 2 10 3 2" xfId="22738" xr:uid="{00000000-0005-0000-0000-000066570000}"/>
    <cellStyle name="Обычный 5 3 2 10 3 2 2" xfId="22739" xr:uid="{00000000-0005-0000-0000-000067570000}"/>
    <cellStyle name="Обычный 5 3 2 10 3 2 2 2" xfId="22740" xr:uid="{00000000-0005-0000-0000-000068570000}"/>
    <cellStyle name="Обычный 5 3 2 10 3 2 3" xfId="22741" xr:uid="{00000000-0005-0000-0000-000069570000}"/>
    <cellStyle name="Обычный 5 3 2 10 3 2 3 2" xfId="22742" xr:uid="{00000000-0005-0000-0000-00006A570000}"/>
    <cellStyle name="Обычный 5 3 2 10 3 2 4" xfId="22743" xr:uid="{00000000-0005-0000-0000-00006B570000}"/>
    <cellStyle name="Обычный 5 3 2 10 3 2 4 2" xfId="22744" xr:uid="{00000000-0005-0000-0000-00006C570000}"/>
    <cellStyle name="Обычный 5 3 2 10 3 2 5" xfId="22745" xr:uid="{00000000-0005-0000-0000-00006D570000}"/>
    <cellStyle name="Обычный 5 3 2 10 3 2 5 2" xfId="22746" xr:uid="{00000000-0005-0000-0000-00006E570000}"/>
    <cellStyle name="Обычный 5 3 2 10 3 2 6" xfId="22747" xr:uid="{00000000-0005-0000-0000-00006F570000}"/>
    <cellStyle name="Обычный 5 3 2 10 3 3" xfId="22748" xr:uid="{00000000-0005-0000-0000-000070570000}"/>
    <cellStyle name="Обычный 5 3 2 10 3 3 2" xfId="22749" xr:uid="{00000000-0005-0000-0000-000071570000}"/>
    <cellStyle name="Обычный 5 3 2 10 3 3 2 2" xfId="22750" xr:uid="{00000000-0005-0000-0000-000072570000}"/>
    <cellStyle name="Обычный 5 3 2 10 3 3 3" xfId="22751" xr:uid="{00000000-0005-0000-0000-000073570000}"/>
    <cellStyle name="Обычный 5 3 2 10 3 3 3 2" xfId="22752" xr:uid="{00000000-0005-0000-0000-000074570000}"/>
    <cellStyle name="Обычный 5 3 2 10 3 3 4" xfId="22753" xr:uid="{00000000-0005-0000-0000-000075570000}"/>
    <cellStyle name="Обычный 5 3 2 10 3 3 4 2" xfId="22754" xr:uid="{00000000-0005-0000-0000-000076570000}"/>
    <cellStyle name="Обычный 5 3 2 10 3 3 5" xfId="22755" xr:uid="{00000000-0005-0000-0000-000077570000}"/>
    <cellStyle name="Обычный 5 3 2 10 3 4" xfId="22756" xr:uid="{00000000-0005-0000-0000-000078570000}"/>
    <cellStyle name="Обычный 5 3 2 10 3 4 2" xfId="22757" xr:uid="{00000000-0005-0000-0000-000079570000}"/>
    <cellStyle name="Обычный 5 3 2 10 3 5" xfId="22758" xr:uid="{00000000-0005-0000-0000-00007A570000}"/>
    <cellStyle name="Обычный 5 3 2 10 3 5 2" xfId="22759" xr:uid="{00000000-0005-0000-0000-00007B570000}"/>
    <cellStyle name="Обычный 5 3 2 10 3 6" xfId="22760" xr:uid="{00000000-0005-0000-0000-00007C570000}"/>
    <cellStyle name="Обычный 5 3 2 10 3 6 2" xfId="22761" xr:uid="{00000000-0005-0000-0000-00007D570000}"/>
    <cellStyle name="Обычный 5 3 2 10 3 7" xfId="22762" xr:uid="{00000000-0005-0000-0000-00007E570000}"/>
    <cellStyle name="Обычный 5 3 2 10 3 7 2" xfId="22763" xr:uid="{00000000-0005-0000-0000-00007F570000}"/>
    <cellStyle name="Обычный 5 3 2 10 3 8" xfId="22764" xr:uid="{00000000-0005-0000-0000-000080570000}"/>
    <cellStyle name="Обычный 5 3 2 10 3 8 2" xfId="22765" xr:uid="{00000000-0005-0000-0000-000081570000}"/>
    <cellStyle name="Обычный 5 3 2 10 3 9" xfId="22766" xr:uid="{00000000-0005-0000-0000-000082570000}"/>
    <cellStyle name="Обычный 5 3 2 10 3 9 2" xfId="22767" xr:uid="{00000000-0005-0000-0000-000083570000}"/>
    <cellStyle name="Обычный 5 3 2 10 4" xfId="22768" xr:uid="{00000000-0005-0000-0000-000084570000}"/>
    <cellStyle name="Обычный 5 3 2 10 4 2" xfId="22769" xr:uid="{00000000-0005-0000-0000-000085570000}"/>
    <cellStyle name="Обычный 5 3 2 10 4 2 2" xfId="22770" xr:uid="{00000000-0005-0000-0000-000086570000}"/>
    <cellStyle name="Обычный 5 3 2 10 4 3" xfId="22771" xr:uid="{00000000-0005-0000-0000-000087570000}"/>
    <cellStyle name="Обычный 5 3 2 10 4 3 2" xfId="22772" xr:uid="{00000000-0005-0000-0000-000088570000}"/>
    <cellStyle name="Обычный 5 3 2 10 4 4" xfId="22773" xr:uid="{00000000-0005-0000-0000-000089570000}"/>
    <cellStyle name="Обычный 5 3 2 10 4 4 2" xfId="22774" xr:uid="{00000000-0005-0000-0000-00008A570000}"/>
    <cellStyle name="Обычный 5 3 2 10 4 5" xfId="22775" xr:uid="{00000000-0005-0000-0000-00008B570000}"/>
    <cellStyle name="Обычный 5 3 2 10 4 5 2" xfId="22776" xr:uid="{00000000-0005-0000-0000-00008C570000}"/>
    <cellStyle name="Обычный 5 3 2 10 4 6" xfId="22777" xr:uid="{00000000-0005-0000-0000-00008D570000}"/>
    <cellStyle name="Обычный 5 3 2 10 5" xfId="22778" xr:uid="{00000000-0005-0000-0000-00008E570000}"/>
    <cellStyle name="Обычный 5 3 2 10 5 2" xfId="22779" xr:uid="{00000000-0005-0000-0000-00008F570000}"/>
    <cellStyle name="Обычный 5 3 2 10 5 2 2" xfId="22780" xr:uid="{00000000-0005-0000-0000-000090570000}"/>
    <cellStyle name="Обычный 5 3 2 10 5 3" xfId="22781" xr:uid="{00000000-0005-0000-0000-000091570000}"/>
    <cellStyle name="Обычный 5 3 2 10 5 3 2" xfId="22782" xr:uid="{00000000-0005-0000-0000-000092570000}"/>
    <cellStyle name="Обычный 5 3 2 10 5 4" xfId="22783" xr:uid="{00000000-0005-0000-0000-000093570000}"/>
    <cellStyle name="Обычный 5 3 2 10 5 4 2" xfId="22784" xr:uid="{00000000-0005-0000-0000-000094570000}"/>
    <cellStyle name="Обычный 5 3 2 10 5 5" xfId="22785" xr:uid="{00000000-0005-0000-0000-000095570000}"/>
    <cellStyle name="Обычный 5 3 2 10 6" xfId="22786" xr:uid="{00000000-0005-0000-0000-000096570000}"/>
    <cellStyle name="Обычный 5 3 2 10 6 2" xfId="22787" xr:uid="{00000000-0005-0000-0000-000097570000}"/>
    <cellStyle name="Обычный 5 3 2 10 7" xfId="22788" xr:uid="{00000000-0005-0000-0000-000098570000}"/>
    <cellStyle name="Обычный 5 3 2 10 7 2" xfId="22789" xr:uid="{00000000-0005-0000-0000-000099570000}"/>
    <cellStyle name="Обычный 5 3 2 10 8" xfId="22790" xr:uid="{00000000-0005-0000-0000-00009A570000}"/>
    <cellStyle name="Обычный 5 3 2 10 8 2" xfId="22791" xr:uid="{00000000-0005-0000-0000-00009B570000}"/>
    <cellStyle name="Обычный 5 3 2 10 9" xfId="22792" xr:uid="{00000000-0005-0000-0000-00009C570000}"/>
    <cellStyle name="Обычный 5 3 2 10 9 2" xfId="22793" xr:uid="{00000000-0005-0000-0000-00009D570000}"/>
    <cellStyle name="Обычный 5 3 2 11" xfId="22794" xr:uid="{00000000-0005-0000-0000-00009E570000}"/>
    <cellStyle name="Обычный 5 3 2 11 10" xfId="22795" xr:uid="{00000000-0005-0000-0000-00009F570000}"/>
    <cellStyle name="Обычный 5 3 2 11 10 2" xfId="22796" xr:uid="{00000000-0005-0000-0000-0000A0570000}"/>
    <cellStyle name="Обычный 5 3 2 11 11" xfId="22797" xr:uid="{00000000-0005-0000-0000-0000A1570000}"/>
    <cellStyle name="Обычный 5 3 2 11 11 2" xfId="22798" xr:uid="{00000000-0005-0000-0000-0000A2570000}"/>
    <cellStyle name="Обычный 5 3 2 11 12" xfId="22799" xr:uid="{00000000-0005-0000-0000-0000A3570000}"/>
    <cellStyle name="Обычный 5 3 2 11 2" xfId="22800" xr:uid="{00000000-0005-0000-0000-0000A4570000}"/>
    <cellStyle name="Обычный 5 3 2 11 2 10" xfId="22801" xr:uid="{00000000-0005-0000-0000-0000A5570000}"/>
    <cellStyle name="Обычный 5 3 2 11 2 10 2" xfId="22802" xr:uid="{00000000-0005-0000-0000-0000A6570000}"/>
    <cellStyle name="Обычный 5 3 2 11 2 11" xfId="22803" xr:uid="{00000000-0005-0000-0000-0000A7570000}"/>
    <cellStyle name="Обычный 5 3 2 11 2 2" xfId="22804" xr:uid="{00000000-0005-0000-0000-0000A8570000}"/>
    <cellStyle name="Обычный 5 3 2 11 2 2 10" xfId="22805" xr:uid="{00000000-0005-0000-0000-0000A9570000}"/>
    <cellStyle name="Обычный 5 3 2 11 2 2 2" xfId="22806" xr:uid="{00000000-0005-0000-0000-0000AA570000}"/>
    <cellStyle name="Обычный 5 3 2 11 2 2 2 2" xfId="22807" xr:uid="{00000000-0005-0000-0000-0000AB570000}"/>
    <cellStyle name="Обычный 5 3 2 11 2 2 2 2 2" xfId="22808" xr:uid="{00000000-0005-0000-0000-0000AC570000}"/>
    <cellStyle name="Обычный 5 3 2 11 2 2 2 3" xfId="22809" xr:uid="{00000000-0005-0000-0000-0000AD570000}"/>
    <cellStyle name="Обычный 5 3 2 11 2 2 2 3 2" xfId="22810" xr:uid="{00000000-0005-0000-0000-0000AE570000}"/>
    <cellStyle name="Обычный 5 3 2 11 2 2 2 4" xfId="22811" xr:uid="{00000000-0005-0000-0000-0000AF570000}"/>
    <cellStyle name="Обычный 5 3 2 11 2 2 2 4 2" xfId="22812" xr:uid="{00000000-0005-0000-0000-0000B0570000}"/>
    <cellStyle name="Обычный 5 3 2 11 2 2 2 5" xfId="22813" xr:uid="{00000000-0005-0000-0000-0000B1570000}"/>
    <cellStyle name="Обычный 5 3 2 11 2 2 2 5 2" xfId="22814" xr:uid="{00000000-0005-0000-0000-0000B2570000}"/>
    <cellStyle name="Обычный 5 3 2 11 2 2 2 6" xfId="22815" xr:uid="{00000000-0005-0000-0000-0000B3570000}"/>
    <cellStyle name="Обычный 5 3 2 11 2 2 3" xfId="22816" xr:uid="{00000000-0005-0000-0000-0000B4570000}"/>
    <cellStyle name="Обычный 5 3 2 11 2 2 3 2" xfId="22817" xr:uid="{00000000-0005-0000-0000-0000B5570000}"/>
    <cellStyle name="Обычный 5 3 2 11 2 2 3 2 2" xfId="22818" xr:uid="{00000000-0005-0000-0000-0000B6570000}"/>
    <cellStyle name="Обычный 5 3 2 11 2 2 3 3" xfId="22819" xr:uid="{00000000-0005-0000-0000-0000B7570000}"/>
    <cellStyle name="Обычный 5 3 2 11 2 2 3 3 2" xfId="22820" xr:uid="{00000000-0005-0000-0000-0000B8570000}"/>
    <cellStyle name="Обычный 5 3 2 11 2 2 3 4" xfId="22821" xr:uid="{00000000-0005-0000-0000-0000B9570000}"/>
    <cellStyle name="Обычный 5 3 2 11 2 2 3 4 2" xfId="22822" xr:uid="{00000000-0005-0000-0000-0000BA570000}"/>
    <cellStyle name="Обычный 5 3 2 11 2 2 3 5" xfId="22823" xr:uid="{00000000-0005-0000-0000-0000BB570000}"/>
    <cellStyle name="Обычный 5 3 2 11 2 2 4" xfId="22824" xr:uid="{00000000-0005-0000-0000-0000BC570000}"/>
    <cellStyle name="Обычный 5 3 2 11 2 2 4 2" xfId="22825" xr:uid="{00000000-0005-0000-0000-0000BD570000}"/>
    <cellStyle name="Обычный 5 3 2 11 2 2 5" xfId="22826" xr:uid="{00000000-0005-0000-0000-0000BE570000}"/>
    <cellStyle name="Обычный 5 3 2 11 2 2 5 2" xfId="22827" xr:uid="{00000000-0005-0000-0000-0000BF570000}"/>
    <cellStyle name="Обычный 5 3 2 11 2 2 6" xfId="22828" xr:uid="{00000000-0005-0000-0000-0000C0570000}"/>
    <cellStyle name="Обычный 5 3 2 11 2 2 6 2" xfId="22829" xr:uid="{00000000-0005-0000-0000-0000C1570000}"/>
    <cellStyle name="Обычный 5 3 2 11 2 2 7" xfId="22830" xr:uid="{00000000-0005-0000-0000-0000C2570000}"/>
    <cellStyle name="Обычный 5 3 2 11 2 2 7 2" xfId="22831" xr:uid="{00000000-0005-0000-0000-0000C3570000}"/>
    <cellStyle name="Обычный 5 3 2 11 2 2 8" xfId="22832" xr:uid="{00000000-0005-0000-0000-0000C4570000}"/>
    <cellStyle name="Обычный 5 3 2 11 2 2 8 2" xfId="22833" xr:uid="{00000000-0005-0000-0000-0000C5570000}"/>
    <cellStyle name="Обычный 5 3 2 11 2 2 9" xfId="22834" xr:uid="{00000000-0005-0000-0000-0000C6570000}"/>
    <cellStyle name="Обычный 5 3 2 11 2 2 9 2" xfId="22835" xr:uid="{00000000-0005-0000-0000-0000C7570000}"/>
    <cellStyle name="Обычный 5 3 2 11 2 3" xfId="22836" xr:uid="{00000000-0005-0000-0000-0000C8570000}"/>
    <cellStyle name="Обычный 5 3 2 11 2 3 2" xfId="22837" xr:uid="{00000000-0005-0000-0000-0000C9570000}"/>
    <cellStyle name="Обычный 5 3 2 11 2 3 2 2" xfId="22838" xr:uid="{00000000-0005-0000-0000-0000CA570000}"/>
    <cellStyle name="Обычный 5 3 2 11 2 3 3" xfId="22839" xr:uid="{00000000-0005-0000-0000-0000CB570000}"/>
    <cellStyle name="Обычный 5 3 2 11 2 3 3 2" xfId="22840" xr:uid="{00000000-0005-0000-0000-0000CC570000}"/>
    <cellStyle name="Обычный 5 3 2 11 2 3 4" xfId="22841" xr:uid="{00000000-0005-0000-0000-0000CD570000}"/>
    <cellStyle name="Обычный 5 3 2 11 2 3 4 2" xfId="22842" xr:uid="{00000000-0005-0000-0000-0000CE570000}"/>
    <cellStyle name="Обычный 5 3 2 11 2 3 5" xfId="22843" xr:uid="{00000000-0005-0000-0000-0000CF570000}"/>
    <cellStyle name="Обычный 5 3 2 11 2 3 5 2" xfId="22844" xr:uid="{00000000-0005-0000-0000-0000D0570000}"/>
    <cellStyle name="Обычный 5 3 2 11 2 3 6" xfId="22845" xr:uid="{00000000-0005-0000-0000-0000D1570000}"/>
    <cellStyle name="Обычный 5 3 2 11 2 4" xfId="22846" xr:uid="{00000000-0005-0000-0000-0000D2570000}"/>
    <cellStyle name="Обычный 5 3 2 11 2 4 2" xfId="22847" xr:uid="{00000000-0005-0000-0000-0000D3570000}"/>
    <cellStyle name="Обычный 5 3 2 11 2 4 2 2" xfId="22848" xr:uid="{00000000-0005-0000-0000-0000D4570000}"/>
    <cellStyle name="Обычный 5 3 2 11 2 4 3" xfId="22849" xr:uid="{00000000-0005-0000-0000-0000D5570000}"/>
    <cellStyle name="Обычный 5 3 2 11 2 4 3 2" xfId="22850" xr:uid="{00000000-0005-0000-0000-0000D6570000}"/>
    <cellStyle name="Обычный 5 3 2 11 2 4 4" xfId="22851" xr:uid="{00000000-0005-0000-0000-0000D7570000}"/>
    <cellStyle name="Обычный 5 3 2 11 2 4 4 2" xfId="22852" xr:uid="{00000000-0005-0000-0000-0000D8570000}"/>
    <cellStyle name="Обычный 5 3 2 11 2 4 5" xfId="22853" xr:uid="{00000000-0005-0000-0000-0000D9570000}"/>
    <cellStyle name="Обычный 5 3 2 11 2 5" xfId="22854" xr:uid="{00000000-0005-0000-0000-0000DA570000}"/>
    <cellStyle name="Обычный 5 3 2 11 2 5 2" xfId="22855" xr:uid="{00000000-0005-0000-0000-0000DB570000}"/>
    <cellStyle name="Обычный 5 3 2 11 2 6" xfId="22856" xr:uid="{00000000-0005-0000-0000-0000DC570000}"/>
    <cellStyle name="Обычный 5 3 2 11 2 6 2" xfId="22857" xr:uid="{00000000-0005-0000-0000-0000DD570000}"/>
    <cellStyle name="Обычный 5 3 2 11 2 7" xfId="22858" xr:uid="{00000000-0005-0000-0000-0000DE570000}"/>
    <cellStyle name="Обычный 5 3 2 11 2 7 2" xfId="22859" xr:uid="{00000000-0005-0000-0000-0000DF570000}"/>
    <cellStyle name="Обычный 5 3 2 11 2 8" xfId="22860" xr:uid="{00000000-0005-0000-0000-0000E0570000}"/>
    <cellStyle name="Обычный 5 3 2 11 2 8 2" xfId="22861" xr:uid="{00000000-0005-0000-0000-0000E1570000}"/>
    <cellStyle name="Обычный 5 3 2 11 2 9" xfId="22862" xr:uid="{00000000-0005-0000-0000-0000E2570000}"/>
    <cellStyle name="Обычный 5 3 2 11 2 9 2" xfId="22863" xr:uid="{00000000-0005-0000-0000-0000E3570000}"/>
    <cellStyle name="Обычный 5 3 2 11 3" xfId="22864" xr:uid="{00000000-0005-0000-0000-0000E4570000}"/>
    <cellStyle name="Обычный 5 3 2 11 3 10" xfId="22865" xr:uid="{00000000-0005-0000-0000-0000E5570000}"/>
    <cellStyle name="Обычный 5 3 2 11 3 2" xfId="22866" xr:uid="{00000000-0005-0000-0000-0000E6570000}"/>
    <cellStyle name="Обычный 5 3 2 11 3 2 2" xfId="22867" xr:uid="{00000000-0005-0000-0000-0000E7570000}"/>
    <cellStyle name="Обычный 5 3 2 11 3 2 2 2" xfId="22868" xr:uid="{00000000-0005-0000-0000-0000E8570000}"/>
    <cellStyle name="Обычный 5 3 2 11 3 2 3" xfId="22869" xr:uid="{00000000-0005-0000-0000-0000E9570000}"/>
    <cellStyle name="Обычный 5 3 2 11 3 2 3 2" xfId="22870" xr:uid="{00000000-0005-0000-0000-0000EA570000}"/>
    <cellStyle name="Обычный 5 3 2 11 3 2 4" xfId="22871" xr:uid="{00000000-0005-0000-0000-0000EB570000}"/>
    <cellStyle name="Обычный 5 3 2 11 3 2 4 2" xfId="22872" xr:uid="{00000000-0005-0000-0000-0000EC570000}"/>
    <cellStyle name="Обычный 5 3 2 11 3 2 5" xfId="22873" xr:uid="{00000000-0005-0000-0000-0000ED570000}"/>
    <cellStyle name="Обычный 5 3 2 11 3 2 5 2" xfId="22874" xr:uid="{00000000-0005-0000-0000-0000EE570000}"/>
    <cellStyle name="Обычный 5 3 2 11 3 2 6" xfId="22875" xr:uid="{00000000-0005-0000-0000-0000EF570000}"/>
    <cellStyle name="Обычный 5 3 2 11 3 3" xfId="22876" xr:uid="{00000000-0005-0000-0000-0000F0570000}"/>
    <cellStyle name="Обычный 5 3 2 11 3 3 2" xfId="22877" xr:uid="{00000000-0005-0000-0000-0000F1570000}"/>
    <cellStyle name="Обычный 5 3 2 11 3 3 2 2" xfId="22878" xr:uid="{00000000-0005-0000-0000-0000F2570000}"/>
    <cellStyle name="Обычный 5 3 2 11 3 3 3" xfId="22879" xr:uid="{00000000-0005-0000-0000-0000F3570000}"/>
    <cellStyle name="Обычный 5 3 2 11 3 3 3 2" xfId="22880" xr:uid="{00000000-0005-0000-0000-0000F4570000}"/>
    <cellStyle name="Обычный 5 3 2 11 3 3 4" xfId="22881" xr:uid="{00000000-0005-0000-0000-0000F5570000}"/>
    <cellStyle name="Обычный 5 3 2 11 3 3 4 2" xfId="22882" xr:uid="{00000000-0005-0000-0000-0000F6570000}"/>
    <cellStyle name="Обычный 5 3 2 11 3 3 5" xfId="22883" xr:uid="{00000000-0005-0000-0000-0000F7570000}"/>
    <cellStyle name="Обычный 5 3 2 11 3 4" xfId="22884" xr:uid="{00000000-0005-0000-0000-0000F8570000}"/>
    <cellStyle name="Обычный 5 3 2 11 3 4 2" xfId="22885" xr:uid="{00000000-0005-0000-0000-0000F9570000}"/>
    <cellStyle name="Обычный 5 3 2 11 3 5" xfId="22886" xr:uid="{00000000-0005-0000-0000-0000FA570000}"/>
    <cellStyle name="Обычный 5 3 2 11 3 5 2" xfId="22887" xr:uid="{00000000-0005-0000-0000-0000FB570000}"/>
    <cellStyle name="Обычный 5 3 2 11 3 6" xfId="22888" xr:uid="{00000000-0005-0000-0000-0000FC570000}"/>
    <cellStyle name="Обычный 5 3 2 11 3 6 2" xfId="22889" xr:uid="{00000000-0005-0000-0000-0000FD570000}"/>
    <cellStyle name="Обычный 5 3 2 11 3 7" xfId="22890" xr:uid="{00000000-0005-0000-0000-0000FE570000}"/>
    <cellStyle name="Обычный 5 3 2 11 3 7 2" xfId="22891" xr:uid="{00000000-0005-0000-0000-0000FF570000}"/>
    <cellStyle name="Обычный 5 3 2 11 3 8" xfId="22892" xr:uid="{00000000-0005-0000-0000-000000580000}"/>
    <cellStyle name="Обычный 5 3 2 11 3 8 2" xfId="22893" xr:uid="{00000000-0005-0000-0000-000001580000}"/>
    <cellStyle name="Обычный 5 3 2 11 3 9" xfId="22894" xr:uid="{00000000-0005-0000-0000-000002580000}"/>
    <cellStyle name="Обычный 5 3 2 11 3 9 2" xfId="22895" xr:uid="{00000000-0005-0000-0000-000003580000}"/>
    <cellStyle name="Обычный 5 3 2 11 4" xfId="22896" xr:uid="{00000000-0005-0000-0000-000004580000}"/>
    <cellStyle name="Обычный 5 3 2 11 4 2" xfId="22897" xr:uid="{00000000-0005-0000-0000-000005580000}"/>
    <cellStyle name="Обычный 5 3 2 11 4 2 2" xfId="22898" xr:uid="{00000000-0005-0000-0000-000006580000}"/>
    <cellStyle name="Обычный 5 3 2 11 4 3" xfId="22899" xr:uid="{00000000-0005-0000-0000-000007580000}"/>
    <cellStyle name="Обычный 5 3 2 11 4 3 2" xfId="22900" xr:uid="{00000000-0005-0000-0000-000008580000}"/>
    <cellStyle name="Обычный 5 3 2 11 4 4" xfId="22901" xr:uid="{00000000-0005-0000-0000-000009580000}"/>
    <cellStyle name="Обычный 5 3 2 11 4 4 2" xfId="22902" xr:uid="{00000000-0005-0000-0000-00000A580000}"/>
    <cellStyle name="Обычный 5 3 2 11 4 5" xfId="22903" xr:uid="{00000000-0005-0000-0000-00000B580000}"/>
    <cellStyle name="Обычный 5 3 2 11 4 5 2" xfId="22904" xr:uid="{00000000-0005-0000-0000-00000C580000}"/>
    <cellStyle name="Обычный 5 3 2 11 4 6" xfId="22905" xr:uid="{00000000-0005-0000-0000-00000D580000}"/>
    <cellStyle name="Обычный 5 3 2 11 5" xfId="22906" xr:uid="{00000000-0005-0000-0000-00000E580000}"/>
    <cellStyle name="Обычный 5 3 2 11 5 2" xfId="22907" xr:uid="{00000000-0005-0000-0000-00000F580000}"/>
    <cellStyle name="Обычный 5 3 2 11 5 2 2" xfId="22908" xr:uid="{00000000-0005-0000-0000-000010580000}"/>
    <cellStyle name="Обычный 5 3 2 11 5 3" xfId="22909" xr:uid="{00000000-0005-0000-0000-000011580000}"/>
    <cellStyle name="Обычный 5 3 2 11 5 3 2" xfId="22910" xr:uid="{00000000-0005-0000-0000-000012580000}"/>
    <cellStyle name="Обычный 5 3 2 11 5 4" xfId="22911" xr:uid="{00000000-0005-0000-0000-000013580000}"/>
    <cellStyle name="Обычный 5 3 2 11 5 4 2" xfId="22912" xr:uid="{00000000-0005-0000-0000-000014580000}"/>
    <cellStyle name="Обычный 5 3 2 11 5 5" xfId="22913" xr:uid="{00000000-0005-0000-0000-000015580000}"/>
    <cellStyle name="Обычный 5 3 2 11 6" xfId="22914" xr:uid="{00000000-0005-0000-0000-000016580000}"/>
    <cellStyle name="Обычный 5 3 2 11 6 2" xfId="22915" xr:uid="{00000000-0005-0000-0000-000017580000}"/>
    <cellStyle name="Обычный 5 3 2 11 7" xfId="22916" xr:uid="{00000000-0005-0000-0000-000018580000}"/>
    <cellStyle name="Обычный 5 3 2 11 7 2" xfId="22917" xr:uid="{00000000-0005-0000-0000-000019580000}"/>
    <cellStyle name="Обычный 5 3 2 11 8" xfId="22918" xr:uid="{00000000-0005-0000-0000-00001A580000}"/>
    <cellStyle name="Обычный 5 3 2 11 8 2" xfId="22919" xr:uid="{00000000-0005-0000-0000-00001B580000}"/>
    <cellStyle name="Обычный 5 3 2 11 9" xfId="22920" xr:uid="{00000000-0005-0000-0000-00001C580000}"/>
    <cellStyle name="Обычный 5 3 2 11 9 2" xfId="22921" xr:uid="{00000000-0005-0000-0000-00001D580000}"/>
    <cellStyle name="Обычный 5 3 2 12" xfId="22922" xr:uid="{00000000-0005-0000-0000-00001E580000}"/>
    <cellStyle name="Обычный 5 3 2 12 10" xfId="22923" xr:uid="{00000000-0005-0000-0000-00001F580000}"/>
    <cellStyle name="Обычный 5 3 2 12 10 2" xfId="22924" xr:uid="{00000000-0005-0000-0000-000020580000}"/>
    <cellStyle name="Обычный 5 3 2 12 11" xfId="22925" xr:uid="{00000000-0005-0000-0000-000021580000}"/>
    <cellStyle name="Обычный 5 3 2 12 11 2" xfId="22926" xr:uid="{00000000-0005-0000-0000-000022580000}"/>
    <cellStyle name="Обычный 5 3 2 12 12" xfId="22927" xr:uid="{00000000-0005-0000-0000-000023580000}"/>
    <cellStyle name="Обычный 5 3 2 12 2" xfId="22928" xr:uid="{00000000-0005-0000-0000-000024580000}"/>
    <cellStyle name="Обычный 5 3 2 12 2 10" xfId="22929" xr:uid="{00000000-0005-0000-0000-000025580000}"/>
    <cellStyle name="Обычный 5 3 2 12 2 10 2" xfId="22930" xr:uid="{00000000-0005-0000-0000-000026580000}"/>
    <cellStyle name="Обычный 5 3 2 12 2 11" xfId="22931" xr:uid="{00000000-0005-0000-0000-000027580000}"/>
    <cellStyle name="Обычный 5 3 2 12 2 2" xfId="22932" xr:uid="{00000000-0005-0000-0000-000028580000}"/>
    <cellStyle name="Обычный 5 3 2 12 2 2 10" xfId="22933" xr:uid="{00000000-0005-0000-0000-000029580000}"/>
    <cellStyle name="Обычный 5 3 2 12 2 2 2" xfId="22934" xr:uid="{00000000-0005-0000-0000-00002A580000}"/>
    <cellStyle name="Обычный 5 3 2 12 2 2 2 2" xfId="22935" xr:uid="{00000000-0005-0000-0000-00002B580000}"/>
    <cellStyle name="Обычный 5 3 2 12 2 2 2 2 2" xfId="22936" xr:uid="{00000000-0005-0000-0000-00002C580000}"/>
    <cellStyle name="Обычный 5 3 2 12 2 2 2 3" xfId="22937" xr:uid="{00000000-0005-0000-0000-00002D580000}"/>
    <cellStyle name="Обычный 5 3 2 12 2 2 2 3 2" xfId="22938" xr:uid="{00000000-0005-0000-0000-00002E580000}"/>
    <cellStyle name="Обычный 5 3 2 12 2 2 2 4" xfId="22939" xr:uid="{00000000-0005-0000-0000-00002F580000}"/>
    <cellStyle name="Обычный 5 3 2 12 2 2 2 4 2" xfId="22940" xr:uid="{00000000-0005-0000-0000-000030580000}"/>
    <cellStyle name="Обычный 5 3 2 12 2 2 2 5" xfId="22941" xr:uid="{00000000-0005-0000-0000-000031580000}"/>
    <cellStyle name="Обычный 5 3 2 12 2 2 2 5 2" xfId="22942" xr:uid="{00000000-0005-0000-0000-000032580000}"/>
    <cellStyle name="Обычный 5 3 2 12 2 2 2 6" xfId="22943" xr:uid="{00000000-0005-0000-0000-000033580000}"/>
    <cellStyle name="Обычный 5 3 2 12 2 2 3" xfId="22944" xr:uid="{00000000-0005-0000-0000-000034580000}"/>
    <cellStyle name="Обычный 5 3 2 12 2 2 3 2" xfId="22945" xr:uid="{00000000-0005-0000-0000-000035580000}"/>
    <cellStyle name="Обычный 5 3 2 12 2 2 3 2 2" xfId="22946" xr:uid="{00000000-0005-0000-0000-000036580000}"/>
    <cellStyle name="Обычный 5 3 2 12 2 2 3 3" xfId="22947" xr:uid="{00000000-0005-0000-0000-000037580000}"/>
    <cellStyle name="Обычный 5 3 2 12 2 2 3 3 2" xfId="22948" xr:uid="{00000000-0005-0000-0000-000038580000}"/>
    <cellStyle name="Обычный 5 3 2 12 2 2 3 4" xfId="22949" xr:uid="{00000000-0005-0000-0000-000039580000}"/>
    <cellStyle name="Обычный 5 3 2 12 2 2 3 4 2" xfId="22950" xr:uid="{00000000-0005-0000-0000-00003A580000}"/>
    <cellStyle name="Обычный 5 3 2 12 2 2 3 5" xfId="22951" xr:uid="{00000000-0005-0000-0000-00003B580000}"/>
    <cellStyle name="Обычный 5 3 2 12 2 2 4" xfId="22952" xr:uid="{00000000-0005-0000-0000-00003C580000}"/>
    <cellStyle name="Обычный 5 3 2 12 2 2 4 2" xfId="22953" xr:uid="{00000000-0005-0000-0000-00003D580000}"/>
    <cellStyle name="Обычный 5 3 2 12 2 2 5" xfId="22954" xr:uid="{00000000-0005-0000-0000-00003E580000}"/>
    <cellStyle name="Обычный 5 3 2 12 2 2 5 2" xfId="22955" xr:uid="{00000000-0005-0000-0000-00003F580000}"/>
    <cellStyle name="Обычный 5 3 2 12 2 2 6" xfId="22956" xr:uid="{00000000-0005-0000-0000-000040580000}"/>
    <cellStyle name="Обычный 5 3 2 12 2 2 6 2" xfId="22957" xr:uid="{00000000-0005-0000-0000-000041580000}"/>
    <cellStyle name="Обычный 5 3 2 12 2 2 7" xfId="22958" xr:uid="{00000000-0005-0000-0000-000042580000}"/>
    <cellStyle name="Обычный 5 3 2 12 2 2 7 2" xfId="22959" xr:uid="{00000000-0005-0000-0000-000043580000}"/>
    <cellStyle name="Обычный 5 3 2 12 2 2 8" xfId="22960" xr:uid="{00000000-0005-0000-0000-000044580000}"/>
    <cellStyle name="Обычный 5 3 2 12 2 2 8 2" xfId="22961" xr:uid="{00000000-0005-0000-0000-000045580000}"/>
    <cellStyle name="Обычный 5 3 2 12 2 2 9" xfId="22962" xr:uid="{00000000-0005-0000-0000-000046580000}"/>
    <cellStyle name="Обычный 5 3 2 12 2 2 9 2" xfId="22963" xr:uid="{00000000-0005-0000-0000-000047580000}"/>
    <cellStyle name="Обычный 5 3 2 12 2 3" xfId="22964" xr:uid="{00000000-0005-0000-0000-000048580000}"/>
    <cellStyle name="Обычный 5 3 2 12 2 3 2" xfId="22965" xr:uid="{00000000-0005-0000-0000-000049580000}"/>
    <cellStyle name="Обычный 5 3 2 12 2 3 2 2" xfId="22966" xr:uid="{00000000-0005-0000-0000-00004A580000}"/>
    <cellStyle name="Обычный 5 3 2 12 2 3 3" xfId="22967" xr:uid="{00000000-0005-0000-0000-00004B580000}"/>
    <cellStyle name="Обычный 5 3 2 12 2 3 3 2" xfId="22968" xr:uid="{00000000-0005-0000-0000-00004C580000}"/>
    <cellStyle name="Обычный 5 3 2 12 2 3 4" xfId="22969" xr:uid="{00000000-0005-0000-0000-00004D580000}"/>
    <cellStyle name="Обычный 5 3 2 12 2 3 4 2" xfId="22970" xr:uid="{00000000-0005-0000-0000-00004E580000}"/>
    <cellStyle name="Обычный 5 3 2 12 2 3 5" xfId="22971" xr:uid="{00000000-0005-0000-0000-00004F580000}"/>
    <cellStyle name="Обычный 5 3 2 12 2 3 5 2" xfId="22972" xr:uid="{00000000-0005-0000-0000-000050580000}"/>
    <cellStyle name="Обычный 5 3 2 12 2 3 6" xfId="22973" xr:uid="{00000000-0005-0000-0000-000051580000}"/>
    <cellStyle name="Обычный 5 3 2 12 2 4" xfId="22974" xr:uid="{00000000-0005-0000-0000-000052580000}"/>
    <cellStyle name="Обычный 5 3 2 12 2 4 2" xfId="22975" xr:uid="{00000000-0005-0000-0000-000053580000}"/>
    <cellStyle name="Обычный 5 3 2 12 2 4 2 2" xfId="22976" xr:uid="{00000000-0005-0000-0000-000054580000}"/>
    <cellStyle name="Обычный 5 3 2 12 2 4 3" xfId="22977" xr:uid="{00000000-0005-0000-0000-000055580000}"/>
    <cellStyle name="Обычный 5 3 2 12 2 4 3 2" xfId="22978" xr:uid="{00000000-0005-0000-0000-000056580000}"/>
    <cellStyle name="Обычный 5 3 2 12 2 4 4" xfId="22979" xr:uid="{00000000-0005-0000-0000-000057580000}"/>
    <cellStyle name="Обычный 5 3 2 12 2 4 4 2" xfId="22980" xr:uid="{00000000-0005-0000-0000-000058580000}"/>
    <cellStyle name="Обычный 5 3 2 12 2 4 5" xfId="22981" xr:uid="{00000000-0005-0000-0000-000059580000}"/>
    <cellStyle name="Обычный 5 3 2 12 2 5" xfId="22982" xr:uid="{00000000-0005-0000-0000-00005A580000}"/>
    <cellStyle name="Обычный 5 3 2 12 2 5 2" xfId="22983" xr:uid="{00000000-0005-0000-0000-00005B580000}"/>
    <cellStyle name="Обычный 5 3 2 12 2 6" xfId="22984" xr:uid="{00000000-0005-0000-0000-00005C580000}"/>
    <cellStyle name="Обычный 5 3 2 12 2 6 2" xfId="22985" xr:uid="{00000000-0005-0000-0000-00005D580000}"/>
    <cellStyle name="Обычный 5 3 2 12 2 7" xfId="22986" xr:uid="{00000000-0005-0000-0000-00005E580000}"/>
    <cellStyle name="Обычный 5 3 2 12 2 7 2" xfId="22987" xr:uid="{00000000-0005-0000-0000-00005F580000}"/>
    <cellStyle name="Обычный 5 3 2 12 2 8" xfId="22988" xr:uid="{00000000-0005-0000-0000-000060580000}"/>
    <cellStyle name="Обычный 5 3 2 12 2 8 2" xfId="22989" xr:uid="{00000000-0005-0000-0000-000061580000}"/>
    <cellStyle name="Обычный 5 3 2 12 2 9" xfId="22990" xr:uid="{00000000-0005-0000-0000-000062580000}"/>
    <cellStyle name="Обычный 5 3 2 12 2 9 2" xfId="22991" xr:uid="{00000000-0005-0000-0000-000063580000}"/>
    <cellStyle name="Обычный 5 3 2 12 3" xfId="22992" xr:uid="{00000000-0005-0000-0000-000064580000}"/>
    <cellStyle name="Обычный 5 3 2 12 3 10" xfId="22993" xr:uid="{00000000-0005-0000-0000-000065580000}"/>
    <cellStyle name="Обычный 5 3 2 12 3 2" xfId="22994" xr:uid="{00000000-0005-0000-0000-000066580000}"/>
    <cellStyle name="Обычный 5 3 2 12 3 2 2" xfId="22995" xr:uid="{00000000-0005-0000-0000-000067580000}"/>
    <cellStyle name="Обычный 5 3 2 12 3 2 2 2" xfId="22996" xr:uid="{00000000-0005-0000-0000-000068580000}"/>
    <cellStyle name="Обычный 5 3 2 12 3 2 3" xfId="22997" xr:uid="{00000000-0005-0000-0000-000069580000}"/>
    <cellStyle name="Обычный 5 3 2 12 3 2 3 2" xfId="22998" xr:uid="{00000000-0005-0000-0000-00006A580000}"/>
    <cellStyle name="Обычный 5 3 2 12 3 2 4" xfId="22999" xr:uid="{00000000-0005-0000-0000-00006B580000}"/>
    <cellStyle name="Обычный 5 3 2 12 3 2 4 2" xfId="23000" xr:uid="{00000000-0005-0000-0000-00006C580000}"/>
    <cellStyle name="Обычный 5 3 2 12 3 2 5" xfId="23001" xr:uid="{00000000-0005-0000-0000-00006D580000}"/>
    <cellStyle name="Обычный 5 3 2 12 3 2 5 2" xfId="23002" xr:uid="{00000000-0005-0000-0000-00006E580000}"/>
    <cellStyle name="Обычный 5 3 2 12 3 2 6" xfId="23003" xr:uid="{00000000-0005-0000-0000-00006F580000}"/>
    <cellStyle name="Обычный 5 3 2 12 3 3" xfId="23004" xr:uid="{00000000-0005-0000-0000-000070580000}"/>
    <cellStyle name="Обычный 5 3 2 12 3 3 2" xfId="23005" xr:uid="{00000000-0005-0000-0000-000071580000}"/>
    <cellStyle name="Обычный 5 3 2 12 3 3 2 2" xfId="23006" xr:uid="{00000000-0005-0000-0000-000072580000}"/>
    <cellStyle name="Обычный 5 3 2 12 3 3 3" xfId="23007" xr:uid="{00000000-0005-0000-0000-000073580000}"/>
    <cellStyle name="Обычный 5 3 2 12 3 3 3 2" xfId="23008" xr:uid="{00000000-0005-0000-0000-000074580000}"/>
    <cellStyle name="Обычный 5 3 2 12 3 3 4" xfId="23009" xr:uid="{00000000-0005-0000-0000-000075580000}"/>
    <cellStyle name="Обычный 5 3 2 12 3 3 4 2" xfId="23010" xr:uid="{00000000-0005-0000-0000-000076580000}"/>
    <cellStyle name="Обычный 5 3 2 12 3 3 5" xfId="23011" xr:uid="{00000000-0005-0000-0000-000077580000}"/>
    <cellStyle name="Обычный 5 3 2 12 3 4" xfId="23012" xr:uid="{00000000-0005-0000-0000-000078580000}"/>
    <cellStyle name="Обычный 5 3 2 12 3 4 2" xfId="23013" xr:uid="{00000000-0005-0000-0000-000079580000}"/>
    <cellStyle name="Обычный 5 3 2 12 3 5" xfId="23014" xr:uid="{00000000-0005-0000-0000-00007A580000}"/>
    <cellStyle name="Обычный 5 3 2 12 3 5 2" xfId="23015" xr:uid="{00000000-0005-0000-0000-00007B580000}"/>
    <cellStyle name="Обычный 5 3 2 12 3 6" xfId="23016" xr:uid="{00000000-0005-0000-0000-00007C580000}"/>
    <cellStyle name="Обычный 5 3 2 12 3 6 2" xfId="23017" xr:uid="{00000000-0005-0000-0000-00007D580000}"/>
    <cellStyle name="Обычный 5 3 2 12 3 7" xfId="23018" xr:uid="{00000000-0005-0000-0000-00007E580000}"/>
    <cellStyle name="Обычный 5 3 2 12 3 7 2" xfId="23019" xr:uid="{00000000-0005-0000-0000-00007F580000}"/>
    <cellStyle name="Обычный 5 3 2 12 3 8" xfId="23020" xr:uid="{00000000-0005-0000-0000-000080580000}"/>
    <cellStyle name="Обычный 5 3 2 12 3 8 2" xfId="23021" xr:uid="{00000000-0005-0000-0000-000081580000}"/>
    <cellStyle name="Обычный 5 3 2 12 3 9" xfId="23022" xr:uid="{00000000-0005-0000-0000-000082580000}"/>
    <cellStyle name="Обычный 5 3 2 12 3 9 2" xfId="23023" xr:uid="{00000000-0005-0000-0000-000083580000}"/>
    <cellStyle name="Обычный 5 3 2 12 4" xfId="23024" xr:uid="{00000000-0005-0000-0000-000084580000}"/>
    <cellStyle name="Обычный 5 3 2 12 4 2" xfId="23025" xr:uid="{00000000-0005-0000-0000-000085580000}"/>
    <cellStyle name="Обычный 5 3 2 12 4 2 2" xfId="23026" xr:uid="{00000000-0005-0000-0000-000086580000}"/>
    <cellStyle name="Обычный 5 3 2 12 4 3" xfId="23027" xr:uid="{00000000-0005-0000-0000-000087580000}"/>
    <cellStyle name="Обычный 5 3 2 12 4 3 2" xfId="23028" xr:uid="{00000000-0005-0000-0000-000088580000}"/>
    <cellStyle name="Обычный 5 3 2 12 4 4" xfId="23029" xr:uid="{00000000-0005-0000-0000-000089580000}"/>
    <cellStyle name="Обычный 5 3 2 12 4 4 2" xfId="23030" xr:uid="{00000000-0005-0000-0000-00008A580000}"/>
    <cellStyle name="Обычный 5 3 2 12 4 5" xfId="23031" xr:uid="{00000000-0005-0000-0000-00008B580000}"/>
    <cellStyle name="Обычный 5 3 2 12 4 5 2" xfId="23032" xr:uid="{00000000-0005-0000-0000-00008C580000}"/>
    <cellStyle name="Обычный 5 3 2 12 4 6" xfId="23033" xr:uid="{00000000-0005-0000-0000-00008D580000}"/>
    <cellStyle name="Обычный 5 3 2 12 5" xfId="23034" xr:uid="{00000000-0005-0000-0000-00008E580000}"/>
    <cellStyle name="Обычный 5 3 2 12 5 2" xfId="23035" xr:uid="{00000000-0005-0000-0000-00008F580000}"/>
    <cellStyle name="Обычный 5 3 2 12 5 2 2" xfId="23036" xr:uid="{00000000-0005-0000-0000-000090580000}"/>
    <cellStyle name="Обычный 5 3 2 12 5 3" xfId="23037" xr:uid="{00000000-0005-0000-0000-000091580000}"/>
    <cellStyle name="Обычный 5 3 2 12 5 3 2" xfId="23038" xr:uid="{00000000-0005-0000-0000-000092580000}"/>
    <cellStyle name="Обычный 5 3 2 12 5 4" xfId="23039" xr:uid="{00000000-0005-0000-0000-000093580000}"/>
    <cellStyle name="Обычный 5 3 2 12 5 4 2" xfId="23040" xr:uid="{00000000-0005-0000-0000-000094580000}"/>
    <cellStyle name="Обычный 5 3 2 12 5 5" xfId="23041" xr:uid="{00000000-0005-0000-0000-000095580000}"/>
    <cellStyle name="Обычный 5 3 2 12 6" xfId="23042" xr:uid="{00000000-0005-0000-0000-000096580000}"/>
    <cellStyle name="Обычный 5 3 2 12 6 2" xfId="23043" xr:uid="{00000000-0005-0000-0000-000097580000}"/>
    <cellStyle name="Обычный 5 3 2 12 7" xfId="23044" xr:uid="{00000000-0005-0000-0000-000098580000}"/>
    <cellStyle name="Обычный 5 3 2 12 7 2" xfId="23045" xr:uid="{00000000-0005-0000-0000-000099580000}"/>
    <cellStyle name="Обычный 5 3 2 12 8" xfId="23046" xr:uid="{00000000-0005-0000-0000-00009A580000}"/>
    <cellStyle name="Обычный 5 3 2 12 8 2" xfId="23047" xr:uid="{00000000-0005-0000-0000-00009B580000}"/>
    <cellStyle name="Обычный 5 3 2 12 9" xfId="23048" xr:uid="{00000000-0005-0000-0000-00009C580000}"/>
    <cellStyle name="Обычный 5 3 2 12 9 2" xfId="23049" xr:uid="{00000000-0005-0000-0000-00009D580000}"/>
    <cellStyle name="Обычный 5 3 2 13" xfId="23050" xr:uid="{00000000-0005-0000-0000-00009E580000}"/>
    <cellStyle name="Обычный 5 3 2 13 10" xfId="23051" xr:uid="{00000000-0005-0000-0000-00009F580000}"/>
    <cellStyle name="Обычный 5 3 2 13 10 2" xfId="23052" xr:uid="{00000000-0005-0000-0000-0000A0580000}"/>
    <cellStyle name="Обычный 5 3 2 13 11" xfId="23053" xr:uid="{00000000-0005-0000-0000-0000A1580000}"/>
    <cellStyle name="Обычный 5 3 2 13 2" xfId="23054" xr:uid="{00000000-0005-0000-0000-0000A2580000}"/>
    <cellStyle name="Обычный 5 3 2 13 2 10" xfId="23055" xr:uid="{00000000-0005-0000-0000-0000A3580000}"/>
    <cellStyle name="Обычный 5 3 2 13 2 2" xfId="23056" xr:uid="{00000000-0005-0000-0000-0000A4580000}"/>
    <cellStyle name="Обычный 5 3 2 13 2 2 2" xfId="23057" xr:uid="{00000000-0005-0000-0000-0000A5580000}"/>
    <cellStyle name="Обычный 5 3 2 13 2 2 2 2" xfId="23058" xr:uid="{00000000-0005-0000-0000-0000A6580000}"/>
    <cellStyle name="Обычный 5 3 2 13 2 2 3" xfId="23059" xr:uid="{00000000-0005-0000-0000-0000A7580000}"/>
    <cellStyle name="Обычный 5 3 2 13 2 2 3 2" xfId="23060" xr:uid="{00000000-0005-0000-0000-0000A8580000}"/>
    <cellStyle name="Обычный 5 3 2 13 2 2 4" xfId="23061" xr:uid="{00000000-0005-0000-0000-0000A9580000}"/>
    <cellStyle name="Обычный 5 3 2 13 2 2 4 2" xfId="23062" xr:uid="{00000000-0005-0000-0000-0000AA580000}"/>
    <cellStyle name="Обычный 5 3 2 13 2 2 5" xfId="23063" xr:uid="{00000000-0005-0000-0000-0000AB580000}"/>
    <cellStyle name="Обычный 5 3 2 13 2 2 5 2" xfId="23064" xr:uid="{00000000-0005-0000-0000-0000AC580000}"/>
    <cellStyle name="Обычный 5 3 2 13 2 2 6" xfId="23065" xr:uid="{00000000-0005-0000-0000-0000AD580000}"/>
    <cellStyle name="Обычный 5 3 2 13 2 3" xfId="23066" xr:uid="{00000000-0005-0000-0000-0000AE580000}"/>
    <cellStyle name="Обычный 5 3 2 13 2 3 2" xfId="23067" xr:uid="{00000000-0005-0000-0000-0000AF580000}"/>
    <cellStyle name="Обычный 5 3 2 13 2 3 2 2" xfId="23068" xr:uid="{00000000-0005-0000-0000-0000B0580000}"/>
    <cellStyle name="Обычный 5 3 2 13 2 3 3" xfId="23069" xr:uid="{00000000-0005-0000-0000-0000B1580000}"/>
    <cellStyle name="Обычный 5 3 2 13 2 3 3 2" xfId="23070" xr:uid="{00000000-0005-0000-0000-0000B2580000}"/>
    <cellStyle name="Обычный 5 3 2 13 2 3 4" xfId="23071" xr:uid="{00000000-0005-0000-0000-0000B3580000}"/>
    <cellStyle name="Обычный 5 3 2 13 2 3 4 2" xfId="23072" xr:uid="{00000000-0005-0000-0000-0000B4580000}"/>
    <cellStyle name="Обычный 5 3 2 13 2 3 5" xfId="23073" xr:uid="{00000000-0005-0000-0000-0000B5580000}"/>
    <cellStyle name="Обычный 5 3 2 13 2 4" xfId="23074" xr:uid="{00000000-0005-0000-0000-0000B6580000}"/>
    <cellStyle name="Обычный 5 3 2 13 2 4 2" xfId="23075" xr:uid="{00000000-0005-0000-0000-0000B7580000}"/>
    <cellStyle name="Обычный 5 3 2 13 2 5" xfId="23076" xr:uid="{00000000-0005-0000-0000-0000B8580000}"/>
    <cellStyle name="Обычный 5 3 2 13 2 5 2" xfId="23077" xr:uid="{00000000-0005-0000-0000-0000B9580000}"/>
    <cellStyle name="Обычный 5 3 2 13 2 6" xfId="23078" xr:uid="{00000000-0005-0000-0000-0000BA580000}"/>
    <cellStyle name="Обычный 5 3 2 13 2 6 2" xfId="23079" xr:uid="{00000000-0005-0000-0000-0000BB580000}"/>
    <cellStyle name="Обычный 5 3 2 13 2 7" xfId="23080" xr:uid="{00000000-0005-0000-0000-0000BC580000}"/>
    <cellStyle name="Обычный 5 3 2 13 2 7 2" xfId="23081" xr:uid="{00000000-0005-0000-0000-0000BD580000}"/>
    <cellStyle name="Обычный 5 3 2 13 2 8" xfId="23082" xr:uid="{00000000-0005-0000-0000-0000BE580000}"/>
    <cellStyle name="Обычный 5 3 2 13 2 8 2" xfId="23083" xr:uid="{00000000-0005-0000-0000-0000BF580000}"/>
    <cellStyle name="Обычный 5 3 2 13 2 9" xfId="23084" xr:uid="{00000000-0005-0000-0000-0000C0580000}"/>
    <cellStyle name="Обычный 5 3 2 13 2 9 2" xfId="23085" xr:uid="{00000000-0005-0000-0000-0000C1580000}"/>
    <cellStyle name="Обычный 5 3 2 13 3" xfId="23086" xr:uid="{00000000-0005-0000-0000-0000C2580000}"/>
    <cellStyle name="Обычный 5 3 2 13 3 2" xfId="23087" xr:uid="{00000000-0005-0000-0000-0000C3580000}"/>
    <cellStyle name="Обычный 5 3 2 13 3 2 2" xfId="23088" xr:uid="{00000000-0005-0000-0000-0000C4580000}"/>
    <cellStyle name="Обычный 5 3 2 13 3 3" xfId="23089" xr:uid="{00000000-0005-0000-0000-0000C5580000}"/>
    <cellStyle name="Обычный 5 3 2 13 3 3 2" xfId="23090" xr:uid="{00000000-0005-0000-0000-0000C6580000}"/>
    <cellStyle name="Обычный 5 3 2 13 3 4" xfId="23091" xr:uid="{00000000-0005-0000-0000-0000C7580000}"/>
    <cellStyle name="Обычный 5 3 2 13 3 4 2" xfId="23092" xr:uid="{00000000-0005-0000-0000-0000C8580000}"/>
    <cellStyle name="Обычный 5 3 2 13 3 5" xfId="23093" xr:uid="{00000000-0005-0000-0000-0000C9580000}"/>
    <cellStyle name="Обычный 5 3 2 13 3 5 2" xfId="23094" xr:uid="{00000000-0005-0000-0000-0000CA580000}"/>
    <cellStyle name="Обычный 5 3 2 13 3 6" xfId="23095" xr:uid="{00000000-0005-0000-0000-0000CB580000}"/>
    <cellStyle name="Обычный 5 3 2 13 4" xfId="23096" xr:uid="{00000000-0005-0000-0000-0000CC580000}"/>
    <cellStyle name="Обычный 5 3 2 13 4 2" xfId="23097" xr:uid="{00000000-0005-0000-0000-0000CD580000}"/>
    <cellStyle name="Обычный 5 3 2 13 4 2 2" xfId="23098" xr:uid="{00000000-0005-0000-0000-0000CE580000}"/>
    <cellStyle name="Обычный 5 3 2 13 4 3" xfId="23099" xr:uid="{00000000-0005-0000-0000-0000CF580000}"/>
    <cellStyle name="Обычный 5 3 2 13 4 3 2" xfId="23100" xr:uid="{00000000-0005-0000-0000-0000D0580000}"/>
    <cellStyle name="Обычный 5 3 2 13 4 4" xfId="23101" xr:uid="{00000000-0005-0000-0000-0000D1580000}"/>
    <cellStyle name="Обычный 5 3 2 13 4 4 2" xfId="23102" xr:uid="{00000000-0005-0000-0000-0000D2580000}"/>
    <cellStyle name="Обычный 5 3 2 13 4 5" xfId="23103" xr:uid="{00000000-0005-0000-0000-0000D3580000}"/>
    <cellStyle name="Обычный 5 3 2 13 5" xfId="23104" xr:uid="{00000000-0005-0000-0000-0000D4580000}"/>
    <cellStyle name="Обычный 5 3 2 13 5 2" xfId="23105" xr:uid="{00000000-0005-0000-0000-0000D5580000}"/>
    <cellStyle name="Обычный 5 3 2 13 6" xfId="23106" xr:uid="{00000000-0005-0000-0000-0000D6580000}"/>
    <cellStyle name="Обычный 5 3 2 13 6 2" xfId="23107" xr:uid="{00000000-0005-0000-0000-0000D7580000}"/>
    <cellStyle name="Обычный 5 3 2 13 7" xfId="23108" xr:uid="{00000000-0005-0000-0000-0000D8580000}"/>
    <cellStyle name="Обычный 5 3 2 13 7 2" xfId="23109" xr:uid="{00000000-0005-0000-0000-0000D9580000}"/>
    <cellStyle name="Обычный 5 3 2 13 8" xfId="23110" xr:uid="{00000000-0005-0000-0000-0000DA580000}"/>
    <cellStyle name="Обычный 5 3 2 13 8 2" xfId="23111" xr:uid="{00000000-0005-0000-0000-0000DB580000}"/>
    <cellStyle name="Обычный 5 3 2 13 9" xfId="23112" xr:uid="{00000000-0005-0000-0000-0000DC580000}"/>
    <cellStyle name="Обычный 5 3 2 13 9 2" xfId="23113" xr:uid="{00000000-0005-0000-0000-0000DD580000}"/>
    <cellStyle name="Обычный 5 3 2 14" xfId="23114" xr:uid="{00000000-0005-0000-0000-0000DE580000}"/>
    <cellStyle name="Обычный 5 3 2 14 10" xfId="23115" xr:uid="{00000000-0005-0000-0000-0000DF580000}"/>
    <cellStyle name="Обычный 5 3 2 14 2" xfId="23116" xr:uid="{00000000-0005-0000-0000-0000E0580000}"/>
    <cellStyle name="Обычный 5 3 2 14 2 2" xfId="23117" xr:uid="{00000000-0005-0000-0000-0000E1580000}"/>
    <cellStyle name="Обычный 5 3 2 14 2 2 2" xfId="23118" xr:uid="{00000000-0005-0000-0000-0000E2580000}"/>
    <cellStyle name="Обычный 5 3 2 14 2 3" xfId="23119" xr:uid="{00000000-0005-0000-0000-0000E3580000}"/>
    <cellStyle name="Обычный 5 3 2 14 2 3 2" xfId="23120" xr:uid="{00000000-0005-0000-0000-0000E4580000}"/>
    <cellStyle name="Обычный 5 3 2 14 2 4" xfId="23121" xr:uid="{00000000-0005-0000-0000-0000E5580000}"/>
    <cellStyle name="Обычный 5 3 2 14 2 4 2" xfId="23122" xr:uid="{00000000-0005-0000-0000-0000E6580000}"/>
    <cellStyle name="Обычный 5 3 2 14 2 5" xfId="23123" xr:uid="{00000000-0005-0000-0000-0000E7580000}"/>
    <cellStyle name="Обычный 5 3 2 14 2 5 2" xfId="23124" xr:uid="{00000000-0005-0000-0000-0000E8580000}"/>
    <cellStyle name="Обычный 5 3 2 14 2 6" xfId="23125" xr:uid="{00000000-0005-0000-0000-0000E9580000}"/>
    <cellStyle name="Обычный 5 3 2 14 3" xfId="23126" xr:uid="{00000000-0005-0000-0000-0000EA580000}"/>
    <cellStyle name="Обычный 5 3 2 14 3 2" xfId="23127" xr:uid="{00000000-0005-0000-0000-0000EB580000}"/>
    <cellStyle name="Обычный 5 3 2 14 3 2 2" xfId="23128" xr:uid="{00000000-0005-0000-0000-0000EC580000}"/>
    <cellStyle name="Обычный 5 3 2 14 3 3" xfId="23129" xr:uid="{00000000-0005-0000-0000-0000ED580000}"/>
    <cellStyle name="Обычный 5 3 2 14 3 3 2" xfId="23130" xr:uid="{00000000-0005-0000-0000-0000EE580000}"/>
    <cellStyle name="Обычный 5 3 2 14 3 4" xfId="23131" xr:uid="{00000000-0005-0000-0000-0000EF580000}"/>
    <cellStyle name="Обычный 5 3 2 14 3 4 2" xfId="23132" xr:uid="{00000000-0005-0000-0000-0000F0580000}"/>
    <cellStyle name="Обычный 5 3 2 14 3 5" xfId="23133" xr:uid="{00000000-0005-0000-0000-0000F1580000}"/>
    <cellStyle name="Обычный 5 3 2 14 4" xfId="23134" xr:uid="{00000000-0005-0000-0000-0000F2580000}"/>
    <cellStyle name="Обычный 5 3 2 14 4 2" xfId="23135" xr:uid="{00000000-0005-0000-0000-0000F3580000}"/>
    <cellStyle name="Обычный 5 3 2 14 5" xfId="23136" xr:uid="{00000000-0005-0000-0000-0000F4580000}"/>
    <cellStyle name="Обычный 5 3 2 14 5 2" xfId="23137" xr:uid="{00000000-0005-0000-0000-0000F5580000}"/>
    <cellStyle name="Обычный 5 3 2 14 6" xfId="23138" xr:uid="{00000000-0005-0000-0000-0000F6580000}"/>
    <cellStyle name="Обычный 5 3 2 14 6 2" xfId="23139" xr:uid="{00000000-0005-0000-0000-0000F7580000}"/>
    <cellStyle name="Обычный 5 3 2 14 7" xfId="23140" xr:uid="{00000000-0005-0000-0000-0000F8580000}"/>
    <cellStyle name="Обычный 5 3 2 14 7 2" xfId="23141" xr:uid="{00000000-0005-0000-0000-0000F9580000}"/>
    <cellStyle name="Обычный 5 3 2 14 8" xfId="23142" xr:uid="{00000000-0005-0000-0000-0000FA580000}"/>
    <cellStyle name="Обычный 5 3 2 14 8 2" xfId="23143" xr:uid="{00000000-0005-0000-0000-0000FB580000}"/>
    <cellStyle name="Обычный 5 3 2 14 9" xfId="23144" xr:uid="{00000000-0005-0000-0000-0000FC580000}"/>
    <cellStyle name="Обычный 5 3 2 14 9 2" xfId="23145" xr:uid="{00000000-0005-0000-0000-0000FD580000}"/>
    <cellStyle name="Обычный 5 3 2 15" xfId="23146" xr:uid="{00000000-0005-0000-0000-0000FE580000}"/>
    <cellStyle name="Обычный 5 3 2 15 2" xfId="23147" xr:uid="{00000000-0005-0000-0000-0000FF580000}"/>
    <cellStyle name="Обычный 5 3 2 15 2 2" xfId="23148" xr:uid="{00000000-0005-0000-0000-000000590000}"/>
    <cellStyle name="Обычный 5 3 2 15 2 2 2" xfId="23149" xr:uid="{00000000-0005-0000-0000-000001590000}"/>
    <cellStyle name="Обычный 5 3 2 15 2 3" xfId="23150" xr:uid="{00000000-0005-0000-0000-000002590000}"/>
    <cellStyle name="Обычный 5 3 2 15 2 3 2" xfId="23151" xr:uid="{00000000-0005-0000-0000-000003590000}"/>
    <cellStyle name="Обычный 5 3 2 15 2 4" xfId="23152" xr:uid="{00000000-0005-0000-0000-000004590000}"/>
    <cellStyle name="Обычный 5 3 2 15 2 4 2" xfId="23153" xr:uid="{00000000-0005-0000-0000-000005590000}"/>
    <cellStyle name="Обычный 5 3 2 15 2 5" xfId="23154" xr:uid="{00000000-0005-0000-0000-000006590000}"/>
    <cellStyle name="Обычный 5 3 2 15 2 5 2" xfId="23155" xr:uid="{00000000-0005-0000-0000-000007590000}"/>
    <cellStyle name="Обычный 5 3 2 15 2 6" xfId="23156" xr:uid="{00000000-0005-0000-0000-000008590000}"/>
    <cellStyle name="Обычный 5 3 2 15 3" xfId="23157" xr:uid="{00000000-0005-0000-0000-000009590000}"/>
    <cellStyle name="Обычный 5 3 2 15 3 2" xfId="23158" xr:uid="{00000000-0005-0000-0000-00000A590000}"/>
    <cellStyle name="Обычный 5 3 2 15 4" xfId="23159" xr:uid="{00000000-0005-0000-0000-00000B590000}"/>
    <cellStyle name="Обычный 5 3 2 15 4 2" xfId="23160" xr:uid="{00000000-0005-0000-0000-00000C590000}"/>
    <cellStyle name="Обычный 5 3 2 15 5" xfId="23161" xr:uid="{00000000-0005-0000-0000-00000D590000}"/>
    <cellStyle name="Обычный 5 3 2 15 5 2" xfId="23162" xr:uid="{00000000-0005-0000-0000-00000E590000}"/>
    <cellStyle name="Обычный 5 3 2 15 6" xfId="23163" xr:uid="{00000000-0005-0000-0000-00000F590000}"/>
    <cellStyle name="Обычный 5 3 2 15 6 2" xfId="23164" xr:uid="{00000000-0005-0000-0000-000010590000}"/>
    <cellStyle name="Обычный 5 3 2 15 7" xfId="23165" xr:uid="{00000000-0005-0000-0000-000011590000}"/>
    <cellStyle name="Обычный 5 3 2 16" xfId="23166" xr:uid="{00000000-0005-0000-0000-000012590000}"/>
    <cellStyle name="Обычный 5 3 2 16 2" xfId="23167" xr:uid="{00000000-0005-0000-0000-000013590000}"/>
    <cellStyle name="Обычный 5 3 2 16 2 2" xfId="23168" xr:uid="{00000000-0005-0000-0000-000014590000}"/>
    <cellStyle name="Обычный 5 3 2 16 3" xfId="23169" xr:uid="{00000000-0005-0000-0000-000015590000}"/>
    <cellStyle name="Обычный 5 3 2 16 3 2" xfId="23170" xr:uid="{00000000-0005-0000-0000-000016590000}"/>
    <cellStyle name="Обычный 5 3 2 16 4" xfId="23171" xr:uid="{00000000-0005-0000-0000-000017590000}"/>
    <cellStyle name="Обычный 5 3 2 16 4 2" xfId="23172" xr:uid="{00000000-0005-0000-0000-000018590000}"/>
    <cellStyle name="Обычный 5 3 2 16 5" xfId="23173" xr:uid="{00000000-0005-0000-0000-000019590000}"/>
    <cellStyle name="Обычный 5 3 2 16 5 2" xfId="23174" xr:uid="{00000000-0005-0000-0000-00001A590000}"/>
    <cellStyle name="Обычный 5 3 2 16 6" xfId="23175" xr:uid="{00000000-0005-0000-0000-00001B590000}"/>
    <cellStyle name="Обычный 5 3 2 17" xfId="23176" xr:uid="{00000000-0005-0000-0000-00001C590000}"/>
    <cellStyle name="Обычный 5 3 2 17 2" xfId="23177" xr:uid="{00000000-0005-0000-0000-00001D590000}"/>
    <cellStyle name="Обычный 5 3 2 17 2 2" xfId="23178" xr:uid="{00000000-0005-0000-0000-00001E590000}"/>
    <cellStyle name="Обычный 5 3 2 17 3" xfId="23179" xr:uid="{00000000-0005-0000-0000-00001F590000}"/>
    <cellStyle name="Обычный 5 3 2 17 3 2" xfId="23180" xr:uid="{00000000-0005-0000-0000-000020590000}"/>
    <cellStyle name="Обычный 5 3 2 17 4" xfId="23181" xr:uid="{00000000-0005-0000-0000-000021590000}"/>
    <cellStyle name="Обычный 5 3 2 17 4 2" xfId="23182" xr:uid="{00000000-0005-0000-0000-000022590000}"/>
    <cellStyle name="Обычный 5 3 2 17 5" xfId="23183" xr:uid="{00000000-0005-0000-0000-000023590000}"/>
    <cellStyle name="Обычный 5 3 2 18" xfId="23184" xr:uid="{00000000-0005-0000-0000-000024590000}"/>
    <cellStyle name="Обычный 5 3 2 18 2" xfId="23185" xr:uid="{00000000-0005-0000-0000-000025590000}"/>
    <cellStyle name="Обычный 5 3 2 19" xfId="23186" xr:uid="{00000000-0005-0000-0000-000026590000}"/>
    <cellStyle name="Обычный 5 3 2 19 2" xfId="23187" xr:uid="{00000000-0005-0000-0000-000027590000}"/>
    <cellStyle name="Обычный 5 3 2 2" xfId="23188" xr:uid="{00000000-0005-0000-0000-000028590000}"/>
    <cellStyle name="Обычный 5 3 2 2 10" xfId="23189" xr:uid="{00000000-0005-0000-0000-000029590000}"/>
    <cellStyle name="Обычный 5 3 2 2 10 2" xfId="23190" xr:uid="{00000000-0005-0000-0000-00002A590000}"/>
    <cellStyle name="Обычный 5 3 2 2 11" xfId="23191" xr:uid="{00000000-0005-0000-0000-00002B590000}"/>
    <cellStyle name="Обычный 5 3 2 2 11 2" xfId="23192" xr:uid="{00000000-0005-0000-0000-00002C590000}"/>
    <cellStyle name="Обычный 5 3 2 2 12" xfId="23193" xr:uid="{00000000-0005-0000-0000-00002D590000}"/>
    <cellStyle name="Обычный 5 3 2 2 12 2" xfId="23194" xr:uid="{00000000-0005-0000-0000-00002E590000}"/>
    <cellStyle name="Обычный 5 3 2 2 13" xfId="23195" xr:uid="{00000000-0005-0000-0000-00002F590000}"/>
    <cellStyle name="Обычный 5 3 2 2 13 2" xfId="23196" xr:uid="{00000000-0005-0000-0000-000030590000}"/>
    <cellStyle name="Обычный 5 3 2 2 14" xfId="23197" xr:uid="{00000000-0005-0000-0000-000031590000}"/>
    <cellStyle name="Обычный 5 3 2 2 15" xfId="23198" xr:uid="{00000000-0005-0000-0000-000032590000}"/>
    <cellStyle name="Обычный 5 3 2 2 16" xfId="23199" xr:uid="{00000000-0005-0000-0000-000033590000}"/>
    <cellStyle name="Обычный 5 3 2 2 2" xfId="23200" xr:uid="{00000000-0005-0000-0000-000034590000}"/>
    <cellStyle name="Обычный 5 3 2 2 2 10" xfId="23201" xr:uid="{00000000-0005-0000-0000-000035590000}"/>
    <cellStyle name="Обычный 5 3 2 2 2 10 2" xfId="23202" xr:uid="{00000000-0005-0000-0000-000036590000}"/>
    <cellStyle name="Обычный 5 3 2 2 2 11" xfId="23203" xr:uid="{00000000-0005-0000-0000-000037590000}"/>
    <cellStyle name="Обычный 5 3 2 2 2 11 2" xfId="23204" xr:uid="{00000000-0005-0000-0000-000038590000}"/>
    <cellStyle name="Обычный 5 3 2 2 2 12" xfId="23205" xr:uid="{00000000-0005-0000-0000-000039590000}"/>
    <cellStyle name="Обычный 5 3 2 2 2 12 2" xfId="23206" xr:uid="{00000000-0005-0000-0000-00003A590000}"/>
    <cellStyle name="Обычный 5 3 2 2 2 13" xfId="23207" xr:uid="{00000000-0005-0000-0000-00003B590000}"/>
    <cellStyle name="Обычный 5 3 2 2 2 14" xfId="23208" xr:uid="{00000000-0005-0000-0000-00003C590000}"/>
    <cellStyle name="Обычный 5 3 2 2 2 15" xfId="23209" xr:uid="{00000000-0005-0000-0000-00003D590000}"/>
    <cellStyle name="Обычный 5 3 2 2 2 2" xfId="23210" xr:uid="{00000000-0005-0000-0000-00003E590000}"/>
    <cellStyle name="Обычный 5 3 2 2 2 2 10" xfId="23211" xr:uid="{00000000-0005-0000-0000-00003F590000}"/>
    <cellStyle name="Обычный 5 3 2 2 2 2 10 2" xfId="23212" xr:uid="{00000000-0005-0000-0000-000040590000}"/>
    <cellStyle name="Обычный 5 3 2 2 2 2 11" xfId="23213" xr:uid="{00000000-0005-0000-0000-000041590000}"/>
    <cellStyle name="Обычный 5 3 2 2 2 2 12" xfId="23214" xr:uid="{00000000-0005-0000-0000-000042590000}"/>
    <cellStyle name="Обычный 5 3 2 2 2 2 13" xfId="23215" xr:uid="{00000000-0005-0000-0000-000043590000}"/>
    <cellStyle name="Обычный 5 3 2 2 2 2 2" xfId="23216" xr:uid="{00000000-0005-0000-0000-000044590000}"/>
    <cellStyle name="Обычный 5 3 2 2 2 2 2 10" xfId="23217" xr:uid="{00000000-0005-0000-0000-000045590000}"/>
    <cellStyle name="Обычный 5 3 2 2 2 2 2 11" xfId="23218" xr:uid="{00000000-0005-0000-0000-000046590000}"/>
    <cellStyle name="Обычный 5 3 2 2 2 2 2 2" xfId="23219" xr:uid="{00000000-0005-0000-0000-000047590000}"/>
    <cellStyle name="Обычный 5 3 2 2 2 2 2 2 2" xfId="23220" xr:uid="{00000000-0005-0000-0000-000048590000}"/>
    <cellStyle name="Обычный 5 3 2 2 2 2 2 2 2 2" xfId="23221" xr:uid="{00000000-0005-0000-0000-000049590000}"/>
    <cellStyle name="Обычный 5 3 2 2 2 2 2 2 3" xfId="23222" xr:uid="{00000000-0005-0000-0000-00004A590000}"/>
    <cellStyle name="Обычный 5 3 2 2 2 2 2 2 3 2" xfId="23223" xr:uid="{00000000-0005-0000-0000-00004B590000}"/>
    <cellStyle name="Обычный 5 3 2 2 2 2 2 2 4" xfId="23224" xr:uid="{00000000-0005-0000-0000-00004C590000}"/>
    <cellStyle name="Обычный 5 3 2 2 2 2 2 2 4 2" xfId="23225" xr:uid="{00000000-0005-0000-0000-00004D590000}"/>
    <cellStyle name="Обычный 5 3 2 2 2 2 2 2 5" xfId="23226" xr:uid="{00000000-0005-0000-0000-00004E590000}"/>
    <cellStyle name="Обычный 5 3 2 2 2 2 2 2 5 2" xfId="23227" xr:uid="{00000000-0005-0000-0000-00004F590000}"/>
    <cellStyle name="Обычный 5 3 2 2 2 2 2 2 6" xfId="23228" xr:uid="{00000000-0005-0000-0000-000050590000}"/>
    <cellStyle name="Обычный 5 3 2 2 2 2 2 3" xfId="23229" xr:uid="{00000000-0005-0000-0000-000051590000}"/>
    <cellStyle name="Обычный 5 3 2 2 2 2 2 3 2" xfId="23230" xr:uid="{00000000-0005-0000-0000-000052590000}"/>
    <cellStyle name="Обычный 5 3 2 2 2 2 2 3 2 2" xfId="23231" xr:uid="{00000000-0005-0000-0000-000053590000}"/>
    <cellStyle name="Обычный 5 3 2 2 2 2 2 3 3" xfId="23232" xr:uid="{00000000-0005-0000-0000-000054590000}"/>
    <cellStyle name="Обычный 5 3 2 2 2 2 2 3 3 2" xfId="23233" xr:uid="{00000000-0005-0000-0000-000055590000}"/>
    <cellStyle name="Обычный 5 3 2 2 2 2 2 3 4" xfId="23234" xr:uid="{00000000-0005-0000-0000-000056590000}"/>
    <cellStyle name="Обычный 5 3 2 2 2 2 2 3 4 2" xfId="23235" xr:uid="{00000000-0005-0000-0000-000057590000}"/>
    <cellStyle name="Обычный 5 3 2 2 2 2 2 3 5" xfId="23236" xr:uid="{00000000-0005-0000-0000-000058590000}"/>
    <cellStyle name="Обычный 5 3 2 2 2 2 2 4" xfId="23237" xr:uid="{00000000-0005-0000-0000-000059590000}"/>
    <cellStyle name="Обычный 5 3 2 2 2 2 2 4 2" xfId="23238" xr:uid="{00000000-0005-0000-0000-00005A590000}"/>
    <cellStyle name="Обычный 5 3 2 2 2 2 2 5" xfId="23239" xr:uid="{00000000-0005-0000-0000-00005B590000}"/>
    <cellStyle name="Обычный 5 3 2 2 2 2 2 5 2" xfId="23240" xr:uid="{00000000-0005-0000-0000-00005C590000}"/>
    <cellStyle name="Обычный 5 3 2 2 2 2 2 6" xfId="23241" xr:uid="{00000000-0005-0000-0000-00005D590000}"/>
    <cellStyle name="Обычный 5 3 2 2 2 2 2 6 2" xfId="23242" xr:uid="{00000000-0005-0000-0000-00005E590000}"/>
    <cellStyle name="Обычный 5 3 2 2 2 2 2 7" xfId="23243" xr:uid="{00000000-0005-0000-0000-00005F590000}"/>
    <cellStyle name="Обычный 5 3 2 2 2 2 2 7 2" xfId="23244" xr:uid="{00000000-0005-0000-0000-000060590000}"/>
    <cellStyle name="Обычный 5 3 2 2 2 2 2 8" xfId="23245" xr:uid="{00000000-0005-0000-0000-000061590000}"/>
    <cellStyle name="Обычный 5 3 2 2 2 2 2 8 2" xfId="23246" xr:uid="{00000000-0005-0000-0000-000062590000}"/>
    <cellStyle name="Обычный 5 3 2 2 2 2 2 9" xfId="23247" xr:uid="{00000000-0005-0000-0000-000063590000}"/>
    <cellStyle name="Обычный 5 3 2 2 2 2 2 9 2" xfId="23248" xr:uid="{00000000-0005-0000-0000-000064590000}"/>
    <cellStyle name="Обычный 5 3 2 2 2 2 3" xfId="23249" xr:uid="{00000000-0005-0000-0000-000065590000}"/>
    <cellStyle name="Обычный 5 3 2 2 2 2 3 2" xfId="23250" xr:uid="{00000000-0005-0000-0000-000066590000}"/>
    <cellStyle name="Обычный 5 3 2 2 2 2 3 2 2" xfId="23251" xr:uid="{00000000-0005-0000-0000-000067590000}"/>
    <cellStyle name="Обычный 5 3 2 2 2 2 3 3" xfId="23252" xr:uid="{00000000-0005-0000-0000-000068590000}"/>
    <cellStyle name="Обычный 5 3 2 2 2 2 3 3 2" xfId="23253" xr:uid="{00000000-0005-0000-0000-000069590000}"/>
    <cellStyle name="Обычный 5 3 2 2 2 2 3 4" xfId="23254" xr:uid="{00000000-0005-0000-0000-00006A590000}"/>
    <cellStyle name="Обычный 5 3 2 2 2 2 3 4 2" xfId="23255" xr:uid="{00000000-0005-0000-0000-00006B590000}"/>
    <cellStyle name="Обычный 5 3 2 2 2 2 3 5" xfId="23256" xr:uid="{00000000-0005-0000-0000-00006C590000}"/>
    <cellStyle name="Обычный 5 3 2 2 2 2 3 5 2" xfId="23257" xr:uid="{00000000-0005-0000-0000-00006D590000}"/>
    <cellStyle name="Обычный 5 3 2 2 2 2 3 6" xfId="23258" xr:uid="{00000000-0005-0000-0000-00006E590000}"/>
    <cellStyle name="Обычный 5 3 2 2 2 2 4" xfId="23259" xr:uid="{00000000-0005-0000-0000-00006F590000}"/>
    <cellStyle name="Обычный 5 3 2 2 2 2 4 2" xfId="23260" xr:uid="{00000000-0005-0000-0000-000070590000}"/>
    <cellStyle name="Обычный 5 3 2 2 2 2 4 2 2" xfId="23261" xr:uid="{00000000-0005-0000-0000-000071590000}"/>
    <cellStyle name="Обычный 5 3 2 2 2 2 4 3" xfId="23262" xr:uid="{00000000-0005-0000-0000-000072590000}"/>
    <cellStyle name="Обычный 5 3 2 2 2 2 4 3 2" xfId="23263" xr:uid="{00000000-0005-0000-0000-000073590000}"/>
    <cellStyle name="Обычный 5 3 2 2 2 2 4 4" xfId="23264" xr:uid="{00000000-0005-0000-0000-000074590000}"/>
    <cellStyle name="Обычный 5 3 2 2 2 2 4 4 2" xfId="23265" xr:uid="{00000000-0005-0000-0000-000075590000}"/>
    <cellStyle name="Обычный 5 3 2 2 2 2 4 5" xfId="23266" xr:uid="{00000000-0005-0000-0000-000076590000}"/>
    <cellStyle name="Обычный 5 3 2 2 2 2 5" xfId="23267" xr:uid="{00000000-0005-0000-0000-000077590000}"/>
    <cellStyle name="Обычный 5 3 2 2 2 2 5 2" xfId="23268" xr:uid="{00000000-0005-0000-0000-000078590000}"/>
    <cellStyle name="Обычный 5 3 2 2 2 2 6" xfId="23269" xr:uid="{00000000-0005-0000-0000-000079590000}"/>
    <cellStyle name="Обычный 5 3 2 2 2 2 6 2" xfId="23270" xr:uid="{00000000-0005-0000-0000-00007A590000}"/>
    <cellStyle name="Обычный 5 3 2 2 2 2 7" xfId="23271" xr:uid="{00000000-0005-0000-0000-00007B590000}"/>
    <cellStyle name="Обычный 5 3 2 2 2 2 7 2" xfId="23272" xr:uid="{00000000-0005-0000-0000-00007C590000}"/>
    <cellStyle name="Обычный 5 3 2 2 2 2 8" xfId="23273" xr:uid="{00000000-0005-0000-0000-00007D590000}"/>
    <cellStyle name="Обычный 5 3 2 2 2 2 8 2" xfId="23274" xr:uid="{00000000-0005-0000-0000-00007E590000}"/>
    <cellStyle name="Обычный 5 3 2 2 2 2 9" xfId="23275" xr:uid="{00000000-0005-0000-0000-00007F590000}"/>
    <cellStyle name="Обычный 5 3 2 2 2 2 9 2" xfId="23276" xr:uid="{00000000-0005-0000-0000-000080590000}"/>
    <cellStyle name="Обычный 5 3 2 2 2 3" xfId="23277" xr:uid="{00000000-0005-0000-0000-000081590000}"/>
    <cellStyle name="Обычный 5 3 2 2 2 3 10" xfId="23278" xr:uid="{00000000-0005-0000-0000-000082590000}"/>
    <cellStyle name="Обычный 5 3 2 2 2 3 11" xfId="23279" xr:uid="{00000000-0005-0000-0000-000083590000}"/>
    <cellStyle name="Обычный 5 3 2 2 2 3 2" xfId="23280" xr:uid="{00000000-0005-0000-0000-000084590000}"/>
    <cellStyle name="Обычный 5 3 2 2 2 3 2 2" xfId="23281" xr:uid="{00000000-0005-0000-0000-000085590000}"/>
    <cellStyle name="Обычный 5 3 2 2 2 3 2 2 2" xfId="23282" xr:uid="{00000000-0005-0000-0000-000086590000}"/>
    <cellStyle name="Обычный 5 3 2 2 2 3 2 3" xfId="23283" xr:uid="{00000000-0005-0000-0000-000087590000}"/>
    <cellStyle name="Обычный 5 3 2 2 2 3 2 3 2" xfId="23284" xr:uid="{00000000-0005-0000-0000-000088590000}"/>
    <cellStyle name="Обычный 5 3 2 2 2 3 2 4" xfId="23285" xr:uid="{00000000-0005-0000-0000-000089590000}"/>
    <cellStyle name="Обычный 5 3 2 2 2 3 2 4 2" xfId="23286" xr:uid="{00000000-0005-0000-0000-00008A590000}"/>
    <cellStyle name="Обычный 5 3 2 2 2 3 2 5" xfId="23287" xr:uid="{00000000-0005-0000-0000-00008B590000}"/>
    <cellStyle name="Обычный 5 3 2 2 2 3 2 5 2" xfId="23288" xr:uid="{00000000-0005-0000-0000-00008C590000}"/>
    <cellStyle name="Обычный 5 3 2 2 2 3 2 6" xfId="23289" xr:uid="{00000000-0005-0000-0000-00008D590000}"/>
    <cellStyle name="Обычный 5 3 2 2 2 3 2 7" xfId="23290" xr:uid="{00000000-0005-0000-0000-00008E590000}"/>
    <cellStyle name="Обычный 5 3 2 2 2 3 3" xfId="23291" xr:uid="{00000000-0005-0000-0000-00008F590000}"/>
    <cellStyle name="Обычный 5 3 2 2 2 3 3 2" xfId="23292" xr:uid="{00000000-0005-0000-0000-000090590000}"/>
    <cellStyle name="Обычный 5 3 2 2 2 3 3 2 2" xfId="23293" xr:uid="{00000000-0005-0000-0000-000091590000}"/>
    <cellStyle name="Обычный 5 3 2 2 2 3 3 3" xfId="23294" xr:uid="{00000000-0005-0000-0000-000092590000}"/>
    <cellStyle name="Обычный 5 3 2 2 2 3 3 3 2" xfId="23295" xr:uid="{00000000-0005-0000-0000-000093590000}"/>
    <cellStyle name="Обычный 5 3 2 2 2 3 3 4" xfId="23296" xr:uid="{00000000-0005-0000-0000-000094590000}"/>
    <cellStyle name="Обычный 5 3 2 2 2 3 3 4 2" xfId="23297" xr:uid="{00000000-0005-0000-0000-000095590000}"/>
    <cellStyle name="Обычный 5 3 2 2 2 3 3 5" xfId="23298" xr:uid="{00000000-0005-0000-0000-000096590000}"/>
    <cellStyle name="Обычный 5 3 2 2 2 3 4" xfId="23299" xr:uid="{00000000-0005-0000-0000-000097590000}"/>
    <cellStyle name="Обычный 5 3 2 2 2 3 4 2" xfId="23300" xr:uid="{00000000-0005-0000-0000-000098590000}"/>
    <cellStyle name="Обычный 5 3 2 2 2 3 5" xfId="23301" xr:uid="{00000000-0005-0000-0000-000099590000}"/>
    <cellStyle name="Обычный 5 3 2 2 2 3 5 2" xfId="23302" xr:uid="{00000000-0005-0000-0000-00009A590000}"/>
    <cellStyle name="Обычный 5 3 2 2 2 3 6" xfId="23303" xr:uid="{00000000-0005-0000-0000-00009B590000}"/>
    <cellStyle name="Обычный 5 3 2 2 2 3 6 2" xfId="23304" xr:uid="{00000000-0005-0000-0000-00009C590000}"/>
    <cellStyle name="Обычный 5 3 2 2 2 3 7" xfId="23305" xr:uid="{00000000-0005-0000-0000-00009D590000}"/>
    <cellStyle name="Обычный 5 3 2 2 2 3 7 2" xfId="23306" xr:uid="{00000000-0005-0000-0000-00009E590000}"/>
    <cellStyle name="Обычный 5 3 2 2 2 3 8" xfId="23307" xr:uid="{00000000-0005-0000-0000-00009F590000}"/>
    <cellStyle name="Обычный 5 3 2 2 2 3 8 2" xfId="23308" xr:uid="{00000000-0005-0000-0000-0000A0590000}"/>
    <cellStyle name="Обычный 5 3 2 2 2 3 9" xfId="23309" xr:uid="{00000000-0005-0000-0000-0000A1590000}"/>
    <cellStyle name="Обычный 5 3 2 2 2 3 9 2" xfId="23310" xr:uid="{00000000-0005-0000-0000-0000A2590000}"/>
    <cellStyle name="Обычный 5 3 2 2 2 4" xfId="23311" xr:uid="{00000000-0005-0000-0000-0000A3590000}"/>
    <cellStyle name="Обычный 5 3 2 2 2 4 2" xfId="23312" xr:uid="{00000000-0005-0000-0000-0000A4590000}"/>
    <cellStyle name="Обычный 5 3 2 2 2 4 2 2" xfId="23313" xr:uid="{00000000-0005-0000-0000-0000A5590000}"/>
    <cellStyle name="Обычный 5 3 2 2 2 4 2 2 2" xfId="23314" xr:uid="{00000000-0005-0000-0000-0000A6590000}"/>
    <cellStyle name="Обычный 5 3 2 2 2 4 2 3" xfId="23315" xr:uid="{00000000-0005-0000-0000-0000A7590000}"/>
    <cellStyle name="Обычный 5 3 2 2 2 4 2 3 2" xfId="23316" xr:uid="{00000000-0005-0000-0000-0000A8590000}"/>
    <cellStyle name="Обычный 5 3 2 2 2 4 2 4" xfId="23317" xr:uid="{00000000-0005-0000-0000-0000A9590000}"/>
    <cellStyle name="Обычный 5 3 2 2 2 4 2 4 2" xfId="23318" xr:uid="{00000000-0005-0000-0000-0000AA590000}"/>
    <cellStyle name="Обычный 5 3 2 2 2 4 2 5" xfId="23319" xr:uid="{00000000-0005-0000-0000-0000AB590000}"/>
    <cellStyle name="Обычный 5 3 2 2 2 4 2 5 2" xfId="23320" xr:uid="{00000000-0005-0000-0000-0000AC590000}"/>
    <cellStyle name="Обычный 5 3 2 2 2 4 2 6" xfId="23321" xr:uid="{00000000-0005-0000-0000-0000AD590000}"/>
    <cellStyle name="Обычный 5 3 2 2 2 4 3" xfId="23322" xr:uid="{00000000-0005-0000-0000-0000AE590000}"/>
    <cellStyle name="Обычный 5 3 2 2 2 4 3 2" xfId="23323" xr:uid="{00000000-0005-0000-0000-0000AF590000}"/>
    <cellStyle name="Обычный 5 3 2 2 2 4 4" xfId="23324" xr:uid="{00000000-0005-0000-0000-0000B0590000}"/>
    <cellStyle name="Обычный 5 3 2 2 2 4 4 2" xfId="23325" xr:uid="{00000000-0005-0000-0000-0000B1590000}"/>
    <cellStyle name="Обычный 5 3 2 2 2 4 5" xfId="23326" xr:uid="{00000000-0005-0000-0000-0000B2590000}"/>
    <cellStyle name="Обычный 5 3 2 2 2 4 5 2" xfId="23327" xr:uid="{00000000-0005-0000-0000-0000B3590000}"/>
    <cellStyle name="Обычный 5 3 2 2 2 4 6" xfId="23328" xr:uid="{00000000-0005-0000-0000-0000B4590000}"/>
    <cellStyle name="Обычный 5 3 2 2 2 4 6 2" xfId="23329" xr:uid="{00000000-0005-0000-0000-0000B5590000}"/>
    <cellStyle name="Обычный 5 3 2 2 2 4 7" xfId="23330" xr:uid="{00000000-0005-0000-0000-0000B6590000}"/>
    <cellStyle name="Обычный 5 3 2 2 2 4 8" xfId="23331" xr:uid="{00000000-0005-0000-0000-0000B7590000}"/>
    <cellStyle name="Обычный 5 3 2 2 2 5" xfId="23332" xr:uid="{00000000-0005-0000-0000-0000B8590000}"/>
    <cellStyle name="Обычный 5 3 2 2 2 5 2" xfId="23333" xr:uid="{00000000-0005-0000-0000-0000B9590000}"/>
    <cellStyle name="Обычный 5 3 2 2 2 5 2 2" xfId="23334" xr:uid="{00000000-0005-0000-0000-0000BA590000}"/>
    <cellStyle name="Обычный 5 3 2 2 2 5 3" xfId="23335" xr:uid="{00000000-0005-0000-0000-0000BB590000}"/>
    <cellStyle name="Обычный 5 3 2 2 2 5 3 2" xfId="23336" xr:uid="{00000000-0005-0000-0000-0000BC590000}"/>
    <cellStyle name="Обычный 5 3 2 2 2 5 4" xfId="23337" xr:uid="{00000000-0005-0000-0000-0000BD590000}"/>
    <cellStyle name="Обычный 5 3 2 2 2 5 4 2" xfId="23338" xr:uid="{00000000-0005-0000-0000-0000BE590000}"/>
    <cellStyle name="Обычный 5 3 2 2 2 5 5" xfId="23339" xr:uid="{00000000-0005-0000-0000-0000BF590000}"/>
    <cellStyle name="Обычный 5 3 2 2 2 5 5 2" xfId="23340" xr:uid="{00000000-0005-0000-0000-0000C0590000}"/>
    <cellStyle name="Обычный 5 3 2 2 2 5 6" xfId="23341" xr:uid="{00000000-0005-0000-0000-0000C1590000}"/>
    <cellStyle name="Обычный 5 3 2 2 2 6" xfId="23342" xr:uid="{00000000-0005-0000-0000-0000C2590000}"/>
    <cellStyle name="Обычный 5 3 2 2 2 6 2" xfId="23343" xr:uid="{00000000-0005-0000-0000-0000C3590000}"/>
    <cellStyle name="Обычный 5 3 2 2 2 6 2 2" xfId="23344" xr:uid="{00000000-0005-0000-0000-0000C4590000}"/>
    <cellStyle name="Обычный 5 3 2 2 2 6 3" xfId="23345" xr:uid="{00000000-0005-0000-0000-0000C5590000}"/>
    <cellStyle name="Обычный 5 3 2 2 2 6 3 2" xfId="23346" xr:uid="{00000000-0005-0000-0000-0000C6590000}"/>
    <cellStyle name="Обычный 5 3 2 2 2 6 4" xfId="23347" xr:uid="{00000000-0005-0000-0000-0000C7590000}"/>
    <cellStyle name="Обычный 5 3 2 2 2 6 4 2" xfId="23348" xr:uid="{00000000-0005-0000-0000-0000C8590000}"/>
    <cellStyle name="Обычный 5 3 2 2 2 6 5" xfId="23349" xr:uid="{00000000-0005-0000-0000-0000C9590000}"/>
    <cellStyle name="Обычный 5 3 2 2 2 7" xfId="23350" xr:uid="{00000000-0005-0000-0000-0000CA590000}"/>
    <cellStyle name="Обычный 5 3 2 2 2 7 2" xfId="23351" xr:uid="{00000000-0005-0000-0000-0000CB590000}"/>
    <cellStyle name="Обычный 5 3 2 2 2 8" xfId="23352" xr:uid="{00000000-0005-0000-0000-0000CC590000}"/>
    <cellStyle name="Обычный 5 3 2 2 2 8 2" xfId="23353" xr:uid="{00000000-0005-0000-0000-0000CD590000}"/>
    <cellStyle name="Обычный 5 3 2 2 2 9" xfId="23354" xr:uid="{00000000-0005-0000-0000-0000CE590000}"/>
    <cellStyle name="Обычный 5 3 2 2 2 9 2" xfId="23355" xr:uid="{00000000-0005-0000-0000-0000CF590000}"/>
    <cellStyle name="Обычный 5 3 2 2 3" xfId="23356" xr:uid="{00000000-0005-0000-0000-0000D0590000}"/>
    <cellStyle name="Обычный 5 3 2 2 3 10" xfId="23357" xr:uid="{00000000-0005-0000-0000-0000D1590000}"/>
    <cellStyle name="Обычный 5 3 2 2 3 10 2" xfId="23358" xr:uid="{00000000-0005-0000-0000-0000D2590000}"/>
    <cellStyle name="Обычный 5 3 2 2 3 11" xfId="23359" xr:uid="{00000000-0005-0000-0000-0000D3590000}"/>
    <cellStyle name="Обычный 5 3 2 2 3 12" xfId="23360" xr:uid="{00000000-0005-0000-0000-0000D4590000}"/>
    <cellStyle name="Обычный 5 3 2 2 3 13" xfId="23361" xr:uid="{00000000-0005-0000-0000-0000D5590000}"/>
    <cellStyle name="Обычный 5 3 2 2 3 2" xfId="23362" xr:uid="{00000000-0005-0000-0000-0000D6590000}"/>
    <cellStyle name="Обычный 5 3 2 2 3 2 10" xfId="23363" xr:uid="{00000000-0005-0000-0000-0000D7590000}"/>
    <cellStyle name="Обычный 5 3 2 2 3 2 11" xfId="23364" xr:uid="{00000000-0005-0000-0000-0000D8590000}"/>
    <cellStyle name="Обычный 5 3 2 2 3 2 2" xfId="23365" xr:uid="{00000000-0005-0000-0000-0000D9590000}"/>
    <cellStyle name="Обычный 5 3 2 2 3 2 2 2" xfId="23366" xr:uid="{00000000-0005-0000-0000-0000DA590000}"/>
    <cellStyle name="Обычный 5 3 2 2 3 2 2 2 2" xfId="23367" xr:uid="{00000000-0005-0000-0000-0000DB590000}"/>
    <cellStyle name="Обычный 5 3 2 2 3 2 2 3" xfId="23368" xr:uid="{00000000-0005-0000-0000-0000DC590000}"/>
    <cellStyle name="Обычный 5 3 2 2 3 2 2 3 2" xfId="23369" xr:uid="{00000000-0005-0000-0000-0000DD590000}"/>
    <cellStyle name="Обычный 5 3 2 2 3 2 2 4" xfId="23370" xr:uid="{00000000-0005-0000-0000-0000DE590000}"/>
    <cellStyle name="Обычный 5 3 2 2 3 2 2 4 2" xfId="23371" xr:uid="{00000000-0005-0000-0000-0000DF590000}"/>
    <cellStyle name="Обычный 5 3 2 2 3 2 2 5" xfId="23372" xr:uid="{00000000-0005-0000-0000-0000E0590000}"/>
    <cellStyle name="Обычный 5 3 2 2 3 2 2 5 2" xfId="23373" xr:uid="{00000000-0005-0000-0000-0000E1590000}"/>
    <cellStyle name="Обычный 5 3 2 2 3 2 2 6" xfId="23374" xr:uid="{00000000-0005-0000-0000-0000E2590000}"/>
    <cellStyle name="Обычный 5 3 2 2 3 2 3" xfId="23375" xr:uid="{00000000-0005-0000-0000-0000E3590000}"/>
    <cellStyle name="Обычный 5 3 2 2 3 2 3 2" xfId="23376" xr:uid="{00000000-0005-0000-0000-0000E4590000}"/>
    <cellStyle name="Обычный 5 3 2 2 3 2 3 2 2" xfId="23377" xr:uid="{00000000-0005-0000-0000-0000E5590000}"/>
    <cellStyle name="Обычный 5 3 2 2 3 2 3 3" xfId="23378" xr:uid="{00000000-0005-0000-0000-0000E6590000}"/>
    <cellStyle name="Обычный 5 3 2 2 3 2 3 3 2" xfId="23379" xr:uid="{00000000-0005-0000-0000-0000E7590000}"/>
    <cellStyle name="Обычный 5 3 2 2 3 2 3 4" xfId="23380" xr:uid="{00000000-0005-0000-0000-0000E8590000}"/>
    <cellStyle name="Обычный 5 3 2 2 3 2 3 4 2" xfId="23381" xr:uid="{00000000-0005-0000-0000-0000E9590000}"/>
    <cellStyle name="Обычный 5 3 2 2 3 2 3 5" xfId="23382" xr:uid="{00000000-0005-0000-0000-0000EA590000}"/>
    <cellStyle name="Обычный 5 3 2 2 3 2 4" xfId="23383" xr:uid="{00000000-0005-0000-0000-0000EB590000}"/>
    <cellStyle name="Обычный 5 3 2 2 3 2 4 2" xfId="23384" xr:uid="{00000000-0005-0000-0000-0000EC590000}"/>
    <cellStyle name="Обычный 5 3 2 2 3 2 5" xfId="23385" xr:uid="{00000000-0005-0000-0000-0000ED590000}"/>
    <cellStyle name="Обычный 5 3 2 2 3 2 5 2" xfId="23386" xr:uid="{00000000-0005-0000-0000-0000EE590000}"/>
    <cellStyle name="Обычный 5 3 2 2 3 2 6" xfId="23387" xr:uid="{00000000-0005-0000-0000-0000EF590000}"/>
    <cellStyle name="Обычный 5 3 2 2 3 2 6 2" xfId="23388" xr:uid="{00000000-0005-0000-0000-0000F0590000}"/>
    <cellStyle name="Обычный 5 3 2 2 3 2 7" xfId="23389" xr:uid="{00000000-0005-0000-0000-0000F1590000}"/>
    <cellStyle name="Обычный 5 3 2 2 3 2 7 2" xfId="23390" xr:uid="{00000000-0005-0000-0000-0000F2590000}"/>
    <cellStyle name="Обычный 5 3 2 2 3 2 8" xfId="23391" xr:uid="{00000000-0005-0000-0000-0000F3590000}"/>
    <cellStyle name="Обычный 5 3 2 2 3 2 8 2" xfId="23392" xr:uid="{00000000-0005-0000-0000-0000F4590000}"/>
    <cellStyle name="Обычный 5 3 2 2 3 2 9" xfId="23393" xr:uid="{00000000-0005-0000-0000-0000F5590000}"/>
    <cellStyle name="Обычный 5 3 2 2 3 2 9 2" xfId="23394" xr:uid="{00000000-0005-0000-0000-0000F6590000}"/>
    <cellStyle name="Обычный 5 3 2 2 3 3" xfId="23395" xr:uid="{00000000-0005-0000-0000-0000F7590000}"/>
    <cellStyle name="Обычный 5 3 2 2 3 3 2" xfId="23396" xr:uid="{00000000-0005-0000-0000-0000F8590000}"/>
    <cellStyle name="Обычный 5 3 2 2 3 3 2 2" xfId="23397" xr:uid="{00000000-0005-0000-0000-0000F9590000}"/>
    <cellStyle name="Обычный 5 3 2 2 3 3 3" xfId="23398" xr:uid="{00000000-0005-0000-0000-0000FA590000}"/>
    <cellStyle name="Обычный 5 3 2 2 3 3 3 2" xfId="23399" xr:uid="{00000000-0005-0000-0000-0000FB590000}"/>
    <cellStyle name="Обычный 5 3 2 2 3 3 4" xfId="23400" xr:uid="{00000000-0005-0000-0000-0000FC590000}"/>
    <cellStyle name="Обычный 5 3 2 2 3 3 4 2" xfId="23401" xr:uid="{00000000-0005-0000-0000-0000FD590000}"/>
    <cellStyle name="Обычный 5 3 2 2 3 3 5" xfId="23402" xr:uid="{00000000-0005-0000-0000-0000FE590000}"/>
    <cellStyle name="Обычный 5 3 2 2 3 3 5 2" xfId="23403" xr:uid="{00000000-0005-0000-0000-0000FF590000}"/>
    <cellStyle name="Обычный 5 3 2 2 3 3 6" xfId="23404" xr:uid="{00000000-0005-0000-0000-0000005A0000}"/>
    <cellStyle name="Обычный 5 3 2 2 3 4" xfId="23405" xr:uid="{00000000-0005-0000-0000-0000015A0000}"/>
    <cellStyle name="Обычный 5 3 2 2 3 4 2" xfId="23406" xr:uid="{00000000-0005-0000-0000-0000025A0000}"/>
    <cellStyle name="Обычный 5 3 2 2 3 4 2 2" xfId="23407" xr:uid="{00000000-0005-0000-0000-0000035A0000}"/>
    <cellStyle name="Обычный 5 3 2 2 3 4 3" xfId="23408" xr:uid="{00000000-0005-0000-0000-0000045A0000}"/>
    <cellStyle name="Обычный 5 3 2 2 3 4 3 2" xfId="23409" xr:uid="{00000000-0005-0000-0000-0000055A0000}"/>
    <cellStyle name="Обычный 5 3 2 2 3 4 4" xfId="23410" xr:uid="{00000000-0005-0000-0000-0000065A0000}"/>
    <cellStyle name="Обычный 5 3 2 2 3 4 4 2" xfId="23411" xr:uid="{00000000-0005-0000-0000-0000075A0000}"/>
    <cellStyle name="Обычный 5 3 2 2 3 4 5" xfId="23412" xr:uid="{00000000-0005-0000-0000-0000085A0000}"/>
    <cellStyle name="Обычный 5 3 2 2 3 5" xfId="23413" xr:uid="{00000000-0005-0000-0000-0000095A0000}"/>
    <cellStyle name="Обычный 5 3 2 2 3 5 2" xfId="23414" xr:uid="{00000000-0005-0000-0000-00000A5A0000}"/>
    <cellStyle name="Обычный 5 3 2 2 3 6" xfId="23415" xr:uid="{00000000-0005-0000-0000-00000B5A0000}"/>
    <cellStyle name="Обычный 5 3 2 2 3 6 2" xfId="23416" xr:uid="{00000000-0005-0000-0000-00000C5A0000}"/>
    <cellStyle name="Обычный 5 3 2 2 3 7" xfId="23417" xr:uid="{00000000-0005-0000-0000-00000D5A0000}"/>
    <cellStyle name="Обычный 5 3 2 2 3 7 2" xfId="23418" xr:uid="{00000000-0005-0000-0000-00000E5A0000}"/>
    <cellStyle name="Обычный 5 3 2 2 3 8" xfId="23419" xr:uid="{00000000-0005-0000-0000-00000F5A0000}"/>
    <cellStyle name="Обычный 5 3 2 2 3 8 2" xfId="23420" xr:uid="{00000000-0005-0000-0000-0000105A0000}"/>
    <cellStyle name="Обычный 5 3 2 2 3 9" xfId="23421" xr:uid="{00000000-0005-0000-0000-0000115A0000}"/>
    <cellStyle name="Обычный 5 3 2 2 3 9 2" xfId="23422" xr:uid="{00000000-0005-0000-0000-0000125A0000}"/>
    <cellStyle name="Обычный 5 3 2 2 4" xfId="23423" xr:uid="{00000000-0005-0000-0000-0000135A0000}"/>
    <cellStyle name="Обычный 5 3 2 2 4 10" xfId="23424" xr:uid="{00000000-0005-0000-0000-0000145A0000}"/>
    <cellStyle name="Обычный 5 3 2 2 4 11" xfId="23425" xr:uid="{00000000-0005-0000-0000-0000155A0000}"/>
    <cellStyle name="Обычный 5 3 2 2 4 2" xfId="23426" xr:uid="{00000000-0005-0000-0000-0000165A0000}"/>
    <cellStyle name="Обычный 5 3 2 2 4 2 2" xfId="23427" xr:uid="{00000000-0005-0000-0000-0000175A0000}"/>
    <cellStyle name="Обычный 5 3 2 2 4 2 2 2" xfId="23428" xr:uid="{00000000-0005-0000-0000-0000185A0000}"/>
    <cellStyle name="Обычный 5 3 2 2 4 2 3" xfId="23429" xr:uid="{00000000-0005-0000-0000-0000195A0000}"/>
    <cellStyle name="Обычный 5 3 2 2 4 2 3 2" xfId="23430" xr:uid="{00000000-0005-0000-0000-00001A5A0000}"/>
    <cellStyle name="Обычный 5 3 2 2 4 2 4" xfId="23431" xr:uid="{00000000-0005-0000-0000-00001B5A0000}"/>
    <cellStyle name="Обычный 5 3 2 2 4 2 4 2" xfId="23432" xr:uid="{00000000-0005-0000-0000-00001C5A0000}"/>
    <cellStyle name="Обычный 5 3 2 2 4 2 5" xfId="23433" xr:uid="{00000000-0005-0000-0000-00001D5A0000}"/>
    <cellStyle name="Обычный 5 3 2 2 4 2 5 2" xfId="23434" xr:uid="{00000000-0005-0000-0000-00001E5A0000}"/>
    <cellStyle name="Обычный 5 3 2 2 4 2 6" xfId="23435" xr:uid="{00000000-0005-0000-0000-00001F5A0000}"/>
    <cellStyle name="Обычный 5 3 2 2 4 2 7" xfId="23436" xr:uid="{00000000-0005-0000-0000-0000205A0000}"/>
    <cellStyle name="Обычный 5 3 2 2 4 3" xfId="23437" xr:uid="{00000000-0005-0000-0000-0000215A0000}"/>
    <cellStyle name="Обычный 5 3 2 2 4 3 2" xfId="23438" xr:uid="{00000000-0005-0000-0000-0000225A0000}"/>
    <cellStyle name="Обычный 5 3 2 2 4 3 2 2" xfId="23439" xr:uid="{00000000-0005-0000-0000-0000235A0000}"/>
    <cellStyle name="Обычный 5 3 2 2 4 3 3" xfId="23440" xr:uid="{00000000-0005-0000-0000-0000245A0000}"/>
    <cellStyle name="Обычный 5 3 2 2 4 3 3 2" xfId="23441" xr:uid="{00000000-0005-0000-0000-0000255A0000}"/>
    <cellStyle name="Обычный 5 3 2 2 4 3 4" xfId="23442" xr:uid="{00000000-0005-0000-0000-0000265A0000}"/>
    <cellStyle name="Обычный 5 3 2 2 4 3 4 2" xfId="23443" xr:uid="{00000000-0005-0000-0000-0000275A0000}"/>
    <cellStyle name="Обычный 5 3 2 2 4 3 5" xfId="23444" xr:uid="{00000000-0005-0000-0000-0000285A0000}"/>
    <cellStyle name="Обычный 5 3 2 2 4 4" xfId="23445" xr:uid="{00000000-0005-0000-0000-0000295A0000}"/>
    <cellStyle name="Обычный 5 3 2 2 4 4 2" xfId="23446" xr:uid="{00000000-0005-0000-0000-00002A5A0000}"/>
    <cellStyle name="Обычный 5 3 2 2 4 5" xfId="23447" xr:uid="{00000000-0005-0000-0000-00002B5A0000}"/>
    <cellStyle name="Обычный 5 3 2 2 4 5 2" xfId="23448" xr:uid="{00000000-0005-0000-0000-00002C5A0000}"/>
    <cellStyle name="Обычный 5 3 2 2 4 6" xfId="23449" xr:uid="{00000000-0005-0000-0000-00002D5A0000}"/>
    <cellStyle name="Обычный 5 3 2 2 4 6 2" xfId="23450" xr:uid="{00000000-0005-0000-0000-00002E5A0000}"/>
    <cellStyle name="Обычный 5 3 2 2 4 7" xfId="23451" xr:uid="{00000000-0005-0000-0000-00002F5A0000}"/>
    <cellStyle name="Обычный 5 3 2 2 4 7 2" xfId="23452" xr:uid="{00000000-0005-0000-0000-0000305A0000}"/>
    <cellStyle name="Обычный 5 3 2 2 4 8" xfId="23453" xr:uid="{00000000-0005-0000-0000-0000315A0000}"/>
    <cellStyle name="Обычный 5 3 2 2 4 8 2" xfId="23454" xr:uid="{00000000-0005-0000-0000-0000325A0000}"/>
    <cellStyle name="Обычный 5 3 2 2 4 9" xfId="23455" xr:uid="{00000000-0005-0000-0000-0000335A0000}"/>
    <cellStyle name="Обычный 5 3 2 2 4 9 2" xfId="23456" xr:uid="{00000000-0005-0000-0000-0000345A0000}"/>
    <cellStyle name="Обычный 5 3 2 2 5" xfId="23457" xr:uid="{00000000-0005-0000-0000-0000355A0000}"/>
    <cellStyle name="Обычный 5 3 2 2 5 2" xfId="23458" xr:uid="{00000000-0005-0000-0000-0000365A0000}"/>
    <cellStyle name="Обычный 5 3 2 2 5 2 2" xfId="23459" xr:uid="{00000000-0005-0000-0000-0000375A0000}"/>
    <cellStyle name="Обычный 5 3 2 2 5 2 2 2" xfId="23460" xr:uid="{00000000-0005-0000-0000-0000385A0000}"/>
    <cellStyle name="Обычный 5 3 2 2 5 2 3" xfId="23461" xr:uid="{00000000-0005-0000-0000-0000395A0000}"/>
    <cellStyle name="Обычный 5 3 2 2 5 2 3 2" xfId="23462" xr:uid="{00000000-0005-0000-0000-00003A5A0000}"/>
    <cellStyle name="Обычный 5 3 2 2 5 2 4" xfId="23463" xr:uid="{00000000-0005-0000-0000-00003B5A0000}"/>
    <cellStyle name="Обычный 5 3 2 2 5 2 4 2" xfId="23464" xr:uid="{00000000-0005-0000-0000-00003C5A0000}"/>
    <cellStyle name="Обычный 5 3 2 2 5 2 5" xfId="23465" xr:uid="{00000000-0005-0000-0000-00003D5A0000}"/>
    <cellStyle name="Обычный 5 3 2 2 5 2 5 2" xfId="23466" xr:uid="{00000000-0005-0000-0000-00003E5A0000}"/>
    <cellStyle name="Обычный 5 3 2 2 5 2 6" xfId="23467" xr:uid="{00000000-0005-0000-0000-00003F5A0000}"/>
    <cellStyle name="Обычный 5 3 2 2 5 3" xfId="23468" xr:uid="{00000000-0005-0000-0000-0000405A0000}"/>
    <cellStyle name="Обычный 5 3 2 2 5 3 2" xfId="23469" xr:uid="{00000000-0005-0000-0000-0000415A0000}"/>
    <cellStyle name="Обычный 5 3 2 2 5 4" xfId="23470" xr:uid="{00000000-0005-0000-0000-0000425A0000}"/>
    <cellStyle name="Обычный 5 3 2 2 5 4 2" xfId="23471" xr:uid="{00000000-0005-0000-0000-0000435A0000}"/>
    <cellStyle name="Обычный 5 3 2 2 5 5" xfId="23472" xr:uid="{00000000-0005-0000-0000-0000445A0000}"/>
    <cellStyle name="Обычный 5 3 2 2 5 5 2" xfId="23473" xr:uid="{00000000-0005-0000-0000-0000455A0000}"/>
    <cellStyle name="Обычный 5 3 2 2 5 6" xfId="23474" xr:uid="{00000000-0005-0000-0000-0000465A0000}"/>
    <cellStyle name="Обычный 5 3 2 2 5 6 2" xfId="23475" xr:uid="{00000000-0005-0000-0000-0000475A0000}"/>
    <cellStyle name="Обычный 5 3 2 2 5 7" xfId="23476" xr:uid="{00000000-0005-0000-0000-0000485A0000}"/>
    <cellStyle name="Обычный 5 3 2 2 5 8" xfId="23477" xr:uid="{00000000-0005-0000-0000-0000495A0000}"/>
    <cellStyle name="Обычный 5 3 2 2 6" xfId="23478" xr:uid="{00000000-0005-0000-0000-00004A5A0000}"/>
    <cellStyle name="Обычный 5 3 2 2 6 2" xfId="23479" xr:uid="{00000000-0005-0000-0000-00004B5A0000}"/>
    <cellStyle name="Обычный 5 3 2 2 6 2 2" xfId="23480" xr:uid="{00000000-0005-0000-0000-00004C5A0000}"/>
    <cellStyle name="Обычный 5 3 2 2 6 3" xfId="23481" xr:uid="{00000000-0005-0000-0000-00004D5A0000}"/>
    <cellStyle name="Обычный 5 3 2 2 6 3 2" xfId="23482" xr:uid="{00000000-0005-0000-0000-00004E5A0000}"/>
    <cellStyle name="Обычный 5 3 2 2 6 4" xfId="23483" xr:uid="{00000000-0005-0000-0000-00004F5A0000}"/>
    <cellStyle name="Обычный 5 3 2 2 6 4 2" xfId="23484" xr:uid="{00000000-0005-0000-0000-0000505A0000}"/>
    <cellStyle name="Обычный 5 3 2 2 6 5" xfId="23485" xr:uid="{00000000-0005-0000-0000-0000515A0000}"/>
    <cellStyle name="Обычный 5 3 2 2 6 5 2" xfId="23486" xr:uid="{00000000-0005-0000-0000-0000525A0000}"/>
    <cellStyle name="Обычный 5 3 2 2 6 6" xfId="23487" xr:uid="{00000000-0005-0000-0000-0000535A0000}"/>
    <cellStyle name="Обычный 5 3 2 2 7" xfId="23488" xr:uid="{00000000-0005-0000-0000-0000545A0000}"/>
    <cellStyle name="Обычный 5 3 2 2 7 2" xfId="23489" xr:uid="{00000000-0005-0000-0000-0000555A0000}"/>
    <cellStyle name="Обычный 5 3 2 2 7 2 2" xfId="23490" xr:uid="{00000000-0005-0000-0000-0000565A0000}"/>
    <cellStyle name="Обычный 5 3 2 2 7 3" xfId="23491" xr:uid="{00000000-0005-0000-0000-0000575A0000}"/>
    <cellStyle name="Обычный 5 3 2 2 7 3 2" xfId="23492" xr:uid="{00000000-0005-0000-0000-0000585A0000}"/>
    <cellStyle name="Обычный 5 3 2 2 7 4" xfId="23493" xr:uid="{00000000-0005-0000-0000-0000595A0000}"/>
    <cellStyle name="Обычный 5 3 2 2 7 4 2" xfId="23494" xr:uid="{00000000-0005-0000-0000-00005A5A0000}"/>
    <cellStyle name="Обычный 5 3 2 2 7 5" xfId="23495" xr:uid="{00000000-0005-0000-0000-00005B5A0000}"/>
    <cellStyle name="Обычный 5 3 2 2 8" xfId="23496" xr:uid="{00000000-0005-0000-0000-00005C5A0000}"/>
    <cellStyle name="Обычный 5 3 2 2 8 2" xfId="23497" xr:uid="{00000000-0005-0000-0000-00005D5A0000}"/>
    <cellStyle name="Обычный 5 3 2 2 9" xfId="23498" xr:uid="{00000000-0005-0000-0000-00005E5A0000}"/>
    <cellStyle name="Обычный 5 3 2 2 9 2" xfId="23499" xr:uid="{00000000-0005-0000-0000-00005F5A0000}"/>
    <cellStyle name="Обычный 5 3 2 20" xfId="23500" xr:uid="{00000000-0005-0000-0000-0000605A0000}"/>
    <cellStyle name="Обычный 5 3 2 20 2" xfId="23501" xr:uid="{00000000-0005-0000-0000-0000615A0000}"/>
    <cellStyle name="Обычный 5 3 2 21" xfId="23502" xr:uid="{00000000-0005-0000-0000-0000625A0000}"/>
    <cellStyle name="Обычный 5 3 2 21 2" xfId="23503" xr:uid="{00000000-0005-0000-0000-0000635A0000}"/>
    <cellStyle name="Обычный 5 3 2 22" xfId="23504" xr:uid="{00000000-0005-0000-0000-0000645A0000}"/>
    <cellStyle name="Обычный 5 3 2 22 2" xfId="23505" xr:uid="{00000000-0005-0000-0000-0000655A0000}"/>
    <cellStyle name="Обычный 5 3 2 23" xfId="23506" xr:uid="{00000000-0005-0000-0000-0000665A0000}"/>
    <cellStyle name="Обычный 5 3 2 23 2" xfId="23507" xr:uid="{00000000-0005-0000-0000-0000675A0000}"/>
    <cellStyle name="Обычный 5 3 2 24" xfId="23508" xr:uid="{00000000-0005-0000-0000-0000685A0000}"/>
    <cellStyle name="Обычный 5 3 2 25" xfId="23509" xr:uid="{00000000-0005-0000-0000-0000695A0000}"/>
    <cellStyle name="Обычный 5 3 2 26" xfId="23510" xr:uid="{00000000-0005-0000-0000-00006A5A0000}"/>
    <cellStyle name="Обычный 5 3 2 3" xfId="23511" xr:uid="{00000000-0005-0000-0000-00006B5A0000}"/>
    <cellStyle name="Обычный 5 3 2 3 10" xfId="23512" xr:uid="{00000000-0005-0000-0000-00006C5A0000}"/>
    <cellStyle name="Обычный 5 3 2 3 10 2" xfId="23513" xr:uid="{00000000-0005-0000-0000-00006D5A0000}"/>
    <cellStyle name="Обычный 5 3 2 3 11" xfId="23514" xr:uid="{00000000-0005-0000-0000-00006E5A0000}"/>
    <cellStyle name="Обычный 5 3 2 3 11 2" xfId="23515" xr:uid="{00000000-0005-0000-0000-00006F5A0000}"/>
    <cellStyle name="Обычный 5 3 2 3 12" xfId="23516" xr:uid="{00000000-0005-0000-0000-0000705A0000}"/>
    <cellStyle name="Обычный 5 3 2 3 12 2" xfId="23517" xr:uid="{00000000-0005-0000-0000-0000715A0000}"/>
    <cellStyle name="Обычный 5 3 2 3 13" xfId="23518" xr:uid="{00000000-0005-0000-0000-0000725A0000}"/>
    <cellStyle name="Обычный 5 3 2 3 14" xfId="23519" xr:uid="{00000000-0005-0000-0000-0000735A0000}"/>
    <cellStyle name="Обычный 5 3 2 3 15" xfId="23520" xr:uid="{00000000-0005-0000-0000-0000745A0000}"/>
    <cellStyle name="Обычный 5 3 2 3 2" xfId="23521" xr:uid="{00000000-0005-0000-0000-0000755A0000}"/>
    <cellStyle name="Обычный 5 3 2 3 2 10" xfId="23522" xr:uid="{00000000-0005-0000-0000-0000765A0000}"/>
    <cellStyle name="Обычный 5 3 2 3 2 10 2" xfId="23523" xr:uid="{00000000-0005-0000-0000-0000775A0000}"/>
    <cellStyle name="Обычный 5 3 2 3 2 11" xfId="23524" xr:uid="{00000000-0005-0000-0000-0000785A0000}"/>
    <cellStyle name="Обычный 5 3 2 3 2 12" xfId="23525" xr:uid="{00000000-0005-0000-0000-0000795A0000}"/>
    <cellStyle name="Обычный 5 3 2 3 2 13" xfId="23526" xr:uid="{00000000-0005-0000-0000-00007A5A0000}"/>
    <cellStyle name="Обычный 5 3 2 3 2 2" xfId="23527" xr:uid="{00000000-0005-0000-0000-00007B5A0000}"/>
    <cellStyle name="Обычный 5 3 2 3 2 2 10" xfId="23528" xr:uid="{00000000-0005-0000-0000-00007C5A0000}"/>
    <cellStyle name="Обычный 5 3 2 3 2 2 11" xfId="23529" xr:uid="{00000000-0005-0000-0000-00007D5A0000}"/>
    <cellStyle name="Обычный 5 3 2 3 2 2 2" xfId="23530" xr:uid="{00000000-0005-0000-0000-00007E5A0000}"/>
    <cellStyle name="Обычный 5 3 2 3 2 2 2 2" xfId="23531" xr:uid="{00000000-0005-0000-0000-00007F5A0000}"/>
    <cellStyle name="Обычный 5 3 2 3 2 2 2 2 2" xfId="23532" xr:uid="{00000000-0005-0000-0000-0000805A0000}"/>
    <cellStyle name="Обычный 5 3 2 3 2 2 2 3" xfId="23533" xr:uid="{00000000-0005-0000-0000-0000815A0000}"/>
    <cellStyle name="Обычный 5 3 2 3 2 2 2 3 2" xfId="23534" xr:uid="{00000000-0005-0000-0000-0000825A0000}"/>
    <cellStyle name="Обычный 5 3 2 3 2 2 2 4" xfId="23535" xr:uid="{00000000-0005-0000-0000-0000835A0000}"/>
    <cellStyle name="Обычный 5 3 2 3 2 2 2 4 2" xfId="23536" xr:uid="{00000000-0005-0000-0000-0000845A0000}"/>
    <cellStyle name="Обычный 5 3 2 3 2 2 2 5" xfId="23537" xr:uid="{00000000-0005-0000-0000-0000855A0000}"/>
    <cellStyle name="Обычный 5 3 2 3 2 2 2 5 2" xfId="23538" xr:uid="{00000000-0005-0000-0000-0000865A0000}"/>
    <cellStyle name="Обычный 5 3 2 3 2 2 2 6" xfId="23539" xr:uid="{00000000-0005-0000-0000-0000875A0000}"/>
    <cellStyle name="Обычный 5 3 2 3 2 2 3" xfId="23540" xr:uid="{00000000-0005-0000-0000-0000885A0000}"/>
    <cellStyle name="Обычный 5 3 2 3 2 2 3 2" xfId="23541" xr:uid="{00000000-0005-0000-0000-0000895A0000}"/>
    <cellStyle name="Обычный 5 3 2 3 2 2 3 2 2" xfId="23542" xr:uid="{00000000-0005-0000-0000-00008A5A0000}"/>
    <cellStyle name="Обычный 5 3 2 3 2 2 3 3" xfId="23543" xr:uid="{00000000-0005-0000-0000-00008B5A0000}"/>
    <cellStyle name="Обычный 5 3 2 3 2 2 3 3 2" xfId="23544" xr:uid="{00000000-0005-0000-0000-00008C5A0000}"/>
    <cellStyle name="Обычный 5 3 2 3 2 2 3 4" xfId="23545" xr:uid="{00000000-0005-0000-0000-00008D5A0000}"/>
    <cellStyle name="Обычный 5 3 2 3 2 2 3 4 2" xfId="23546" xr:uid="{00000000-0005-0000-0000-00008E5A0000}"/>
    <cellStyle name="Обычный 5 3 2 3 2 2 3 5" xfId="23547" xr:uid="{00000000-0005-0000-0000-00008F5A0000}"/>
    <cellStyle name="Обычный 5 3 2 3 2 2 4" xfId="23548" xr:uid="{00000000-0005-0000-0000-0000905A0000}"/>
    <cellStyle name="Обычный 5 3 2 3 2 2 4 2" xfId="23549" xr:uid="{00000000-0005-0000-0000-0000915A0000}"/>
    <cellStyle name="Обычный 5 3 2 3 2 2 5" xfId="23550" xr:uid="{00000000-0005-0000-0000-0000925A0000}"/>
    <cellStyle name="Обычный 5 3 2 3 2 2 5 2" xfId="23551" xr:uid="{00000000-0005-0000-0000-0000935A0000}"/>
    <cellStyle name="Обычный 5 3 2 3 2 2 6" xfId="23552" xr:uid="{00000000-0005-0000-0000-0000945A0000}"/>
    <cellStyle name="Обычный 5 3 2 3 2 2 6 2" xfId="23553" xr:uid="{00000000-0005-0000-0000-0000955A0000}"/>
    <cellStyle name="Обычный 5 3 2 3 2 2 7" xfId="23554" xr:uid="{00000000-0005-0000-0000-0000965A0000}"/>
    <cellStyle name="Обычный 5 3 2 3 2 2 7 2" xfId="23555" xr:uid="{00000000-0005-0000-0000-0000975A0000}"/>
    <cellStyle name="Обычный 5 3 2 3 2 2 8" xfId="23556" xr:uid="{00000000-0005-0000-0000-0000985A0000}"/>
    <cellStyle name="Обычный 5 3 2 3 2 2 8 2" xfId="23557" xr:uid="{00000000-0005-0000-0000-0000995A0000}"/>
    <cellStyle name="Обычный 5 3 2 3 2 2 9" xfId="23558" xr:uid="{00000000-0005-0000-0000-00009A5A0000}"/>
    <cellStyle name="Обычный 5 3 2 3 2 2 9 2" xfId="23559" xr:uid="{00000000-0005-0000-0000-00009B5A0000}"/>
    <cellStyle name="Обычный 5 3 2 3 2 3" xfId="23560" xr:uid="{00000000-0005-0000-0000-00009C5A0000}"/>
    <cellStyle name="Обычный 5 3 2 3 2 3 2" xfId="23561" xr:uid="{00000000-0005-0000-0000-00009D5A0000}"/>
    <cellStyle name="Обычный 5 3 2 3 2 3 2 2" xfId="23562" xr:uid="{00000000-0005-0000-0000-00009E5A0000}"/>
    <cellStyle name="Обычный 5 3 2 3 2 3 3" xfId="23563" xr:uid="{00000000-0005-0000-0000-00009F5A0000}"/>
    <cellStyle name="Обычный 5 3 2 3 2 3 3 2" xfId="23564" xr:uid="{00000000-0005-0000-0000-0000A05A0000}"/>
    <cellStyle name="Обычный 5 3 2 3 2 3 4" xfId="23565" xr:uid="{00000000-0005-0000-0000-0000A15A0000}"/>
    <cellStyle name="Обычный 5 3 2 3 2 3 4 2" xfId="23566" xr:uid="{00000000-0005-0000-0000-0000A25A0000}"/>
    <cellStyle name="Обычный 5 3 2 3 2 3 5" xfId="23567" xr:uid="{00000000-0005-0000-0000-0000A35A0000}"/>
    <cellStyle name="Обычный 5 3 2 3 2 3 5 2" xfId="23568" xr:uid="{00000000-0005-0000-0000-0000A45A0000}"/>
    <cellStyle name="Обычный 5 3 2 3 2 3 6" xfId="23569" xr:uid="{00000000-0005-0000-0000-0000A55A0000}"/>
    <cellStyle name="Обычный 5 3 2 3 2 4" xfId="23570" xr:uid="{00000000-0005-0000-0000-0000A65A0000}"/>
    <cellStyle name="Обычный 5 3 2 3 2 4 2" xfId="23571" xr:uid="{00000000-0005-0000-0000-0000A75A0000}"/>
    <cellStyle name="Обычный 5 3 2 3 2 4 2 2" xfId="23572" xr:uid="{00000000-0005-0000-0000-0000A85A0000}"/>
    <cellStyle name="Обычный 5 3 2 3 2 4 3" xfId="23573" xr:uid="{00000000-0005-0000-0000-0000A95A0000}"/>
    <cellStyle name="Обычный 5 3 2 3 2 4 3 2" xfId="23574" xr:uid="{00000000-0005-0000-0000-0000AA5A0000}"/>
    <cellStyle name="Обычный 5 3 2 3 2 4 4" xfId="23575" xr:uid="{00000000-0005-0000-0000-0000AB5A0000}"/>
    <cellStyle name="Обычный 5 3 2 3 2 4 4 2" xfId="23576" xr:uid="{00000000-0005-0000-0000-0000AC5A0000}"/>
    <cellStyle name="Обычный 5 3 2 3 2 4 5" xfId="23577" xr:uid="{00000000-0005-0000-0000-0000AD5A0000}"/>
    <cellStyle name="Обычный 5 3 2 3 2 5" xfId="23578" xr:uid="{00000000-0005-0000-0000-0000AE5A0000}"/>
    <cellStyle name="Обычный 5 3 2 3 2 5 2" xfId="23579" xr:uid="{00000000-0005-0000-0000-0000AF5A0000}"/>
    <cellStyle name="Обычный 5 3 2 3 2 6" xfId="23580" xr:uid="{00000000-0005-0000-0000-0000B05A0000}"/>
    <cellStyle name="Обычный 5 3 2 3 2 6 2" xfId="23581" xr:uid="{00000000-0005-0000-0000-0000B15A0000}"/>
    <cellStyle name="Обычный 5 3 2 3 2 7" xfId="23582" xr:uid="{00000000-0005-0000-0000-0000B25A0000}"/>
    <cellStyle name="Обычный 5 3 2 3 2 7 2" xfId="23583" xr:uid="{00000000-0005-0000-0000-0000B35A0000}"/>
    <cellStyle name="Обычный 5 3 2 3 2 8" xfId="23584" xr:uid="{00000000-0005-0000-0000-0000B45A0000}"/>
    <cellStyle name="Обычный 5 3 2 3 2 8 2" xfId="23585" xr:uid="{00000000-0005-0000-0000-0000B55A0000}"/>
    <cellStyle name="Обычный 5 3 2 3 2 9" xfId="23586" xr:uid="{00000000-0005-0000-0000-0000B65A0000}"/>
    <cellStyle name="Обычный 5 3 2 3 2 9 2" xfId="23587" xr:uid="{00000000-0005-0000-0000-0000B75A0000}"/>
    <cellStyle name="Обычный 5 3 2 3 3" xfId="23588" xr:uid="{00000000-0005-0000-0000-0000B85A0000}"/>
    <cellStyle name="Обычный 5 3 2 3 3 10" xfId="23589" xr:uid="{00000000-0005-0000-0000-0000B95A0000}"/>
    <cellStyle name="Обычный 5 3 2 3 3 11" xfId="23590" xr:uid="{00000000-0005-0000-0000-0000BA5A0000}"/>
    <cellStyle name="Обычный 5 3 2 3 3 2" xfId="23591" xr:uid="{00000000-0005-0000-0000-0000BB5A0000}"/>
    <cellStyle name="Обычный 5 3 2 3 3 2 2" xfId="23592" xr:uid="{00000000-0005-0000-0000-0000BC5A0000}"/>
    <cellStyle name="Обычный 5 3 2 3 3 2 2 2" xfId="23593" xr:uid="{00000000-0005-0000-0000-0000BD5A0000}"/>
    <cellStyle name="Обычный 5 3 2 3 3 2 3" xfId="23594" xr:uid="{00000000-0005-0000-0000-0000BE5A0000}"/>
    <cellStyle name="Обычный 5 3 2 3 3 2 3 2" xfId="23595" xr:uid="{00000000-0005-0000-0000-0000BF5A0000}"/>
    <cellStyle name="Обычный 5 3 2 3 3 2 4" xfId="23596" xr:uid="{00000000-0005-0000-0000-0000C05A0000}"/>
    <cellStyle name="Обычный 5 3 2 3 3 2 4 2" xfId="23597" xr:uid="{00000000-0005-0000-0000-0000C15A0000}"/>
    <cellStyle name="Обычный 5 3 2 3 3 2 5" xfId="23598" xr:uid="{00000000-0005-0000-0000-0000C25A0000}"/>
    <cellStyle name="Обычный 5 3 2 3 3 2 5 2" xfId="23599" xr:uid="{00000000-0005-0000-0000-0000C35A0000}"/>
    <cellStyle name="Обычный 5 3 2 3 3 2 6" xfId="23600" xr:uid="{00000000-0005-0000-0000-0000C45A0000}"/>
    <cellStyle name="Обычный 5 3 2 3 3 2 7" xfId="23601" xr:uid="{00000000-0005-0000-0000-0000C55A0000}"/>
    <cellStyle name="Обычный 5 3 2 3 3 3" xfId="23602" xr:uid="{00000000-0005-0000-0000-0000C65A0000}"/>
    <cellStyle name="Обычный 5 3 2 3 3 3 2" xfId="23603" xr:uid="{00000000-0005-0000-0000-0000C75A0000}"/>
    <cellStyle name="Обычный 5 3 2 3 3 3 2 2" xfId="23604" xr:uid="{00000000-0005-0000-0000-0000C85A0000}"/>
    <cellStyle name="Обычный 5 3 2 3 3 3 3" xfId="23605" xr:uid="{00000000-0005-0000-0000-0000C95A0000}"/>
    <cellStyle name="Обычный 5 3 2 3 3 3 3 2" xfId="23606" xr:uid="{00000000-0005-0000-0000-0000CA5A0000}"/>
    <cellStyle name="Обычный 5 3 2 3 3 3 4" xfId="23607" xr:uid="{00000000-0005-0000-0000-0000CB5A0000}"/>
    <cellStyle name="Обычный 5 3 2 3 3 3 4 2" xfId="23608" xr:uid="{00000000-0005-0000-0000-0000CC5A0000}"/>
    <cellStyle name="Обычный 5 3 2 3 3 3 5" xfId="23609" xr:uid="{00000000-0005-0000-0000-0000CD5A0000}"/>
    <cellStyle name="Обычный 5 3 2 3 3 4" xfId="23610" xr:uid="{00000000-0005-0000-0000-0000CE5A0000}"/>
    <cellStyle name="Обычный 5 3 2 3 3 4 2" xfId="23611" xr:uid="{00000000-0005-0000-0000-0000CF5A0000}"/>
    <cellStyle name="Обычный 5 3 2 3 3 5" xfId="23612" xr:uid="{00000000-0005-0000-0000-0000D05A0000}"/>
    <cellStyle name="Обычный 5 3 2 3 3 5 2" xfId="23613" xr:uid="{00000000-0005-0000-0000-0000D15A0000}"/>
    <cellStyle name="Обычный 5 3 2 3 3 6" xfId="23614" xr:uid="{00000000-0005-0000-0000-0000D25A0000}"/>
    <cellStyle name="Обычный 5 3 2 3 3 6 2" xfId="23615" xr:uid="{00000000-0005-0000-0000-0000D35A0000}"/>
    <cellStyle name="Обычный 5 3 2 3 3 7" xfId="23616" xr:uid="{00000000-0005-0000-0000-0000D45A0000}"/>
    <cellStyle name="Обычный 5 3 2 3 3 7 2" xfId="23617" xr:uid="{00000000-0005-0000-0000-0000D55A0000}"/>
    <cellStyle name="Обычный 5 3 2 3 3 8" xfId="23618" xr:uid="{00000000-0005-0000-0000-0000D65A0000}"/>
    <cellStyle name="Обычный 5 3 2 3 3 8 2" xfId="23619" xr:uid="{00000000-0005-0000-0000-0000D75A0000}"/>
    <cellStyle name="Обычный 5 3 2 3 3 9" xfId="23620" xr:uid="{00000000-0005-0000-0000-0000D85A0000}"/>
    <cellStyle name="Обычный 5 3 2 3 3 9 2" xfId="23621" xr:uid="{00000000-0005-0000-0000-0000D95A0000}"/>
    <cellStyle name="Обычный 5 3 2 3 4" xfId="23622" xr:uid="{00000000-0005-0000-0000-0000DA5A0000}"/>
    <cellStyle name="Обычный 5 3 2 3 4 2" xfId="23623" xr:uid="{00000000-0005-0000-0000-0000DB5A0000}"/>
    <cellStyle name="Обычный 5 3 2 3 4 2 2" xfId="23624" xr:uid="{00000000-0005-0000-0000-0000DC5A0000}"/>
    <cellStyle name="Обычный 5 3 2 3 4 2 2 2" xfId="23625" xr:uid="{00000000-0005-0000-0000-0000DD5A0000}"/>
    <cellStyle name="Обычный 5 3 2 3 4 2 3" xfId="23626" xr:uid="{00000000-0005-0000-0000-0000DE5A0000}"/>
    <cellStyle name="Обычный 5 3 2 3 4 2 3 2" xfId="23627" xr:uid="{00000000-0005-0000-0000-0000DF5A0000}"/>
    <cellStyle name="Обычный 5 3 2 3 4 2 4" xfId="23628" xr:uid="{00000000-0005-0000-0000-0000E05A0000}"/>
    <cellStyle name="Обычный 5 3 2 3 4 2 4 2" xfId="23629" xr:uid="{00000000-0005-0000-0000-0000E15A0000}"/>
    <cellStyle name="Обычный 5 3 2 3 4 2 5" xfId="23630" xr:uid="{00000000-0005-0000-0000-0000E25A0000}"/>
    <cellStyle name="Обычный 5 3 2 3 4 2 5 2" xfId="23631" xr:uid="{00000000-0005-0000-0000-0000E35A0000}"/>
    <cellStyle name="Обычный 5 3 2 3 4 2 6" xfId="23632" xr:uid="{00000000-0005-0000-0000-0000E45A0000}"/>
    <cellStyle name="Обычный 5 3 2 3 4 3" xfId="23633" xr:uid="{00000000-0005-0000-0000-0000E55A0000}"/>
    <cellStyle name="Обычный 5 3 2 3 4 3 2" xfId="23634" xr:uid="{00000000-0005-0000-0000-0000E65A0000}"/>
    <cellStyle name="Обычный 5 3 2 3 4 4" xfId="23635" xr:uid="{00000000-0005-0000-0000-0000E75A0000}"/>
    <cellStyle name="Обычный 5 3 2 3 4 4 2" xfId="23636" xr:uid="{00000000-0005-0000-0000-0000E85A0000}"/>
    <cellStyle name="Обычный 5 3 2 3 4 5" xfId="23637" xr:uid="{00000000-0005-0000-0000-0000E95A0000}"/>
    <cellStyle name="Обычный 5 3 2 3 4 5 2" xfId="23638" xr:uid="{00000000-0005-0000-0000-0000EA5A0000}"/>
    <cellStyle name="Обычный 5 3 2 3 4 6" xfId="23639" xr:uid="{00000000-0005-0000-0000-0000EB5A0000}"/>
    <cellStyle name="Обычный 5 3 2 3 4 6 2" xfId="23640" xr:uid="{00000000-0005-0000-0000-0000EC5A0000}"/>
    <cellStyle name="Обычный 5 3 2 3 4 7" xfId="23641" xr:uid="{00000000-0005-0000-0000-0000ED5A0000}"/>
    <cellStyle name="Обычный 5 3 2 3 4 8" xfId="23642" xr:uid="{00000000-0005-0000-0000-0000EE5A0000}"/>
    <cellStyle name="Обычный 5 3 2 3 5" xfId="23643" xr:uid="{00000000-0005-0000-0000-0000EF5A0000}"/>
    <cellStyle name="Обычный 5 3 2 3 5 2" xfId="23644" xr:uid="{00000000-0005-0000-0000-0000F05A0000}"/>
    <cellStyle name="Обычный 5 3 2 3 5 2 2" xfId="23645" xr:uid="{00000000-0005-0000-0000-0000F15A0000}"/>
    <cellStyle name="Обычный 5 3 2 3 5 3" xfId="23646" xr:uid="{00000000-0005-0000-0000-0000F25A0000}"/>
    <cellStyle name="Обычный 5 3 2 3 5 3 2" xfId="23647" xr:uid="{00000000-0005-0000-0000-0000F35A0000}"/>
    <cellStyle name="Обычный 5 3 2 3 5 4" xfId="23648" xr:uid="{00000000-0005-0000-0000-0000F45A0000}"/>
    <cellStyle name="Обычный 5 3 2 3 5 4 2" xfId="23649" xr:uid="{00000000-0005-0000-0000-0000F55A0000}"/>
    <cellStyle name="Обычный 5 3 2 3 5 5" xfId="23650" xr:uid="{00000000-0005-0000-0000-0000F65A0000}"/>
    <cellStyle name="Обычный 5 3 2 3 5 5 2" xfId="23651" xr:uid="{00000000-0005-0000-0000-0000F75A0000}"/>
    <cellStyle name="Обычный 5 3 2 3 5 6" xfId="23652" xr:uid="{00000000-0005-0000-0000-0000F85A0000}"/>
    <cellStyle name="Обычный 5 3 2 3 6" xfId="23653" xr:uid="{00000000-0005-0000-0000-0000F95A0000}"/>
    <cellStyle name="Обычный 5 3 2 3 6 2" xfId="23654" xr:uid="{00000000-0005-0000-0000-0000FA5A0000}"/>
    <cellStyle name="Обычный 5 3 2 3 6 2 2" xfId="23655" xr:uid="{00000000-0005-0000-0000-0000FB5A0000}"/>
    <cellStyle name="Обычный 5 3 2 3 6 3" xfId="23656" xr:uid="{00000000-0005-0000-0000-0000FC5A0000}"/>
    <cellStyle name="Обычный 5 3 2 3 6 3 2" xfId="23657" xr:uid="{00000000-0005-0000-0000-0000FD5A0000}"/>
    <cellStyle name="Обычный 5 3 2 3 6 4" xfId="23658" xr:uid="{00000000-0005-0000-0000-0000FE5A0000}"/>
    <cellStyle name="Обычный 5 3 2 3 6 4 2" xfId="23659" xr:uid="{00000000-0005-0000-0000-0000FF5A0000}"/>
    <cellStyle name="Обычный 5 3 2 3 6 5" xfId="23660" xr:uid="{00000000-0005-0000-0000-0000005B0000}"/>
    <cellStyle name="Обычный 5 3 2 3 7" xfId="23661" xr:uid="{00000000-0005-0000-0000-0000015B0000}"/>
    <cellStyle name="Обычный 5 3 2 3 7 2" xfId="23662" xr:uid="{00000000-0005-0000-0000-0000025B0000}"/>
    <cellStyle name="Обычный 5 3 2 3 8" xfId="23663" xr:uid="{00000000-0005-0000-0000-0000035B0000}"/>
    <cellStyle name="Обычный 5 3 2 3 8 2" xfId="23664" xr:uid="{00000000-0005-0000-0000-0000045B0000}"/>
    <cellStyle name="Обычный 5 3 2 3 9" xfId="23665" xr:uid="{00000000-0005-0000-0000-0000055B0000}"/>
    <cellStyle name="Обычный 5 3 2 3 9 2" xfId="23666" xr:uid="{00000000-0005-0000-0000-0000065B0000}"/>
    <cellStyle name="Обычный 5 3 2 4" xfId="23667" xr:uid="{00000000-0005-0000-0000-0000075B0000}"/>
    <cellStyle name="Обычный 5 3 2 4 10" xfId="23668" xr:uid="{00000000-0005-0000-0000-0000085B0000}"/>
    <cellStyle name="Обычный 5 3 2 4 10 2" xfId="23669" xr:uid="{00000000-0005-0000-0000-0000095B0000}"/>
    <cellStyle name="Обычный 5 3 2 4 11" xfId="23670" xr:uid="{00000000-0005-0000-0000-00000A5B0000}"/>
    <cellStyle name="Обычный 5 3 2 4 11 2" xfId="23671" xr:uid="{00000000-0005-0000-0000-00000B5B0000}"/>
    <cellStyle name="Обычный 5 3 2 4 12" xfId="23672" xr:uid="{00000000-0005-0000-0000-00000C5B0000}"/>
    <cellStyle name="Обычный 5 3 2 4 12 2" xfId="23673" xr:uid="{00000000-0005-0000-0000-00000D5B0000}"/>
    <cellStyle name="Обычный 5 3 2 4 13" xfId="23674" xr:uid="{00000000-0005-0000-0000-00000E5B0000}"/>
    <cellStyle name="Обычный 5 3 2 4 14" xfId="23675" xr:uid="{00000000-0005-0000-0000-00000F5B0000}"/>
    <cellStyle name="Обычный 5 3 2 4 15" xfId="23676" xr:uid="{00000000-0005-0000-0000-0000105B0000}"/>
    <cellStyle name="Обычный 5 3 2 4 2" xfId="23677" xr:uid="{00000000-0005-0000-0000-0000115B0000}"/>
    <cellStyle name="Обычный 5 3 2 4 2 10" xfId="23678" xr:uid="{00000000-0005-0000-0000-0000125B0000}"/>
    <cellStyle name="Обычный 5 3 2 4 2 10 2" xfId="23679" xr:uid="{00000000-0005-0000-0000-0000135B0000}"/>
    <cellStyle name="Обычный 5 3 2 4 2 11" xfId="23680" xr:uid="{00000000-0005-0000-0000-0000145B0000}"/>
    <cellStyle name="Обычный 5 3 2 4 2 12" xfId="23681" xr:uid="{00000000-0005-0000-0000-0000155B0000}"/>
    <cellStyle name="Обычный 5 3 2 4 2 2" xfId="23682" xr:uid="{00000000-0005-0000-0000-0000165B0000}"/>
    <cellStyle name="Обычный 5 3 2 4 2 2 10" xfId="23683" xr:uid="{00000000-0005-0000-0000-0000175B0000}"/>
    <cellStyle name="Обычный 5 3 2 4 2 2 2" xfId="23684" xr:uid="{00000000-0005-0000-0000-0000185B0000}"/>
    <cellStyle name="Обычный 5 3 2 4 2 2 2 2" xfId="23685" xr:uid="{00000000-0005-0000-0000-0000195B0000}"/>
    <cellStyle name="Обычный 5 3 2 4 2 2 2 2 2" xfId="23686" xr:uid="{00000000-0005-0000-0000-00001A5B0000}"/>
    <cellStyle name="Обычный 5 3 2 4 2 2 2 3" xfId="23687" xr:uid="{00000000-0005-0000-0000-00001B5B0000}"/>
    <cellStyle name="Обычный 5 3 2 4 2 2 2 3 2" xfId="23688" xr:uid="{00000000-0005-0000-0000-00001C5B0000}"/>
    <cellStyle name="Обычный 5 3 2 4 2 2 2 4" xfId="23689" xr:uid="{00000000-0005-0000-0000-00001D5B0000}"/>
    <cellStyle name="Обычный 5 3 2 4 2 2 2 4 2" xfId="23690" xr:uid="{00000000-0005-0000-0000-00001E5B0000}"/>
    <cellStyle name="Обычный 5 3 2 4 2 2 2 5" xfId="23691" xr:uid="{00000000-0005-0000-0000-00001F5B0000}"/>
    <cellStyle name="Обычный 5 3 2 4 2 2 2 5 2" xfId="23692" xr:uid="{00000000-0005-0000-0000-0000205B0000}"/>
    <cellStyle name="Обычный 5 3 2 4 2 2 2 6" xfId="23693" xr:uid="{00000000-0005-0000-0000-0000215B0000}"/>
    <cellStyle name="Обычный 5 3 2 4 2 2 3" xfId="23694" xr:uid="{00000000-0005-0000-0000-0000225B0000}"/>
    <cellStyle name="Обычный 5 3 2 4 2 2 3 2" xfId="23695" xr:uid="{00000000-0005-0000-0000-0000235B0000}"/>
    <cellStyle name="Обычный 5 3 2 4 2 2 3 2 2" xfId="23696" xr:uid="{00000000-0005-0000-0000-0000245B0000}"/>
    <cellStyle name="Обычный 5 3 2 4 2 2 3 3" xfId="23697" xr:uid="{00000000-0005-0000-0000-0000255B0000}"/>
    <cellStyle name="Обычный 5 3 2 4 2 2 3 3 2" xfId="23698" xr:uid="{00000000-0005-0000-0000-0000265B0000}"/>
    <cellStyle name="Обычный 5 3 2 4 2 2 3 4" xfId="23699" xr:uid="{00000000-0005-0000-0000-0000275B0000}"/>
    <cellStyle name="Обычный 5 3 2 4 2 2 3 4 2" xfId="23700" xr:uid="{00000000-0005-0000-0000-0000285B0000}"/>
    <cellStyle name="Обычный 5 3 2 4 2 2 3 5" xfId="23701" xr:uid="{00000000-0005-0000-0000-0000295B0000}"/>
    <cellStyle name="Обычный 5 3 2 4 2 2 4" xfId="23702" xr:uid="{00000000-0005-0000-0000-00002A5B0000}"/>
    <cellStyle name="Обычный 5 3 2 4 2 2 4 2" xfId="23703" xr:uid="{00000000-0005-0000-0000-00002B5B0000}"/>
    <cellStyle name="Обычный 5 3 2 4 2 2 5" xfId="23704" xr:uid="{00000000-0005-0000-0000-00002C5B0000}"/>
    <cellStyle name="Обычный 5 3 2 4 2 2 5 2" xfId="23705" xr:uid="{00000000-0005-0000-0000-00002D5B0000}"/>
    <cellStyle name="Обычный 5 3 2 4 2 2 6" xfId="23706" xr:uid="{00000000-0005-0000-0000-00002E5B0000}"/>
    <cellStyle name="Обычный 5 3 2 4 2 2 6 2" xfId="23707" xr:uid="{00000000-0005-0000-0000-00002F5B0000}"/>
    <cellStyle name="Обычный 5 3 2 4 2 2 7" xfId="23708" xr:uid="{00000000-0005-0000-0000-0000305B0000}"/>
    <cellStyle name="Обычный 5 3 2 4 2 2 7 2" xfId="23709" xr:uid="{00000000-0005-0000-0000-0000315B0000}"/>
    <cellStyle name="Обычный 5 3 2 4 2 2 8" xfId="23710" xr:uid="{00000000-0005-0000-0000-0000325B0000}"/>
    <cellStyle name="Обычный 5 3 2 4 2 2 8 2" xfId="23711" xr:uid="{00000000-0005-0000-0000-0000335B0000}"/>
    <cellStyle name="Обычный 5 3 2 4 2 2 9" xfId="23712" xr:uid="{00000000-0005-0000-0000-0000345B0000}"/>
    <cellStyle name="Обычный 5 3 2 4 2 2 9 2" xfId="23713" xr:uid="{00000000-0005-0000-0000-0000355B0000}"/>
    <cellStyle name="Обычный 5 3 2 4 2 3" xfId="23714" xr:uid="{00000000-0005-0000-0000-0000365B0000}"/>
    <cellStyle name="Обычный 5 3 2 4 2 3 2" xfId="23715" xr:uid="{00000000-0005-0000-0000-0000375B0000}"/>
    <cellStyle name="Обычный 5 3 2 4 2 3 2 2" xfId="23716" xr:uid="{00000000-0005-0000-0000-0000385B0000}"/>
    <cellStyle name="Обычный 5 3 2 4 2 3 3" xfId="23717" xr:uid="{00000000-0005-0000-0000-0000395B0000}"/>
    <cellStyle name="Обычный 5 3 2 4 2 3 3 2" xfId="23718" xr:uid="{00000000-0005-0000-0000-00003A5B0000}"/>
    <cellStyle name="Обычный 5 3 2 4 2 3 4" xfId="23719" xr:uid="{00000000-0005-0000-0000-00003B5B0000}"/>
    <cellStyle name="Обычный 5 3 2 4 2 3 4 2" xfId="23720" xr:uid="{00000000-0005-0000-0000-00003C5B0000}"/>
    <cellStyle name="Обычный 5 3 2 4 2 3 5" xfId="23721" xr:uid="{00000000-0005-0000-0000-00003D5B0000}"/>
    <cellStyle name="Обычный 5 3 2 4 2 3 5 2" xfId="23722" xr:uid="{00000000-0005-0000-0000-00003E5B0000}"/>
    <cellStyle name="Обычный 5 3 2 4 2 3 6" xfId="23723" xr:uid="{00000000-0005-0000-0000-00003F5B0000}"/>
    <cellStyle name="Обычный 5 3 2 4 2 4" xfId="23724" xr:uid="{00000000-0005-0000-0000-0000405B0000}"/>
    <cellStyle name="Обычный 5 3 2 4 2 4 2" xfId="23725" xr:uid="{00000000-0005-0000-0000-0000415B0000}"/>
    <cellStyle name="Обычный 5 3 2 4 2 4 2 2" xfId="23726" xr:uid="{00000000-0005-0000-0000-0000425B0000}"/>
    <cellStyle name="Обычный 5 3 2 4 2 4 3" xfId="23727" xr:uid="{00000000-0005-0000-0000-0000435B0000}"/>
    <cellStyle name="Обычный 5 3 2 4 2 4 3 2" xfId="23728" xr:uid="{00000000-0005-0000-0000-0000445B0000}"/>
    <cellStyle name="Обычный 5 3 2 4 2 4 4" xfId="23729" xr:uid="{00000000-0005-0000-0000-0000455B0000}"/>
    <cellStyle name="Обычный 5 3 2 4 2 4 4 2" xfId="23730" xr:uid="{00000000-0005-0000-0000-0000465B0000}"/>
    <cellStyle name="Обычный 5 3 2 4 2 4 5" xfId="23731" xr:uid="{00000000-0005-0000-0000-0000475B0000}"/>
    <cellStyle name="Обычный 5 3 2 4 2 5" xfId="23732" xr:uid="{00000000-0005-0000-0000-0000485B0000}"/>
    <cellStyle name="Обычный 5 3 2 4 2 5 2" xfId="23733" xr:uid="{00000000-0005-0000-0000-0000495B0000}"/>
    <cellStyle name="Обычный 5 3 2 4 2 6" xfId="23734" xr:uid="{00000000-0005-0000-0000-00004A5B0000}"/>
    <cellStyle name="Обычный 5 3 2 4 2 6 2" xfId="23735" xr:uid="{00000000-0005-0000-0000-00004B5B0000}"/>
    <cellStyle name="Обычный 5 3 2 4 2 7" xfId="23736" xr:uid="{00000000-0005-0000-0000-00004C5B0000}"/>
    <cellStyle name="Обычный 5 3 2 4 2 7 2" xfId="23737" xr:uid="{00000000-0005-0000-0000-00004D5B0000}"/>
    <cellStyle name="Обычный 5 3 2 4 2 8" xfId="23738" xr:uid="{00000000-0005-0000-0000-00004E5B0000}"/>
    <cellStyle name="Обычный 5 3 2 4 2 8 2" xfId="23739" xr:uid="{00000000-0005-0000-0000-00004F5B0000}"/>
    <cellStyle name="Обычный 5 3 2 4 2 9" xfId="23740" xr:uid="{00000000-0005-0000-0000-0000505B0000}"/>
    <cellStyle name="Обычный 5 3 2 4 2 9 2" xfId="23741" xr:uid="{00000000-0005-0000-0000-0000515B0000}"/>
    <cellStyle name="Обычный 5 3 2 4 3" xfId="23742" xr:uid="{00000000-0005-0000-0000-0000525B0000}"/>
    <cellStyle name="Обычный 5 3 2 4 3 10" xfId="23743" xr:uid="{00000000-0005-0000-0000-0000535B0000}"/>
    <cellStyle name="Обычный 5 3 2 4 3 2" xfId="23744" xr:uid="{00000000-0005-0000-0000-0000545B0000}"/>
    <cellStyle name="Обычный 5 3 2 4 3 2 2" xfId="23745" xr:uid="{00000000-0005-0000-0000-0000555B0000}"/>
    <cellStyle name="Обычный 5 3 2 4 3 2 2 2" xfId="23746" xr:uid="{00000000-0005-0000-0000-0000565B0000}"/>
    <cellStyle name="Обычный 5 3 2 4 3 2 3" xfId="23747" xr:uid="{00000000-0005-0000-0000-0000575B0000}"/>
    <cellStyle name="Обычный 5 3 2 4 3 2 3 2" xfId="23748" xr:uid="{00000000-0005-0000-0000-0000585B0000}"/>
    <cellStyle name="Обычный 5 3 2 4 3 2 4" xfId="23749" xr:uid="{00000000-0005-0000-0000-0000595B0000}"/>
    <cellStyle name="Обычный 5 3 2 4 3 2 4 2" xfId="23750" xr:uid="{00000000-0005-0000-0000-00005A5B0000}"/>
    <cellStyle name="Обычный 5 3 2 4 3 2 5" xfId="23751" xr:uid="{00000000-0005-0000-0000-00005B5B0000}"/>
    <cellStyle name="Обычный 5 3 2 4 3 2 5 2" xfId="23752" xr:uid="{00000000-0005-0000-0000-00005C5B0000}"/>
    <cellStyle name="Обычный 5 3 2 4 3 2 6" xfId="23753" xr:uid="{00000000-0005-0000-0000-00005D5B0000}"/>
    <cellStyle name="Обычный 5 3 2 4 3 3" xfId="23754" xr:uid="{00000000-0005-0000-0000-00005E5B0000}"/>
    <cellStyle name="Обычный 5 3 2 4 3 3 2" xfId="23755" xr:uid="{00000000-0005-0000-0000-00005F5B0000}"/>
    <cellStyle name="Обычный 5 3 2 4 3 3 2 2" xfId="23756" xr:uid="{00000000-0005-0000-0000-0000605B0000}"/>
    <cellStyle name="Обычный 5 3 2 4 3 3 3" xfId="23757" xr:uid="{00000000-0005-0000-0000-0000615B0000}"/>
    <cellStyle name="Обычный 5 3 2 4 3 3 3 2" xfId="23758" xr:uid="{00000000-0005-0000-0000-0000625B0000}"/>
    <cellStyle name="Обычный 5 3 2 4 3 3 4" xfId="23759" xr:uid="{00000000-0005-0000-0000-0000635B0000}"/>
    <cellStyle name="Обычный 5 3 2 4 3 3 4 2" xfId="23760" xr:uid="{00000000-0005-0000-0000-0000645B0000}"/>
    <cellStyle name="Обычный 5 3 2 4 3 3 5" xfId="23761" xr:uid="{00000000-0005-0000-0000-0000655B0000}"/>
    <cellStyle name="Обычный 5 3 2 4 3 4" xfId="23762" xr:uid="{00000000-0005-0000-0000-0000665B0000}"/>
    <cellStyle name="Обычный 5 3 2 4 3 4 2" xfId="23763" xr:uid="{00000000-0005-0000-0000-0000675B0000}"/>
    <cellStyle name="Обычный 5 3 2 4 3 5" xfId="23764" xr:uid="{00000000-0005-0000-0000-0000685B0000}"/>
    <cellStyle name="Обычный 5 3 2 4 3 5 2" xfId="23765" xr:uid="{00000000-0005-0000-0000-0000695B0000}"/>
    <cellStyle name="Обычный 5 3 2 4 3 6" xfId="23766" xr:uid="{00000000-0005-0000-0000-00006A5B0000}"/>
    <cellStyle name="Обычный 5 3 2 4 3 6 2" xfId="23767" xr:uid="{00000000-0005-0000-0000-00006B5B0000}"/>
    <cellStyle name="Обычный 5 3 2 4 3 7" xfId="23768" xr:uid="{00000000-0005-0000-0000-00006C5B0000}"/>
    <cellStyle name="Обычный 5 3 2 4 3 7 2" xfId="23769" xr:uid="{00000000-0005-0000-0000-00006D5B0000}"/>
    <cellStyle name="Обычный 5 3 2 4 3 8" xfId="23770" xr:uid="{00000000-0005-0000-0000-00006E5B0000}"/>
    <cellStyle name="Обычный 5 3 2 4 3 8 2" xfId="23771" xr:uid="{00000000-0005-0000-0000-00006F5B0000}"/>
    <cellStyle name="Обычный 5 3 2 4 3 9" xfId="23772" xr:uid="{00000000-0005-0000-0000-0000705B0000}"/>
    <cellStyle name="Обычный 5 3 2 4 3 9 2" xfId="23773" xr:uid="{00000000-0005-0000-0000-0000715B0000}"/>
    <cellStyle name="Обычный 5 3 2 4 4" xfId="23774" xr:uid="{00000000-0005-0000-0000-0000725B0000}"/>
    <cellStyle name="Обычный 5 3 2 4 4 2" xfId="23775" xr:uid="{00000000-0005-0000-0000-0000735B0000}"/>
    <cellStyle name="Обычный 5 3 2 4 4 2 2" xfId="23776" xr:uid="{00000000-0005-0000-0000-0000745B0000}"/>
    <cellStyle name="Обычный 5 3 2 4 4 2 2 2" xfId="23777" xr:uid="{00000000-0005-0000-0000-0000755B0000}"/>
    <cellStyle name="Обычный 5 3 2 4 4 2 3" xfId="23778" xr:uid="{00000000-0005-0000-0000-0000765B0000}"/>
    <cellStyle name="Обычный 5 3 2 4 4 2 3 2" xfId="23779" xr:uid="{00000000-0005-0000-0000-0000775B0000}"/>
    <cellStyle name="Обычный 5 3 2 4 4 2 4" xfId="23780" xr:uid="{00000000-0005-0000-0000-0000785B0000}"/>
    <cellStyle name="Обычный 5 3 2 4 4 2 4 2" xfId="23781" xr:uid="{00000000-0005-0000-0000-0000795B0000}"/>
    <cellStyle name="Обычный 5 3 2 4 4 2 5" xfId="23782" xr:uid="{00000000-0005-0000-0000-00007A5B0000}"/>
    <cellStyle name="Обычный 5 3 2 4 4 2 5 2" xfId="23783" xr:uid="{00000000-0005-0000-0000-00007B5B0000}"/>
    <cellStyle name="Обычный 5 3 2 4 4 2 6" xfId="23784" xr:uid="{00000000-0005-0000-0000-00007C5B0000}"/>
    <cellStyle name="Обычный 5 3 2 4 4 3" xfId="23785" xr:uid="{00000000-0005-0000-0000-00007D5B0000}"/>
    <cellStyle name="Обычный 5 3 2 4 4 3 2" xfId="23786" xr:uid="{00000000-0005-0000-0000-00007E5B0000}"/>
    <cellStyle name="Обычный 5 3 2 4 4 4" xfId="23787" xr:uid="{00000000-0005-0000-0000-00007F5B0000}"/>
    <cellStyle name="Обычный 5 3 2 4 4 4 2" xfId="23788" xr:uid="{00000000-0005-0000-0000-0000805B0000}"/>
    <cellStyle name="Обычный 5 3 2 4 4 5" xfId="23789" xr:uid="{00000000-0005-0000-0000-0000815B0000}"/>
    <cellStyle name="Обычный 5 3 2 4 4 5 2" xfId="23790" xr:uid="{00000000-0005-0000-0000-0000825B0000}"/>
    <cellStyle name="Обычный 5 3 2 4 4 6" xfId="23791" xr:uid="{00000000-0005-0000-0000-0000835B0000}"/>
    <cellStyle name="Обычный 5 3 2 4 4 6 2" xfId="23792" xr:uid="{00000000-0005-0000-0000-0000845B0000}"/>
    <cellStyle name="Обычный 5 3 2 4 4 7" xfId="23793" xr:uid="{00000000-0005-0000-0000-0000855B0000}"/>
    <cellStyle name="Обычный 5 3 2 4 5" xfId="23794" xr:uid="{00000000-0005-0000-0000-0000865B0000}"/>
    <cellStyle name="Обычный 5 3 2 4 5 2" xfId="23795" xr:uid="{00000000-0005-0000-0000-0000875B0000}"/>
    <cellStyle name="Обычный 5 3 2 4 5 2 2" xfId="23796" xr:uid="{00000000-0005-0000-0000-0000885B0000}"/>
    <cellStyle name="Обычный 5 3 2 4 5 3" xfId="23797" xr:uid="{00000000-0005-0000-0000-0000895B0000}"/>
    <cellStyle name="Обычный 5 3 2 4 5 3 2" xfId="23798" xr:uid="{00000000-0005-0000-0000-00008A5B0000}"/>
    <cellStyle name="Обычный 5 3 2 4 5 4" xfId="23799" xr:uid="{00000000-0005-0000-0000-00008B5B0000}"/>
    <cellStyle name="Обычный 5 3 2 4 5 4 2" xfId="23800" xr:uid="{00000000-0005-0000-0000-00008C5B0000}"/>
    <cellStyle name="Обычный 5 3 2 4 5 5" xfId="23801" xr:uid="{00000000-0005-0000-0000-00008D5B0000}"/>
    <cellStyle name="Обычный 5 3 2 4 5 5 2" xfId="23802" xr:uid="{00000000-0005-0000-0000-00008E5B0000}"/>
    <cellStyle name="Обычный 5 3 2 4 5 6" xfId="23803" xr:uid="{00000000-0005-0000-0000-00008F5B0000}"/>
    <cellStyle name="Обычный 5 3 2 4 6" xfId="23804" xr:uid="{00000000-0005-0000-0000-0000905B0000}"/>
    <cellStyle name="Обычный 5 3 2 4 6 2" xfId="23805" xr:uid="{00000000-0005-0000-0000-0000915B0000}"/>
    <cellStyle name="Обычный 5 3 2 4 6 2 2" xfId="23806" xr:uid="{00000000-0005-0000-0000-0000925B0000}"/>
    <cellStyle name="Обычный 5 3 2 4 6 3" xfId="23807" xr:uid="{00000000-0005-0000-0000-0000935B0000}"/>
    <cellStyle name="Обычный 5 3 2 4 6 3 2" xfId="23808" xr:uid="{00000000-0005-0000-0000-0000945B0000}"/>
    <cellStyle name="Обычный 5 3 2 4 6 4" xfId="23809" xr:uid="{00000000-0005-0000-0000-0000955B0000}"/>
    <cellStyle name="Обычный 5 3 2 4 6 4 2" xfId="23810" xr:uid="{00000000-0005-0000-0000-0000965B0000}"/>
    <cellStyle name="Обычный 5 3 2 4 6 5" xfId="23811" xr:uid="{00000000-0005-0000-0000-0000975B0000}"/>
    <cellStyle name="Обычный 5 3 2 4 7" xfId="23812" xr:uid="{00000000-0005-0000-0000-0000985B0000}"/>
    <cellStyle name="Обычный 5 3 2 4 7 2" xfId="23813" xr:uid="{00000000-0005-0000-0000-0000995B0000}"/>
    <cellStyle name="Обычный 5 3 2 4 8" xfId="23814" xr:uid="{00000000-0005-0000-0000-00009A5B0000}"/>
    <cellStyle name="Обычный 5 3 2 4 8 2" xfId="23815" xr:uid="{00000000-0005-0000-0000-00009B5B0000}"/>
    <cellStyle name="Обычный 5 3 2 4 9" xfId="23816" xr:uid="{00000000-0005-0000-0000-00009C5B0000}"/>
    <cellStyle name="Обычный 5 3 2 4 9 2" xfId="23817" xr:uid="{00000000-0005-0000-0000-00009D5B0000}"/>
    <cellStyle name="Обычный 5 3 2 5" xfId="23818" xr:uid="{00000000-0005-0000-0000-00009E5B0000}"/>
    <cellStyle name="Обычный 5 3 2 5 10" xfId="23819" xr:uid="{00000000-0005-0000-0000-00009F5B0000}"/>
    <cellStyle name="Обычный 5 3 2 5 10 2" xfId="23820" xr:uid="{00000000-0005-0000-0000-0000A05B0000}"/>
    <cellStyle name="Обычный 5 3 2 5 11" xfId="23821" xr:uid="{00000000-0005-0000-0000-0000A15B0000}"/>
    <cellStyle name="Обычный 5 3 2 5 11 2" xfId="23822" xr:uid="{00000000-0005-0000-0000-0000A25B0000}"/>
    <cellStyle name="Обычный 5 3 2 5 12" xfId="23823" xr:uid="{00000000-0005-0000-0000-0000A35B0000}"/>
    <cellStyle name="Обычный 5 3 2 5 13" xfId="23824" xr:uid="{00000000-0005-0000-0000-0000A45B0000}"/>
    <cellStyle name="Обычный 5 3 2 5 2" xfId="23825" xr:uid="{00000000-0005-0000-0000-0000A55B0000}"/>
    <cellStyle name="Обычный 5 3 2 5 2 10" xfId="23826" xr:uid="{00000000-0005-0000-0000-0000A65B0000}"/>
    <cellStyle name="Обычный 5 3 2 5 2 10 2" xfId="23827" xr:uid="{00000000-0005-0000-0000-0000A75B0000}"/>
    <cellStyle name="Обычный 5 3 2 5 2 11" xfId="23828" xr:uid="{00000000-0005-0000-0000-0000A85B0000}"/>
    <cellStyle name="Обычный 5 3 2 5 2 12" xfId="23829" xr:uid="{00000000-0005-0000-0000-0000A95B0000}"/>
    <cellStyle name="Обычный 5 3 2 5 2 2" xfId="23830" xr:uid="{00000000-0005-0000-0000-0000AA5B0000}"/>
    <cellStyle name="Обычный 5 3 2 5 2 2 10" xfId="23831" xr:uid="{00000000-0005-0000-0000-0000AB5B0000}"/>
    <cellStyle name="Обычный 5 3 2 5 2 2 2" xfId="23832" xr:uid="{00000000-0005-0000-0000-0000AC5B0000}"/>
    <cellStyle name="Обычный 5 3 2 5 2 2 2 2" xfId="23833" xr:uid="{00000000-0005-0000-0000-0000AD5B0000}"/>
    <cellStyle name="Обычный 5 3 2 5 2 2 2 2 2" xfId="23834" xr:uid="{00000000-0005-0000-0000-0000AE5B0000}"/>
    <cellStyle name="Обычный 5 3 2 5 2 2 2 3" xfId="23835" xr:uid="{00000000-0005-0000-0000-0000AF5B0000}"/>
    <cellStyle name="Обычный 5 3 2 5 2 2 2 3 2" xfId="23836" xr:uid="{00000000-0005-0000-0000-0000B05B0000}"/>
    <cellStyle name="Обычный 5 3 2 5 2 2 2 4" xfId="23837" xr:uid="{00000000-0005-0000-0000-0000B15B0000}"/>
    <cellStyle name="Обычный 5 3 2 5 2 2 2 4 2" xfId="23838" xr:uid="{00000000-0005-0000-0000-0000B25B0000}"/>
    <cellStyle name="Обычный 5 3 2 5 2 2 2 5" xfId="23839" xr:uid="{00000000-0005-0000-0000-0000B35B0000}"/>
    <cellStyle name="Обычный 5 3 2 5 2 2 2 5 2" xfId="23840" xr:uid="{00000000-0005-0000-0000-0000B45B0000}"/>
    <cellStyle name="Обычный 5 3 2 5 2 2 2 6" xfId="23841" xr:uid="{00000000-0005-0000-0000-0000B55B0000}"/>
    <cellStyle name="Обычный 5 3 2 5 2 2 3" xfId="23842" xr:uid="{00000000-0005-0000-0000-0000B65B0000}"/>
    <cellStyle name="Обычный 5 3 2 5 2 2 3 2" xfId="23843" xr:uid="{00000000-0005-0000-0000-0000B75B0000}"/>
    <cellStyle name="Обычный 5 3 2 5 2 2 3 2 2" xfId="23844" xr:uid="{00000000-0005-0000-0000-0000B85B0000}"/>
    <cellStyle name="Обычный 5 3 2 5 2 2 3 3" xfId="23845" xr:uid="{00000000-0005-0000-0000-0000B95B0000}"/>
    <cellStyle name="Обычный 5 3 2 5 2 2 3 3 2" xfId="23846" xr:uid="{00000000-0005-0000-0000-0000BA5B0000}"/>
    <cellStyle name="Обычный 5 3 2 5 2 2 3 4" xfId="23847" xr:uid="{00000000-0005-0000-0000-0000BB5B0000}"/>
    <cellStyle name="Обычный 5 3 2 5 2 2 3 4 2" xfId="23848" xr:uid="{00000000-0005-0000-0000-0000BC5B0000}"/>
    <cellStyle name="Обычный 5 3 2 5 2 2 3 5" xfId="23849" xr:uid="{00000000-0005-0000-0000-0000BD5B0000}"/>
    <cellStyle name="Обычный 5 3 2 5 2 2 4" xfId="23850" xr:uid="{00000000-0005-0000-0000-0000BE5B0000}"/>
    <cellStyle name="Обычный 5 3 2 5 2 2 4 2" xfId="23851" xr:uid="{00000000-0005-0000-0000-0000BF5B0000}"/>
    <cellStyle name="Обычный 5 3 2 5 2 2 5" xfId="23852" xr:uid="{00000000-0005-0000-0000-0000C05B0000}"/>
    <cellStyle name="Обычный 5 3 2 5 2 2 5 2" xfId="23853" xr:uid="{00000000-0005-0000-0000-0000C15B0000}"/>
    <cellStyle name="Обычный 5 3 2 5 2 2 6" xfId="23854" xr:uid="{00000000-0005-0000-0000-0000C25B0000}"/>
    <cellStyle name="Обычный 5 3 2 5 2 2 6 2" xfId="23855" xr:uid="{00000000-0005-0000-0000-0000C35B0000}"/>
    <cellStyle name="Обычный 5 3 2 5 2 2 7" xfId="23856" xr:uid="{00000000-0005-0000-0000-0000C45B0000}"/>
    <cellStyle name="Обычный 5 3 2 5 2 2 7 2" xfId="23857" xr:uid="{00000000-0005-0000-0000-0000C55B0000}"/>
    <cellStyle name="Обычный 5 3 2 5 2 2 8" xfId="23858" xr:uid="{00000000-0005-0000-0000-0000C65B0000}"/>
    <cellStyle name="Обычный 5 3 2 5 2 2 8 2" xfId="23859" xr:uid="{00000000-0005-0000-0000-0000C75B0000}"/>
    <cellStyle name="Обычный 5 3 2 5 2 2 9" xfId="23860" xr:uid="{00000000-0005-0000-0000-0000C85B0000}"/>
    <cellStyle name="Обычный 5 3 2 5 2 2 9 2" xfId="23861" xr:uid="{00000000-0005-0000-0000-0000C95B0000}"/>
    <cellStyle name="Обычный 5 3 2 5 2 3" xfId="23862" xr:uid="{00000000-0005-0000-0000-0000CA5B0000}"/>
    <cellStyle name="Обычный 5 3 2 5 2 3 2" xfId="23863" xr:uid="{00000000-0005-0000-0000-0000CB5B0000}"/>
    <cellStyle name="Обычный 5 3 2 5 2 3 2 2" xfId="23864" xr:uid="{00000000-0005-0000-0000-0000CC5B0000}"/>
    <cellStyle name="Обычный 5 3 2 5 2 3 3" xfId="23865" xr:uid="{00000000-0005-0000-0000-0000CD5B0000}"/>
    <cellStyle name="Обычный 5 3 2 5 2 3 3 2" xfId="23866" xr:uid="{00000000-0005-0000-0000-0000CE5B0000}"/>
    <cellStyle name="Обычный 5 3 2 5 2 3 4" xfId="23867" xr:uid="{00000000-0005-0000-0000-0000CF5B0000}"/>
    <cellStyle name="Обычный 5 3 2 5 2 3 4 2" xfId="23868" xr:uid="{00000000-0005-0000-0000-0000D05B0000}"/>
    <cellStyle name="Обычный 5 3 2 5 2 3 5" xfId="23869" xr:uid="{00000000-0005-0000-0000-0000D15B0000}"/>
    <cellStyle name="Обычный 5 3 2 5 2 3 5 2" xfId="23870" xr:uid="{00000000-0005-0000-0000-0000D25B0000}"/>
    <cellStyle name="Обычный 5 3 2 5 2 3 6" xfId="23871" xr:uid="{00000000-0005-0000-0000-0000D35B0000}"/>
    <cellStyle name="Обычный 5 3 2 5 2 4" xfId="23872" xr:uid="{00000000-0005-0000-0000-0000D45B0000}"/>
    <cellStyle name="Обычный 5 3 2 5 2 4 2" xfId="23873" xr:uid="{00000000-0005-0000-0000-0000D55B0000}"/>
    <cellStyle name="Обычный 5 3 2 5 2 4 2 2" xfId="23874" xr:uid="{00000000-0005-0000-0000-0000D65B0000}"/>
    <cellStyle name="Обычный 5 3 2 5 2 4 3" xfId="23875" xr:uid="{00000000-0005-0000-0000-0000D75B0000}"/>
    <cellStyle name="Обычный 5 3 2 5 2 4 3 2" xfId="23876" xr:uid="{00000000-0005-0000-0000-0000D85B0000}"/>
    <cellStyle name="Обычный 5 3 2 5 2 4 4" xfId="23877" xr:uid="{00000000-0005-0000-0000-0000D95B0000}"/>
    <cellStyle name="Обычный 5 3 2 5 2 4 4 2" xfId="23878" xr:uid="{00000000-0005-0000-0000-0000DA5B0000}"/>
    <cellStyle name="Обычный 5 3 2 5 2 4 5" xfId="23879" xr:uid="{00000000-0005-0000-0000-0000DB5B0000}"/>
    <cellStyle name="Обычный 5 3 2 5 2 5" xfId="23880" xr:uid="{00000000-0005-0000-0000-0000DC5B0000}"/>
    <cellStyle name="Обычный 5 3 2 5 2 5 2" xfId="23881" xr:uid="{00000000-0005-0000-0000-0000DD5B0000}"/>
    <cellStyle name="Обычный 5 3 2 5 2 6" xfId="23882" xr:uid="{00000000-0005-0000-0000-0000DE5B0000}"/>
    <cellStyle name="Обычный 5 3 2 5 2 6 2" xfId="23883" xr:uid="{00000000-0005-0000-0000-0000DF5B0000}"/>
    <cellStyle name="Обычный 5 3 2 5 2 7" xfId="23884" xr:uid="{00000000-0005-0000-0000-0000E05B0000}"/>
    <cellStyle name="Обычный 5 3 2 5 2 7 2" xfId="23885" xr:uid="{00000000-0005-0000-0000-0000E15B0000}"/>
    <cellStyle name="Обычный 5 3 2 5 2 8" xfId="23886" xr:uid="{00000000-0005-0000-0000-0000E25B0000}"/>
    <cellStyle name="Обычный 5 3 2 5 2 8 2" xfId="23887" xr:uid="{00000000-0005-0000-0000-0000E35B0000}"/>
    <cellStyle name="Обычный 5 3 2 5 2 9" xfId="23888" xr:uid="{00000000-0005-0000-0000-0000E45B0000}"/>
    <cellStyle name="Обычный 5 3 2 5 2 9 2" xfId="23889" xr:uid="{00000000-0005-0000-0000-0000E55B0000}"/>
    <cellStyle name="Обычный 5 3 2 5 3" xfId="23890" xr:uid="{00000000-0005-0000-0000-0000E65B0000}"/>
    <cellStyle name="Обычный 5 3 2 5 3 10" xfId="23891" xr:uid="{00000000-0005-0000-0000-0000E75B0000}"/>
    <cellStyle name="Обычный 5 3 2 5 3 2" xfId="23892" xr:uid="{00000000-0005-0000-0000-0000E85B0000}"/>
    <cellStyle name="Обычный 5 3 2 5 3 2 2" xfId="23893" xr:uid="{00000000-0005-0000-0000-0000E95B0000}"/>
    <cellStyle name="Обычный 5 3 2 5 3 2 2 2" xfId="23894" xr:uid="{00000000-0005-0000-0000-0000EA5B0000}"/>
    <cellStyle name="Обычный 5 3 2 5 3 2 3" xfId="23895" xr:uid="{00000000-0005-0000-0000-0000EB5B0000}"/>
    <cellStyle name="Обычный 5 3 2 5 3 2 3 2" xfId="23896" xr:uid="{00000000-0005-0000-0000-0000EC5B0000}"/>
    <cellStyle name="Обычный 5 3 2 5 3 2 4" xfId="23897" xr:uid="{00000000-0005-0000-0000-0000ED5B0000}"/>
    <cellStyle name="Обычный 5 3 2 5 3 2 4 2" xfId="23898" xr:uid="{00000000-0005-0000-0000-0000EE5B0000}"/>
    <cellStyle name="Обычный 5 3 2 5 3 2 5" xfId="23899" xr:uid="{00000000-0005-0000-0000-0000EF5B0000}"/>
    <cellStyle name="Обычный 5 3 2 5 3 2 5 2" xfId="23900" xr:uid="{00000000-0005-0000-0000-0000F05B0000}"/>
    <cellStyle name="Обычный 5 3 2 5 3 2 6" xfId="23901" xr:uid="{00000000-0005-0000-0000-0000F15B0000}"/>
    <cellStyle name="Обычный 5 3 2 5 3 3" xfId="23902" xr:uid="{00000000-0005-0000-0000-0000F25B0000}"/>
    <cellStyle name="Обычный 5 3 2 5 3 3 2" xfId="23903" xr:uid="{00000000-0005-0000-0000-0000F35B0000}"/>
    <cellStyle name="Обычный 5 3 2 5 3 3 2 2" xfId="23904" xr:uid="{00000000-0005-0000-0000-0000F45B0000}"/>
    <cellStyle name="Обычный 5 3 2 5 3 3 3" xfId="23905" xr:uid="{00000000-0005-0000-0000-0000F55B0000}"/>
    <cellStyle name="Обычный 5 3 2 5 3 3 3 2" xfId="23906" xr:uid="{00000000-0005-0000-0000-0000F65B0000}"/>
    <cellStyle name="Обычный 5 3 2 5 3 3 4" xfId="23907" xr:uid="{00000000-0005-0000-0000-0000F75B0000}"/>
    <cellStyle name="Обычный 5 3 2 5 3 3 4 2" xfId="23908" xr:uid="{00000000-0005-0000-0000-0000F85B0000}"/>
    <cellStyle name="Обычный 5 3 2 5 3 3 5" xfId="23909" xr:uid="{00000000-0005-0000-0000-0000F95B0000}"/>
    <cellStyle name="Обычный 5 3 2 5 3 4" xfId="23910" xr:uid="{00000000-0005-0000-0000-0000FA5B0000}"/>
    <cellStyle name="Обычный 5 3 2 5 3 4 2" xfId="23911" xr:uid="{00000000-0005-0000-0000-0000FB5B0000}"/>
    <cellStyle name="Обычный 5 3 2 5 3 5" xfId="23912" xr:uid="{00000000-0005-0000-0000-0000FC5B0000}"/>
    <cellStyle name="Обычный 5 3 2 5 3 5 2" xfId="23913" xr:uid="{00000000-0005-0000-0000-0000FD5B0000}"/>
    <cellStyle name="Обычный 5 3 2 5 3 6" xfId="23914" xr:uid="{00000000-0005-0000-0000-0000FE5B0000}"/>
    <cellStyle name="Обычный 5 3 2 5 3 6 2" xfId="23915" xr:uid="{00000000-0005-0000-0000-0000FF5B0000}"/>
    <cellStyle name="Обычный 5 3 2 5 3 7" xfId="23916" xr:uid="{00000000-0005-0000-0000-0000005C0000}"/>
    <cellStyle name="Обычный 5 3 2 5 3 7 2" xfId="23917" xr:uid="{00000000-0005-0000-0000-0000015C0000}"/>
    <cellStyle name="Обычный 5 3 2 5 3 8" xfId="23918" xr:uid="{00000000-0005-0000-0000-0000025C0000}"/>
    <cellStyle name="Обычный 5 3 2 5 3 8 2" xfId="23919" xr:uid="{00000000-0005-0000-0000-0000035C0000}"/>
    <cellStyle name="Обычный 5 3 2 5 3 9" xfId="23920" xr:uid="{00000000-0005-0000-0000-0000045C0000}"/>
    <cellStyle name="Обычный 5 3 2 5 3 9 2" xfId="23921" xr:uid="{00000000-0005-0000-0000-0000055C0000}"/>
    <cellStyle name="Обычный 5 3 2 5 4" xfId="23922" xr:uid="{00000000-0005-0000-0000-0000065C0000}"/>
    <cellStyle name="Обычный 5 3 2 5 4 2" xfId="23923" xr:uid="{00000000-0005-0000-0000-0000075C0000}"/>
    <cellStyle name="Обычный 5 3 2 5 4 2 2" xfId="23924" xr:uid="{00000000-0005-0000-0000-0000085C0000}"/>
    <cellStyle name="Обычный 5 3 2 5 4 3" xfId="23925" xr:uid="{00000000-0005-0000-0000-0000095C0000}"/>
    <cellStyle name="Обычный 5 3 2 5 4 3 2" xfId="23926" xr:uid="{00000000-0005-0000-0000-00000A5C0000}"/>
    <cellStyle name="Обычный 5 3 2 5 4 4" xfId="23927" xr:uid="{00000000-0005-0000-0000-00000B5C0000}"/>
    <cellStyle name="Обычный 5 3 2 5 4 4 2" xfId="23928" xr:uid="{00000000-0005-0000-0000-00000C5C0000}"/>
    <cellStyle name="Обычный 5 3 2 5 4 5" xfId="23929" xr:uid="{00000000-0005-0000-0000-00000D5C0000}"/>
    <cellStyle name="Обычный 5 3 2 5 4 5 2" xfId="23930" xr:uid="{00000000-0005-0000-0000-00000E5C0000}"/>
    <cellStyle name="Обычный 5 3 2 5 4 6" xfId="23931" xr:uid="{00000000-0005-0000-0000-00000F5C0000}"/>
    <cellStyle name="Обычный 5 3 2 5 5" xfId="23932" xr:uid="{00000000-0005-0000-0000-0000105C0000}"/>
    <cellStyle name="Обычный 5 3 2 5 5 2" xfId="23933" xr:uid="{00000000-0005-0000-0000-0000115C0000}"/>
    <cellStyle name="Обычный 5 3 2 5 5 2 2" xfId="23934" xr:uid="{00000000-0005-0000-0000-0000125C0000}"/>
    <cellStyle name="Обычный 5 3 2 5 5 3" xfId="23935" xr:uid="{00000000-0005-0000-0000-0000135C0000}"/>
    <cellStyle name="Обычный 5 3 2 5 5 3 2" xfId="23936" xr:uid="{00000000-0005-0000-0000-0000145C0000}"/>
    <cellStyle name="Обычный 5 3 2 5 5 4" xfId="23937" xr:uid="{00000000-0005-0000-0000-0000155C0000}"/>
    <cellStyle name="Обычный 5 3 2 5 5 4 2" xfId="23938" xr:uid="{00000000-0005-0000-0000-0000165C0000}"/>
    <cellStyle name="Обычный 5 3 2 5 5 5" xfId="23939" xr:uid="{00000000-0005-0000-0000-0000175C0000}"/>
    <cellStyle name="Обычный 5 3 2 5 6" xfId="23940" xr:uid="{00000000-0005-0000-0000-0000185C0000}"/>
    <cellStyle name="Обычный 5 3 2 5 6 2" xfId="23941" xr:uid="{00000000-0005-0000-0000-0000195C0000}"/>
    <cellStyle name="Обычный 5 3 2 5 7" xfId="23942" xr:uid="{00000000-0005-0000-0000-00001A5C0000}"/>
    <cellStyle name="Обычный 5 3 2 5 7 2" xfId="23943" xr:uid="{00000000-0005-0000-0000-00001B5C0000}"/>
    <cellStyle name="Обычный 5 3 2 5 8" xfId="23944" xr:uid="{00000000-0005-0000-0000-00001C5C0000}"/>
    <cellStyle name="Обычный 5 3 2 5 8 2" xfId="23945" xr:uid="{00000000-0005-0000-0000-00001D5C0000}"/>
    <cellStyle name="Обычный 5 3 2 5 9" xfId="23946" xr:uid="{00000000-0005-0000-0000-00001E5C0000}"/>
    <cellStyle name="Обычный 5 3 2 5 9 2" xfId="23947" xr:uid="{00000000-0005-0000-0000-00001F5C0000}"/>
    <cellStyle name="Обычный 5 3 2 6" xfId="23948" xr:uid="{00000000-0005-0000-0000-0000205C0000}"/>
    <cellStyle name="Обычный 5 3 2 6 10" xfId="23949" xr:uid="{00000000-0005-0000-0000-0000215C0000}"/>
    <cellStyle name="Обычный 5 3 2 6 10 2" xfId="23950" xr:uid="{00000000-0005-0000-0000-0000225C0000}"/>
    <cellStyle name="Обычный 5 3 2 6 11" xfId="23951" xr:uid="{00000000-0005-0000-0000-0000235C0000}"/>
    <cellStyle name="Обычный 5 3 2 6 11 2" xfId="23952" xr:uid="{00000000-0005-0000-0000-0000245C0000}"/>
    <cellStyle name="Обычный 5 3 2 6 12" xfId="23953" xr:uid="{00000000-0005-0000-0000-0000255C0000}"/>
    <cellStyle name="Обычный 5 3 2 6 13" xfId="23954" xr:uid="{00000000-0005-0000-0000-0000265C0000}"/>
    <cellStyle name="Обычный 5 3 2 6 2" xfId="23955" xr:uid="{00000000-0005-0000-0000-0000275C0000}"/>
    <cellStyle name="Обычный 5 3 2 6 2 10" xfId="23956" xr:uid="{00000000-0005-0000-0000-0000285C0000}"/>
    <cellStyle name="Обычный 5 3 2 6 2 10 2" xfId="23957" xr:uid="{00000000-0005-0000-0000-0000295C0000}"/>
    <cellStyle name="Обычный 5 3 2 6 2 11" xfId="23958" xr:uid="{00000000-0005-0000-0000-00002A5C0000}"/>
    <cellStyle name="Обычный 5 3 2 6 2 2" xfId="23959" xr:uid="{00000000-0005-0000-0000-00002B5C0000}"/>
    <cellStyle name="Обычный 5 3 2 6 2 2 10" xfId="23960" xr:uid="{00000000-0005-0000-0000-00002C5C0000}"/>
    <cellStyle name="Обычный 5 3 2 6 2 2 2" xfId="23961" xr:uid="{00000000-0005-0000-0000-00002D5C0000}"/>
    <cellStyle name="Обычный 5 3 2 6 2 2 2 2" xfId="23962" xr:uid="{00000000-0005-0000-0000-00002E5C0000}"/>
    <cellStyle name="Обычный 5 3 2 6 2 2 2 2 2" xfId="23963" xr:uid="{00000000-0005-0000-0000-00002F5C0000}"/>
    <cellStyle name="Обычный 5 3 2 6 2 2 2 3" xfId="23964" xr:uid="{00000000-0005-0000-0000-0000305C0000}"/>
    <cellStyle name="Обычный 5 3 2 6 2 2 2 3 2" xfId="23965" xr:uid="{00000000-0005-0000-0000-0000315C0000}"/>
    <cellStyle name="Обычный 5 3 2 6 2 2 2 4" xfId="23966" xr:uid="{00000000-0005-0000-0000-0000325C0000}"/>
    <cellStyle name="Обычный 5 3 2 6 2 2 2 4 2" xfId="23967" xr:uid="{00000000-0005-0000-0000-0000335C0000}"/>
    <cellStyle name="Обычный 5 3 2 6 2 2 2 5" xfId="23968" xr:uid="{00000000-0005-0000-0000-0000345C0000}"/>
    <cellStyle name="Обычный 5 3 2 6 2 2 2 5 2" xfId="23969" xr:uid="{00000000-0005-0000-0000-0000355C0000}"/>
    <cellStyle name="Обычный 5 3 2 6 2 2 2 6" xfId="23970" xr:uid="{00000000-0005-0000-0000-0000365C0000}"/>
    <cellStyle name="Обычный 5 3 2 6 2 2 3" xfId="23971" xr:uid="{00000000-0005-0000-0000-0000375C0000}"/>
    <cellStyle name="Обычный 5 3 2 6 2 2 3 2" xfId="23972" xr:uid="{00000000-0005-0000-0000-0000385C0000}"/>
    <cellStyle name="Обычный 5 3 2 6 2 2 3 2 2" xfId="23973" xr:uid="{00000000-0005-0000-0000-0000395C0000}"/>
    <cellStyle name="Обычный 5 3 2 6 2 2 3 3" xfId="23974" xr:uid="{00000000-0005-0000-0000-00003A5C0000}"/>
    <cellStyle name="Обычный 5 3 2 6 2 2 3 3 2" xfId="23975" xr:uid="{00000000-0005-0000-0000-00003B5C0000}"/>
    <cellStyle name="Обычный 5 3 2 6 2 2 3 4" xfId="23976" xr:uid="{00000000-0005-0000-0000-00003C5C0000}"/>
    <cellStyle name="Обычный 5 3 2 6 2 2 3 4 2" xfId="23977" xr:uid="{00000000-0005-0000-0000-00003D5C0000}"/>
    <cellStyle name="Обычный 5 3 2 6 2 2 3 5" xfId="23978" xr:uid="{00000000-0005-0000-0000-00003E5C0000}"/>
    <cellStyle name="Обычный 5 3 2 6 2 2 4" xfId="23979" xr:uid="{00000000-0005-0000-0000-00003F5C0000}"/>
    <cellStyle name="Обычный 5 3 2 6 2 2 4 2" xfId="23980" xr:uid="{00000000-0005-0000-0000-0000405C0000}"/>
    <cellStyle name="Обычный 5 3 2 6 2 2 5" xfId="23981" xr:uid="{00000000-0005-0000-0000-0000415C0000}"/>
    <cellStyle name="Обычный 5 3 2 6 2 2 5 2" xfId="23982" xr:uid="{00000000-0005-0000-0000-0000425C0000}"/>
    <cellStyle name="Обычный 5 3 2 6 2 2 6" xfId="23983" xr:uid="{00000000-0005-0000-0000-0000435C0000}"/>
    <cellStyle name="Обычный 5 3 2 6 2 2 6 2" xfId="23984" xr:uid="{00000000-0005-0000-0000-0000445C0000}"/>
    <cellStyle name="Обычный 5 3 2 6 2 2 7" xfId="23985" xr:uid="{00000000-0005-0000-0000-0000455C0000}"/>
    <cellStyle name="Обычный 5 3 2 6 2 2 7 2" xfId="23986" xr:uid="{00000000-0005-0000-0000-0000465C0000}"/>
    <cellStyle name="Обычный 5 3 2 6 2 2 8" xfId="23987" xr:uid="{00000000-0005-0000-0000-0000475C0000}"/>
    <cellStyle name="Обычный 5 3 2 6 2 2 8 2" xfId="23988" xr:uid="{00000000-0005-0000-0000-0000485C0000}"/>
    <cellStyle name="Обычный 5 3 2 6 2 2 9" xfId="23989" xr:uid="{00000000-0005-0000-0000-0000495C0000}"/>
    <cellStyle name="Обычный 5 3 2 6 2 2 9 2" xfId="23990" xr:uid="{00000000-0005-0000-0000-00004A5C0000}"/>
    <cellStyle name="Обычный 5 3 2 6 2 3" xfId="23991" xr:uid="{00000000-0005-0000-0000-00004B5C0000}"/>
    <cellStyle name="Обычный 5 3 2 6 2 3 2" xfId="23992" xr:uid="{00000000-0005-0000-0000-00004C5C0000}"/>
    <cellStyle name="Обычный 5 3 2 6 2 3 2 2" xfId="23993" xr:uid="{00000000-0005-0000-0000-00004D5C0000}"/>
    <cellStyle name="Обычный 5 3 2 6 2 3 3" xfId="23994" xr:uid="{00000000-0005-0000-0000-00004E5C0000}"/>
    <cellStyle name="Обычный 5 3 2 6 2 3 3 2" xfId="23995" xr:uid="{00000000-0005-0000-0000-00004F5C0000}"/>
    <cellStyle name="Обычный 5 3 2 6 2 3 4" xfId="23996" xr:uid="{00000000-0005-0000-0000-0000505C0000}"/>
    <cellStyle name="Обычный 5 3 2 6 2 3 4 2" xfId="23997" xr:uid="{00000000-0005-0000-0000-0000515C0000}"/>
    <cellStyle name="Обычный 5 3 2 6 2 3 5" xfId="23998" xr:uid="{00000000-0005-0000-0000-0000525C0000}"/>
    <cellStyle name="Обычный 5 3 2 6 2 3 5 2" xfId="23999" xr:uid="{00000000-0005-0000-0000-0000535C0000}"/>
    <cellStyle name="Обычный 5 3 2 6 2 3 6" xfId="24000" xr:uid="{00000000-0005-0000-0000-0000545C0000}"/>
    <cellStyle name="Обычный 5 3 2 6 2 4" xfId="24001" xr:uid="{00000000-0005-0000-0000-0000555C0000}"/>
    <cellStyle name="Обычный 5 3 2 6 2 4 2" xfId="24002" xr:uid="{00000000-0005-0000-0000-0000565C0000}"/>
    <cellStyle name="Обычный 5 3 2 6 2 4 2 2" xfId="24003" xr:uid="{00000000-0005-0000-0000-0000575C0000}"/>
    <cellStyle name="Обычный 5 3 2 6 2 4 3" xfId="24004" xr:uid="{00000000-0005-0000-0000-0000585C0000}"/>
    <cellStyle name="Обычный 5 3 2 6 2 4 3 2" xfId="24005" xr:uid="{00000000-0005-0000-0000-0000595C0000}"/>
    <cellStyle name="Обычный 5 3 2 6 2 4 4" xfId="24006" xr:uid="{00000000-0005-0000-0000-00005A5C0000}"/>
    <cellStyle name="Обычный 5 3 2 6 2 4 4 2" xfId="24007" xr:uid="{00000000-0005-0000-0000-00005B5C0000}"/>
    <cellStyle name="Обычный 5 3 2 6 2 4 5" xfId="24008" xr:uid="{00000000-0005-0000-0000-00005C5C0000}"/>
    <cellStyle name="Обычный 5 3 2 6 2 5" xfId="24009" xr:uid="{00000000-0005-0000-0000-00005D5C0000}"/>
    <cellStyle name="Обычный 5 3 2 6 2 5 2" xfId="24010" xr:uid="{00000000-0005-0000-0000-00005E5C0000}"/>
    <cellStyle name="Обычный 5 3 2 6 2 6" xfId="24011" xr:uid="{00000000-0005-0000-0000-00005F5C0000}"/>
    <cellStyle name="Обычный 5 3 2 6 2 6 2" xfId="24012" xr:uid="{00000000-0005-0000-0000-0000605C0000}"/>
    <cellStyle name="Обычный 5 3 2 6 2 7" xfId="24013" xr:uid="{00000000-0005-0000-0000-0000615C0000}"/>
    <cellStyle name="Обычный 5 3 2 6 2 7 2" xfId="24014" xr:uid="{00000000-0005-0000-0000-0000625C0000}"/>
    <cellStyle name="Обычный 5 3 2 6 2 8" xfId="24015" xr:uid="{00000000-0005-0000-0000-0000635C0000}"/>
    <cellStyle name="Обычный 5 3 2 6 2 8 2" xfId="24016" xr:uid="{00000000-0005-0000-0000-0000645C0000}"/>
    <cellStyle name="Обычный 5 3 2 6 2 9" xfId="24017" xr:uid="{00000000-0005-0000-0000-0000655C0000}"/>
    <cellStyle name="Обычный 5 3 2 6 2 9 2" xfId="24018" xr:uid="{00000000-0005-0000-0000-0000665C0000}"/>
    <cellStyle name="Обычный 5 3 2 6 3" xfId="24019" xr:uid="{00000000-0005-0000-0000-0000675C0000}"/>
    <cellStyle name="Обычный 5 3 2 6 3 10" xfId="24020" xr:uid="{00000000-0005-0000-0000-0000685C0000}"/>
    <cellStyle name="Обычный 5 3 2 6 3 2" xfId="24021" xr:uid="{00000000-0005-0000-0000-0000695C0000}"/>
    <cellStyle name="Обычный 5 3 2 6 3 2 2" xfId="24022" xr:uid="{00000000-0005-0000-0000-00006A5C0000}"/>
    <cellStyle name="Обычный 5 3 2 6 3 2 2 2" xfId="24023" xr:uid="{00000000-0005-0000-0000-00006B5C0000}"/>
    <cellStyle name="Обычный 5 3 2 6 3 2 3" xfId="24024" xr:uid="{00000000-0005-0000-0000-00006C5C0000}"/>
    <cellStyle name="Обычный 5 3 2 6 3 2 3 2" xfId="24025" xr:uid="{00000000-0005-0000-0000-00006D5C0000}"/>
    <cellStyle name="Обычный 5 3 2 6 3 2 4" xfId="24026" xr:uid="{00000000-0005-0000-0000-00006E5C0000}"/>
    <cellStyle name="Обычный 5 3 2 6 3 2 4 2" xfId="24027" xr:uid="{00000000-0005-0000-0000-00006F5C0000}"/>
    <cellStyle name="Обычный 5 3 2 6 3 2 5" xfId="24028" xr:uid="{00000000-0005-0000-0000-0000705C0000}"/>
    <cellStyle name="Обычный 5 3 2 6 3 2 5 2" xfId="24029" xr:uid="{00000000-0005-0000-0000-0000715C0000}"/>
    <cellStyle name="Обычный 5 3 2 6 3 2 6" xfId="24030" xr:uid="{00000000-0005-0000-0000-0000725C0000}"/>
    <cellStyle name="Обычный 5 3 2 6 3 3" xfId="24031" xr:uid="{00000000-0005-0000-0000-0000735C0000}"/>
    <cellStyle name="Обычный 5 3 2 6 3 3 2" xfId="24032" xr:uid="{00000000-0005-0000-0000-0000745C0000}"/>
    <cellStyle name="Обычный 5 3 2 6 3 3 2 2" xfId="24033" xr:uid="{00000000-0005-0000-0000-0000755C0000}"/>
    <cellStyle name="Обычный 5 3 2 6 3 3 3" xfId="24034" xr:uid="{00000000-0005-0000-0000-0000765C0000}"/>
    <cellStyle name="Обычный 5 3 2 6 3 3 3 2" xfId="24035" xr:uid="{00000000-0005-0000-0000-0000775C0000}"/>
    <cellStyle name="Обычный 5 3 2 6 3 3 4" xfId="24036" xr:uid="{00000000-0005-0000-0000-0000785C0000}"/>
    <cellStyle name="Обычный 5 3 2 6 3 3 4 2" xfId="24037" xr:uid="{00000000-0005-0000-0000-0000795C0000}"/>
    <cellStyle name="Обычный 5 3 2 6 3 3 5" xfId="24038" xr:uid="{00000000-0005-0000-0000-00007A5C0000}"/>
    <cellStyle name="Обычный 5 3 2 6 3 4" xfId="24039" xr:uid="{00000000-0005-0000-0000-00007B5C0000}"/>
    <cellStyle name="Обычный 5 3 2 6 3 4 2" xfId="24040" xr:uid="{00000000-0005-0000-0000-00007C5C0000}"/>
    <cellStyle name="Обычный 5 3 2 6 3 5" xfId="24041" xr:uid="{00000000-0005-0000-0000-00007D5C0000}"/>
    <cellStyle name="Обычный 5 3 2 6 3 5 2" xfId="24042" xr:uid="{00000000-0005-0000-0000-00007E5C0000}"/>
    <cellStyle name="Обычный 5 3 2 6 3 6" xfId="24043" xr:uid="{00000000-0005-0000-0000-00007F5C0000}"/>
    <cellStyle name="Обычный 5 3 2 6 3 6 2" xfId="24044" xr:uid="{00000000-0005-0000-0000-0000805C0000}"/>
    <cellStyle name="Обычный 5 3 2 6 3 7" xfId="24045" xr:uid="{00000000-0005-0000-0000-0000815C0000}"/>
    <cellStyle name="Обычный 5 3 2 6 3 7 2" xfId="24046" xr:uid="{00000000-0005-0000-0000-0000825C0000}"/>
    <cellStyle name="Обычный 5 3 2 6 3 8" xfId="24047" xr:uid="{00000000-0005-0000-0000-0000835C0000}"/>
    <cellStyle name="Обычный 5 3 2 6 3 8 2" xfId="24048" xr:uid="{00000000-0005-0000-0000-0000845C0000}"/>
    <cellStyle name="Обычный 5 3 2 6 3 9" xfId="24049" xr:uid="{00000000-0005-0000-0000-0000855C0000}"/>
    <cellStyle name="Обычный 5 3 2 6 3 9 2" xfId="24050" xr:uid="{00000000-0005-0000-0000-0000865C0000}"/>
    <cellStyle name="Обычный 5 3 2 6 4" xfId="24051" xr:uid="{00000000-0005-0000-0000-0000875C0000}"/>
    <cellStyle name="Обычный 5 3 2 6 4 2" xfId="24052" xr:uid="{00000000-0005-0000-0000-0000885C0000}"/>
    <cellStyle name="Обычный 5 3 2 6 4 2 2" xfId="24053" xr:uid="{00000000-0005-0000-0000-0000895C0000}"/>
    <cellStyle name="Обычный 5 3 2 6 4 3" xfId="24054" xr:uid="{00000000-0005-0000-0000-00008A5C0000}"/>
    <cellStyle name="Обычный 5 3 2 6 4 3 2" xfId="24055" xr:uid="{00000000-0005-0000-0000-00008B5C0000}"/>
    <cellStyle name="Обычный 5 3 2 6 4 4" xfId="24056" xr:uid="{00000000-0005-0000-0000-00008C5C0000}"/>
    <cellStyle name="Обычный 5 3 2 6 4 4 2" xfId="24057" xr:uid="{00000000-0005-0000-0000-00008D5C0000}"/>
    <cellStyle name="Обычный 5 3 2 6 4 5" xfId="24058" xr:uid="{00000000-0005-0000-0000-00008E5C0000}"/>
    <cellStyle name="Обычный 5 3 2 6 4 5 2" xfId="24059" xr:uid="{00000000-0005-0000-0000-00008F5C0000}"/>
    <cellStyle name="Обычный 5 3 2 6 4 6" xfId="24060" xr:uid="{00000000-0005-0000-0000-0000905C0000}"/>
    <cellStyle name="Обычный 5 3 2 6 5" xfId="24061" xr:uid="{00000000-0005-0000-0000-0000915C0000}"/>
    <cellStyle name="Обычный 5 3 2 6 5 2" xfId="24062" xr:uid="{00000000-0005-0000-0000-0000925C0000}"/>
    <cellStyle name="Обычный 5 3 2 6 5 2 2" xfId="24063" xr:uid="{00000000-0005-0000-0000-0000935C0000}"/>
    <cellStyle name="Обычный 5 3 2 6 5 3" xfId="24064" xr:uid="{00000000-0005-0000-0000-0000945C0000}"/>
    <cellStyle name="Обычный 5 3 2 6 5 3 2" xfId="24065" xr:uid="{00000000-0005-0000-0000-0000955C0000}"/>
    <cellStyle name="Обычный 5 3 2 6 5 4" xfId="24066" xr:uid="{00000000-0005-0000-0000-0000965C0000}"/>
    <cellStyle name="Обычный 5 3 2 6 5 4 2" xfId="24067" xr:uid="{00000000-0005-0000-0000-0000975C0000}"/>
    <cellStyle name="Обычный 5 3 2 6 5 5" xfId="24068" xr:uid="{00000000-0005-0000-0000-0000985C0000}"/>
    <cellStyle name="Обычный 5 3 2 6 6" xfId="24069" xr:uid="{00000000-0005-0000-0000-0000995C0000}"/>
    <cellStyle name="Обычный 5 3 2 6 6 2" xfId="24070" xr:uid="{00000000-0005-0000-0000-00009A5C0000}"/>
    <cellStyle name="Обычный 5 3 2 6 7" xfId="24071" xr:uid="{00000000-0005-0000-0000-00009B5C0000}"/>
    <cellStyle name="Обычный 5 3 2 6 7 2" xfId="24072" xr:uid="{00000000-0005-0000-0000-00009C5C0000}"/>
    <cellStyle name="Обычный 5 3 2 6 8" xfId="24073" xr:uid="{00000000-0005-0000-0000-00009D5C0000}"/>
    <cellStyle name="Обычный 5 3 2 6 8 2" xfId="24074" xr:uid="{00000000-0005-0000-0000-00009E5C0000}"/>
    <cellStyle name="Обычный 5 3 2 6 9" xfId="24075" xr:uid="{00000000-0005-0000-0000-00009F5C0000}"/>
    <cellStyle name="Обычный 5 3 2 6 9 2" xfId="24076" xr:uid="{00000000-0005-0000-0000-0000A05C0000}"/>
    <cellStyle name="Обычный 5 3 2 7" xfId="24077" xr:uid="{00000000-0005-0000-0000-0000A15C0000}"/>
    <cellStyle name="Обычный 5 3 2 7 10" xfId="24078" xr:uid="{00000000-0005-0000-0000-0000A25C0000}"/>
    <cellStyle name="Обычный 5 3 2 7 10 2" xfId="24079" xr:uid="{00000000-0005-0000-0000-0000A35C0000}"/>
    <cellStyle name="Обычный 5 3 2 7 11" xfId="24080" xr:uid="{00000000-0005-0000-0000-0000A45C0000}"/>
    <cellStyle name="Обычный 5 3 2 7 11 2" xfId="24081" xr:uid="{00000000-0005-0000-0000-0000A55C0000}"/>
    <cellStyle name="Обычный 5 3 2 7 12" xfId="24082" xr:uid="{00000000-0005-0000-0000-0000A65C0000}"/>
    <cellStyle name="Обычный 5 3 2 7 2" xfId="24083" xr:uid="{00000000-0005-0000-0000-0000A75C0000}"/>
    <cellStyle name="Обычный 5 3 2 7 2 10" xfId="24084" xr:uid="{00000000-0005-0000-0000-0000A85C0000}"/>
    <cellStyle name="Обычный 5 3 2 7 2 10 2" xfId="24085" xr:uid="{00000000-0005-0000-0000-0000A95C0000}"/>
    <cellStyle name="Обычный 5 3 2 7 2 11" xfId="24086" xr:uid="{00000000-0005-0000-0000-0000AA5C0000}"/>
    <cellStyle name="Обычный 5 3 2 7 2 2" xfId="24087" xr:uid="{00000000-0005-0000-0000-0000AB5C0000}"/>
    <cellStyle name="Обычный 5 3 2 7 2 2 10" xfId="24088" xr:uid="{00000000-0005-0000-0000-0000AC5C0000}"/>
    <cellStyle name="Обычный 5 3 2 7 2 2 2" xfId="24089" xr:uid="{00000000-0005-0000-0000-0000AD5C0000}"/>
    <cellStyle name="Обычный 5 3 2 7 2 2 2 2" xfId="24090" xr:uid="{00000000-0005-0000-0000-0000AE5C0000}"/>
    <cellStyle name="Обычный 5 3 2 7 2 2 2 2 2" xfId="24091" xr:uid="{00000000-0005-0000-0000-0000AF5C0000}"/>
    <cellStyle name="Обычный 5 3 2 7 2 2 2 3" xfId="24092" xr:uid="{00000000-0005-0000-0000-0000B05C0000}"/>
    <cellStyle name="Обычный 5 3 2 7 2 2 2 3 2" xfId="24093" xr:uid="{00000000-0005-0000-0000-0000B15C0000}"/>
    <cellStyle name="Обычный 5 3 2 7 2 2 2 4" xfId="24094" xr:uid="{00000000-0005-0000-0000-0000B25C0000}"/>
    <cellStyle name="Обычный 5 3 2 7 2 2 2 4 2" xfId="24095" xr:uid="{00000000-0005-0000-0000-0000B35C0000}"/>
    <cellStyle name="Обычный 5 3 2 7 2 2 2 5" xfId="24096" xr:uid="{00000000-0005-0000-0000-0000B45C0000}"/>
    <cellStyle name="Обычный 5 3 2 7 2 2 2 5 2" xfId="24097" xr:uid="{00000000-0005-0000-0000-0000B55C0000}"/>
    <cellStyle name="Обычный 5 3 2 7 2 2 2 6" xfId="24098" xr:uid="{00000000-0005-0000-0000-0000B65C0000}"/>
    <cellStyle name="Обычный 5 3 2 7 2 2 3" xfId="24099" xr:uid="{00000000-0005-0000-0000-0000B75C0000}"/>
    <cellStyle name="Обычный 5 3 2 7 2 2 3 2" xfId="24100" xr:uid="{00000000-0005-0000-0000-0000B85C0000}"/>
    <cellStyle name="Обычный 5 3 2 7 2 2 3 2 2" xfId="24101" xr:uid="{00000000-0005-0000-0000-0000B95C0000}"/>
    <cellStyle name="Обычный 5 3 2 7 2 2 3 3" xfId="24102" xr:uid="{00000000-0005-0000-0000-0000BA5C0000}"/>
    <cellStyle name="Обычный 5 3 2 7 2 2 3 3 2" xfId="24103" xr:uid="{00000000-0005-0000-0000-0000BB5C0000}"/>
    <cellStyle name="Обычный 5 3 2 7 2 2 3 4" xfId="24104" xr:uid="{00000000-0005-0000-0000-0000BC5C0000}"/>
    <cellStyle name="Обычный 5 3 2 7 2 2 3 4 2" xfId="24105" xr:uid="{00000000-0005-0000-0000-0000BD5C0000}"/>
    <cellStyle name="Обычный 5 3 2 7 2 2 3 5" xfId="24106" xr:uid="{00000000-0005-0000-0000-0000BE5C0000}"/>
    <cellStyle name="Обычный 5 3 2 7 2 2 4" xfId="24107" xr:uid="{00000000-0005-0000-0000-0000BF5C0000}"/>
    <cellStyle name="Обычный 5 3 2 7 2 2 4 2" xfId="24108" xr:uid="{00000000-0005-0000-0000-0000C05C0000}"/>
    <cellStyle name="Обычный 5 3 2 7 2 2 5" xfId="24109" xr:uid="{00000000-0005-0000-0000-0000C15C0000}"/>
    <cellStyle name="Обычный 5 3 2 7 2 2 5 2" xfId="24110" xr:uid="{00000000-0005-0000-0000-0000C25C0000}"/>
    <cellStyle name="Обычный 5 3 2 7 2 2 6" xfId="24111" xr:uid="{00000000-0005-0000-0000-0000C35C0000}"/>
    <cellStyle name="Обычный 5 3 2 7 2 2 6 2" xfId="24112" xr:uid="{00000000-0005-0000-0000-0000C45C0000}"/>
    <cellStyle name="Обычный 5 3 2 7 2 2 7" xfId="24113" xr:uid="{00000000-0005-0000-0000-0000C55C0000}"/>
    <cellStyle name="Обычный 5 3 2 7 2 2 7 2" xfId="24114" xr:uid="{00000000-0005-0000-0000-0000C65C0000}"/>
    <cellStyle name="Обычный 5 3 2 7 2 2 8" xfId="24115" xr:uid="{00000000-0005-0000-0000-0000C75C0000}"/>
    <cellStyle name="Обычный 5 3 2 7 2 2 8 2" xfId="24116" xr:uid="{00000000-0005-0000-0000-0000C85C0000}"/>
    <cellStyle name="Обычный 5 3 2 7 2 2 9" xfId="24117" xr:uid="{00000000-0005-0000-0000-0000C95C0000}"/>
    <cellStyle name="Обычный 5 3 2 7 2 2 9 2" xfId="24118" xr:uid="{00000000-0005-0000-0000-0000CA5C0000}"/>
    <cellStyle name="Обычный 5 3 2 7 2 3" xfId="24119" xr:uid="{00000000-0005-0000-0000-0000CB5C0000}"/>
    <cellStyle name="Обычный 5 3 2 7 2 3 2" xfId="24120" xr:uid="{00000000-0005-0000-0000-0000CC5C0000}"/>
    <cellStyle name="Обычный 5 3 2 7 2 3 2 2" xfId="24121" xr:uid="{00000000-0005-0000-0000-0000CD5C0000}"/>
    <cellStyle name="Обычный 5 3 2 7 2 3 3" xfId="24122" xr:uid="{00000000-0005-0000-0000-0000CE5C0000}"/>
    <cellStyle name="Обычный 5 3 2 7 2 3 3 2" xfId="24123" xr:uid="{00000000-0005-0000-0000-0000CF5C0000}"/>
    <cellStyle name="Обычный 5 3 2 7 2 3 4" xfId="24124" xr:uid="{00000000-0005-0000-0000-0000D05C0000}"/>
    <cellStyle name="Обычный 5 3 2 7 2 3 4 2" xfId="24125" xr:uid="{00000000-0005-0000-0000-0000D15C0000}"/>
    <cellStyle name="Обычный 5 3 2 7 2 3 5" xfId="24126" xr:uid="{00000000-0005-0000-0000-0000D25C0000}"/>
    <cellStyle name="Обычный 5 3 2 7 2 3 5 2" xfId="24127" xr:uid="{00000000-0005-0000-0000-0000D35C0000}"/>
    <cellStyle name="Обычный 5 3 2 7 2 3 6" xfId="24128" xr:uid="{00000000-0005-0000-0000-0000D45C0000}"/>
    <cellStyle name="Обычный 5 3 2 7 2 4" xfId="24129" xr:uid="{00000000-0005-0000-0000-0000D55C0000}"/>
    <cellStyle name="Обычный 5 3 2 7 2 4 2" xfId="24130" xr:uid="{00000000-0005-0000-0000-0000D65C0000}"/>
    <cellStyle name="Обычный 5 3 2 7 2 4 2 2" xfId="24131" xr:uid="{00000000-0005-0000-0000-0000D75C0000}"/>
    <cellStyle name="Обычный 5 3 2 7 2 4 3" xfId="24132" xr:uid="{00000000-0005-0000-0000-0000D85C0000}"/>
    <cellStyle name="Обычный 5 3 2 7 2 4 3 2" xfId="24133" xr:uid="{00000000-0005-0000-0000-0000D95C0000}"/>
    <cellStyle name="Обычный 5 3 2 7 2 4 4" xfId="24134" xr:uid="{00000000-0005-0000-0000-0000DA5C0000}"/>
    <cellStyle name="Обычный 5 3 2 7 2 4 4 2" xfId="24135" xr:uid="{00000000-0005-0000-0000-0000DB5C0000}"/>
    <cellStyle name="Обычный 5 3 2 7 2 4 5" xfId="24136" xr:uid="{00000000-0005-0000-0000-0000DC5C0000}"/>
    <cellStyle name="Обычный 5 3 2 7 2 5" xfId="24137" xr:uid="{00000000-0005-0000-0000-0000DD5C0000}"/>
    <cellStyle name="Обычный 5 3 2 7 2 5 2" xfId="24138" xr:uid="{00000000-0005-0000-0000-0000DE5C0000}"/>
    <cellStyle name="Обычный 5 3 2 7 2 6" xfId="24139" xr:uid="{00000000-0005-0000-0000-0000DF5C0000}"/>
    <cellStyle name="Обычный 5 3 2 7 2 6 2" xfId="24140" xr:uid="{00000000-0005-0000-0000-0000E05C0000}"/>
    <cellStyle name="Обычный 5 3 2 7 2 7" xfId="24141" xr:uid="{00000000-0005-0000-0000-0000E15C0000}"/>
    <cellStyle name="Обычный 5 3 2 7 2 7 2" xfId="24142" xr:uid="{00000000-0005-0000-0000-0000E25C0000}"/>
    <cellStyle name="Обычный 5 3 2 7 2 8" xfId="24143" xr:uid="{00000000-0005-0000-0000-0000E35C0000}"/>
    <cellStyle name="Обычный 5 3 2 7 2 8 2" xfId="24144" xr:uid="{00000000-0005-0000-0000-0000E45C0000}"/>
    <cellStyle name="Обычный 5 3 2 7 2 9" xfId="24145" xr:uid="{00000000-0005-0000-0000-0000E55C0000}"/>
    <cellStyle name="Обычный 5 3 2 7 2 9 2" xfId="24146" xr:uid="{00000000-0005-0000-0000-0000E65C0000}"/>
    <cellStyle name="Обычный 5 3 2 7 3" xfId="24147" xr:uid="{00000000-0005-0000-0000-0000E75C0000}"/>
    <cellStyle name="Обычный 5 3 2 7 3 10" xfId="24148" xr:uid="{00000000-0005-0000-0000-0000E85C0000}"/>
    <cellStyle name="Обычный 5 3 2 7 3 2" xfId="24149" xr:uid="{00000000-0005-0000-0000-0000E95C0000}"/>
    <cellStyle name="Обычный 5 3 2 7 3 2 2" xfId="24150" xr:uid="{00000000-0005-0000-0000-0000EA5C0000}"/>
    <cellStyle name="Обычный 5 3 2 7 3 2 2 2" xfId="24151" xr:uid="{00000000-0005-0000-0000-0000EB5C0000}"/>
    <cellStyle name="Обычный 5 3 2 7 3 2 3" xfId="24152" xr:uid="{00000000-0005-0000-0000-0000EC5C0000}"/>
    <cellStyle name="Обычный 5 3 2 7 3 2 3 2" xfId="24153" xr:uid="{00000000-0005-0000-0000-0000ED5C0000}"/>
    <cellStyle name="Обычный 5 3 2 7 3 2 4" xfId="24154" xr:uid="{00000000-0005-0000-0000-0000EE5C0000}"/>
    <cellStyle name="Обычный 5 3 2 7 3 2 4 2" xfId="24155" xr:uid="{00000000-0005-0000-0000-0000EF5C0000}"/>
    <cellStyle name="Обычный 5 3 2 7 3 2 5" xfId="24156" xr:uid="{00000000-0005-0000-0000-0000F05C0000}"/>
    <cellStyle name="Обычный 5 3 2 7 3 2 5 2" xfId="24157" xr:uid="{00000000-0005-0000-0000-0000F15C0000}"/>
    <cellStyle name="Обычный 5 3 2 7 3 2 6" xfId="24158" xr:uid="{00000000-0005-0000-0000-0000F25C0000}"/>
    <cellStyle name="Обычный 5 3 2 7 3 3" xfId="24159" xr:uid="{00000000-0005-0000-0000-0000F35C0000}"/>
    <cellStyle name="Обычный 5 3 2 7 3 3 2" xfId="24160" xr:uid="{00000000-0005-0000-0000-0000F45C0000}"/>
    <cellStyle name="Обычный 5 3 2 7 3 3 2 2" xfId="24161" xr:uid="{00000000-0005-0000-0000-0000F55C0000}"/>
    <cellStyle name="Обычный 5 3 2 7 3 3 3" xfId="24162" xr:uid="{00000000-0005-0000-0000-0000F65C0000}"/>
    <cellStyle name="Обычный 5 3 2 7 3 3 3 2" xfId="24163" xr:uid="{00000000-0005-0000-0000-0000F75C0000}"/>
    <cellStyle name="Обычный 5 3 2 7 3 3 4" xfId="24164" xr:uid="{00000000-0005-0000-0000-0000F85C0000}"/>
    <cellStyle name="Обычный 5 3 2 7 3 3 4 2" xfId="24165" xr:uid="{00000000-0005-0000-0000-0000F95C0000}"/>
    <cellStyle name="Обычный 5 3 2 7 3 3 5" xfId="24166" xr:uid="{00000000-0005-0000-0000-0000FA5C0000}"/>
    <cellStyle name="Обычный 5 3 2 7 3 4" xfId="24167" xr:uid="{00000000-0005-0000-0000-0000FB5C0000}"/>
    <cellStyle name="Обычный 5 3 2 7 3 4 2" xfId="24168" xr:uid="{00000000-0005-0000-0000-0000FC5C0000}"/>
    <cellStyle name="Обычный 5 3 2 7 3 5" xfId="24169" xr:uid="{00000000-0005-0000-0000-0000FD5C0000}"/>
    <cellStyle name="Обычный 5 3 2 7 3 5 2" xfId="24170" xr:uid="{00000000-0005-0000-0000-0000FE5C0000}"/>
    <cellStyle name="Обычный 5 3 2 7 3 6" xfId="24171" xr:uid="{00000000-0005-0000-0000-0000FF5C0000}"/>
    <cellStyle name="Обычный 5 3 2 7 3 6 2" xfId="24172" xr:uid="{00000000-0005-0000-0000-0000005D0000}"/>
    <cellStyle name="Обычный 5 3 2 7 3 7" xfId="24173" xr:uid="{00000000-0005-0000-0000-0000015D0000}"/>
    <cellStyle name="Обычный 5 3 2 7 3 7 2" xfId="24174" xr:uid="{00000000-0005-0000-0000-0000025D0000}"/>
    <cellStyle name="Обычный 5 3 2 7 3 8" xfId="24175" xr:uid="{00000000-0005-0000-0000-0000035D0000}"/>
    <cellStyle name="Обычный 5 3 2 7 3 8 2" xfId="24176" xr:uid="{00000000-0005-0000-0000-0000045D0000}"/>
    <cellStyle name="Обычный 5 3 2 7 3 9" xfId="24177" xr:uid="{00000000-0005-0000-0000-0000055D0000}"/>
    <cellStyle name="Обычный 5 3 2 7 3 9 2" xfId="24178" xr:uid="{00000000-0005-0000-0000-0000065D0000}"/>
    <cellStyle name="Обычный 5 3 2 7 4" xfId="24179" xr:uid="{00000000-0005-0000-0000-0000075D0000}"/>
    <cellStyle name="Обычный 5 3 2 7 4 2" xfId="24180" xr:uid="{00000000-0005-0000-0000-0000085D0000}"/>
    <cellStyle name="Обычный 5 3 2 7 4 2 2" xfId="24181" xr:uid="{00000000-0005-0000-0000-0000095D0000}"/>
    <cellStyle name="Обычный 5 3 2 7 4 3" xfId="24182" xr:uid="{00000000-0005-0000-0000-00000A5D0000}"/>
    <cellStyle name="Обычный 5 3 2 7 4 3 2" xfId="24183" xr:uid="{00000000-0005-0000-0000-00000B5D0000}"/>
    <cellStyle name="Обычный 5 3 2 7 4 4" xfId="24184" xr:uid="{00000000-0005-0000-0000-00000C5D0000}"/>
    <cellStyle name="Обычный 5 3 2 7 4 4 2" xfId="24185" xr:uid="{00000000-0005-0000-0000-00000D5D0000}"/>
    <cellStyle name="Обычный 5 3 2 7 4 5" xfId="24186" xr:uid="{00000000-0005-0000-0000-00000E5D0000}"/>
    <cellStyle name="Обычный 5 3 2 7 4 5 2" xfId="24187" xr:uid="{00000000-0005-0000-0000-00000F5D0000}"/>
    <cellStyle name="Обычный 5 3 2 7 4 6" xfId="24188" xr:uid="{00000000-0005-0000-0000-0000105D0000}"/>
    <cellStyle name="Обычный 5 3 2 7 5" xfId="24189" xr:uid="{00000000-0005-0000-0000-0000115D0000}"/>
    <cellStyle name="Обычный 5 3 2 7 5 2" xfId="24190" xr:uid="{00000000-0005-0000-0000-0000125D0000}"/>
    <cellStyle name="Обычный 5 3 2 7 5 2 2" xfId="24191" xr:uid="{00000000-0005-0000-0000-0000135D0000}"/>
    <cellStyle name="Обычный 5 3 2 7 5 3" xfId="24192" xr:uid="{00000000-0005-0000-0000-0000145D0000}"/>
    <cellStyle name="Обычный 5 3 2 7 5 3 2" xfId="24193" xr:uid="{00000000-0005-0000-0000-0000155D0000}"/>
    <cellStyle name="Обычный 5 3 2 7 5 4" xfId="24194" xr:uid="{00000000-0005-0000-0000-0000165D0000}"/>
    <cellStyle name="Обычный 5 3 2 7 5 4 2" xfId="24195" xr:uid="{00000000-0005-0000-0000-0000175D0000}"/>
    <cellStyle name="Обычный 5 3 2 7 5 5" xfId="24196" xr:uid="{00000000-0005-0000-0000-0000185D0000}"/>
    <cellStyle name="Обычный 5 3 2 7 6" xfId="24197" xr:uid="{00000000-0005-0000-0000-0000195D0000}"/>
    <cellStyle name="Обычный 5 3 2 7 6 2" xfId="24198" xr:uid="{00000000-0005-0000-0000-00001A5D0000}"/>
    <cellStyle name="Обычный 5 3 2 7 7" xfId="24199" xr:uid="{00000000-0005-0000-0000-00001B5D0000}"/>
    <cellStyle name="Обычный 5 3 2 7 7 2" xfId="24200" xr:uid="{00000000-0005-0000-0000-00001C5D0000}"/>
    <cellStyle name="Обычный 5 3 2 7 8" xfId="24201" xr:uid="{00000000-0005-0000-0000-00001D5D0000}"/>
    <cellStyle name="Обычный 5 3 2 7 8 2" xfId="24202" xr:uid="{00000000-0005-0000-0000-00001E5D0000}"/>
    <cellStyle name="Обычный 5 3 2 7 9" xfId="24203" xr:uid="{00000000-0005-0000-0000-00001F5D0000}"/>
    <cellStyle name="Обычный 5 3 2 7 9 2" xfId="24204" xr:uid="{00000000-0005-0000-0000-0000205D0000}"/>
    <cellStyle name="Обычный 5 3 2 8" xfId="24205" xr:uid="{00000000-0005-0000-0000-0000215D0000}"/>
    <cellStyle name="Обычный 5 3 2 8 10" xfId="24206" xr:uid="{00000000-0005-0000-0000-0000225D0000}"/>
    <cellStyle name="Обычный 5 3 2 8 10 2" xfId="24207" xr:uid="{00000000-0005-0000-0000-0000235D0000}"/>
    <cellStyle name="Обычный 5 3 2 8 11" xfId="24208" xr:uid="{00000000-0005-0000-0000-0000245D0000}"/>
    <cellStyle name="Обычный 5 3 2 8 11 2" xfId="24209" xr:uid="{00000000-0005-0000-0000-0000255D0000}"/>
    <cellStyle name="Обычный 5 3 2 8 12" xfId="24210" xr:uid="{00000000-0005-0000-0000-0000265D0000}"/>
    <cellStyle name="Обычный 5 3 2 8 2" xfId="24211" xr:uid="{00000000-0005-0000-0000-0000275D0000}"/>
    <cellStyle name="Обычный 5 3 2 8 2 10" xfId="24212" xr:uid="{00000000-0005-0000-0000-0000285D0000}"/>
    <cellStyle name="Обычный 5 3 2 8 2 10 2" xfId="24213" xr:uid="{00000000-0005-0000-0000-0000295D0000}"/>
    <cellStyle name="Обычный 5 3 2 8 2 11" xfId="24214" xr:uid="{00000000-0005-0000-0000-00002A5D0000}"/>
    <cellStyle name="Обычный 5 3 2 8 2 2" xfId="24215" xr:uid="{00000000-0005-0000-0000-00002B5D0000}"/>
    <cellStyle name="Обычный 5 3 2 8 2 2 10" xfId="24216" xr:uid="{00000000-0005-0000-0000-00002C5D0000}"/>
    <cellStyle name="Обычный 5 3 2 8 2 2 2" xfId="24217" xr:uid="{00000000-0005-0000-0000-00002D5D0000}"/>
    <cellStyle name="Обычный 5 3 2 8 2 2 2 2" xfId="24218" xr:uid="{00000000-0005-0000-0000-00002E5D0000}"/>
    <cellStyle name="Обычный 5 3 2 8 2 2 2 2 2" xfId="24219" xr:uid="{00000000-0005-0000-0000-00002F5D0000}"/>
    <cellStyle name="Обычный 5 3 2 8 2 2 2 3" xfId="24220" xr:uid="{00000000-0005-0000-0000-0000305D0000}"/>
    <cellStyle name="Обычный 5 3 2 8 2 2 2 3 2" xfId="24221" xr:uid="{00000000-0005-0000-0000-0000315D0000}"/>
    <cellStyle name="Обычный 5 3 2 8 2 2 2 4" xfId="24222" xr:uid="{00000000-0005-0000-0000-0000325D0000}"/>
    <cellStyle name="Обычный 5 3 2 8 2 2 2 4 2" xfId="24223" xr:uid="{00000000-0005-0000-0000-0000335D0000}"/>
    <cellStyle name="Обычный 5 3 2 8 2 2 2 5" xfId="24224" xr:uid="{00000000-0005-0000-0000-0000345D0000}"/>
    <cellStyle name="Обычный 5 3 2 8 2 2 2 5 2" xfId="24225" xr:uid="{00000000-0005-0000-0000-0000355D0000}"/>
    <cellStyle name="Обычный 5 3 2 8 2 2 2 6" xfId="24226" xr:uid="{00000000-0005-0000-0000-0000365D0000}"/>
    <cellStyle name="Обычный 5 3 2 8 2 2 3" xfId="24227" xr:uid="{00000000-0005-0000-0000-0000375D0000}"/>
    <cellStyle name="Обычный 5 3 2 8 2 2 3 2" xfId="24228" xr:uid="{00000000-0005-0000-0000-0000385D0000}"/>
    <cellStyle name="Обычный 5 3 2 8 2 2 3 2 2" xfId="24229" xr:uid="{00000000-0005-0000-0000-0000395D0000}"/>
    <cellStyle name="Обычный 5 3 2 8 2 2 3 3" xfId="24230" xr:uid="{00000000-0005-0000-0000-00003A5D0000}"/>
    <cellStyle name="Обычный 5 3 2 8 2 2 3 3 2" xfId="24231" xr:uid="{00000000-0005-0000-0000-00003B5D0000}"/>
    <cellStyle name="Обычный 5 3 2 8 2 2 3 4" xfId="24232" xr:uid="{00000000-0005-0000-0000-00003C5D0000}"/>
    <cellStyle name="Обычный 5 3 2 8 2 2 3 4 2" xfId="24233" xr:uid="{00000000-0005-0000-0000-00003D5D0000}"/>
    <cellStyle name="Обычный 5 3 2 8 2 2 3 5" xfId="24234" xr:uid="{00000000-0005-0000-0000-00003E5D0000}"/>
    <cellStyle name="Обычный 5 3 2 8 2 2 4" xfId="24235" xr:uid="{00000000-0005-0000-0000-00003F5D0000}"/>
    <cellStyle name="Обычный 5 3 2 8 2 2 4 2" xfId="24236" xr:uid="{00000000-0005-0000-0000-0000405D0000}"/>
    <cellStyle name="Обычный 5 3 2 8 2 2 5" xfId="24237" xr:uid="{00000000-0005-0000-0000-0000415D0000}"/>
    <cellStyle name="Обычный 5 3 2 8 2 2 5 2" xfId="24238" xr:uid="{00000000-0005-0000-0000-0000425D0000}"/>
    <cellStyle name="Обычный 5 3 2 8 2 2 6" xfId="24239" xr:uid="{00000000-0005-0000-0000-0000435D0000}"/>
    <cellStyle name="Обычный 5 3 2 8 2 2 6 2" xfId="24240" xr:uid="{00000000-0005-0000-0000-0000445D0000}"/>
    <cellStyle name="Обычный 5 3 2 8 2 2 7" xfId="24241" xr:uid="{00000000-0005-0000-0000-0000455D0000}"/>
    <cellStyle name="Обычный 5 3 2 8 2 2 7 2" xfId="24242" xr:uid="{00000000-0005-0000-0000-0000465D0000}"/>
    <cellStyle name="Обычный 5 3 2 8 2 2 8" xfId="24243" xr:uid="{00000000-0005-0000-0000-0000475D0000}"/>
    <cellStyle name="Обычный 5 3 2 8 2 2 8 2" xfId="24244" xr:uid="{00000000-0005-0000-0000-0000485D0000}"/>
    <cellStyle name="Обычный 5 3 2 8 2 2 9" xfId="24245" xr:uid="{00000000-0005-0000-0000-0000495D0000}"/>
    <cellStyle name="Обычный 5 3 2 8 2 2 9 2" xfId="24246" xr:uid="{00000000-0005-0000-0000-00004A5D0000}"/>
    <cellStyle name="Обычный 5 3 2 8 2 3" xfId="24247" xr:uid="{00000000-0005-0000-0000-00004B5D0000}"/>
    <cellStyle name="Обычный 5 3 2 8 2 3 2" xfId="24248" xr:uid="{00000000-0005-0000-0000-00004C5D0000}"/>
    <cellStyle name="Обычный 5 3 2 8 2 3 2 2" xfId="24249" xr:uid="{00000000-0005-0000-0000-00004D5D0000}"/>
    <cellStyle name="Обычный 5 3 2 8 2 3 3" xfId="24250" xr:uid="{00000000-0005-0000-0000-00004E5D0000}"/>
    <cellStyle name="Обычный 5 3 2 8 2 3 3 2" xfId="24251" xr:uid="{00000000-0005-0000-0000-00004F5D0000}"/>
    <cellStyle name="Обычный 5 3 2 8 2 3 4" xfId="24252" xr:uid="{00000000-0005-0000-0000-0000505D0000}"/>
    <cellStyle name="Обычный 5 3 2 8 2 3 4 2" xfId="24253" xr:uid="{00000000-0005-0000-0000-0000515D0000}"/>
    <cellStyle name="Обычный 5 3 2 8 2 3 5" xfId="24254" xr:uid="{00000000-0005-0000-0000-0000525D0000}"/>
    <cellStyle name="Обычный 5 3 2 8 2 3 5 2" xfId="24255" xr:uid="{00000000-0005-0000-0000-0000535D0000}"/>
    <cellStyle name="Обычный 5 3 2 8 2 3 6" xfId="24256" xr:uid="{00000000-0005-0000-0000-0000545D0000}"/>
    <cellStyle name="Обычный 5 3 2 8 2 4" xfId="24257" xr:uid="{00000000-0005-0000-0000-0000555D0000}"/>
    <cellStyle name="Обычный 5 3 2 8 2 4 2" xfId="24258" xr:uid="{00000000-0005-0000-0000-0000565D0000}"/>
    <cellStyle name="Обычный 5 3 2 8 2 4 2 2" xfId="24259" xr:uid="{00000000-0005-0000-0000-0000575D0000}"/>
    <cellStyle name="Обычный 5 3 2 8 2 4 3" xfId="24260" xr:uid="{00000000-0005-0000-0000-0000585D0000}"/>
    <cellStyle name="Обычный 5 3 2 8 2 4 3 2" xfId="24261" xr:uid="{00000000-0005-0000-0000-0000595D0000}"/>
    <cellStyle name="Обычный 5 3 2 8 2 4 4" xfId="24262" xr:uid="{00000000-0005-0000-0000-00005A5D0000}"/>
    <cellStyle name="Обычный 5 3 2 8 2 4 4 2" xfId="24263" xr:uid="{00000000-0005-0000-0000-00005B5D0000}"/>
    <cellStyle name="Обычный 5 3 2 8 2 4 5" xfId="24264" xr:uid="{00000000-0005-0000-0000-00005C5D0000}"/>
    <cellStyle name="Обычный 5 3 2 8 2 5" xfId="24265" xr:uid="{00000000-0005-0000-0000-00005D5D0000}"/>
    <cellStyle name="Обычный 5 3 2 8 2 5 2" xfId="24266" xr:uid="{00000000-0005-0000-0000-00005E5D0000}"/>
    <cellStyle name="Обычный 5 3 2 8 2 6" xfId="24267" xr:uid="{00000000-0005-0000-0000-00005F5D0000}"/>
    <cellStyle name="Обычный 5 3 2 8 2 6 2" xfId="24268" xr:uid="{00000000-0005-0000-0000-0000605D0000}"/>
    <cellStyle name="Обычный 5 3 2 8 2 7" xfId="24269" xr:uid="{00000000-0005-0000-0000-0000615D0000}"/>
    <cellStyle name="Обычный 5 3 2 8 2 7 2" xfId="24270" xr:uid="{00000000-0005-0000-0000-0000625D0000}"/>
    <cellStyle name="Обычный 5 3 2 8 2 8" xfId="24271" xr:uid="{00000000-0005-0000-0000-0000635D0000}"/>
    <cellStyle name="Обычный 5 3 2 8 2 8 2" xfId="24272" xr:uid="{00000000-0005-0000-0000-0000645D0000}"/>
    <cellStyle name="Обычный 5 3 2 8 2 9" xfId="24273" xr:uid="{00000000-0005-0000-0000-0000655D0000}"/>
    <cellStyle name="Обычный 5 3 2 8 2 9 2" xfId="24274" xr:uid="{00000000-0005-0000-0000-0000665D0000}"/>
    <cellStyle name="Обычный 5 3 2 8 3" xfId="24275" xr:uid="{00000000-0005-0000-0000-0000675D0000}"/>
    <cellStyle name="Обычный 5 3 2 8 3 10" xfId="24276" xr:uid="{00000000-0005-0000-0000-0000685D0000}"/>
    <cellStyle name="Обычный 5 3 2 8 3 2" xfId="24277" xr:uid="{00000000-0005-0000-0000-0000695D0000}"/>
    <cellStyle name="Обычный 5 3 2 8 3 2 2" xfId="24278" xr:uid="{00000000-0005-0000-0000-00006A5D0000}"/>
    <cellStyle name="Обычный 5 3 2 8 3 2 2 2" xfId="24279" xr:uid="{00000000-0005-0000-0000-00006B5D0000}"/>
    <cellStyle name="Обычный 5 3 2 8 3 2 3" xfId="24280" xr:uid="{00000000-0005-0000-0000-00006C5D0000}"/>
    <cellStyle name="Обычный 5 3 2 8 3 2 3 2" xfId="24281" xr:uid="{00000000-0005-0000-0000-00006D5D0000}"/>
    <cellStyle name="Обычный 5 3 2 8 3 2 4" xfId="24282" xr:uid="{00000000-0005-0000-0000-00006E5D0000}"/>
    <cellStyle name="Обычный 5 3 2 8 3 2 4 2" xfId="24283" xr:uid="{00000000-0005-0000-0000-00006F5D0000}"/>
    <cellStyle name="Обычный 5 3 2 8 3 2 5" xfId="24284" xr:uid="{00000000-0005-0000-0000-0000705D0000}"/>
    <cellStyle name="Обычный 5 3 2 8 3 2 5 2" xfId="24285" xr:uid="{00000000-0005-0000-0000-0000715D0000}"/>
    <cellStyle name="Обычный 5 3 2 8 3 2 6" xfId="24286" xr:uid="{00000000-0005-0000-0000-0000725D0000}"/>
    <cellStyle name="Обычный 5 3 2 8 3 3" xfId="24287" xr:uid="{00000000-0005-0000-0000-0000735D0000}"/>
    <cellStyle name="Обычный 5 3 2 8 3 3 2" xfId="24288" xr:uid="{00000000-0005-0000-0000-0000745D0000}"/>
    <cellStyle name="Обычный 5 3 2 8 3 3 2 2" xfId="24289" xr:uid="{00000000-0005-0000-0000-0000755D0000}"/>
    <cellStyle name="Обычный 5 3 2 8 3 3 3" xfId="24290" xr:uid="{00000000-0005-0000-0000-0000765D0000}"/>
    <cellStyle name="Обычный 5 3 2 8 3 3 3 2" xfId="24291" xr:uid="{00000000-0005-0000-0000-0000775D0000}"/>
    <cellStyle name="Обычный 5 3 2 8 3 3 4" xfId="24292" xr:uid="{00000000-0005-0000-0000-0000785D0000}"/>
    <cellStyle name="Обычный 5 3 2 8 3 3 4 2" xfId="24293" xr:uid="{00000000-0005-0000-0000-0000795D0000}"/>
    <cellStyle name="Обычный 5 3 2 8 3 3 5" xfId="24294" xr:uid="{00000000-0005-0000-0000-00007A5D0000}"/>
    <cellStyle name="Обычный 5 3 2 8 3 4" xfId="24295" xr:uid="{00000000-0005-0000-0000-00007B5D0000}"/>
    <cellStyle name="Обычный 5 3 2 8 3 4 2" xfId="24296" xr:uid="{00000000-0005-0000-0000-00007C5D0000}"/>
    <cellStyle name="Обычный 5 3 2 8 3 5" xfId="24297" xr:uid="{00000000-0005-0000-0000-00007D5D0000}"/>
    <cellStyle name="Обычный 5 3 2 8 3 5 2" xfId="24298" xr:uid="{00000000-0005-0000-0000-00007E5D0000}"/>
    <cellStyle name="Обычный 5 3 2 8 3 6" xfId="24299" xr:uid="{00000000-0005-0000-0000-00007F5D0000}"/>
    <cellStyle name="Обычный 5 3 2 8 3 6 2" xfId="24300" xr:uid="{00000000-0005-0000-0000-0000805D0000}"/>
    <cellStyle name="Обычный 5 3 2 8 3 7" xfId="24301" xr:uid="{00000000-0005-0000-0000-0000815D0000}"/>
    <cellStyle name="Обычный 5 3 2 8 3 7 2" xfId="24302" xr:uid="{00000000-0005-0000-0000-0000825D0000}"/>
    <cellStyle name="Обычный 5 3 2 8 3 8" xfId="24303" xr:uid="{00000000-0005-0000-0000-0000835D0000}"/>
    <cellStyle name="Обычный 5 3 2 8 3 8 2" xfId="24304" xr:uid="{00000000-0005-0000-0000-0000845D0000}"/>
    <cellStyle name="Обычный 5 3 2 8 3 9" xfId="24305" xr:uid="{00000000-0005-0000-0000-0000855D0000}"/>
    <cellStyle name="Обычный 5 3 2 8 3 9 2" xfId="24306" xr:uid="{00000000-0005-0000-0000-0000865D0000}"/>
    <cellStyle name="Обычный 5 3 2 8 4" xfId="24307" xr:uid="{00000000-0005-0000-0000-0000875D0000}"/>
    <cellStyle name="Обычный 5 3 2 8 4 2" xfId="24308" xr:uid="{00000000-0005-0000-0000-0000885D0000}"/>
    <cellStyle name="Обычный 5 3 2 8 4 2 2" xfId="24309" xr:uid="{00000000-0005-0000-0000-0000895D0000}"/>
    <cellStyle name="Обычный 5 3 2 8 4 3" xfId="24310" xr:uid="{00000000-0005-0000-0000-00008A5D0000}"/>
    <cellStyle name="Обычный 5 3 2 8 4 3 2" xfId="24311" xr:uid="{00000000-0005-0000-0000-00008B5D0000}"/>
    <cellStyle name="Обычный 5 3 2 8 4 4" xfId="24312" xr:uid="{00000000-0005-0000-0000-00008C5D0000}"/>
    <cellStyle name="Обычный 5 3 2 8 4 4 2" xfId="24313" xr:uid="{00000000-0005-0000-0000-00008D5D0000}"/>
    <cellStyle name="Обычный 5 3 2 8 4 5" xfId="24314" xr:uid="{00000000-0005-0000-0000-00008E5D0000}"/>
    <cellStyle name="Обычный 5 3 2 8 4 5 2" xfId="24315" xr:uid="{00000000-0005-0000-0000-00008F5D0000}"/>
    <cellStyle name="Обычный 5 3 2 8 4 6" xfId="24316" xr:uid="{00000000-0005-0000-0000-0000905D0000}"/>
    <cellStyle name="Обычный 5 3 2 8 5" xfId="24317" xr:uid="{00000000-0005-0000-0000-0000915D0000}"/>
    <cellStyle name="Обычный 5 3 2 8 5 2" xfId="24318" xr:uid="{00000000-0005-0000-0000-0000925D0000}"/>
    <cellStyle name="Обычный 5 3 2 8 5 2 2" xfId="24319" xr:uid="{00000000-0005-0000-0000-0000935D0000}"/>
    <cellStyle name="Обычный 5 3 2 8 5 3" xfId="24320" xr:uid="{00000000-0005-0000-0000-0000945D0000}"/>
    <cellStyle name="Обычный 5 3 2 8 5 3 2" xfId="24321" xr:uid="{00000000-0005-0000-0000-0000955D0000}"/>
    <cellStyle name="Обычный 5 3 2 8 5 4" xfId="24322" xr:uid="{00000000-0005-0000-0000-0000965D0000}"/>
    <cellStyle name="Обычный 5 3 2 8 5 4 2" xfId="24323" xr:uid="{00000000-0005-0000-0000-0000975D0000}"/>
    <cellStyle name="Обычный 5 3 2 8 5 5" xfId="24324" xr:uid="{00000000-0005-0000-0000-0000985D0000}"/>
    <cellStyle name="Обычный 5 3 2 8 6" xfId="24325" xr:uid="{00000000-0005-0000-0000-0000995D0000}"/>
    <cellStyle name="Обычный 5 3 2 8 6 2" xfId="24326" xr:uid="{00000000-0005-0000-0000-00009A5D0000}"/>
    <cellStyle name="Обычный 5 3 2 8 7" xfId="24327" xr:uid="{00000000-0005-0000-0000-00009B5D0000}"/>
    <cellStyle name="Обычный 5 3 2 8 7 2" xfId="24328" xr:uid="{00000000-0005-0000-0000-00009C5D0000}"/>
    <cellStyle name="Обычный 5 3 2 8 8" xfId="24329" xr:uid="{00000000-0005-0000-0000-00009D5D0000}"/>
    <cellStyle name="Обычный 5 3 2 8 8 2" xfId="24330" xr:uid="{00000000-0005-0000-0000-00009E5D0000}"/>
    <cellStyle name="Обычный 5 3 2 8 9" xfId="24331" xr:uid="{00000000-0005-0000-0000-00009F5D0000}"/>
    <cellStyle name="Обычный 5 3 2 8 9 2" xfId="24332" xr:uid="{00000000-0005-0000-0000-0000A05D0000}"/>
    <cellStyle name="Обычный 5 3 2 9" xfId="24333" xr:uid="{00000000-0005-0000-0000-0000A15D0000}"/>
    <cellStyle name="Обычный 5 3 2 9 10" xfId="24334" xr:uid="{00000000-0005-0000-0000-0000A25D0000}"/>
    <cellStyle name="Обычный 5 3 2 9 10 2" xfId="24335" xr:uid="{00000000-0005-0000-0000-0000A35D0000}"/>
    <cellStyle name="Обычный 5 3 2 9 11" xfId="24336" xr:uid="{00000000-0005-0000-0000-0000A45D0000}"/>
    <cellStyle name="Обычный 5 3 2 9 11 2" xfId="24337" xr:uid="{00000000-0005-0000-0000-0000A55D0000}"/>
    <cellStyle name="Обычный 5 3 2 9 12" xfId="24338" xr:uid="{00000000-0005-0000-0000-0000A65D0000}"/>
    <cellStyle name="Обычный 5 3 2 9 2" xfId="24339" xr:uid="{00000000-0005-0000-0000-0000A75D0000}"/>
    <cellStyle name="Обычный 5 3 2 9 2 10" xfId="24340" xr:uid="{00000000-0005-0000-0000-0000A85D0000}"/>
    <cellStyle name="Обычный 5 3 2 9 2 10 2" xfId="24341" xr:uid="{00000000-0005-0000-0000-0000A95D0000}"/>
    <cellStyle name="Обычный 5 3 2 9 2 11" xfId="24342" xr:uid="{00000000-0005-0000-0000-0000AA5D0000}"/>
    <cellStyle name="Обычный 5 3 2 9 2 2" xfId="24343" xr:uid="{00000000-0005-0000-0000-0000AB5D0000}"/>
    <cellStyle name="Обычный 5 3 2 9 2 2 10" xfId="24344" xr:uid="{00000000-0005-0000-0000-0000AC5D0000}"/>
    <cellStyle name="Обычный 5 3 2 9 2 2 2" xfId="24345" xr:uid="{00000000-0005-0000-0000-0000AD5D0000}"/>
    <cellStyle name="Обычный 5 3 2 9 2 2 2 2" xfId="24346" xr:uid="{00000000-0005-0000-0000-0000AE5D0000}"/>
    <cellStyle name="Обычный 5 3 2 9 2 2 2 2 2" xfId="24347" xr:uid="{00000000-0005-0000-0000-0000AF5D0000}"/>
    <cellStyle name="Обычный 5 3 2 9 2 2 2 3" xfId="24348" xr:uid="{00000000-0005-0000-0000-0000B05D0000}"/>
    <cellStyle name="Обычный 5 3 2 9 2 2 2 3 2" xfId="24349" xr:uid="{00000000-0005-0000-0000-0000B15D0000}"/>
    <cellStyle name="Обычный 5 3 2 9 2 2 2 4" xfId="24350" xr:uid="{00000000-0005-0000-0000-0000B25D0000}"/>
    <cellStyle name="Обычный 5 3 2 9 2 2 2 4 2" xfId="24351" xr:uid="{00000000-0005-0000-0000-0000B35D0000}"/>
    <cellStyle name="Обычный 5 3 2 9 2 2 2 5" xfId="24352" xr:uid="{00000000-0005-0000-0000-0000B45D0000}"/>
    <cellStyle name="Обычный 5 3 2 9 2 2 2 5 2" xfId="24353" xr:uid="{00000000-0005-0000-0000-0000B55D0000}"/>
    <cellStyle name="Обычный 5 3 2 9 2 2 2 6" xfId="24354" xr:uid="{00000000-0005-0000-0000-0000B65D0000}"/>
    <cellStyle name="Обычный 5 3 2 9 2 2 3" xfId="24355" xr:uid="{00000000-0005-0000-0000-0000B75D0000}"/>
    <cellStyle name="Обычный 5 3 2 9 2 2 3 2" xfId="24356" xr:uid="{00000000-0005-0000-0000-0000B85D0000}"/>
    <cellStyle name="Обычный 5 3 2 9 2 2 3 2 2" xfId="24357" xr:uid="{00000000-0005-0000-0000-0000B95D0000}"/>
    <cellStyle name="Обычный 5 3 2 9 2 2 3 3" xfId="24358" xr:uid="{00000000-0005-0000-0000-0000BA5D0000}"/>
    <cellStyle name="Обычный 5 3 2 9 2 2 3 3 2" xfId="24359" xr:uid="{00000000-0005-0000-0000-0000BB5D0000}"/>
    <cellStyle name="Обычный 5 3 2 9 2 2 3 4" xfId="24360" xr:uid="{00000000-0005-0000-0000-0000BC5D0000}"/>
    <cellStyle name="Обычный 5 3 2 9 2 2 3 4 2" xfId="24361" xr:uid="{00000000-0005-0000-0000-0000BD5D0000}"/>
    <cellStyle name="Обычный 5 3 2 9 2 2 3 5" xfId="24362" xr:uid="{00000000-0005-0000-0000-0000BE5D0000}"/>
    <cellStyle name="Обычный 5 3 2 9 2 2 4" xfId="24363" xr:uid="{00000000-0005-0000-0000-0000BF5D0000}"/>
    <cellStyle name="Обычный 5 3 2 9 2 2 4 2" xfId="24364" xr:uid="{00000000-0005-0000-0000-0000C05D0000}"/>
    <cellStyle name="Обычный 5 3 2 9 2 2 5" xfId="24365" xr:uid="{00000000-0005-0000-0000-0000C15D0000}"/>
    <cellStyle name="Обычный 5 3 2 9 2 2 5 2" xfId="24366" xr:uid="{00000000-0005-0000-0000-0000C25D0000}"/>
    <cellStyle name="Обычный 5 3 2 9 2 2 6" xfId="24367" xr:uid="{00000000-0005-0000-0000-0000C35D0000}"/>
    <cellStyle name="Обычный 5 3 2 9 2 2 6 2" xfId="24368" xr:uid="{00000000-0005-0000-0000-0000C45D0000}"/>
    <cellStyle name="Обычный 5 3 2 9 2 2 7" xfId="24369" xr:uid="{00000000-0005-0000-0000-0000C55D0000}"/>
    <cellStyle name="Обычный 5 3 2 9 2 2 7 2" xfId="24370" xr:uid="{00000000-0005-0000-0000-0000C65D0000}"/>
    <cellStyle name="Обычный 5 3 2 9 2 2 8" xfId="24371" xr:uid="{00000000-0005-0000-0000-0000C75D0000}"/>
    <cellStyle name="Обычный 5 3 2 9 2 2 8 2" xfId="24372" xr:uid="{00000000-0005-0000-0000-0000C85D0000}"/>
    <cellStyle name="Обычный 5 3 2 9 2 2 9" xfId="24373" xr:uid="{00000000-0005-0000-0000-0000C95D0000}"/>
    <cellStyle name="Обычный 5 3 2 9 2 2 9 2" xfId="24374" xr:uid="{00000000-0005-0000-0000-0000CA5D0000}"/>
    <cellStyle name="Обычный 5 3 2 9 2 3" xfId="24375" xr:uid="{00000000-0005-0000-0000-0000CB5D0000}"/>
    <cellStyle name="Обычный 5 3 2 9 2 3 2" xfId="24376" xr:uid="{00000000-0005-0000-0000-0000CC5D0000}"/>
    <cellStyle name="Обычный 5 3 2 9 2 3 2 2" xfId="24377" xr:uid="{00000000-0005-0000-0000-0000CD5D0000}"/>
    <cellStyle name="Обычный 5 3 2 9 2 3 3" xfId="24378" xr:uid="{00000000-0005-0000-0000-0000CE5D0000}"/>
    <cellStyle name="Обычный 5 3 2 9 2 3 3 2" xfId="24379" xr:uid="{00000000-0005-0000-0000-0000CF5D0000}"/>
    <cellStyle name="Обычный 5 3 2 9 2 3 4" xfId="24380" xr:uid="{00000000-0005-0000-0000-0000D05D0000}"/>
    <cellStyle name="Обычный 5 3 2 9 2 3 4 2" xfId="24381" xr:uid="{00000000-0005-0000-0000-0000D15D0000}"/>
    <cellStyle name="Обычный 5 3 2 9 2 3 5" xfId="24382" xr:uid="{00000000-0005-0000-0000-0000D25D0000}"/>
    <cellStyle name="Обычный 5 3 2 9 2 3 5 2" xfId="24383" xr:uid="{00000000-0005-0000-0000-0000D35D0000}"/>
    <cellStyle name="Обычный 5 3 2 9 2 3 6" xfId="24384" xr:uid="{00000000-0005-0000-0000-0000D45D0000}"/>
    <cellStyle name="Обычный 5 3 2 9 2 4" xfId="24385" xr:uid="{00000000-0005-0000-0000-0000D55D0000}"/>
    <cellStyle name="Обычный 5 3 2 9 2 4 2" xfId="24386" xr:uid="{00000000-0005-0000-0000-0000D65D0000}"/>
    <cellStyle name="Обычный 5 3 2 9 2 4 2 2" xfId="24387" xr:uid="{00000000-0005-0000-0000-0000D75D0000}"/>
    <cellStyle name="Обычный 5 3 2 9 2 4 3" xfId="24388" xr:uid="{00000000-0005-0000-0000-0000D85D0000}"/>
    <cellStyle name="Обычный 5 3 2 9 2 4 3 2" xfId="24389" xr:uid="{00000000-0005-0000-0000-0000D95D0000}"/>
    <cellStyle name="Обычный 5 3 2 9 2 4 4" xfId="24390" xr:uid="{00000000-0005-0000-0000-0000DA5D0000}"/>
    <cellStyle name="Обычный 5 3 2 9 2 4 4 2" xfId="24391" xr:uid="{00000000-0005-0000-0000-0000DB5D0000}"/>
    <cellStyle name="Обычный 5 3 2 9 2 4 5" xfId="24392" xr:uid="{00000000-0005-0000-0000-0000DC5D0000}"/>
    <cellStyle name="Обычный 5 3 2 9 2 5" xfId="24393" xr:uid="{00000000-0005-0000-0000-0000DD5D0000}"/>
    <cellStyle name="Обычный 5 3 2 9 2 5 2" xfId="24394" xr:uid="{00000000-0005-0000-0000-0000DE5D0000}"/>
    <cellStyle name="Обычный 5 3 2 9 2 6" xfId="24395" xr:uid="{00000000-0005-0000-0000-0000DF5D0000}"/>
    <cellStyle name="Обычный 5 3 2 9 2 6 2" xfId="24396" xr:uid="{00000000-0005-0000-0000-0000E05D0000}"/>
    <cellStyle name="Обычный 5 3 2 9 2 7" xfId="24397" xr:uid="{00000000-0005-0000-0000-0000E15D0000}"/>
    <cellStyle name="Обычный 5 3 2 9 2 7 2" xfId="24398" xr:uid="{00000000-0005-0000-0000-0000E25D0000}"/>
    <cellStyle name="Обычный 5 3 2 9 2 8" xfId="24399" xr:uid="{00000000-0005-0000-0000-0000E35D0000}"/>
    <cellStyle name="Обычный 5 3 2 9 2 8 2" xfId="24400" xr:uid="{00000000-0005-0000-0000-0000E45D0000}"/>
    <cellStyle name="Обычный 5 3 2 9 2 9" xfId="24401" xr:uid="{00000000-0005-0000-0000-0000E55D0000}"/>
    <cellStyle name="Обычный 5 3 2 9 2 9 2" xfId="24402" xr:uid="{00000000-0005-0000-0000-0000E65D0000}"/>
    <cellStyle name="Обычный 5 3 2 9 3" xfId="24403" xr:uid="{00000000-0005-0000-0000-0000E75D0000}"/>
    <cellStyle name="Обычный 5 3 2 9 3 10" xfId="24404" xr:uid="{00000000-0005-0000-0000-0000E85D0000}"/>
    <cellStyle name="Обычный 5 3 2 9 3 2" xfId="24405" xr:uid="{00000000-0005-0000-0000-0000E95D0000}"/>
    <cellStyle name="Обычный 5 3 2 9 3 2 2" xfId="24406" xr:uid="{00000000-0005-0000-0000-0000EA5D0000}"/>
    <cellStyle name="Обычный 5 3 2 9 3 2 2 2" xfId="24407" xr:uid="{00000000-0005-0000-0000-0000EB5D0000}"/>
    <cellStyle name="Обычный 5 3 2 9 3 2 3" xfId="24408" xr:uid="{00000000-0005-0000-0000-0000EC5D0000}"/>
    <cellStyle name="Обычный 5 3 2 9 3 2 3 2" xfId="24409" xr:uid="{00000000-0005-0000-0000-0000ED5D0000}"/>
    <cellStyle name="Обычный 5 3 2 9 3 2 4" xfId="24410" xr:uid="{00000000-0005-0000-0000-0000EE5D0000}"/>
    <cellStyle name="Обычный 5 3 2 9 3 2 4 2" xfId="24411" xr:uid="{00000000-0005-0000-0000-0000EF5D0000}"/>
    <cellStyle name="Обычный 5 3 2 9 3 2 5" xfId="24412" xr:uid="{00000000-0005-0000-0000-0000F05D0000}"/>
    <cellStyle name="Обычный 5 3 2 9 3 2 5 2" xfId="24413" xr:uid="{00000000-0005-0000-0000-0000F15D0000}"/>
    <cellStyle name="Обычный 5 3 2 9 3 2 6" xfId="24414" xr:uid="{00000000-0005-0000-0000-0000F25D0000}"/>
    <cellStyle name="Обычный 5 3 2 9 3 3" xfId="24415" xr:uid="{00000000-0005-0000-0000-0000F35D0000}"/>
    <cellStyle name="Обычный 5 3 2 9 3 3 2" xfId="24416" xr:uid="{00000000-0005-0000-0000-0000F45D0000}"/>
    <cellStyle name="Обычный 5 3 2 9 3 3 2 2" xfId="24417" xr:uid="{00000000-0005-0000-0000-0000F55D0000}"/>
    <cellStyle name="Обычный 5 3 2 9 3 3 3" xfId="24418" xr:uid="{00000000-0005-0000-0000-0000F65D0000}"/>
    <cellStyle name="Обычный 5 3 2 9 3 3 3 2" xfId="24419" xr:uid="{00000000-0005-0000-0000-0000F75D0000}"/>
    <cellStyle name="Обычный 5 3 2 9 3 3 4" xfId="24420" xr:uid="{00000000-0005-0000-0000-0000F85D0000}"/>
    <cellStyle name="Обычный 5 3 2 9 3 3 4 2" xfId="24421" xr:uid="{00000000-0005-0000-0000-0000F95D0000}"/>
    <cellStyle name="Обычный 5 3 2 9 3 3 5" xfId="24422" xr:uid="{00000000-0005-0000-0000-0000FA5D0000}"/>
    <cellStyle name="Обычный 5 3 2 9 3 4" xfId="24423" xr:uid="{00000000-0005-0000-0000-0000FB5D0000}"/>
    <cellStyle name="Обычный 5 3 2 9 3 4 2" xfId="24424" xr:uid="{00000000-0005-0000-0000-0000FC5D0000}"/>
    <cellStyle name="Обычный 5 3 2 9 3 5" xfId="24425" xr:uid="{00000000-0005-0000-0000-0000FD5D0000}"/>
    <cellStyle name="Обычный 5 3 2 9 3 5 2" xfId="24426" xr:uid="{00000000-0005-0000-0000-0000FE5D0000}"/>
    <cellStyle name="Обычный 5 3 2 9 3 6" xfId="24427" xr:uid="{00000000-0005-0000-0000-0000FF5D0000}"/>
    <cellStyle name="Обычный 5 3 2 9 3 6 2" xfId="24428" xr:uid="{00000000-0005-0000-0000-0000005E0000}"/>
    <cellStyle name="Обычный 5 3 2 9 3 7" xfId="24429" xr:uid="{00000000-0005-0000-0000-0000015E0000}"/>
    <cellStyle name="Обычный 5 3 2 9 3 7 2" xfId="24430" xr:uid="{00000000-0005-0000-0000-0000025E0000}"/>
    <cellStyle name="Обычный 5 3 2 9 3 8" xfId="24431" xr:uid="{00000000-0005-0000-0000-0000035E0000}"/>
    <cellStyle name="Обычный 5 3 2 9 3 8 2" xfId="24432" xr:uid="{00000000-0005-0000-0000-0000045E0000}"/>
    <cellStyle name="Обычный 5 3 2 9 3 9" xfId="24433" xr:uid="{00000000-0005-0000-0000-0000055E0000}"/>
    <cellStyle name="Обычный 5 3 2 9 3 9 2" xfId="24434" xr:uid="{00000000-0005-0000-0000-0000065E0000}"/>
    <cellStyle name="Обычный 5 3 2 9 4" xfId="24435" xr:uid="{00000000-0005-0000-0000-0000075E0000}"/>
    <cellStyle name="Обычный 5 3 2 9 4 2" xfId="24436" xr:uid="{00000000-0005-0000-0000-0000085E0000}"/>
    <cellStyle name="Обычный 5 3 2 9 4 2 2" xfId="24437" xr:uid="{00000000-0005-0000-0000-0000095E0000}"/>
    <cellStyle name="Обычный 5 3 2 9 4 3" xfId="24438" xr:uid="{00000000-0005-0000-0000-00000A5E0000}"/>
    <cellStyle name="Обычный 5 3 2 9 4 3 2" xfId="24439" xr:uid="{00000000-0005-0000-0000-00000B5E0000}"/>
    <cellStyle name="Обычный 5 3 2 9 4 4" xfId="24440" xr:uid="{00000000-0005-0000-0000-00000C5E0000}"/>
    <cellStyle name="Обычный 5 3 2 9 4 4 2" xfId="24441" xr:uid="{00000000-0005-0000-0000-00000D5E0000}"/>
    <cellStyle name="Обычный 5 3 2 9 4 5" xfId="24442" xr:uid="{00000000-0005-0000-0000-00000E5E0000}"/>
    <cellStyle name="Обычный 5 3 2 9 4 5 2" xfId="24443" xr:uid="{00000000-0005-0000-0000-00000F5E0000}"/>
    <cellStyle name="Обычный 5 3 2 9 4 6" xfId="24444" xr:uid="{00000000-0005-0000-0000-0000105E0000}"/>
    <cellStyle name="Обычный 5 3 2 9 5" xfId="24445" xr:uid="{00000000-0005-0000-0000-0000115E0000}"/>
    <cellStyle name="Обычный 5 3 2 9 5 2" xfId="24446" xr:uid="{00000000-0005-0000-0000-0000125E0000}"/>
    <cellStyle name="Обычный 5 3 2 9 5 2 2" xfId="24447" xr:uid="{00000000-0005-0000-0000-0000135E0000}"/>
    <cellStyle name="Обычный 5 3 2 9 5 3" xfId="24448" xr:uid="{00000000-0005-0000-0000-0000145E0000}"/>
    <cellStyle name="Обычный 5 3 2 9 5 3 2" xfId="24449" xr:uid="{00000000-0005-0000-0000-0000155E0000}"/>
    <cellStyle name="Обычный 5 3 2 9 5 4" xfId="24450" xr:uid="{00000000-0005-0000-0000-0000165E0000}"/>
    <cellStyle name="Обычный 5 3 2 9 5 4 2" xfId="24451" xr:uid="{00000000-0005-0000-0000-0000175E0000}"/>
    <cellStyle name="Обычный 5 3 2 9 5 5" xfId="24452" xr:uid="{00000000-0005-0000-0000-0000185E0000}"/>
    <cellStyle name="Обычный 5 3 2 9 6" xfId="24453" xr:uid="{00000000-0005-0000-0000-0000195E0000}"/>
    <cellStyle name="Обычный 5 3 2 9 6 2" xfId="24454" xr:uid="{00000000-0005-0000-0000-00001A5E0000}"/>
    <cellStyle name="Обычный 5 3 2 9 7" xfId="24455" xr:uid="{00000000-0005-0000-0000-00001B5E0000}"/>
    <cellStyle name="Обычный 5 3 2 9 7 2" xfId="24456" xr:uid="{00000000-0005-0000-0000-00001C5E0000}"/>
    <cellStyle name="Обычный 5 3 2 9 8" xfId="24457" xr:uid="{00000000-0005-0000-0000-00001D5E0000}"/>
    <cellStyle name="Обычный 5 3 2 9 8 2" xfId="24458" xr:uid="{00000000-0005-0000-0000-00001E5E0000}"/>
    <cellStyle name="Обычный 5 3 2 9 9" xfId="24459" xr:uid="{00000000-0005-0000-0000-00001F5E0000}"/>
    <cellStyle name="Обычный 5 3 2 9 9 2" xfId="24460" xr:uid="{00000000-0005-0000-0000-0000205E0000}"/>
    <cellStyle name="Обычный 5 3 20" xfId="24461" xr:uid="{00000000-0005-0000-0000-0000215E0000}"/>
    <cellStyle name="Обычный 5 3 20 2" xfId="24462" xr:uid="{00000000-0005-0000-0000-0000225E0000}"/>
    <cellStyle name="Обычный 5 3 21" xfId="24463" xr:uid="{00000000-0005-0000-0000-0000235E0000}"/>
    <cellStyle name="Обычный 5 3 21 2" xfId="24464" xr:uid="{00000000-0005-0000-0000-0000245E0000}"/>
    <cellStyle name="Обычный 5 3 22" xfId="24465" xr:uid="{00000000-0005-0000-0000-0000255E0000}"/>
    <cellStyle name="Обычный 5 3 22 2" xfId="24466" xr:uid="{00000000-0005-0000-0000-0000265E0000}"/>
    <cellStyle name="Обычный 5 3 23" xfId="24467" xr:uid="{00000000-0005-0000-0000-0000275E0000}"/>
    <cellStyle name="Обычный 5 3 23 2" xfId="24468" xr:uid="{00000000-0005-0000-0000-0000285E0000}"/>
    <cellStyle name="Обычный 5 3 24" xfId="24469" xr:uid="{00000000-0005-0000-0000-0000295E0000}"/>
    <cellStyle name="Обычный 5 3 24 2" xfId="24470" xr:uid="{00000000-0005-0000-0000-00002A5E0000}"/>
    <cellStyle name="Обычный 5 3 25" xfId="24471" xr:uid="{00000000-0005-0000-0000-00002B5E0000}"/>
    <cellStyle name="Обычный 5 3 25 2" xfId="24472" xr:uid="{00000000-0005-0000-0000-00002C5E0000}"/>
    <cellStyle name="Обычный 5 3 26" xfId="24473" xr:uid="{00000000-0005-0000-0000-00002D5E0000}"/>
    <cellStyle name="Обычный 5 3 27" xfId="24474" xr:uid="{00000000-0005-0000-0000-00002E5E0000}"/>
    <cellStyle name="Обычный 5 3 28" xfId="24475" xr:uid="{00000000-0005-0000-0000-00002F5E0000}"/>
    <cellStyle name="Обычный 5 3 3" xfId="24476" xr:uid="{00000000-0005-0000-0000-0000305E0000}"/>
    <cellStyle name="Обычный 5 3 3 2" xfId="24477" xr:uid="{00000000-0005-0000-0000-0000315E0000}"/>
    <cellStyle name="Обычный 5 3 3 2 10" xfId="24478" xr:uid="{00000000-0005-0000-0000-0000325E0000}"/>
    <cellStyle name="Обычный 5 3 3 2 10 2" xfId="24479" xr:uid="{00000000-0005-0000-0000-0000335E0000}"/>
    <cellStyle name="Обычный 5 3 3 2 11" xfId="24480" xr:uid="{00000000-0005-0000-0000-0000345E0000}"/>
    <cellStyle name="Обычный 5 3 3 2 11 2" xfId="24481" xr:uid="{00000000-0005-0000-0000-0000355E0000}"/>
    <cellStyle name="Обычный 5 3 3 2 12" xfId="24482" xr:uid="{00000000-0005-0000-0000-0000365E0000}"/>
    <cellStyle name="Обычный 5 3 3 2 12 2" xfId="24483" xr:uid="{00000000-0005-0000-0000-0000375E0000}"/>
    <cellStyle name="Обычный 5 3 3 2 13" xfId="24484" xr:uid="{00000000-0005-0000-0000-0000385E0000}"/>
    <cellStyle name="Обычный 5 3 3 2 14" xfId="24485" xr:uid="{00000000-0005-0000-0000-0000395E0000}"/>
    <cellStyle name="Обычный 5 3 3 2 15" xfId="24486" xr:uid="{00000000-0005-0000-0000-00003A5E0000}"/>
    <cellStyle name="Обычный 5 3 3 2 2" xfId="24487" xr:uid="{00000000-0005-0000-0000-00003B5E0000}"/>
    <cellStyle name="Обычный 5 3 3 2 2 10" xfId="24488" xr:uid="{00000000-0005-0000-0000-00003C5E0000}"/>
    <cellStyle name="Обычный 5 3 3 2 2 10 2" xfId="24489" xr:uid="{00000000-0005-0000-0000-00003D5E0000}"/>
    <cellStyle name="Обычный 5 3 3 2 2 11" xfId="24490" xr:uid="{00000000-0005-0000-0000-00003E5E0000}"/>
    <cellStyle name="Обычный 5 3 3 2 2 12" xfId="24491" xr:uid="{00000000-0005-0000-0000-00003F5E0000}"/>
    <cellStyle name="Обычный 5 3 3 2 2 13" xfId="24492" xr:uid="{00000000-0005-0000-0000-0000405E0000}"/>
    <cellStyle name="Обычный 5 3 3 2 2 2" xfId="24493" xr:uid="{00000000-0005-0000-0000-0000415E0000}"/>
    <cellStyle name="Обычный 5 3 3 2 2 2 10" xfId="24494" xr:uid="{00000000-0005-0000-0000-0000425E0000}"/>
    <cellStyle name="Обычный 5 3 3 2 2 2 11" xfId="24495" xr:uid="{00000000-0005-0000-0000-0000435E0000}"/>
    <cellStyle name="Обычный 5 3 3 2 2 2 2" xfId="24496" xr:uid="{00000000-0005-0000-0000-0000445E0000}"/>
    <cellStyle name="Обычный 5 3 3 2 2 2 2 2" xfId="24497" xr:uid="{00000000-0005-0000-0000-0000455E0000}"/>
    <cellStyle name="Обычный 5 3 3 2 2 2 2 2 2" xfId="24498" xr:uid="{00000000-0005-0000-0000-0000465E0000}"/>
    <cellStyle name="Обычный 5 3 3 2 2 2 2 3" xfId="24499" xr:uid="{00000000-0005-0000-0000-0000475E0000}"/>
    <cellStyle name="Обычный 5 3 3 2 2 2 2 3 2" xfId="24500" xr:uid="{00000000-0005-0000-0000-0000485E0000}"/>
    <cellStyle name="Обычный 5 3 3 2 2 2 2 4" xfId="24501" xr:uid="{00000000-0005-0000-0000-0000495E0000}"/>
    <cellStyle name="Обычный 5 3 3 2 2 2 2 4 2" xfId="24502" xr:uid="{00000000-0005-0000-0000-00004A5E0000}"/>
    <cellStyle name="Обычный 5 3 3 2 2 2 2 5" xfId="24503" xr:uid="{00000000-0005-0000-0000-00004B5E0000}"/>
    <cellStyle name="Обычный 5 3 3 2 2 2 2 5 2" xfId="24504" xr:uid="{00000000-0005-0000-0000-00004C5E0000}"/>
    <cellStyle name="Обычный 5 3 3 2 2 2 2 6" xfId="24505" xr:uid="{00000000-0005-0000-0000-00004D5E0000}"/>
    <cellStyle name="Обычный 5 3 3 2 2 2 3" xfId="24506" xr:uid="{00000000-0005-0000-0000-00004E5E0000}"/>
    <cellStyle name="Обычный 5 3 3 2 2 2 3 2" xfId="24507" xr:uid="{00000000-0005-0000-0000-00004F5E0000}"/>
    <cellStyle name="Обычный 5 3 3 2 2 2 3 2 2" xfId="24508" xr:uid="{00000000-0005-0000-0000-0000505E0000}"/>
    <cellStyle name="Обычный 5 3 3 2 2 2 3 3" xfId="24509" xr:uid="{00000000-0005-0000-0000-0000515E0000}"/>
    <cellStyle name="Обычный 5 3 3 2 2 2 3 3 2" xfId="24510" xr:uid="{00000000-0005-0000-0000-0000525E0000}"/>
    <cellStyle name="Обычный 5 3 3 2 2 2 3 4" xfId="24511" xr:uid="{00000000-0005-0000-0000-0000535E0000}"/>
    <cellStyle name="Обычный 5 3 3 2 2 2 3 4 2" xfId="24512" xr:uid="{00000000-0005-0000-0000-0000545E0000}"/>
    <cellStyle name="Обычный 5 3 3 2 2 2 3 5" xfId="24513" xr:uid="{00000000-0005-0000-0000-0000555E0000}"/>
    <cellStyle name="Обычный 5 3 3 2 2 2 4" xfId="24514" xr:uid="{00000000-0005-0000-0000-0000565E0000}"/>
    <cellStyle name="Обычный 5 3 3 2 2 2 4 2" xfId="24515" xr:uid="{00000000-0005-0000-0000-0000575E0000}"/>
    <cellStyle name="Обычный 5 3 3 2 2 2 5" xfId="24516" xr:uid="{00000000-0005-0000-0000-0000585E0000}"/>
    <cellStyle name="Обычный 5 3 3 2 2 2 5 2" xfId="24517" xr:uid="{00000000-0005-0000-0000-0000595E0000}"/>
    <cellStyle name="Обычный 5 3 3 2 2 2 6" xfId="24518" xr:uid="{00000000-0005-0000-0000-00005A5E0000}"/>
    <cellStyle name="Обычный 5 3 3 2 2 2 6 2" xfId="24519" xr:uid="{00000000-0005-0000-0000-00005B5E0000}"/>
    <cellStyle name="Обычный 5 3 3 2 2 2 7" xfId="24520" xr:uid="{00000000-0005-0000-0000-00005C5E0000}"/>
    <cellStyle name="Обычный 5 3 3 2 2 2 7 2" xfId="24521" xr:uid="{00000000-0005-0000-0000-00005D5E0000}"/>
    <cellStyle name="Обычный 5 3 3 2 2 2 8" xfId="24522" xr:uid="{00000000-0005-0000-0000-00005E5E0000}"/>
    <cellStyle name="Обычный 5 3 3 2 2 2 8 2" xfId="24523" xr:uid="{00000000-0005-0000-0000-00005F5E0000}"/>
    <cellStyle name="Обычный 5 3 3 2 2 2 9" xfId="24524" xr:uid="{00000000-0005-0000-0000-0000605E0000}"/>
    <cellStyle name="Обычный 5 3 3 2 2 2 9 2" xfId="24525" xr:uid="{00000000-0005-0000-0000-0000615E0000}"/>
    <cellStyle name="Обычный 5 3 3 2 2 3" xfId="24526" xr:uid="{00000000-0005-0000-0000-0000625E0000}"/>
    <cellStyle name="Обычный 5 3 3 2 2 3 2" xfId="24527" xr:uid="{00000000-0005-0000-0000-0000635E0000}"/>
    <cellStyle name="Обычный 5 3 3 2 2 3 2 2" xfId="24528" xr:uid="{00000000-0005-0000-0000-0000645E0000}"/>
    <cellStyle name="Обычный 5 3 3 2 2 3 3" xfId="24529" xr:uid="{00000000-0005-0000-0000-0000655E0000}"/>
    <cellStyle name="Обычный 5 3 3 2 2 3 3 2" xfId="24530" xr:uid="{00000000-0005-0000-0000-0000665E0000}"/>
    <cellStyle name="Обычный 5 3 3 2 2 3 4" xfId="24531" xr:uid="{00000000-0005-0000-0000-0000675E0000}"/>
    <cellStyle name="Обычный 5 3 3 2 2 3 4 2" xfId="24532" xr:uid="{00000000-0005-0000-0000-0000685E0000}"/>
    <cellStyle name="Обычный 5 3 3 2 2 3 5" xfId="24533" xr:uid="{00000000-0005-0000-0000-0000695E0000}"/>
    <cellStyle name="Обычный 5 3 3 2 2 3 5 2" xfId="24534" xr:uid="{00000000-0005-0000-0000-00006A5E0000}"/>
    <cellStyle name="Обычный 5 3 3 2 2 3 6" xfId="24535" xr:uid="{00000000-0005-0000-0000-00006B5E0000}"/>
    <cellStyle name="Обычный 5 3 3 2 2 4" xfId="24536" xr:uid="{00000000-0005-0000-0000-00006C5E0000}"/>
    <cellStyle name="Обычный 5 3 3 2 2 4 2" xfId="24537" xr:uid="{00000000-0005-0000-0000-00006D5E0000}"/>
    <cellStyle name="Обычный 5 3 3 2 2 4 2 2" xfId="24538" xr:uid="{00000000-0005-0000-0000-00006E5E0000}"/>
    <cellStyle name="Обычный 5 3 3 2 2 4 3" xfId="24539" xr:uid="{00000000-0005-0000-0000-00006F5E0000}"/>
    <cellStyle name="Обычный 5 3 3 2 2 4 3 2" xfId="24540" xr:uid="{00000000-0005-0000-0000-0000705E0000}"/>
    <cellStyle name="Обычный 5 3 3 2 2 4 4" xfId="24541" xr:uid="{00000000-0005-0000-0000-0000715E0000}"/>
    <cellStyle name="Обычный 5 3 3 2 2 4 4 2" xfId="24542" xr:uid="{00000000-0005-0000-0000-0000725E0000}"/>
    <cellStyle name="Обычный 5 3 3 2 2 4 5" xfId="24543" xr:uid="{00000000-0005-0000-0000-0000735E0000}"/>
    <cellStyle name="Обычный 5 3 3 2 2 5" xfId="24544" xr:uid="{00000000-0005-0000-0000-0000745E0000}"/>
    <cellStyle name="Обычный 5 3 3 2 2 5 2" xfId="24545" xr:uid="{00000000-0005-0000-0000-0000755E0000}"/>
    <cellStyle name="Обычный 5 3 3 2 2 6" xfId="24546" xr:uid="{00000000-0005-0000-0000-0000765E0000}"/>
    <cellStyle name="Обычный 5 3 3 2 2 6 2" xfId="24547" xr:uid="{00000000-0005-0000-0000-0000775E0000}"/>
    <cellStyle name="Обычный 5 3 3 2 2 7" xfId="24548" xr:uid="{00000000-0005-0000-0000-0000785E0000}"/>
    <cellStyle name="Обычный 5 3 3 2 2 7 2" xfId="24549" xr:uid="{00000000-0005-0000-0000-0000795E0000}"/>
    <cellStyle name="Обычный 5 3 3 2 2 8" xfId="24550" xr:uid="{00000000-0005-0000-0000-00007A5E0000}"/>
    <cellStyle name="Обычный 5 3 3 2 2 8 2" xfId="24551" xr:uid="{00000000-0005-0000-0000-00007B5E0000}"/>
    <cellStyle name="Обычный 5 3 3 2 2 9" xfId="24552" xr:uid="{00000000-0005-0000-0000-00007C5E0000}"/>
    <cellStyle name="Обычный 5 3 3 2 2 9 2" xfId="24553" xr:uid="{00000000-0005-0000-0000-00007D5E0000}"/>
    <cellStyle name="Обычный 5 3 3 2 3" xfId="24554" xr:uid="{00000000-0005-0000-0000-00007E5E0000}"/>
    <cellStyle name="Обычный 5 3 3 2 3 10" xfId="24555" xr:uid="{00000000-0005-0000-0000-00007F5E0000}"/>
    <cellStyle name="Обычный 5 3 3 2 3 11" xfId="24556" xr:uid="{00000000-0005-0000-0000-0000805E0000}"/>
    <cellStyle name="Обычный 5 3 3 2 3 2" xfId="24557" xr:uid="{00000000-0005-0000-0000-0000815E0000}"/>
    <cellStyle name="Обычный 5 3 3 2 3 2 2" xfId="24558" xr:uid="{00000000-0005-0000-0000-0000825E0000}"/>
    <cellStyle name="Обычный 5 3 3 2 3 2 2 2" xfId="24559" xr:uid="{00000000-0005-0000-0000-0000835E0000}"/>
    <cellStyle name="Обычный 5 3 3 2 3 2 3" xfId="24560" xr:uid="{00000000-0005-0000-0000-0000845E0000}"/>
    <cellStyle name="Обычный 5 3 3 2 3 2 3 2" xfId="24561" xr:uid="{00000000-0005-0000-0000-0000855E0000}"/>
    <cellStyle name="Обычный 5 3 3 2 3 2 4" xfId="24562" xr:uid="{00000000-0005-0000-0000-0000865E0000}"/>
    <cellStyle name="Обычный 5 3 3 2 3 2 4 2" xfId="24563" xr:uid="{00000000-0005-0000-0000-0000875E0000}"/>
    <cellStyle name="Обычный 5 3 3 2 3 2 5" xfId="24564" xr:uid="{00000000-0005-0000-0000-0000885E0000}"/>
    <cellStyle name="Обычный 5 3 3 2 3 2 5 2" xfId="24565" xr:uid="{00000000-0005-0000-0000-0000895E0000}"/>
    <cellStyle name="Обычный 5 3 3 2 3 2 6" xfId="24566" xr:uid="{00000000-0005-0000-0000-00008A5E0000}"/>
    <cellStyle name="Обычный 5 3 3 2 3 2 7" xfId="24567" xr:uid="{00000000-0005-0000-0000-00008B5E0000}"/>
    <cellStyle name="Обычный 5 3 3 2 3 3" xfId="24568" xr:uid="{00000000-0005-0000-0000-00008C5E0000}"/>
    <cellStyle name="Обычный 5 3 3 2 3 3 2" xfId="24569" xr:uid="{00000000-0005-0000-0000-00008D5E0000}"/>
    <cellStyle name="Обычный 5 3 3 2 3 3 2 2" xfId="24570" xr:uid="{00000000-0005-0000-0000-00008E5E0000}"/>
    <cellStyle name="Обычный 5 3 3 2 3 3 3" xfId="24571" xr:uid="{00000000-0005-0000-0000-00008F5E0000}"/>
    <cellStyle name="Обычный 5 3 3 2 3 3 3 2" xfId="24572" xr:uid="{00000000-0005-0000-0000-0000905E0000}"/>
    <cellStyle name="Обычный 5 3 3 2 3 3 4" xfId="24573" xr:uid="{00000000-0005-0000-0000-0000915E0000}"/>
    <cellStyle name="Обычный 5 3 3 2 3 3 4 2" xfId="24574" xr:uid="{00000000-0005-0000-0000-0000925E0000}"/>
    <cellStyle name="Обычный 5 3 3 2 3 3 5" xfId="24575" xr:uid="{00000000-0005-0000-0000-0000935E0000}"/>
    <cellStyle name="Обычный 5 3 3 2 3 4" xfId="24576" xr:uid="{00000000-0005-0000-0000-0000945E0000}"/>
    <cellStyle name="Обычный 5 3 3 2 3 4 2" xfId="24577" xr:uid="{00000000-0005-0000-0000-0000955E0000}"/>
    <cellStyle name="Обычный 5 3 3 2 3 5" xfId="24578" xr:uid="{00000000-0005-0000-0000-0000965E0000}"/>
    <cellStyle name="Обычный 5 3 3 2 3 5 2" xfId="24579" xr:uid="{00000000-0005-0000-0000-0000975E0000}"/>
    <cellStyle name="Обычный 5 3 3 2 3 6" xfId="24580" xr:uid="{00000000-0005-0000-0000-0000985E0000}"/>
    <cellStyle name="Обычный 5 3 3 2 3 6 2" xfId="24581" xr:uid="{00000000-0005-0000-0000-0000995E0000}"/>
    <cellStyle name="Обычный 5 3 3 2 3 7" xfId="24582" xr:uid="{00000000-0005-0000-0000-00009A5E0000}"/>
    <cellStyle name="Обычный 5 3 3 2 3 7 2" xfId="24583" xr:uid="{00000000-0005-0000-0000-00009B5E0000}"/>
    <cellStyle name="Обычный 5 3 3 2 3 8" xfId="24584" xr:uid="{00000000-0005-0000-0000-00009C5E0000}"/>
    <cellStyle name="Обычный 5 3 3 2 3 8 2" xfId="24585" xr:uid="{00000000-0005-0000-0000-00009D5E0000}"/>
    <cellStyle name="Обычный 5 3 3 2 3 9" xfId="24586" xr:uid="{00000000-0005-0000-0000-00009E5E0000}"/>
    <cellStyle name="Обычный 5 3 3 2 3 9 2" xfId="24587" xr:uid="{00000000-0005-0000-0000-00009F5E0000}"/>
    <cellStyle name="Обычный 5 3 3 2 4" xfId="24588" xr:uid="{00000000-0005-0000-0000-0000A05E0000}"/>
    <cellStyle name="Обычный 5 3 3 2 4 2" xfId="24589" xr:uid="{00000000-0005-0000-0000-0000A15E0000}"/>
    <cellStyle name="Обычный 5 3 3 2 4 2 2" xfId="24590" xr:uid="{00000000-0005-0000-0000-0000A25E0000}"/>
    <cellStyle name="Обычный 5 3 3 2 4 2 2 2" xfId="24591" xr:uid="{00000000-0005-0000-0000-0000A35E0000}"/>
    <cellStyle name="Обычный 5 3 3 2 4 2 3" xfId="24592" xr:uid="{00000000-0005-0000-0000-0000A45E0000}"/>
    <cellStyle name="Обычный 5 3 3 2 4 2 3 2" xfId="24593" xr:uid="{00000000-0005-0000-0000-0000A55E0000}"/>
    <cellStyle name="Обычный 5 3 3 2 4 2 4" xfId="24594" xr:uid="{00000000-0005-0000-0000-0000A65E0000}"/>
    <cellStyle name="Обычный 5 3 3 2 4 2 4 2" xfId="24595" xr:uid="{00000000-0005-0000-0000-0000A75E0000}"/>
    <cellStyle name="Обычный 5 3 3 2 4 2 5" xfId="24596" xr:uid="{00000000-0005-0000-0000-0000A85E0000}"/>
    <cellStyle name="Обычный 5 3 3 2 4 2 5 2" xfId="24597" xr:uid="{00000000-0005-0000-0000-0000A95E0000}"/>
    <cellStyle name="Обычный 5 3 3 2 4 2 6" xfId="24598" xr:uid="{00000000-0005-0000-0000-0000AA5E0000}"/>
    <cellStyle name="Обычный 5 3 3 2 4 3" xfId="24599" xr:uid="{00000000-0005-0000-0000-0000AB5E0000}"/>
    <cellStyle name="Обычный 5 3 3 2 4 3 2" xfId="24600" xr:uid="{00000000-0005-0000-0000-0000AC5E0000}"/>
    <cellStyle name="Обычный 5 3 3 2 4 4" xfId="24601" xr:uid="{00000000-0005-0000-0000-0000AD5E0000}"/>
    <cellStyle name="Обычный 5 3 3 2 4 4 2" xfId="24602" xr:uid="{00000000-0005-0000-0000-0000AE5E0000}"/>
    <cellStyle name="Обычный 5 3 3 2 4 5" xfId="24603" xr:uid="{00000000-0005-0000-0000-0000AF5E0000}"/>
    <cellStyle name="Обычный 5 3 3 2 4 5 2" xfId="24604" xr:uid="{00000000-0005-0000-0000-0000B05E0000}"/>
    <cellStyle name="Обычный 5 3 3 2 4 6" xfId="24605" xr:uid="{00000000-0005-0000-0000-0000B15E0000}"/>
    <cellStyle name="Обычный 5 3 3 2 4 6 2" xfId="24606" xr:uid="{00000000-0005-0000-0000-0000B25E0000}"/>
    <cellStyle name="Обычный 5 3 3 2 4 7" xfId="24607" xr:uid="{00000000-0005-0000-0000-0000B35E0000}"/>
    <cellStyle name="Обычный 5 3 3 2 4 8" xfId="24608" xr:uid="{00000000-0005-0000-0000-0000B45E0000}"/>
    <cellStyle name="Обычный 5 3 3 2 5" xfId="24609" xr:uid="{00000000-0005-0000-0000-0000B55E0000}"/>
    <cellStyle name="Обычный 5 3 3 2 5 2" xfId="24610" xr:uid="{00000000-0005-0000-0000-0000B65E0000}"/>
    <cellStyle name="Обычный 5 3 3 2 5 2 2" xfId="24611" xr:uid="{00000000-0005-0000-0000-0000B75E0000}"/>
    <cellStyle name="Обычный 5 3 3 2 5 3" xfId="24612" xr:uid="{00000000-0005-0000-0000-0000B85E0000}"/>
    <cellStyle name="Обычный 5 3 3 2 5 3 2" xfId="24613" xr:uid="{00000000-0005-0000-0000-0000B95E0000}"/>
    <cellStyle name="Обычный 5 3 3 2 5 4" xfId="24614" xr:uid="{00000000-0005-0000-0000-0000BA5E0000}"/>
    <cellStyle name="Обычный 5 3 3 2 5 4 2" xfId="24615" xr:uid="{00000000-0005-0000-0000-0000BB5E0000}"/>
    <cellStyle name="Обычный 5 3 3 2 5 5" xfId="24616" xr:uid="{00000000-0005-0000-0000-0000BC5E0000}"/>
    <cellStyle name="Обычный 5 3 3 2 5 5 2" xfId="24617" xr:uid="{00000000-0005-0000-0000-0000BD5E0000}"/>
    <cellStyle name="Обычный 5 3 3 2 5 6" xfId="24618" xr:uid="{00000000-0005-0000-0000-0000BE5E0000}"/>
    <cellStyle name="Обычный 5 3 3 2 6" xfId="24619" xr:uid="{00000000-0005-0000-0000-0000BF5E0000}"/>
    <cellStyle name="Обычный 5 3 3 2 6 2" xfId="24620" xr:uid="{00000000-0005-0000-0000-0000C05E0000}"/>
    <cellStyle name="Обычный 5 3 3 2 6 2 2" xfId="24621" xr:uid="{00000000-0005-0000-0000-0000C15E0000}"/>
    <cellStyle name="Обычный 5 3 3 2 6 3" xfId="24622" xr:uid="{00000000-0005-0000-0000-0000C25E0000}"/>
    <cellStyle name="Обычный 5 3 3 2 6 3 2" xfId="24623" xr:uid="{00000000-0005-0000-0000-0000C35E0000}"/>
    <cellStyle name="Обычный 5 3 3 2 6 4" xfId="24624" xr:uid="{00000000-0005-0000-0000-0000C45E0000}"/>
    <cellStyle name="Обычный 5 3 3 2 6 4 2" xfId="24625" xr:uid="{00000000-0005-0000-0000-0000C55E0000}"/>
    <cellStyle name="Обычный 5 3 3 2 6 5" xfId="24626" xr:uid="{00000000-0005-0000-0000-0000C65E0000}"/>
    <cellStyle name="Обычный 5 3 3 2 7" xfId="24627" xr:uid="{00000000-0005-0000-0000-0000C75E0000}"/>
    <cellStyle name="Обычный 5 3 3 2 7 2" xfId="24628" xr:uid="{00000000-0005-0000-0000-0000C85E0000}"/>
    <cellStyle name="Обычный 5 3 3 2 8" xfId="24629" xr:uid="{00000000-0005-0000-0000-0000C95E0000}"/>
    <cellStyle name="Обычный 5 3 3 2 8 2" xfId="24630" xr:uid="{00000000-0005-0000-0000-0000CA5E0000}"/>
    <cellStyle name="Обычный 5 3 3 2 9" xfId="24631" xr:uid="{00000000-0005-0000-0000-0000CB5E0000}"/>
    <cellStyle name="Обычный 5 3 3 2 9 2" xfId="24632" xr:uid="{00000000-0005-0000-0000-0000CC5E0000}"/>
    <cellStyle name="Обычный 5 3 3 3" xfId="24633" xr:uid="{00000000-0005-0000-0000-0000CD5E0000}"/>
    <cellStyle name="Обычный 5 3 3 3 2" xfId="24634" xr:uid="{00000000-0005-0000-0000-0000CE5E0000}"/>
    <cellStyle name="Обычный 5 3 3 3 2 2" xfId="24635" xr:uid="{00000000-0005-0000-0000-0000CF5E0000}"/>
    <cellStyle name="Обычный 5 3 3 3 2 2 2" xfId="24636" xr:uid="{00000000-0005-0000-0000-0000D05E0000}"/>
    <cellStyle name="Обычный 5 3 3 3 2 3" xfId="24637" xr:uid="{00000000-0005-0000-0000-0000D15E0000}"/>
    <cellStyle name="Обычный 5 3 3 3 2 3 2" xfId="24638" xr:uid="{00000000-0005-0000-0000-0000D25E0000}"/>
    <cellStyle name="Обычный 5 3 3 3 2 4" xfId="24639" xr:uid="{00000000-0005-0000-0000-0000D35E0000}"/>
    <cellStyle name="Обычный 5 3 3 3 2 4 2" xfId="24640" xr:uid="{00000000-0005-0000-0000-0000D45E0000}"/>
    <cellStyle name="Обычный 5 3 3 3 2 5" xfId="24641" xr:uid="{00000000-0005-0000-0000-0000D55E0000}"/>
    <cellStyle name="Обычный 5 3 3 3 2 5 2" xfId="24642" xr:uid="{00000000-0005-0000-0000-0000D65E0000}"/>
    <cellStyle name="Обычный 5 3 3 3 2 6" xfId="24643" xr:uid="{00000000-0005-0000-0000-0000D75E0000}"/>
    <cellStyle name="Обычный 5 3 3 3 2 7" xfId="24644" xr:uid="{00000000-0005-0000-0000-0000D85E0000}"/>
    <cellStyle name="Обычный 5 3 3 3 3" xfId="24645" xr:uid="{00000000-0005-0000-0000-0000D95E0000}"/>
    <cellStyle name="Обычный 5 3 3 3 3 2" xfId="24646" xr:uid="{00000000-0005-0000-0000-0000DA5E0000}"/>
    <cellStyle name="Обычный 5 3 3 3 4" xfId="24647" xr:uid="{00000000-0005-0000-0000-0000DB5E0000}"/>
    <cellStyle name="Обычный 5 3 3 3 4 2" xfId="24648" xr:uid="{00000000-0005-0000-0000-0000DC5E0000}"/>
    <cellStyle name="Обычный 5 3 3 3 5" xfId="24649" xr:uid="{00000000-0005-0000-0000-0000DD5E0000}"/>
    <cellStyle name="Обычный 5 3 3 3 5 2" xfId="24650" xr:uid="{00000000-0005-0000-0000-0000DE5E0000}"/>
    <cellStyle name="Обычный 5 3 3 3 6" xfId="24651" xr:uid="{00000000-0005-0000-0000-0000DF5E0000}"/>
    <cellStyle name="Обычный 5 3 3 3 6 2" xfId="24652" xr:uid="{00000000-0005-0000-0000-0000E05E0000}"/>
    <cellStyle name="Обычный 5 3 3 3 7" xfId="24653" xr:uid="{00000000-0005-0000-0000-0000E15E0000}"/>
    <cellStyle name="Обычный 5 3 3 3 8" xfId="24654" xr:uid="{00000000-0005-0000-0000-0000E25E0000}"/>
    <cellStyle name="Обычный 5 3 3 4" xfId="24655" xr:uid="{00000000-0005-0000-0000-0000E35E0000}"/>
    <cellStyle name="Обычный 5 3 3 4 2" xfId="24656" xr:uid="{00000000-0005-0000-0000-0000E45E0000}"/>
    <cellStyle name="Обычный 5 3 3 4 3" xfId="24657" xr:uid="{00000000-0005-0000-0000-0000E55E0000}"/>
    <cellStyle name="Обычный 5 3 3 5" xfId="24658" xr:uid="{00000000-0005-0000-0000-0000E65E0000}"/>
    <cellStyle name="Обычный 5 3 3 5 2" xfId="24659" xr:uid="{00000000-0005-0000-0000-0000E75E0000}"/>
    <cellStyle name="Обычный 5 3 3 5 2 2" xfId="24660" xr:uid="{00000000-0005-0000-0000-0000E85E0000}"/>
    <cellStyle name="Обычный 5 3 3 5 3" xfId="24661" xr:uid="{00000000-0005-0000-0000-0000E95E0000}"/>
    <cellStyle name="Обычный 5 3 3 5 3 2" xfId="24662" xr:uid="{00000000-0005-0000-0000-0000EA5E0000}"/>
    <cellStyle name="Обычный 5 3 3 5 4" xfId="24663" xr:uid="{00000000-0005-0000-0000-0000EB5E0000}"/>
    <cellStyle name="Обычный 5 3 3 5 4 2" xfId="24664" xr:uid="{00000000-0005-0000-0000-0000EC5E0000}"/>
    <cellStyle name="Обычный 5 3 3 5 5" xfId="24665" xr:uid="{00000000-0005-0000-0000-0000ED5E0000}"/>
    <cellStyle name="Обычный 5 3 3 5 5 2" xfId="24666" xr:uid="{00000000-0005-0000-0000-0000EE5E0000}"/>
    <cellStyle name="Обычный 5 3 3 5 6" xfId="24667" xr:uid="{00000000-0005-0000-0000-0000EF5E0000}"/>
    <cellStyle name="Обычный 5 3 3 5 7" xfId="24668" xr:uid="{00000000-0005-0000-0000-0000F05E0000}"/>
    <cellStyle name="Обычный 5 3 3 6" xfId="24669" xr:uid="{00000000-0005-0000-0000-0000F15E0000}"/>
    <cellStyle name="Обычный 5 3 3 6 2" xfId="24670" xr:uid="{00000000-0005-0000-0000-0000F25E0000}"/>
    <cellStyle name="Обычный 5 3 3 6 2 2" xfId="24671" xr:uid="{00000000-0005-0000-0000-0000F35E0000}"/>
    <cellStyle name="Обычный 5 3 3 6 3" xfId="24672" xr:uid="{00000000-0005-0000-0000-0000F45E0000}"/>
    <cellStyle name="Обычный 5 3 3 6 3 2" xfId="24673" xr:uid="{00000000-0005-0000-0000-0000F55E0000}"/>
    <cellStyle name="Обычный 5 3 3 6 4" xfId="24674" xr:uid="{00000000-0005-0000-0000-0000F65E0000}"/>
    <cellStyle name="Обычный 5 3 3 6 4 2" xfId="24675" xr:uid="{00000000-0005-0000-0000-0000F75E0000}"/>
    <cellStyle name="Обычный 5 3 3 6 5" xfId="24676" xr:uid="{00000000-0005-0000-0000-0000F85E0000}"/>
    <cellStyle name="Обычный 5 3 3 7" xfId="24677" xr:uid="{00000000-0005-0000-0000-0000F95E0000}"/>
    <cellStyle name="Обычный 5 3 3 7 2" xfId="24678" xr:uid="{00000000-0005-0000-0000-0000FA5E0000}"/>
    <cellStyle name="Обычный 5 3 3 8" xfId="24679" xr:uid="{00000000-0005-0000-0000-0000FB5E0000}"/>
    <cellStyle name="Обычный 5 3 3 9" xfId="24680" xr:uid="{00000000-0005-0000-0000-0000FC5E0000}"/>
    <cellStyle name="Обычный 5 3 4" xfId="24681" xr:uid="{00000000-0005-0000-0000-0000FD5E0000}"/>
    <cellStyle name="Обычный 5 3 4 10" xfId="24682" xr:uid="{00000000-0005-0000-0000-0000FE5E0000}"/>
    <cellStyle name="Обычный 5 3 4 10 2" xfId="24683" xr:uid="{00000000-0005-0000-0000-0000FF5E0000}"/>
    <cellStyle name="Обычный 5 3 4 11" xfId="24684" xr:uid="{00000000-0005-0000-0000-0000005F0000}"/>
    <cellStyle name="Обычный 5 3 4 11 2" xfId="24685" xr:uid="{00000000-0005-0000-0000-0000015F0000}"/>
    <cellStyle name="Обычный 5 3 4 12" xfId="24686" xr:uid="{00000000-0005-0000-0000-0000025F0000}"/>
    <cellStyle name="Обычный 5 3 4 12 2" xfId="24687" xr:uid="{00000000-0005-0000-0000-0000035F0000}"/>
    <cellStyle name="Обычный 5 3 4 13" xfId="24688" xr:uid="{00000000-0005-0000-0000-0000045F0000}"/>
    <cellStyle name="Обычный 5 3 4 14" xfId="24689" xr:uid="{00000000-0005-0000-0000-0000055F0000}"/>
    <cellStyle name="Обычный 5 3 4 15" xfId="24690" xr:uid="{00000000-0005-0000-0000-0000065F0000}"/>
    <cellStyle name="Обычный 5 3 4 2" xfId="24691" xr:uid="{00000000-0005-0000-0000-0000075F0000}"/>
    <cellStyle name="Обычный 5 3 4 2 10" xfId="24692" xr:uid="{00000000-0005-0000-0000-0000085F0000}"/>
    <cellStyle name="Обычный 5 3 4 2 10 2" xfId="24693" xr:uid="{00000000-0005-0000-0000-0000095F0000}"/>
    <cellStyle name="Обычный 5 3 4 2 11" xfId="24694" xr:uid="{00000000-0005-0000-0000-00000A5F0000}"/>
    <cellStyle name="Обычный 5 3 4 2 12" xfId="24695" xr:uid="{00000000-0005-0000-0000-00000B5F0000}"/>
    <cellStyle name="Обычный 5 3 4 2 13" xfId="24696" xr:uid="{00000000-0005-0000-0000-00000C5F0000}"/>
    <cellStyle name="Обычный 5 3 4 2 2" xfId="24697" xr:uid="{00000000-0005-0000-0000-00000D5F0000}"/>
    <cellStyle name="Обычный 5 3 4 2 2 10" xfId="24698" xr:uid="{00000000-0005-0000-0000-00000E5F0000}"/>
    <cellStyle name="Обычный 5 3 4 2 2 11" xfId="24699" xr:uid="{00000000-0005-0000-0000-00000F5F0000}"/>
    <cellStyle name="Обычный 5 3 4 2 2 2" xfId="24700" xr:uid="{00000000-0005-0000-0000-0000105F0000}"/>
    <cellStyle name="Обычный 5 3 4 2 2 2 2" xfId="24701" xr:uid="{00000000-0005-0000-0000-0000115F0000}"/>
    <cellStyle name="Обычный 5 3 4 2 2 2 2 2" xfId="24702" xr:uid="{00000000-0005-0000-0000-0000125F0000}"/>
    <cellStyle name="Обычный 5 3 4 2 2 2 3" xfId="24703" xr:uid="{00000000-0005-0000-0000-0000135F0000}"/>
    <cellStyle name="Обычный 5 3 4 2 2 2 3 2" xfId="24704" xr:uid="{00000000-0005-0000-0000-0000145F0000}"/>
    <cellStyle name="Обычный 5 3 4 2 2 2 4" xfId="24705" xr:uid="{00000000-0005-0000-0000-0000155F0000}"/>
    <cellStyle name="Обычный 5 3 4 2 2 2 4 2" xfId="24706" xr:uid="{00000000-0005-0000-0000-0000165F0000}"/>
    <cellStyle name="Обычный 5 3 4 2 2 2 5" xfId="24707" xr:uid="{00000000-0005-0000-0000-0000175F0000}"/>
    <cellStyle name="Обычный 5 3 4 2 2 2 5 2" xfId="24708" xr:uid="{00000000-0005-0000-0000-0000185F0000}"/>
    <cellStyle name="Обычный 5 3 4 2 2 2 6" xfId="24709" xr:uid="{00000000-0005-0000-0000-0000195F0000}"/>
    <cellStyle name="Обычный 5 3 4 2 2 3" xfId="24710" xr:uid="{00000000-0005-0000-0000-00001A5F0000}"/>
    <cellStyle name="Обычный 5 3 4 2 2 3 2" xfId="24711" xr:uid="{00000000-0005-0000-0000-00001B5F0000}"/>
    <cellStyle name="Обычный 5 3 4 2 2 3 2 2" xfId="24712" xr:uid="{00000000-0005-0000-0000-00001C5F0000}"/>
    <cellStyle name="Обычный 5 3 4 2 2 3 3" xfId="24713" xr:uid="{00000000-0005-0000-0000-00001D5F0000}"/>
    <cellStyle name="Обычный 5 3 4 2 2 3 3 2" xfId="24714" xr:uid="{00000000-0005-0000-0000-00001E5F0000}"/>
    <cellStyle name="Обычный 5 3 4 2 2 3 4" xfId="24715" xr:uid="{00000000-0005-0000-0000-00001F5F0000}"/>
    <cellStyle name="Обычный 5 3 4 2 2 3 4 2" xfId="24716" xr:uid="{00000000-0005-0000-0000-0000205F0000}"/>
    <cellStyle name="Обычный 5 3 4 2 2 3 5" xfId="24717" xr:uid="{00000000-0005-0000-0000-0000215F0000}"/>
    <cellStyle name="Обычный 5 3 4 2 2 4" xfId="24718" xr:uid="{00000000-0005-0000-0000-0000225F0000}"/>
    <cellStyle name="Обычный 5 3 4 2 2 4 2" xfId="24719" xr:uid="{00000000-0005-0000-0000-0000235F0000}"/>
    <cellStyle name="Обычный 5 3 4 2 2 5" xfId="24720" xr:uid="{00000000-0005-0000-0000-0000245F0000}"/>
    <cellStyle name="Обычный 5 3 4 2 2 5 2" xfId="24721" xr:uid="{00000000-0005-0000-0000-0000255F0000}"/>
    <cellStyle name="Обычный 5 3 4 2 2 6" xfId="24722" xr:uid="{00000000-0005-0000-0000-0000265F0000}"/>
    <cellStyle name="Обычный 5 3 4 2 2 6 2" xfId="24723" xr:uid="{00000000-0005-0000-0000-0000275F0000}"/>
    <cellStyle name="Обычный 5 3 4 2 2 7" xfId="24724" xr:uid="{00000000-0005-0000-0000-0000285F0000}"/>
    <cellStyle name="Обычный 5 3 4 2 2 7 2" xfId="24725" xr:uid="{00000000-0005-0000-0000-0000295F0000}"/>
    <cellStyle name="Обычный 5 3 4 2 2 8" xfId="24726" xr:uid="{00000000-0005-0000-0000-00002A5F0000}"/>
    <cellStyle name="Обычный 5 3 4 2 2 8 2" xfId="24727" xr:uid="{00000000-0005-0000-0000-00002B5F0000}"/>
    <cellStyle name="Обычный 5 3 4 2 2 9" xfId="24728" xr:uid="{00000000-0005-0000-0000-00002C5F0000}"/>
    <cellStyle name="Обычный 5 3 4 2 2 9 2" xfId="24729" xr:uid="{00000000-0005-0000-0000-00002D5F0000}"/>
    <cellStyle name="Обычный 5 3 4 2 3" xfId="24730" xr:uid="{00000000-0005-0000-0000-00002E5F0000}"/>
    <cellStyle name="Обычный 5 3 4 2 3 2" xfId="24731" xr:uid="{00000000-0005-0000-0000-00002F5F0000}"/>
    <cellStyle name="Обычный 5 3 4 2 3 2 2" xfId="24732" xr:uid="{00000000-0005-0000-0000-0000305F0000}"/>
    <cellStyle name="Обычный 5 3 4 2 3 3" xfId="24733" xr:uid="{00000000-0005-0000-0000-0000315F0000}"/>
    <cellStyle name="Обычный 5 3 4 2 3 3 2" xfId="24734" xr:uid="{00000000-0005-0000-0000-0000325F0000}"/>
    <cellStyle name="Обычный 5 3 4 2 3 4" xfId="24735" xr:uid="{00000000-0005-0000-0000-0000335F0000}"/>
    <cellStyle name="Обычный 5 3 4 2 3 4 2" xfId="24736" xr:uid="{00000000-0005-0000-0000-0000345F0000}"/>
    <cellStyle name="Обычный 5 3 4 2 3 5" xfId="24737" xr:uid="{00000000-0005-0000-0000-0000355F0000}"/>
    <cellStyle name="Обычный 5 3 4 2 3 5 2" xfId="24738" xr:uid="{00000000-0005-0000-0000-0000365F0000}"/>
    <cellStyle name="Обычный 5 3 4 2 3 6" xfId="24739" xr:uid="{00000000-0005-0000-0000-0000375F0000}"/>
    <cellStyle name="Обычный 5 3 4 2 4" xfId="24740" xr:uid="{00000000-0005-0000-0000-0000385F0000}"/>
    <cellStyle name="Обычный 5 3 4 2 4 2" xfId="24741" xr:uid="{00000000-0005-0000-0000-0000395F0000}"/>
    <cellStyle name="Обычный 5 3 4 2 4 2 2" xfId="24742" xr:uid="{00000000-0005-0000-0000-00003A5F0000}"/>
    <cellStyle name="Обычный 5 3 4 2 4 3" xfId="24743" xr:uid="{00000000-0005-0000-0000-00003B5F0000}"/>
    <cellStyle name="Обычный 5 3 4 2 4 3 2" xfId="24744" xr:uid="{00000000-0005-0000-0000-00003C5F0000}"/>
    <cellStyle name="Обычный 5 3 4 2 4 4" xfId="24745" xr:uid="{00000000-0005-0000-0000-00003D5F0000}"/>
    <cellStyle name="Обычный 5 3 4 2 4 4 2" xfId="24746" xr:uid="{00000000-0005-0000-0000-00003E5F0000}"/>
    <cellStyle name="Обычный 5 3 4 2 4 5" xfId="24747" xr:uid="{00000000-0005-0000-0000-00003F5F0000}"/>
    <cellStyle name="Обычный 5 3 4 2 5" xfId="24748" xr:uid="{00000000-0005-0000-0000-0000405F0000}"/>
    <cellStyle name="Обычный 5 3 4 2 5 2" xfId="24749" xr:uid="{00000000-0005-0000-0000-0000415F0000}"/>
    <cellStyle name="Обычный 5 3 4 2 6" xfId="24750" xr:uid="{00000000-0005-0000-0000-0000425F0000}"/>
    <cellStyle name="Обычный 5 3 4 2 6 2" xfId="24751" xr:uid="{00000000-0005-0000-0000-0000435F0000}"/>
    <cellStyle name="Обычный 5 3 4 2 7" xfId="24752" xr:uid="{00000000-0005-0000-0000-0000445F0000}"/>
    <cellStyle name="Обычный 5 3 4 2 7 2" xfId="24753" xr:uid="{00000000-0005-0000-0000-0000455F0000}"/>
    <cellStyle name="Обычный 5 3 4 2 8" xfId="24754" xr:uid="{00000000-0005-0000-0000-0000465F0000}"/>
    <cellStyle name="Обычный 5 3 4 2 8 2" xfId="24755" xr:uid="{00000000-0005-0000-0000-0000475F0000}"/>
    <cellStyle name="Обычный 5 3 4 2 9" xfId="24756" xr:uid="{00000000-0005-0000-0000-0000485F0000}"/>
    <cellStyle name="Обычный 5 3 4 2 9 2" xfId="24757" xr:uid="{00000000-0005-0000-0000-0000495F0000}"/>
    <cellStyle name="Обычный 5 3 4 3" xfId="24758" xr:uid="{00000000-0005-0000-0000-00004A5F0000}"/>
    <cellStyle name="Обычный 5 3 4 3 10" xfId="24759" xr:uid="{00000000-0005-0000-0000-00004B5F0000}"/>
    <cellStyle name="Обычный 5 3 4 3 11" xfId="24760" xr:uid="{00000000-0005-0000-0000-00004C5F0000}"/>
    <cellStyle name="Обычный 5 3 4 3 2" xfId="24761" xr:uid="{00000000-0005-0000-0000-00004D5F0000}"/>
    <cellStyle name="Обычный 5 3 4 3 2 2" xfId="24762" xr:uid="{00000000-0005-0000-0000-00004E5F0000}"/>
    <cellStyle name="Обычный 5 3 4 3 2 2 2" xfId="24763" xr:uid="{00000000-0005-0000-0000-00004F5F0000}"/>
    <cellStyle name="Обычный 5 3 4 3 2 3" xfId="24764" xr:uid="{00000000-0005-0000-0000-0000505F0000}"/>
    <cellStyle name="Обычный 5 3 4 3 2 3 2" xfId="24765" xr:uid="{00000000-0005-0000-0000-0000515F0000}"/>
    <cellStyle name="Обычный 5 3 4 3 2 4" xfId="24766" xr:uid="{00000000-0005-0000-0000-0000525F0000}"/>
    <cellStyle name="Обычный 5 3 4 3 2 4 2" xfId="24767" xr:uid="{00000000-0005-0000-0000-0000535F0000}"/>
    <cellStyle name="Обычный 5 3 4 3 2 5" xfId="24768" xr:uid="{00000000-0005-0000-0000-0000545F0000}"/>
    <cellStyle name="Обычный 5 3 4 3 2 5 2" xfId="24769" xr:uid="{00000000-0005-0000-0000-0000555F0000}"/>
    <cellStyle name="Обычный 5 3 4 3 2 6" xfId="24770" xr:uid="{00000000-0005-0000-0000-0000565F0000}"/>
    <cellStyle name="Обычный 5 3 4 3 2 7" xfId="24771" xr:uid="{00000000-0005-0000-0000-0000575F0000}"/>
    <cellStyle name="Обычный 5 3 4 3 3" xfId="24772" xr:uid="{00000000-0005-0000-0000-0000585F0000}"/>
    <cellStyle name="Обычный 5 3 4 3 3 2" xfId="24773" xr:uid="{00000000-0005-0000-0000-0000595F0000}"/>
    <cellStyle name="Обычный 5 3 4 3 3 2 2" xfId="24774" xr:uid="{00000000-0005-0000-0000-00005A5F0000}"/>
    <cellStyle name="Обычный 5 3 4 3 3 3" xfId="24775" xr:uid="{00000000-0005-0000-0000-00005B5F0000}"/>
    <cellStyle name="Обычный 5 3 4 3 3 3 2" xfId="24776" xr:uid="{00000000-0005-0000-0000-00005C5F0000}"/>
    <cellStyle name="Обычный 5 3 4 3 3 4" xfId="24777" xr:uid="{00000000-0005-0000-0000-00005D5F0000}"/>
    <cellStyle name="Обычный 5 3 4 3 3 4 2" xfId="24778" xr:uid="{00000000-0005-0000-0000-00005E5F0000}"/>
    <cellStyle name="Обычный 5 3 4 3 3 5" xfId="24779" xr:uid="{00000000-0005-0000-0000-00005F5F0000}"/>
    <cellStyle name="Обычный 5 3 4 3 4" xfId="24780" xr:uid="{00000000-0005-0000-0000-0000605F0000}"/>
    <cellStyle name="Обычный 5 3 4 3 4 2" xfId="24781" xr:uid="{00000000-0005-0000-0000-0000615F0000}"/>
    <cellStyle name="Обычный 5 3 4 3 5" xfId="24782" xr:uid="{00000000-0005-0000-0000-0000625F0000}"/>
    <cellStyle name="Обычный 5 3 4 3 5 2" xfId="24783" xr:uid="{00000000-0005-0000-0000-0000635F0000}"/>
    <cellStyle name="Обычный 5 3 4 3 6" xfId="24784" xr:uid="{00000000-0005-0000-0000-0000645F0000}"/>
    <cellStyle name="Обычный 5 3 4 3 6 2" xfId="24785" xr:uid="{00000000-0005-0000-0000-0000655F0000}"/>
    <cellStyle name="Обычный 5 3 4 3 7" xfId="24786" xr:uid="{00000000-0005-0000-0000-0000665F0000}"/>
    <cellStyle name="Обычный 5 3 4 3 7 2" xfId="24787" xr:uid="{00000000-0005-0000-0000-0000675F0000}"/>
    <cellStyle name="Обычный 5 3 4 3 8" xfId="24788" xr:uid="{00000000-0005-0000-0000-0000685F0000}"/>
    <cellStyle name="Обычный 5 3 4 3 8 2" xfId="24789" xr:uid="{00000000-0005-0000-0000-0000695F0000}"/>
    <cellStyle name="Обычный 5 3 4 3 9" xfId="24790" xr:uid="{00000000-0005-0000-0000-00006A5F0000}"/>
    <cellStyle name="Обычный 5 3 4 3 9 2" xfId="24791" xr:uid="{00000000-0005-0000-0000-00006B5F0000}"/>
    <cellStyle name="Обычный 5 3 4 4" xfId="24792" xr:uid="{00000000-0005-0000-0000-00006C5F0000}"/>
    <cellStyle name="Обычный 5 3 4 4 2" xfId="24793" xr:uid="{00000000-0005-0000-0000-00006D5F0000}"/>
    <cellStyle name="Обычный 5 3 4 4 2 2" xfId="24794" xr:uid="{00000000-0005-0000-0000-00006E5F0000}"/>
    <cellStyle name="Обычный 5 3 4 4 2 2 2" xfId="24795" xr:uid="{00000000-0005-0000-0000-00006F5F0000}"/>
    <cellStyle name="Обычный 5 3 4 4 2 3" xfId="24796" xr:uid="{00000000-0005-0000-0000-0000705F0000}"/>
    <cellStyle name="Обычный 5 3 4 4 2 3 2" xfId="24797" xr:uid="{00000000-0005-0000-0000-0000715F0000}"/>
    <cellStyle name="Обычный 5 3 4 4 2 4" xfId="24798" xr:uid="{00000000-0005-0000-0000-0000725F0000}"/>
    <cellStyle name="Обычный 5 3 4 4 2 4 2" xfId="24799" xr:uid="{00000000-0005-0000-0000-0000735F0000}"/>
    <cellStyle name="Обычный 5 3 4 4 2 5" xfId="24800" xr:uid="{00000000-0005-0000-0000-0000745F0000}"/>
    <cellStyle name="Обычный 5 3 4 4 2 5 2" xfId="24801" xr:uid="{00000000-0005-0000-0000-0000755F0000}"/>
    <cellStyle name="Обычный 5 3 4 4 2 6" xfId="24802" xr:uid="{00000000-0005-0000-0000-0000765F0000}"/>
    <cellStyle name="Обычный 5 3 4 4 3" xfId="24803" xr:uid="{00000000-0005-0000-0000-0000775F0000}"/>
    <cellStyle name="Обычный 5 3 4 4 3 2" xfId="24804" xr:uid="{00000000-0005-0000-0000-0000785F0000}"/>
    <cellStyle name="Обычный 5 3 4 4 4" xfId="24805" xr:uid="{00000000-0005-0000-0000-0000795F0000}"/>
    <cellStyle name="Обычный 5 3 4 4 4 2" xfId="24806" xr:uid="{00000000-0005-0000-0000-00007A5F0000}"/>
    <cellStyle name="Обычный 5 3 4 4 5" xfId="24807" xr:uid="{00000000-0005-0000-0000-00007B5F0000}"/>
    <cellStyle name="Обычный 5 3 4 4 5 2" xfId="24808" xr:uid="{00000000-0005-0000-0000-00007C5F0000}"/>
    <cellStyle name="Обычный 5 3 4 4 6" xfId="24809" xr:uid="{00000000-0005-0000-0000-00007D5F0000}"/>
    <cellStyle name="Обычный 5 3 4 4 6 2" xfId="24810" xr:uid="{00000000-0005-0000-0000-00007E5F0000}"/>
    <cellStyle name="Обычный 5 3 4 4 7" xfId="24811" xr:uid="{00000000-0005-0000-0000-00007F5F0000}"/>
    <cellStyle name="Обычный 5 3 4 4 8" xfId="24812" xr:uid="{00000000-0005-0000-0000-0000805F0000}"/>
    <cellStyle name="Обычный 5 3 4 5" xfId="24813" xr:uid="{00000000-0005-0000-0000-0000815F0000}"/>
    <cellStyle name="Обычный 5 3 4 5 2" xfId="24814" xr:uid="{00000000-0005-0000-0000-0000825F0000}"/>
    <cellStyle name="Обычный 5 3 4 5 2 2" xfId="24815" xr:uid="{00000000-0005-0000-0000-0000835F0000}"/>
    <cellStyle name="Обычный 5 3 4 5 3" xfId="24816" xr:uid="{00000000-0005-0000-0000-0000845F0000}"/>
    <cellStyle name="Обычный 5 3 4 5 3 2" xfId="24817" xr:uid="{00000000-0005-0000-0000-0000855F0000}"/>
    <cellStyle name="Обычный 5 3 4 5 4" xfId="24818" xr:uid="{00000000-0005-0000-0000-0000865F0000}"/>
    <cellStyle name="Обычный 5 3 4 5 4 2" xfId="24819" xr:uid="{00000000-0005-0000-0000-0000875F0000}"/>
    <cellStyle name="Обычный 5 3 4 5 5" xfId="24820" xr:uid="{00000000-0005-0000-0000-0000885F0000}"/>
    <cellStyle name="Обычный 5 3 4 5 5 2" xfId="24821" xr:uid="{00000000-0005-0000-0000-0000895F0000}"/>
    <cellStyle name="Обычный 5 3 4 5 6" xfId="24822" xr:uid="{00000000-0005-0000-0000-00008A5F0000}"/>
    <cellStyle name="Обычный 5 3 4 6" xfId="24823" xr:uid="{00000000-0005-0000-0000-00008B5F0000}"/>
    <cellStyle name="Обычный 5 3 4 6 2" xfId="24824" xr:uid="{00000000-0005-0000-0000-00008C5F0000}"/>
    <cellStyle name="Обычный 5 3 4 6 2 2" xfId="24825" xr:uid="{00000000-0005-0000-0000-00008D5F0000}"/>
    <cellStyle name="Обычный 5 3 4 6 3" xfId="24826" xr:uid="{00000000-0005-0000-0000-00008E5F0000}"/>
    <cellStyle name="Обычный 5 3 4 6 3 2" xfId="24827" xr:uid="{00000000-0005-0000-0000-00008F5F0000}"/>
    <cellStyle name="Обычный 5 3 4 6 4" xfId="24828" xr:uid="{00000000-0005-0000-0000-0000905F0000}"/>
    <cellStyle name="Обычный 5 3 4 6 4 2" xfId="24829" xr:uid="{00000000-0005-0000-0000-0000915F0000}"/>
    <cellStyle name="Обычный 5 3 4 6 5" xfId="24830" xr:uid="{00000000-0005-0000-0000-0000925F0000}"/>
    <cellStyle name="Обычный 5 3 4 7" xfId="24831" xr:uid="{00000000-0005-0000-0000-0000935F0000}"/>
    <cellStyle name="Обычный 5 3 4 7 2" xfId="24832" xr:uid="{00000000-0005-0000-0000-0000945F0000}"/>
    <cellStyle name="Обычный 5 3 4 8" xfId="24833" xr:uid="{00000000-0005-0000-0000-0000955F0000}"/>
    <cellStyle name="Обычный 5 3 4 8 2" xfId="24834" xr:uid="{00000000-0005-0000-0000-0000965F0000}"/>
    <cellStyle name="Обычный 5 3 4 9" xfId="24835" xr:uid="{00000000-0005-0000-0000-0000975F0000}"/>
    <cellStyle name="Обычный 5 3 4 9 2" xfId="24836" xr:uid="{00000000-0005-0000-0000-0000985F0000}"/>
    <cellStyle name="Обычный 5 3 5" xfId="24837" xr:uid="{00000000-0005-0000-0000-0000995F0000}"/>
    <cellStyle name="Обычный 5 3 5 10" xfId="24838" xr:uid="{00000000-0005-0000-0000-00009A5F0000}"/>
    <cellStyle name="Обычный 5 3 5 10 2" xfId="24839" xr:uid="{00000000-0005-0000-0000-00009B5F0000}"/>
    <cellStyle name="Обычный 5 3 5 11" xfId="24840" xr:uid="{00000000-0005-0000-0000-00009C5F0000}"/>
    <cellStyle name="Обычный 5 3 5 11 2" xfId="24841" xr:uid="{00000000-0005-0000-0000-00009D5F0000}"/>
    <cellStyle name="Обычный 5 3 5 12" xfId="24842" xr:uid="{00000000-0005-0000-0000-00009E5F0000}"/>
    <cellStyle name="Обычный 5 3 5 12 2" xfId="24843" xr:uid="{00000000-0005-0000-0000-00009F5F0000}"/>
    <cellStyle name="Обычный 5 3 5 13" xfId="24844" xr:uid="{00000000-0005-0000-0000-0000A05F0000}"/>
    <cellStyle name="Обычный 5 3 5 14" xfId="24845" xr:uid="{00000000-0005-0000-0000-0000A15F0000}"/>
    <cellStyle name="Обычный 5 3 5 15" xfId="24846" xr:uid="{00000000-0005-0000-0000-0000A25F0000}"/>
    <cellStyle name="Обычный 5 3 5 2" xfId="24847" xr:uid="{00000000-0005-0000-0000-0000A35F0000}"/>
    <cellStyle name="Обычный 5 3 5 2 10" xfId="24848" xr:uid="{00000000-0005-0000-0000-0000A45F0000}"/>
    <cellStyle name="Обычный 5 3 5 2 10 2" xfId="24849" xr:uid="{00000000-0005-0000-0000-0000A55F0000}"/>
    <cellStyle name="Обычный 5 3 5 2 11" xfId="24850" xr:uid="{00000000-0005-0000-0000-0000A65F0000}"/>
    <cellStyle name="Обычный 5 3 5 2 12" xfId="24851" xr:uid="{00000000-0005-0000-0000-0000A75F0000}"/>
    <cellStyle name="Обычный 5 3 5 2 2" xfId="24852" xr:uid="{00000000-0005-0000-0000-0000A85F0000}"/>
    <cellStyle name="Обычный 5 3 5 2 2 10" xfId="24853" xr:uid="{00000000-0005-0000-0000-0000A95F0000}"/>
    <cellStyle name="Обычный 5 3 5 2 2 2" xfId="24854" xr:uid="{00000000-0005-0000-0000-0000AA5F0000}"/>
    <cellStyle name="Обычный 5 3 5 2 2 2 2" xfId="24855" xr:uid="{00000000-0005-0000-0000-0000AB5F0000}"/>
    <cellStyle name="Обычный 5 3 5 2 2 2 2 2" xfId="24856" xr:uid="{00000000-0005-0000-0000-0000AC5F0000}"/>
    <cellStyle name="Обычный 5 3 5 2 2 2 3" xfId="24857" xr:uid="{00000000-0005-0000-0000-0000AD5F0000}"/>
    <cellStyle name="Обычный 5 3 5 2 2 2 3 2" xfId="24858" xr:uid="{00000000-0005-0000-0000-0000AE5F0000}"/>
    <cellStyle name="Обычный 5 3 5 2 2 2 4" xfId="24859" xr:uid="{00000000-0005-0000-0000-0000AF5F0000}"/>
    <cellStyle name="Обычный 5 3 5 2 2 2 4 2" xfId="24860" xr:uid="{00000000-0005-0000-0000-0000B05F0000}"/>
    <cellStyle name="Обычный 5 3 5 2 2 2 5" xfId="24861" xr:uid="{00000000-0005-0000-0000-0000B15F0000}"/>
    <cellStyle name="Обычный 5 3 5 2 2 2 5 2" xfId="24862" xr:uid="{00000000-0005-0000-0000-0000B25F0000}"/>
    <cellStyle name="Обычный 5 3 5 2 2 2 6" xfId="24863" xr:uid="{00000000-0005-0000-0000-0000B35F0000}"/>
    <cellStyle name="Обычный 5 3 5 2 2 3" xfId="24864" xr:uid="{00000000-0005-0000-0000-0000B45F0000}"/>
    <cellStyle name="Обычный 5 3 5 2 2 3 2" xfId="24865" xr:uid="{00000000-0005-0000-0000-0000B55F0000}"/>
    <cellStyle name="Обычный 5 3 5 2 2 3 2 2" xfId="24866" xr:uid="{00000000-0005-0000-0000-0000B65F0000}"/>
    <cellStyle name="Обычный 5 3 5 2 2 3 3" xfId="24867" xr:uid="{00000000-0005-0000-0000-0000B75F0000}"/>
    <cellStyle name="Обычный 5 3 5 2 2 3 3 2" xfId="24868" xr:uid="{00000000-0005-0000-0000-0000B85F0000}"/>
    <cellStyle name="Обычный 5 3 5 2 2 3 4" xfId="24869" xr:uid="{00000000-0005-0000-0000-0000B95F0000}"/>
    <cellStyle name="Обычный 5 3 5 2 2 3 4 2" xfId="24870" xr:uid="{00000000-0005-0000-0000-0000BA5F0000}"/>
    <cellStyle name="Обычный 5 3 5 2 2 3 5" xfId="24871" xr:uid="{00000000-0005-0000-0000-0000BB5F0000}"/>
    <cellStyle name="Обычный 5 3 5 2 2 4" xfId="24872" xr:uid="{00000000-0005-0000-0000-0000BC5F0000}"/>
    <cellStyle name="Обычный 5 3 5 2 2 4 2" xfId="24873" xr:uid="{00000000-0005-0000-0000-0000BD5F0000}"/>
    <cellStyle name="Обычный 5 3 5 2 2 5" xfId="24874" xr:uid="{00000000-0005-0000-0000-0000BE5F0000}"/>
    <cellStyle name="Обычный 5 3 5 2 2 5 2" xfId="24875" xr:uid="{00000000-0005-0000-0000-0000BF5F0000}"/>
    <cellStyle name="Обычный 5 3 5 2 2 6" xfId="24876" xr:uid="{00000000-0005-0000-0000-0000C05F0000}"/>
    <cellStyle name="Обычный 5 3 5 2 2 6 2" xfId="24877" xr:uid="{00000000-0005-0000-0000-0000C15F0000}"/>
    <cellStyle name="Обычный 5 3 5 2 2 7" xfId="24878" xr:uid="{00000000-0005-0000-0000-0000C25F0000}"/>
    <cellStyle name="Обычный 5 3 5 2 2 7 2" xfId="24879" xr:uid="{00000000-0005-0000-0000-0000C35F0000}"/>
    <cellStyle name="Обычный 5 3 5 2 2 8" xfId="24880" xr:uid="{00000000-0005-0000-0000-0000C45F0000}"/>
    <cellStyle name="Обычный 5 3 5 2 2 8 2" xfId="24881" xr:uid="{00000000-0005-0000-0000-0000C55F0000}"/>
    <cellStyle name="Обычный 5 3 5 2 2 9" xfId="24882" xr:uid="{00000000-0005-0000-0000-0000C65F0000}"/>
    <cellStyle name="Обычный 5 3 5 2 2 9 2" xfId="24883" xr:uid="{00000000-0005-0000-0000-0000C75F0000}"/>
    <cellStyle name="Обычный 5 3 5 2 3" xfId="24884" xr:uid="{00000000-0005-0000-0000-0000C85F0000}"/>
    <cellStyle name="Обычный 5 3 5 2 3 2" xfId="24885" xr:uid="{00000000-0005-0000-0000-0000C95F0000}"/>
    <cellStyle name="Обычный 5 3 5 2 3 2 2" xfId="24886" xr:uid="{00000000-0005-0000-0000-0000CA5F0000}"/>
    <cellStyle name="Обычный 5 3 5 2 3 3" xfId="24887" xr:uid="{00000000-0005-0000-0000-0000CB5F0000}"/>
    <cellStyle name="Обычный 5 3 5 2 3 3 2" xfId="24888" xr:uid="{00000000-0005-0000-0000-0000CC5F0000}"/>
    <cellStyle name="Обычный 5 3 5 2 3 4" xfId="24889" xr:uid="{00000000-0005-0000-0000-0000CD5F0000}"/>
    <cellStyle name="Обычный 5 3 5 2 3 4 2" xfId="24890" xr:uid="{00000000-0005-0000-0000-0000CE5F0000}"/>
    <cellStyle name="Обычный 5 3 5 2 3 5" xfId="24891" xr:uid="{00000000-0005-0000-0000-0000CF5F0000}"/>
    <cellStyle name="Обычный 5 3 5 2 3 5 2" xfId="24892" xr:uid="{00000000-0005-0000-0000-0000D05F0000}"/>
    <cellStyle name="Обычный 5 3 5 2 3 6" xfId="24893" xr:uid="{00000000-0005-0000-0000-0000D15F0000}"/>
    <cellStyle name="Обычный 5 3 5 2 4" xfId="24894" xr:uid="{00000000-0005-0000-0000-0000D25F0000}"/>
    <cellStyle name="Обычный 5 3 5 2 4 2" xfId="24895" xr:uid="{00000000-0005-0000-0000-0000D35F0000}"/>
    <cellStyle name="Обычный 5 3 5 2 4 2 2" xfId="24896" xr:uid="{00000000-0005-0000-0000-0000D45F0000}"/>
    <cellStyle name="Обычный 5 3 5 2 4 3" xfId="24897" xr:uid="{00000000-0005-0000-0000-0000D55F0000}"/>
    <cellStyle name="Обычный 5 3 5 2 4 3 2" xfId="24898" xr:uid="{00000000-0005-0000-0000-0000D65F0000}"/>
    <cellStyle name="Обычный 5 3 5 2 4 4" xfId="24899" xr:uid="{00000000-0005-0000-0000-0000D75F0000}"/>
    <cellStyle name="Обычный 5 3 5 2 4 4 2" xfId="24900" xr:uid="{00000000-0005-0000-0000-0000D85F0000}"/>
    <cellStyle name="Обычный 5 3 5 2 4 5" xfId="24901" xr:uid="{00000000-0005-0000-0000-0000D95F0000}"/>
    <cellStyle name="Обычный 5 3 5 2 5" xfId="24902" xr:uid="{00000000-0005-0000-0000-0000DA5F0000}"/>
    <cellStyle name="Обычный 5 3 5 2 5 2" xfId="24903" xr:uid="{00000000-0005-0000-0000-0000DB5F0000}"/>
    <cellStyle name="Обычный 5 3 5 2 6" xfId="24904" xr:uid="{00000000-0005-0000-0000-0000DC5F0000}"/>
    <cellStyle name="Обычный 5 3 5 2 6 2" xfId="24905" xr:uid="{00000000-0005-0000-0000-0000DD5F0000}"/>
    <cellStyle name="Обычный 5 3 5 2 7" xfId="24906" xr:uid="{00000000-0005-0000-0000-0000DE5F0000}"/>
    <cellStyle name="Обычный 5 3 5 2 7 2" xfId="24907" xr:uid="{00000000-0005-0000-0000-0000DF5F0000}"/>
    <cellStyle name="Обычный 5 3 5 2 8" xfId="24908" xr:uid="{00000000-0005-0000-0000-0000E05F0000}"/>
    <cellStyle name="Обычный 5 3 5 2 8 2" xfId="24909" xr:uid="{00000000-0005-0000-0000-0000E15F0000}"/>
    <cellStyle name="Обычный 5 3 5 2 9" xfId="24910" xr:uid="{00000000-0005-0000-0000-0000E25F0000}"/>
    <cellStyle name="Обычный 5 3 5 2 9 2" xfId="24911" xr:uid="{00000000-0005-0000-0000-0000E35F0000}"/>
    <cellStyle name="Обычный 5 3 5 3" xfId="24912" xr:uid="{00000000-0005-0000-0000-0000E45F0000}"/>
    <cellStyle name="Обычный 5 3 5 3 10" xfId="24913" xr:uid="{00000000-0005-0000-0000-0000E55F0000}"/>
    <cellStyle name="Обычный 5 3 5 3 2" xfId="24914" xr:uid="{00000000-0005-0000-0000-0000E65F0000}"/>
    <cellStyle name="Обычный 5 3 5 3 2 2" xfId="24915" xr:uid="{00000000-0005-0000-0000-0000E75F0000}"/>
    <cellStyle name="Обычный 5 3 5 3 2 2 2" xfId="24916" xr:uid="{00000000-0005-0000-0000-0000E85F0000}"/>
    <cellStyle name="Обычный 5 3 5 3 2 3" xfId="24917" xr:uid="{00000000-0005-0000-0000-0000E95F0000}"/>
    <cellStyle name="Обычный 5 3 5 3 2 3 2" xfId="24918" xr:uid="{00000000-0005-0000-0000-0000EA5F0000}"/>
    <cellStyle name="Обычный 5 3 5 3 2 4" xfId="24919" xr:uid="{00000000-0005-0000-0000-0000EB5F0000}"/>
    <cellStyle name="Обычный 5 3 5 3 2 4 2" xfId="24920" xr:uid="{00000000-0005-0000-0000-0000EC5F0000}"/>
    <cellStyle name="Обычный 5 3 5 3 2 5" xfId="24921" xr:uid="{00000000-0005-0000-0000-0000ED5F0000}"/>
    <cellStyle name="Обычный 5 3 5 3 2 5 2" xfId="24922" xr:uid="{00000000-0005-0000-0000-0000EE5F0000}"/>
    <cellStyle name="Обычный 5 3 5 3 2 6" xfId="24923" xr:uid="{00000000-0005-0000-0000-0000EF5F0000}"/>
    <cellStyle name="Обычный 5 3 5 3 3" xfId="24924" xr:uid="{00000000-0005-0000-0000-0000F05F0000}"/>
    <cellStyle name="Обычный 5 3 5 3 3 2" xfId="24925" xr:uid="{00000000-0005-0000-0000-0000F15F0000}"/>
    <cellStyle name="Обычный 5 3 5 3 3 2 2" xfId="24926" xr:uid="{00000000-0005-0000-0000-0000F25F0000}"/>
    <cellStyle name="Обычный 5 3 5 3 3 3" xfId="24927" xr:uid="{00000000-0005-0000-0000-0000F35F0000}"/>
    <cellStyle name="Обычный 5 3 5 3 3 3 2" xfId="24928" xr:uid="{00000000-0005-0000-0000-0000F45F0000}"/>
    <cellStyle name="Обычный 5 3 5 3 3 4" xfId="24929" xr:uid="{00000000-0005-0000-0000-0000F55F0000}"/>
    <cellStyle name="Обычный 5 3 5 3 3 4 2" xfId="24930" xr:uid="{00000000-0005-0000-0000-0000F65F0000}"/>
    <cellStyle name="Обычный 5 3 5 3 3 5" xfId="24931" xr:uid="{00000000-0005-0000-0000-0000F75F0000}"/>
    <cellStyle name="Обычный 5 3 5 3 4" xfId="24932" xr:uid="{00000000-0005-0000-0000-0000F85F0000}"/>
    <cellStyle name="Обычный 5 3 5 3 4 2" xfId="24933" xr:uid="{00000000-0005-0000-0000-0000F95F0000}"/>
    <cellStyle name="Обычный 5 3 5 3 5" xfId="24934" xr:uid="{00000000-0005-0000-0000-0000FA5F0000}"/>
    <cellStyle name="Обычный 5 3 5 3 5 2" xfId="24935" xr:uid="{00000000-0005-0000-0000-0000FB5F0000}"/>
    <cellStyle name="Обычный 5 3 5 3 6" xfId="24936" xr:uid="{00000000-0005-0000-0000-0000FC5F0000}"/>
    <cellStyle name="Обычный 5 3 5 3 6 2" xfId="24937" xr:uid="{00000000-0005-0000-0000-0000FD5F0000}"/>
    <cellStyle name="Обычный 5 3 5 3 7" xfId="24938" xr:uid="{00000000-0005-0000-0000-0000FE5F0000}"/>
    <cellStyle name="Обычный 5 3 5 3 7 2" xfId="24939" xr:uid="{00000000-0005-0000-0000-0000FF5F0000}"/>
    <cellStyle name="Обычный 5 3 5 3 8" xfId="24940" xr:uid="{00000000-0005-0000-0000-000000600000}"/>
    <cellStyle name="Обычный 5 3 5 3 8 2" xfId="24941" xr:uid="{00000000-0005-0000-0000-000001600000}"/>
    <cellStyle name="Обычный 5 3 5 3 9" xfId="24942" xr:uid="{00000000-0005-0000-0000-000002600000}"/>
    <cellStyle name="Обычный 5 3 5 3 9 2" xfId="24943" xr:uid="{00000000-0005-0000-0000-000003600000}"/>
    <cellStyle name="Обычный 5 3 5 4" xfId="24944" xr:uid="{00000000-0005-0000-0000-000004600000}"/>
    <cellStyle name="Обычный 5 3 5 4 2" xfId="24945" xr:uid="{00000000-0005-0000-0000-000005600000}"/>
    <cellStyle name="Обычный 5 3 5 4 2 2" xfId="24946" xr:uid="{00000000-0005-0000-0000-000006600000}"/>
    <cellStyle name="Обычный 5 3 5 4 2 2 2" xfId="24947" xr:uid="{00000000-0005-0000-0000-000007600000}"/>
    <cellStyle name="Обычный 5 3 5 4 2 3" xfId="24948" xr:uid="{00000000-0005-0000-0000-000008600000}"/>
    <cellStyle name="Обычный 5 3 5 4 2 3 2" xfId="24949" xr:uid="{00000000-0005-0000-0000-000009600000}"/>
    <cellStyle name="Обычный 5 3 5 4 2 4" xfId="24950" xr:uid="{00000000-0005-0000-0000-00000A600000}"/>
    <cellStyle name="Обычный 5 3 5 4 2 4 2" xfId="24951" xr:uid="{00000000-0005-0000-0000-00000B600000}"/>
    <cellStyle name="Обычный 5 3 5 4 2 5" xfId="24952" xr:uid="{00000000-0005-0000-0000-00000C600000}"/>
    <cellStyle name="Обычный 5 3 5 4 2 5 2" xfId="24953" xr:uid="{00000000-0005-0000-0000-00000D600000}"/>
    <cellStyle name="Обычный 5 3 5 4 2 6" xfId="24954" xr:uid="{00000000-0005-0000-0000-00000E600000}"/>
    <cellStyle name="Обычный 5 3 5 4 3" xfId="24955" xr:uid="{00000000-0005-0000-0000-00000F600000}"/>
    <cellStyle name="Обычный 5 3 5 4 3 2" xfId="24956" xr:uid="{00000000-0005-0000-0000-000010600000}"/>
    <cellStyle name="Обычный 5 3 5 4 4" xfId="24957" xr:uid="{00000000-0005-0000-0000-000011600000}"/>
    <cellStyle name="Обычный 5 3 5 4 4 2" xfId="24958" xr:uid="{00000000-0005-0000-0000-000012600000}"/>
    <cellStyle name="Обычный 5 3 5 4 5" xfId="24959" xr:uid="{00000000-0005-0000-0000-000013600000}"/>
    <cellStyle name="Обычный 5 3 5 4 5 2" xfId="24960" xr:uid="{00000000-0005-0000-0000-000014600000}"/>
    <cellStyle name="Обычный 5 3 5 4 6" xfId="24961" xr:uid="{00000000-0005-0000-0000-000015600000}"/>
    <cellStyle name="Обычный 5 3 5 4 6 2" xfId="24962" xr:uid="{00000000-0005-0000-0000-000016600000}"/>
    <cellStyle name="Обычный 5 3 5 4 7" xfId="24963" xr:uid="{00000000-0005-0000-0000-000017600000}"/>
    <cellStyle name="Обычный 5 3 5 5" xfId="24964" xr:uid="{00000000-0005-0000-0000-000018600000}"/>
    <cellStyle name="Обычный 5 3 5 5 2" xfId="24965" xr:uid="{00000000-0005-0000-0000-000019600000}"/>
    <cellStyle name="Обычный 5 3 5 5 2 2" xfId="24966" xr:uid="{00000000-0005-0000-0000-00001A600000}"/>
    <cellStyle name="Обычный 5 3 5 5 3" xfId="24967" xr:uid="{00000000-0005-0000-0000-00001B600000}"/>
    <cellStyle name="Обычный 5 3 5 5 3 2" xfId="24968" xr:uid="{00000000-0005-0000-0000-00001C600000}"/>
    <cellStyle name="Обычный 5 3 5 5 4" xfId="24969" xr:uid="{00000000-0005-0000-0000-00001D600000}"/>
    <cellStyle name="Обычный 5 3 5 5 4 2" xfId="24970" xr:uid="{00000000-0005-0000-0000-00001E600000}"/>
    <cellStyle name="Обычный 5 3 5 5 5" xfId="24971" xr:uid="{00000000-0005-0000-0000-00001F600000}"/>
    <cellStyle name="Обычный 5 3 5 5 5 2" xfId="24972" xr:uid="{00000000-0005-0000-0000-000020600000}"/>
    <cellStyle name="Обычный 5 3 5 5 6" xfId="24973" xr:uid="{00000000-0005-0000-0000-000021600000}"/>
    <cellStyle name="Обычный 5 3 5 6" xfId="24974" xr:uid="{00000000-0005-0000-0000-000022600000}"/>
    <cellStyle name="Обычный 5 3 5 6 2" xfId="24975" xr:uid="{00000000-0005-0000-0000-000023600000}"/>
    <cellStyle name="Обычный 5 3 5 6 2 2" xfId="24976" xr:uid="{00000000-0005-0000-0000-000024600000}"/>
    <cellStyle name="Обычный 5 3 5 6 3" xfId="24977" xr:uid="{00000000-0005-0000-0000-000025600000}"/>
    <cellStyle name="Обычный 5 3 5 6 3 2" xfId="24978" xr:uid="{00000000-0005-0000-0000-000026600000}"/>
    <cellStyle name="Обычный 5 3 5 6 4" xfId="24979" xr:uid="{00000000-0005-0000-0000-000027600000}"/>
    <cellStyle name="Обычный 5 3 5 6 4 2" xfId="24980" xr:uid="{00000000-0005-0000-0000-000028600000}"/>
    <cellStyle name="Обычный 5 3 5 6 5" xfId="24981" xr:uid="{00000000-0005-0000-0000-000029600000}"/>
    <cellStyle name="Обычный 5 3 5 7" xfId="24982" xr:uid="{00000000-0005-0000-0000-00002A600000}"/>
    <cellStyle name="Обычный 5 3 5 7 2" xfId="24983" xr:uid="{00000000-0005-0000-0000-00002B600000}"/>
    <cellStyle name="Обычный 5 3 5 8" xfId="24984" xr:uid="{00000000-0005-0000-0000-00002C600000}"/>
    <cellStyle name="Обычный 5 3 5 8 2" xfId="24985" xr:uid="{00000000-0005-0000-0000-00002D600000}"/>
    <cellStyle name="Обычный 5 3 5 9" xfId="24986" xr:uid="{00000000-0005-0000-0000-00002E600000}"/>
    <cellStyle name="Обычный 5 3 5 9 2" xfId="24987" xr:uid="{00000000-0005-0000-0000-00002F600000}"/>
    <cellStyle name="Обычный 5 3 6" xfId="24988" xr:uid="{00000000-0005-0000-0000-000030600000}"/>
    <cellStyle name="Обычный 5 3 6 10" xfId="24989" xr:uid="{00000000-0005-0000-0000-000031600000}"/>
    <cellStyle name="Обычный 5 3 6 10 2" xfId="24990" xr:uid="{00000000-0005-0000-0000-000032600000}"/>
    <cellStyle name="Обычный 5 3 6 11" xfId="24991" xr:uid="{00000000-0005-0000-0000-000033600000}"/>
    <cellStyle name="Обычный 5 3 6 11 2" xfId="24992" xr:uid="{00000000-0005-0000-0000-000034600000}"/>
    <cellStyle name="Обычный 5 3 6 12" xfId="24993" xr:uid="{00000000-0005-0000-0000-000035600000}"/>
    <cellStyle name="Обычный 5 3 6 12 2" xfId="24994" xr:uid="{00000000-0005-0000-0000-000036600000}"/>
    <cellStyle name="Обычный 5 3 6 13" xfId="24995" xr:uid="{00000000-0005-0000-0000-000037600000}"/>
    <cellStyle name="Обычный 5 3 6 14" xfId="24996" xr:uid="{00000000-0005-0000-0000-000038600000}"/>
    <cellStyle name="Обычный 5 3 6 2" xfId="24997" xr:uid="{00000000-0005-0000-0000-000039600000}"/>
    <cellStyle name="Обычный 5 3 6 2 10" xfId="24998" xr:uid="{00000000-0005-0000-0000-00003A600000}"/>
    <cellStyle name="Обычный 5 3 6 2 10 2" xfId="24999" xr:uid="{00000000-0005-0000-0000-00003B600000}"/>
    <cellStyle name="Обычный 5 3 6 2 11" xfId="25000" xr:uid="{00000000-0005-0000-0000-00003C600000}"/>
    <cellStyle name="Обычный 5 3 6 2 12" xfId="25001" xr:uid="{00000000-0005-0000-0000-00003D600000}"/>
    <cellStyle name="Обычный 5 3 6 2 2" xfId="25002" xr:uid="{00000000-0005-0000-0000-00003E600000}"/>
    <cellStyle name="Обычный 5 3 6 2 2 10" xfId="25003" xr:uid="{00000000-0005-0000-0000-00003F600000}"/>
    <cellStyle name="Обычный 5 3 6 2 2 2" xfId="25004" xr:uid="{00000000-0005-0000-0000-000040600000}"/>
    <cellStyle name="Обычный 5 3 6 2 2 2 2" xfId="25005" xr:uid="{00000000-0005-0000-0000-000041600000}"/>
    <cellStyle name="Обычный 5 3 6 2 2 2 2 2" xfId="25006" xr:uid="{00000000-0005-0000-0000-000042600000}"/>
    <cellStyle name="Обычный 5 3 6 2 2 2 3" xfId="25007" xr:uid="{00000000-0005-0000-0000-000043600000}"/>
    <cellStyle name="Обычный 5 3 6 2 2 2 3 2" xfId="25008" xr:uid="{00000000-0005-0000-0000-000044600000}"/>
    <cellStyle name="Обычный 5 3 6 2 2 2 4" xfId="25009" xr:uid="{00000000-0005-0000-0000-000045600000}"/>
    <cellStyle name="Обычный 5 3 6 2 2 2 4 2" xfId="25010" xr:uid="{00000000-0005-0000-0000-000046600000}"/>
    <cellStyle name="Обычный 5 3 6 2 2 2 5" xfId="25011" xr:uid="{00000000-0005-0000-0000-000047600000}"/>
    <cellStyle name="Обычный 5 3 6 2 2 2 5 2" xfId="25012" xr:uid="{00000000-0005-0000-0000-000048600000}"/>
    <cellStyle name="Обычный 5 3 6 2 2 2 6" xfId="25013" xr:uid="{00000000-0005-0000-0000-000049600000}"/>
    <cellStyle name="Обычный 5 3 6 2 2 3" xfId="25014" xr:uid="{00000000-0005-0000-0000-00004A600000}"/>
    <cellStyle name="Обычный 5 3 6 2 2 3 2" xfId="25015" xr:uid="{00000000-0005-0000-0000-00004B600000}"/>
    <cellStyle name="Обычный 5 3 6 2 2 3 2 2" xfId="25016" xr:uid="{00000000-0005-0000-0000-00004C600000}"/>
    <cellStyle name="Обычный 5 3 6 2 2 3 3" xfId="25017" xr:uid="{00000000-0005-0000-0000-00004D600000}"/>
    <cellStyle name="Обычный 5 3 6 2 2 3 3 2" xfId="25018" xr:uid="{00000000-0005-0000-0000-00004E600000}"/>
    <cellStyle name="Обычный 5 3 6 2 2 3 4" xfId="25019" xr:uid="{00000000-0005-0000-0000-00004F600000}"/>
    <cellStyle name="Обычный 5 3 6 2 2 3 4 2" xfId="25020" xr:uid="{00000000-0005-0000-0000-000050600000}"/>
    <cellStyle name="Обычный 5 3 6 2 2 3 5" xfId="25021" xr:uid="{00000000-0005-0000-0000-000051600000}"/>
    <cellStyle name="Обычный 5 3 6 2 2 4" xfId="25022" xr:uid="{00000000-0005-0000-0000-000052600000}"/>
    <cellStyle name="Обычный 5 3 6 2 2 4 2" xfId="25023" xr:uid="{00000000-0005-0000-0000-000053600000}"/>
    <cellStyle name="Обычный 5 3 6 2 2 5" xfId="25024" xr:uid="{00000000-0005-0000-0000-000054600000}"/>
    <cellStyle name="Обычный 5 3 6 2 2 5 2" xfId="25025" xr:uid="{00000000-0005-0000-0000-000055600000}"/>
    <cellStyle name="Обычный 5 3 6 2 2 6" xfId="25026" xr:uid="{00000000-0005-0000-0000-000056600000}"/>
    <cellStyle name="Обычный 5 3 6 2 2 6 2" xfId="25027" xr:uid="{00000000-0005-0000-0000-000057600000}"/>
    <cellStyle name="Обычный 5 3 6 2 2 7" xfId="25028" xr:uid="{00000000-0005-0000-0000-000058600000}"/>
    <cellStyle name="Обычный 5 3 6 2 2 7 2" xfId="25029" xr:uid="{00000000-0005-0000-0000-000059600000}"/>
    <cellStyle name="Обычный 5 3 6 2 2 8" xfId="25030" xr:uid="{00000000-0005-0000-0000-00005A600000}"/>
    <cellStyle name="Обычный 5 3 6 2 2 8 2" xfId="25031" xr:uid="{00000000-0005-0000-0000-00005B600000}"/>
    <cellStyle name="Обычный 5 3 6 2 2 9" xfId="25032" xr:uid="{00000000-0005-0000-0000-00005C600000}"/>
    <cellStyle name="Обычный 5 3 6 2 2 9 2" xfId="25033" xr:uid="{00000000-0005-0000-0000-00005D600000}"/>
    <cellStyle name="Обычный 5 3 6 2 3" xfId="25034" xr:uid="{00000000-0005-0000-0000-00005E600000}"/>
    <cellStyle name="Обычный 5 3 6 2 3 2" xfId="25035" xr:uid="{00000000-0005-0000-0000-00005F600000}"/>
    <cellStyle name="Обычный 5 3 6 2 3 2 2" xfId="25036" xr:uid="{00000000-0005-0000-0000-000060600000}"/>
    <cellStyle name="Обычный 5 3 6 2 3 3" xfId="25037" xr:uid="{00000000-0005-0000-0000-000061600000}"/>
    <cellStyle name="Обычный 5 3 6 2 3 3 2" xfId="25038" xr:uid="{00000000-0005-0000-0000-000062600000}"/>
    <cellStyle name="Обычный 5 3 6 2 3 4" xfId="25039" xr:uid="{00000000-0005-0000-0000-000063600000}"/>
    <cellStyle name="Обычный 5 3 6 2 3 4 2" xfId="25040" xr:uid="{00000000-0005-0000-0000-000064600000}"/>
    <cellStyle name="Обычный 5 3 6 2 3 5" xfId="25041" xr:uid="{00000000-0005-0000-0000-000065600000}"/>
    <cellStyle name="Обычный 5 3 6 2 3 5 2" xfId="25042" xr:uid="{00000000-0005-0000-0000-000066600000}"/>
    <cellStyle name="Обычный 5 3 6 2 3 6" xfId="25043" xr:uid="{00000000-0005-0000-0000-000067600000}"/>
    <cellStyle name="Обычный 5 3 6 2 4" xfId="25044" xr:uid="{00000000-0005-0000-0000-000068600000}"/>
    <cellStyle name="Обычный 5 3 6 2 4 2" xfId="25045" xr:uid="{00000000-0005-0000-0000-000069600000}"/>
    <cellStyle name="Обычный 5 3 6 2 4 2 2" xfId="25046" xr:uid="{00000000-0005-0000-0000-00006A600000}"/>
    <cellStyle name="Обычный 5 3 6 2 4 3" xfId="25047" xr:uid="{00000000-0005-0000-0000-00006B600000}"/>
    <cellStyle name="Обычный 5 3 6 2 4 3 2" xfId="25048" xr:uid="{00000000-0005-0000-0000-00006C600000}"/>
    <cellStyle name="Обычный 5 3 6 2 4 4" xfId="25049" xr:uid="{00000000-0005-0000-0000-00006D600000}"/>
    <cellStyle name="Обычный 5 3 6 2 4 4 2" xfId="25050" xr:uid="{00000000-0005-0000-0000-00006E600000}"/>
    <cellStyle name="Обычный 5 3 6 2 4 5" xfId="25051" xr:uid="{00000000-0005-0000-0000-00006F600000}"/>
    <cellStyle name="Обычный 5 3 6 2 5" xfId="25052" xr:uid="{00000000-0005-0000-0000-000070600000}"/>
    <cellStyle name="Обычный 5 3 6 2 5 2" xfId="25053" xr:uid="{00000000-0005-0000-0000-000071600000}"/>
    <cellStyle name="Обычный 5 3 6 2 6" xfId="25054" xr:uid="{00000000-0005-0000-0000-000072600000}"/>
    <cellStyle name="Обычный 5 3 6 2 6 2" xfId="25055" xr:uid="{00000000-0005-0000-0000-000073600000}"/>
    <cellStyle name="Обычный 5 3 6 2 7" xfId="25056" xr:uid="{00000000-0005-0000-0000-000074600000}"/>
    <cellStyle name="Обычный 5 3 6 2 7 2" xfId="25057" xr:uid="{00000000-0005-0000-0000-000075600000}"/>
    <cellStyle name="Обычный 5 3 6 2 8" xfId="25058" xr:uid="{00000000-0005-0000-0000-000076600000}"/>
    <cellStyle name="Обычный 5 3 6 2 8 2" xfId="25059" xr:uid="{00000000-0005-0000-0000-000077600000}"/>
    <cellStyle name="Обычный 5 3 6 2 9" xfId="25060" xr:uid="{00000000-0005-0000-0000-000078600000}"/>
    <cellStyle name="Обычный 5 3 6 2 9 2" xfId="25061" xr:uid="{00000000-0005-0000-0000-000079600000}"/>
    <cellStyle name="Обычный 5 3 6 3" xfId="25062" xr:uid="{00000000-0005-0000-0000-00007A600000}"/>
    <cellStyle name="Обычный 5 3 6 3 10" xfId="25063" xr:uid="{00000000-0005-0000-0000-00007B600000}"/>
    <cellStyle name="Обычный 5 3 6 3 2" xfId="25064" xr:uid="{00000000-0005-0000-0000-00007C600000}"/>
    <cellStyle name="Обычный 5 3 6 3 2 2" xfId="25065" xr:uid="{00000000-0005-0000-0000-00007D600000}"/>
    <cellStyle name="Обычный 5 3 6 3 2 2 2" xfId="25066" xr:uid="{00000000-0005-0000-0000-00007E600000}"/>
    <cellStyle name="Обычный 5 3 6 3 2 3" xfId="25067" xr:uid="{00000000-0005-0000-0000-00007F600000}"/>
    <cellStyle name="Обычный 5 3 6 3 2 3 2" xfId="25068" xr:uid="{00000000-0005-0000-0000-000080600000}"/>
    <cellStyle name="Обычный 5 3 6 3 2 4" xfId="25069" xr:uid="{00000000-0005-0000-0000-000081600000}"/>
    <cellStyle name="Обычный 5 3 6 3 2 4 2" xfId="25070" xr:uid="{00000000-0005-0000-0000-000082600000}"/>
    <cellStyle name="Обычный 5 3 6 3 2 5" xfId="25071" xr:uid="{00000000-0005-0000-0000-000083600000}"/>
    <cellStyle name="Обычный 5 3 6 3 2 5 2" xfId="25072" xr:uid="{00000000-0005-0000-0000-000084600000}"/>
    <cellStyle name="Обычный 5 3 6 3 2 6" xfId="25073" xr:uid="{00000000-0005-0000-0000-000085600000}"/>
    <cellStyle name="Обычный 5 3 6 3 3" xfId="25074" xr:uid="{00000000-0005-0000-0000-000086600000}"/>
    <cellStyle name="Обычный 5 3 6 3 3 2" xfId="25075" xr:uid="{00000000-0005-0000-0000-000087600000}"/>
    <cellStyle name="Обычный 5 3 6 3 3 2 2" xfId="25076" xr:uid="{00000000-0005-0000-0000-000088600000}"/>
    <cellStyle name="Обычный 5 3 6 3 3 3" xfId="25077" xr:uid="{00000000-0005-0000-0000-000089600000}"/>
    <cellStyle name="Обычный 5 3 6 3 3 3 2" xfId="25078" xr:uid="{00000000-0005-0000-0000-00008A600000}"/>
    <cellStyle name="Обычный 5 3 6 3 3 4" xfId="25079" xr:uid="{00000000-0005-0000-0000-00008B600000}"/>
    <cellStyle name="Обычный 5 3 6 3 3 4 2" xfId="25080" xr:uid="{00000000-0005-0000-0000-00008C600000}"/>
    <cellStyle name="Обычный 5 3 6 3 3 5" xfId="25081" xr:uid="{00000000-0005-0000-0000-00008D600000}"/>
    <cellStyle name="Обычный 5 3 6 3 4" xfId="25082" xr:uid="{00000000-0005-0000-0000-00008E600000}"/>
    <cellStyle name="Обычный 5 3 6 3 4 2" xfId="25083" xr:uid="{00000000-0005-0000-0000-00008F600000}"/>
    <cellStyle name="Обычный 5 3 6 3 5" xfId="25084" xr:uid="{00000000-0005-0000-0000-000090600000}"/>
    <cellStyle name="Обычный 5 3 6 3 5 2" xfId="25085" xr:uid="{00000000-0005-0000-0000-000091600000}"/>
    <cellStyle name="Обычный 5 3 6 3 6" xfId="25086" xr:uid="{00000000-0005-0000-0000-000092600000}"/>
    <cellStyle name="Обычный 5 3 6 3 6 2" xfId="25087" xr:uid="{00000000-0005-0000-0000-000093600000}"/>
    <cellStyle name="Обычный 5 3 6 3 7" xfId="25088" xr:uid="{00000000-0005-0000-0000-000094600000}"/>
    <cellStyle name="Обычный 5 3 6 3 7 2" xfId="25089" xr:uid="{00000000-0005-0000-0000-000095600000}"/>
    <cellStyle name="Обычный 5 3 6 3 8" xfId="25090" xr:uid="{00000000-0005-0000-0000-000096600000}"/>
    <cellStyle name="Обычный 5 3 6 3 8 2" xfId="25091" xr:uid="{00000000-0005-0000-0000-000097600000}"/>
    <cellStyle name="Обычный 5 3 6 3 9" xfId="25092" xr:uid="{00000000-0005-0000-0000-000098600000}"/>
    <cellStyle name="Обычный 5 3 6 3 9 2" xfId="25093" xr:uid="{00000000-0005-0000-0000-000099600000}"/>
    <cellStyle name="Обычный 5 3 6 4" xfId="25094" xr:uid="{00000000-0005-0000-0000-00009A600000}"/>
    <cellStyle name="Обычный 5 3 6 4 2" xfId="25095" xr:uid="{00000000-0005-0000-0000-00009B600000}"/>
    <cellStyle name="Обычный 5 3 6 4 2 2" xfId="25096" xr:uid="{00000000-0005-0000-0000-00009C600000}"/>
    <cellStyle name="Обычный 5 3 6 4 2 2 2" xfId="25097" xr:uid="{00000000-0005-0000-0000-00009D600000}"/>
    <cellStyle name="Обычный 5 3 6 4 2 3" xfId="25098" xr:uid="{00000000-0005-0000-0000-00009E600000}"/>
    <cellStyle name="Обычный 5 3 6 4 2 3 2" xfId="25099" xr:uid="{00000000-0005-0000-0000-00009F600000}"/>
    <cellStyle name="Обычный 5 3 6 4 2 4" xfId="25100" xr:uid="{00000000-0005-0000-0000-0000A0600000}"/>
    <cellStyle name="Обычный 5 3 6 4 2 4 2" xfId="25101" xr:uid="{00000000-0005-0000-0000-0000A1600000}"/>
    <cellStyle name="Обычный 5 3 6 4 2 5" xfId="25102" xr:uid="{00000000-0005-0000-0000-0000A2600000}"/>
    <cellStyle name="Обычный 5 3 6 4 2 5 2" xfId="25103" xr:uid="{00000000-0005-0000-0000-0000A3600000}"/>
    <cellStyle name="Обычный 5 3 6 4 2 6" xfId="25104" xr:uid="{00000000-0005-0000-0000-0000A4600000}"/>
    <cellStyle name="Обычный 5 3 6 4 3" xfId="25105" xr:uid="{00000000-0005-0000-0000-0000A5600000}"/>
    <cellStyle name="Обычный 5 3 6 4 3 2" xfId="25106" xr:uid="{00000000-0005-0000-0000-0000A6600000}"/>
    <cellStyle name="Обычный 5 3 6 4 4" xfId="25107" xr:uid="{00000000-0005-0000-0000-0000A7600000}"/>
    <cellStyle name="Обычный 5 3 6 4 4 2" xfId="25108" xr:uid="{00000000-0005-0000-0000-0000A8600000}"/>
    <cellStyle name="Обычный 5 3 6 4 5" xfId="25109" xr:uid="{00000000-0005-0000-0000-0000A9600000}"/>
    <cellStyle name="Обычный 5 3 6 4 5 2" xfId="25110" xr:uid="{00000000-0005-0000-0000-0000AA600000}"/>
    <cellStyle name="Обычный 5 3 6 4 6" xfId="25111" xr:uid="{00000000-0005-0000-0000-0000AB600000}"/>
    <cellStyle name="Обычный 5 3 6 4 6 2" xfId="25112" xr:uid="{00000000-0005-0000-0000-0000AC600000}"/>
    <cellStyle name="Обычный 5 3 6 4 7" xfId="25113" xr:uid="{00000000-0005-0000-0000-0000AD600000}"/>
    <cellStyle name="Обычный 5 3 6 5" xfId="25114" xr:uid="{00000000-0005-0000-0000-0000AE600000}"/>
    <cellStyle name="Обычный 5 3 6 5 2" xfId="25115" xr:uid="{00000000-0005-0000-0000-0000AF600000}"/>
    <cellStyle name="Обычный 5 3 6 5 2 2" xfId="25116" xr:uid="{00000000-0005-0000-0000-0000B0600000}"/>
    <cellStyle name="Обычный 5 3 6 5 3" xfId="25117" xr:uid="{00000000-0005-0000-0000-0000B1600000}"/>
    <cellStyle name="Обычный 5 3 6 5 3 2" xfId="25118" xr:uid="{00000000-0005-0000-0000-0000B2600000}"/>
    <cellStyle name="Обычный 5 3 6 5 4" xfId="25119" xr:uid="{00000000-0005-0000-0000-0000B3600000}"/>
    <cellStyle name="Обычный 5 3 6 5 4 2" xfId="25120" xr:uid="{00000000-0005-0000-0000-0000B4600000}"/>
    <cellStyle name="Обычный 5 3 6 5 5" xfId="25121" xr:uid="{00000000-0005-0000-0000-0000B5600000}"/>
    <cellStyle name="Обычный 5 3 6 5 5 2" xfId="25122" xr:uid="{00000000-0005-0000-0000-0000B6600000}"/>
    <cellStyle name="Обычный 5 3 6 5 6" xfId="25123" xr:uid="{00000000-0005-0000-0000-0000B7600000}"/>
    <cellStyle name="Обычный 5 3 6 6" xfId="25124" xr:uid="{00000000-0005-0000-0000-0000B8600000}"/>
    <cellStyle name="Обычный 5 3 6 6 2" xfId="25125" xr:uid="{00000000-0005-0000-0000-0000B9600000}"/>
    <cellStyle name="Обычный 5 3 6 6 2 2" xfId="25126" xr:uid="{00000000-0005-0000-0000-0000BA600000}"/>
    <cellStyle name="Обычный 5 3 6 6 3" xfId="25127" xr:uid="{00000000-0005-0000-0000-0000BB600000}"/>
    <cellStyle name="Обычный 5 3 6 6 3 2" xfId="25128" xr:uid="{00000000-0005-0000-0000-0000BC600000}"/>
    <cellStyle name="Обычный 5 3 6 6 4" xfId="25129" xr:uid="{00000000-0005-0000-0000-0000BD600000}"/>
    <cellStyle name="Обычный 5 3 6 6 4 2" xfId="25130" xr:uid="{00000000-0005-0000-0000-0000BE600000}"/>
    <cellStyle name="Обычный 5 3 6 6 5" xfId="25131" xr:uid="{00000000-0005-0000-0000-0000BF600000}"/>
    <cellStyle name="Обычный 5 3 6 7" xfId="25132" xr:uid="{00000000-0005-0000-0000-0000C0600000}"/>
    <cellStyle name="Обычный 5 3 6 7 2" xfId="25133" xr:uid="{00000000-0005-0000-0000-0000C1600000}"/>
    <cellStyle name="Обычный 5 3 6 8" xfId="25134" xr:uid="{00000000-0005-0000-0000-0000C2600000}"/>
    <cellStyle name="Обычный 5 3 6 8 2" xfId="25135" xr:uid="{00000000-0005-0000-0000-0000C3600000}"/>
    <cellStyle name="Обычный 5 3 6 9" xfId="25136" xr:uid="{00000000-0005-0000-0000-0000C4600000}"/>
    <cellStyle name="Обычный 5 3 6 9 2" xfId="25137" xr:uid="{00000000-0005-0000-0000-0000C5600000}"/>
    <cellStyle name="Обычный 5 3 7" xfId="25138" xr:uid="{00000000-0005-0000-0000-0000C6600000}"/>
    <cellStyle name="Обычный 5 3 7 10" xfId="25139" xr:uid="{00000000-0005-0000-0000-0000C7600000}"/>
    <cellStyle name="Обычный 5 3 7 10 2" xfId="25140" xr:uid="{00000000-0005-0000-0000-0000C8600000}"/>
    <cellStyle name="Обычный 5 3 7 11" xfId="25141" xr:uid="{00000000-0005-0000-0000-0000C9600000}"/>
    <cellStyle name="Обычный 5 3 7 11 2" xfId="25142" xr:uid="{00000000-0005-0000-0000-0000CA600000}"/>
    <cellStyle name="Обычный 5 3 7 12" xfId="25143" xr:uid="{00000000-0005-0000-0000-0000CB600000}"/>
    <cellStyle name="Обычный 5 3 7 13" xfId="25144" xr:uid="{00000000-0005-0000-0000-0000CC600000}"/>
    <cellStyle name="Обычный 5 3 7 2" xfId="25145" xr:uid="{00000000-0005-0000-0000-0000CD600000}"/>
    <cellStyle name="Обычный 5 3 7 2 10" xfId="25146" xr:uid="{00000000-0005-0000-0000-0000CE600000}"/>
    <cellStyle name="Обычный 5 3 7 2 10 2" xfId="25147" xr:uid="{00000000-0005-0000-0000-0000CF600000}"/>
    <cellStyle name="Обычный 5 3 7 2 11" xfId="25148" xr:uid="{00000000-0005-0000-0000-0000D0600000}"/>
    <cellStyle name="Обычный 5 3 7 2 2" xfId="25149" xr:uid="{00000000-0005-0000-0000-0000D1600000}"/>
    <cellStyle name="Обычный 5 3 7 2 2 10" xfId="25150" xr:uid="{00000000-0005-0000-0000-0000D2600000}"/>
    <cellStyle name="Обычный 5 3 7 2 2 2" xfId="25151" xr:uid="{00000000-0005-0000-0000-0000D3600000}"/>
    <cellStyle name="Обычный 5 3 7 2 2 2 2" xfId="25152" xr:uid="{00000000-0005-0000-0000-0000D4600000}"/>
    <cellStyle name="Обычный 5 3 7 2 2 2 2 2" xfId="25153" xr:uid="{00000000-0005-0000-0000-0000D5600000}"/>
    <cellStyle name="Обычный 5 3 7 2 2 2 3" xfId="25154" xr:uid="{00000000-0005-0000-0000-0000D6600000}"/>
    <cellStyle name="Обычный 5 3 7 2 2 2 3 2" xfId="25155" xr:uid="{00000000-0005-0000-0000-0000D7600000}"/>
    <cellStyle name="Обычный 5 3 7 2 2 2 4" xfId="25156" xr:uid="{00000000-0005-0000-0000-0000D8600000}"/>
    <cellStyle name="Обычный 5 3 7 2 2 2 4 2" xfId="25157" xr:uid="{00000000-0005-0000-0000-0000D9600000}"/>
    <cellStyle name="Обычный 5 3 7 2 2 2 5" xfId="25158" xr:uid="{00000000-0005-0000-0000-0000DA600000}"/>
    <cellStyle name="Обычный 5 3 7 2 2 2 5 2" xfId="25159" xr:uid="{00000000-0005-0000-0000-0000DB600000}"/>
    <cellStyle name="Обычный 5 3 7 2 2 2 6" xfId="25160" xr:uid="{00000000-0005-0000-0000-0000DC600000}"/>
    <cellStyle name="Обычный 5 3 7 2 2 3" xfId="25161" xr:uid="{00000000-0005-0000-0000-0000DD600000}"/>
    <cellStyle name="Обычный 5 3 7 2 2 3 2" xfId="25162" xr:uid="{00000000-0005-0000-0000-0000DE600000}"/>
    <cellStyle name="Обычный 5 3 7 2 2 3 2 2" xfId="25163" xr:uid="{00000000-0005-0000-0000-0000DF600000}"/>
    <cellStyle name="Обычный 5 3 7 2 2 3 3" xfId="25164" xr:uid="{00000000-0005-0000-0000-0000E0600000}"/>
    <cellStyle name="Обычный 5 3 7 2 2 3 3 2" xfId="25165" xr:uid="{00000000-0005-0000-0000-0000E1600000}"/>
    <cellStyle name="Обычный 5 3 7 2 2 3 4" xfId="25166" xr:uid="{00000000-0005-0000-0000-0000E2600000}"/>
    <cellStyle name="Обычный 5 3 7 2 2 3 4 2" xfId="25167" xr:uid="{00000000-0005-0000-0000-0000E3600000}"/>
    <cellStyle name="Обычный 5 3 7 2 2 3 5" xfId="25168" xr:uid="{00000000-0005-0000-0000-0000E4600000}"/>
    <cellStyle name="Обычный 5 3 7 2 2 4" xfId="25169" xr:uid="{00000000-0005-0000-0000-0000E5600000}"/>
    <cellStyle name="Обычный 5 3 7 2 2 4 2" xfId="25170" xr:uid="{00000000-0005-0000-0000-0000E6600000}"/>
    <cellStyle name="Обычный 5 3 7 2 2 5" xfId="25171" xr:uid="{00000000-0005-0000-0000-0000E7600000}"/>
    <cellStyle name="Обычный 5 3 7 2 2 5 2" xfId="25172" xr:uid="{00000000-0005-0000-0000-0000E8600000}"/>
    <cellStyle name="Обычный 5 3 7 2 2 6" xfId="25173" xr:uid="{00000000-0005-0000-0000-0000E9600000}"/>
    <cellStyle name="Обычный 5 3 7 2 2 6 2" xfId="25174" xr:uid="{00000000-0005-0000-0000-0000EA600000}"/>
    <cellStyle name="Обычный 5 3 7 2 2 7" xfId="25175" xr:uid="{00000000-0005-0000-0000-0000EB600000}"/>
    <cellStyle name="Обычный 5 3 7 2 2 7 2" xfId="25176" xr:uid="{00000000-0005-0000-0000-0000EC600000}"/>
    <cellStyle name="Обычный 5 3 7 2 2 8" xfId="25177" xr:uid="{00000000-0005-0000-0000-0000ED600000}"/>
    <cellStyle name="Обычный 5 3 7 2 2 8 2" xfId="25178" xr:uid="{00000000-0005-0000-0000-0000EE600000}"/>
    <cellStyle name="Обычный 5 3 7 2 2 9" xfId="25179" xr:uid="{00000000-0005-0000-0000-0000EF600000}"/>
    <cellStyle name="Обычный 5 3 7 2 2 9 2" xfId="25180" xr:uid="{00000000-0005-0000-0000-0000F0600000}"/>
    <cellStyle name="Обычный 5 3 7 2 3" xfId="25181" xr:uid="{00000000-0005-0000-0000-0000F1600000}"/>
    <cellStyle name="Обычный 5 3 7 2 3 2" xfId="25182" xr:uid="{00000000-0005-0000-0000-0000F2600000}"/>
    <cellStyle name="Обычный 5 3 7 2 3 2 2" xfId="25183" xr:uid="{00000000-0005-0000-0000-0000F3600000}"/>
    <cellStyle name="Обычный 5 3 7 2 3 3" xfId="25184" xr:uid="{00000000-0005-0000-0000-0000F4600000}"/>
    <cellStyle name="Обычный 5 3 7 2 3 3 2" xfId="25185" xr:uid="{00000000-0005-0000-0000-0000F5600000}"/>
    <cellStyle name="Обычный 5 3 7 2 3 4" xfId="25186" xr:uid="{00000000-0005-0000-0000-0000F6600000}"/>
    <cellStyle name="Обычный 5 3 7 2 3 4 2" xfId="25187" xr:uid="{00000000-0005-0000-0000-0000F7600000}"/>
    <cellStyle name="Обычный 5 3 7 2 3 5" xfId="25188" xr:uid="{00000000-0005-0000-0000-0000F8600000}"/>
    <cellStyle name="Обычный 5 3 7 2 3 5 2" xfId="25189" xr:uid="{00000000-0005-0000-0000-0000F9600000}"/>
    <cellStyle name="Обычный 5 3 7 2 3 6" xfId="25190" xr:uid="{00000000-0005-0000-0000-0000FA600000}"/>
    <cellStyle name="Обычный 5 3 7 2 4" xfId="25191" xr:uid="{00000000-0005-0000-0000-0000FB600000}"/>
    <cellStyle name="Обычный 5 3 7 2 4 2" xfId="25192" xr:uid="{00000000-0005-0000-0000-0000FC600000}"/>
    <cellStyle name="Обычный 5 3 7 2 4 2 2" xfId="25193" xr:uid="{00000000-0005-0000-0000-0000FD600000}"/>
    <cellStyle name="Обычный 5 3 7 2 4 3" xfId="25194" xr:uid="{00000000-0005-0000-0000-0000FE600000}"/>
    <cellStyle name="Обычный 5 3 7 2 4 3 2" xfId="25195" xr:uid="{00000000-0005-0000-0000-0000FF600000}"/>
    <cellStyle name="Обычный 5 3 7 2 4 4" xfId="25196" xr:uid="{00000000-0005-0000-0000-000000610000}"/>
    <cellStyle name="Обычный 5 3 7 2 4 4 2" xfId="25197" xr:uid="{00000000-0005-0000-0000-000001610000}"/>
    <cellStyle name="Обычный 5 3 7 2 4 5" xfId="25198" xr:uid="{00000000-0005-0000-0000-000002610000}"/>
    <cellStyle name="Обычный 5 3 7 2 5" xfId="25199" xr:uid="{00000000-0005-0000-0000-000003610000}"/>
    <cellStyle name="Обычный 5 3 7 2 5 2" xfId="25200" xr:uid="{00000000-0005-0000-0000-000004610000}"/>
    <cellStyle name="Обычный 5 3 7 2 6" xfId="25201" xr:uid="{00000000-0005-0000-0000-000005610000}"/>
    <cellStyle name="Обычный 5 3 7 2 6 2" xfId="25202" xr:uid="{00000000-0005-0000-0000-000006610000}"/>
    <cellStyle name="Обычный 5 3 7 2 7" xfId="25203" xr:uid="{00000000-0005-0000-0000-000007610000}"/>
    <cellStyle name="Обычный 5 3 7 2 7 2" xfId="25204" xr:uid="{00000000-0005-0000-0000-000008610000}"/>
    <cellStyle name="Обычный 5 3 7 2 8" xfId="25205" xr:uid="{00000000-0005-0000-0000-000009610000}"/>
    <cellStyle name="Обычный 5 3 7 2 8 2" xfId="25206" xr:uid="{00000000-0005-0000-0000-00000A610000}"/>
    <cellStyle name="Обычный 5 3 7 2 9" xfId="25207" xr:uid="{00000000-0005-0000-0000-00000B610000}"/>
    <cellStyle name="Обычный 5 3 7 2 9 2" xfId="25208" xr:uid="{00000000-0005-0000-0000-00000C610000}"/>
    <cellStyle name="Обычный 5 3 7 3" xfId="25209" xr:uid="{00000000-0005-0000-0000-00000D610000}"/>
    <cellStyle name="Обычный 5 3 7 3 10" xfId="25210" xr:uid="{00000000-0005-0000-0000-00000E610000}"/>
    <cellStyle name="Обычный 5 3 7 3 2" xfId="25211" xr:uid="{00000000-0005-0000-0000-00000F610000}"/>
    <cellStyle name="Обычный 5 3 7 3 2 2" xfId="25212" xr:uid="{00000000-0005-0000-0000-000010610000}"/>
    <cellStyle name="Обычный 5 3 7 3 2 2 2" xfId="25213" xr:uid="{00000000-0005-0000-0000-000011610000}"/>
    <cellStyle name="Обычный 5 3 7 3 2 3" xfId="25214" xr:uid="{00000000-0005-0000-0000-000012610000}"/>
    <cellStyle name="Обычный 5 3 7 3 2 3 2" xfId="25215" xr:uid="{00000000-0005-0000-0000-000013610000}"/>
    <cellStyle name="Обычный 5 3 7 3 2 4" xfId="25216" xr:uid="{00000000-0005-0000-0000-000014610000}"/>
    <cellStyle name="Обычный 5 3 7 3 2 4 2" xfId="25217" xr:uid="{00000000-0005-0000-0000-000015610000}"/>
    <cellStyle name="Обычный 5 3 7 3 2 5" xfId="25218" xr:uid="{00000000-0005-0000-0000-000016610000}"/>
    <cellStyle name="Обычный 5 3 7 3 2 5 2" xfId="25219" xr:uid="{00000000-0005-0000-0000-000017610000}"/>
    <cellStyle name="Обычный 5 3 7 3 2 6" xfId="25220" xr:uid="{00000000-0005-0000-0000-000018610000}"/>
    <cellStyle name="Обычный 5 3 7 3 3" xfId="25221" xr:uid="{00000000-0005-0000-0000-000019610000}"/>
    <cellStyle name="Обычный 5 3 7 3 3 2" xfId="25222" xr:uid="{00000000-0005-0000-0000-00001A610000}"/>
    <cellStyle name="Обычный 5 3 7 3 3 2 2" xfId="25223" xr:uid="{00000000-0005-0000-0000-00001B610000}"/>
    <cellStyle name="Обычный 5 3 7 3 3 3" xfId="25224" xr:uid="{00000000-0005-0000-0000-00001C610000}"/>
    <cellStyle name="Обычный 5 3 7 3 3 3 2" xfId="25225" xr:uid="{00000000-0005-0000-0000-00001D610000}"/>
    <cellStyle name="Обычный 5 3 7 3 3 4" xfId="25226" xr:uid="{00000000-0005-0000-0000-00001E610000}"/>
    <cellStyle name="Обычный 5 3 7 3 3 4 2" xfId="25227" xr:uid="{00000000-0005-0000-0000-00001F610000}"/>
    <cellStyle name="Обычный 5 3 7 3 3 5" xfId="25228" xr:uid="{00000000-0005-0000-0000-000020610000}"/>
    <cellStyle name="Обычный 5 3 7 3 4" xfId="25229" xr:uid="{00000000-0005-0000-0000-000021610000}"/>
    <cellStyle name="Обычный 5 3 7 3 4 2" xfId="25230" xr:uid="{00000000-0005-0000-0000-000022610000}"/>
    <cellStyle name="Обычный 5 3 7 3 5" xfId="25231" xr:uid="{00000000-0005-0000-0000-000023610000}"/>
    <cellStyle name="Обычный 5 3 7 3 5 2" xfId="25232" xr:uid="{00000000-0005-0000-0000-000024610000}"/>
    <cellStyle name="Обычный 5 3 7 3 6" xfId="25233" xr:uid="{00000000-0005-0000-0000-000025610000}"/>
    <cellStyle name="Обычный 5 3 7 3 6 2" xfId="25234" xr:uid="{00000000-0005-0000-0000-000026610000}"/>
    <cellStyle name="Обычный 5 3 7 3 7" xfId="25235" xr:uid="{00000000-0005-0000-0000-000027610000}"/>
    <cellStyle name="Обычный 5 3 7 3 7 2" xfId="25236" xr:uid="{00000000-0005-0000-0000-000028610000}"/>
    <cellStyle name="Обычный 5 3 7 3 8" xfId="25237" xr:uid="{00000000-0005-0000-0000-000029610000}"/>
    <cellStyle name="Обычный 5 3 7 3 8 2" xfId="25238" xr:uid="{00000000-0005-0000-0000-00002A610000}"/>
    <cellStyle name="Обычный 5 3 7 3 9" xfId="25239" xr:uid="{00000000-0005-0000-0000-00002B610000}"/>
    <cellStyle name="Обычный 5 3 7 3 9 2" xfId="25240" xr:uid="{00000000-0005-0000-0000-00002C610000}"/>
    <cellStyle name="Обычный 5 3 7 4" xfId="25241" xr:uid="{00000000-0005-0000-0000-00002D610000}"/>
    <cellStyle name="Обычный 5 3 7 4 2" xfId="25242" xr:uid="{00000000-0005-0000-0000-00002E610000}"/>
    <cellStyle name="Обычный 5 3 7 4 2 2" xfId="25243" xr:uid="{00000000-0005-0000-0000-00002F610000}"/>
    <cellStyle name="Обычный 5 3 7 4 3" xfId="25244" xr:uid="{00000000-0005-0000-0000-000030610000}"/>
    <cellStyle name="Обычный 5 3 7 4 3 2" xfId="25245" xr:uid="{00000000-0005-0000-0000-000031610000}"/>
    <cellStyle name="Обычный 5 3 7 4 4" xfId="25246" xr:uid="{00000000-0005-0000-0000-000032610000}"/>
    <cellStyle name="Обычный 5 3 7 4 4 2" xfId="25247" xr:uid="{00000000-0005-0000-0000-000033610000}"/>
    <cellStyle name="Обычный 5 3 7 4 5" xfId="25248" xr:uid="{00000000-0005-0000-0000-000034610000}"/>
    <cellStyle name="Обычный 5 3 7 4 5 2" xfId="25249" xr:uid="{00000000-0005-0000-0000-000035610000}"/>
    <cellStyle name="Обычный 5 3 7 4 6" xfId="25250" xr:uid="{00000000-0005-0000-0000-000036610000}"/>
    <cellStyle name="Обычный 5 3 7 5" xfId="25251" xr:uid="{00000000-0005-0000-0000-000037610000}"/>
    <cellStyle name="Обычный 5 3 7 5 2" xfId="25252" xr:uid="{00000000-0005-0000-0000-000038610000}"/>
    <cellStyle name="Обычный 5 3 7 5 2 2" xfId="25253" xr:uid="{00000000-0005-0000-0000-000039610000}"/>
    <cellStyle name="Обычный 5 3 7 5 3" xfId="25254" xr:uid="{00000000-0005-0000-0000-00003A610000}"/>
    <cellStyle name="Обычный 5 3 7 5 3 2" xfId="25255" xr:uid="{00000000-0005-0000-0000-00003B610000}"/>
    <cellStyle name="Обычный 5 3 7 5 4" xfId="25256" xr:uid="{00000000-0005-0000-0000-00003C610000}"/>
    <cellStyle name="Обычный 5 3 7 5 4 2" xfId="25257" xr:uid="{00000000-0005-0000-0000-00003D610000}"/>
    <cellStyle name="Обычный 5 3 7 5 5" xfId="25258" xr:uid="{00000000-0005-0000-0000-00003E610000}"/>
    <cellStyle name="Обычный 5 3 7 6" xfId="25259" xr:uid="{00000000-0005-0000-0000-00003F610000}"/>
    <cellStyle name="Обычный 5 3 7 6 2" xfId="25260" xr:uid="{00000000-0005-0000-0000-000040610000}"/>
    <cellStyle name="Обычный 5 3 7 7" xfId="25261" xr:uid="{00000000-0005-0000-0000-000041610000}"/>
    <cellStyle name="Обычный 5 3 7 7 2" xfId="25262" xr:uid="{00000000-0005-0000-0000-000042610000}"/>
    <cellStyle name="Обычный 5 3 7 8" xfId="25263" xr:uid="{00000000-0005-0000-0000-000043610000}"/>
    <cellStyle name="Обычный 5 3 7 8 2" xfId="25264" xr:uid="{00000000-0005-0000-0000-000044610000}"/>
    <cellStyle name="Обычный 5 3 7 9" xfId="25265" xr:uid="{00000000-0005-0000-0000-000045610000}"/>
    <cellStyle name="Обычный 5 3 7 9 2" xfId="25266" xr:uid="{00000000-0005-0000-0000-000046610000}"/>
    <cellStyle name="Обычный 5 3 8" xfId="25267" xr:uid="{00000000-0005-0000-0000-000047610000}"/>
    <cellStyle name="Обычный 5 3 8 10" xfId="25268" xr:uid="{00000000-0005-0000-0000-000048610000}"/>
    <cellStyle name="Обычный 5 3 8 10 2" xfId="25269" xr:uid="{00000000-0005-0000-0000-000049610000}"/>
    <cellStyle name="Обычный 5 3 8 11" xfId="25270" xr:uid="{00000000-0005-0000-0000-00004A610000}"/>
    <cellStyle name="Обычный 5 3 8 11 2" xfId="25271" xr:uid="{00000000-0005-0000-0000-00004B610000}"/>
    <cellStyle name="Обычный 5 3 8 12" xfId="25272" xr:uid="{00000000-0005-0000-0000-00004C610000}"/>
    <cellStyle name="Обычный 5 3 8 2" xfId="25273" xr:uid="{00000000-0005-0000-0000-00004D610000}"/>
    <cellStyle name="Обычный 5 3 8 2 10" xfId="25274" xr:uid="{00000000-0005-0000-0000-00004E610000}"/>
    <cellStyle name="Обычный 5 3 8 2 10 2" xfId="25275" xr:uid="{00000000-0005-0000-0000-00004F610000}"/>
    <cellStyle name="Обычный 5 3 8 2 11" xfId="25276" xr:uid="{00000000-0005-0000-0000-000050610000}"/>
    <cellStyle name="Обычный 5 3 8 2 2" xfId="25277" xr:uid="{00000000-0005-0000-0000-000051610000}"/>
    <cellStyle name="Обычный 5 3 8 2 2 10" xfId="25278" xr:uid="{00000000-0005-0000-0000-000052610000}"/>
    <cellStyle name="Обычный 5 3 8 2 2 2" xfId="25279" xr:uid="{00000000-0005-0000-0000-000053610000}"/>
    <cellStyle name="Обычный 5 3 8 2 2 2 2" xfId="25280" xr:uid="{00000000-0005-0000-0000-000054610000}"/>
    <cellStyle name="Обычный 5 3 8 2 2 2 2 2" xfId="25281" xr:uid="{00000000-0005-0000-0000-000055610000}"/>
    <cellStyle name="Обычный 5 3 8 2 2 2 3" xfId="25282" xr:uid="{00000000-0005-0000-0000-000056610000}"/>
    <cellStyle name="Обычный 5 3 8 2 2 2 3 2" xfId="25283" xr:uid="{00000000-0005-0000-0000-000057610000}"/>
    <cellStyle name="Обычный 5 3 8 2 2 2 4" xfId="25284" xr:uid="{00000000-0005-0000-0000-000058610000}"/>
    <cellStyle name="Обычный 5 3 8 2 2 2 4 2" xfId="25285" xr:uid="{00000000-0005-0000-0000-000059610000}"/>
    <cellStyle name="Обычный 5 3 8 2 2 2 5" xfId="25286" xr:uid="{00000000-0005-0000-0000-00005A610000}"/>
    <cellStyle name="Обычный 5 3 8 2 2 2 5 2" xfId="25287" xr:uid="{00000000-0005-0000-0000-00005B610000}"/>
    <cellStyle name="Обычный 5 3 8 2 2 2 6" xfId="25288" xr:uid="{00000000-0005-0000-0000-00005C610000}"/>
    <cellStyle name="Обычный 5 3 8 2 2 3" xfId="25289" xr:uid="{00000000-0005-0000-0000-00005D610000}"/>
    <cellStyle name="Обычный 5 3 8 2 2 3 2" xfId="25290" xr:uid="{00000000-0005-0000-0000-00005E610000}"/>
    <cellStyle name="Обычный 5 3 8 2 2 3 2 2" xfId="25291" xr:uid="{00000000-0005-0000-0000-00005F610000}"/>
    <cellStyle name="Обычный 5 3 8 2 2 3 3" xfId="25292" xr:uid="{00000000-0005-0000-0000-000060610000}"/>
    <cellStyle name="Обычный 5 3 8 2 2 3 3 2" xfId="25293" xr:uid="{00000000-0005-0000-0000-000061610000}"/>
    <cellStyle name="Обычный 5 3 8 2 2 3 4" xfId="25294" xr:uid="{00000000-0005-0000-0000-000062610000}"/>
    <cellStyle name="Обычный 5 3 8 2 2 3 4 2" xfId="25295" xr:uid="{00000000-0005-0000-0000-000063610000}"/>
    <cellStyle name="Обычный 5 3 8 2 2 3 5" xfId="25296" xr:uid="{00000000-0005-0000-0000-000064610000}"/>
    <cellStyle name="Обычный 5 3 8 2 2 4" xfId="25297" xr:uid="{00000000-0005-0000-0000-000065610000}"/>
    <cellStyle name="Обычный 5 3 8 2 2 4 2" xfId="25298" xr:uid="{00000000-0005-0000-0000-000066610000}"/>
    <cellStyle name="Обычный 5 3 8 2 2 5" xfId="25299" xr:uid="{00000000-0005-0000-0000-000067610000}"/>
    <cellStyle name="Обычный 5 3 8 2 2 5 2" xfId="25300" xr:uid="{00000000-0005-0000-0000-000068610000}"/>
    <cellStyle name="Обычный 5 3 8 2 2 6" xfId="25301" xr:uid="{00000000-0005-0000-0000-000069610000}"/>
    <cellStyle name="Обычный 5 3 8 2 2 6 2" xfId="25302" xr:uid="{00000000-0005-0000-0000-00006A610000}"/>
    <cellStyle name="Обычный 5 3 8 2 2 7" xfId="25303" xr:uid="{00000000-0005-0000-0000-00006B610000}"/>
    <cellStyle name="Обычный 5 3 8 2 2 7 2" xfId="25304" xr:uid="{00000000-0005-0000-0000-00006C610000}"/>
    <cellStyle name="Обычный 5 3 8 2 2 8" xfId="25305" xr:uid="{00000000-0005-0000-0000-00006D610000}"/>
    <cellStyle name="Обычный 5 3 8 2 2 8 2" xfId="25306" xr:uid="{00000000-0005-0000-0000-00006E610000}"/>
    <cellStyle name="Обычный 5 3 8 2 2 9" xfId="25307" xr:uid="{00000000-0005-0000-0000-00006F610000}"/>
    <cellStyle name="Обычный 5 3 8 2 2 9 2" xfId="25308" xr:uid="{00000000-0005-0000-0000-000070610000}"/>
    <cellStyle name="Обычный 5 3 8 2 3" xfId="25309" xr:uid="{00000000-0005-0000-0000-000071610000}"/>
    <cellStyle name="Обычный 5 3 8 2 3 2" xfId="25310" xr:uid="{00000000-0005-0000-0000-000072610000}"/>
    <cellStyle name="Обычный 5 3 8 2 3 2 2" xfId="25311" xr:uid="{00000000-0005-0000-0000-000073610000}"/>
    <cellStyle name="Обычный 5 3 8 2 3 3" xfId="25312" xr:uid="{00000000-0005-0000-0000-000074610000}"/>
    <cellStyle name="Обычный 5 3 8 2 3 3 2" xfId="25313" xr:uid="{00000000-0005-0000-0000-000075610000}"/>
    <cellStyle name="Обычный 5 3 8 2 3 4" xfId="25314" xr:uid="{00000000-0005-0000-0000-000076610000}"/>
    <cellStyle name="Обычный 5 3 8 2 3 4 2" xfId="25315" xr:uid="{00000000-0005-0000-0000-000077610000}"/>
    <cellStyle name="Обычный 5 3 8 2 3 5" xfId="25316" xr:uid="{00000000-0005-0000-0000-000078610000}"/>
    <cellStyle name="Обычный 5 3 8 2 3 5 2" xfId="25317" xr:uid="{00000000-0005-0000-0000-000079610000}"/>
    <cellStyle name="Обычный 5 3 8 2 3 6" xfId="25318" xr:uid="{00000000-0005-0000-0000-00007A610000}"/>
    <cellStyle name="Обычный 5 3 8 2 4" xfId="25319" xr:uid="{00000000-0005-0000-0000-00007B610000}"/>
    <cellStyle name="Обычный 5 3 8 2 4 2" xfId="25320" xr:uid="{00000000-0005-0000-0000-00007C610000}"/>
    <cellStyle name="Обычный 5 3 8 2 4 2 2" xfId="25321" xr:uid="{00000000-0005-0000-0000-00007D610000}"/>
    <cellStyle name="Обычный 5 3 8 2 4 3" xfId="25322" xr:uid="{00000000-0005-0000-0000-00007E610000}"/>
    <cellStyle name="Обычный 5 3 8 2 4 3 2" xfId="25323" xr:uid="{00000000-0005-0000-0000-00007F610000}"/>
    <cellStyle name="Обычный 5 3 8 2 4 4" xfId="25324" xr:uid="{00000000-0005-0000-0000-000080610000}"/>
    <cellStyle name="Обычный 5 3 8 2 4 4 2" xfId="25325" xr:uid="{00000000-0005-0000-0000-000081610000}"/>
    <cellStyle name="Обычный 5 3 8 2 4 5" xfId="25326" xr:uid="{00000000-0005-0000-0000-000082610000}"/>
    <cellStyle name="Обычный 5 3 8 2 5" xfId="25327" xr:uid="{00000000-0005-0000-0000-000083610000}"/>
    <cellStyle name="Обычный 5 3 8 2 5 2" xfId="25328" xr:uid="{00000000-0005-0000-0000-000084610000}"/>
    <cellStyle name="Обычный 5 3 8 2 6" xfId="25329" xr:uid="{00000000-0005-0000-0000-000085610000}"/>
    <cellStyle name="Обычный 5 3 8 2 6 2" xfId="25330" xr:uid="{00000000-0005-0000-0000-000086610000}"/>
    <cellStyle name="Обычный 5 3 8 2 7" xfId="25331" xr:uid="{00000000-0005-0000-0000-000087610000}"/>
    <cellStyle name="Обычный 5 3 8 2 7 2" xfId="25332" xr:uid="{00000000-0005-0000-0000-000088610000}"/>
    <cellStyle name="Обычный 5 3 8 2 8" xfId="25333" xr:uid="{00000000-0005-0000-0000-000089610000}"/>
    <cellStyle name="Обычный 5 3 8 2 8 2" xfId="25334" xr:uid="{00000000-0005-0000-0000-00008A610000}"/>
    <cellStyle name="Обычный 5 3 8 2 9" xfId="25335" xr:uid="{00000000-0005-0000-0000-00008B610000}"/>
    <cellStyle name="Обычный 5 3 8 2 9 2" xfId="25336" xr:uid="{00000000-0005-0000-0000-00008C610000}"/>
    <cellStyle name="Обычный 5 3 8 3" xfId="25337" xr:uid="{00000000-0005-0000-0000-00008D610000}"/>
    <cellStyle name="Обычный 5 3 8 3 10" xfId="25338" xr:uid="{00000000-0005-0000-0000-00008E610000}"/>
    <cellStyle name="Обычный 5 3 8 3 2" xfId="25339" xr:uid="{00000000-0005-0000-0000-00008F610000}"/>
    <cellStyle name="Обычный 5 3 8 3 2 2" xfId="25340" xr:uid="{00000000-0005-0000-0000-000090610000}"/>
    <cellStyle name="Обычный 5 3 8 3 2 2 2" xfId="25341" xr:uid="{00000000-0005-0000-0000-000091610000}"/>
    <cellStyle name="Обычный 5 3 8 3 2 3" xfId="25342" xr:uid="{00000000-0005-0000-0000-000092610000}"/>
    <cellStyle name="Обычный 5 3 8 3 2 3 2" xfId="25343" xr:uid="{00000000-0005-0000-0000-000093610000}"/>
    <cellStyle name="Обычный 5 3 8 3 2 4" xfId="25344" xr:uid="{00000000-0005-0000-0000-000094610000}"/>
    <cellStyle name="Обычный 5 3 8 3 2 4 2" xfId="25345" xr:uid="{00000000-0005-0000-0000-000095610000}"/>
    <cellStyle name="Обычный 5 3 8 3 2 5" xfId="25346" xr:uid="{00000000-0005-0000-0000-000096610000}"/>
    <cellStyle name="Обычный 5 3 8 3 2 5 2" xfId="25347" xr:uid="{00000000-0005-0000-0000-000097610000}"/>
    <cellStyle name="Обычный 5 3 8 3 2 6" xfId="25348" xr:uid="{00000000-0005-0000-0000-000098610000}"/>
    <cellStyle name="Обычный 5 3 8 3 3" xfId="25349" xr:uid="{00000000-0005-0000-0000-000099610000}"/>
    <cellStyle name="Обычный 5 3 8 3 3 2" xfId="25350" xr:uid="{00000000-0005-0000-0000-00009A610000}"/>
    <cellStyle name="Обычный 5 3 8 3 3 2 2" xfId="25351" xr:uid="{00000000-0005-0000-0000-00009B610000}"/>
    <cellStyle name="Обычный 5 3 8 3 3 3" xfId="25352" xr:uid="{00000000-0005-0000-0000-00009C610000}"/>
    <cellStyle name="Обычный 5 3 8 3 3 3 2" xfId="25353" xr:uid="{00000000-0005-0000-0000-00009D610000}"/>
    <cellStyle name="Обычный 5 3 8 3 3 4" xfId="25354" xr:uid="{00000000-0005-0000-0000-00009E610000}"/>
    <cellStyle name="Обычный 5 3 8 3 3 4 2" xfId="25355" xr:uid="{00000000-0005-0000-0000-00009F610000}"/>
    <cellStyle name="Обычный 5 3 8 3 3 5" xfId="25356" xr:uid="{00000000-0005-0000-0000-0000A0610000}"/>
    <cellStyle name="Обычный 5 3 8 3 4" xfId="25357" xr:uid="{00000000-0005-0000-0000-0000A1610000}"/>
    <cellStyle name="Обычный 5 3 8 3 4 2" xfId="25358" xr:uid="{00000000-0005-0000-0000-0000A2610000}"/>
    <cellStyle name="Обычный 5 3 8 3 5" xfId="25359" xr:uid="{00000000-0005-0000-0000-0000A3610000}"/>
    <cellStyle name="Обычный 5 3 8 3 5 2" xfId="25360" xr:uid="{00000000-0005-0000-0000-0000A4610000}"/>
    <cellStyle name="Обычный 5 3 8 3 6" xfId="25361" xr:uid="{00000000-0005-0000-0000-0000A5610000}"/>
    <cellStyle name="Обычный 5 3 8 3 6 2" xfId="25362" xr:uid="{00000000-0005-0000-0000-0000A6610000}"/>
    <cellStyle name="Обычный 5 3 8 3 7" xfId="25363" xr:uid="{00000000-0005-0000-0000-0000A7610000}"/>
    <cellStyle name="Обычный 5 3 8 3 7 2" xfId="25364" xr:uid="{00000000-0005-0000-0000-0000A8610000}"/>
    <cellStyle name="Обычный 5 3 8 3 8" xfId="25365" xr:uid="{00000000-0005-0000-0000-0000A9610000}"/>
    <cellStyle name="Обычный 5 3 8 3 8 2" xfId="25366" xr:uid="{00000000-0005-0000-0000-0000AA610000}"/>
    <cellStyle name="Обычный 5 3 8 3 9" xfId="25367" xr:uid="{00000000-0005-0000-0000-0000AB610000}"/>
    <cellStyle name="Обычный 5 3 8 3 9 2" xfId="25368" xr:uid="{00000000-0005-0000-0000-0000AC610000}"/>
    <cellStyle name="Обычный 5 3 8 4" xfId="25369" xr:uid="{00000000-0005-0000-0000-0000AD610000}"/>
    <cellStyle name="Обычный 5 3 8 4 2" xfId="25370" xr:uid="{00000000-0005-0000-0000-0000AE610000}"/>
    <cellStyle name="Обычный 5 3 8 4 2 2" xfId="25371" xr:uid="{00000000-0005-0000-0000-0000AF610000}"/>
    <cellStyle name="Обычный 5 3 8 4 3" xfId="25372" xr:uid="{00000000-0005-0000-0000-0000B0610000}"/>
    <cellStyle name="Обычный 5 3 8 4 3 2" xfId="25373" xr:uid="{00000000-0005-0000-0000-0000B1610000}"/>
    <cellStyle name="Обычный 5 3 8 4 4" xfId="25374" xr:uid="{00000000-0005-0000-0000-0000B2610000}"/>
    <cellStyle name="Обычный 5 3 8 4 4 2" xfId="25375" xr:uid="{00000000-0005-0000-0000-0000B3610000}"/>
    <cellStyle name="Обычный 5 3 8 4 5" xfId="25376" xr:uid="{00000000-0005-0000-0000-0000B4610000}"/>
    <cellStyle name="Обычный 5 3 8 4 5 2" xfId="25377" xr:uid="{00000000-0005-0000-0000-0000B5610000}"/>
    <cellStyle name="Обычный 5 3 8 4 6" xfId="25378" xr:uid="{00000000-0005-0000-0000-0000B6610000}"/>
    <cellStyle name="Обычный 5 3 8 5" xfId="25379" xr:uid="{00000000-0005-0000-0000-0000B7610000}"/>
    <cellStyle name="Обычный 5 3 8 5 2" xfId="25380" xr:uid="{00000000-0005-0000-0000-0000B8610000}"/>
    <cellStyle name="Обычный 5 3 8 5 2 2" xfId="25381" xr:uid="{00000000-0005-0000-0000-0000B9610000}"/>
    <cellStyle name="Обычный 5 3 8 5 3" xfId="25382" xr:uid="{00000000-0005-0000-0000-0000BA610000}"/>
    <cellStyle name="Обычный 5 3 8 5 3 2" xfId="25383" xr:uid="{00000000-0005-0000-0000-0000BB610000}"/>
    <cellStyle name="Обычный 5 3 8 5 4" xfId="25384" xr:uid="{00000000-0005-0000-0000-0000BC610000}"/>
    <cellStyle name="Обычный 5 3 8 5 4 2" xfId="25385" xr:uid="{00000000-0005-0000-0000-0000BD610000}"/>
    <cellStyle name="Обычный 5 3 8 5 5" xfId="25386" xr:uid="{00000000-0005-0000-0000-0000BE610000}"/>
    <cellStyle name="Обычный 5 3 8 6" xfId="25387" xr:uid="{00000000-0005-0000-0000-0000BF610000}"/>
    <cellStyle name="Обычный 5 3 8 6 2" xfId="25388" xr:uid="{00000000-0005-0000-0000-0000C0610000}"/>
    <cellStyle name="Обычный 5 3 8 7" xfId="25389" xr:uid="{00000000-0005-0000-0000-0000C1610000}"/>
    <cellStyle name="Обычный 5 3 8 7 2" xfId="25390" xr:uid="{00000000-0005-0000-0000-0000C2610000}"/>
    <cellStyle name="Обычный 5 3 8 8" xfId="25391" xr:uid="{00000000-0005-0000-0000-0000C3610000}"/>
    <cellStyle name="Обычный 5 3 8 8 2" xfId="25392" xr:uid="{00000000-0005-0000-0000-0000C4610000}"/>
    <cellStyle name="Обычный 5 3 8 9" xfId="25393" xr:uid="{00000000-0005-0000-0000-0000C5610000}"/>
    <cellStyle name="Обычный 5 3 8 9 2" xfId="25394" xr:uid="{00000000-0005-0000-0000-0000C6610000}"/>
    <cellStyle name="Обычный 5 3 9" xfId="25395" xr:uid="{00000000-0005-0000-0000-0000C7610000}"/>
    <cellStyle name="Обычный 5 3 9 10" xfId="25396" xr:uid="{00000000-0005-0000-0000-0000C8610000}"/>
    <cellStyle name="Обычный 5 3 9 10 2" xfId="25397" xr:uid="{00000000-0005-0000-0000-0000C9610000}"/>
    <cellStyle name="Обычный 5 3 9 11" xfId="25398" xr:uid="{00000000-0005-0000-0000-0000CA610000}"/>
    <cellStyle name="Обычный 5 3 9 11 2" xfId="25399" xr:uid="{00000000-0005-0000-0000-0000CB610000}"/>
    <cellStyle name="Обычный 5 3 9 12" xfId="25400" xr:uid="{00000000-0005-0000-0000-0000CC610000}"/>
    <cellStyle name="Обычный 5 3 9 2" xfId="25401" xr:uid="{00000000-0005-0000-0000-0000CD610000}"/>
    <cellStyle name="Обычный 5 3 9 2 10" xfId="25402" xr:uid="{00000000-0005-0000-0000-0000CE610000}"/>
    <cellStyle name="Обычный 5 3 9 2 10 2" xfId="25403" xr:uid="{00000000-0005-0000-0000-0000CF610000}"/>
    <cellStyle name="Обычный 5 3 9 2 11" xfId="25404" xr:uid="{00000000-0005-0000-0000-0000D0610000}"/>
    <cellStyle name="Обычный 5 3 9 2 2" xfId="25405" xr:uid="{00000000-0005-0000-0000-0000D1610000}"/>
    <cellStyle name="Обычный 5 3 9 2 2 10" xfId="25406" xr:uid="{00000000-0005-0000-0000-0000D2610000}"/>
    <cellStyle name="Обычный 5 3 9 2 2 2" xfId="25407" xr:uid="{00000000-0005-0000-0000-0000D3610000}"/>
    <cellStyle name="Обычный 5 3 9 2 2 2 2" xfId="25408" xr:uid="{00000000-0005-0000-0000-0000D4610000}"/>
    <cellStyle name="Обычный 5 3 9 2 2 2 2 2" xfId="25409" xr:uid="{00000000-0005-0000-0000-0000D5610000}"/>
    <cellStyle name="Обычный 5 3 9 2 2 2 3" xfId="25410" xr:uid="{00000000-0005-0000-0000-0000D6610000}"/>
    <cellStyle name="Обычный 5 3 9 2 2 2 3 2" xfId="25411" xr:uid="{00000000-0005-0000-0000-0000D7610000}"/>
    <cellStyle name="Обычный 5 3 9 2 2 2 4" xfId="25412" xr:uid="{00000000-0005-0000-0000-0000D8610000}"/>
    <cellStyle name="Обычный 5 3 9 2 2 2 4 2" xfId="25413" xr:uid="{00000000-0005-0000-0000-0000D9610000}"/>
    <cellStyle name="Обычный 5 3 9 2 2 2 5" xfId="25414" xr:uid="{00000000-0005-0000-0000-0000DA610000}"/>
    <cellStyle name="Обычный 5 3 9 2 2 2 5 2" xfId="25415" xr:uid="{00000000-0005-0000-0000-0000DB610000}"/>
    <cellStyle name="Обычный 5 3 9 2 2 2 6" xfId="25416" xr:uid="{00000000-0005-0000-0000-0000DC610000}"/>
    <cellStyle name="Обычный 5 3 9 2 2 3" xfId="25417" xr:uid="{00000000-0005-0000-0000-0000DD610000}"/>
    <cellStyle name="Обычный 5 3 9 2 2 3 2" xfId="25418" xr:uid="{00000000-0005-0000-0000-0000DE610000}"/>
    <cellStyle name="Обычный 5 3 9 2 2 3 2 2" xfId="25419" xr:uid="{00000000-0005-0000-0000-0000DF610000}"/>
    <cellStyle name="Обычный 5 3 9 2 2 3 3" xfId="25420" xr:uid="{00000000-0005-0000-0000-0000E0610000}"/>
    <cellStyle name="Обычный 5 3 9 2 2 3 3 2" xfId="25421" xr:uid="{00000000-0005-0000-0000-0000E1610000}"/>
    <cellStyle name="Обычный 5 3 9 2 2 3 4" xfId="25422" xr:uid="{00000000-0005-0000-0000-0000E2610000}"/>
    <cellStyle name="Обычный 5 3 9 2 2 3 4 2" xfId="25423" xr:uid="{00000000-0005-0000-0000-0000E3610000}"/>
    <cellStyle name="Обычный 5 3 9 2 2 3 5" xfId="25424" xr:uid="{00000000-0005-0000-0000-0000E4610000}"/>
    <cellStyle name="Обычный 5 3 9 2 2 4" xfId="25425" xr:uid="{00000000-0005-0000-0000-0000E5610000}"/>
    <cellStyle name="Обычный 5 3 9 2 2 4 2" xfId="25426" xr:uid="{00000000-0005-0000-0000-0000E6610000}"/>
    <cellStyle name="Обычный 5 3 9 2 2 5" xfId="25427" xr:uid="{00000000-0005-0000-0000-0000E7610000}"/>
    <cellStyle name="Обычный 5 3 9 2 2 5 2" xfId="25428" xr:uid="{00000000-0005-0000-0000-0000E8610000}"/>
    <cellStyle name="Обычный 5 3 9 2 2 6" xfId="25429" xr:uid="{00000000-0005-0000-0000-0000E9610000}"/>
    <cellStyle name="Обычный 5 3 9 2 2 6 2" xfId="25430" xr:uid="{00000000-0005-0000-0000-0000EA610000}"/>
    <cellStyle name="Обычный 5 3 9 2 2 7" xfId="25431" xr:uid="{00000000-0005-0000-0000-0000EB610000}"/>
    <cellStyle name="Обычный 5 3 9 2 2 7 2" xfId="25432" xr:uid="{00000000-0005-0000-0000-0000EC610000}"/>
    <cellStyle name="Обычный 5 3 9 2 2 8" xfId="25433" xr:uid="{00000000-0005-0000-0000-0000ED610000}"/>
    <cellStyle name="Обычный 5 3 9 2 2 8 2" xfId="25434" xr:uid="{00000000-0005-0000-0000-0000EE610000}"/>
    <cellStyle name="Обычный 5 3 9 2 2 9" xfId="25435" xr:uid="{00000000-0005-0000-0000-0000EF610000}"/>
    <cellStyle name="Обычный 5 3 9 2 2 9 2" xfId="25436" xr:uid="{00000000-0005-0000-0000-0000F0610000}"/>
    <cellStyle name="Обычный 5 3 9 2 3" xfId="25437" xr:uid="{00000000-0005-0000-0000-0000F1610000}"/>
    <cellStyle name="Обычный 5 3 9 2 3 2" xfId="25438" xr:uid="{00000000-0005-0000-0000-0000F2610000}"/>
    <cellStyle name="Обычный 5 3 9 2 3 2 2" xfId="25439" xr:uid="{00000000-0005-0000-0000-0000F3610000}"/>
    <cellStyle name="Обычный 5 3 9 2 3 3" xfId="25440" xr:uid="{00000000-0005-0000-0000-0000F4610000}"/>
    <cellStyle name="Обычный 5 3 9 2 3 3 2" xfId="25441" xr:uid="{00000000-0005-0000-0000-0000F5610000}"/>
    <cellStyle name="Обычный 5 3 9 2 3 4" xfId="25442" xr:uid="{00000000-0005-0000-0000-0000F6610000}"/>
    <cellStyle name="Обычный 5 3 9 2 3 4 2" xfId="25443" xr:uid="{00000000-0005-0000-0000-0000F7610000}"/>
    <cellStyle name="Обычный 5 3 9 2 3 5" xfId="25444" xr:uid="{00000000-0005-0000-0000-0000F8610000}"/>
    <cellStyle name="Обычный 5 3 9 2 3 5 2" xfId="25445" xr:uid="{00000000-0005-0000-0000-0000F9610000}"/>
    <cellStyle name="Обычный 5 3 9 2 3 6" xfId="25446" xr:uid="{00000000-0005-0000-0000-0000FA610000}"/>
    <cellStyle name="Обычный 5 3 9 2 4" xfId="25447" xr:uid="{00000000-0005-0000-0000-0000FB610000}"/>
    <cellStyle name="Обычный 5 3 9 2 4 2" xfId="25448" xr:uid="{00000000-0005-0000-0000-0000FC610000}"/>
    <cellStyle name="Обычный 5 3 9 2 4 2 2" xfId="25449" xr:uid="{00000000-0005-0000-0000-0000FD610000}"/>
    <cellStyle name="Обычный 5 3 9 2 4 3" xfId="25450" xr:uid="{00000000-0005-0000-0000-0000FE610000}"/>
    <cellStyle name="Обычный 5 3 9 2 4 3 2" xfId="25451" xr:uid="{00000000-0005-0000-0000-0000FF610000}"/>
    <cellStyle name="Обычный 5 3 9 2 4 4" xfId="25452" xr:uid="{00000000-0005-0000-0000-000000620000}"/>
    <cellStyle name="Обычный 5 3 9 2 4 4 2" xfId="25453" xr:uid="{00000000-0005-0000-0000-000001620000}"/>
    <cellStyle name="Обычный 5 3 9 2 4 5" xfId="25454" xr:uid="{00000000-0005-0000-0000-000002620000}"/>
    <cellStyle name="Обычный 5 3 9 2 5" xfId="25455" xr:uid="{00000000-0005-0000-0000-000003620000}"/>
    <cellStyle name="Обычный 5 3 9 2 5 2" xfId="25456" xr:uid="{00000000-0005-0000-0000-000004620000}"/>
    <cellStyle name="Обычный 5 3 9 2 6" xfId="25457" xr:uid="{00000000-0005-0000-0000-000005620000}"/>
    <cellStyle name="Обычный 5 3 9 2 6 2" xfId="25458" xr:uid="{00000000-0005-0000-0000-000006620000}"/>
    <cellStyle name="Обычный 5 3 9 2 7" xfId="25459" xr:uid="{00000000-0005-0000-0000-000007620000}"/>
    <cellStyle name="Обычный 5 3 9 2 7 2" xfId="25460" xr:uid="{00000000-0005-0000-0000-000008620000}"/>
    <cellStyle name="Обычный 5 3 9 2 8" xfId="25461" xr:uid="{00000000-0005-0000-0000-000009620000}"/>
    <cellStyle name="Обычный 5 3 9 2 8 2" xfId="25462" xr:uid="{00000000-0005-0000-0000-00000A620000}"/>
    <cellStyle name="Обычный 5 3 9 2 9" xfId="25463" xr:uid="{00000000-0005-0000-0000-00000B620000}"/>
    <cellStyle name="Обычный 5 3 9 2 9 2" xfId="25464" xr:uid="{00000000-0005-0000-0000-00000C620000}"/>
    <cellStyle name="Обычный 5 3 9 3" xfId="25465" xr:uid="{00000000-0005-0000-0000-00000D620000}"/>
    <cellStyle name="Обычный 5 3 9 3 10" xfId="25466" xr:uid="{00000000-0005-0000-0000-00000E620000}"/>
    <cellStyle name="Обычный 5 3 9 3 2" xfId="25467" xr:uid="{00000000-0005-0000-0000-00000F620000}"/>
    <cellStyle name="Обычный 5 3 9 3 2 2" xfId="25468" xr:uid="{00000000-0005-0000-0000-000010620000}"/>
    <cellStyle name="Обычный 5 3 9 3 2 2 2" xfId="25469" xr:uid="{00000000-0005-0000-0000-000011620000}"/>
    <cellStyle name="Обычный 5 3 9 3 2 3" xfId="25470" xr:uid="{00000000-0005-0000-0000-000012620000}"/>
    <cellStyle name="Обычный 5 3 9 3 2 3 2" xfId="25471" xr:uid="{00000000-0005-0000-0000-000013620000}"/>
    <cellStyle name="Обычный 5 3 9 3 2 4" xfId="25472" xr:uid="{00000000-0005-0000-0000-000014620000}"/>
    <cellStyle name="Обычный 5 3 9 3 2 4 2" xfId="25473" xr:uid="{00000000-0005-0000-0000-000015620000}"/>
    <cellStyle name="Обычный 5 3 9 3 2 5" xfId="25474" xr:uid="{00000000-0005-0000-0000-000016620000}"/>
    <cellStyle name="Обычный 5 3 9 3 2 5 2" xfId="25475" xr:uid="{00000000-0005-0000-0000-000017620000}"/>
    <cellStyle name="Обычный 5 3 9 3 2 6" xfId="25476" xr:uid="{00000000-0005-0000-0000-000018620000}"/>
    <cellStyle name="Обычный 5 3 9 3 3" xfId="25477" xr:uid="{00000000-0005-0000-0000-000019620000}"/>
    <cellStyle name="Обычный 5 3 9 3 3 2" xfId="25478" xr:uid="{00000000-0005-0000-0000-00001A620000}"/>
    <cellStyle name="Обычный 5 3 9 3 3 2 2" xfId="25479" xr:uid="{00000000-0005-0000-0000-00001B620000}"/>
    <cellStyle name="Обычный 5 3 9 3 3 3" xfId="25480" xr:uid="{00000000-0005-0000-0000-00001C620000}"/>
    <cellStyle name="Обычный 5 3 9 3 3 3 2" xfId="25481" xr:uid="{00000000-0005-0000-0000-00001D620000}"/>
    <cellStyle name="Обычный 5 3 9 3 3 4" xfId="25482" xr:uid="{00000000-0005-0000-0000-00001E620000}"/>
    <cellStyle name="Обычный 5 3 9 3 3 4 2" xfId="25483" xr:uid="{00000000-0005-0000-0000-00001F620000}"/>
    <cellStyle name="Обычный 5 3 9 3 3 5" xfId="25484" xr:uid="{00000000-0005-0000-0000-000020620000}"/>
    <cellStyle name="Обычный 5 3 9 3 4" xfId="25485" xr:uid="{00000000-0005-0000-0000-000021620000}"/>
    <cellStyle name="Обычный 5 3 9 3 4 2" xfId="25486" xr:uid="{00000000-0005-0000-0000-000022620000}"/>
    <cellStyle name="Обычный 5 3 9 3 5" xfId="25487" xr:uid="{00000000-0005-0000-0000-000023620000}"/>
    <cellStyle name="Обычный 5 3 9 3 5 2" xfId="25488" xr:uid="{00000000-0005-0000-0000-000024620000}"/>
    <cellStyle name="Обычный 5 3 9 3 6" xfId="25489" xr:uid="{00000000-0005-0000-0000-000025620000}"/>
    <cellStyle name="Обычный 5 3 9 3 6 2" xfId="25490" xr:uid="{00000000-0005-0000-0000-000026620000}"/>
    <cellStyle name="Обычный 5 3 9 3 7" xfId="25491" xr:uid="{00000000-0005-0000-0000-000027620000}"/>
    <cellStyle name="Обычный 5 3 9 3 7 2" xfId="25492" xr:uid="{00000000-0005-0000-0000-000028620000}"/>
    <cellStyle name="Обычный 5 3 9 3 8" xfId="25493" xr:uid="{00000000-0005-0000-0000-000029620000}"/>
    <cellStyle name="Обычный 5 3 9 3 8 2" xfId="25494" xr:uid="{00000000-0005-0000-0000-00002A620000}"/>
    <cellStyle name="Обычный 5 3 9 3 9" xfId="25495" xr:uid="{00000000-0005-0000-0000-00002B620000}"/>
    <cellStyle name="Обычный 5 3 9 3 9 2" xfId="25496" xr:uid="{00000000-0005-0000-0000-00002C620000}"/>
    <cellStyle name="Обычный 5 3 9 4" xfId="25497" xr:uid="{00000000-0005-0000-0000-00002D620000}"/>
    <cellStyle name="Обычный 5 3 9 4 2" xfId="25498" xr:uid="{00000000-0005-0000-0000-00002E620000}"/>
    <cellStyle name="Обычный 5 3 9 4 2 2" xfId="25499" xr:uid="{00000000-0005-0000-0000-00002F620000}"/>
    <cellStyle name="Обычный 5 3 9 4 3" xfId="25500" xr:uid="{00000000-0005-0000-0000-000030620000}"/>
    <cellStyle name="Обычный 5 3 9 4 3 2" xfId="25501" xr:uid="{00000000-0005-0000-0000-000031620000}"/>
    <cellStyle name="Обычный 5 3 9 4 4" xfId="25502" xr:uid="{00000000-0005-0000-0000-000032620000}"/>
    <cellStyle name="Обычный 5 3 9 4 4 2" xfId="25503" xr:uid="{00000000-0005-0000-0000-000033620000}"/>
    <cellStyle name="Обычный 5 3 9 4 5" xfId="25504" xr:uid="{00000000-0005-0000-0000-000034620000}"/>
    <cellStyle name="Обычный 5 3 9 4 5 2" xfId="25505" xr:uid="{00000000-0005-0000-0000-000035620000}"/>
    <cellStyle name="Обычный 5 3 9 4 6" xfId="25506" xr:uid="{00000000-0005-0000-0000-000036620000}"/>
    <cellStyle name="Обычный 5 3 9 5" xfId="25507" xr:uid="{00000000-0005-0000-0000-000037620000}"/>
    <cellStyle name="Обычный 5 3 9 5 2" xfId="25508" xr:uid="{00000000-0005-0000-0000-000038620000}"/>
    <cellStyle name="Обычный 5 3 9 5 2 2" xfId="25509" xr:uid="{00000000-0005-0000-0000-000039620000}"/>
    <cellStyle name="Обычный 5 3 9 5 3" xfId="25510" xr:uid="{00000000-0005-0000-0000-00003A620000}"/>
    <cellStyle name="Обычный 5 3 9 5 3 2" xfId="25511" xr:uid="{00000000-0005-0000-0000-00003B620000}"/>
    <cellStyle name="Обычный 5 3 9 5 4" xfId="25512" xr:uid="{00000000-0005-0000-0000-00003C620000}"/>
    <cellStyle name="Обычный 5 3 9 5 4 2" xfId="25513" xr:uid="{00000000-0005-0000-0000-00003D620000}"/>
    <cellStyle name="Обычный 5 3 9 5 5" xfId="25514" xr:uid="{00000000-0005-0000-0000-00003E620000}"/>
    <cellStyle name="Обычный 5 3 9 6" xfId="25515" xr:uid="{00000000-0005-0000-0000-00003F620000}"/>
    <cellStyle name="Обычный 5 3 9 6 2" xfId="25516" xr:uid="{00000000-0005-0000-0000-000040620000}"/>
    <cellStyle name="Обычный 5 3 9 7" xfId="25517" xr:uid="{00000000-0005-0000-0000-000041620000}"/>
    <cellStyle name="Обычный 5 3 9 7 2" xfId="25518" xr:uid="{00000000-0005-0000-0000-000042620000}"/>
    <cellStyle name="Обычный 5 3 9 8" xfId="25519" xr:uid="{00000000-0005-0000-0000-000043620000}"/>
    <cellStyle name="Обычный 5 3 9 8 2" xfId="25520" xr:uid="{00000000-0005-0000-0000-000044620000}"/>
    <cellStyle name="Обычный 5 3 9 9" xfId="25521" xr:uid="{00000000-0005-0000-0000-000045620000}"/>
    <cellStyle name="Обычный 5 3 9 9 2" xfId="25522" xr:uid="{00000000-0005-0000-0000-000046620000}"/>
    <cellStyle name="Обычный 5 30" xfId="25523" xr:uid="{00000000-0005-0000-0000-000047620000}"/>
    <cellStyle name="Обычный 5 30 2" xfId="25524" xr:uid="{00000000-0005-0000-0000-000048620000}"/>
    <cellStyle name="Обычный 5 31" xfId="25525" xr:uid="{00000000-0005-0000-0000-000049620000}"/>
    <cellStyle name="Обычный 5 31 2" xfId="25526" xr:uid="{00000000-0005-0000-0000-00004A620000}"/>
    <cellStyle name="Обычный 5 32" xfId="25527" xr:uid="{00000000-0005-0000-0000-00004B620000}"/>
    <cellStyle name="Обычный 5 33" xfId="25528" xr:uid="{00000000-0005-0000-0000-00004C620000}"/>
    <cellStyle name="Обычный 5 34" xfId="25529" xr:uid="{00000000-0005-0000-0000-00004D620000}"/>
    <cellStyle name="Обычный 5 35" xfId="16690" xr:uid="{00000000-0005-0000-0000-00004E620000}"/>
    <cellStyle name="Обычный 5 4" xfId="25530" xr:uid="{00000000-0005-0000-0000-00004F620000}"/>
    <cellStyle name="Обычный 5 4 10" xfId="25531" xr:uid="{00000000-0005-0000-0000-000050620000}"/>
    <cellStyle name="Обычный 5 4 10 10" xfId="25532" xr:uid="{00000000-0005-0000-0000-000051620000}"/>
    <cellStyle name="Обычный 5 4 10 10 2" xfId="25533" xr:uid="{00000000-0005-0000-0000-000052620000}"/>
    <cellStyle name="Обычный 5 4 10 11" xfId="25534" xr:uid="{00000000-0005-0000-0000-000053620000}"/>
    <cellStyle name="Обычный 5 4 10 11 2" xfId="25535" xr:uid="{00000000-0005-0000-0000-000054620000}"/>
    <cellStyle name="Обычный 5 4 10 12" xfId="25536" xr:uid="{00000000-0005-0000-0000-000055620000}"/>
    <cellStyle name="Обычный 5 4 10 2" xfId="25537" xr:uid="{00000000-0005-0000-0000-000056620000}"/>
    <cellStyle name="Обычный 5 4 10 2 10" xfId="25538" xr:uid="{00000000-0005-0000-0000-000057620000}"/>
    <cellStyle name="Обычный 5 4 10 2 10 2" xfId="25539" xr:uid="{00000000-0005-0000-0000-000058620000}"/>
    <cellStyle name="Обычный 5 4 10 2 11" xfId="25540" xr:uid="{00000000-0005-0000-0000-000059620000}"/>
    <cellStyle name="Обычный 5 4 10 2 2" xfId="25541" xr:uid="{00000000-0005-0000-0000-00005A620000}"/>
    <cellStyle name="Обычный 5 4 10 2 2 10" xfId="25542" xr:uid="{00000000-0005-0000-0000-00005B620000}"/>
    <cellStyle name="Обычный 5 4 10 2 2 2" xfId="25543" xr:uid="{00000000-0005-0000-0000-00005C620000}"/>
    <cellStyle name="Обычный 5 4 10 2 2 2 2" xfId="25544" xr:uid="{00000000-0005-0000-0000-00005D620000}"/>
    <cellStyle name="Обычный 5 4 10 2 2 2 2 2" xfId="25545" xr:uid="{00000000-0005-0000-0000-00005E620000}"/>
    <cellStyle name="Обычный 5 4 10 2 2 2 3" xfId="25546" xr:uid="{00000000-0005-0000-0000-00005F620000}"/>
    <cellStyle name="Обычный 5 4 10 2 2 2 3 2" xfId="25547" xr:uid="{00000000-0005-0000-0000-000060620000}"/>
    <cellStyle name="Обычный 5 4 10 2 2 2 4" xfId="25548" xr:uid="{00000000-0005-0000-0000-000061620000}"/>
    <cellStyle name="Обычный 5 4 10 2 2 2 4 2" xfId="25549" xr:uid="{00000000-0005-0000-0000-000062620000}"/>
    <cellStyle name="Обычный 5 4 10 2 2 2 5" xfId="25550" xr:uid="{00000000-0005-0000-0000-000063620000}"/>
    <cellStyle name="Обычный 5 4 10 2 2 2 5 2" xfId="25551" xr:uid="{00000000-0005-0000-0000-000064620000}"/>
    <cellStyle name="Обычный 5 4 10 2 2 2 6" xfId="25552" xr:uid="{00000000-0005-0000-0000-000065620000}"/>
    <cellStyle name="Обычный 5 4 10 2 2 3" xfId="25553" xr:uid="{00000000-0005-0000-0000-000066620000}"/>
    <cellStyle name="Обычный 5 4 10 2 2 3 2" xfId="25554" xr:uid="{00000000-0005-0000-0000-000067620000}"/>
    <cellStyle name="Обычный 5 4 10 2 2 3 2 2" xfId="25555" xr:uid="{00000000-0005-0000-0000-000068620000}"/>
    <cellStyle name="Обычный 5 4 10 2 2 3 3" xfId="25556" xr:uid="{00000000-0005-0000-0000-000069620000}"/>
    <cellStyle name="Обычный 5 4 10 2 2 3 3 2" xfId="25557" xr:uid="{00000000-0005-0000-0000-00006A620000}"/>
    <cellStyle name="Обычный 5 4 10 2 2 3 4" xfId="25558" xr:uid="{00000000-0005-0000-0000-00006B620000}"/>
    <cellStyle name="Обычный 5 4 10 2 2 3 4 2" xfId="25559" xr:uid="{00000000-0005-0000-0000-00006C620000}"/>
    <cellStyle name="Обычный 5 4 10 2 2 3 5" xfId="25560" xr:uid="{00000000-0005-0000-0000-00006D620000}"/>
    <cellStyle name="Обычный 5 4 10 2 2 4" xfId="25561" xr:uid="{00000000-0005-0000-0000-00006E620000}"/>
    <cellStyle name="Обычный 5 4 10 2 2 4 2" xfId="25562" xr:uid="{00000000-0005-0000-0000-00006F620000}"/>
    <cellStyle name="Обычный 5 4 10 2 2 5" xfId="25563" xr:uid="{00000000-0005-0000-0000-000070620000}"/>
    <cellStyle name="Обычный 5 4 10 2 2 5 2" xfId="25564" xr:uid="{00000000-0005-0000-0000-000071620000}"/>
    <cellStyle name="Обычный 5 4 10 2 2 6" xfId="25565" xr:uid="{00000000-0005-0000-0000-000072620000}"/>
    <cellStyle name="Обычный 5 4 10 2 2 6 2" xfId="25566" xr:uid="{00000000-0005-0000-0000-000073620000}"/>
    <cellStyle name="Обычный 5 4 10 2 2 7" xfId="25567" xr:uid="{00000000-0005-0000-0000-000074620000}"/>
    <cellStyle name="Обычный 5 4 10 2 2 7 2" xfId="25568" xr:uid="{00000000-0005-0000-0000-000075620000}"/>
    <cellStyle name="Обычный 5 4 10 2 2 8" xfId="25569" xr:uid="{00000000-0005-0000-0000-000076620000}"/>
    <cellStyle name="Обычный 5 4 10 2 2 8 2" xfId="25570" xr:uid="{00000000-0005-0000-0000-000077620000}"/>
    <cellStyle name="Обычный 5 4 10 2 2 9" xfId="25571" xr:uid="{00000000-0005-0000-0000-000078620000}"/>
    <cellStyle name="Обычный 5 4 10 2 2 9 2" xfId="25572" xr:uid="{00000000-0005-0000-0000-000079620000}"/>
    <cellStyle name="Обычный 5 4 10 2 3" xfId="25573" xr:uid="{00000000-0005-0000-0000-00007A620000}"/>
    <cellStyle name="Обычный 5 4 10 2 3 2" xfId="25574" xr:uid="{00000000-0005-0000-0000-00007B620000}"/>
    <cellStyle name="Обычный 5 4 10 2 3 2 2" xfId="25575" xr:uid="{00000000-0005-0000-0000-00007C620000}"/>
    <cellStyle name="Обычный 5 4 10 2 3 3" xfId="25576" xr:uid="{00000000-0005-0000-0000-00007D620000}"/>
    <cellStyle name="Обычный 5 4 10 2 3 3 2" xfId="25577" xr:uid="{00000000-0005-0000-0000-00007E620000}"/>
    <cellStyle name="Обычный 5 4 10 2 3 4" xfId="25578" xr:uid="{00000000-0005-0000-0000-00007F620000}"/>
    <cellStyle name="Обычный 5 4 10 2 3 4 2" xfId="25579" xr:uid="{00000000-0005-0000-0000-000080620000}"/>
    <cellStyle name="Обычный 5 4 10 2 3 5" xfId="25580" xr:uid="{00000000-0005-0000-0000-000081620000}"/>
    <cellStyle name="Обычный 5 4 10 2 3 5 2" xfId="25581" xr:uid="{00000000-0005-0000-0000-000082620000}"/>
    <cellStyle name="Обычный 5 4 10 2 3 6" xfId="25582" xr:uid="{00000000-0005-0000-0000-000083620000}"/>
    <cellStyle name="Обычный 5 4 10 2 4" xfId="25583" xr:uid="{00000000-0005-0000-0000-000084620000}"/>
    <cellStyle name="Обычный 5 4 10 2 4 2" xfId="25584" xr:uid="{00000000-0005-0000-0000-000085620000}"/>
    <cellStyle name="Обычный 5 4 10 2 4 2 2" xfId="25585" xr:uid="{00000000-0005-0000-0000-000086620000}"/>
    <cellStyle name="Обычный 5 4 10 2 4 3" xfId="25586" xr:uid="{00000000-0005-0000-0000-000087620000}"/>
    <cellStyle name="Обычный 5 4 10 2 4 3 2" xfId="25587" xr:uid="{00000000-0005-0000-0000-000088620000}"/>
    <cellStyle name="Обычный 5 4 10 2 4 4" xfId="25588" xr:uid="{00000000-0005-0000-0000-000089620000}"/>
    <cellStyle name="Обычный 5 4 10 2 4 4 2" xfId="25589" xr:uid="{00000000-0005-0000-0000-00008A620000}"/>
    <cellStyle name="Обычный 5 4 10 2 4 5" xfId="25590" xr:uid="{00000000-0005-0000-0000-00008B620000}"/>
    <cellStyle name="Обычный 5 4 10 2 5" xfId="25591" xr:uid="{00000000-0005-0000-0000-00008C620000}"/>
    <cellStyle name="Обычный 5 4 10 2 5 2" xfId="25592" xr:uid="{00000000-0005-0000-0000-00008D620000}"/>
    <cellStyle name="Обычный 5 4 10 2 6" xfId="25593" xr:uid="{00000000-0005-0000-0000-00008E620000}"/>
    <cellStyle name="Обычный 5 4 10 2 6 2" xfId="25594" xr:uid="{00000000-0005-0000-0000-00008F620000}"/>
    <cellStyle name="Обычный 5 4 10 2 7" xfId="25595" xr:uid="{00000000-0005-0000-0000-000090620000}"/>
    <cellStyle name="Обычный 5 4 10 2 7 2" xfId="25596" xr:uid="{00000000-0005-0000-0000-000091620000}"/>
    <cellStyle name="Обычный 5 4 10 2 8" xfId="25597" xr:uid="{00000000-0005-0000-0000-000092620000}"/>
    <cellStyle name="Обычный 5 4 10 2 8 2" xfId="25598" xr:uid="{00000000-0005-0000-0000-000093620000}"/>
    <cellStyle name="Обычный 5 4 10 2 9" xfId="25599" xr:uid="{00000000-0005-0000-0000-000094620000}"/>
    <cellStyle name="Обычный 5 4 10 2 9 2" xfId="25600" xr:uid="{00000000-0005-0000-0000-000095620000}"/>
    <cellStyle name="Обычный 5 4 10 3" xfId="25601" xr:uid="{00000000-0005-0000-0000-000096620000}"/>
    <cellStyle name="Обычный 5 4 10 3 10" xfId="25602" xr:uid="{00000000-0005-0000-0000-000097620000}"/>
    <cellStyle name="Обычный 5 4 10 3 2" xfId="25603" xr:uid="{00000000-0005-0000-0000-000098620000}"/>
    <cellStyle name="Обычный 5 4 10 3 2 2" xfId="25604" xr:uid="{00000000-0005-0000-0000-000099620000}"/>
    <cellStyle name="Обычный 5 4 10 3 2 2 2" xfId="25605" xr:uid="{00000000-0005-0000-0000-00009A620000}"/>
    <cellStyle name="Обычный 5 4 10 3 2 3" xfId="25606" xr:uid="{00000000-0005-0000-0000-00009B620000}"/>
    <cellStyle name="Обычный 5 4 10 3 2 3 2" xfId="25607" xr:uid="{00000000-0005-0000-0000-00009C620000}"/>
    <cellStyle name="Обычный 5 4 10 3 2 4" xfId="25608" xr:uid="{00000000-0005-0000-0000-00009D620000}"/>
    <cellStyle name="Обычный 5 4 10 3 2 4 2" xfId="25609" xr:uid="{00000000-0005-0000-0000-00009E620000}"/>
    <cellStyle name="Обычный 5 4 10 3 2 5" xfId="25610" xr:uid="{00000000-0005-0000-0000-00009F620000}"/>
    <cellStyle name="Обычный 5 4 10 3 2 5 2" xfId="25611" xr:uid="{00000000-0005-0000-0000-0000A0620000}"/>
    <cellStyle name="Обычный 5 4 10 3 2 6" xfId="25612" xr:uid="{00000000-0005-0000-0000-0000A1620000}"/>
    <cellStyle name="Обычный 5 4 10 3 3" xfId="25613" xr:uid="{00000000-0005-0000-0000-0000A2620000}"/>
    <cellStyle name="Обычный 5 4 10 3 3 2" xfId="25614" xr:uid="{00000000-0005-0000-0000-0000A3620000}"/>
    <cellStyle name="Обычный 5 4 10 3 3 2 2" xfId="25615" xr:uid="{00000000-0005-0000-0000-0000A4620000}"/>
    <cellStyle name="Обычный 5 4 10 3 3 3" xfId="25616" xr:uid="{00000000-0005-0000-0000-0000A5620000}"/>
    <cellStyle name="Обычный 5 4 10 3 3 3 2" xfId="25617" xr:uid="{00000000-0005-0000-0000-0000A6620000}"/>
    <cellStyle name="Обычный 5 4 10 3 3 4" xfId="25618" xr:uid="{00000000-0005-0000-0000-0000A7620000}"/>
    <cellStyle name="Обычный 5 4 10 3 3 4 2" xfId="25619" xr:uid="{00000000-0005-0000-0000-0000A8620000}"/>
    <cellStyle name="Обычный 5 4 10 3 3 5" xfId="25620" xr:uid="{00000000-0005-0000-0000-0000A9620000}"/>
    <cellStyle name="Обычный 5 4 10 3 4" xfId="25621" xr:uid="{00000000-0005-0000-0000-0000AA620000}"/>
    <cellStyle name="Обычный 5 4 10 3 4 2" xfId="25622" xr:uid="{00000000-0005-0000-0000-0000AB620000}"/>
    <cellStyle name="Обычный 5 4 10 3 5" xfId="25623" xr:uid="{00000000-0005-0000-0000-0000AC620000}"/>
    <cellStyle name="Обычный 5 4 10 3 5 2" xfId="25624" xr:uid="{00000000-0005-0000-0000-0000AD620000}"/>
    <cellStyle name="Обычный 5 4 10 3 6" xfId="25625" xr:uid="{00000000-0005-0000-0000-0000AE620000}"/>
    <cellStyle name="Обычный 5 4 10 3 6 2" xfId="25626" xr:uid="{00000000-0005-0000-0000-0000AF620000}"/>
    <cellStyle name="Обычный 5 4 10 3 7" xfId="25627" xr:uid="{00000000-0005-0000-0000-0000B0620000}"/>
    <cellStyle name="Обычный 5 4 10 3 7 2" xfId="25628" xr:uid="{00000000-0005-0000-0000-0000B1620000}"/>
    <cellStyle name="Обычный 5 4 10 3 8" xfId="25629" xr:uid="{00000000-0005-0000-0000-0000B2620000}"/>
    <cellStyle name="Обычный 5 4 10 3 8 2" xfId="25630" xr:uid="{00000000-0005-0000-0000-0000B3620000}"/>
    <cellStyle name="Обычный 5 4 10 3 9" xfId="25631" xr:uid="{00000000-0005-0000-0000-0000B4620000}"/>
    <cellStyle name="Обычный 5 4 10 3 9 2" xfId="25632" xr:uid="{00000000-0005-0000-0000-0000B5620000}"/>
    <cellStyle name="Обычный 5 4 10 4" xfId="25633" xr:uid="{00000000-0005-0000-0000-0000B6620000}"/>
    <cellStyle name="Обычный 5 4 10 4 2" xfId="25634" xr:uid="{00000000-0005-0000-0000-0000B7620000}"/>
    <cellStyle name="Обычный 5 4 10 4 2 2" xfId="25635" xr:uid="{00000000-0005-0000-0000-0000B8620000}"/>
    <cellStyle name="Обычный 5 4 10 4 3" xfId="25636" xr:uid="{00000000-0005-0000-0000-0000B9620000}"/>
    <cellStyle name="Обычный 5 4 10 4 3 2" xfId="25637" xr:uid="{00000000-0005-0000-0000-0000BA620000}"/>
    <cellStyle name="Обычный 5 4 10 4 4" xfId="25638" xr:uid="{00000000-0005-0000-0000-0000BB620000}"/>
    <cellStyle name="Обычный 5 4 10 4 4 2" xfId="25639" xr:uid="{00000000-0005-0000-0000-0000BC620000}"/>
    <cellStyle name="Обычный 5 4 10 4 5" xfId="25640" xr:uid="{00000000-0005-0000-0000-0000BD620000}"/>
    <cellStyle name="Обычный 5 4 10 4 5 2" xfId="25641" xr:uid="{00000000-0005-0000-0000-0000BE620000}"/>
    <cellStyle name="Обычный 5 4 10 4 6" xfId="25642" xr:uid="{00000000-0005-0000-0000-0000BF620000}"/>
    <cellStyle name="Обычный 5 4 10 5" xfId="25643" xr:uid="{00000000-0005-0000-0000-0000C0620000}"/>
    <cellStyle name="Обычный 5 4 10 5 2" xfId="25644" xr:uid="{00000000-0005-0000-0000-0000C1620000}"/>
    <cellStyle name="Обычный 5 4 10 5 2 2" xfId="25645" xr:uid="{00000000-0005-0000-0000-0000C2620000}"/>
    <cellStyle name="Обычный 5 4 10 5 3" xfId="25646" xr:uid="{00000000-0005-0000-0000-0000C3620000}"/>
    <cellStyle name="Обычный 5 4 10 5 3 2" xfId="25647" xr:uid="{00000000-0005-0000-0000-0000C4620000}"/>
    <cellStyle name="Обычный 5 4 10 5 4" xfId="25648" xr:uid="{00000000-0005-0000-0000-0000C5620000}"/>
    <cellStyle name="Обычный 5 4 10 5 4 2" xfId="25649" xr:uid="{00000000-0005-0000-0000-0000C6620000}"/>
    <cellStyle name="Обычный 5 4 10 5 5" xfId="25650" xr:uid="{00000000-0005-0000-0000-0000C7620000}"/>
    <cellStyle name="Обычный 5 4 10 6" xfId="25651" xr:uid="{00000000-0005-0000-0000-0000C8620000}"/>
    <cellStyle name="Обычный 5 4 10 6 2" xfId="25652" xr:uid="{00000000-0005-0000-0000-0000C9620000}"/>
    <cellStyle name="Обычный 5 4 10 7" xfId="25653" xr:uid="{00000000-0005-0000-0000-0000CA620000}"/>
    <cellStyle name="Обычный 5 4 10 7 2" xfId="25654" xr:uid="{00000000-0005-0000-0000-0000CB620000}"/>
    <cellStyle name="Обычный 5 4 10 8" xfId="25655" xr:uid="{00000000-0005-0000-0000-0000CC620000}"/>
    <cellStyle name="Обычный 5 4 10 8 2" xfId="25656" xr:uid="{00000000-0005-0000-0000-0000CD620000}"/>
    <cellStyle name="Обычный 5 4 10 9" xfId="25657" xr:uid="{00000000-0005-0000-0000-0000CE620000}"/>
    <cellStyle name="Обычный 5 4 10 9 2" xfId="25658" xr:uid="{00000000-0005-0000-0000-0000CF620000}"/>
    <cellStyle name="Обычный 5 4 11" xfId="25659" xr:uid="{00000000-0005-0000-0000-0000D0620000}"/>
    <cellStyle name="Обычный 5 4 11 10" xfId="25660" xr:uid="{00000000-0005-0000-0000-0000D1620000}"/>
    <cellStyle name="Обычный 5 4 11 10 2" xfId="25661" xr:uid="{00000000-0005-0000-0000-0000D2620000}"/>
    <cellStyle name="Обычный 5 4 11 11" xfId="25662" xr:uid="{00000000-0005-0000-0000-0000D3620000}"/>
    <cellStyle name="Обычный 5 4 11 11 2" xfId="25663" xr:uid="{00000000-0005-0000-0000-0000D4620000}"/>
    <cellStyle name="Обычный 5 4 11 12" xfId="25664" xr:uid="{00000000-0005-0000-0000-0000D5620000}"/>
    <cellStyle name="Обычный 5 4 11 2" xfId="25665" xr:uid="{00000000-0005-0000-0000-0000D6620000}"/>
    <cellStyle name="Обычный 5 4 11 2 10" xfId="25666" xr:uid="{00000000-0005-0000-0000-0000D7620000}"/>
    <cellStyle name="Обычный 5 4 11 2 10 2" xfId="25667" xr:uid="{00000000-0005-0000-0000-0000D8620000}"/>
    <cellStyle name="Обычный 5 4 11 2 11" xfId="25668" xr:uid="{00000000-0005-0000-0000-0000D9620000}"/>
    <cellStyle name="Обычный 5 4 11 2 2" xfId="25669" xr:uid="{00000000-0005-0000-0000-0000DA620000}"/>
    <cellStyle name="Обычный 5 4 11 2 2 10" xfId="25670" xr:uid="{00000000-0005-0000-0000-0000DB620000}"/>
    <cellStyle name="Обычный 5 4 11 2 2 2" xfId="25671" xr:uid="{00000000-0005-0000-0000-0000DC620000}"/>
    <cellStyle name="Обычный 5 4 11 2 2 2 2" xfId="25672" xr:uid="{00000000-0005-0000-0000-0000DD620000}"/>
    <cellStyle name="Обычный 5 4 11 2 2 2 2 2" xfId="25673" xr:uid="{00000000-0005-0000-0000-0000DE620000}"/>
    <cellStyle name="Обычный 5 4 11 2 2 2 3" xfId="25674" xr:uid="{00000000-0005-0000-0000-0000DF620000}"/>
    <cellStyle name="Обычный 5 4 11 2 2 2 3 2" xfId="25675" xr:uid="{00000000-0005-0000-0000-0000E0620000}"/>
    <cellStyle name="Обычный 5 4 11 2 2 2 4" xfId="25676" xr:uid="{00000000-0005-0000-0000-0000E1620000}"/>
    <cellStyle name="Обычный 5 4 11 2 2 2 4 2" xfId="25677" xr:uid="{00000000-0005-0000-0000-0000E2620000}"/>
    <cellStyle name="Обычный 5 4 11 2 2 2 5" xfId="25678" xr:uid="{00000000-0005-0000-0000-0000E3620000}"/>
    <cellStyle name="Обычный 5 4 11 2 2 2 5 2" xfId="25679" xr:uid="{00000000-0005-0000-0000-0000E4620000}"/>
    <cellStyle name="Обычный 5 4 11 2 2 2 6" xfId="25680" xr:uid="{00000000-0005-0000-0000-0000E5620000}"/>
    <cellStyle name="Обычный 5 4 11 2 2 3" xfId="25681" xr:uid="{00000000-0005-0000-0000-0000E6620000}"/>
    <cellStyle name="Обычный 5 4 11 2 2 3 2" xfId="25682" xr:uid="{00000000-0005-0000-0000-0000E7620000}"/>
    <cellStyle name="Обычный 5 4 11 2 2 3 2 2" xfId="25683" xr:uid="{00000000-0005-0000-0000-0000E8620000}"/>
    <cellStyle name="Обычный 5 4 11 2 2 3 3" xfId="25684" xr:uid="{00000000-0005-0000-0000-0000E9620000}"/>
    <cellStyle name="Обычный 5 4 11 2 2 3 3 2" xfId="25685" xr:uid="{00000000-0005-0000-0000-0000EA620000}"/>
    <cellStyle name="Обычный 5 4 11 2 2 3 4" xfId="25686" xr:uid="{00000000-0005-0000-0000-0000EB620000}"/>
    <cellStyle name="Обычный 5 4 11 2 2 3 4 2" xfId="25687" xr:uid="{00000000-0005-0000-0000-0000EC620000}"/>
    <cellStyle name="Обычный 5 4 11 2 2 3 5" xfId="25688" xr:uid="{00000000-0005-0000-0000-0000ED620000}"/>
    <cellStyle name="Обычный 5 4 11 2 2 4" xfId="25689" xr:uid="{00000000-0005-0000-0000-0000EE620000}"/>
    <cellStyle name="Обычный 5 4 11 2 2 4 2" xfId="25690" xr:uid="{00000000-0005-0000-0000-0000EF620000}"/>
    <cellStyle name="Обычный 5 4 11 2 2 5" xfId="25691" xr:uid="{00000000-0005-0000-0000-0000F0620000}"/>
    <cellStyle name="Обычный 5 4 11 2 2 5 2" xfId="25692" xr:uid="{00000000-0005-0000-0000-0000F1620000}"/>
    <cellStyle name="Обычный 5 4 11 2 2 6" xfId="25693" xr:uid="{00000000-0005-0000-0000-0000F2620000}"/>
    <cellStyle name="Обычный 5 4 11 2 2 6 2" xfId="25694" xr:uid="{00000000-0005-0000-0000-0000F3620000}"/>
    <cellStyle name="Обычный 5 4 11 2 2 7" xfId="25695" xr:uid="{00000000-0005-0000-0000-0000F4620000}"/>
    <cellStyle name="Обычный 5 4 11 2 2 7 2" xfId="25696" xr:uid="{00000000-0005-0000-0000-0000F5620000}"/>
    <cellStyle name="Обычный 5 4 11 2 2 8" xfId="25697" xr:uid="{00000000-0005-0000-0000-0000F6620000}"/>
    <cellStyle name="Обычный 5 4 11 2 2 8 2" xfId="25698" xr:uid="{00000000-0005-0000-0000-0000F7620000}"/>
    <cellStyle name="Обычный 5 4 11 2 2 9" xfId="25699" xr:uid="{00000000-0005-0000-0000-0000F8620000}"/>
    <cellStyle name="Обычный 5 4 11 2 2 9 2" xfId="25700" xr:uid="{00000000-0005-0000-0000-0000F9620000}"/>
    <cellStyle name="Обычный 5 4 11 2 3" xfId="25701" xr:uid="{00000000-0005-0000-0000-0000FA620000}"/>
    <cellStyle name="Обычный 5 4 11 2 3 2" xfId="25702" xr:uid="{00000000-0005-0000-0000-0000FB620000}"/>
    <cellStyle name="Обычный 5 4 11 2 3 2 2" xfId="25703" xr:uid="{00000000-0005-0000-0000-0000FC620000}"/>
    <cellStyle name="Обычный 5 4 11 2 3 3" xfId="25704" xr:uid="{00000000-0005-0000-0000-0000FD620000}"/>
    <cellStyle name="Обычный 5 4 11 2 3 3 2" xfId="25705" xr:uid="{00000000-0005-0000-0000-0000FE620000}"/>
    <cellStyle name="Обычный 5 4 11 2 3 4" xfId="25706" xr:uid="{00000000-0005-0000-0000-0000FF620000}"/>
    <cellStyle name="Обычный 5 4 11 2 3 4 2" xfId="25707" xr:uid="{00000000-0005-0000-0000-000000630000}"/>
    <cellStyle name="Обычный 5 4 11 2 3 5" xfId="25708" xr:uid="{00000000-0005-0000-0000-000001630000}"/>
    <cellStyle name="Обычный 5 4 11 2 3 5 2" xfId="25709" xr:uid="{00000000-0005-0000-0000-000002630000}"/>
    <cellStyle name="Обычный 5 4 11 2 3 6" xfId="25710" xr:uid="{00000000-0005-0000-0000-000003630000}"/>
    <cellStyle name="Обычный 5 4 11 2 4" xfId="25711" xr:uid="{00000000-0005-0000-0000-000004630000}"/>
    <cellStyle name="Обычный 5 4 11 2 4 2" xfId="25712" xr:uid="{00000000-0005-0000-0000-000005630000}"/>
    <cellStyle name="Обычный 5 4 11 2 4 2 2" xfId="25713" xr:uid="{00000000-0005-0000-0000-000006630000}"/>
    <cellStyle name="Обычный 5 4 11 2 4 3" xfId="25714" xr:uid="{00000000-0005-0000-0000-000007630000}"/>
    <cellStyle name="Обычный 5 4 11 2 4 3 2" xfId="25715" xr:uid="{00000000-0005-0000-0000-000008630000}"/>
    <cellStyle name="Обычный 5 4 11 2 4 4" xfId="25716" xr:uid="{00000000-0005-0000-0000-000009630000}"/>
    <cellStyle name="Обычный 5 4 11 2 4 4 2" xfId="25717" xr:uid="{00000000-0005-0000-0000-00000A630000}"/>
    <cellStyle name="Обычный 5 4 11 2 4 5" xfId="25718" xr:uid="{00000000-0005-0000-0000-00000B630000}"/>
    <cellStyle name="Обычный 5 4 11 2 5" xfId="25719" xr:uid="{00000000-0005-0000-0000-00000C630000}"/>
    <cellStyle name="Обычный 5 4 11 2 5 2" xfId="25720" xr:uid="{00000000-0005-0000-0000-00000D630000}"/>
    <cellStyle name="Обычный 5 4 11 2 6" xfId="25721" xr:uid="{00000000-0005-0000-0000-00000E630000}"/>
    <cellStyle name="Обычный 5 4 11 2 6 2" xfId="25722" xr:uid="{00000000-0005-0000-0000-00000F630000}"/>
    <cellStyle name="Обычный 5 4 11 2 7" xfId="25723" xr:uid="{00000000-0005-0000-0000-000010630000}"/>
    <cellStyle name="Обычный 5 4 11 2 7 2" xfId="25724" xr:uid="{00000000-0005-0000-0000-000011630000}"/>
    <cellStyle name="Обычный 5 4 11 2 8" xfId="25725" xr:uid="{00000000-0005-0000-0000-000012630000}"/>
    <cellStyle name="Обычный 5 4 11 2 8 2" xfId="25726" xr:uid="{00000000-0005-0000-0000-000013630000}"/>
    <cellStyle name="Обычный 5 4 11 2 9" xfId="25727" xr:uid="{00000000-0005-0000-0000-000014630000}"/>
    <cellStyle name="Обычный 5 4 11 2 9 2" xfId="25728" xr:uid="{00000000-0005-0000-0000-000015630000}"/>
    <cellStyle name="Обычный 5 4 11 3" xfId="25729" xr:uid="{00000000-0005-0000-0000-000016630000}"/>
    <cellStyle name="Обычный 5 4 11 3 10" xfId="25730" xr:uid="{00000000-0005-0000-0000-000017630000}"/>
    <cellStyle name="Обычный 5 4 11 3 2" xfId="25731" xr:uid="{00000000-0005-0000-0000-000018630000}"/>
    <cellStyle name="Обычный 5 4 11 3 2 2" xfId="25732" xr:uid="{00000000-0005-0000-0000-000019630000}"/>
    <cellStyle name="Обычный 5 4 11 3 2 2 2" xfId="25733" xr:uid="{00000000-0005-0000-0000-00001A630000}"/>
    <cellStyle name="Обычный 5 4 11 3 2 3" xfId="25734" xr:uid="{00000000-0005-0000-0000-00001B630000}"/>
    <cellStyle name="Обычный 5 4 11 3 2 3 2" xfId="25735" xr:uid="{00000000-0005-0000-0000-00001C630000}"/>
    <cellStyle name="Обычный 5 4 11 3 2 4" xfId="25736" xr:uid="{00000000-0005-0000-0000-00001D630000}"/>
    <cellStyle name="Обычный 5 4 11 3 2 4 2" xfId="25737" xr:uid="{00000000-0005-0000-0000-00001E630000}"/>
    <cellStyle name="Обычный 5 4 11 3 2 5" xfId="25738" xr:uid="{00000000-0005-0000-0000-00001F630000}"/>
    <cellStyle name="Обычный 5 4 11 3 2 5 2" xfId="25739" xr:uid="{00000000-0005-0000-0000-000020630000}"/>
    <cellStyle name="Обычный 5 4 11 3 2 6" xfId="25740" xr:uid="{00000000-0005-0000-0000-000021630000}"/>
    <cellStyle name="Обычный 5 4 11 3 3" xfId="25741" xr:uid="{00000000-0005-0000-0000-000022630000}"/>
    <cellStyle name="Обычный 5 4 11 3 3 2" xfId="25742" xr:uid="{00000000-0005-0000-0000-000023630000}"/>
    <cellStyle name="Обычный 5 4 11 3 3 2 2" xfId="25743" xr:uid="{00000000-0005-0000-0000-000024630000}"/>
    <cellStyle name="Обычный 5 4 11 3 3 3" xfId="25744" xr:uid="{00000000-0005-0000-0000-000025630000}"/>
    <cellStyle name="Обычный 5 4 11 3 3 3 2" xfId="25745" xr:uid="{00000000-0005-0000-0000-000026630000}"/>
    <cellStyle name="Обычный 5 4 11 3 3 4" xfId="25746" xr:uid="{00000000-0005-0000-0000-000027630000}"/>
    <cellStyle name="Обычный 5 4 11 3 3 4 2" xfId="25747" xr:uid="{00000000-0005-0000-0000-000028630000}"/>
    <cellStyle name="Обычный 5 4 11 3 3 5" xfId="25748" xr:uid="{00000000-0005-0000-0000-000029630000}"/>
    <cellStyle name="Обычный 5 4 11 3 4" xfId="25749" xr:uid="{00000000-0005-0000-0000-00002A630000}"/>
    <cellStyle name="Обычный 5 4 11 3 4 2" xfId="25750" xr:uid="{00000000-0005-0000-0000-00002B630000}"/>
    <cellStyle name="Обычный 5 4 11 3 5" xfId="25751" xr:uid="{00000000-0005-0000-0000-00002C630000}"/>
    <cellStyle name="Обычный 5 4 11 3 5 2" xfId="25752" xr:uid="{00000000-0005-0000-0000-00002D630000}"/>
    <cellStyle name="Обычный 5 4 11 3 6" xfId="25753" xr:uid="{00000000-0005-0000-0000-00002E630000}"/>
    <cellStyle name="Обычный 5 4 11 3 6 2" xfId="25754" xr:uid="{00000000-0005-0000-0000-00002F630000}"/>
    <cellStyle name="Обычный 5 4 11 3 7" xfId="25755" xr:uid="{00000000-0005-0000-0000-000030630000}"/>
    <cellStyle name="Обычный 5 4 11 3 7 2" xfId="25756" xr:uid="{00000000-0005-0000-0000-000031630000}"/>
    <cellStyle name="Обычный 5 4 11 3 8" xfId="25757" xr:uid="{00000000-0005-0000-0000-000032630000}"/>
    <cellStyle name="Обычный 5 4 11 3 8 2" xfId="25758" xr:uid="{00000000-0005-0000-0000-000033630000}"/>
    <cellStyle name="Обычный 5 4 11 3 9" xfId="25759" xr:uid="{00000000-0005-0000-0000-000034630000}"/>
    <cellStyle name="Обычный 5 4 11 3 9 2" xfId="25760" xr:uid="{00000000-0005-0000-0000-000035630000}"/>
    <cellStyle name="Обычный 5 4 11 4" xfId="25761" xr:uid="{00000000-0005-0000-0000-000036630000}"/>
    <cellStyle name="Обычный 5 4 11 4 2" xfId="25762" xr:uid="{00000000-0005-0000-0000-000037630000}"/>
    <cellStyle name="Обычный 5 4 11 4 2 2" xfId="25763" xr:uid="{00000000-0005-0000-0000-000038630000}"/>
    <cellStyle name="Обычный 5 4 11 4 3" xfId="25764" xr:uid="{00000000-0005-0000-0000-000039630000}"/>
    <cellStyle name="Обычный 5 4 11 4 3 2" xfId="25765" xr:uid="{00000000-0005-0000-0000-00003A630000}"/>
    <cellStyle name="Обычный 5 4 11 4 4" xfId="25766" xr:uid="{00000000-0005-0000-0000-00003B630000}"/>
    <cellStyle name="Обычный 5 4 11 4 4 2" xfId="25767" xr:uid="{00000000-0005-0000-0000-00003C630000}"/>
    <cellStyle name="Обычный 5 4 11 4 5" xfId="25768" xr:uid="{00000000-0005-0000-0000-00003D630000}"/>
    <cellStyle name="Обычный 5 4 11 4 5 2" xfId="25769" xr:uid="{00000000-0005-0000-0000-00003E630000}"/>
    <cellStyle name="Обычный 5 4 11 4 6" xfId="25770" xr:uid="{00000000-0005-0000-0000-00003F630000}"/>
    <cellStyle name="Обычный 5 4 11 5" xfId="25771" xr:uid="{00000000-0005-0000-0000-000040630000}"/>
    <cellStyle name="Обычный 5 4 11 5 2" xfId="25772" xr:uid="{00000000-0005-0000-0000-000041630000}"/>
    <cellStyle name="Обычный 5 4 11 5 2 2" xfId="25773" xr:uid="{00000000-0005-0000-0000-000042630000}"/>
    <cellStyle name="Обычный 5 4 11 5 3" xfId="25774" xr:uid="{00000000-0005-0000-0000-000043630000}"/>
    <cellStyle name="Обычный 5 4 11 5 3 2" xfId="25775" xr:uid="{00000000-0005-0000-0000-000044630000}"/>
    <cellStyle name="Обычный 5 4 11 5 4" xfId="25776" xr:uid="{00000000-0005-0000-0000-000045630000}"/>
    <cellStyle name="Обычный 5 4 11 5 4 2" xfId="25777" xr:uid="{00000000-0005-0000-0000-000046630000}"/>
    <cellStyle name="Обычный 5 4 11 5 5" xfId="25778" xr:uid="{00000000-0005-0000-0000-000047630000}"/>
    <cellStyle name="Обычный 5 4 11 6" xfId="25779" xr:uid="{00000000-0005-0000-0000-000048630000}"/>
    <cellStyle name="Обычный 5 4 11 6 2" xfId="25780" xr:uid="{00000000-0005-0000-0000-000049630000}"/>
    <cellStyle name="Обычный 5 4 11 7" xfId="25781" xr:uid="{00000000-0005-0000-0000-00004A630000}"/>
    <cellStyle name="Обычный 5 4 11 7 2" xfId="25782" xr:uid="{00000000-0005-0000-0000-00004B630000}"/>
    <cellStyle name="Обычный 5 4 11 8" xfId="25783" xr:uid="{00000000-0005-0000-0000-00004C630000}"/>
    <cellStyle name="Обычный 5 4 11 8 2" xfId="25784" xr:uid="{00000000-0005-0000-0000-00004D630000}"/>
    <cellStyle name="Обычный 5 4 11 9" xfId="25785" xr:uid="{00000000-0005-0000-0000-00004E630000}"/>
    <cellStyle name="Обычный 5 4 11 9 2" xfId="25786" xr:uid="{00000000-0005-0000-0000-00004F630000}"/>
    <cellStyle name="Обычный 5 4 12" xfId="25787" xr:uid="{00000000-0005-0000-0000-000050630000}"/>
    <cellStyle name="Обычный 5 4 12 10" xfId="25788" xr:uid="{00000000-0005-0000-0000-000051630000}"/>
    <cellStyle name="Обычный 5 4 12 10 2" xfId="25789" xr:uid="{00000000-0005-0000-0000-000052630000}"/>
    <cellStyle name="Обычный 5 4 12 11" xfId="25790" xr:uid="{00000000-0005-0000-0000-000053630000}"/>
    <cellStyle name="Обычный 5 4 12 11 2" xfId="25791" xr:uid="{00000000-0005-0000-0000-000054630000}"/>
    <cellStyle name="Обычный 5 4 12 12" xfId="25792" xr:uid="{00000000-0005-0000-0000-000055630000}"/>
    <cellStyle name="Обычный 5 4 12 2" xfId="25793" xr:uid="{00000000-0005-0000-0000-000056630000}"/>
    <cellStyle name="Обычный 5 4 12 2 10" xfId="25794" xr:uid="{00000000-0005-0000-0000-000057630000}"/>
    <cellStyle name="Обычный 5 4 12 2 10 2" xfId="25795" xr:uid="{00000000-0005-0000-0000-000058630000}"/>
    <cellStyle name="Обычный 5 4 12 2 11" xfId="25796" xr:uid="{00000000-0005-0000-0000-000059630000}"/>
    <cellStyle name="Обычный 5 4 12 2 2" xfId="25797" xr:uid="{00000000-0005-0000-0000-00005A630000}"/>
    <cellStyle name="Обычный 5 4 12 2 2 10" xfId="25798" xr:uid="{00000000-0005-0000-0000-00005B630000}"/>
    <cellStyle name="Обычный 5 4 12 2 2 2" xfId="25799" xr:uid="{00000000-0005-0000-0000-00005C630000}"/>
    <cellStyle name="Обычный 5 4 12 2 2 2 2" xfId="25800" xr:uid="{00000000-0005-0000-0000-00005D630000}"/>
    <cellStyle name="Обычный 5 4 12 2 2 2 2 2" xfId="25801" xr:uid="{00000000-0005-0000-0000-00005E630000}"/>
    <cellStyle name="Обычный 5 4 12 2 2 2 3" xfId="25802" xr:uid="{00000000-0005-0000-0000-00005F630000}"/>
    <cellStyle name="Обычный 5 4 12 2 2 2 3 2" xfId="25803" xr:uid="{00000000-0005-0000-0000-000060630000}"/>
    <cellStyle name="Обычный 5 4 12 2 2 2 4" xfId="25804" xr:uid="{00000000-0005-0000-0000-000061630000}"/>
    <cellStyle name="Обычный 5 4 12 2 2 2 4 2" xfId="25805" xr:uid="{00000000-0005-0000-0000-000062630000}"/>
    <cellStyle name="Обычный 5 4 12 2 2 2 5" xfId="25806" xr:uid="{00000000-0005-0000-0000-000063630000}"/>
    <cellStyle name="Обычный 5 4 12 2 2 2 5 2" xfId="25807" xr:uid="{00000000-0005-0000-0000-000064630000}"/>
    <cellStyle name="Обычный 5 4 12 2 2 2 6" xfId="25808" xr:uid="{00000000-0005-0000-0000-000065630000}"/>
    <cellStyle name="Обычный 5 4 12 2 2 3" xfId="25809" xr:uid="{00000000-0005-0000-0000-000066630000}"/>
    <cellStyle name="Обычный 5 4 12 2 2 3 2" xfId="25810" xr:uid="{00000000-0005-0000-0000-000067630000}"/>
    <cellStyle name="Обычный 5 4 12 2 2 3 2 2" xfId="25811" xr:uid="{00000000-0005-0000-0000-000068630000}"/>
    <cellStyle name="Обычный 5 4 12 2 2 3 3" xfId="25812" xr:uid="{00000000-0005-0000-0000-000069630000}"/>
    <cellStyle name="Обычный 5 4 12 2 2 3 3 2" xfId="25813" xr:uid="{00000000-0005-0000-0000-00006A630000}"/>
    <cellStyle name="Обычный 5 4 12 2 2 3 4" xfId="25814" xr:uid="{00000000-0005-0000-0000-00006B630000}"/>
    <cellStyle name="Обычный 5 4 12 2 2 3 4 2" xfId="25815" xr:uid="{00000000-0005-0000-0000-00006C630000}"/>
    <cellStyle name="Обычный 5 4 12 2 2 3 5" xfId="25816" xr:uid="{00000000-0005-0000-0000-00006D630000}"/>
    <cellStyle name="Обычный 5 4 12 2 2 4" xfId="25817" xr:uid="{00000000-0005-0000-0000-00006E630000}"/>
    <cellStyle name="Обычный 5 4 12 2 2 4 2" xfId="25818" xr:uid="{00000000-0005-0000-0000-00006F630000}"/>
    <cellStyle name="Обычный 5 4 12 2 2 5" xfId="25819" xr:uid="{00000000-0005-0000-0000-000070630000}"/>
    <cellStyle name="Обычный 5 4 12 2 2 5 2" xfId="25820" xr:uid="{00000000-0005-0000-0000-000071630000}"/>
    <cellStyle name="Обычный 5 4 12 2 2 6" xfId="25821" xr:uid="{00000000-0005-0000-0000-000072630000}"/>
    <cellStyle name="Обычный 5 4 12 2 2 6 2" xfId="25822" xr:uid="{00000000-0005-0000-0000-000073630000}"/>
    <cellStyle name="Обычный 5 4 12 2 2 7" xfId="25823" xr:uid="{00000000-0005-0000-0000-000074630000}"/>
    <cellStyle name="Обычный 5 4 12 2 2 7 2" xfId="25824" xr:uid="{00000000-0005-0000-0000-000075630000}"/>
    <cellStyle name="Обычный 5 4 12 2 2 8" xfId="25825" xr:uid="{00000000-0005-0000-0000-000076630000}"/>
    <cellStyle name="Обычный 5 4 12 2 2 8 2" xfId="25826" xr:uid="{00000000-0005-0000-0000-000077630000}"/>
    <cellStyle name="Обычный 5 4 12 2 2 9" xfId="25827" xr:uid="{00000000-0005-0000-0000-000078630000}"/>
    <cellStyle name="Обычный 5 4 12 2 2 9 2" xfId="25828" xr:uid="{00000000-0005-0000-0000-000079630000}"/>
    <cellStyle name="Обычный 5 4 12 2 3" xfId="25829" xr:uid="{00000000-0005-0000-0000-00007A630000}"/>
    <cellStyle name="Обычный 5 4 12 2 3 2" xfId="25830" xr:uid="{00000000-0005-0000-0000-00007B630000}"/>
    <cellStyle name="Обычный 5 4 12 2 3 2 2" xfId="25831" xr:uid="{00000000-0005-0000-0000-00007C630000}"/>
    <cellStyle name="Обычный 5 4 12 2 3 3" xfId="25832" xr:uid="{00000000-0005-0000-0000-00007D630000}"/>
    <cellStyle name="Обычный 5 4 12 2 3 3 2" xfId="25833" xr:uid="{00000000-0005-0000-0000-00007E630000}"/>
    <cellStyle name="Обычный 5 4 12 2 3 4" xfId="25834" xr:uid="{00000000-0005-0000-0000-00007F630000}"/>
    <cellStyle name="Обычный 5 4 12 2 3 4 2" xfId="25835" xr:uid="{00000000-0005-0000-0000-000080630000}"/>
    <cellStyle name="Обычный 5 4 12 2 3 5" xfId="25836" xr:uid="{00000000-0005-0000-0000-000081630000}"/>
    <cellStyle name="Обычный 5 4 12 2 3 5 2" xfId="25837" xr:uid="{00000000-0005-0000-0000-000082630000}"/>
    <cellStyle name="Обычный 5 4 12 2 3 6" xfId="25838" xr:uid="{00000000-0005-0000-0000-000083630000}"/>
    <cellStyle name="Обычный 5 4 12 2 4" xfId="25839" xr:uid="{00000000-0005-0000-0000-000084630000}"/>
    <cellStyle name="Обычный 5 4 12 2 4 2" xfId="25840" xr:uid="{00000000-0005-0000-0000-000085630000}"/>
    <cellStyle name="Обычный 5 4 12 2 4 2 2" xfId="25841" xr:uid="{00000000-0005-0000-0000-000086630000}"/>
    <cellStyle name="Обычный 5 4 12 2 4 3" xfId="25842" xr:uid="{00000000-0005-0000-0000-000087630000}"/>
    <cellStyle name="Обычный 5 4 12 2 4 3 2" xfId="25843" xr:uid="{00000000-0005-0000-0000-000088630000}"/>
    <cellStyle name="Обычный 5 4 12 2 4 4" xfId="25844" xr:uid="{00000000-0005-0000-0000-000089630000}"/>
    <cellStyle name="Обычный 5 4 12 2 4 4 2" xfId="25845" xr:uid="{00000000-0005-0000-0000-00008A630000}"/>
    <cellStyle name="Обычный 5 4 12 2 4 5" xfId="25846" xr:uid="{00000000-0005-0000-0000-00008B630000}"/>
    <cellStyle name="Обычный 5 4 12 2 5" xfId="25847" xr:uid="{00000000-0005-0000-0000-00008C630000}"/>
    <cellStyle name="Обычный 5 4 12 2 5 2" xfId="25848" xr:uid="{00000000-0005-0000-0000-00008D630000}"/>
    <cellStyle name="Обычный 5 4 12 2 6" xfId="25849" xr:uid="{00000000-0005-0000-0000-00008E630000}"/>
    <cellStyle name="Обычный 5 4 12 2 6 2" xfId="25850" xr:uid="{00000000-0005-0000-0000-00008F630000}"/>
    <cellStyle name="Обычный 5 4 12 2 7" xfId="25851" xr:uid="{00000000-0005-0000-0000-000090630000}"/>
    <cellStyle name="Обычный 5 4 12 2 7 2" xfId="25852" xr:uid="{00000000-0005-0000-0000-000091630000}"/>
    <cellStyle name="Обычный 5 4 12 2 8" xfId="25853" xr:uid="{00000000-0005-0000-0000-000092630000}"/>
    <cellStyle name="Обычный 5 4 12 2 8 2" xfId="25854" xr:uid="{00000000-0005-0000-0000-000093630000}"/>
    <cellStyle name="Обычный 5 4 12 2 9" xfId="25855" xr:uid="{00000000-0005-0000-0000-000094630000}"/>
    <cellStyle name="Обычный 5 4 12 2 9 2" xfId="25856" xr:uid="{00000000-0005-0000-0000-000095630000}"/>
    <cellStyle name="Обычный 5 4 12 3" xfId="25857" xr:uid="{00000000-0005-0000-0000-000096630000}"/>
    <cellStyle name="Обычный 5 4 12 3 10" xfId="25858" xr:uid="{00000000-0005-0000-0000-000097630000}"/>
    <cellStyle name="Обычный 5 4 12 3 2" xfId="25859" xr:uid="{00000000-0005-0000-0000-000098630000}"/>
    <cellStyle name="Обычный 5 4 12 3 2 2" xfId="25860" xr:uid="{00000000-0005-0000-0000-000099630000}"/>
    <cellStyle name="Обычный 5 4 12 3 2 2 2" xfId="25861" xr:uid="{00000000-0005-0000-0000-00009A630000}"/>
    <cellStyle name="Обычный 5 4 12 3 2 3" xfId="25862" xr:uid="{00000000-0005-0000-0000-00009B630000}"/>
    <cellStyle name="Обычный 5 4 12 3 2 3 2" xfId="25863" xr:uid="{00000000-0005-0000-0000-00009C630000}"/>
    <cellStyle name="Обычный 5 4 12 3 2 4" xfId="25864" xr:uid="{00000000-0005-0000-0000-00009D630000}"/>
    <cellStyle name="Обычный 5 4 12 3 2 4 2" xfId="25865" xr:uid="{00000000-0005-0000-0000-00009E630000}"/>
    <cellStyle name="Обычный 5 4 12 3 2 5" xfId="25866" xr:uid="{00000000-0005-0000-0000-00009F630000}"/>
    <cellStyle name="Обычный 5 4 12 3 2 5 2" xfId="25867" xr:uid="{00000000-0005-0000-0000-0000A0630000}"/>
    <cellStyle name="Обычный 5 4 12 3 2 6" xfId="25868" xr:uid="{00000000-0005-0000-0000-0000A1630000}"/>
    <cellStyle name="Обычный 5 4 12 3 3" xfId="25869" xr:uid="{00000000-0005-0000-0000-0000A2630000}"/>
    <cellStyle name="Обычный 5 4 12 3 3 2" xfId="25870" xr:uid="{00000000-0005-0000-0000-0000A3630000}"/>
    <cellStyle name="Обычный 5 4 12 3 3 2 2" xfId="25871" xr:uid="{00000000-0005-0000-0000-0000A4630000}"/>
    <cellStyle name="Обычный 5 4 12 3 3 3" xfId="25872" xr:uid="{00000000-0005-0000-0000-0000A5630000}"/>
    <cellStyle name="Обычный 5 4 12 3 3 3 2" xfId="25873" xr:uid="{00000000-0005-0000-0000-0000A6630000}"/>
    <cellStyle name="Обычный 5 4 12 3 3 4" xfId="25874" xr:uid="{00000000-0005-0000-0000-0000A7630000}"/>
    <cellStyle name="Обычный 5 4 12 3 3 4 2" xfId="25875" xr:uid="{00000000-0005-0000-0000-0000A8630000}"/>
    <cellStyle name="Обычный 5 4 12 3 3 5" xfId="25876" xr:uid="{00000000-0005-0000-0000-0000A9630000}"/>
    <cellStyle name="Обычный 5 4 12 3 4" xfId="25877" xr:uid="{00000000-0005-0000-0000-0000AA630000}"/>
    <cellStyle name="Обычный 5 4 12 3 4 2" xfId="25878" xr:uid="{00000000-0005-0000-0000-0000AB630000}"/>
    <cellStyle name="Обычный 5 4 12 3 5" xfId="25879" xr:uid="{00000000-0005-0000-0000-0000AC630000}"/>
    <cellStyle name="Обычный 5 4 12 3 5 2" xfId="25880" xr:uid="{00000000-0005-0000-0000-0000AD630000}"/>
    <cellStyle name="Обычный 5 4 12 3 6" xfId="25881" xr:uid="{00000000-0005-0000-0000-0000AE630000}"/>
    <cellStyle name="Обычный 5 4 12 3 6 2" xfId="25882" xr:uid="{00000000-0005-0000-0000-0000AF630000}"/>
    <cellStyle name="Обычный 5 4 12 3 7" xfId="25883" xr:uid="{00000000-0005-0000-0000-0000B0630000}"/>
    <cellStyle name="Обычный 5 4 12 3 7 2" xfId="25884" xr:uid="{00000000-0005-0000-0000-0000B1630000}"/>
    <cellStyle name="Обычный 5 4 12 3 8" xfId="25885" xr:uid="{00000000-0005-0000-0000-0000B2630000}"/>
    <cellStyle name="Обычный 5 4 12 3 8 2" xfId="25886" xr:uid="{00000000-0005-0000-0000-0000B3630000}"/>
    <cellStyle name="Обычный 5 4 12 3 9" xfId="25887" xr:uid="{00000000-0005-0000-0000-0000B4630000}"/>
    <cellStyle name="Обычный 5 4 12 3 9 2" xfId="25888" xr:uid="{00000000-0005-0000-0000-0000B5630000}"/>
    <cellStyle name="Обычный 5 4 12 4" xfId="25889" xr:uid="{00000000-0005-0000-0000-0000B6630000}"/>
    <cellStyle name="Обычный 5 4 12 4 2" xfId="25890" xr:uid="{00000000-0005-0000-0000-0000B7630000}"/>
    <cellStyle name="Обычный 5 4 12 4 2 2" xfId="25891" xr:uid="{00000000-0005-0000-0000-0000B8630000}"/>
    <cellStyle name="Обычный 5 4 12 4 3" xfId="25892" xr:uid="{00000000-0005-0000-0000-0000B9630000}"/>
    <cellStyle name="Обычный 5 4 12 4 3 2" xfId="25893" xr:uid="{00000000-0005-0000-0000-0000BA630000}"/>
    <cellStyle name="Обычный 5 4 12 4 4" xfId="25894" xr:uid="{00000000-0005-0000-0000-0000BB630000}"/>
    <cellStyle name="Обычный 5 4 12 4 4 2" xfId="25895" xr:uid="{00000000-0005-0000-0000-0000BC630000}"/>
    <cellStyle name="Обычный 5 4 12 4 5" xfId="25896" xr:uid="{00000000-0005-0000-0000-0000BD630000}"/>
    <cellStyle name="Обычный 5 4 12 4 5 2" xfId="25897" xr:uid="{00000000-0005-0000-0000-0000BE630000}"/>
    <cellStyle name="Обычный 5 4 12 4 6" xfId="25898" xr:uid="{00000000-0005-0000-0000-0000BF630000}"/>
    <cellStyle name="Обычный 5 4 12 5" xfId="25899" xr:uid="{00000000-0005-0000-0000-0000C0630000}"/>
    <cellStyle name="Обычный 5 4 12 5 2" xfId="25900" xr:uid="{00000000-0005-0000-0000-0000C1630000}"/>
    <cellStyle name="Обычный 5 4 12 5 2 2" xfId="25901" xr:uid="{00000000-0005-0000-0000-0000C2630000}"/>
    <cellStyle name="Обычный 5 4 12 5 3" xfId="25902" xr:uid="{00000000-0005-0000-0000-0000C3630000}"/>
    <cellStyle name="Обычный 5 4 12 5 3 2" xfId="25903" xr:uid="{00000000-0005-0000-0000-0000C4630000}"/>
    <cellStyle name="Обычный 5 4 12 5 4" xfId="25904" xr:uid="{00000000-0005-0000-0000-0000C5630000}"/>
    <cellStyle name="Обычный 5 4 12 5 4 2" xfId="25905" xr:uid="{00000000-0005-0000-0000-0000C6630000}"/>
    <cellStyle name="Обычный 5 4 12 5 5" xfId="25906" xr:uid="{00000000-0005-0000-0000-0000C7630000}"/>
    <cellStyle name="Обычный 5 4 12 6" xfId="25907" xr:uid="{00000000-0005-0000-0000-0000C8630000}"/>
    <cellStyle name="Обычный 5 4 12 6 2" xfId="25908" xr:uid="{00000000-0005-0000-0000-0000C9630000}"/>
    <cellStyle name="Обычный 5 4 12 7" xfId="25909" xr:uid="{00000000-0005-0000-0000-0000CA630000}"/>
    <cellStyle name="Обычный 5 4 12 7 2" xfId="25910" xr:uid="{00000000-0005-0000-0000-0000CB630000}"/>
    <cellStyle name="Обычный 5 4 12 8" xfId="25911" xr:uid="{00000000-0005-0000-0000-0000CC630000}"/>
    <cellStyle name="Обычный 5 4 12 8 2" xfId="25912" xr:uid="{00000000-0005-0000-0000-0000CD630000}"/>
    <cellStyle name="Обычный 5 4 12 9" xfId="25913" xr:uid="{00000000-0005-0000-0000-0000CE630000}"/>
    <cellStyle name="Обычный 5 4 12 9 2" xfId="25914" xr:uid="{00000000-0005-0000-0000-0000CF630000}"/>
    <cellStyle name="Обычный 5 4 13" xfId="25915" xr:uid="{00000000-0005-0000-0000-0000D0630000}"/>
    <cellStyle name="Обычный 5 4 13 10" xfId="25916" xr:uid="{00000000-0005-0000-0000-0000D1630000}"/>
    <cellStyle name="Обычный 5 4 13 10 2" xfId="25917" xr:uid="{00000000-0005-0000-0000-0000D2630000}"/>
    <cellStyle name="Обычный 5 4 13 11" xfId="25918" xr:uid="{00000000-0005-0000-0000-0000D3630000}"/>
    <cellStyle name="Обычный 5 4 13 11 2" xfId="25919" xr:uid="{00000000-0005-0000-0000-0000D4630000}"/>
    <cellStyle name="Обычный 5 4 13 12" xfId="25920" xr:uid="{00000000-0005-0000-0000-0000D5630000}"/>
    <cellStyle name="Обычный 5 4 13 2" xfId="25921" xr:uid="{00000000-0005-0000-0000-0000D6630000}"/>
    <cellStyle name="Обычный 5 4 13 2 10" xfId="25922" xr:uid="{00000000-0005-0000-0000-0000D7630000}"/>
    <cellStyle name="Обычный 5 4 13 2 10 2" xfId="25923" xr:uid="{00000000-0005-0000-0000-0000D8630000}"/>
    <cellStyle name="Обычный 5 4 13 2 11" xfId="25924" xr:uid="{00000000-0005-0000-0000-0000D9630000}"/>
    <cellStyle name="Обычный 5 4 13 2 2" xfId="25925" xr:uid="{00000000-0005-0000-0000-0000DA630000}"/>
    <cellStyle name="Обычный 5 4 13 2 2 10" xfId="25926" xr:uid="{00000000-0005-0000-0000-0000DB630000}"/>
    <cellStyle name="Обычный 5 4 13 2 2 2" xfId="25927" xr:uid="{00000000-0005-0000-0000-0000DC630000}"/>
    <cellStyle name="Обычный 5 4 13 2 2 2 2" xfId="25928" xr:uid="{00000000-0005-0000-0000-0000DD630000}"/>
    <cellStyle name="Обычный 5 4 13 2 2 2 2 2" xfId="25929" xr:uid="{00000000-0005-0000-0000-0000DE630000}"/>
    <cellStyle name="Обычный 5 4 13 2 2 2 3" xfId="25930" xr:uid="{00000000-0005-0000-0000-0000DF630000}"/>
    <cellStyle name="Обычный 5 4 13 2 2 2 3 2" xfId="25931" xr:uid="{00000000-0005-0000-0000-0000E0630000}"/>
    <cellStyle name="Обычный 5 4 13 2 2 2 4" xfId="25932" xr:uid="{00000000-0005-0000-0000-0000E1630000}"/>
    <cellStyle name="Обычный 5 4 13 2 2 2 4 2" xfId="25933" xr:uid="{00000000-0005-0000-0000-0000E2630000}"/>
    <cellStyle name="Обычный 5 4 13 2 2 2 5" xfId="25934" xr:uid="{00000000-0005-0000-0000-0000E3630000}"/>
    <cellStyle name="Обычный 5 4 13 2 2 2 5 2" xfId="25935" xr:uid="{00000000-0005-0000-0000-0000E4630000}"/>
    <cellStyle name="Обычный 5 4 13 2 2 2 6" xfId="25936" xr:uid="{00000000-0005-0000-0000-0000E5630000}"/>
    <cellStyle name="Обычный 5 4 13 2 2 3" xfId="25937" xr:uid="{00000000-0005-0000-0000-0000E6630000}"/>
    <cellStyle name="Обычный 5 4 13 2 2 3 2" xfId="25938" xr:uid="{00000000-0005-0000-0000-0000E7630000}"/>
    <cellStyle name="Обычный 5 4 13 2 2 3 2 2" xfId="25939" xr:uid="{00000000-0005-0000-0000-0000E8630000}"/>
    <cellStyle name="Обычный 5 4 13 2 2 3 3" xfId="25940" xr:uid="{00000000-0005-0000-0000-0000E9630000}"/>
    <cellStyle name="Обычный 5 4 13 2 2 3 3 2" xfId="25941" xr:uid="{00000000-0005-0000-0000-0000EA630000}"/>
    <cellStyle name="Обычный 5 4 13 2 2 3 4" xfId="25942" xr:uid="{00000000-0005-0000-0000-0000EB630000}"/>
    <cellStyle name="Обычный 5 4 13 2 2 3 4 2" xfId="25943" xr:uid="{00000000-0005-0000-0000-0000EC630000}"/>
    <cellStyle name="Обычный 5 4 13 2 2 3 5" xfId="25944" xr:uid="{00000000-0005-0000-0000-0000ED630000}"/>
    <cellStyle name="Обычный 5 4 13 2 2 4" xfId="25945" xr:uid="{00000000-0005-0000-0000-0000EE630000}"/>
    <cellStyle name="Обычный 5 4 13 2 2 4 2" xfId="25946" xr:uid="{00000000-0005-0000-0000-0000EF630000}"/>
    <cellStyle name="Обычный 5 4 13 2 2 5" xfId="25947" xr:uid="{00000000-0005-0000-0000-0000F0630000}"/>
    <cellStyle name="Обычный 5 4 13 2 2 5 2" xfId="25948" xr:uid="{00000000-0005-0000-0000-0000F1630000}"/>
    <cellStyle name="Обычный 5 4 13 2 2 6" xfId="25949" xr:uid="{00000000-0005-0000-0000-0000F2630000}"/>
    <cellStyle name="Обычный 5 4 13 2 2 6 2" xfId="25950" xr:uid="{00000000-0005-0000-0000-0000F3630000}"/>
    <cellStyle name="Обычный 5 4 13 2 2 7" xfId="25951" xr:uid="{00000000-0005-0000-0000-0000F4630000}"/>
    <cellStyle name="Обычный 5 4 13 2 2 7 2" xfId="25952" xr:uid="{00000000-0005-0000-0000-0000F5630000}"/>
    <cellStyle name="Обычный 5 4 13 2 2 8" xfId="25953" xr:uid="{00000000-0005-0000-0000-0000F6630000}"/>
    <cellStyle name="Обычный 5 4 13 2 2 8 2" xfId="25954" xr:uid="{00000000-0005-0000-0000-0000F7630000}"/>
    <cellStyle name="Обычный 5 4 13 2 2 9" xfId="25955" xr:uid="{00000000-0005-0000-0000-0000F8630000}"/>
    <cellStyle name="Обычный 5 4 13 2 2 9 2" xfId="25956" xr:uid="{00000000-0005-0000-0000-0000F9630000}"/>
    <cellStyle name="Обычный 5 4 13 2 3" xfId="25957" xr:uid="{00000000-0005-0000-0000-0000FA630000}"/>
    <cellStyle name="Обычный 5 4 13 2 3 2" xfId="25958" xr:uid="{00000000-0005-0000-0000-0000FB630000}"/>
    <cellStyle name="Обычный 5 4 13 2 3 2 2" xfId="25959" xr:uid="{00000000-0005-0000-0000-0000FC630000}"/>
    <cellStyle name="Обычный 5 4 13 2 3 3" xfId="25960" xr:uid="{00000000-0005-0000-0000-0000FD630000}"/>
    <cellStyle name="Обычный 5 4 13 2 3 3 2" xfId="25961" xr:uid="{00000000-0005-0000-0000-0000FE630000}"/>
    <cellStyle name="Обычный 5 4 13 2 3 4" xfId="25962" xr:uid="{00000000-0005-0000-0000-0000FF630000}"/>
    <cellStyle name="Обычный 5 4 13 2 3 4 2" xfId="25963" xr:uid="{00000000-0005-0000-0000-000000640000}"/>
    <cellStyle name="Обычный 5 4 13 2 3 5" xfId="25964" xr:uid="{00000000-0005-0000-0000-000001640000}"/>
    <cellStyle name="Обычный 5 4 13 2 3 5 2" xfId="25965" xr:uid="{00000000-0005-0000-0000-000002640000}"/>
    <cellStyle name="Обычный 5 4 13 2 3 6" xfId="25966" xr:uid="{00000000-0005-0000-0000-000003640000}"/>
    <cellStyle name="Обычный 5 4 13 2 4" xfId="25967" xr:uid="{00000000-0005-0000-0000-000004640000}"/>
    <cellStyle name="Обычный 5 4 13 2 4 2" xfId="25968" xr:uid="{00000000-0005-0000-0000-000005640000}"/>
    <cellStyle name="Обычный 5 4 13 2 4 2 2" xfId="25969" xr:uid="{00000000-0005-0000-0000-000006640000}"/>
    <cellStyle name="Обычный 5 4 13 2 4 3" xfId="25970" xr:uid="{00000000-0005-0000-0000-000007640000}"/>
    <cellStyle name="Обычный 5 4 13 2 4 3 2" xfId="25971" xr:uid="{00000000-0005-0000-0000-000008640000}"/>
    <cellStyle name="Обычный 5 4 13 2 4 4" xfId="25972" xr:uid="{00000000-0005-0000-0000-000009640000}"/>
    <cellStyle name="Обычный 5 4 13 2 4 4 2" xfId="25973" xr:uid="{00000000-0005-0000-0000-00000A640000}"/>
    <cellStyle name="Обычный 5 4 13 2 4 5" xfId="25974" xr:uid="{00000000-0005-0000-0000-00000B640000}"/>
    <cellStyle name="Обычный 5 4 13 2 5" xfId="25975" xr:uid="{00000000-0005-0000-0000-00000C640000}"/>
    <cellStyle name="Обычный 5 4 13 2 5 2" xfId="25976" xr:uid="{00000000-0005-0000-0000-00000D640000}"/>
    <cellStyle name="Обычный 5 4 13 2 6" xfId="25977" xr:uid="{00000000-0005-0000-0000-00000E640000}"/>
    <cellStyle name="Обычный 5 4 13 2 6 2" xfId="25978" xr:uid="{00000000-0005-0000-0000-00000F640000}"/>
    <cellStyle name="Обычный 5 4 13 2 7" xfId="25979" xr:uid="{00000000-0005-0000-0000-000010640000}"/>
    <cellStyle name="Обычный 5 4 13 2 7 2" xfId="25980" xr:uid="{00000000-0005-0000-0000-000011640000}"/>
    <cellStyle name="Обычный 5 4 13 2 8" xfId="25981" xr:uid="{00000000-0005-0000-0000-000012640000}"/>
    <cellStyle name="Обычный 5 4 13 2 8 2" xfId="25982" xr:uid="{00000000-0005-0000-0000-000013640000}"/>
    <cellStyle name="Обычный 5 4 13 2 9" xfId="25983" xr:uid="{00000000-0005-0000-0000-000014640000}"/>
    <cellStyle name="Обычный 5 4 13 2 9 2" xfId="25984" xr:uid="{00000000-0005-0000-0000-000015640000}"/>
    <cellStyle name="Обычный 5 4 13 3" xfId="25985" xr:uid="{00000000-0005-0000-0000-000016640000}"/>
    <cellStyle name="Обычный 5 4 13 3 10" xfId="25986" xr:uid="{00000000-0005-0000-0000-000017640000}"/>
    <cellStyle name="Обычный 5 4 13 3 2" xfId="25987" xr:uid="{00000000-0005-0000-0000-000018640000}"/>
    <cellStyle name="Обычный 5 4 13 3 2 2" xfId="25988" xr:uid="{00000000-0005-0000-0000-000019640000}"/>
    <cellStyle name="Обычный 5 4 13 3 2 2 2" xfId="25989" xr:uid="{00000000-0005-0000-0000-00001A640000}"/>
    <cellStyle name="Обычный 5 4 13 3 2 3" xfId="25990" xr:uid="{00000000-0005-0000-0000-00001B640000}"/>
    <cellStyle name="Обычный 5 4 13 3 2 3 2" xfId="25991" xr:uid="{00000000-0005-0000-0000-00001C640000}"/>
    <cellStyle name="Обычный 5 4 13 3 2 4" xfId="25992" xr:uid="{00000000-0005-0000-0000-00001D640000}"/>
    <cellStyle name="Обычный 5 4 13 3 2 4 2" xfId="25993" xr:uid="{00000000-0005-0000-0000-00001E640000}"/>
    <cellStyle name="Обычный 5 4 13 3 2 5" xfId="25994" xr:uid="{00000000-0005-0000-0000-00001F640000}"/>
    <cellStyle name="Обычный 5 4 13 3 2 5 2" xfId="25995" xr:uid="{00000000-0005-0000-0000-000020640000}"/>
    <cellStyle name="Обычный 5 4 13 3 2 6" xfId="25996" xr:uid="{00000000-0005-0000-0000-000021640000}"/>
    <cellStyle name="Обычный 5 4 13 3 3" xfId="25997" xr:uid="{00000000-0005-0000-0000-000022640000}"/>
    <cellStyle name="Обычный 5 4 13 3 3 2" xfId="25998" xr:uid="{00000000-0005-0000-0000-000023640000}"/>
    <cellStyle name="Обычный 5 4 13 3 3 2 2" xfId="25999" xr:uid="{00000000-0005-0000-0000-000024640000}"/>
    <cellStyle name="Обычный 5 4 13 3 3 3" xfId="26000" xr:uid="{00000000-0005-0000-0000-000025640000}"/>
    <cellStyle name="Обычный 5 4 13 3 3 3 2" xfId="26001" xr:uid="{00000000-0005-0000-0000-000026640000}"/>
    <cellStyle name="Обычный 5 4 13 3 3 4" xfId="26002" xr:uid="{00000000-0005-0000-0000-000027640000}"/>
    <cellStyle name="Обычный 5 4 13 3 3 4 2" xfId="26003" xr:uid="{00000000-0005-0000-0000-000028640000}"/>
    <cellStyle name="Обычный 5 4 13 3 3 5" xfId="26004" xr:uid="{00000000-0005-0000-0000-000029640000}"/>
    <cellStyle name="Обычный 5 4 13 3 4" xfId="26005" xr:uid="{00000000-0005-0000-0000-00002A640000}"/>
    <cellStyle name="Обычный 5 4 13 3 4 2" xfId="26006" xr:uid="{00000000-0005-0000-0000-00002B640000}"/>
    <cellStyle name="Обычный 5 4 13 3 5" xfId="26007" xr:uid="{00000000-0005-0000-0000-00002C640000}"/>
    <cellStyle name="Обычный 5 4 13 3 5 2" xfId="26008" xr:uid="{00000000-0005-0000-0000-00002D640000}"/>
    <cellStyle name="Обычный 5 4 13 3 6" xfId="26009" xr:uid="{00000000-0005-0000-0000-00002E640000}"/>
    <cellStyle name="Обычный 5 4 13 3 6 2" xfId="26010" xr:uid="{00000000-0005-0000-0000-00002F640000}"/>
    <cellStyle name="Обычный 5 4 13 3 7" xfId="26011" xr:uid="{00000000-0005-0000-0000-000030640000}"/>
    <cellStyle name="Обычный 5 4 13 3 7 2" xfId="26012" xr:uid="{00000000-0005-0000-0000-000031640000}"/>
    <cellStyle name="Обычный 5 4 13 3 8" xfId="26013" xr:uid="{00000000-0005-0000-0000-000032640000}"/>
    <cellStyle name="Обычный 5 4 13 3 8 2" xfId="26014" xr:uid="{00000000-0005-0000-0000-000033640000}"/>
    <cellStyle name="Обычный 5 4 13 3 9" xfId="26015" xr:uid="{00000000-0005-0000-0000-000034640000}"/>
    <cellStyle name="Обычный 5 4 13 3 9 2" xfId="26016" xr:uid="{00000000-0005-0000-0000-000035640000}"/>
    <cellStyle name="Обычный 5 4 13 4" xfId="26017" xr:uid="{00000000-0005-0000-0000-000036640000}"/>
    <cellStyle name="Обычный 5 4 13 4 2" xfId="26018" xr:uid="{00000000-0005-0000-0000-000037640000}"/>
    <cellStyle name="Обычный 5 4 13 4 2 2" xfId="26019" xr:uid="{00000000-0005-0000-0000-000038640000}"/>
    <cellStyle name="Обычный 5 4 13 4 3" xfId="26020" xr:uid="{00000000-0005-0000-0000-000039640000}"/>
    <cellStyle name="Обычный 5 4 13 4 3 2" xfId="26021" xr:uid="{00000000-0005-0000-0000-00003A640000}"/>
    <cellStyle name="Обычный 5 4 13 4 4" xfId="26022" xr:uid="{00000000-0005-0000-0000-00003B640000}"/>
    <cellStyle name="Обычный 5 4 13 4 4 2" xfId="26023" xr:uid="{00000000-0005-0000-0000-00003C640000}"/>
    <cellStyle name="Обычный 5 4 13 4 5" xfId="26024" xr:uid="{00000000-0005-0000-0000-00003D640000}"/>
    <cellStyle name="Обычный 5 4 13 4 5 2" xfId="26025" xr:uid="{00000000-0005-0000-0000-00003E640000}"/>
    <cellStyle name="Обычный 5 4 13 4 6" xfId="26026" xr:uid="{00000000-0005-0000-0000-00003F640000}"/>
    <cellStyle name="Обычный 5 4 13 5" xfId="26027" xr:uid="{00000000-0005-0000-0000-000040640000}"/>
    <cellStyle name="Обычный 5 4 13 5 2" xfId="26028" xr:uid="{00000000-0005-0000-0000-000041640000}"/>
    <cellStyle name="Обычный 5 4 13 5 2 2" xfId="26029" xr:uid="{00000000-0005-0000-0000-000042640000}"/>
    <cellStyle name="Обычный 5 4 13 5 3" xfId="26030" xr:uid="{00000000-0005-0000-0000-000043640000}"/>
    <cellStyle name="Обычный 5 4 13 5 3 2" xfId="26031" xr:uid="{00000000-0005-0000-0000-000044640000}"/>
    <cellStyle name="Обычный 5 4 13 5 4" xfId="26032" xr:uid="{00000000-0005-0000-0000-000045640000}"/>
    <cellStyle name="Обычный 5 4 13 5 4 2" xfId="26033" xr:uid="{00000000-0005-0000-0000-000046640000}"/>
    <cellStyle name="Обычный 5 4 13 5 5" xfId="26034" xr:uid="{00000000-0005-0000-0000-000047640000}"/>
    <cellStyle name="Обычный 5 4 13 6" xfId="26035" xr:uid="{00000000-0005-0000-0000-000048640000}"/>
    <cellStyle name="Обычный 5 4 13 6 2" xfId="26036" xr:uid="{00000000-0005-0000-0000-000049640000}"/>
    <cellStyle name="Обычный 5 4 13 7" xfId="26037" xr:uid="{00000000-0005-0000-0000-00004A640000}"/>
    <cellStyle name="Обычный 5 4 13 7 2" xfId="26038" xr:uid="{00000000-0005-0000-0000-00004B640000}"/>
    <cellStyle name="Обычный 5 4 13 8" xfId="26039" xr:uid="{00000000-0005-0000-0000-00004C640000}"/>
    <cellStyle name="Обычный 5 4 13 8 2" xfId="26040" xr:uid="{00000000-0005-0000-0000-00004D640000}"/>
    <cellStyle name="Обычный 5 4 13 9" xfId="26041" xr:uid="{00000000-0005-0000-0000-00004E640000}"/>
    <cellStyle name="Обычный 5 4 13 9 2" xfId="26042" xr:uid="{00000000-0005-0000-0000-00004F640000}"/>
    <cellStyle name="Обычный 5 4 14" xfId="26043" xr:uid="{00000000-0005-0000-0000-000050640000}"/>
    <cellStyle name="Обычный 5 4 14 10" xfId="26044" xr:uid="{00000000-0005-0000-0000-000051640000}"/>
    <cellStyle name="Обычный 5 4 14 10 2" xfId="26045" xr:uid="{00000000-0005-0000-0000-000052640000}"/>
    <cellStyle name="Обычный 5 4 14 11" xfId="26046" xr:uid="{00000000-0005-0000-0000-000053640000}"/>
    <cellStyle name="Обычный 5 4 14 2" xfId="26047" xr:uid="{00000000-0005-0000-0000-000054640000}"/>
    <cellStyle name="Обычный 5 4 14 2 10" xfId="26048" xr:uid="{00000000-0005-0000-0000-000055640000}"/>
    <cellStyle name="Обычный 5 4 14 2 2" xfId="26049" xr:uid="{00000000-0005-0000-0000-000056640000}"/>
    <cellStyle name="Обычный 5 4 14 2 2 2" xfId="26050" xr:uid="{00000000-0005-0000-0000-000057640000}"/>
    <cellStyle name="Обычный 5 4 14 2 2 2 2" xfId="26051" xr:uid="{00000000-0005-0000-0000-000058640000}"/>
    <cellStyle name="Обычный 5 4 14 2 2 3" xfId="26052" xr:uid="{00000000-0005-0000-0000-000059640000}"/>
    <cellStyle name="Обычный 5 4 14 2 2 3 2" xfId="26053" xr:uid="{00000000-0005-0000-0000-00005A640000}"/>
    <cellStyle name="Обычный 5 4 14 2 2 4" xfId="26054" xr:uid="{00000000-0005-0000-0000-00005B640000}"/>
    <cellStyle name="Обычный 5 4 14 2 2 4 2" xfId="26055" xr:uid="{00000000-0005-0000-0000-00005C640000}"/>
    <cellStyle name="Обычный 5 4 14 2 2 5" xfId="26056" xr:uid="{00000000-0005-0000-0000-00005D640000}"/>
    <cellStyle name="Обычный 5 4 14 2 2 5 2" xfId="26057" xr:uid="{00000000-0005-0000-0000-00005E640000}"/>
    <cellStyle name="Обычный 5 4 14 2 2 6" xfId="26058" xr:uid="{00000000-0005-0000-0000-00005F640000}"/>
    <cellStyle name="Обычный 5 4 14 2 3" xfId="26059" xr:uid="{00000000-0005-0000-0000-000060640000}"/>
    <cellStyle name="Обычный 5 4 14 2 3 2" xfId="26060" xr:uid="{00000000-0005-0000-0000-000061640000}"/>
    <cellStyle name="Обычный 5 4 14 2 3 2 2" xfId="26061" xr:uid="{00000000-0005-0000-0000-000062640000}"/>
    <cellStyle name="Обычный 5 4 14 2 3 3" xfId="26062" xr:uid="{00000000-0005-0000-0000-000063640000}"/>
    <cellStyle name="Обычный 5 4 14 2 3 3 2" xfId="26063" xr:uid="{00000000-0005-0000-0000-000064640000}"/>
    <cellStyle name="Обычный 5 4 14 2 3 4" xfId="26064" xr:uid="{00000000-0005-0000-0000-000065640000}"/>
    <cellStyle name="Обычный 5 4 14 2 3 4 2" xfId="26065" xr:uid="{00000000-0005-0000-0000-000066640000}"/>
    <cellStyle name="Обычный 5 4 14 2 3 5" xfId="26066" xr:uid="{00000000-0005-0000-0000-000067640000}"/>
    <cellStyle name="Обычный 5 4 14 2 4" xfId="26067" xr:uid="{00000000-0005-0000-0000-000068640000}"/>
    <cellStyle name="Обычный 5 4 14 2 4 2" xfId="26068" xr:uid="{00000000-0005-0000-0000-000069640000}"/>
    <cellStyle name="Обычный 5 4 14 2 5" xfId="26069" xr:uid="{00000000-0005-0000-0000-00006A640000}"/>
    <cellStyle name="Обычный 5 4 14 2 5 2" xfId="26070" xr:uid="{00000000-0005-0000-0000-00006B640000}"/>
    <cellStyle name="Обычный 5 4 14 2 6" xfId="26071" xr:uid="{00000000-0005-0000-0000-00006C640000}"/>
    <cellStyle name="Обычный 5 4 14 2 6 2" xfId="26072" xr:uid="{00000000-0005-0000-0000-00006D640000}"/>
    <cellStyle name="Обычный 5 4 14 2 7" xfId="26073" xr:uid="{00000000-0005-0000-0000-00006E640000}"/>
    <cellStyle name="Обычный 5 4 14 2 7 2" xfId="26074" xr:uid="{00000000-0005-0000-0000-00006F640000}"/>
    <cellStyle name="Обычный 5 4 14 2 8" xfId="26075" xr:uid="{00000000-0005-0000-0000-000070640000}"/>
    <cellStyle name="Обычный 5 4 14 2 8 2" xfId="26076" xr:uid="{00000000-0005-0000-0000-000071640000}"/>
    <cellStyle name="Обычный 5 4 14 2 9" xfId="26077" xr:uid="{00000000-0005-0000-0000-000072640000}"/>
    <cellStyle name="Обычный 5 4 14 2 9 2" xfId="26078" xr:uid="{00000000-0005-0000-0000-000073640000}"/>
    <cellStyle name="Обычный 5 4 14 3" xfId="26079" xr:uid="{00000000-0005-0000-0000-000074640000}"/>
    <cellStyle name="Обычный 5 4 14 3 2" xfId="26080" xr:uid="{00000000-0005-0000-0000-000075640000}"/>
    <cellStyle name="Обычный 5 4 14 3 2 2" xfId="26081" xr:uid="{00000000-0005-0000-0000-000076640000}"/>
    <cellStyle name="Обычный 5 4 14 3 3" xfId="26082" xr:uid="{00000000-0005-0000-0000-000077640000}"/>
    <cellStyle name="Обычный 5 4 14 3 3 2" xfId="26083" xr:uid="{00000000-0005-0000-0000-000078640000}"/>
    <cellStyle name="Обычный 5 4 14 3 4" xfId="26084" xr:uid="{00000000-0005-0000-0000-000079640000}"/>
    <cellStyle name="Обычный 5 4 14 3 4 2" xfId="26085" xr:uid="{00000000-0005-0000-0000-00007A640000}"/>
    <cellStyle name="Обычный 5 4 14 3 5" xfId="26086" xr:uid="{00000000-0005-0000-0000-00007B640000}"/>
    <cellStyle name="Обычный 5 4 14 3 5 2" xfId="26087" xr:uid="{00000000-0005-0000-0000-00007C640000}"/>
    <cellStyle name="Обычный 5 4 14 3 6" xfId="26088" xr:uid="{00000000-0005-0000-0000-00007D640000}"/>
    <cellStyle name="Обычный 5 4 14 4" xfId="26089" xr:uid="{00000000-0005-0000-0000-00007E640000}"/>
    <cellStyle name="Обычный 5 4 14 4 2" xfId="26090" xr:uid="{00000000-0005-0000-0000-00007F640000}"/>
    <cellStyle name="Обычный 5 4 14 4 2 2" xfId="26091" xr:uid="{00000000-0005-0000-0000-000080640000}"/>
    <cellStyle name="Обычный 5 4 14 4 3" xfId="26092" xr:uid="{00000000-0005-0000-0000-000081640000}"/>
    <cellStyle name="Обычный 5 4 14 4 3 2" xfId="26093" xr:uid="{00000000-0005-0000-0000-000082640000}"/>
    <cellStyle name="Обычный 5 4 14 4 4" xfId="26094" xr:uid="{00000000-0005-0000-0000-000083640000}"/>
    <cellStyle name="Обычный 5 4 14 4 4 2" xfId="26095" xr:uid="{00000000-0005-0000-0000-000084640000}"/>
    <cellStyle name="Обычный 5 4 14 4 5" xfId="26096" xr:uid="{00000000-0005-0000-0000-000085640000}"/>
    <cellStyle name="Обычный 5 4 14 5" xfId="26097" xr:uid="{00000000-0005-0000-0000-000086640000}"/>
    <cellStyle name="Обычный 5 4 14 5 2" xfId="26098" xr:uid="{00000000-0005-0000-0000-000087640000}"/>
    <cellStyle name="Обычный 5 4 14 6" xfId="26099" xr:uid="{00000000-0005-0000-0000-000088640000}"/>
    <cellStyle name="Обычный 5 4 14 6 2" xfId="26100" xr:uid="{00000000-0005-0000-0000-000089640000}"/>
    <cellStyle name="Обычный 5 4 14 7" xfId="26101" xr:uid="{00000000-0005-0000-0000-00008A640000}"/>
    <cellStyle name="Обычный 5 4 14 7 2" xfId="26102" xr:uid="{00000000-0005-0000-0000-00008B640000}"/>
    <cellStyle name="Обычный 5 4 14 8" xfId="26103" xr:uid="{00000000-0005-0000-0000-00008C640000}"/>
    <cellStyle name="Обычный 5 4 14 8 2" xfId="26104" xr:uid="{00000000-0005-0000-0000-00008D640000}"/>
    <cellStyle name="Обычный 5 4 14 9" xfId="26105" xr:uid="{00000000-0005-0000-0000-00008E640000}"/>
    <cellStyle name="Обычный 5 4 14 9 2" xfId="26106" xr:uid="{00000000-0005-0000-0000-00008F640000}"/>
    <cellStyle name="Обычный 5 4 15" xfId="26107" xr:uid="{00000000-0005-0000-0000-000090640000}"/>
    <cellStyle name="Обычный 5 4 15 10" xfId="26108" xr:uid="{00000000-0005-0000-0000-000091640000}"/>
    <cellStyle name="Обычный 5 4 15 2" xfId="26109" xr:uid="{00000000-0005-0000-0000-000092640000}"/>
    <cellStyle name="Обычный 5 4 15 2 2" xfId="26110" xr:uid="{00000000-0005-0000-0000-000093640000}"/>
    <cellStyle name="Обычный 5 4 15 2 2 2" xfId="26111" xr:uid="{00000000-0005-0000-0000-000094640000}"/>
    <cellStyle name="Обычный 5 4 15 2 3" xfId="26112" xr:uid="{00000000-0005-0000-0000-000095640000}"/>
    <cellStyle name="Обычный 5 4 15 2 3 2" xfId="26113" xr:uid="{00000000-0005-0000-0000-000096640000}"/>
    <cellStyle name="Обычный 5 4 15 2 4" xfId="26114" xr:uid="{00000000-0005-0000-0000-000097640000}"/>
    <cellStyle name="Обычный 5 4 15 2 4 2" xfId="26115" xr:uid="{00000000-0005-0000-0000-000098640000}"/>
    <cellStyle name="Обычный 5 4 15 2 5" xfId="26116" xr:uid="{00000000-0005-0000-0000-000099640000}"/>
    <cellStyle name="Обычный 5 4 15 2 5 2" xfId="26117" xr:uid="{00000000-0005-0000-0000-00009A640000}"/>
    <cellStyle name="Обычный 5 4 15 2 6" xfId="26118" xr:uid="{00000000-0005-0000-0000-00009B640000}"/>
    <cellStyle name="Обычный 5 4 15 3" xfId="26119" xr:uid="{00000000-0005-0000-0000-00009C640000}"/>
    <cellStyle name="Обычный 5 4 15 3 2" xfId="26120" xr:uid="{00000000-0005-0000-0000-00009D640000}"/>
    <cellStyle name="Обычный 5 4 15 3 2 2" xfId="26121" xr:uid="{00000000-0005-0000-0000-00009E640000}"/>
    <cellStyle name="Обычный 5 4 15 3 3" xfId="26122" xr:uid="{00000000-0005-0000-0000-00009F640000}"/>
    <cellStyle name="Обычный 5 4 15 3 3 2" xfId="26123" xr:uid="{00000000-0005-0000-0000-0000A0640000}"/>
    <cellStyle name="Обычный 5 4 15 3 4" xfId="26124" xr:uid="{00000000-0005-0000-0000-0000A1640000}"/>
    <cellStyle name="Обычный 5 4 15 3 4 2" xfId="26125" xr:uid="{00000000-0005-0000-0000-0000A2640000}"/>
    <cellStyle name="Обычный 5 4 15 3 5" xfId="26126" xr:uid="{00000000-0005-0000-0000-0000A3640000}"/>
    <cellStyle name="Обычный 5 4 15 4" xfId="26127" xr:uid="{00000000-0005-0000-0000-0000A4640000}"/>
    <cellStyle name="Обычный 5 4 15 4 2" xfId="26128" xr:uid="{00000000-0005-0000-0000-0000A5640000}"/>
    <cellStyle name="Обычный 5 4 15 5" xfId="26129" xr:uid="{00000000-0005-0000-0000-0000A6640000}"/>
    <cellStyle name="Обычный 5 4 15 5 2" xfId="26130" xr:uid="{00000000-0005-0000-0000-0000A7640000}"/>
    <cellStyle name="Обычный 5 4 15 6" xfId="26131" xr:uid="{00000000-0005-0000-0000-0000A8640000}"/>
    <cellStyle name="Обычный 5 4 15 6 2" xfId="26132" xr:uid="{00000000-0005-0000-0000-0000A9640000}"/>
    <cellStyle name="Обычный 5 4 15 7" xfId="26133" xr:uid="{00000000-0005-0000-0000-0000AA640000}"/>
    <cellStyle name="Обычный 5 4 15 7 2" xfId="26134" xr:uid="{00000000-0005-0000-0000-0000AB640000}"/>
    <cellStyle name="Обычный 5 4 15 8" xfId="26135" xr:uid="{00000000-0005-0000-0000-0000AC640000}"/>
    <cellStyle name="Обычный 5 4 15 8 2" xfId="26136" xr:uid="{00000000-0005-0000-0000-0000AD640000}"/>
    <cellStyle name="Обычный 5 4 15 9" xfId="26137" xr:uid="{00000000-0005-0000-0000-0000AE640000}"/>
    <cellStyle name="Обычный 5 4 15 9 2" xfId="26138" xr:uid="{00000000-0005-0000-0000-0000AF640000}"/>
    <cellStyle name="Обычный 5 4 16" xfId="26139" xr:uid="{00000000-0005-0000-0000-0000B0640000}"/>
    <cellStyle name="Обычный 5 4 16 2" xfId="26140" xr:uid="{00000000-0005-0000-0000-0000B1640000}"/>
    <cellStyle name="Обычный 5 4 16 2 2" xfId="26141" xr:uid="{00000000-0005-0000-0000-0000B2640000}"/>
    <cellStyle name="Обычный 5 4 16 2 2 2" xfId="26142" xr:uid="{00000000-0005-0000-0000-0000B3640000}"/>
    <cellStyle name="Обычный 5 4 16 2 3" xfId="26143" xr:uid="{00000000-0005-0000-0000-0000B4640000}"/>
    <cellStyle name="Обычный 5 4 16 2 3 2" xfId="26144" xr:uid="{00000000-0005-0000-0000-0000B5640000}"/>
    <cellStyle name="Обычный 5 4 16 2 4" xfId="26145" xr:uid="{00000000-0005-0000-0000-0000B6640000}"/>
    <cellStyle name="Обычный 5 4 16 2 4 2" xfId="26146" xr:uid="{00000000-0005-0000-0000-0000B7640000}"/>
    <cellStyle name="Обычный 5 4 16 2 5" xfId="26147" xr:uid="{00000000-0005-0000-0000-0000B8640000}"/>
    <cellStyle name="Обычный 5 4 16 2 5 2" xfId="26148" xr:uid="{00000000-0005-0000-0000-0000B9640000}"/>
    <cellStyle name="Обычный 5 4 16 2 6" xfId="26149" xr:uid="{00000000-0005-0000-0000-0000BA640000}"/>
    <cellStyle name="Обычный 5 4 16 3" xfId="26150" xr:uid="{00000000-0005-0000-0000-0000BB640000}"/>
    <cellStyle name="Обычный 5 4 16 3 2" xfId="26151" xr:uid="{00000000-0005-0000-0000-0000BC640000}"/>
    <cellStyle name="Обычный 5 4 16 4" xfId="26152" xr:uid="{00000000-0005-0000-0000-0000BD640000}"/>
    <cellStyle name="Обычный 5 4 16 4 2" xfId="26153" xr:uid="{00000000-0005-0000-0000-0000BE640000}"/>
    <cellStyle name="Обычный 5 4 16 5" xfId="26154" xr:uid="{00000000-0005-0000-0000-0000BF640000}"/>
    <cellStyle name="Обычный 5 4 16 5 2" xfId="26155" xr:uid="{00000000-0005-0000-0000-0000C0640000}"/>
    <cellStyle name="Обычный 5 4 16 6" xfId="26156" xr:uid="{00000000-0005-0000-0000-0000C1640000}"/>
    <cellStyle name="Обычный 5 4 16 6 2" xfId="26157" xr:uid="{00000000-0005-0000-0000-0000C2640000}"/>
    <cellStyle name="Обычный 5 4 16 7" xfId="26158" xr:uid="{00000000-0005-0000-0000-0000C3640000}"/>
    <cellStyle name="Обычный 5 4 17" xfId="26159" xr:uid="{00000000-0005-0000-0000-0000C4640000}"/>
    <cellStyle name="Обычный 5 4 17 2" xfId="26160" xr:uid="{00000000-0005-0000-0000-0000C5640000}"/>
    <cellStyle name="Обычный 5 4 17 2 2" xfId="26161" xr:uid="{00000000-0005-0000-0000-0000C6640000}"/>
    <cellStyle name="Обычный 5 4 17 3" xfId="26162" xr:uid="{00000000-0005-0000-0000-0000C7640000}"/>
    <cellStyle name="Обычный 5 4 17 3 2" xfId="26163" xr:uid="{00000000-0005-0000-0000-0000C8640000}"/>
    <cellStyle name="Обычный 5 4 17 4" xfId="26164" xr:uid="{00000000-0005-0000-0000-0000C9640000}"/>
    <cellStyle name="Обычный 5 4 17 4 2" xfId="26165" xr:uid="{00000000-0005-0000-0000-0000CA640000}"/>
    <cellStyle name="Обычный 5 4 17 5" xfId="26166" xr:uid="{00000000-0005-0000-0000-0000CB640000}"/>
    <cellStyle name="Обычный 5 4 17 5 2" xfId="26167" xr:uid="{00000000-0005-0000-0000-0000CC640000}"/>
    <cellStyle name="Обычный 5 4 17 6" xfId="26168" xr:uid="{00000000-0005-0000-0000-0000CD640000}"/>
    <cellStyle name="Обычный 5 4 18" xfId="26169" xr:uid="{00000000-0005-0000-0000-0000CE640000}"/>
    <cellStyle name="Обычный 5 4 18 2" xfId="26170" xr:uid="{00000000-0005-0000-0000-0000CF640000}"/>
    <cellStyle name="Обычный 5 4 18 2 2" xfId="26171" xr:uid="{00000000-0005-0000-0000-0000D0640000}"/>
    <cellStyle name="Обычный 5 4 18 3" xfId="26172" xr:uid="{00000000-0005-0000-0000-0000D1640000}"/>
    <cellStyle name="Обычный 5 4 18 3 2" xfId="26173" xr:uid="{00000000-0005-0000-0000-0000D2640000}"/>
    <cellStyle name="Обычный 5 4 18 4" xfId="26174" xr:uid="{00000000-0005-0000-0000-0000D3640000}"/>
    <cellStyle name="Обычный 5 4 18 4 2" xfId="26175" xr:uid="{00000000-0005-0000-0000-0000D4640000}"/>
    <cellStyle name="Обычный 5 4 18 5" xfId="26176" xr:uid="{00000000-0005-0000-0000-0000D5640000}"/>
    <cellStyle name="Обычный 5 4 19" xfId="26177" xr:uid="{00000000-0005-0000-0000-0000D6640000}"/>
    <cellStyle name="Обычный 5 4 19 2" xfId="26178" xr:uid="{00000000-0005-0000-0000-0000D7640000}"/>
    <cellStyle name="Обычный 5 4 2" xfId="26179" xr:uid="{00000000-0005-0000-0000-0000D8640000}"/>
    <cellStyle name="Обычный 5 4 2 2" xfId="26180" xr:uid="{00000000-0005-0000-0000-0000D9640000}"/>
    <cellStyle name="Обычный 5 4 2 2 10" xfId="26181" xr:uid="{00000000-0005-0000-0000-0000DA640000}"/>
    <cellStyle name="Обычный 5 4 2 2 10 2" xfId="26182" xr:uid="{00000000-0005-0000-0000-0000DB640000}"/>
    <cellStyle name="Обычный 5 4 2 2 11" xfId="26183" xr:uid="{00000000-0005-0000-0000-0000DC640000}"/>
    <cellStyle name="Обычный 5 4 2 2 11 2" xfId="26184" xr:uid="{00000000-0005-0000-0000-0000DD640000}"/>
    <cellStyle name="Обычный 5 4 2 2 12" xfId="26185" xr:uid="{00000000-0005-0000-0000-0000DE640000}"/>
    <cellStyle name="Обычный 5 4 2 2 12 2" xfId="26186" xr:uid="{00000000-0005-0000-0000-0000DF640000}"/>
    <cellStyle name="Обычный 5 4 2 2 13" xfId="26187" xr:uid="{00000000-0005-0000-0000-0000E0640000}"/>
    <cellStyle name="Обычный 5 4 2 2 14" xfId="26188" xr:uid="{00000000-0005-0000-0000-0000E1640000}"/>
    <cellStyle name="Обычный 5 4 2 2 15" xfId="26189" xr:uid="{00000000-0005-0000-0000-0000E2640000}"/>
    <cellStyle name="Обычный 5 4 2 2 2" xfId="26190" xr:uid="{00000000-0005-0000-0000-0000E3640000}"/>
    <cellStyle name="Обычный 5 4 2 2 2 10" xfId="26191" xr:uid="{00000000-0005-0000-0000-0000E4640000}"/>
    <cellStyle name="Обычный 5 4 2 2 2 10 2" xfId="26192" xr:uid="{00000000-0005-0000-0000-0000E5640000}"/>
    <cellStyle name="Обычный 5 4 2 2 2 11" xfId="26193" xr:uid="{00000000-0005-0000-0000-0000E6640000}"/>
    <cellStyle name="Обычный 5 4 2 2 2 12" xfId="26194" xr:uid="{00000000-0005-0000-0000-0000E7640000}"/>
    <cellStyle name="Обычный 5 4 2 2 2 13" xfId="26195" xr:uid="{00000000-0005-0000-0000-0000E8640000}"/>
    <cellStyle name="Обычный 5 4 2 2 2 2" xfId="26196" xr:uid="{00000000-0005-0000-0000-0000E9640000}"/>
    <cellStyle name="Обычный 5 4 2 2 2 2 10" xfId="26197" xr:uid="{00000000-0005-0000-0000-0000EA640000}"/>
    <cellStyle name="Обычный 5 4 2 2 2 2 11" xfId="26198" xr:uid="{00000000-0005-0000-0000-0000EB640000}"/>
    <cellStyle name="Обычный 5 4 2 2 2 2 2" xfId="26199" xr:uid="{00000000-0005-0000-0000-0000EC640000}"/>
    <cellStyle name="Обычный 5 4 2 2 2 2 2 2" xfId="26200" xr:uid="{00000000-0005-0000-0000-0000ED640000}"/>
    <cellStyle name="Обычный 5 4 2 2 2 2 2 2 2" xfId="26201" xr:uid="{00000000-0005-0000-0000-0000EE640000}"/>
    <cellStyle name="Обычный 5 4 2 2 2 2 2 3" xfId="26202" xr:uid="{00000000-0005-0000-0000-0000EF640000}"/>
    <cellStyle name="Обычный 5 4 2 2 2 2 2 3 2" xfId="26203" xr:uid="{00000000-0005-0000-0000-0000F0640000}"/>
    <cellStyle name="Обычный 5 4 2 2 2 2 2 4" xfId="26204" xr:uid="{00000000-0005-0000-0000-0000F1640000}"/>
    <cellStyle name="Обычный 5 4 2 2 2 2 2 4 2" xfId="26205" xr:uid="{00000000-0005-0000-0000-0000F2640000}"/>
    <cellStyle name="Обычный 5 4 2 2 2 2 2 5" xfId="26206" xr:uid="{00000000-0005-0000-0000-0000F3640000}"/>
    <cellStyle name="Обычный 5 4 2 2 2 2 2 5 2" xfId="26207" xr:uid="{00000000-0005-0000-0000-0000F4640000}"/>
    <cellStyle name="Обычный 5 4 2 2 2 2 2 6" xfId="26208" xr:uid="{00000000-0005-0000-0000-0000F5640000}"/>
    <cellStyle name="Обычный 5 4 2 2 2 2 3" xfId="26209" xr:uid="{00000000-0005-0000-0000-0000F6640000}"/>
    <cellStyle name="Обычный 5 4 2 2 2 2 3 2" xfId="26210" xr:uid="{00000000-0005-0000-0000-0000F7640000}"/>
    <cellStyle name="Обычный 5 4 2 2 2 2 3 2 2" xfId="26211" xr:uid="{00000000-0005-0000-0000-0000F8640000}"/>
    <cellStyle name="Обычный 5 4 2 2 2 2 3 3" xfId="26212" xr:uid="{00000000-0005-0000-0000-0000F9640000}"/>
    <cellStyle name="Обычный 5 4 2 2 2 2 3 3 2" xfId="26213" xr:uid="{00000000-0005-0000-0000-0000FA640000}"/>
    <cellStyle name="Обычный 5 4 2 2 2 2 3 4" xfId="26214" xr:uid="{00000000-0005-0000-0000-0000FB640000}"/>
    <cellStyle name="Обычный 5 4 2 2 2 2 3 4 2" xfId="26215" xr:uid="{00000000-0005-0000-0000-0000FC640000}"/>
    <cellStyle name="Обычный 5 4 2 2 2 2 3 5" xfId="26216" xr:uid="{00000000-0005-0000-0000-0000FD640000}"/>
    <cellStyle name="Обычный 5 4 2 2 2 2 4" xfId="26217" xr:uid="{00000000-0005-0000-0000-0000FE640000}"/>
    <cellStyle name="Обычный 5 4 2 2 2 2 4 2" xfId="26218" xr:uid="{00000000-0005-0000-0000-0000FF640000}"/>
    <cellStyle name="Обычный 5 4 2 2 2 2 5" xfId="26219" xr:uid="{00000000-0005-0000-0000-000000650000}"/>
    <cellStyle name="Обычный 5 4 2 2 2 2 5 2" xfId="26220" xr:uid="{00000000-0005-0000-0000-000001650000}"/>
    <cellStyle name="Обычный 5 4 2 2 2 2 6" xfId="26221" xr:uid="{00000000-0005-0000-0000-000002650000}"/>
    <cellStyle name="Обычный 5 4 2 2 2 2 6 2" xfId="26222" xr:uid="{00000000-0005-0000-0000-000003650000}"/>
    <cellStyle name="Обычный 5 4 2 2 2 2 7" xfId="26223" xr:uid="{00000000-0005-0000-0000-000004650000}"/>
    <cellStyle name="Обычный 5 4 2 2 2 2 7 2" xfId="26224" xr:uid="{00000000-0005-0000-0000-000005650000}"/>
    <cellStyle name="Обычный 5 4 2 2 2 2 8" xfId="26225" xr:uid="{00000000-0005-0000-0000-000006650000}"/>
    <cellStyle name="Обычный 5 4 2 2 2 2 8 2" xfId="26226" xr:uid="{00000000-0005-0000-0000-000007650000}"/>
    <cellStyle name="Обычный 5 4 2 2 2 2 9" xfId="26227" xr:uid="{00000000-0005-0000-0000-000008650000}"/>
    <cellStyle name="Обычный 5 4 2 2 2 2 9 2" xfId="26228" xr:uid="{00000000-0005-0000-0000-000009650000}"/>
    <cellStyle name="Обычный 5 4 2 2 2 3" xfId="26229" xr:uid="{00000000-0005-0000-0000-00000A650000}"/>
    <cellStyle name="Обычный 5 4 2 2 2 3 2" xfId="26230" xr:uid="{00000000-0005-0000-0000-00000B650000}"/>
    <cellStyle name="Обычный 5 4 2 2 2 3 2 2" xfId="26231" xr:uid="{00000000-0005-0000-0000-00000C650000}"/>
    <cellStyle name="Обычный 5 4 2 2 2 3 3" xfId="26232" xr:uid="{00000000-0005-0000-0000-00000D650000}"/>
    <cellStyle name="Обычный 5 4 2 2 2 3 3 2" xfId="26233" xr:uid="{00000000-0005-0000-0000-00000E650000}"/>
    <cellStyle name="Обычный 5 4 2 2 2 3 4" xfId="26234" xr:uid="{00000000-0005-0000-0000-00000F650000}"/>
    <cellStyle name="Обычный 5 4 2 2 2 3 4 2" xfId="26235" xr:uid="{00000000-0005-0000-0000-000010650000}"/>
    <cellStyle name="Обычный 5 4 2 2 2 3 5" xfId="26236" xr:uid="{00000000-0005-0000-0000-000011650000}"/>
    <cellStyle name="Обычный 5 4 2 2 2 3 5 2" xfId="26237" xr:uid="{00000000-0005-0000-0000-000012650000}"/>
    <cellStyle name="Обычный 5 4 2 2 2 3 6" xfId="26238" xr:uid="{00000000-0005-0000-0000-000013650000}"/>
    <cellStyle name="Обычный 5 4 2 2 2 4" xfId="26239" xr:uid="{00000000-0005-0000-0000-000014650000}"/>
    <cellStyle name="Обычный 5 4 2 2 2 4 2" xfId="26240" xr:uid="{00000000-0005-0000-0000-000015650000}"/>
    <cellStyle name="Обычный 5 4 2 2 2 4 2 2" xfId="26241" xr:uid="{00000000-0005-0000-0000-000016650000}"/>
    <cellStyle name="Обычный 5 4 2 2 2 4 3" xfId="26242" xr:uid="{00000000-0005-0000-0000-000017650000}"/>
    <cellStyle name="Обычный 5 4 2 2 2 4 3 2" xfId="26243" xr:uid="{00000000-0005-0000-0000-000018650000}"/>
    <cellStyle name="Обычный 5 4 2 2 2 4 4" xfId="26244" xr:uid="{00000000-0005-0000-0000-000019650000}"/>
    <cellStyle name="Обычный 5 4 2 2 2 4 4 2" xfId="26245" xr:uid="{00000000-0005-0000-0000-00001A650000}"/>
    <cellStyle name="Обычный 5 4 2 2 2 4 5" xfId="26246" xr:uid="{00000000-0005-0000-0000-00001B650000}"/>
    <cellStyle name="Обычный 5 4 2 2 2 5" xfId="26247" xr:uid="{00000000-0005-0000-0000-00001C650000}"/>
    <cellStyle name="Обычный 5 4 2 2 2 5 2" xfId="26248" xr:uid="{00000000-0005-0000-0000-00001D650000}"/>
    <cellStyle name="Обычный 5 4 2 2 2 6" xfId="26249" xr:uid="{00000000-0005-0000-0000-00001E650000}"/>
    <cellStyle name="Обычный 5 4 2 2 2 6 2" xfId="26250" xr:uid="{00000000-0005-0000-0000-00001F650000}"/>
    <cellStyle name="Обычный 5 4 2 2 2 7" xfId="26251" xr:uid="{00000000-0005-0000-0000-000020650000}"/>
    <cellStyle name="Обычный 5 4 2 2 2 7 2" xfId="26252" xr:uid="{00000000-0005-0000-0000-000021650000}"/>
    <cellStyle name="Обычный 5 4 2 2 2 8" xfId="26253" xr:uid="{00000000-0005-0000-0000-000022650000}"/>
    <cellStyle name="Обычный 5 4 2 2 2 8 2" xfId="26254" xr:uid="{00000000-0005-0000-0000-000023650000}"/>
    <cellStyle name="Обычный 5 4 2 2 2 9" xfId="26255" xr:uid="{00000000-0005-0000-0000-000024650000}"/>
    <cellStyle name="Обычный 5 4 2 2 2 9 2" xfId="26256" xr:uid="{00000000-0005-0000-0000-000025650000}"/>
    <cellStyle name="Обычный 5 4 2 2 3" xfId="26257" xr:uid="{00000000-0005-0000-0000-000026650000}"/>
    <cellStyle name="Обычный 5 4 2 2 3 10" xfId="26258" xr:uid="{00000000-0005-0000-0000-000027650000}"/>
    <cellStyle name="Обычный 5 4 2 2 3 11" xfId="26259" xr:uid="{00000000-0005-0000-0000-000028650000}"/>
    <cellStyle name="Обычный 5 4 2 2 3 2" xfId="26260" xr:uid="{00000000-0005-0000-0000-000029650000}"/>
    <cellStyle name="Обычный 5 4 2 2 3 2 2" xfId="26261" xr:uid="{00000000-0005-0000-0000-00002A650000}"/>
    <cellStyle name="Обычный 5 4 2 2 3 2 2 2" xfId="26262" xr:uid="{00000000-0005-0000-0000-00002B650000}"/>
    <cellStyle name="Обычный 5 4 2 2 3 2 3" xfId="26263" xr:uid="{00000000-0005-0000-0000-00002C650000}"/>
    <cellStyle name="Обычный 5 4 2 2 3 2 3 2" xfId="26264" xr:uid="{00000000-0005-0000-0000-00002D650000}"/>
    <cellStyle name="Обычный 5 4 2 2 3 2 4" xfId="26265" xr:uid="{00000000-0005-0000-0000-00002E650000}"/>
    <cellStyle name="Обычный 5 4 2 2 3 2 4 2" xfId="26266" xr:uid="{00000000-0005-0000-0000-00002F650000}"/>
    <cellStyle name="Обычный 5 4 2 2 3 2 5" xfId="26267" xr:uid="{00000000-0005-0000-0000-000030650000}"/>
    <cellStyle name="Обычный 5 4 2 2 3 2 5 2" xfId="26268" xr:uid="{00000000-0005-0000-0000-000031650000}"/>
    <cellStyle name="Обычный 5 4 2 2 3 2 6" xfId="26269" xr:uid="{00000000-0005-0000-0000-000032650000}"/>
    <cellStyle name="Обычный 5 4 2 2 3 2 7" xfId="26270" xr:uid="{00000000-0005-0000-0000-000033650000}"/>
    <cellStyle name="Обычный 5 4 2 2 3 3" xfId="26271" xr:uid="{00000000-0005-0000-0000-000034650000}"/>
    <cellStyle name="Обычный 5 4 2 2 3 3 2" xfId="26272" xr:uid="{00000000-0005-0000-0000-000035650000}"/>
    <cellStyle name="Обычный 5 4 2 2 3 3 2 2" xfId="26273" xr:uid="{00000000-0005-0000-0000-000036650000}"/>
    <cellStyle name="Обычный 5 4 2 2 3 3 3" xfId="26274" xr:uid="{00000000-0005-0000-0000-000037650000}"/>
    <cellStyle name="Обычный 5 4 2 2 3 3 3 2" xfId="26275" xr:uid="{00000000-0005-0000-0000-000038650000}"/>
    <cellStyle name="Обычный 5 4 2 2 3 3 4" xfId="26276" xr:uid="{00000000-0005-0000-0000-000039650000}"/>
    <cellStyle name="Обычный 5 4 2 2 3 3 4 2" xfId="26277" xr:uid="{00000000-0005-0000-0000-00003A650000}"/>
    <cellStyle name="Обычный 5 4 2 2 3 3 5" xfId="26278" xr:uid="{00000000-0005-0000-0000-00003B650000}"/>
    <cellStyle name="Обычный 5 4 2 2 3 4" xfId="26279" xr:uid="{00000000-0005-0000-0000-00003C650000}"/>
    <cellStyle name="Обычный 5 4 2 2 3 4 2" xfId="26280" xr:uid="{00000000-0005-0000-0000-00003D650000}"/>
    <cellStyle name="Обычный 5 4 2 2 3 5" xfId="26281" xr:uid="{00000000-0005-0000-0000-00003E650000}"/>
    <cellStyle name="Обычный 5 4 2 2 3 5 2" xfId="26282" xr:uid="{00000000-0005-0000-0000-00003F650000}"/>
    <cellStyle name="Обычный 5 4 2 2 3 6" xfId="26283" xr:uid="{00000000-0005-0000-0000-000040650000}"/>
    <cellStyle name="Обычный 5 4 2 2 3 6 2" xfId="26284" xr:uid="{00000000-0005-0000-0000-000041650000}"/>
    <cellStyle name="Обычный 5 4 2 2 3 7" xfId="26285" xr:uid="{00000000-0005-0000-0000-000042650000}"/>
    <cellStyle name="Обычный 5 4 2 2 3 7 2" xfId="26286" xr:uid="{00000000-0005-0000-0000-000043650000}"/>
    <cellStyle name="Обычный 5 4 2 2 3 8" xfId="26287" xr:uid="{00000000-0005-0000-0000-000044650000}"/>
    <cellStyle name="Обычный 5 4 2 2 3 8 2" xfId="26288" xr:uid="{00000000-0005-0000-0000-000045650000}"/>
    <cellStyle name="Обычный 5 4 2 2 3 9" xfId="26289" xr:uid="{00000000-0005-0000-0000-000046650000}"/>
    <cellStyle name="Обычный 5 4 2 2 3 9 2" xfId="26290" xr:uid="{00000000-0005-0000-0000-000047650000}"/>
    <cellStyle name="Обычный 5 4 2 2 4" xfId="26291" xr:uid="{00000000-0005-0000-0000-000048650000}"/>
    <cellStyle name="Обычный 5 4 2 2 4 2" xfId="26292" xr:uid="{00000000-0005-0000-0000-000049650000}"/>
    <cellStyle name="Обычный 5 4 2 2 4 2 2" xfId="26293" xr:uid="{00000000-0005-0000-0000-00004A650000}"/>
    <cellStyle name="Обычный 5 4 2 2 4 2 2 2" xfId="26294" xr:uid="{00000000-0005-0000-0000-00004B650000}"/>
    <cellStyle name="Обычный 5 4 2 2 4 2 3" xfId="26295" xr:uid="{00000000-0005-0000-0000-00004C650000}"/>
    <cellStyle name="Обычный 5 4 2 2 4 2 3 2" xfId="26296" xr:uid="{00000000-0005-0000-0000-00004D650000}"/>
    <cellStyle name="Обычный 5 4 2 2 4 2 4" xfId="26297" xr:uid="{00000000-0005-0000-0000-00004E650000}"/>
    <cellStyle name="Обычный 5 4 2 2 4 2 4 2" xfId="26298" xr:uid="{00000000-0005-0000-0000-00004F650000}"/>
    <cellStyle name="Обычный 5 4 2 2 4 2 5" xfId="26299" xr:uid="{00000000-0005-0000-0000-000050650000}"/>
    <cellStyle name="Обычный 5 4 2 2 4 2 5 2" xfId="26300" xr:uid="{00000000-0005-0000-0000-000051650000}"/>
    <cellStyle name="Обычный 5 4 2 2 4 2 6" xfId="26301" xr:uid="{00000000-0005-0000-0000-000052650000}"/>
    <cellStyle name="Обычный 5 4 2 2 4 3" xfId="26302" xr:uid="{00000000-0005-0000-0000-000053650000}"/>
    <cellStyle name="Обычный 5 4 2 2 4 3 2" xfId="26303" xr:uid="{00000000-0005-0000-0000-000054650000}"/>
    <cellStyle name="Обычный 5 4 2 2 4 4" xfId="26304" xr:uid="{00000000-0005-0000-0000-000055650000}"/>
    <cellStyle name="Обычный 5 4 2 2 4 4 2" xfId="26305" xr:uid="{00000000-0005-0000-0000-000056650000}"/>
    <cellStyle name="Обычный 5 4 2 2 4 5" xfId="26306" xr:uid="{00000000-0005-0000-0000-000057650000}"/>
    <cellStyle name="Обычный 5 4 2 2 4 5 2" xfId="26307" xr:uid="{00000000-0005-0000-0000-000058650000}"/>
    <cellStyle name="Обычный 5 4 2 2 4 6" xfId="26308" xr:uid="{00000000-0005-0000-0000-000059650000}"/>
    <cellStyle name="Обычный 5 4 2 2 4 6 2" xfId="26309" xr:uid="{00000000-0005-0000-0000-00005A650000}"/>
    <cellStyle name="Обычный 5 4 2 2 4 7" xfId="26310" xr:uid="{00000000-0005-0000-0000-00005B650000}"/>
    <cellStyle name="Обычный 5 4 2 2 4 8" xfId="26311" xr:uid="{00000000-0005-0000-0000-00005C650000}"/>
    <cellStyle name="Обычный 5 4 2 2 5" xfId="26312" xr:uid="{00000000-0005-0000-0000-00005D650000}"/>
    <cellStyle name="Обычный 5 4 2 2 5 2" xfId="26313" xr:uid="{00000000-0005-0000-0000-00005E650000}"/>
    <cellStyle name="Обычный 5 4 2 2 5 2 2" xfId="26314" xr:uid="{00000000-0005-0000-0000-00005F650000}"/>
    <cellStyle name="Обычный 5 4 2 2 5 3" xfId="26315" xr:uid="{00000000-0005-0000-0000-000060650000}"/>
    <cellStyle name="Обычный 5 4 2 2 5 3 2" xfId="26316" xr:uid="{00000000-0005-0000-0000-000061650000}"/>
    <cellStyle name="Обычный 5 4 2 2 5 4" xfId="26317" xr:uid="{00000000-0005-0000-0000-000062650000}"/>
    <cellStyle name="Обычный 5 4 2 2 5 4 2" xfId="26318" xr:uid="{00000000-0005-0000-0000-000063650000}"/>
    <cellStyle name="Обычный 5 4 2 2 5 5" xfId="26319" xr:uid="{00000000-0005-0000-0000-000064650000}"/>
    <cellStyle name="Обычный 5 4 2 2 5 5 2" xfId="26320" xr:uid="{00000000-0005-0000-0000-000065650000}"/>
    <cellStyle name="Обычный 5 4 2 2 5 6" xfId="26321" xr:uid="{00000000-0005-0000-0000-000066650000}"/>
    <cellStyle name="Обычный 5 4 2 2 6" xfId="26322" xr:uid="{00000000-0005-0000-0000-000067650000}"/>
    <cellStyle name="Обычный 5 4 2 2 6 2" xfId="26323" xr:uid="{00000000-0005-0000-0000-000068650000}"/>
    <cellStyle name="Обычный 5 4 2 2 6 2 2" xfId="26324" xr:uid="{00000000-0005-0000-0000-000069650000}"/>
    <cellStyle name="Обычный 5 4 2 2 6 3" xfId="26325" xr:uid="{00000000-0005-0000-0000-00006A650000}"/>
    <cellStyle name="Обычный 5 4 2 2 6 3 2" xfId="26326" xr:uid="{00000000-0005-0000-0000-00006B650000}"/>
    <cellStyle name="Обычный 5 4 2 2 6 4" xfId="26327" xr:uid="{00000000-0005-0000-0000-00006C650000}"/>
    <cellStyle name="Обычный 5 4 2 2 6 4 2" xfId="26328" xr:uid="{00000000-0005-0000-0000-00006D650000}"/>
    <cellStyle name="Обычный 5 4 2 2 6 5" xfId="26329" xr:uid="{00000000-0005-0000-0000-00006E650000}"/>
    <cellStyle name="Обычный 5 4 2 2 7" xfId="26330" xr:uid="{00000000-0005-0000-0000-00006F650000}"/>
    <cellStyle name="Обычный 5 4 2 2 7 2" xfId="26331" xr:uid="{00000000-0005-0000-0000-000070650000}"/>
    <cellStyle name="Обычный 5 4 2 2 8" xfId="26332" xr:uid="{00000000-0005-0000-0000-000071650000}"/>
    <cellStyle name="Обычный 5 4 2 2 8 2" xfId="26333" xr:uid="{00000000-0005-0000-0000-000072650000}"/>
    <cellStyle name="Обычный 5 4 2 2 9" xfId="26334" xr:uid="{00000000-0005-0000-0000-000073650000}"/>
    <cellStyle name="Обычный 5 4 2 2 9 2" xfId="26335" xr:uid="{00000000-0005-0000-0000-000074650000}"/>
    <cellStyle name="Обычный 5 4 2 3" xfId="26336" xr:uid="{00000000-0005-0000-0000-000075650000}"/>
    <cellStyle name="Обычный 5 4 2 3 2" xfId="26337" xr:uid="{00000000-0005-0000-0000-000076650000}"/>
    <cellStyle name="Обычный 5 4 2 3 2 2" xfId="26338" xr:uid="{00000000-0005-0000-0000-000077650000}"/>
    <cellStyle name="Обычный 5 4 2 3 3" xfId="26339" xr:uid="{00000000-0005-0000-0000-000078650000}"/>
    <cellStyle name="Обычный 5 4 2 3 4" xfId="26340" xr:uid="{00000000-0005-0000-0000-000079650000}"/>
    <cellStyle name="Обычный 5 4 2 4" xfId="26341" xr:uid="{00000000-0005-0000-0000-00007A650000}"/>
    <cellStyle name="Обычный 5 4 2 4 2" xfId="26342" xr:uid="{00000000-0005-0000-0000-00007B650000}"/>
    <cellStyle name="Обычный 5 4 2 4 2 2" xfId="26343" xr:uid="{00000000-0005-0000-0000-00007C650000}"/>
    <cellStyle name="Обычный 5 4 2 4 2 3" xfId="26344" xr:uid="{00000000-0005-0000-0000-00007D650000}"/>
    <cellStyle name="Обычный 5 4 2 4 3" xfId="26345" xr:uid="{00000000-0005-0000-0000-00007E650000}"/>
    <cellStyle name="Обычный 5 4 2 4 3 2" xfId="26346" xr:uid="{00000000-0005-0000-0000-00007F650000}"/>
    <cellStyle name="Обычный 5 4 2 4 4" xfId="26347" xr:uid="{00000000-0005-0000-0000-000080650000}"/>
    <cellStyle name="Обычный 5 4 2 4 4 2" xfId="26348" xr:uid="{00000000-0005-0000-0000-000081650000}"/>
    <cellStyle name="Обычный 5 4 2 4 5" xfId="26349" xr:uid="{00000000-0005-0000-0000-000082650000}"/>
    <cellStyle name="Обычный 5 4 2 4 5 2" xfId="26350" xr:uid="{00000000-0005-0000-0000-000083650000}"/>
    <cellStyle name="Обычный 5 4 2 4 6" xfId="26351" xr:uid="{00000000-0005-0000-0000-000084650000}"/>
    <cellStyle name="Обычный 5 4 2 4 7" xfId="26352" xr:uid="{00000000-0005-0000-0000-000085650000}"/>
    <cellStyle name="Обычный 5 4 2 5" xfId="26353" xr:uid="{00000000-0005-0000-0000-000086650000}"/>
    <cellStyle name="Обычный 5 4 2 5 2" xfId="26354" xr:uid="{00000000-0005-0000-0000-000087650000}"/>
    <cellStyle name="Обычный 5 4 2 5 2 2" xfId="26355" xr:uid="{00000000-0005-0000-0000-000088650000}"/>
    <cellStyle name="Обычный 5 4 2 5 3" xfId="26356" xr:uid="{00000000-0005-0000-0000-000089650000}"/>
    <cellStyle name="Обычный 5 4 2 5 3 2" xfId="26357" xr:uid="{00000000-0005-0000-0000-00008A650000}"/>
    <cellStyle name="Обычный 5 4 2 5 4" xfId="26358" xr:uid="{00000000-0005-0000-0000-00008B650000}"/>
    <cellStyle name="Обычный 5 4 2 5 4 2" xfId="26359" xr:uid="{00000000-0005-0000-0000-00008C650000}"/>
    <cellStyle name="Обычный 5 4 2 5 5" xfId="26360" xr:uid="{00000000-0005-0000-0000-00008D650000}"/>
    <cellStyle name="Обычный 5 4 2 5 6" xfId="26361" xr:uid="{00000000-0005-0000-0000-00008E650000}"/>
    <cellStyle name="Обычный 5 4 2 6" xfId="26362" xr:uid="{00000000-0005-0000-0000-00008F650000}"/>
    <cellStyle name="Обычный 5 4 2 6 2" xfId="26363" xr:uid="{00000000-0005-0000-0000-000090650000}"/>
    <cellStyle name="Обычный 5 4 2 7" xfId="26364" xr:uid="{00000000-0005-0000-0000-000091650000}"/>
    <cellStyle name="Обычный 5 4 2 8" xfId="26365" xr:uid="{00000000-0005-0000-0000-000092650000}"/>
    <cellStyle name="Обычный 5 4 20" xfId="26366" xr:uid="{00000000-0005-0000-0000-000093650000}"/>
    <cellStyle name="Обычный 5 4 20 2" xfId="26367" xr:uid="{00000000-0005-0000-0000-000094650000}"/>
    <cellStyle name="Обычный 5 4 21" xfId="26368" xr:uid="{00000000-0005-0000-0000-000095650000}"/>
    <cellStyle name="Обычный 5 4 21 2" xfId="26369" xr:uid="{00000000-0005-0000-0000-000096650000}"/>
    <cellStyle name="Обычный 5 4 22" xfId="26370" xr:uid="{00000000-0005-0000-0000-000097650000}"/>
    <cellStyle name="Обычный 5 4 22 2" xfId="26371" xr:uid="{00000000-0005-0000-0000-000098650000}"/>
    <cellStyle name="Обычный 5 4 23" xfId="26372" xr:uid="{00000000-0005-0000-0000-000099650000}"/>
    <cellStyle name="Обычный 5 4 23 2" xfId="26373" xr:uid="{00000000-0005-0000-0000-00009A650000}"/>
    <cellStyle name="Обычный 5 4 24" xfId="26374" xr:uid="{00000000-0005-0000-0000-00009B650000}"/>
    <cellStyle name="Обычный 5 4 24 2" xfId="26375" xr:uid="{00000000-0005-0000-0000-00009C650000}"/>
    <cellStyle name="Обычный 5 4 25" xfId="26376" xr:uid="{00000000-0005-0000-0000-00009D650000}"/>
    <cellStyle name="Обычный 5 4 26" xfId="26377" xr:uid="{00000000-0005-0000-0000-00009E650000}"/>
    <cellStyle name="Обычный 5 4 27" xfId="26378" xr:uid="{00000000-0005-0000-0000-00009F650000}"/>
    <cellStyle name="Обычный 5 4 3" xfId="26379" xr:uid="{00000000-0005-0000-0000-0000A0650000}"/>
    <cellStyle name="Обычный 5 4 3 10" xfId="26380" xr:uid="{00000000-0005-0000-0000-0000A1650000}"/>
    <cellStyle name="Обычный 5 4 3 10 2" xfId="26381" xr:uid="{00000000-0005-0000-0000-0000A2650000}"/>
    <cellStyle name="Обычный 5 4 3 11" xfId="26382" xr:uid="{00000000-0005-0000-0000-0000A3650000}"/>
    <cellStyle name="Обычный 5 4 3 11 2" xfId="26383" xr:uid="{00000000-0005-0000-0000-0000A4650000}"/>
    <cellStyle name="Обычный 5 4 3 12" xfId="26384" xr:uid="{00000000-0005-0000-0000-0000A5650000}"/>
    <cellStyle name="Обычный 5 4 3 12 2" xfId="26385" xr:uid="{00000000-0005-0000-0000-0000A6650000}"/>
    <cellStyle name="Обычный 5 4 3 13" xfId="26386" xr:uid="{00000000-0005-0000-0000-0000A7650000}"/>
    <cellStyle name="Обычный 5 4 3 14" xfId="26387" xr:uid="{00000000-0005-0000-0000-0000A8650000}"/>
    <cellStyle name="Обычный 5 4 3 15" xfId="26388" xr:uid="{00000000-0005-0000-0000-0000A9650000}"/>
    <cellStyle name="Обычный 5 4 3 2" xfId="26389" xr:uid="{00000000-0005-0000-0000-0000AA650000}"/>
    <cellStyle name="Обычный 5 4 3 2 10" xfId="26390" xr:uid="{00000000-0005-0000-0000-0000AB650000}"/>
    <cellStyle name="Обычный 5 4 3 2 10 2" xfId="26391" xr:uid="{00000000-0005-0000-0000-0000AC650000}"/>
    <cellStyle name="Обычный 5 4 3 2 11" xfId="26392" xr:uid="{00000000-0005-0000-0000-0000AD650000}"/>
    <cellStyle name="Обычный 5 4 3 2 12" xfId="26393" xr:uid="{00000000-0005-0000-0000-0000AE650000}"/>
    <cellStyle name="Обычный 5 4 3 2 13" xfId="26394" xr:uid="{00000000-0005-0000-0000-0000AF650000}"/>
    <cellStyle name="Обычный 5 4 3 2 2" xfId="26395" xr:uid="{00000000-0005-0000-0000-0000B0650000}"/>
    <cellStyle name="Обычный 5 4 3 2 2 10" xfId="26396" xr:uid="{00000000-0005-0000-0000-0000B1650000}"/>
    <cellStyle name="Обычный 5 4 3 2 2 11" xfId="26397" xr:uid="{00000000-0005-0000-0000-0000B2650000}"/>
    <cellStyle name="Обычный 5 4 3 2 2 2" xfId="26398" xr:uid="{00000000-0005-0000-0000-0000B3650000}"/>
    <cellStyle name="Обычный 5 4 3 2 2 2 2" xfId="26399" xr:uid="{00000000-0005-0000-0000-0000B4650000}"/>
    <cellStyle name="Обычный 5 4 3 2 2 2 2 2" xfId="26400" xr:uid="{00000000-0005-0000-0000-0000B5650000}"/>
    <cellStyle name="Обычный 5 4 3 2 2 2 3" xfId="26401" xr:uid="{00000000-0005-0000-0000-0000B6650000}"/>
    <cellStyle name="Обычный 5 4 3 2 2 2 3 2" xfId="26402" xr:uid="{00000000-0005-0000-0000-0000B7650000}"/>
    <cellStyle name="Обычный 5 4 3 2 2 2 4" xfId="26403" xr:uid="{00000000-0005-0000-0000-0000B8650000}"/>
    <cellStyle name="Обычный 5 4 3 2 2 2 4 2" xfId="26404" xr:uid="{00000000-0005-0000-0000-0000B9650000}"/>
    <cellStyle name="Обычный 5 4 3 2 2 2 5" xfId="26405" xr:uid="{00000000-0005-0000-0000-0000BA650000}"/>
    <cellStyle name="Обычный 5 4 3 2 2 2 5 2" xfId="26406" xr:uid="{00000000-0005-0000-0000-0000BB650000}"/>
    <cellStyle name="Обычный 5 4 3 2 2 2 6" xfId="26407" xr:uid="{00000000-0005-0000-0000-0000BC650000}"/>
    <cellStyle name="Обычный 5 4 3 2 2 3" xfId="26408" xr:uid="{00000000-0005-0000-0000-0000BD650000}"/>
    <cellStyle name="Обычный 5 4 3 2 2 3 2" xfId="26409" xr:uid="{00000000-0005-0000-0000-0000BE650000}"/>
    <cellStyle name="Обычный 5 4 3 2 2 3 2 2" xfId="26410" xr:uid="{00000000-0005-0000-0000-0000BF650000}"/>
    <cellStyle name="Обычный 5 4 3 2 2 3 3" xfId="26411" xr:uid="{00000000-0005-0000-0000-0000C0650000}"/>
    <cellStyle name="Обычный 5 4 3 2 2 3 3 2" xfId="26412" xr:uid="{00000000-0005-0000-0000-0000C1650000}"/>
    <cellStyle name="Обычный 5 4 3 2 2 3 4" xfId="26413" xr:uid="{00000000-0005-0000-0000-0000C2650000}"/>
    <cellStyle name="Обычный 5 4 3 2 2 3 4 2" xfId="26414" xr:uid="{00000000-0005-0000-0000-0000C3650000}"/>
    <cellStyle name="Обычный 5 4 3 2 2 3 5" xfId="26415" xr:uid="{00000000-0005-0000-0000-0000C4650000}"/>
    <cellStyle name="Обычный 5 4 3 2 2 4" xfId="26416" xr:uid="{00000000-0005-0000-0000-0000C5650000}"/>
    <cellStyle name="Обычный 5 4 3 2 2 4 2" xfId="26417" xr:uid="{00000000-0005-0000-0000-0000C6650000}"/>
    <cellStyle name="Обычный 5 4 3 2 2 5" xfId="26418" xr:uid="{00000000-0005-0000-0000-0000C7650000}"/>
    <cellStyle name="Обычный 5 4 3 2 2 5 2" xfId="26419" xr:uid="{00000000-0005-0000-0000-0000C8650000}"/>
    <cellStyle name="Обычный 5 4 3 2 2 6" xfId="26420" xr:uid="{00000000-0005-0000-0000-0000C9650000}"/>
    <cellStyle name="Обычный 5 4 3 2 2 6 2" xfId="26421" xr:uid="{00000000-0005-0000-0000-0000CA650000}"/>
    <cellStyle name="Обычный 5 4 3 2 2 7" xfId="26422" xr:uid="{00000000-0005-0000-0000-0000CB650000}"/>
    <cellStyle name="Обычный 5 4 3 2 2 7 2" xfId="26423" xr:uid="{00000000-0005-0000-0000-0000CC650000}"/>
    <cellStyle name="Обычный 5 4 3 2 2 8" xfId="26424" xr:uid="{00000000-0005-0000-0000-0000CD650000}"/>
    <cellStyle name="Обычный 5 4 3 2 2 8 2" xfId="26425" xr:uid="{00000000-0005-0000-0000-0000CE650000}"/>
    <cellStyle name="Обычный 5 4 3 2 2 9" xfId="26426" xr:uid="{00000000-0005-0000-0000-0000CF650000}"/>
    <cellStyle name="Обычный 5 4 3 2 2 9 2" xfId="26427" xr:uid="{00000000-0005-0000-0000-0000D0650000}"/>
    <cellStyle name="Обычный 5 4 3 2 3" xfId="26428" xr:uid="{00000000-0005-0000-0000-0000D1650000}"/>
    <cellStyle name="Обычный 5 4 3 2 3 2" xfId="26429" xr:uid="{00000000-0005-0000-0000-0000D2650000}"/>
    <cellStyle name="Обычный 5 4 3 2 3 2 2" xfId="26430" xr:uid="{00000000-0005-0000-0000-0000D3650000}"/>
    <cellStyle name="Обычный 5 4 3 2 3 3" xfId="26431" xr:uid="{00000000-0005-0000-0000-0000D4650000}"/>
    <cellStyle name="Обычный 5 4 3 2 3 3 2" xfId="26432" xr:uid="{00000000-0005-0000-0000-0000D5650000}"/>
    <cellStyle name="Обычный 5 4 3 2 3 4" xfId="26433" xr:uid="{00000000-0005-0000-0000-0000D6650000}"/>
    <cellStyle name="Обычный 5 4 3 2 3 4 2" xfId="26434" xr:uid="{00000000-0005-0000-0000-0000D7650000}"/>
    <cellStyle name="Обычный 5 4 3 2 3 5" xfId="26435" xr:uid="{00000000-0005-0000-0000-0000D8650000}"/>
    <cellStyle name="Обычный 5 4 3 2 3 5 2" xfId="26436" xr:uid="{00000000-0005-0000-0000-0000D9650000}"/>
    <cellStyle name="Обычный 5 4 3 2 3 6" xfId="26437" xr:uid="{00000000-0005-0000-0000-0000DA650000}"/>
    <cellStyle name="Обычный 5 4 3 2 4" xfId="26438" xr:uid="{00000000-0005-0000-0000-0000DB650000}"/>
    <cellStyle name="Обычный 5 4 3 2 4 2" xfId="26439" xr:uid="{00000000-0005-0000-0000-0000DC650000}"/>
    <cellStyle name="Обычный 5 4 3 2 4 2 2" xfId="26440" xr:uid="{00000000-0005-0000-0000-0000DD650000}"/>
    <cellStyle name="Обычный 5 4 3 2 4 3" xfId="26441" xr:uid="{00000000-0005-0000-0000-0000DE650000}"/>
    <cellStyle name="Обычный 5 4 3 2 4 3 2" xfId="26442" xr:uid="{00000000-0005-0000-0000-0000DF650000}"/>
    <cellStyle name="Обычный 5 4 3 2 4 4" xfId="26443" xr:uid="{00000000-0005-0000-0000-0000E0650000}"/>
    <cellStyle name="Обычный 5 4 3 2 4 4 2" xfId="26444" xr:uid="{00000000-0005-0000-0000-0000E1650000}"/>
    <cellStyle name="Обычный 5 4 3 2 4 5" xfId="26445" xr:uid="{00000000-0005-0000-0000-0000E2650000}"/>
    <cellStyle name="Обычный 5 4 3 2 5" xfId="26446" xr:uid="{00000000-0005-0000-0000-0000E3650000}"/>
    <cellStyle name="Обычный 5 4 3 2 5 2" xfId="26447" xr:uid="{00000000-0005-0000-0000-0000E4650000}"/>
    <cellStyle name="Обычный 5 4 3 2 6" xfId="26448" xr:uid="{00000000-0005-0000-0000-0000E5650000}"/>
    <cellStyle name="Обычный 5 4 3 2 6 2" xfId="26449" xr:uid="{00000000-0005-0000-0000-0000E6650000}"/>
    <cellStyle name="Обычный 5 4 3 2 7" xfId="26450" xr:uid="{00000000-0005-0000-0000-0000E7650000}"/>
    <cellStyle name="Обычный 5 4 3 2 7 2" xfId="26451" xr:uid="{00000000-0005-0000-0000-0000E8650000}"/>
    <cellStyle name="Обычный 5 4 3 2 8" xfId="26452" xr:uid="{00000000-0005-0000-0000-0000E9650000}"/>
    <cellStyle name="Обычный 5 4 3 2 8 2" xfId="26453" xr:uid="{00000000-0005-0000-0000-0000EA650000}"/>
    <cellStyle name="Обычный 5 4 3 2 9" xfId="26454" xr:uid="{00000000-0005-0000-0000-0000EB650000}"/>
    <cellStyle name="Обычный 5 4 3 2 9 2" xfId="26455" xr:uid="{00000000-0005-0000-0000-0000EC650000}"/>
    <cellStyle name="Обычный 5 4 3 3" xfId="26456" xr:uid="{00000000-0005-0000-0000-0000ED650000}"/>
    <cellStyle name="Обычный 5 4 3 3 10" xfId="26457" xr:uid="{00000000-0005-0000-0000-0000EE650000}"/>
    <cellStyle name="Обычный 5 4 3 3 11" xfId="26458" xr:uid="{00000000-0005-0000-0000-0000EF650000}"/>
    <cellStyle name="Обычный 5 4 3 3 2" xfId="26459" xr:uid="{00000000-0005-0000-0000-0000F0650000}"/>
    <cellStyle name="Обычный 5 4 3 3 2 2" xfId="26460" xr:uid="{00000000-0005-0000-0000-0000F1650000}"/>
    <cellStyle name="Обычный 5 4 3 3 2 2 2" xfId="26461" xr:uid="{00000000-0005-0000-0000-0000F2650000}"/>
    <cellStyle name="Обычный 5 4 3 3 2 3" xfId="26462" xr:uid="{00000000-0005-0000-0000-0000F3650000}"/>
    <cellStyle name="Обычный 5 4 3 3 2 3 2" xfId="26463" xr:uid="{00000000-0005-0000-0000-0000F4650000}"/>
    <cellStyle name="Обычный 5 4 3 3 2 4" xfId="26464" xr:uid="{00000000-0005-0000-0000-0000F5650000}"/>
    <cellStyle name="Обычный 5 4 3 3 2 4 2" xfId="26465" xr:uid="{00000000-0005-0000-0000-0000F6650000}"/>
    <cellStyle name="Обычный 5 4 3 3 2 5" xfId="26466" xr:uid="{00000000-0005-0000-0000-0000F7650000}"/>
    <cellStyle name="Обычный 5 4 3 3 2 5 2" xfId="26467" xr:uid="{00000000-0005-0000-0000-0000F8650000}"/>
    <cellStyle name="Обычный 5 4 3 3 2 6" xfId="26468" xr:uid="{00000000-0005-0000-0000-0000F9650000}"/>
    <cellStyle name="Обычный 5 4 3 3 2 7" xfId="26469" xr:uid="{00000000-0005-0000-0000-0000FA650000}"/>
    <cellStyle name="Обычный 5 4 3 3 3" xfId="26470" xr:uid="{00000000-0005-0000-0000-0000FB650000}"/>
    <cellStyle name="Обычный 5 4 3 3 3 2" xfId="26471" xr:uid="{00000000-0005-0000-0000-0000FC650000}"/>
    <cellStyle name="Обычный 5 4 3 3 3 2 2" xfId="26472" xr:uid="{00000000-0005-0000-0000-0000FD650000}"/>
    <cellStyle name="Обычный 5 4 3 3 3 3" xfId="26473" xr:uid="{00000000-0005-0000-0000-0000FE650000}"/>
    <cellStyle name="Обычный 5 4 3 3 3 3 2" xfId="26474" xr:uid="{00000000-0005-0000-0000-0000FF650000}"/>
    <cellStyle name="Обычный 5 4 3 3 3 4" xfId="26475" xr:uid="{00000000-0005-0000-0000-000000660000}"/>
    <cellStyle name="Обычный 5 4 3 3 3 4 2" xfId="26476" xr:uid="{00000000-0005-0000-0000-000001660000}"/>
    <cellStyle name="Обычный 5 4 3 3 3 5" xfId="26477" xr:uid="{00000000-0005-0000-0000-000002660000}"/>
    <cellStyle name="Обычный 5 4 3 3 4" xfId="26478" xr:uid="{00000000-0005-0000-0000-000003660000}"/>
    <cellStyle name="Обычный 5 4 3 3 4 2" xfId="26479" xr:uid="{00000000-0005-0000-0000-000004660000}"/>
    <cellStyle name="Обычный 5 4 3 3 5" xfId="26480" xr:uid="{00000000-0005-0000-0000-000005660000}"/>
    <cellStyle name="Обычный 5 4 3 3 5 2" xfId="26481" xr:uid="{00000000-0005-0000-0000-000006660000}"/>
    <cellStyle name="Обычный 5 4 3 3 6" xfId="26482" xr:uid="{00000000-0005-0000-0000-000007660000}"/>
    <cellStyle name="Обычный 5 4 3 3 6 2" xfId="26483" xr:uid="{00000000-0005-0000-0000-000008660000}"/>
    <cellStyle name="Обычный 5 4 3 3 7" xfId="26484" xr:uid="{00000000-0005-0000-0000-000009660000}"/>
    <cellStyle name="Обычный 5 4 3 3 7 2" xfId="26485" xr:uid="{00000000-0005-0000-0000-00000A660000}"/>
    <cellStyle name="Обычный 5 4 3 3 8" xfId="26486" xr:uid="{00000000-0005-0000-0000-00000B660000}"/>
    <cellStyle name="Обычный 5 4 3 3 8 2" xfId="26487" xr:uid="{00000000-0005-0000-0000-00000C660000}"/>
    <cellStyle name="Обычный 5 4 3 3 9" xfId="26488" xr:uid="{00000000-0005-0000-0000-00000D660000}"/>
    <cellStyle name="Обычный 5 4 3 3 9 2" xfId="26489" xr:uid="{00000000-0005-0000-0000-00000E660000}"/>
    <cellStyle name="Обычный 5 4 3 4" xfId="26490" xr:uid="{00000000-0005-0000-0000-00000F660000}"/>
    <cellStyle name="Обычный 5 4 3 4 2" xfId="26491" xr:uid="{00000000-0005-0000-0000-000010660000}"/>
    <cellStyle name="Обычный 5 4 3 4 2 2" xfId="26492" xr:uid="{00000000-0005-0000-0000-000011660000}"/>
    <cellStyle name="Обычный 5 4 3 4 2 2 2" xfId="26493" xr:uid="{00000000-0005-0000-0000-000012660000}"/>
    <cellStyle name="Обычный 5 4 3 4 2 3" xfId="26494" xr:uid="{00000000-0005-0000-0000-000013660000}"/>
    <cellStyle name="Обычный 5 4 3 4 2 3 2" xfId="26495" xr:uid="{00000000-0005-0000-0000-000014660000}"/>
    <cellStyle name="Обычный 5 4 3 4 2 4" xfId="26496" xr:uid="{00000000-0005-0000-0000-000015660000}"/>
    <cellStyle name="Обычный 5 4 3 4 2 4 2" xfId="26497" xr:uid="{00000000-0005-0000-0000-000016660000}"/>
    <cellStyle name="Обычный 5 4 3 4 2 5" xfId="26498" xr:uid="{00000000-0005-0000-0000-000017660000}"/>
    <cellStyle name="Обычный 5 4 3 4 2 5 2" xfId="26499" xr:uid="{00000000-0005-0000-0000-000018660000}"/>
    <cellStyle name="Обычный 5 4 3 4 2 6" xfId="26500" xr:uid="{00000000-0005-0000-0000-000019660000}"/>
    <cellStyle name="Обычный 5 4 3 4 3" xfId="26501" xr:uid="{00000000-0005-0000-0000-00001A660000}"/>
    <cellStyle name="Обычный 5 4 3 4 3 2" xfId="26502" xr:uid="{00000000-0005-0000-0000-00001B660000}"/>
    <cellStyle name="Обычный 5 4 3 4 4" xfId="26503" xr:uid="{00000000-0005-0000-0000-00001C660000}"/>
    <cellStyle name="Обычный 5 4 3 4 4 2" xfId="26504" xr:uid="{00000000-0005-0000-0000-00001D660000}"/>
    <cellStyle name="Обычный 5 4 3 4 5" xfId="26505" xr:uid="{00000000-0005-0000-0000-00001E660000}"/>
    <cellStyle name="Обычный 5 4 3 4 5 2" xfId="26506" xr:uid="{00000000-0005-0000-0000-00001F660000}"/>
    <cellStyle name="Обычный 5 4 3 4 6" xfId="26507" xr:uid="{00000000-0005-0000-0000-000020660000}"/>
    <cellStyle name="Обычный 5 4 3 4 6 2" xfId="26508" xr:uid="{00000000-0005-0000-0000-000021660000}"/>
    <cellStyle name="Обычный 5 4 3 4 7" xfId="26509" xr:uid="{00000000-0005-0000-0000-000022660000}"/>
    <cellStyle name="Обычный 5 4 3 4 8" xfId="26510" xr:uid="{00000000-0005-0000-0000-000023660000}"/>
    <cellStyle name="Обычный 5 4 3 5" xfId="26511" xr:uid="{00000000-0005-0000-0000-000024660000}"/>
    <cellStyle name="Обычный 5 4 3 5 2" xfId="26512" xr:uid="{00000000-0005-0000-0000-000025660000}"/>
    <cellStyle name="Обычный 5 4 3 5 2 2" xfId="26513" xr:uid="{00000000-0005-0000-0000-000026660000}"/>
    <cellStyle name="Обычный 5 4 3 5 3" xfId="26514" xr:uid="{00000000-0005-0000-0000-000027660000}"/>
    <cellStyle name="Обычный 5 4 3 5 3 2" xfId="26515" xr:uid="{00000000-0005-0000-0000-000028660000}"/>
    <cellStyle name="Обычный 5 4 3 5 4" xfId="26516" xr:uid="{00000000-0005-0000-0000-000029660000}"/>
    <cellStyle name="Обычный 5 4 3 5 4 2" xfId="26517" xr:uid="{00000000-0005-0000-0000-00002A660000}"/>
    <cellStyle name="Обычный 5 4 3 5 5" xfId="26518" xr:uid="{00000000-0005-0000-0000-00002B660000}"/>
    <cellStyle name="Обычный 5 4 3 5 5 2" xfId="26519" xr:uid="{00000000-0005-0000-0000-00002C660000}"/>
    <cellStyle name="Обычный 5 4 3 5 6" xfId="26520" xr:uid="{00000000-0005-0000-0000-00002D660000}"/>
    <cellStyle name="Обычный 5 4 3 6" xfId="26521" xr:uid="{00000000-0005-0000-0000-00002E660000}"/>
    <cellStyle name="Обычный 5 4 3 6 2" xfId="26522" xr:uid="{00000000-0005-0000-0000-00002F660000}"/>
    <cellStyle name="Обычный 5 4 3 6 2 2" xfId="26523" xr:uid="{00000000-0005-0000-0000-000030660000}"/>
    <cellStyle name="Обычный 5 4 3 6 3" xfId="26524" xr:uid="{00000000-0005-0000-0000-000031660000}"/>
    <cellStyle name="Обычный 5 4 3 6 3 2" xfId="26525" xr:uid="{00000000-0005-0000-0000-000032660000}"/>
    <cellStyle name="Обычный 5 4 3 6 4" xfId="26526" xr:uid="{00000000-0005-0000-0000-000033660000}"/>
    <cellStyle name="Обычный 5 4 3 6 4 2" xfId="26527" xr:uid="{00000000-0005-0000-0000-000034660000}"/>
    <cellStyle name="Обычный 5 4 3 6 5" xfId="26528" xr:uid="{00000000-0005-0000-0000-000035660000}"/>
    <cellStyle name="Обычный 5 4 3 7" xfId="26529" xr:uid="{00000000-0005-0000-0000-000036660000}"/>
    <cellStyle name="Обычный 5 4 3 7 2" xfId="26530" xr:uid="{00000000-0005-0000-0000-000037660000}"/>
    <cellStyle name="Обычный 5 4 3 8" xfId="26531" xr:uid="{00000000-0005-0000-0000-000038660000}"/>
    <cellStyle name="Обычный 5 4 3 8 2" xfId="26532" xr:uid="{00000000-0005-0000-0000-000039660000}"/>
    <cellStyle name="Обычный 5 4 3 9" xfId="26533" xr:uid="{00000000-0005-0000-0000-00003A660000}"/>
    <cellStyle name="Обычный 5 4 3 9 2" xfId="26534" xr:uid="{00000000-0005-0000-0000-00003B660000}"/>
    <cellStyle name="Обычный 5 4 4" xfId="26535" xr:uid="{00000000-0005-0000-0000-00003C660000}"/>
    <cellStyle name="Обычный 5 4 4 10" xfId="26536" xr:uid="{00000000-0005-0000-0000-00003D660000}"/>
    <cellStyle name="Обычный 5 4 4 10 2" xfId="26537" xr:uid="{00000000-0005-0000-0000-00003E660000}"/>
    <cellStyle name="Обычный 5 4 4 11" xfId="26538" xr:uid="{00000000-0005-0000-0000-00003F660000}"/>
    <cellStyle name="Обычный 5 4 4 11 2" xfId="26539" xr:uid="{00000000-0005-0000-0000-000040660000}"/>
    <cellStyle name="Обычный 5 4 4 12" xfId="26540" xr:uid="{00000000-0005-0000-0000-000041660000}"/>
    <cellStyle name="Обычный 5 4 4 12 2" xfId="26541" xr:uid="{00000000-0005-0000-0000-000042660000}"/>
    <cellStyle name="Обычный 5 4 4 13" xfId="26542" xr:uid="{00000000-0005-0000-0000-000043660000}"/>
    <cellStyle name="Обычный 5 4 4 14" xfId="26543" xr:uid="{00000000-0005-0000-0000-000044660000}"/>
    <cellStyle name="Обычный 5 4 4 15" xfId="26544" xr:uid="{00000000-0005-0000-0000-000045660000}"/>
    <cellStyle name="Обычный 5 4 4 2" xfId="26545" xr:uid="{00000000-0005-0000-0000-000046660000}"/>
    <cellStyle name="Обычный 5 4 4 2 10" xfId="26546" xr:uid="{00000000-0005-0000-0000-000047660000}"/>
    <cellStyle name="Обычный 5 4 4 2 10 2" xfId="26547" xr:uid="{00000000-0005-0000-0000-000048660000}"/>
    <cellStyle name="Обычный 5 4 4 2 11" xfId="26548" xr:uid="{00000000-0005-0000-0000-000049660000}"/>
    <cellStyle name="Обычный 5 4 4 2 12" xfId="26549" xr:uid="{00000000-0005-0000-0000-00004A660000}"/>
    <cellStyle name="Обычный 5 4 4 2 2" xfId="26550" xr:uid="{00000000-0005-0000-0000-00004B660000}"/>
    <cellStyle name="Обычный 5 4 4 2 2 10" xfId="26551" xr:uid="{00000000-0005-0000-0000-00004C660000}"/>
    <cellStyle name="Обычный 5 4 4 2 2 2" xfId="26552" xr:uid="{00000000-0005-0000-0000-00004D660000}"/>
    <cellStyle name="Обычный 5 4 4 2 2 2 2" xfId="26553" xr:uid="{00000000-0005-0000-0000-00004E660000}"/>
    <cellStyle name="Обычный 5 4 4 2 2 2 2 2" xfId="26554" xr:uid="{00000000-0005-0000-0000-00004F660000}"/>
    <cellStyle name="Обычный 5 4 4 2 2 2 3" xfId="26555" xr:uid="{00000000-0005-0000-0000-000050660000}"/>
    <cellStyle name="Обычный 5 4 4 2 2 2 3 2" xfId="26556" xr:uid="{00000000-0005-0000-0000-000051660000}"/>
    <cellStyle name="Обычный 5 4 4 2 2 2 4" xfId="26557" xr:uid="{00000000-0005-0000-0000-000052660000}"/>
    <cellStyle name="Обычный 5 4 4 2 2 2 4 2" xfId="26558" xr:uid="{00000000-0005-0000-0000-000053660000}"/>
    <cellStyle name="Обычный 5 4 4 2 2 2 5" xfId="26559" xr:uid="{00000000-0005-0000-0000-000054660000}"/>
    <cellStyle name="Обычный 5 4 4 2 2 2 5 2" xfId="26560" xr:uid="{00000000-0005-0000-0000-000055660000}"/>
    <cellStyle name="Обычный 5 4 4 2 2 2 6" xfId="26561" xr:uid="{00000000-0005-0000-0000-000056660000}"/>
    <cellStyle name="Обычный 5 4 4 2 2 3" xfId="26562" xr:uid="{00000000-0005-0000-0000-000057660000}"/>
    <cellStyle name="Обычный 5 4 4 2 2 3 2" xfId="26563" xr:uid="{00000000-0005-0000-0000-000058660000}"/>
    <cellStyle name="Обычный 5 4 4 2 2 3 2 2" xfId="26564" xr:uid="{00000000-0005-0000-0000-000059660000}"/>
    <cellStyle name="Обычный 5 4 4 2 2 3 3" xfId="26565" xr:uid="{00000000-0005-0000-0000-00005A660000}"/>
    <cellStyle name="Обычный 5 4 4 2 2 3 3 2" xfId="26566" xr:uid="{00000000-0005-0000-0000-00005B660000}"/>
    <cellStyle name="Обычный 5 4 4 2 2 3 4" xfId="26567" xr:uid="{00000000-0005-0000-0000-00005C660000}"/>
    <cellStyle name="Обычный 5 4 4 2 2 3 4 2" xfId="26568" xr:uid="{00000000-0005-0000-0000-00005D660000}"/>
    <cellStyle name="Обычный 5 4 4 2 2 3 5" xfId="26569" xr:uid="{00000000-0005-0000-0000-00005E660000}"/>
    <cellStyle name="Обычный 5 4 4 2 2 4" xfId="26570" xr:uid="{00000000-0005-0000-0000-00005F660000}"/>
    <cellStyle name="Обычный 5 4 4 2 2 4 2" xfId="26571" xr:uid="{00000000-0005-0000-0000-000060660000}"/>
    <cellStyle name="Обычный 5 4 4 2 2 5" xfId="26572" xr:uid="{00000000-0005-0000-0000-000061660000}"/>
    <cellStyle name="Обычный 5 4 4 2 2 5 2" xfId="26573" xr:uid="{00000000-0005-0000-0000-000062660000}"/>
    <cellStyle name="Обычный 5 4 4 2 2 6" xfId="26574" xr:uid="{00000000-0005-0000-0000-000063660000}"/>
    <cellStyle name="Обычный 5 4 4 2 2 6 2" xfId="26575" xr:uid="{00000000-0005-0000-0000-000064660000}"/>
    <cellStyle name="Обычный 5 4 4 2 2 7" xfId="26576" xr:uid="{00000000-0005-0000-0000-000065660000}"/>
    <cellStyle name="Обычный 5 4 4 2 2 7 2" xfId="26577" xr:uid="{00000000-0005-0000-0000-000066660000}"/>
    <cellStyle name="Обычный 5 4 4 2 2 8" xfId="26578" xr:uid="{00000000-0005-0000-0000-000067660000}"/>
    <cellStyle name="Обычный 5 4 4 2 2 8 2" xfId="26579" xr:uid="{00000000-0005-0000-0000-000068660000}"/>
    <cellStyle name="Обычный 5 4 4 2 2 9" xfId="26580" xr:uid="{00000000-0005-0000-0000-000069660000}"/>
    <cellStyle name="Обычный 5 4 4 2 2 9 2" xfId="26581" xr:uid="{00000000-0005-0000-0000-00006A660000}"/>
    <cellStyle name="Обычный 5 4 4 2 3" xfId="26582" xr:uid="{00000000-0005-0000-0000-00006B660000}"/>
    <cellStyle name="Обычный 5 4 4 2 3 2" xfId="26583" xr:uid="{00000000-0005-0000-0000-00006C660000}"/>
    <cellStyle name="Обычный 5 4 4 2 3 2 2" xfId="26584" xr:uid="{00000000-0005-0000-0000-00006D660000}"/>
    <cellStyle name="Обычный 5 4 4 2 3 3" xfId="26585" xr:uid="{00000000-0005-0000-0000-00006E660000}"/>
    <cellStyle name="Обычный 5 4 4 2 3 3 2" xfId="26586" xr:uid="{00000000-0005-0000-0000-00006F660000}"/>
    <cellStyle name="Обычный 5 4 4 2 3 4" xfId="26587" xr:uid="{00000000-0005-0000-0000-000070660000}"/>
    <cellStyle name="Обычный 5 4 4 2 3 4 2" xfId="26588" xr:uid="{00000000-0005-0000-0000-000071660000}"/>
    <cellStyle name="Обычный 5 4 4 2 3 5" xfId="26589" xr:uid="{00000000-0005-0000-0000-000072660000}"/>
    <cellStyle name="Обычный 5 4 4 2 3 5 2" xfId="26590" xr:uid="{00000000-0005-0000-0000-000073660000}"/>
    <cellStyle name="Обычный 5 4 4 2 3 6" xfId="26591" xr:uid="{00000000-0005-0000-0000-000074660000}"/>
    <cellStyle name="Обычный 5 4 4 2 4" xfId="26592" xr:uid="{00000000-0005-0000-0000-000075660000}"/>
    <cellStyle name="Обычный 5 4 4 2 4 2" xfId="26593" xr:uid="{00000000-0005-0000-0000-000076660000}"/>
    <cellStyle name="Обычный 5 4 4 2 4 2 2" xfId="26594" xr:uid="{00000000-0005-0000-0000-000077660000}"/>
    <cellStyle name="Обычный 5 4 4 2 4 3" xfId="26595" xr:uid="{00000000-0005-0000-0000-000078660000}"/>
    <cellStyle name="Обычный 5 4 4 2 4 3 2" xfId="26596" xr:uid="{00000000-0005-0000-0000-000079660000}"/>
    <cellStyle name="Обычный 5 4 4 2 4 4" xfId="26597" xr:uid="{00000000-0005-0000-0000-00007A660000}"/>
    <cellStyle name="Обычный 5 4 4 2 4 4 2" xfId="26598" xr:uid="{00000000-0005-0000-0000-00007B660000}"/>
    <cellStyle name="Обычный 5 4 4 2 4 5" xfId="26599" xr:uid="{00000000-0005-0000-0000-00007C660000}"/>
    <cellStyle name="Обычный 5 4 4 2 5" xfId="26600" xr:uid="{00000000-0005-0000-0000-00007D660000}"/>
    <cellStyle name="Обычный 5 4 4 2 5 2" xfId="26601" xr:uid="{00000000-0005-0000-0000-00007E660000}"/>
    <cellStyle name="Обычный 5 4 4 2 6" xfId="26602" xr:uid="{00000000-0005-0000-0000-00007F660000}"/>
    <cellStyle name="Обычный 5 4 4 2 6 2" xfId="26603" xr:uid="{00000000-0005-0000-0000-000080660000}"/>
    <cellStyle name="Обычный 5 4 4 2 7" xfId="26604" xr:uid="{00000000-0005-0000-0000-000081660000}"/>
    <cellStyle name="Обычный 5 4 4 2 7 2" xfId="26605" xr:uid="{00000000-0005-0000-0000-000082660000}"/>
    <cellStyle name="Обычный 5 4 4 2 8" xfId="26606" xr:uid="{00000000-0005-0000-0000-000083660000}"/>
    <cellStyle name="Обычный 5 4 4 2 8 2" xfId="26607" xr:uid="{00000000-0005-0000-0000-000084660000}"/>
    <cellStyle name="Обычный 5 4 4 2 9" xfId="26608" xr:uid="{00000000-0005-0000-0000-000085660000}"/>
    <cellStyle name="Обычный 5 4 4 2 9 2" xfId="26609" xr:uid="{00000000-0005-0000-0000-000086660000}"/>
    <cellStyle name="Обычный 5 4 4 3" xfId="26610" xr:uid="{00000000-0005-0000-0000-000087660000}"/>
    <cellStyle name="Обычный 5 4 4 3 10" xfId="26611" xr:uid="{00000000-0005-0000-0000-000088660000}"/>
    <cellStyle name="Обычный 5 4 4 3 2" xfId="26612" xr:uid="{00000000-0005-0000-0000-000089660000}"/>
    <cellStyle name="Обычный 5 4 4 3 2 2" xfId="26613" xr:uid="{00000000-0005-0000-0000-00008A660000}"/>
    <cellStyle name="Обычный 5 4 4 3 2 2 2" xfId="26614" xr:uid="{00000000-0005-0000-0000-00008B660000}"/>
    <cellStyle name="Обычный 5 4 4 3 2 3" xfId="26615" xr:uid="{00000000-0005-0000-0000-00008C660000}"/>
    <cellStyle name="Обычный 5 4 4 3 2 3 2" xfId="26616" xr:uid="{00000000-0005-0000-0000-00008D660000}"/>
    <cellStyle name="Обычный 5 4 4 3 2 4" xfId="26617" xr:uid="{00000000-0005-0000-0000-00008E660000}"/>
    <cellStyle name="Обычный 5 4 4 3 2 4 2" xfId="26618" xr:uid="{00000000-0005-0000-0000-00008F660000}"/>
    <cellStyle name="Обычный 5 4 4 3 2 5" xfId="26619" xr:uid="{00000000-0005-0000-0000-000090660000}"/>
    <cellStyle name="Обычный 5 4 4 3 2 5 2" xfId="26620" xr:uid="{00000000-0005-0000-0000-000091660000}"/>
    <cellStyle name="Обычный 5 4 4 3 2 6" xfId="26621" xr:uid="{00000000-0005-0000-0000-000092660000}"/>
    <cellStyle name="Обычный 5 4 4 3 3" xfId="26622" xr:uid="{00000000-0005-0000-0000-000093660000}"/>
    <cellStyle name="Обычный 5 4 4 3 3 2" xfId="26623" xr:uid="{00000000-0005-0000-0000-000094660000}"/>
    <cellStyle name="Обычный 5 4 4 3 3 2 2" xfId="26624" xr:uid="{00000000-0005-0000-0000-000095660000}"/>
    <cellStyle name="Обычный 5 4 4 3 3 3" xfId="26625" xr:uid="{00000000-0005-0000-0000-000096660000}"/>
    <cellStyle name="Обычный 5 4 4 3 3 3 2" xfId="26626" xr:uid="{00000000-0005-0000-0000-000097660000}"/>
    <cellStyle name="Обычный 5 4 4 3 3 4" xfId="26627" xr:uid="{00000000-0005-0000-0000-000098660000}"/>
    <cellStyle name="Обычный 5 4 4 3 3 4 2" xfId="26628" xr:uid="{00000000-0005-0000-0000-000099660000}"/>
    <cellStyle name="Обычный 5 4 4 3 3 5" xfId="26629" xr:uid="{00000000-0005-0000-0000-00009A660000}"/>
    <cellStyle name="Обычный 5 4 4 3 4" xfId="26630" xr:uid="{00000000-0005-0000-0000-00009B660000}"/>
    <cellStyle name="Обычный 5 4 4 3 4 2" xfId="26631" xr:uid="{00000000-0005-0000-0000-00009C660000}"/>
    <cellStyle name="Обычный 5 4 4 3 5" xfId="26632" xr:uid="{00000000-0005-0000-0000-00009D660000}"/>
    <cellStyle name="Обычный 5 4 4 3 5 2" xfId="26633" xr:uid="{00000000-0005-0000-0000-00009E660000}"/>
    <cellStyle name="Обычный 5 4 4 3 6" xfId="26634" xr:uid="{00000000-0005-0000-0000-00009F660000}"/>
    <cellStyle name="Обычный 5 4 4 3 6 2" xfId="26635" xr:uid="{00000000-0005-0000-0000-0000A0660000}"/>
    <cellStyle name="Обычный 5 4 4 3 7" xfId="26636" xr:uid="{00000000-0005-0000-0000-0000A1660000}"/>
    <cellStyle name="Обычный 5 4 4 3 7 2" xfId="26637" xr:uid="{00000000-0005-0000-0000-0000A2660000}"/>
    <cellStyle name="Обычный 5 4 4 3 8" xfId="26638" xr:uid="{00000000-0005-0000-0000-0000A3660000}"/>
    <cellStyle name="Обычный 5 4 4 3 8 2" xfId="26639" xr:uid="{00000000-0005-0000-0000-0000A4660000}"/>
    <cellStyle name="Обычный 5 4 4 3 9" xfId="26640" xr:uid="{00000000-0005-0000-0000-0000A5660000}"/>
    <cellStyle name="Обычный 5 4 4 3 9 2" xfId="26641" xr:uid="{00000000-0005-0000-0000-0000A6660000}"/>
    <cellStyle name="Обычный 5 4 4 4" xfId="26642" xr:uid="{00000000-0005-0000-0000-0000A7660000}"/>
    <cellStyle name="Обычный 5 4 4 4 2" xfId="26643" xr:uid="{00000000-0005-0000-0000-0000A8660000}"/>
    <cellStyle name="Обычный 5 4 4 4 2 2" xfId="26644" xr:uid="{00000000-0005-0000-0000-0000A9660000}"/>
    <cellStyle name="Обычный 5 4 4 4 2 2 2" xfId="26645" xr:uid="{00000000-0005-0000-0000-0000AA660000}"/>
    <cellStyle name="Обычный 5 4 4 4 2 3" xfId="26646" xr:uid="{00000000-0005-0000-0000-0000AB660000}"/>
    <cellStyle name="Обычный 5 4 4 4 2 3 2" xfId="26647" xr:uid="{00000000-0005-0000-0000-0000AC660000}"/>
    <cellStyle name="Обычный 5 4 4 4 2 4" xfId="26648" xr:uid="{00000000-0005-0000-0000-0000AD660000}"/>
    <cellStyle name="Обычный 5 4 4 4 2 4 2" xfId="26649" xr:uid="{00000000-0005-0000-0000-0000AE660000}"/>
    <cellStyle name="Обычный 5 4 4 4 2 5" xfId="26650" xr:uid="{00000000-0005-0000-0000-0000AF660000}"/>
    <cellStyle name="Обычный 5 4 4 4 2 5 2" xfId="26651" xr:uid="{00000000-0005-0000-0000-0000B0660000}"/>
    <cellStyle name="Обычный 5 4 4 4 2 6" xfId="26652" xr:uid="{00000000-0005-0000-0000-0000B1660000}"/>
    <cellStyle name="Обычный 5 4 4 4 3" xfId="26653" xr:uid="{00000000-0005-0000-0000-0000B2660000}"/>
    <cellStyle name="Обычный 5 4 4 4 3 2" xfId="26654" xr:uid="{00000000-0005-0000-0000-0000B3660000}"/>
    <cellStyle name="Обычный 5 4 4 4 4" xfId="26655" xr:uid="{00000000-0005-0000-0000-0000B4660000}"/>
    <cellStyle name="Обычный 5 4 4 4 4 2" xfId="26656" xr:uid="{00000000-0005-0000-0000-0000B5660000}"/>
    <cellStyle name="Обычный 5 4 4 4 5" xfId="26657" xr:uid="{00000000-0005-0000-0000-0000B6660000}"/>
    <cellStyle name="Обычный 5 4 4 4 5 2" xfId="26658" xr:uid="{00000000-0005-0000-0000-0000B7660000}"/>
    <cellStyle name="Обычный 5 4 4 4 6" xfId="26659" xr:uid="{00000000-0005-0000-0000-0000B8660000}"/>
    <cellStyle name="Обычный 5 4 4 4 6 2" xfId="26660" xr:uid="{00000000-0005-0000-0000-0000B9660000}"/>
    <cellStyle name="Обычный 5 4 4 4 7" xfId="26661" xr:uid="{00000000-0005-0000-0000-0000BA660000}"/>
    <cellStyle name="Обычный 5 4 4 5" xfId="26662" xr:uid="{00000000-0005-0000-0000-0000BB660000}"/>
    <cellStyle name="Обычный 5 4 4 5 2" xfId="26663" xr:uid="{00000000-0005-0000-0000-0000BC660000}"/>
    <cellStyle name="Обычный 5 4 4 5 2 2" xfId="26664" xr:uid="{00000000-0005-0000-0000-0000BD660000}"/>
    <cellStyle name="Обычный 5 4 4 5 3" xfId="26665" xr:uid="{00000000-0005-0000-0000-0000BE660000}"/>
    <cellStyle name="Обычный 5 4 4 5 3 2" xfId="26666" xr:uid="{00000000-0005-0000-0000-0000BF660000}"/>
    <cellStyle name="Обычный 5 4 4 5 4" xfId="26667" xr:uid="{00000000-0005-0000-0000-0000C0660000}"/>
    <cellStyle name="Обычный 5 4 4 5 4 2" xfId="26668" xr:uid="{00000000-0005-0000-0000-0000C1660000}"/>
    <cellStyle name="Обычный 5 4 4 5 5" xfId="26669" xr:uid="{00000000-0005-0000-0000-0000C2660000}"/>
    <cellStyle name="Обычный 5 4 4 5 5 2" xfId="26670" xr:uid="{00000000-0005-0000-0000-0000C3660000}"/>
    <cellStyle name="Обычный 5 4 4 5 6" xfId="26671" xr:uid="{00000000-0005-0000-0000-0000C4660000}"/>
    <cellStyle name="Обычный 5 4 4 6" xfId="26672" xr:uid="{00000000-0005-0000-0000-0000C5660000}"/>
    <cellStyle name="Обычный 5 4 4 6 2" xfId="26673" xr:uid="{00000000-0005-0000-0000-0000C6660000}"/>
    <cellStyle name="Обычный 5 4 4 6 2 2" xfId="26674" xr:uid="{00000000-0005-0000-0000-0000C7660000}"/>
    <cellStyle name="Обычный 5 4 4 6 3" xfId="26675" xr:uid="{00000000-0005-0000-0000-0000C8660000}"/>
    <cellStyle name="Обычный 5 4 4 6 3 2" xfId="26676" xr:uid="{00000000-0005-0000-0000-0000C9660000}"/>
    <cellStyle name="Обычный 5 4 4 6 4" xfId="26677" xr:uid="{00000000-0005-0000-0000-0000CA660000}"/>
    <cellStyle name="Обычный 5 4 4 6 4 2" xfId="26678" xr:uid="{00000000-0005-0000-0000-0000CB660000}"/>
    <cellStyle name="Обычный 5 4 4 6 5" xfId="26679" xr:uid="{00000000-0005-0000-0000-0000CC660000}"/>
    <cellStyle name="Обычный 5 4 4 7" xfId="26680" xr:uid="{00000000-0005-0000-0000-0000CD660000}"/>
    <cellStyle name="Обычный 5 4 4 7 2" xfId="26681" xr:uid="{00000000-0005-0000-0000-0000CE660000}"/>
    <cellStyle name="Обычный 5 4 4 8" xfId="26682" xr:uid="{00000000-0005-0000-0000-0000CF660000}"/>
    <cellStyle name="Обычный 5 4 4 8 2" xfId="26683" xr:uid="{00000000-0005-0000-0000-0000D0660000}"/>
    <cellStyle name="Обычный 5 4 4 9" xfId="26684" xr:uid="{00000000-0005-0000-0000-0000D1660000}"/>
    <cellStyle name="Обычный 5 4 4 9 2" xfId="26685" xr:uid="{00000000-0005-0000-0000-0000D2660000}"/>
    <cellStyle name="Обычный 5 4 5" xfId="26686" xr:uid="{00000000-0005-0000-0000-0000D3660000}"/>
    <cellStyle name="Обычный 5 4 5 10" xfId="26687" xr:uid="{00000000-0005-0000-0000-0000D4660000}"/>
    <cellStyle name="Обычный 5 4 5 10 2" xfId="26688" xr:uid="{00000000-0005-0000-0000-0000D5660000}"/>
    <cellStyle name="Обычный 5 4 5 11" xfId="26689" xr:uid="{00000000-0005-0000-0000-0000D6660000}"/>
    <cellStyle name="Обычный 5 4 5 11 2" xfId="26690" xr:uid="{00000000-0005-0000-0000-0000D7660000}"/>
    <cellStyle name="Обычный 5 4 5 12" xfId="26691" xr:uid="{00000000-0005-0000-0000-0000D8660000}"/>
    <cellStyle name="Обычный 5 4 5 13" xfId="26692" xr:uid="{00000000-0005-0000-0000-0000D9660000}"/>
    <cellStyle name="Обычный 5 4 5 2" xfId="26693" xr:uid="{00000000-0005-0000-0000-0000DA660000}"/>
    <cellStyle name="Обычный 5 4 5 2 10" xfId="26694" xr:uid="{00000000-0005-0000-0000-0000DB660000}"/>
    <cellStyle name="Обычный 5 4 5 2 10 2" xfId="26695" xr:uid="{00000000-0005-0000-0000-0000DC660000}"/>
    <cellStyle name="Обычный 5 4 5 2 11" xfId="26696" xr:uid="{00000000-0005-0000-0000-0000DD660000}"/>
    <cellStyle name="Обычный 5 4 5 2 12" xfId="26697" xr:uid="{00000000-0005-0000-0000-0000DE660000}"/>
    <cellStyle name="Обычный 5 4 5 2 2" xfId="26698" xr:uid="{00000000-0005-0000-0000-0000DF660000}"/>
    <cellStyle name="Обычный 5 4 5 2 2 10" xfId="26699" xr:uid="{00000000-0005-0000-0000-0000E0660000}"/>
    <cellStyle name="Обычный 5 4 5 2 2 2" xfId="26700" xr:uid="{00000000-0005-0000-0000-0000E1660000}"/>
    <cellStyle name="Обычный 5 4 5 2 2 2 2" xfId="26701" xr:uid="{00000000-0005-0000-0000-0000E2660000}"/>
    <cellStyle name="Обычный 5 4 5 2 2 2 2 2" xfId="26702" xr:uid="{00000000-0005-0000-0000-0000E3660000}"/>
    <cellStyle name="Обычный 5 4 5 2 2 2 3" xfId="26703" xr:uid="{00000000-0005-0000-0000-0000E4660000}"/>
    <cellStyle name="Обычный 5 4 5 2 2 2 3 2" xfId="26704" xr:uid="{00000000-0005-0000-0000-0000E5660000}"/>
    <cellStyle name="Обычный 5 4 5 2 2 2 4" xfId="26705" xr:uid="{00000000-0005-0000-0000-0000E6660000}"/>
    <cellStyle name="Обычный 5 4 5 2 2 2 4 2" xfId="26706" xr:uid="{00000000-0005-0000-0000-0000E7660000}"/>
    <cellStyle name="Обычный 5 4 5 2 2 2 5" xfId="26707" xr:uid="{00000000-0005-0000-0000-0000E8660000}"/>
    <cellStyle name="Обычный 5 4 5 2 2 2 5 2" xfId="26708" xr:uid="{00000000-0005-0000-0000-0000E9660000}"/>
    <cellStyle name="Обычный 5 4 5 2 2 2 6" xfId="26709" xr:uid="{00000000-0005-0000-0000-0000EA660000}"/>
    <cellStyle name="Обычный 5 4 5 2 2 3" xfId="26710" xr:uid="{00000000-0005-0000-0000-0000EB660000}"/>
    <cellStyle name="Обычный 5 4 5 2 2 3 2" xfId="26711" xr:uid="{00000000-0005-0000-0000-0000EC660000}"/>
    <cellStyle name="Обычный 5 4 5 2 2 3 2 2" xfId="26712" xr:uid="{00000000-0005-0000-0000-0000ED660000}"/>
    <cellStyle name="Обычный 5 4 5 2 2 3 3" xfId="26713" xr:uid="{00000000-0005-0000-0000-0000EE660000}"/>
    <cellStyle name="Обычный 5 4 5 2 2 3 3 2" xfId="26714" xr:uid="{00000000-0005-0000-0000-0000EF660000}"/>
    <cellStyle name="Обычный 5 4 5 2 2 3 4" xfId="26715" xr:uid="{00000000-0005-0000-0000-0000F0660000}"/>
    <cellStyle name="Обычный 5 4 5 2 2 3 4 2" xfId="26716" xr:uid="{00000000-0005-0000-0000-0000F1660000}"/>
    <cellStyle name="Обычный 5 4 5 2 2 3 5" xfId="26717" xr:uid="{00000000-0005-0000-0000-0000F2660000}"/>
    <cellStyle name="Обычный 5 4 5 2 2 4" xfId="26718" xr:uid="{00000000-0005-0000-0000-0000F3660000}"/>
    <cellStyle name="Обычный 5 4 5 2 2 4 2" xfId="26719" xr:uid="{00000000-0005-0000-0000-0000F4660000}"/>
    <cellStyle name="Обычный 5 4 5 2 2 5" xfId="26720" xr:uid="{00000000-0005-0000-0000-0000F5660000}"/>
    <cellStyle name="Обычный 5 4 5 2 2 5 2" xfId="26721" xr:uid="{00000000-0005-0000-0000-0000F6660000}"/>
    <cellStyle name="Обычный 5 4 5 2 2 6" xfId="26722" xr:uid="{00000000-0005-0000-0000-0000F7660000}"/>
    <cellStyle name="Обычный 5 4 5 2 2 6 2" xfId="26723" xr:uid="{00000000-0005-0000-0000-0000F8660000}"/>
    <cellStyle name="Обычный 5 4 5 2 2 7" xfId="26724" xr:uid="{00000000-0005-0000-0000-0000F9660000}"/>
    <cellStyle name="Обычный 5 4 5 2 2 7 2" xfId="26725" xr:uid="{00000000-0005-0000-0000-0000FA660000}"/>
    <cellStyle name="Обычный 5 4 5 2 2 8" xfId="26726" xr:uid="{00000000-0005-0000-0000-0000FB660000}"/>
    <cellStyle name="Обычный 5 4 5 2 2 8 2" xfId="26727" xr:uid="{00000000-0005-0000-0000-0000FC660000}"/>
    <cellStyle name="Обычный 5 4 5 2 2 9" xfId="26728" xr:uid="{00000000-0005-0000-0000-0000FD660000}"/>
    <cellStyle name="Обычный 5 4 5 2 2 9 2" xfId="26729" xr:uid="{00000000-0005-0000-0000-0000FE660000}"/>
    <cellStyle name="Обычный 5 4 5 2 3" xfId="26730" xr:uid="{00000000-0005-0000-0000-0000FF660000}"/>
    <cellStyle name="Обычный 5 4 5 2 3 2" xfId="26731" xr:uid="{00000000-0005-0000-0000-000000670000}"/>
    <cellStyle name="Обычный 5 4 5 2 3 2 2" xfId="26732" xr:uid="{00000000-0005-0000-0000-000001670000}"/>
    <cellStyle name="Обычный 5 4 5 2 3 3" xfId="26733" xr:uid="{00000000-0005-0000-0000-000002670000}"/>
    <cellStyle name="Обычный 5 4 5 2 3 3 2" xfId="26734" xr:uid="{00000000-0005-0000-0000-000003670000}"/>
    <cellStyle name="Обычный 5 4 5 2 3 4" xfId="26735" xr:uid="{00000000-0005-0000-0000-000004670000}"/>
    <cellStyle name="Обычный 5 4 5 2 3 4 2" xfId="26736" xr:uid="{00000000-0005-0000-0000-000005670000}"/>
    <cellStyle name="Обычный 5 4 5 2 3 5" xfId="26737" xr:uid="{00000000-0005-0000-0000-000006670000}"/>
    <cellStyle name="Обычный 5 4 5 2 3 5 2" xfId="26738" xr:uid="{00000000-0005-0000-0000-000007670000}"/>
    <cellStyle name="Обычный 5 4 5 2 3 6" xfId="26739" xr:uid="{00000000-0005-0000-0000-000008670000}"/>
    <cellStyle name="Обычный 5 4 5 2 4" xfId="26740" xr:uid="{00000000-0005-0000-0000-000009670000}"/>
    <cellStyle name="Обычный 5 4 5 2 4 2" xfId="26741" xr:uid="{00000000-0005-0000-0000-00000A670000}"/>
    <cellStyle name="Обычный 5 4 5 2 4 2 2" xfId="26742" xr:uid="{00000000-0005-0000-0000-00000B670000}"/>
    <cellStyle name="Обычный 5 4 5 2 4 3" xfId="26743" xr:uid="{00000000-0005-0000-0000-00000C670000}"/>
    <cellStyle name="Обычный 5 4 5 2 4 3 2" xfId="26744" xr:uid="{00000000-0005-0000-0000-00000D670000}"/>
    <cellStyle name="Обычный 5 4 5 2 4 4" xfId="26745" xr:uid="{00000000-0005-0000-0000-00000E670000}"/>
    <cellStyle name="Обычный 5 4 5 2 4 4 2" xfId="26746" xr:uid="{00000000-0005-0000-0000-00000F670000}"/>
    <cellStyle name="Обычный 5 4 5 2 4 5" xfId="26747" xr:uid="{00000000-0005-0000-0000-000010670000}"/>
    <cellStyle name="Обычный 5 4 5 2 5" xfId="26748" xr:uid="{00000000-0005-0000-0000-000011670000}"/>
    <cellStyle name="Обычный 5 4 5 2 5 2" xfId="26749" xr:uid="{00000000-0005-0000-0000-000012670000}"/>
    <cellStyle name="Обычный 5 4 5 2 6" xfId="26750" xr:uid="{00000000-0005-0000-0000-000013670000}"/>
    <cellStyle name="Обычный 5 4 5 2 6 2" xfId="26751" xr:uid="{00000000-0005-0000-0000-000014670000}"/>
    <cellStyle name="Обычный 5 4 5 2 7" xfId="26752" xr:uid="{00000000-0005-0000-0000-000015670000}"/>
    <cellStyle name="Обычный 5 4 5 2 7 2" xfId="26753" xr:uid="{00000000-0005-0000-0000-000016670000}"/>
    <cellStyle name="Обычный 5 4 5 2 8" xfId="26754" xr:uid="{00000000-0005-0000-0000-000017670000}"/>
    <cellStyle name="Обычный 5 4 5 2 8 2" xfId="26755" xr:uid="{00000000-0005-0000-0000-000018670000}"/>
    <cellStyle name="Обычный 5 4 5 2 9" xfId="26756" xr:uid="{00000000-0005-0000-0000-000019670000}"/>
    <cellStyle name="Обычный 5 4 5 2 9 2" xfId="26757" xr:uid="{00000000-0005-0000-0000-00001A670000}"/>
    <cellStyle name="Обычный 5 4 5 3" xfId="26758" xr:uid="{00000000-0005-0000-0000-00001B670000}"/>
    <cellStyle name="Обычный 5 4 5 3 10" xfId="26759" xr:uid="{00000000-0005-0000-0000-00001C670000}"/>
    <cellStyle name="Обычный 5 4 5 3 2" xfId="26760" xr:uid="{00000000-0005-0000-0000-00001D670000}"/>
    <cellStyle name="Обычный 5 4 5 3 2 2" xfId="26761" xr:uid="{00000000-0005-0000-0000-00001E670000}"/>
    <cellStyle name="Обычный 5 4 5 3 2 2 2" xfId="26762" xr:uid="{00000000-0005-0000-0000-00001F670000}"/>
    <cellStyle name="Обычный 5 4 5 3 2 3" xfId="26763" xr:uid="{00000000-0005-0000-0000-000020670000}"/>
    <cellStyle name="Обычный 5 4 5 3 2 3 2" xfId="26764" xr:uid="{00000000-0005-0000-0000-000021670000}"/>
    <cellStyle name="Обычный 5 4 5 3 2 4" xfId="26765" xr:uid="{00000000-0005-0000-0000-000022670000}"/>
    <cellStyle name="Обычный 5 4 5 3 2 4 2" xfId="26766" xr:uid="{00000000-0005-0000-0000-000023670000}"/>
    <cellStyle name="Обычный 5 4 5 3 2 5" xfId="26767" xr:uid="{00000000-0005-0000-0000-000024670000}"/>
    <cellStyle name="Обычный 5 4 5 3 2 5 2" xfId="26768" xr:uid="{00000000-0005-0000-0000-000025670000}"/>
    <cellStyle name="Обычный 5 4 5 3 2 6" xfId="26769" xr:uid="{00000000-0005-0000-0000-000026670000}"/>
    <cellStyle name="Обычный 5 4 5 3 3" xfId="26770" xr:uid="{00000000-0005-0000-0000-000027670000}"/>
    <cellStyle name="Обычный 5 4 5 3 3 2" xfId="26771" xr:uid="{00000000-0005-0000-0000-000028670000}"/>
    <cellStyle name="Обычный 5 4 5 3 3 2 2" xfId="26772" xr:uid="{00000000-0005-0000-0000-000029670000}"/>
    <cellStyle name="Обычный 5 4 5 3 3 3" xfId="26773" xr:uid="{00000000-0005-0000-0000-00002A670000}"/>
    <cellStyle name="Обычный 5 4 5 3 3 3 2" xfId="26774" xr:uid="{00000000-0005-0000-0000-00002B670000}"/>
    <cellStyle name="Обычный 5 4 5 3 3 4" xfId="26775" xr:uid="{00000000-0005-0000-0000-00002C670000}"/>
    <cellStyle name="Обычный 5 4 5 3 3 4 2" xfId="26776" xr:uid="{00000000-0005-0000-0000-00002D670000}"/>
    <cellStyle name="Обычный 5 4 5 3 3 5" xfId="26777" xr:uid="{00000000-0005-0000-0000-00002E670000}"/>
    <cellStyle name="Обычный 5 4 5 3 4" xfId="26778" xr:uid="{00000000-0005-0000-0000-00002F670000}"/>
    <cellStyle name="Обычный 5 4 5 3 4 2" xfId="26779" xr:uid="{00000000-0005-0000-0000-000030670000}"/>
    <cellStyle name="Обычный 5 4 5 3 5" xfId="26780" xr:uid="{00000000-0005-0000-0000-000031670000}"/>
    <cellStyle name="Обычный 5 4 5 3 5 2" xfId="26781" xr:uid="{00000000-0005-0000-0000-000032670000}"/>
    <cellStyle name="Обычный 5 4 5 3 6" xfId="26782" xr:uid="{00000000-0005-0000-0000-000033670000}"/>
    <cellStyle name="Обычный 5 4 5 3 6 2" xfId="26783" xr:uid="{00000000-0005-0000-0000-000034670000}"/>
    <cellStyle name="Обычный 5 4 5 3 7" xfId="26784" xr:uid="{00000000-0005-0000-0000-000035670000}"/>
    <cellStyle name="Обычный 5 4 5 3 7 2" xfId="26785" xr:uid="{00000000-0005-0000-0000-000036670000}"/>
    <cellStyle name="Обычный 5 4 5 3 8" xfId="26786" xr:uid="{00000000-0005-0000-0000-000037670000}"/>
    <cellStyle name="Обычный 5 4 5 3 8 2" xfId="26787" xr:uid="{00000000-0005-0000-0000-000038670000}"/>
    <cellStyle name="Обычный 5 4 5 3 9" xfId="26788" xr:uid="{00000000-0005-0000-0000-000039670000}"/>
    <cellStyle name="Обычный 5 4 5 3 9 2" xfId="26789" xr:uid="{00000000-0005-0000-0000-00003A670000}"/>
    <cellStyle name="Обычный 5 4 5 4" xfId="26790" xr:uid="{00000000-0005-0000-0000-00003B670000}"/>
    <cellStyle name="Обычный 5 4 5 4 2" xfId="26791" xr:uid="{00000000-0005-0000-0000-00003C670000}"/>
    <cellStyle name="Обычный 5 4 5 4 2 2" xfId="26792" xr:uid="{00000000-0005-0000-0000-00003D670000}"/>
    <cellStyle name="Обычный 5 4 5 4 3" xfId="26793" xr:uid="{00000000-0005-0000-0000-00003E670000}"/>
    <cellStyle name="Обычный 5 4 5 4 3 2" xfId="26794" xr:uid="{00000000-0005-0000-0000-00003F670000}"/>
    <cellStyle name="Обычный 5 4 5 4 4" xfId="26795" xr:uid="{00000000-0005-0000-0000-000040670000}"/>
    <cellStyle name="Обычный 5 4 5 4 4 2" xfId="26796" xr:uid="{00000000-0005-0000-0000-000041670000}"/>
    <cellStyle name="Обычный 5 4 5 4 5" xfId="26797" xr:uid="{00000000-0005-0000-0000-000042670000}"/>
    <cellStyle name="Обычный 5 4 5 4 5 2" xfId="26798" xr:uid="{00000000-0005-0000-0000-000043670000}"/>
    <cellStyle name="Обычный 5 4 5 4 6" xfId="26799" xr:uid="{00000000-0005-0000-0000-000044670000}"/>
    <cellStyle name="Обычный 5 4 5 5" xfId="26800" xr:uid="{00000000-0005-0000-0000-000045670000}"/>
    <cellStyle name="Обычный 5 4 5 5 2" xfId="26801" xr:uid="{00000000-0005-0000-0000-000046670000}"/>
    <cellStyle name="Обычный 5 4 5 5 2 2" xfId="26802" xr:uid="{00000000-0005-0000-0000-000047670000}"/>
    <cellStyle name="Обычный 5 4 5 5 3" xfId="26803" xr:uid="{00000000-0005-0000-0000-000048670000}"/>
    <cellStyle name="Обычный 5 4 5 5 3 2" xfId="26804" xr:uid="{00000000-0005-0000-0000-000049670000}"/>
    <cellStyle name="Обычный 5 4 5 5 4" xfId="26805" xr:uid="{00000000-0005-0000-0000-00004A670000}"/>
    <cellStyle name="Обычный 5 4 5 5 4 2" xfId="26806" xr:uid="{00000000-0005-0000-0000-00004B670000}"/>
    <cellStyle name="Обычный 5 4 5 5 5" xfId="26807" xr:uid="{00000000-0005-0000-0000-00004C670000}"/>
    <cellStyle name="Обычный 5 4 5 6" xfId="26808" xr:uid="{00000000-0005-0000-0000-00004D670000}"/>
    <cellStyle name="Обычный 5 4 5 6 2" xfId="26809" xr:uid="{00000000-0005-0000-0000-00004E670000}"/>
    <cellStyle name="Обычный 5 4 5 7" xfId="26810" xr:uid="{00000000-0005-0000-0000-00004F670000}"/>
    <cellStyle name="Обычный 5 4 5 7 2" xfId="26811" xr:uid="{00000000-0005-0000-0000-000050670000}"/>
    <cellStyle name="Обычный 5 4 5 8" xfId="26812" xr:uid="{00000000-0005-0000-0000-000051670000}"/>
    <cellStyle name="Обычный 5 4 5 8 2" xfId="26813" xr:uid="{00000000-0005-0000-0000-000052670000}"/>
    <cellStyle name="Обычный 5 4 5 9" xfId="26814" xr:uid="{00000000-0005-0000-0000-000053670000}"/>
    <cellStyle name="Обычный 5 4 5 9 2" xfId="26815" xr:uid="{00000000-0005-0000-0000-000054670000}"/>
    <cellStyle name="Обычный 5 4 6" xfId="26816" xr:uid="{00000000-0005-0000-0000-000055670000}"/>
    <cellStyle name="Обычный 5 4 6 10" xfId="26817" xr:uid="{00000000-0005-0000-0000-000056670000}"/>
    <cellStyle name="Обычный 5 4 6 10 2" xfId="26818" xr:uid="{00000000-0005-0000-0000-000057670000}"/>
    <cellStyle name="Обычный 5 4 6 11" xfId="26819" xr:uid="{00000000-0005-0000-0000-000058670000}"/>
    <cellStyle name="Обычный 5 4 6 11 2" xfId="26820" xr:uid="{00000000-0005-0000-0000-000059670000}"/>
    <cellStyle name="Обычный 5 4 6 12" xfId="26821" xr:uid="{00000000-0005-0000-0000-00005A670000}"/>
    <cellStyle name="Обычный 5 4 6 13" xfId="26822" xr:uid="{00000000-0005-0000-0000-00005B670000}"/>
    <cellStyle name="Обычный 5 4 6 2" xfId="26823" xr:uid="{00000000-0005-0000-0000-00005C670000}"/>
    <cellStyle name="Обычный 5 4 6 2 10" xfId="26824" xr:uid="{00000000-0005-0000-0000-00005D670000}"/>
    <cellStyle name="Обычный 5 4 6 2 10 2" xfId="26825" xr:uid="{00000000-0005-0000-0000-00005E670000}"/>
    <cellStyle name="Обычный 5 4 6 2 11" xfId="26826" xr:uid="{00000000-0005-0000-0000-00005F670000}"/>
    <cellStyle name="Обычный 5 4 6 2 2" xfId="26827" xr:uid="{00000000-0005-0000-0000-000060670000}"/>
    <cellStyle name="Обычный 5 4 6 2 2 10" xfId="26828" xr:uid="{00000000-0005-0000-0000-000061670000}"/>
    <cellStyle name="Обычный 5 4 6 2 2 2" xfId="26829" xr:uid="{00000000-0005-0000-0000-000062670000}"/>
    <cellStyle name="Обычный 5 4 6 2 2 2 2" xfId="26830" xr:uid="{00000000-0005-0000-0000-000063670000}"/>
    <cellStyle name="Обычный 5 4 6 2 2 2 2 2" xfId="26831" xr:uid="{00000000-0005-0000-0000-000064670000}"/>
    <cellStyle name="Обычный 5 4 6 2 2 2 3" xfId="26832" xr:uid="{00000000-0005-0000-0000-000065670000}"/>
    <cellStyle name="Обычный 5 4 6 2 2 2 3 2" xfId="26833" xr:uid="{00000000-0005-0000-0000-000066670000}"/>
    <cellStyle name="Обычный 5 4 6 2 2 2 4" xfId="26834" xr:uid="{00000000-0005-0000-0000-000067670000}"/>
    <cellStyle name="Обычный 5 4 6 2 2 2 4 2" xfId="26835" xr:uid="{00000000-0005-0000-0000-000068670000}"/>
    <cellStyle name="Обычный 5 4 6 2 2 2 5" xfId="26836" xr:uid="{00000000-0005-0000-0000-000069670000}"/>
    <cellStyle name="Обычный 5 4 6 2 2 2 5 2" xfId="26837" xr:uid="{00000000-0005-0000-0000-00006A670000}"/>
    <cellStyle name="Обычный 5 4 6 2 2 2 6" xfId="26838" xr:uid="{00000000-0005-0000-0000-00006B670000}"/>
    <cellStyle name="Обычный 5 4 6 2 2 3" xfId="26839" xr:uid="{00000000-0005-0000-0000-00006C670000}"/>
    <cellStyle name="Обычный 5 4 6 2 2 3 2" xfId="26840" xr:uid="{00000000-0005-0000-0000-00006D670000}"/>
    <cellStyle name="Обычный 5 4 6 2 2 3 2 2" xfId="26841" xr:uid="{00000000-0005-0000-0000-00006E670000}"/>
    <cellStyle name="Обычный 5 4 6 2 2 3 3" xfId="26842" xr:uid="{00000000-0005-0000-0000-00006F670000}"/>
    <cellStyle name="Обычный 5 4 6 2 2 3 3 2" xfId="26843" xr:uid="{00000000-0005-0000-0000-000070670000}"/>
    <cellStyle name="Обычный 5 4 6 2 2 3 4" xfId="26844" xr:uid="{00000000-0005-0000-0000-000071670000}"/>
    <cellStyle name="Обычный 5 4 6 2 2 3 4 2" xfId="26845" xr:uid="{00000000-0005-0000-0000-000072670000}"/>
    <cellStyle name="Обычный 5 4 6 2 2 3 5" xfId="26846" xr:uid="{00000000-0005-0000-0000-000073670000}"/>
    <cellStyle name="Обычный 5 4 6 2 2 4" xfId="26847" xr:uid="{00000000-0005-0000-0000-000074670000}"/>
    <cellStyle name="Обычный 5 4 6 2 2 4 2" xfId="26848" xr:uid="{00000000-0005-0000-0000-000075670000}"/>
    <cellStyle name="Обычный 5 4 6 2 2 5" xfId="26849" xr:uid="{00000000-0005-0000-0000-000076670000}"/>
    <cellStyle name="Обычный 5 4 6 2 2 5 2" xfId="26850" xr:uid="{00000000-0005-0000-0000-000077670000}"/>
    <cellStyle name="Обычный 5 4 6 2 2 6" xfId="26851" xr:uid="{00000000-0005-0000-0000-000078670000}"/>
    <cellStyle name="Обычный 5 4 6 2 2 6 2" xfId="26852" xr:uid="{00000000-0005-0000-0000-000079670000}"/>
    <cellStyle name="Обычный 5 4 6 2 2 7" xfId="26853" xr:uid="{00000000-0005-0000-0000-00007A670000}"/>
    <cellStyle name="Обычный 5 4 6 2 2 7 2" xfId="26854" xr:uid="{00000000-0005-0000-0000-00007B670000}"/>
    <cellStyle name="Обычный 5 4 6 2 2 8" xfId="26855" xr:uid="{00000000-0005-0000-0000-00007C670000}"/>
    <cellStyle name="Обычный 5 4 6 2 2 8 2" xfId="26856" xr:uid="{00000000-0005-0000-0000-00007D670000}"/>
    <cellStyle name="Обычный 5 4 6 2 2 9" xfId="26857" xr:uid="{00000000-0005-0000-0000-00007E670000}"/>
    <cellStyle name="Обычный 5 4 6 2 2 9 2" xfId="26858" xr:uid="{00000000-0005-0000-0000-00007F670000}"/>
    <cellStyle name="Обычный 5 4 6 2 3" xfId="26859" xr:uid="{00000000-0005-0000-0000-000080670000}"/>
    <cellStyle name="Обычный 5 4 6 2 3 2" xfId="26860" xr:uid="{00000000-0005-0000-0000-000081670000}"/>
    <cellStyle name="Обычный 5 4 6 2 3 2 2" xfId="26861" xr:uid="{00000000-0005-0000-0000-000082670000}"/>
    <cellStyle name="Обычный 5 4 6 2 3 3" xfId="26862" xr:uid="{00000000-0005-0000-0000-000083670000}"/>
    <cellStyle name="Обычный 5 4 6 2 3 3 2" xfId="26863" xr:uid="{00000000-0005-0000-0000-000084670000}"/>
    <cellStyle name="Обычный 5 4 6 2 3 4" xfId="26864" xr:uid="{00000000-0005-0000-0000-000085670000}"/>
    <cellStyle name="Обычный 5 4 6 2 3 4 2" xfId="26865" xr:uid="{00000000-0005-0000-0000-000086670000}"/>
    <cellStyle name="Обычный 5 4 6 2 3 5" xfId="26866" xr:uid="{00000000-0005-0000-0000-000087670000}"/>
    <cellStyle name="Обычный 5 4 6 2 3 5 2" xfId="26867" xr:uid="{00000000-0005-0000-0000-000088670000}"/>
    <cellStyle name="Обычный 5 4 6 2 3 6" xfId="26868" xr:uid="{00000000-0005-0000-0000-000089670000}"/>
    <cellStyle name="Обычный 5 4 6 2 4" xfId="26869" xr:uid="{00000000-0005-0000-0000-00008A670000}"/>
    <cellStyle name="Обычный 5 4 6 2 4 2" xfId="26870" xr:uid="{00000000-0005-0000-0000-00008B670000}"/>
    <cellStyle name="Обычный 5 4 6 2 4 2 2" xfId="26871" xr:uid="{00000000-0005-0000-0000-00008C670000}"/>
    <cellStyle name="Обычный 5 4 6 2 4 3" xfId="26872" xr:uid="{00000000-0005-0000-0000-00008D670000}"/>
    <cellStyle name="Обычный 5 4 6 2 4 3 2" xfId="26873" xr:uid="{00000000-0005-0000-0000-00008E670000}"/>
    <cellStyle name="Обычный 5 4 6 2 4 4" xfId="26874" xr:uid="{00000000-0005-0000-0000-00008F670000}"/>
    <cellStyle name="Обычный 5 4 6 2 4 4 2" xfId="26875" xr:uid="{00000000-0005-0000-0000-000090670000}"/>
    <cellStyle name="Обычный 5 4 6 2 4 5" xfId="26876" xr:uid="{00000000-0005-0000-0000-000091670000}"/>
    <cellStyle name="Обычный 5 4 6 2 5" xfId="26877" xr:uid="{00000000-0005-0000-0000-000092670000}"/>
    <cellStyle name="Обычный 5 4 6 2 5 2" xfId="26878" xr:uid="{00000000-0005-0000-0000-000093670000}"/>
    <cellStyle name="Обычный 5 4 6 2 6" xfId="26879" xr:uid="{00000000-0005-0000-0000-000094670000}"/>
    <cellStyle name="Обычный 5 4 6 2 6 2" xfId="26880" xr:uid="{00000000-0005-0000-0000-000095670000}"/>
    <cellStyle name="Обычный 5 4 6 2 7" xfId="26881" xr:uid="{00000000-0005-0000-0000-000096670000}"/>
    <cellStyle name="Обычный 5 4 6 2 7 2" xfId="26882" xr:uid="{00000000-0005-0000-0000-000097670000}"/>
    <cellStyle name="Обычный 5 4 6 2 8" xfId="26883" xr:uid="{00000000-0005-0000-0000-000098670000}"/>
    <cellStyle name="Обычный 5 4 6 2 8 2" xfId="26884" xr:uid="{00000000-0005-0000-0000-000099670000}"/>
    <cellStyle name="Обычный 5 4 6 2 9" xfId="26885" xr:uid="{00000000-0005-0000-0000-00009A670000}"/>
    <cellStyle name="Обычный 5 4 6 2 9 2" xfId="26886" xr:uid="{00000000-0005-0000-0000-00009B670000}"/>
    <cellStyle name="Обычный 5 4 6 3" xfId="26887" xr:uid="{00000000-0005-0000-0000-00009C670000}"/>
    <cellStyle name="Обычный 5 4 6 3 10" xfId="26888" xr:uid="{00000000-0005-0000-0000-00009D670000}"/>
    <cellStyle name="Обычный 5 4 6 3 2" xfId="26889" xr:uid="{00000000-0005-0000-0000-00009E670000}"/>
    <cellStyle name="Обычный 5 4 6 3 2 2" xfId="26890" xr:uid="{00000000-0005-0000-0000-00009F670000}"/>
    <cellStyle name="Обычный 5 4 6 3 2 2 2" xfId="26891" xr:uid="{00000000-0005-0000-0000-0000A0670000}"/>
    <cellStyle name="Обычный 5 4 6 3 2 3" xfId="26892" xr:uid="{00000000-0005-0000-0000-0000A1670000}"/>
    <cellStyle name="Обычный 5 4 6 3 2 3 2" xfId="26893" xr:uid="{00000000-0005-0000-0000-0000A2670000}"/>
    <cellStyle name="Обычный 5 4 6 3 2 4" xfId="26894" xr:uid="{00000000-0005-0000-0000-0000A3670000}"/>
    <cellStyle name="Обычный 5 4 6 3 2 4 2" xfId="26895" xr:uid="{00000000-0005-0000-0000-0000A4670000}"/>
    <cellStyle name="Обычный 5 4 6 3 2 5" xfId="26896" xr:uid="{00000000-0005-0000-0000-0000A5670000}"/>
    <cellStyle name="Обычный 5 4 6 3 2 5 2" xfId="26897" xr:uid="{00000000-0005-0000-0000-0000A6670000}"/>
    <cellStyle name="Обычный 5 4 6 3 2 6" xfId="26898" xr:uid="{00000000-0005-0000-0000-0000A7670000}"/>
    <cellStyle name="Обычный 5 4 6 3 3" xfId="26899" xr:uid="{00000000-0005-0000-0000-0000A8670000}"/>
    <cellStyle name="Обычный 5 4 6 3 3 2" xfId="26900" xr:uid="{00000000-0005-0000-0000-0000A9670000}"/>
    <cellStyle name="Обычный 5 4 6 3 3 2 2" xfId="26901" xr:uid="{00000000-0005-0000-0000-0000AA670000}"/>
    <cellStyle name="Обычный 5 4 6 3 3 3" xfId="26902" xr:uid="{00000000-0005-0000-0000-0000AB670000}"/>
    <cellStyle name="Обычный 5 4 6 3 3 3 2" xfId="26903" xr:uid="{00000000-0005-0000-0000-0000AC670000}"/>
    <cellStyle name="Обычный 5 4 6 3 3 4" xfId="26904" xr:uid="{00000000-0005-0000-0000-0000AD670000}"/>
    <cellStyle name="Обычный 5 4 6 3 3 4 2" xfId="26905" xr:uid="{00000000-0005-0000-0000-0000AE670000}"/>
    <cellStyle name="Обычный 5 4 6 3 3 5" xfId="26906" xr:uid="{00000000-0005-0000-0000-0000AF670000}"/>
    <cellStyle name="Обычный 5 4 6 3 4" xfId="26907" xr:uid="{00000000-0005-0000-0000-0000B0670000}"/>
    <cellStyle name="Обычный 5 4 6 3 4 2" xfId="26908" xr:uid="{00000000-0005-0000-0000-0000B1670000}"/>
    <cellStyle name="Обычный 5 4 6 3 5" xfId="26909" xr:uid="{00000000-0005-0000-0000-0000B2670000}"/>
    <cellStyle name="Обычный 5 4 6 3 5 2" xfId="26910" xr:uid="{00000000-0005-0000-0000-0000B3670000}"/>
    <cellStyle name="Обычный 5 4 6 3 6" xfId="26911" xr:uid="{00000000-0005-0000-0000-0000B4670000}"/>
    <cellStyle name="Обычный 5 4 6 3 6 2" xfId="26912" xr:uid="{00000000-0005-0000-0000-0000B5670000}"/>
    <cellStyle name="Обычный 5 4 6 3 7" xfId="26913" xr:uid="{00000000-0005-0000-0000-0000B6670000}"/>
    <cellStyle name="Обычный 5 4 6 3 7 2" xfId="26914" xr:uid="{00000000-0005-0000-0000-0000B7670000}"/>
    <cellStyle name="Обычный 5 4 6 3 8" xfId="26915" xr:uid="{00000000-0005-0000-0000-0000B8670000}"/>
    <cellStyle name="Обычный 5 4 6 3 8 2" xfId="26916" xr:uid="{00000000-0005-0000-0000-0000B9670000}"/>
    <cellStyle name="Обычный 5 4 6 3 9" xfId="26917" xr:uid="{00000000-0005-0000-0000-0000BA670000}"/>
    <cellStyle name="Обычный 5 4 6 3 9 2" xfId="26918" xr:uid="{00000000-0005-0000-0000-0000BB670000}"/>
    <cellStyle name="Обычный 5 4 6 4" xfId="26919" xr:uid="{00000000-0005-0000-0000-0000BC670000}"/>
    <cellStyle name="Обычный 5 4 6 4 2" xfId="26920" xr:uid="{00000000-0005-0000-0000-0000BD670000}"/>
    <cellStyle name="Обычный 5 4 6 4 2 2" xfId="26921" xr:uid="{00000000-0005-0000-0000-0000BE670000}"/>
    <cellStyle name="Обычный 5 4 6 4 3" xfId="26922" xr:uid="{00000000-0005-0000-0000-0000BF670000}"/>
    <cellStyle name="Обычный 5 4 6 4 3 2" xfId="26923" xr:uid="{00000000-0005-0000-0000-0000C0670000}"/>
    <cellStyle name="Обычный 5 4 6 4 4" xfId="26924" xr:uid="{00000000-0005-0000-0000-0000C1670000}"/>
    <cellStyle name="Обычный 5 4 6 4 4 2" xfId="26925" xr:uid="{00000000-0005-0000-0000-0000C2670000}"/>
    <cellStyle name="Обычный 5 4 6 4 5" xfId="26926" xr:uid="{00000000-0005-0000-0000-0000C3670000}"/>
    <cellStyle name="Обычный 5 4 6 4 5 2" xfId="26927" xr:uid="{00000000-0005-0000-0000-0000C4670000}"/>
    <cellStyle name="Обычный 5 4 6 4 6" xfId="26928" xr:uid="{00000000-0005-0000-0000-0000C5670000}"/>
    <cellStyle name="Обычный 5 4 6 5" xfId="26929" xr:uid="{00000000-0005-0000-0000-0000C6670000}"/>
    <cellStyle name="Обычный 5 4 6 5 2" xfId="26930" xr:uid="{00000000-0005-0000-0000-0000C7670000}"/>
    <cellStyle name="Обычный 5 4 6 5 2 2" xfId="26931" xr:uid="{00000000-0005-0000-0000-0000C8670000}"/>
    <cellStyle name="Обычный 5 4 6 5 3" xfId="26932" xr:uid="{00000000-0005-0000-0000-0000C9670000}"/>
    <cellStyle name="Обычный 5 4 6 5 3 2" xfId="26933" xr:uid="{00000000-0005-0000-0000-0000CA670000}"/>
    <cellStyle name="Обычный 5 4 6 5 4" xfId="26934" xr:uid="{00000000-0005-0000-0000-0000CB670000}"/>
    <cellStyle name="Обычный 5 4 6 5 4 2" xfId="26935" xr:uid="{00000000-0005-0000-0000-0000CC670000}"/>
    <cellStyle name="Обычный 5 4 6 5 5" xfId="26936" xr:uid="{00000000-0005-0000-0000-0000CD670000}"/>
    <cellStyle name="Обычный 5 4 6 6" xfId="26937" xr:uid="{00000000-0005-0000-0000-0000CE670000}"/>
    <cellStyle name="Обычный 5 4 6 6 2" xfId="26938" xr:uid="{00000000-0005-0000-0000-0000CF670000}"/>
    <cellStyle name="Обычный 5 4 6 7" xfId="26939" xr:uid="{00000000-0005-0000-0000-0000D0670000}"/>
    <cellStyle name="Обычный 5 4 6 7 2" xfId="26940" xr:uid="{00000000-0005-0000-0000-0000D1670000}"/>
    <cellStyle name="Обычный 5 4 6 8" xfId="26941" xr:uid="{00000000-0005-0000-0000-0000D2670000}"/>
    <cellStyle name="Обычный 5 4 6 8 2" xfId="26942" xr:uid="{00000000-0005-0000-0000-0000D3670000}"/>
    <cellStyle name="Обычный 5 4 6 9" xfId="26943" xr:uid="{00000000-0005-0000-0000-0000D4670000}"/>
    <cellStyle name="Обычный 5 4 6 9 2" xfId="26944" xr:uid="{00000000-0005-0000-0000-0000D5670000}"/>
    <cellStyle name="Обычный 5 4 7" xfId="26945" xr:uid="{00000000-0005-0000-0000-0000D6670000}"/>
    <cellStyle name="Обычный 5 4 7 10" xfId="26946" xr:uid="{00000000-0005-0000-0000-0000D7670000}"/>
    <cellStyle name="Обычный 5 4 7 10 2" xfId="26947" xr:uid="{00000000-0005-0000-0000-0000D8670000}"/>
    <cellStyle name="Обычный 5 4 7 11" xfId="26948" xr:uid="{00000000-0005-0000-0000-0000D9670000}"/>
    <cellStyle name="Обычный 5 4 7 11 2" xfId="26949" xr:uid="{00000000-0005-0000-0000-0000DA670000}"/>
    <cellStyle name="Обычный 5 4 7 12" xfId="26950" xr:uid="{00000000-0005-0000-0000-0000DB670000}"/>
    <cellStyle name="Обычный 5 4 7 2" xfId="26951" xr:uid="{00000000-0005-0000-0000-0000DC670000}"/>
    <cellStyle name="Обычный 5 4 7 2 10" xfId="26952" xr:uid="{00000000-0005-0000-0000-0000DD670000}"/>
    <cellStyle name="Обычный 5 4 7 2 10 2" xfId="26953" xr:uid="{00000000-0005-0000-0000-0000DE670000}"/>
    <cellStyle name="Обычный 5 4 7 2 11" xfId="26954" xr:uid="{00000000-0005-0000-0000-0000DF670000}"/>
    <cellStyle name="Обычный 5 4 7 2 2" xfId="26955" xr:uid="{00000000-0005-0000-0000-0000E0670000}"/>
    <cellStyle name="Обычный 5 4 7 2 2 10" xfId="26956" xr:uid="{00000000-0005-0000-0000-0000E1670000}"/>
    <cellStyle name="Обычный 5 4 7 2 2 2" xfId="26957" xr:uid="{00000000-0005-0000-0000-0000E2670000}"/>
    <cellStyle name="Обычный 5 4 7 2 2 2 2" xfId="26958" xr:uid="{00000000-0005-0000-0000-0000E3670000}"/>
    <cellStyle name="Обычный 5 4 7 2 2 2 2 2" xfId="26959" xr:uid="{00000000-0005-0000-0000-0000E4670000}"/>
    <cellStyle name="Обычный 5 4 7 2 2 2 3" xfId="26960" xr:uid="{00000000-0005-0000-0000-0000E5670000}"/>
    <cellStyle name="Обычный 5 4 7 2 2 2 3 2" xfId="26961" xr:uid="{00000000-0005-0000-0000-0000E6670000}"/>
    <cellStyle name="Обычный 5 4 7 2 2 2 4" xfId="26962" xr:uid="{00000000-0005-0000-0000-0000E7670000}"/>
    <cellStyle name="Обычный 5 4 7 2 2 2 4 2" xfId="26963" xr:uid="{00000000-0005-0000-0000-0000E8670000}"/>
    <cellStyle name="Обычный 5 4 7 2 2 2 5" xfId="26964" xr:uid="{00000000-0005-0000-0000-0000E9670000}"/>
    <cellStyle name="Обычный 5 4 7 2 2 2 5 2" xfId="26965" xr:uid="{00000000-0005-0000-0000-0000EA670000}"/>
    <cellStyle name="Обычный 5 4 7 2 2 2 6" xfId="26966" xr:uid="{00000000-0005-0000-0000-0000EB670000}"/>
    <cellStyle name="Обычный 5 4 7 2 2 3" xfId="26967" xr:uid="{00000000-0005-0000-0000-0000EC670000}"/>
    <cellStyle name="Обычный 5 4 7 2 2 3 2" xfId="26968" xr:uid="{00000000-0005-0000-0000-0000ED670000}"/>
    <cellStyle name="Обычный 5 4 7 2 2 3 2 2" xfId="26969" xr:uid="{00000000-0005-0000-0000-0000EE670000}"/>
    <cellStyle name="Обычный 5 4 7 2 2 3 3" xfId="26970" xr:uid="{00000000-0005-0000-0000-0000EF670000}"/>
    <cellStyle name="Обычный 5 4 7 2 2 3 3 2" xfId="26971" xr:uid="{00000000-0005-0000-0000-0000F0670000}"/>
    <cellStyle name="Обычный 5 4 7 2 2 3 4" xfId="26972" xr:uid="{00000000-0005-0000-0000-0000F1670000}"/>
    <cellStyle name="Обычный 5 4 7 2 2 3 4 2" xfId="26973" xr:uid="{00000000-0005-0000-0000-0000F2670000}"/>
    <cellStyle name="Обычный 5 4 7 2 2 3 5" xfId="26974" xr:uid="{00000000-0005-0000-0000-0000F3670000}"/>
    <cellStyle name="Обычный 5 4 7 2 2 4" xfId="26975" xr:uid="{00000000-0005-0000-0000-0000F4670000}"/>
    <cellStyle name="Обычный 5 4 7 2 2 4 2" xfId="26976" xr:uid="{00000000-0005-0000-0000-0000F5670000}"/>
    <cellStyle name="Обычный 5 4 7 2 2 5" xfId="26977" xr:uid="{00000000-0005-0000-0000-0000F6670000}"/>
    <cellStyle name="Обычный 5 4 7 2 2 5 2" xfId="26978" xr:uid="{00000000-0005-0000-0000-0000F7670000}"/>
    <cellStyle name="Обычный 5 4 7 2 2 6" xfId="26979" xr:uid="{00000000-0005-0000-0000-0000F8670000}"/>
    <cellStyle name="Обычный 5 4 7 2 2 6 2" xfId="26980" xr:uid="{00000000-0005-0000-0000-0000F9670000}"/>
    <cellStyle name="Обычный 5 4 7 2 2 7" xfId="26981" xr:uid="{00000000-0005-0000-0000-0000FA670000}"/>
    <cellStyle name="Обычный 5 4 7 2 2 7 2" xfId="26982" xr:uid="{00000000-0005-0000-0000-0000FB670000}"/>
    <cellStyle name="Обычный 5 4 7 2 2 8" xfId="26983" xr:uid="{00000000-0005-0000-0000-0000FC670000}"/>
    <cellStyle name="Обычный 5 4 7 2 2 8 2" xfId="26984" xr:uid="{00000000-0005-0000-0000-0000FD670000}"/>
    <cellStyle name="Обычный 5 4 7 2 2 9" xfId="26985" xr:uid="{00000000-0005-0000-0000-0000FE670000}"/>
    <cellStyle name="Обычный 5 4 7 2 2 9 2" xfId="26986" xr:uid="{00000000-0005-0000-0000-0000FF670000}"/>
    <cellStyle name="Обычный 5 4 7 2 3" xfId="26987" xr:uid="{00000000-0005-0000-0000-000000680000}"/>
    <cellStyle name="Обычный 5 4 7 2 3 2" xfId="26988" xr:uid="{00000000-0005-0000-0000-000001680000}"/>
    <cellStyle name="Обычный 5 4 7 2 3 2 2" xfId="26989" xr:uid="{00000000-0005-0000-0000-000002680000}"/>
    <cellStyle name="Обычный 5 4 7 2 3 3" xfId="26990" xr:uid="{00000000-0005-0000-0000-000003680000}"/>
    <cellStyle name="Обычный 5 4 7 2 3 3 2" xfId="26991" xr:uid="{00000000-0005-0000-0000-000004680000}"/>
    <cellStyle name="Обычный 5 4 7 2 3 4" xfId="26992" xr:uid="{00000000-0005-0000-0000-000005680000}"/>
    <cellStyle name="Обычный 5 4 7 2 3 4 2" xfId="26993" xr:uid="{00000000-0005-0000-0000-000006680000}"/>
    <cellStyle name="Обычный 5 4 7 2 3 5" xfId="26994" xr:uid="{00000000-0005-0000-0000-000007680000}"/>
    <cellStyle name="Обычный 5 4 7 2 3 5 2" xfId="26995" xr:uid="{00000000-0005-0000-0000-000008680000}"/>
    <cellStyle name="Обычный 5 4 7 2 3 6" xfId="26996" xr:uid="{00000000-0005-0000-0000-000009680000}"/>
    <cellStyle name="Обычный 5 4 7 2 4" xfId="26997" xr:uid="{00000000-0005-0000-0000-00000A680000}"/>
    <cellStyle name="Обычный 5 4 7 2 4 2" xfId="26998" xr:uid="{00000000-0005-0000-0000-00000B680000}"/>
    <cellStyle name="Обычный 5 4 7 2 4 2 2" xfId="26999" xr:uid="{00000000-0005-0000-0000-00000C680000}"/>
    <cellStyle name="Обычный 5 4 7 2 4 3" xfId="27000" xr:uid="{00000000-0005-0000-0000-00000D680000}"/>
    <cellStyle name="Обычный 5 4 7 2 4 3 2" xfId="27001" xr:uid="{00000000-0005-0000-0000-00000E680000}"/>
    <cellStyle name="Обычный 5 4 7 2 4 4" xfId="27002" xr:uid="{00000000-0005-0000-0000-00000F680000}"/>
    <cellStyle name="Обычный 5 4 7 2 4 4 2" xfId="27003" xr:uid="{00000000-0005-0000-0000-000010680000}"/>
    <cellStyle name="Обычный 5 4 7 2 4 5" xfId="27004" xr:uid="{00000000-0005-0000-0000-000011680000}"/>
    <cellStyle name="Обычный 5 4 7 2 5" xfId="27005" xr:uid="{00000000-0005-0000-0000-000012680000}"/>
    <cellStyle name="Обычный 5 4 7 2 5 2" xfId="27006" xr:uid="{00000000-0005-0000-0000-000013680000}"/>
    <cellStyle name="Обычный 5 4 7 2 6" xfId="27007" xr:uid="{00000000-0005-0000-0000-000014680000}"/>
    <cellStyle name="Обычный 5 4 7 2 6 2" xfId="27008" xr:uid="{00000000-0005-0000-0000-000015680000}"/>
    <cellStyle name="Обычный 5 4 7 2 7" xfId="27009" xr:uid="{00000000-0005-0000-0000-000016680000}"/>
    <cellStyle name="Обычный 5 4 7 2 7 2" xfId="27010" xr:uid="{00000000-0005-0000-0000-000017680000}"/>
    <cellStyle name="Обычный 5 4 7 2 8" xfId="27011" xr:uid="{00000000-0005-0000-0000-000018680000}"/>
    <cellStyle name="Обычный 5 4 7 2 8 2" xfId="27012" xr:uid="{00000000-0005-0000-0000-000019680000}"/>
    <cellStyle name="Обычный 5 4 7 2 9" xfId="27013" xr:uid="{00000000-0005-0000-0000-00001A680000}"/>
    <cellStyle name="Обычный 5 4 7 2 9 2" xfId="27014" xr:uid="{00000000-0005-0000-0000-00001B680000}"/>
    <cellStyle name="Обычный 5 4 7 3" xfId="27015" xr:uid="{00000000-0005-0000-0000-00001C680000}"/>
    <cellStyle name="Обычный 5 4 7 3 10" xfId="27016" xr:uid="{00000000-0005-0000-0000-00001D680000}"/>
    <cellStyle name="Обычный 5 4 7 3 2" xfId="27017" xr:uid="{00000000-0005-0000-0000-00001E680000}"/>
    <cellStyle name="Обычный 5 4 7 3 2 2" xfId="27018" xr:uid="{00000000-0005-0000-0000-00001F680000}"/>
    <cellStyle name="Обычный 5 4 7 3 2 2 2" xfId="27019" xr:uid="{00000000-0005-0000-0000-000020680000}"/>
    <cellStyle name="Обычный 5 4 7 3 2 3" xfId="27020" xr:uid="{00000000-0005-0000-0000-000021680000}"/>
    <cellStyle name="Обычный 5 4 7 3 2 3 2" xfId="27021" xr:uid="{00000000-0005-0000-0000-000022680000}"/>
    <cellStyle name="Обычный 5 4 7 3 2 4" xfId="27022" xr:uid="{00000000-0005-0000-0000-000023680000}"/>
    <cellStyle name="Обычный 5 4 7 3 2 4 2" xfId="27023" xr:uid="{00000000-0005-0000-0000-000024680000}"/>
    <cellStyle name="Обычный 5 4 7 3 2 5" xfId="27024" xr:uid="{00000000-0005-0000-0000-000025680000}"/>
    <cellStyle name="Обычный 5 4 7 3 2 5 2" xfId="27025" xr:uid="{00000000-0005-0000-0000-000026680000}"/>
    <cellStyle name="Обычный 5 4 7 3 2 6" xfId="27026" xr:uid="{00000000-0005-0000-0000-000027680000}"/>
    <cellStyle name="Обычный 5 4 7 3 3" xfId="27027" xr:uid="{00000000-0005-0000-0000-000028680000}"/>
    <cellStyle name="Обычный 5 4 7 3 3 2" xfId="27028" xr:uid="{00000000-0005-0000-0000-000029680000}"/>
    <cellStyle name="Обычный 5 4 7 3 3 2 2" xfId="27029" xr:uid="{00000000-0005-0000-0000-00002A680000}"/>
    <cellStyle name="Обычный 5 4 7 3 3 3" xfId="27030" xr:uid="{00000000-0005-0000-0000-00002B680000}"/>
    <cellStyle name="Обычный 5 4 7 3 3 3 2" xfId="27031" xr:uid="{00000000-0005-0000-0000-00002C680000}"/>
    <cellStyle name="Обычный 5 4 7 3 3 4" xfId="27032" xr:uid="{00000000-0005-0000-0000-00002D680000}"/>
    <cellStyle name="Обычный 5 4 7 3 3 4 2" xfId="27033" xr:uid="{00000000-0005-0000-0000-00002E680000}"/>
    <cellStyle name="Обычный 5 4 7 3 3 5" xfId="27034" xr:uid="{00000000-0005-0000-0000-00002F680000}"/>
    <cellStyle name="Обычный 5 4 7 3 4" xfId="27035" xr:uid="{00000000-0005-0000-0000-000030680000}"/>
    <cellStyle name="Обычный 5 4 7 3 4 2" xfId="27036" xr:uid="{00000000-0005-0000-0000-000031680000}"/>
    <cellStyle name="Обычный 5 4 7 3 5" xfId="27037" xr:uid="{00000000-0005-0000-0000-000032680000}"/>
    <cellStyle name="Обычный 5 4 7 3 5 2" xfId="27038" xr:uid="{00000000-0005-0000-0000-000033680000}"/>
    <cellStyle name="Обычный 5 4 7 3 6" xfId="27039" xr:uid="{00000000-0005-0000-0000-000034680000}"/>
    <cellStyle name="Обычный 5 4 7 3 6 2" xfId="27040" xr:uid="{00000000-0005-0000-0000-000035680000}"/>
    <cellStyle name="Обычный 5 4 7 3 7" xfId="27041" xr:uid="{00000000-0005-0000-0000-000036680000}"/>
    <cellStyle name="Обычный 5 4 7 3 7 2" xfId="27042" xr:uid="{00000000-0005-0000-0000-000037680000}"/>
    <cellStyle name="Обычный 5 4 7 3 8" xfId="27043" xr:uid="{00000000-0005-0000-0000-000038680000}"/>
    <cellStyle name="Обычный 5 4 7 3 8 2" xfId="27044" xr:uid="{00000000-0005-0000-0000-000039680000}"/>
    <cellStyle name="Обычный 5 4 7 3 9" xfId="27045" xr:uid="{00000000-0005-0000-0000-00003A680000}"/>
    <cellStyle name="Обычный 5 4 7 3 9 2" xfId="27046" xr:uid="{00000000-0005-0000-0000-00003B680000}"/>
    <cellStyle name="Обычный 5 4 7 4" xfId="27047" xr:uid="{00000000-0005-0000-0000-00003C680000}"/>
    <cellStyle name="Обычный 5 4 7 4 2" xfId="27048" xr:uid="{00000000-0005-0000-0000-00003D680000}"/>
    <cellStyle name="Обычный 5 4 7 4 2 2" xfId="27049" xr:uid="{00000000-0005-0000-0000-00003E680000}"/>
    <cellStyle name="Обычный 5 4 7 4 3" xfId="27050" xr:uid="{00000000-0005-0000-0000-00003F680000}"/>
    <cellStyle name="Обычный 5 4 7 4 3 2" xfId="27051" xr:uid="{00000000-0005-0000-0000-000040680000}"/>
    <cellStyle name="Обычный 5 4 7 4 4" xfId="27052" xr:uid="{00000000-0005-0000-0000-000041680000}"/>
    <cellStyle name="Обычный 5 4 7 4 4 2" xfId="27053" xr:uid="{00000000-0005-0000-0000-000042680000}"/>
    <cellStyle name="Обычный 5 4 7 4 5" xfId="27054" xr:uid="{00000000-0005-0000-0000-000043680000}"/>
    <cellStyle name="Обычный 5 4 7 4 5 2" xfId="27055" xr:uid="{00000000-0005-0000-0000-000044680000}"/>
    <cellStyle name="Обычный 5 4 7 4 6" xfId="27056" xr:uid="{00000000-0005-0000-0000-000045680000}"/>
    <cellStyle name="Обычный 5 4 7 5" xfId="27057" xr:uid="{00000000-0005-0000-0000-000046680000}"/>
    <cellStyle name="Обычный 5 4 7 5 2" xfId="27058" xr:uid="{00000000-0005-0000-0000-000047680000}"/>
    <cellStyle name="Обычный 5 4 7 5 2 2" xfId="27059" xr:uid="{00000000-0005-0000-0000-000048680000}"/>
    <cellStyle name="Обычный 5 4 7 5 3" xfId="27060" xr:uid="{00000000-0005-0000-0000-000049680000}"/>
    <cellStyle name="Обычный 5 4 7 5 3 2" xfId="27061" xr:uid="{00000000-0005-0000-0000-00004A680000}"/>
    <cellStyle name="Обычный 5 4 7 5 4" xfId="27062" xr:uid="{00000000-0005-0000-0000-00004B680000}"/>
    <cellStyle name="Обычный 5 4 7 5 4 2" xfId="27063" xr:uid="{00000000-0005-0000-0000-00004C680000}"/>
    <cellStyle name="Обычный 5 4 7 5 5" xfId="27064" xr:uid="{00000000-0005-0000-0000-00004D680000}"/>
    <cellStyle name="Обычный 5 4 7 6" xfId="27065" xr:uid="{00000000-0005-0000-0000-00004E680000}"/>
    <cellStyle name="Обычный 5 4 7 6 2" xfId="27066" xr:uid="{00000000-0005-0000-0000-00004F680000}"/>
    <cellStyle name="Обычный 5 4 7 7" xfId="27067" xr:uid="{00000000-0005-0000-0000-000050680000}"/>
    <cellStyle name="Обычный 5 4 7 7 2" xfId="27068" xr:uid="{00000000-0005-0000-0000-000051680000}"/>
    <cellStyle name="Обычный 5 4 7 8" xfId="27069" xr:uid="{00000000-0005-0000-0000-000052680000}"/>
    <cellStyle name="Обычный 5 4 7 8 2" xfId="27070" xr:uid="{00000000-0005-0000-0000-000053680000}"/>
    <cellStyle name="Обычный 5 4 7 9" xfId="27071" xr:uid="{00000000-0005-0000-0000-000054680000}"/>
    <cellStyle name="Обычный 5 4 7 9 2" xfId="27072" xr:uid="{00000000-0005-0000-0000-000055680000}"/>
    <cellStyle name="Обычный 5 4 8" xfId="27073" xr:uid="{00000000-0005-0000-0000-000056680000}"/>
    <cellStyle name="Обычный 5 4 8 10" xfId="27074" xr:uid="{00000000-0005-0000-0000-000057680000}"/>
    <cellStyle name="Обычный 5 4 8 10 2" xfId="27075" xr:uid="{00000000-0005-0000-0000-000058680000}"/>
    <cellStyle name="Обычный 5 4 8 11" xfId="27076" xr:uid="{00000000-0005-0000-0000-000059680000}"/>
    <cellStyle name="Обычный 5 4 8 11 2" xfId="27077" xr:uid="{00000000-0005-0000-0000-00005A680000}"/>
    <cellStyle name="Обычный 5 4 8 12" xfId="27078" xr:uid="{00000000-0005-0000-0000-00005B680000}"/>
    <cellStyle name="Обычный 5 4 8 2" xfId="27079" xr:uid="{00000000-0005-0000-0000-00005C680000}"/>
    <cellStyle name="Обычный 5 4 8 2 10" xfId="27080" xr:uid="{00000000-0005-0000-0000-00005D680000}"/>
    <cellStyle name="Обычный 5 4 8 2 10 2" xfId="27081" xr:uid="{00000000-0005-0000-0000-00005E680000}"/>
    <cellStyle name="Обычный 5 4 8 2 11" xfId="27082" xr:uid="{00000000-0005-0000-0000-00005F680000}"/>
    <cellStyle name="Обычный 5 4 8 2 2" xfId="27083" xr:uid="{00000000-0005-0000-0000-000060680000}"/>
    <cellStyle name="Обычный 5 4 8 2 2 10" xfId="27084" xr:uid="{00000000-0005-0000-0000-000061680000}"/>
    <cellStyle name="Обычный 5 4 8 2 2 2" xfId="27085" xr:uid="{00000000-0005-0000-0000-000062680000}"/>
    <cellStyle name="Обычный 5 4 8 2 2 2 2" xfId="27086" xr:uid="{00000000-0005-0000-0000-000063680000}"/>
    <cellStyle name="Обычный 5 4 8 2 2 2 2 2" xfId="27087" xr:uid="{00000000-0005-0000-0000-000064680000}"/>
    <cellStyle name="Обычный 5 4 8 2 2 2 3" xfId="27088" xr:uid="{00000000-0005-0000-0000-000065680000}"/>
    <cellStyle name="Обычный 5 4 8 2 2 2 3 2" xfId="27089" xr:uid="{00000000-0005-0000-0000-000066680000}"/>
    <cellStyle name="Обычный 5 4 8 2 2 2 4" xfId="27090" xr:uid="{00000000-0005-0000-0000-000067680000}"/>
    <cellStyle name="Обычный 5 4 8 2 2 2 4 2" xfId="27091" xr:uid="{00000000-0005-0000-0000-000068680000}"/>
    <cellStyle name="Обычный 5 4 8 2 2 2 5" xfId="27092" xr:uid="{00000000-0005-0000-0000-000069680000}"/>
    <cellStyle name="Обычный 5 4 8 2 2 2 5 2" xfId="27093" xr:uid="{00000000-0005-0000-0000-00006A680000}"/>
    <cellStyle name="Обычный 5 4 8 2 2 2 6" xfId="27094" xr:uid="{00000000-0005-0000-0000-00006B680000}"/>
    <cellStyle name="Обычный 5 4 8 2 2 3" xfId="27095" xr:uid="{00000000-0005-0000-0000-00006C680000}"/>
    <cellStyle name="Обычный 5 4 8 2 2 3 2" xfId="27096" xr:uid="{00000000-0005-0000-0000-00006D680000}"/>
    <cellStyle name="Обычный 5 4 8 2 2 3 2 2" xfId="27097" xr:uid="{00000000-0005-0000-0000-00006E680000}"/>
    <cellStyle name="Обычный 5 4 8 2 2 3 3" xfId="27098" xr:uid="{00000000-0005-0000-0000-00006F680000}"/>
    <cellStyle name="Обычный 5 4 8 2 2 3 3 2" xfId="27099" xr:uid="{00000000-0005-0000-0000-000070680000}"/>
    <cellStyle name="Обычный 5 4 8 2 2 3 4" xfId="27100" xr:uid="{00000000-0005-0000-0000-000071680000}"/>
    <cellStyle name="Обычный 5 4 8 2 2 3 4 2" xfId="27101" xr:uid="{00000000-0005-0000-0000-000072680000}"/>
    <cellStyle name="Обычный 5 4 8 2 2 3 5" xfId="27102" xr:uid="{00000000-0005-0000-0000-000073680000}"/>
    <cellStyle name="Обычный 5 4 8 2 2 4" xfId="27103" xr:uid="{00000000-0005-0000-0000-000074680000}"/>
    <cellStyle name="Обычный 5 4 8 2 2 4 2" xfId="27104" xr:uid="{00000000-0005-0000-0000-000075680000}"/>
    <cellStyle name="Обычный 5 4 8 2 2 5" xfId="27105" xr:uid="{00000000-0005-0000-0000-000076680000}"/>
    <cellStyle name="Обычный 5 4 8 2 2 5 2" xfId="27106" xr:uid="{00000000-0005-0000-0000-000077680000}"/>
    <cellStyle name="Обычный 5 4 8 2 2 6" xfId="27107" xr:uid="{00000000-0005-0000-0000-000078680000}"/>
    <cellStyle name="Обычный 5 4 8 2 2 6 2" xfId="27108" xr:uid="{00000000-0005-0000-0000-000079680000}"/>
    <cellStyle name="Обычный 5 4 8 2 2 7" xfId="27109" xr:uid="{00000000-0005-0000-0000-00007A680000}"/>
    <cellStyle name="Обычный 5 4 8 2 2 7 2" xfId="27110" xr:uid="{00000000-0005-0000-0000-00007B680000}"/>
    <cellStyle name="Обычный 5 4 8 2 2 8" xfId="27111" xr:uid="{00000000-0005-0000-0000-00007C680000}"/>
    <cellStyle name="Обычный 5 4 8 2 2 8 2" xfId="27112" xr:uid="{00000000-0005-0000-0000-00007D680000}"/>
    <cellStyle name="Обычный 5 4 8 2 2 9" xfId="27113" xr:uid="{00000000-0005-0000-0000-00007E680000}"/>
    <cellStyle name="Обычный 5 4 8 2 2 9 2" xfId="27114" xr:uid="{00000000-0005-0000-0000-00007F680000}"/>
    <cellStyle name="Обычный 5 4 8 2 3" xfId="27115" xr:uid="{00000000-0005-0000-0000-000080680000}"/>
    <cellStyle name="Обычный 5 4 8 2 3 2" xfId="27116" xr:uid="{00000000-0005-0000-0000-000081680000}"/>
    <cellStyle name="Обычный 5 4 8 2 3 2 2" xfId="27117" xr:uid="{00000000-0005-0000-0000-000082680000}"/>
    <cellStyle name="Обычный 5 4 8 2 3 3" xfId="27118" xr:uid="{00000000-0005-0000-0000-000083680000}"/>
    <cellStyle name="Обычный 5 4 8 2 3 3 2" xfId="27119" xr:uid="{00000000-0005-0000-0000-000084680000}"/>
    <cellStyle name="Обычный 5 4 8 2 3 4" xfId="27120" xr:uid="{00000000-0005-0000-0000-000085680000}"/>
    <cellStyle name="Обычный 5 4 8 2 3 4 2" xfId="27121" xr:uid="{00000000-0005-0000-0000-000086680000}"/>
    <cellStyle name="Обычный 5 4 8 2 3 5" xfId="27122" xr:uid="{00000000-0005-0000-0000-000087680000}"/>
    <cellStyle name="Обычный 5 4 8 2 3 5 2" xfId="27123" xr:uid="{00000000-0005-0000-0000-000088680000}"/>
    <cellStyle name="Обычный 5 4 8 2 3 6" xfId="27124" xr:uid="{00000000-0005-0000-0000-000089680000}"/>
    <cellStyle name="Обычный 5 4 8 2 4" xfId="27125" xr:uid="{00000000-0005-0000-0000-00008A680000}"/>
    <cellStyle name="Обычный 5 4 8 2 4 2" xfId="27126" xr:uid="{00000000-0005-0000-0000-00008B680000}"/>
    <cellStyle name="Обычный 5 4 8 2 4 2 2" xfId="27127" xr:uid="{00000000-0005-0000-0000-00008C680000}"/>
    <cellStyle name="Обычный 5 4 8 2 4 3" xfId="27128" xr:uid="{00000000-0005-0000-0000-00008D680000}"/>
    <cellStyle name="Обычный 5 4 8 2 4 3 2" xfId="27129" xr:uid="{00000000-0005-0000-0000-00008E680000}"/>
    <cellStyle name="Обычный 5 4 8 2 4 4" xfId="27130" xr:uid="{00000000-0005-0000-0000-00008F680000}"/>
    <cellStyle name="Обычный 5 4 8 2 4 4 2" xfId="27131" xr:uid="{00000000-0005-0000-0000-000090680000}"/>
    <cellStyle name="Обычный 5 4 8 2 4 5" xfId="27132" xr:uid="{00000000-0005-0000-0000-000091680000}"/>
    <cellStyle name="Обычный 5 4 8 2 5" xfId="27133" xr:uid="{00000000-0005-0000-0000-000092680000}"/>
    <cellStyle name="Обычный 5 4 8 2 5 2" xfId="27134" xr:uid="{00000000-0005-0000-0000-000093680000}"/>
    <cellStyle name="Обычный 5 4 8 2 6" xfId="27135" xr:uid="{00000000-0005-0000-0000-000094680000}"/>
    <cellStyle name="Обычный 5 4 8 2 6 2" xfId="27136" xr:uid="{00000000-0005-0000-0000-000095680000}"/>
    <cellStyle name="Обычный 5 4 8 2 7" xfId="27137" xr:uid="{00000000-0005-0000-0000-000096680000}"/>
    <cellStyle name="Обычный 5 4 8 2 7 2" xfId="27138" xr:uid="{00000000-0005-0000-0000-000097680000}"/>
    <cellStyle name="Обычный 5 4 8 2 8" xfId="27139" xr:uid="{00000000-0005-0000-0000-000098680000}"/>
    <cellStyle name="Обычный 5 4 8 2 8 2" xfId="27140" xr:uid="{00000000-0005-0000-0000-000099680000}"/>
    <cellStyle name="Обычный 5 4 8 2 9" xfId="27141" xr:uid="{00000000-0005-0000-0000-00009A680000}"/>
    <cellStyle name="Обычный 5 4 8 2 9 2" xfId="27142" xr:uid="{00000000-0005-0000-0000-00009B680000}"/>
    <cellStyle name="Обычный 5 4 8 3" xfId="27143" xr:uid="{00000000-0005-0000-0000-00009C680000}"/>
    <cellStyle name="Обычный 5 4 8 3 10" xfId="27144" xr:uid="{00000000-0005-0000-0000-00009D680000}"/>
    <cellStyle name="Обычный 5 4 8 3 2" xfId="27145" xr:uid="{00000000-0005-0000-0000-00009E680000}"/>
    <cellStyle name="Обычный 5 4 8 3 2 2" xfId="27146" xr:uid="{00000000-0005-0000-0000-00009F680000}"/>
    <cellStyle name="Обычный 5 4 8 3 2 2 2" xfId="27147" xr:uid="{00000000-0005-0000-0000-0000A0680000}"/>
    <cellStyle name="Обычный 5 4 8 3 2 3" xfId="27148" xr:uid="{00000000-0005-0000-0000-0000A1680000}"/>
    <cellStyle name="Обычный 5 4 8 3 2 3 2" xfId="27149" xr:uid="{00000000-0005-0000-0000-0000A2680000}"/>
    <cellStyle name="Обычный 5 4 8 3 2 4" xfId="27150" xr:uid="{00000000-0005-0000-0000-0000A3680000}"/>
    <cellStyle name="Обычный 5 4 8 3 2 4 2" xfId="27151" xr:uid="{00000000-0005-0000-0000-0000A4680000}"/>
    <cellStyle name="Обычный 5 4 8 3 2 5" xfId="27152" xr:uid="{00000000-0005-0000-0000-0000A5680000}"/>
    <cellStyle name="Обычный 5 4 8 3 2 5 2" xfId="27153" xr:uid="{00000000-0005-0000-0000-0000A6680000}"/>
    <cellStyle name="Обычный 5 4 8 3 2 6" xfId="27154" xr:uid="{00000000-0005-0000-0000-0000A7680000}"/>
    <cellStyle name="Обычный 5 4 8 3 3" xfId="27155" xr:uid="{00000000-0005-0000-0000-0000A8680000}"/>
    <cellStyle name="Обычный 5 4 8 3 3 2" xfId="27156" xr:uid="{00000000-0005-0000-0000-0000A9680000}"/>
    <cellStyle name="Обычный 5 4 8 3 3 2 2" xfId="27157" xr:uid="{00000000-0005-0000-0000-0000AA680000}"/>
    <cellStyle name="Обычный 5 4 8 3 3 3" xfId="27158" xr:uid="{00000000-0005-0000-0000-0000AB680000}"/>
    <cellStyle name="Обычный 5 4 8 3 3 3 2" xfId="27159" xr:uid="{00000000-0005-0000-0000-0000AC680000}"/>
    <cellStyle name="Обычный 5 4 8 3 3 4" xfId="27160" xr:uid="{00000000-0005-0000-0000-0000AD680000}"/>
    <cellStyle name="Обычный 5 4 8 3 3 4 2" xfId="27161" xr:uid="{00000000-0005-0000-0000-0000AE680000}"/>
    <cellStyle name="Обычный 5 4 8 3 3 5" xfId="27162" xr:uid="{00000000-0005-0000-0000-0000AF680000}"/>
    <cellStyle name="Обычный 5 4 8 3 4" xfId="27163" xr:uid="{00000000-0005-0000-0000-0000B0680000}"/>
    <cellStyle name="Обычный 5 4 8 3 4 2" xfId="27164" xr:uid="{00000000-0005-0000-0000-0000B1680000}"/>
    <cellStyle name="Обычный 5 4 8 3 5" xfId="27165" xr:uid="{00000000-0005-0000-0000-0000B2680000}"/>
    <cellStyle name="Обычный 5 4 8 3 5 2" xfId="27166" xr:uid="{00000000-0005-0000-0000-0000B3680000}"/>
    <cellStyle name="Обычный 5 4 8 3 6" xfId="27167" xr:uid="{00000000-0005-0000-0000-0000B4680000}"/>
    <cellStyle name="Обычный 5 4 8 3 6 2" xfId="27168" xr:uid="{00000000-0005-0000-0000-0000B5680000}"/>
    <cellStyle name="Обычный 5 4 8 3 7" xfId="27169" xr:uid="{00000000-0005-0000-0000-0000B6680000}"/>
    <cellStyle name="Обычный 5 4 8 3 7 2" xfId="27170" xr:uid="{00000000-0005-0000-0000-0000B7680000}"/>
    <cellStyle name="Обычный 5 4 8 3 8" xfId="27171" xr:uid="{00000000-0005-0000-0000-0000B8680000}"/>
    <cellStyle name="Обычный 5 4 8 3 8 2" xfId="27172" xr:uid="{00000000-0005-0000-0000-0000B9680000}"/>
    <cellStyle name="Обычный 5 4 8 3 9" xfId="27173" xr:uid="{00000000-0005-0000-0000-0000BA680000}"/>
    <cellStyle name="Обычный 5 4 8 3 9 2" xfId="27174" xr:uid="{00000000-0005-0000-0000-0000BB680000}"/>
    <cellStyle name="Обычный 5 4 8 4" xfId="27175" xr:uid="{00000000-0005-0000-0000-0000BC680000}"/>
    <cellStyle name="Обычный 5 4 8 4 2" xfId="27176" xr:uid="{00000000-0005-0000-0000-0000BD680000}"/>
    <cellStyle name="Обычный 5 4 8 4 2 2" xfId="27177" xr:uid="{00000000-0005-0000-0000-0000BE680000}"/>
    <cellStyle name="Обычный 5 4 8 4 3" xfId="27178" xr:uid="{00000000-0005-0000-0000-0000BF680000}"/>
    <cellStyle name="Обычный 5 4 8 4 3 2" xfId="27179" xr:uid="{00000000-0005-0000-0000-0000C0680000}"/>
    <cellStyle name="Обычный 5 4 8 4 4" xfId="27180" xr:uid="{00000000-0005-0000-0000-0000C1680000}"/>
    <cellStyle name="Обычный 5 4 8 4 4 2" xfId="27181" xr:uid="{00000000-0005-0000-0000-0000C2680000}"/>
    <cellStyle name="Обычный 5 4 8 4 5" xfId="27182" xr:uid="{00000000-0005-0000-0000-0000C3680000}"/>
    <cellStyle name="Обычный 5 4 8 4 5 2" xfId="27183" xr:uid="{00000000-0005-0000-0000-0000C4680000}"/>
    <cellStyle name="Обычный 5 4 8 4 6" xfId="27184" xr:uid="{00000000-0005-0000-0000-0000C5680000}"/>
    <cellStyle name="Обычный 5 4 8 5" xfId="27185" xr:uid="{00000000-0005-0000-0000-0000C6680000}"/>
    <cellStyle name="Обычный 5 4 8 5 2" xfId="27186" xr:uid="{00000000-0005-0000-0000-0000C7680000}"/>
    <cellStyle name="Обычный 5 4 8 5 2 2" xfId="27187" xr:uid="{00000000-0005-0000-0000-0000C8680000}"/>
    <cellStyle name="Обычный 5 4 8 5 3" xfId="27188" xr:uid="{00000000-0005-0000-0000-0000C9680000}"/>
    <cellStyle name="Обычный 5 4 8 5 3 2" xfId="27189" xr:uid="{00000000-0005-0000-0000-0000CA680000}"/>
    <cellStyle name="Обычный 5 4 8 5 4" xfId="27190" xr:uid="{00000000-0005-0000-0000-0000CB680000}"/>
    <cellStyle name="Обычный 5 4 8 5 4 2" xfId="27191" xr:uid="{00000000-0005-0000-0000-0000CC680000}"/>
    <cellStyle name="Обычный 5 4 8 5 5" xfId="27192" xr:uid="{00000000-0005-0000-0000-0000CD680000}"/>
    <cellStyle name="Обычный 5 4 8 6" xfId="27193" xr:uid="{00000000-0005-0000-0000-0000CE680000}"/>
    <cellStyle name="Обычный 5 4 8 6 2" xfId="27194" xr:uid="{00000000-0005-0000-0000-0000CF680000}"/>
    <cellStyle name="Обычный 5 4 8 7" xfId="27195" xr:uid="{00000000-0005-0000-0000-0000D0680000}"/>
    <cellStyle name="Обычный 5 4 8 7 2" xfId="27196" xr:uid="{00000000-0005-0000-0000-0000D1680000}"/>
    <cellStyle name="Обычный 5 4 8 8" xfId="27197" xr:uid="{00000000-0005-0000-0000-0000D2680000}"/>
    <cellStyle name="Обычный 5 4 8 8 2" xfId="27198" xr:uid="{00000000-0005-0000-0000-0000D3680000}"/>
    <cellStyle name="Обычный 5 4 8 9" xfId="27199" xr:uid="{00000000-0005-0000-0000-0000D4680000}"/>
    <cellStyle name="Обычный 5 4 8 9 2" xfId="27200" xr:uid="{00000000-0005-0000-0000-0000D5680000}"/>
    <cellStyle name="Обычный 5 4 9" xfId="27201" xr:uid="{00000000-0005-0000-0000-0000D6680000}"/>
    <cellStyle name="Обычный 5 4 9 10" xfId="27202" xr:uid="{00000000-0005-0000-0000-0000D7680000}"/>
    <cellStyle name="Обычный 5 4 9 10 2" xfId="27203" xr:uid="{00000000-0005-0000-0000-0000D8680000}"/>
    <cellStyle name="Обычный 5 4 9 11" xfId="27204" xr:uid="{00000000-0005-0000-0000-0000D9680000}"/>
    <cellStyle name="Обычный 5 4 9 11 2" xfId="27205" xr:uid="{00000000-0005-0000-0000-0000DA680000}"/>
    <cellStyle name="Обычный 5 4 9 12" xfId="27206" xr:uid="{00000000-0005-0000-0000-0000DB680000}"/>
    <cellStyle name="Обычный 5 4 9 2" xfId="27207" xr:uid="{00000000-0005-0000-0000-0000DC680000}"/>
    <cellStyle name="Обычный 5 4 9 2 10" xfId="27208" xr:uid="{00000000-0005-0000-0000-0000DD680000}"/>
    <cellStyle name="Обычный 5 4 9 2 10 2" xfId="27209" xr:uid="{00000000-0005-0000-0000-0000DE680000}"/>
    <cellStyle name="Обычный 5 4 9 2 11" xfId="27210" xr:uid="{00000000-0005-0000-0000-0000DF680000}"/>
    <cellStyle name="Обычный 5 4 9 2 2" xfId="27211" xr:uid="{00000000-0005-0000-0000-0000E0680000}"/>
    <cellStyle name="Обычный 5 4 9 2 2 10" xfId="27212" xr:uid="{00000000-0005-0000-0000-0000E1680000}"/>
    <cellStyle name="Обычный 5 4 9 2 2 2" xfId="27213" xr:uid="{00000000-0005-0000-0000-0000E2680000}"/>
    <cellStyle name="Обычный 5 4 9 2 2 2 2" xfId="27214" xr:uid="{00000000-0005-0000-0000-0000E3680000}"/>
    <cellStyle name="Обычный 5 4 9 2 2 2 2 2" xfId="27215" xr:uid="{00000000-0005-0000-0000-0000E4680000}"/>
    <cellStyle name="Обычный 5 4 9 2 2 2 3" xfId="27216" xr:uid="{00000000-0005-0000-0000-0000E5680000}"/>
    <cellStyle name="Обычный 5 4 9 2 2 2 3 2" xfId="27217" xr:uid="{00000000-0005-0000-0000-0000E6680000}"/>
    <cellStyle name="Обычный 5 4 9 2 2 2 4" xfId="27218" xr:uid="{00000000-0005-0000-0000-0000E7680000}"/>
    <cellStyle name="Обычный 5 4 9 2 2 2 4 2" xfId="27219" xr:uid="{00000000-0005-0000-0000-0000E8680000}"/>
    <cellStyle name="Обычный 5 4 9 2 2 2 5" xfId="27220" xr:uid="{00000000-0005-0000-0000-0000E9680000}"/>
    <cellStyle name="Обычный 5 4 9 2 2 2 5 2" xfId="27221" xr:uid="{00000000-0005-0000-0000-0000EA680000}"/>
    <cellStyle name="Обычный 5 4 9 2 2 2 6" xfId="27222" xr:uid="{00000000-0005-0000-0000-0000EB680000}"/>
    <cellStyle name="Обычный 5 4 9 2 2 3" xfId="27223" xr:uid="{00000000-0005-0000-0000-0000EC680000}"/>
    <cellStyle name="Обычный 5 4 9 2 2 3 2" xfId="27224" xr:uid="{00000000-0005-0000-0000-0000ED680000}"/>
    <cellStyle name="Обычный 5 4 9 2 2 3 2 2" xfId="27225" xr:uid="{00000000-0005-0000-0000-0000EE680000}"/>
    <cellStyle name="Обычный 5 4 9 2 2 3 3" xfId="27226" xr:uid="{00000000-0005-0000-0000-0000EF680000}"/>
    <cellStyle name="Обычный 5 4 9 2 2 3 3 2" xfId="27227" xr:uid="{00000000-0005-0000-0000-0000F0680000}"/>
    <cellStyle name="Обычный 5 4 9 2 2 3 4" xfId="27228" xr:uid="{00000000-0005-0000-0000-0000F1680000}"/>
    <cellStyle name="Обычный 5 4 9 2 2 3 4 2" xfId="27229" xr:uid="{00000000-0005-0000-0000-0000F2680000}"/>
    <cellStyle name="Обычный 5 4 9 2 2 3 5" xfId="27230" xr:uid="{00000000-0005-0000-0000-0000F3680000}"/>
    <cellStyle name="Обычный 5 4 9 2 2 4" xfId="27231" xr:uid="{00000000-0005-0000-0000-0000F4680000}"/>
    <cellStyle name="Обычный 5 4 9 2 2 4 2" xfId="27232" xr:uid="{00000000-0005-0000-0000-0000F5680000}"/>
    <cellStyle name="Обычный 5 4 9 2 2 5" xfId="27233" xr:uid="{00000000-0005-0000-0000-0000F6680000}"/>
    <cellStyle name="Обычный 5 4 9 2 2 5 2" xfId="27234" xr:uid="{00000000-0005-0000-0000-0000F7680000}"/>
    <cellStyle name="Обычный 5 4 9 2 2 6" xfId="27235" xr:uid="{00000000-0005-0000-0000-0000F8680000}"/>
    <cellStyle name="Обычный 5 4 9 2 2 6 2" xfId="27236" xr:uid="{00000000-0005-0000-0000-0000F9680000}"/>
    <cellStyle name="Обычный 5 4 9 2 2 7" xfId="27237" xr:uid="{00000000-0005-0000-0000-0000FA680000}"/>
    <cellStyle name="Обычный 5 4 9 2 2 7 2" xfId="27238" xr:uid="{00000000-0005-0000-0000-0000FB680000}"/>
    <cellStyle name="Обычный 5 4 9 2 2 8" xfId="27239" xr:uid="{00000000-0005-0000-0000-0000FC680000}"/>
    <cellStyle name="Обычный 5 4 9 2 2 8 2" xfId="27240" xr:uid="{00000000-0005-0000-0000-0000FD680000}"/>
    <cellStyle name="Обычный 5 4 9 2 2 9" xfId="27241" xr:uid="{00000000-0005-0000-0000-0000FE680000}"/>
    <cellStyle name="Обычный 5 4 9 2 2 9 2" xfId="27242" xr:uid="{00000000-0005-0000-0000-0000FF680000}"/>
    <cellStyle name="Обычный 5 4 9 2 3" xfId="27243" xr:uid="{00000000-0005-0000-0000-000000690000}"/>
    <cellStyle name="Обычный 5 4 9 2 3 2" xfId="27244" xr:uid="{00000000-0005-0000-0000-000001690000}"/>
    <cellStyle name="Обычный 5 4 9 2 3 2 2" xfId="27245" xr:uid="{00000000-0005-0000-0000-000002690000}"/>
    <cellStyle name="Обычный 5 4 9 2 3 3" xfId="27246" xr:uid="{00000000-0005-0000-0000-000003690000}"/>
    <cellStyle name="Обычный 5 4 9 2 3 3 2" xfId="27247" xr:uid="{00000000-0005-0000-0000-000004690000}"/>
    <cellStyle name="Обычный 5 4 9 2 3 4" xfId="27248" xr:uid="{00000000-0005-0000-0000-000005690000}"/>
    <cellStyle name="Обычный 5 4 9 2 3 4 2" xfId="27249" xr:uid="{00000000-0005-0000-0000-000006690000}"/>
    <cellStyle name="Обычный 5 4 9 2 3 5" xfId="27250" xr:uid="{00000000-0005-0000-0000-000007690000}"/>
    <cellStyle name="Обычный 5 4 9 2 3 5 2" xfId="27251" xr:uid="{00000000-0005-0000-0000-000008690000}"/>
    <cellStyle name="Обычный 5 4 9 2 3 6" xfId="27252" xr:uid="{00000000-0005-0000-0000-000009690000}"/>
    <cellStyle name="Обычный 5 4 9 2 4" xfId="27253" xr:uid="{00000000-0005-0000-0000-00000A690000}"/>
    <cellStyle name="Обычный 5 4 9 2 4 2" xfId="27254" xr:uid="{00000000-0005-0000-0000-00000B690000}"/>
    <cellStyle name="Обычный 5 4 9 2 4 2 2" xfId="27255" xr:uid="{00000000-0005-0000-0000-00000C690000}"/>
    <cellStyle name="Обычный 5 4 9 2 4 3" xfId="27256" xr:uid="{00000000-0005-0000-0000-00000D690000}"/>
    <cellStyle name="Обычный 5 4 9 2 4 3 2" xfId="27257" xr:uid="{00000000-0005-0000-0000-00000E690000}"/>
    <cellStyle name="Обычный 5 4 9 2 4 4" xfId="27258" xr:uid="{00000000-0005-0000-0000-00000F690000}"/>
    <cellStyle name="Обычный 5 4 9 2 4 4 2" xfId="27259" xr:uid="{00000000-0005-0000-0000-000010690000}"/>
    <cellStyle name="Обычный 5 4 9 2 4 5" xfId="27260" xr:uid="{00000000-0005-0000-0000-000011690000}"/>
    <cellStyle name="Обычный 5 4 9 2 5" xfId="27261" xr:uid="{00000000-0005-0000-0000-000012690000}"/>
    <cellStyle name="Обычный 5 4 9 2 5 2" xfId="27262" xr:uid="{00000000-0005-0000-0000-000013690000}"/>
    <cellStyle name="Обычный 5 4 9 2 6" xfId="27263" xr:uid="{00000000-0005-0000-0000-000014690000}"/>
    <cellStyle name="Обычный 5 4 9 2 6 2" xfId="27264" xr:uid="{00000000-0005-0000-0000-000015690000}"/>
    <cellStyle name="Обычный 5 4 9 2 7" xfId="27265" xr:uid="{00000000-0005-0000-0000-000016690000}"/>
    <cellStyle name="Обычный 5 4 9 2 7 2" xfId="27266" xr:uid="{00000000-0005-0000-0000-000017690000}"/>
    <cellStyle name="Обычный 5 4 9 2 8" xfId="27267" xr:uid="{00000000-0005-0000-0000-000018690000}"/>
    <cellStyle name="Обычный 5 4 9 2 8 2" xfId="27268" xr:uid="{00000000-0005-0000-0000-000019690000}"/>
    <cellStyle name="Обычный 5 4 9 2 9" xfId="27269" xr:uid="{00000000-0005-0000-0000-00001A690000}"/>
    <cellStyle name="Обычный 5 4 9 2 9 2" xfId="27270" xr:uid="{00000000-0005-0000-0000-00001B690000}"/>
    <cellStyle name="Обычный 5 4 9 3" xfId="27271" xr:uid="{00000000-0005-0000-0000-00001C690000}"/>
    <cellStyle name="Обычный 5 4 9 3 10" xfId="27272" xr:uid="{00000000-0005-0000-0000-00001D690000}"/>
    <cellStyle name="Обычный 5 4 9 3 2" xfId="27273" xr:uid="{00000000-0005-0000-0000-00001E690000}"/>
    <cellStyle name="Обычный 5 4 9 3 2 2" xfId="27274" xr:uid="{00000000-0005-0000-0000-00001F690000}"/>
    <cellStyle name="Обычный 5 4 9 3 2 2 2" xfId="27275" xr:uid="{00000000-0005-0000-0000-000020690000}"/>
    <cellStyle name="Обычный 5 4 9 3 2 3" xfId="27276" xr:uid="{00000000-0005-0000-0000-000021690000}"/>
    <cellStyle name="Обычный 5 4 9 3 2 3 2" xfId="27277" xr:uid="{00000000-0005-0000-0000-000022690000}"/>
    <cellStyle name="Обычный 5 4 9 3 2 4" xfId="27278" xr:uid="{00000000-0005-0000-0000-000023690000}"/>
    <cellStyle name="Обычный 5 4 9 3 2 4 2" xfId="27279" xr:uid="{00000000-0005-0000-0000-000024690000}"/>
    <cellStyle name="Обычный 5 4 9 3 2 5" xfId="27280" xr:uid="{00000000-0005-0000-0000-000025690000}"/>
    <cellStyle name="Обычный 5 4 9 3 2 5 2" xfId="27281" xr:uid="{00000000-0005-0000-0000-000026690000}"/>
    <cellStyle name="Обычный 5 4 9 3 2 6" xfId="27282" xr:uid="{00000000-0005-0000-0000-000027690000}"/>
    <cellStyle name="Обычный 5 4 9 3 3" xfId="27283" xr:uid="{00000000-0005-0000-0000-000028690000}"/>
    <cellStyle name="Обычный 5 4 9 3 3 2" xfId="27284" xr:uid="{00000000-0005-0000-0000-000029690000}"/>
    <cellStyle name="Обычный 5 4 9 3 3 2 2" xfId="27285" xr:uid="{00000000-0005-0000-0000-00002A690000}"/>
    <cellStyle name="Обычный 5 4 9 3 3 3" xfId="27286" xr:uid="{00000000-0005-0000-0000-00002B690000}"/>
    <cellStyle name="Обычный 5 4 9 3 3 3 2" xfId="27287" xr:uid="{00000000-0005-0000-0000-00002C690000}"/>
    <cellStyle name="Обычный 5 4 9 3 3 4" xfId="27288" xr:uid="{00000000-0005-0000-0000-00002D690000}"/>
    <cellStyle name="Обычный 5 4 9 3 3 4 2" xfId="27289" xr:uid="{00000000-0005-0000-0000-00002E690000}"/>
    <cellStyle name="Обычный 5 4 9 3 3 5" xfId="27290" xr:uid="{00000000-0005-0000-0000-00002F690000}"/>
    <cellStyle name="Обычный 5 4 9 3 4" xfId="27291" xr:uid="{00000000-0005-0000-0000-000030690000}"/>
    <cellStyle name="Обычный 5 4 9 3 4 2" xfId="27292" xr:uid="{00000000-0005-0000-0000-000031690000}"/>
    <cellStyle name="Обычный 5 4 9 3 5" xfId="27293" xr:uid="{00000000-0005-0000-0000-000032690000}"/>
    <cellStyle name="Обычный 5 4 9 3 5 2" xfId="27294" xr:uid="{00000000-0005-0000-0000-000033690000}"/>
    <cellStyle name="Обычный 5 4 9 3 6" xfId="27295" xr:uid="{00000000-0005-0000-0000-000034690000}"/>
    <cellStyle name="Обычный 5 4 9 3 6 2" xfId="27296" xr:uid="{00000000-0005-0000-0000-000035690000}"/>
    <cellStyle name="Обычный 5 4 9 3 7" xfId="27297" xr:uid="{00000000-0005-0000-0000-000036690000}"/>
    <cellStyle name="Обычный 5 4 9 3 7 2" xfId="27298" xr:uid="{00000000-0005-0000-0000-000037690000}"/>
    <cellStyle name="Обычный 5 4 9 3 8" xfId="27299" xr:uid="{00000000-0005-0000-0000-000038690000}"/>
    <cellStyle name="Обычный 5 4 9 3 8 2" xfId="27300" xr:uid="{00000000-0005-0000-0000-000039690000}"/>
    <cellStyle name="Обычный 5 4 9 3 9" xfId="27301" xr:uid="{00000000-0005-0000-0000-00003A690000}"/>
    <cellStyle name="Обычный 5 4 9 3 9 2" xfId="27302" xr:uid="{00000000-0005-0000-0000-00003B690000}"/>
    <cellStyle name="Обычный 5 4 9 4" xfId="27303" xr:uid="{00000000-0005-0000-0000-00003C690000}"/>
    <cellStyle name="Обычный 5 4 9 4 2" xfId="27304" xr:uid="{00000000-0005-0000-0000-00003D690000}"/>
    <cellStyle name="Обычный 5 4 9 4 2 2" xfId="27305" xr:uid="{00000000-0005-0000-0000-00003E690000}"/>
    <cellStyle name="Обычный 5 4 9 4 3" xfId="27306" xr:uid="{00000000-0005-0000-0000-00003F690000}"/>
    <cellStyle name="Обычный 5 4 9 4 3 2" xfId="27307" xr:uid="{00000000-0005-0000-0000-000040690000}"/>
    <cellStyle name="Обычный 5 4 9 4 4" xfId="27308" xr:uid="{00000000-0005-0000-0000-000041690000}"/>
    <cellStyle name="Обычный 5 4 9 4 4 2" xfId="27309" xr:uid="{00000000-0005-0000-0000-000042690000}"/>
    <cellStyle name="Обычный 5 4 9 4 5" xfId="27310" xr:uid="{00000000-0005-0000-0000-000043690000}"/>
    <cellStyle name="Обычный 5 4 9 4 5 2" xfId="27311" xr:uid="{00000000-0005-0000-0000-000044690000}"/>
    <cellStyle name="Обычный 5 4 9 4 6" xfId="27312" xr:uid="{00000000-0005-0000-0000-000045690000}"/>
    <cellStyle name="Обычный 5 4 9 5" xfId="27313" xr:uid="{00000000-0005-0000-0000-000046690000}"/>
    <cellStyle name="Обычный 5 4 9 5 2" xfId="27314" xr:uid="{00000000-0005-0000-0000-000047690000}"/>
    <cellStyle name="Обычный 5 4 9 5 2 2" xfId="27315" xr:uid="{00000000-0005-0000-0000-000048690000}"/>
    <cellStyle name="Обычный 5 4 9 5 3" xfId="27316" xr:uid="{00000000-0005-0000-0000-000049690000}"/>
    <cellStyle name="Обычный 5 4 9 5 3 2" xfId="27317" xr:uid="{00000000-0005-0000-0000-00004A690000}"/>
    <cellStyle name="Обычный 5 4 9 5 4" xfId="27318" xr:uid="{00000000-0005-0000-0000-00004B690000}"/>
    <cellStyle name="Обычный 5 4 9 5 4 2" xfId="27319" xr:uid="{00000000-0005-0000-0000-00004C690000}"/>
    <cellStyle name="Обычный 5 4 9 5 5" xfId="27320" xr:uid="{00000000-0005-0000-0000-00004D690000}"/>
    <cellStyle name="Обычный 5 4 9 6" xfId="27321" xr:uid="{00000000-0005-0000-0000-00004E690000}"/>
    <cellStyle name="Обычный 5 4 9 6 2" xfId="27322" xr:uid="{00000000-0005-0000-0000-00004F690000}"/>
    <cellStyle name="Обычный 5 4 9 7" xfId="27323" xr:uid="{00000000-0005-0000-0000-000050690000}"/>
    <cellStyle name="Обычный 5 4 9 7 2" xfId="27324" xr:uid="{00000000-0005-0000-0000-000051690000}"/>
    <cellStyle name="Обычный 5 4 9 8" xfId="27325" xr:uid="{00000000-0005-0000-0000-000052690000}"/>
    <cellStyle name="Обычный 5 4 9 8 2" xfId="27326" xr:uid="{00000000-0005-0000-0000-000053690000}"/>
    <cellStyle name="Обычный 5 4 9 9" xfId="27327" xr:uid="{00000000-0005-0000-0000-000054690000}"/>
    <cellStyle name="Обычный 5 4 9 9 2" xfId="27328" xr:uid="{00000000-0005-0000-0000-000055690000}"/>
    <cellStyle name="Обычный 5 5" xfId="27329" xr:uid="{00000000-0005-0000-0000-000056690000}"/>
    <cellStyle name="Обычный 5 5 2" xfId="27330" xr:uid="{00000000-0005-0000-0000-000057690000}"/>
    <cellStyle name="Обычный 5 5 2 10" xfId="27331" xr:uid="{00000000-0005-0000-0000-000058690000}"/>
    <cellStyle name="Обычный 5 5 2 10 2" xfId="27332" xr:uid="{00000000-0005-0000-0000-000059690000}"/>
    <cellStyle name="Обычный 5 5 2 11" xfId="27333" xr:uid="{00000000-0005-0000-0000-00005A690000}"/>
    <cellStyle name="Обычный 5 5 2 11 2" xfId="27334" xr:uid="{00000000-0005-0000-0000-00005B690000}"/>
    <cellStyle name="Обычный 5 5 2 12" xfId="27335" xr:uid="{00000000-0005-0000-0000-00005C690000}"/>
    <cellStyle name="Обычный 5 5 2 12 2" xfId="27336" xr:uid="{00000000-0005-0000-0000-00005D690000}"/>
    <cellStyle name="Обычный 5 5 2 13" xfId="27337" xr:uid="{00000000-0005-0000-0000-00005E690000}"/>
    <cellStyle name="Обычный 5 5 2 14" xfId="27338" xr:uid="{00000000-0005-0000-0000-00005F690000}"/>
    <cellStyle name="Обычный 5 5 2 15" xfId="27339" xr:uid="{00000000-0005-0000-0000-000060690000}"/>
    <cellStyle name="Обычный 5 5 2 2" xfId="27340" xr:uid="{00000000-0005-0000-0000-000061690000}"/>
    <cellStyle name="Обычный 5 5 2 2 10" xfId="27341" xr:uid="{00000000-0005-0000-0000-000062690000}"/>
    <cellStyle name="Обычный 5 5 2 2 10 2" xfId="27342" xr:uid="{00000000-0005-0000-0000-000063690000}"/>
    <cellStyle name="Обычный 5 5 2 2 11" xfId="27343" xr:uid="{00000000-0005-0000-0000-000064690000}"/>
    <cellStyle name="Обычный 5 5 2 2 12" xfId="27344" xr:uid="{00000000-0005-0000-0000-000065690000}"/>
    <cellStyle name="Обычный 5 5 2 2 13" xfId="27345" xr:uid="{00000000-0005-0000-0000-000066690000}"/>
    <cellStyle name="Обычный 5 5 2 2 2" xfId="27346" xr:uid="{00000000-0005-0000-0000-000067690000}"/>
    <cellStyle name="Обычный 5 5 2 2 2 10" xfId="27347" xr:uid="{00000000-0005-0000-0000-000068690000}"/>
    <cellStyle name="Обычный 5 5 2 2 2 11" xfId="27348" xr:uid="{00000000-0005-0000-0000-000069690000}"/>
    <cellStyle name="Обычный 5 5 2 2 2 2" xfId="27349" xr:uid="{00000000-0005-0000-0000-00006A690000}"/>
    <cellStyle name="Обычный 5 5 2 2 2 2 2" xfId="27350" xr:uid="{00000000-0005-0000-0000-00006B690000}"/>
    <cellStyle name="Обычный 5 5 2 2 2 2 2 2" xfId="27351" xr:uid="{00000000-0005-0000-0000-00006C690000}"/>
    <cellStyle name="Обычный 5 5 2 2 2 2 3" xfId="27352" xr:uid="{00000000-0005-0000-0000-00006D690000}"/>
    <cellStyle name="Обычный 5 5 2 2 2 2 3 2" xfId="27353" xr:uid="{00000000-0005-0000-0000-00006E690000}"/>
    <cellStyle name="Обычный 5 5 2 2 2 2 4" xfId="27354" xr:uid="{00000000-0005-0000-0000-00006F690000}"/>
    <cellStyle name="Обычный 5 5 2 2 2 2 4 2" xfId="27355" xr:uid="{00000000-0005-0000-0000-000070690000}"/>
    <cellStyle name="Обычный 5 5 2 2 2 2 5" xfId="27356" xr:uid="{00000000-0005-0000-0000-000071690000}"/>
    <cellStyle name="Обычный 5 5 2 2 2 2 5 2" xfId="27357" xr:uid="{00000000-0005-0000-0000-000072690000}"/>
    <cellStyle name="Обычный 5 5 2 2 2 2 6" xfId="27358" xr:uid="{00000000-0005-0000-0000-000073690000}"/>
    <cellStyle name="Обычный 5 5 2 2 2 3" xfId="27359" xr:uid="{00000000-0005-0000-0000-000074690000}"/>
    <cellStyle name="Обычный 5 5 2 2 2 3 2" xfId="27360" xr:uid="{00000000-0005-0000-0000-000075690000}"/>
    <cellStyle name="Обычный 5 5 2 2 2 3 2 2" xfId="27361" xr:uid="{00000000-0005-0000-0000-000076690000}"/>
    <cellStyle name="Обычный 5 5 2 2 2 3 3" xfId="27362" xr:uid="{00000000-0005-0000-0000-000077690000}"/>
    <cellStyle name="Обычный 5 5 2 2 2 3 3 2" xfId="27363" xr:uid="{00000000-0005-0000-0000-000078690000}"/>
    <cellStyle name="Обычный 5 5 2 2 2 3 4" xfId="27364" xr:uid="{00000000-0005-0000-0000-000079690000}"/>
    <cellStyle name="Обычный 5 5 2 2 2 3 4 2" xfId="27365" xr:uid="{00000000-0005-0000-0000-00007A690000}"/>
    <cellStyle name="Обычный 5 5 2 2 2 3 5" xfId="27366" xr:uid="{00000000-0005-0000-0000-00007B690000}"/>
    <cellStyle name="Обычный 5 5 2 2 2 4" xfId="27367" xr:uid="{00000000-0005-0000-0000-00007C690000}"/>
    <cellStyle name="Обычный 5 5 2 2 2 4 2" xfId="27368" xr:uid="{00000000-0005-0000-0000-00007D690000}"/>
    <cellStyle name="Обычный 5 5 2 2 2 5" xfId="27369" xr:uid="{00000000-0005-0000-0000-00007E690000}"/>
    <cellStyle name="Обычный 5 5 2 2 2 5 2" xfId="27370" xr:uid="{00000000-0005-0000-0000-00007F690000}"/>
    <cellStyle name="Обычный 5 5 2 2 2 6" xfId="27371" xr:uid="{00000000-0005-0000-0000-000080690000}"/>
    <cellStyle name="Обычный 5 5 2 2 2 6 2" xfId="27372" xr:uid="{00000000-0005-0000-0000-000081690000}"/>
    <cellStyle name="Обычный 5 5 2 2 2 7" xfId="27373" xr:uid="{00000000-0005-0000-0000-000082690000}"/>
    <cellStyle name="Обычный 5 5 2 2 2 7 2" xfId="27374" xr:uid="{00000000-0005-0000-0000-000083690000}"/>
    <cellStyle name="Обычный 5 5 2 2 2 8" xfId="27375" xr:uid="{00000000-0005-0000-0000-000084690000}"/>
    <cellStyle name="Обычный 5 5 2 2 2 8 2" xfId="27376" xr:uid="{00000000-0005-0000-0000-000085690000}"/>
    <cellStyle name="Обычный 5 5 2 2 2 9" xfId="27377" xr:uid="{00000000-0005-0000-0000-000086690000}"/>
    <cellStyle name="Обычный 5 5 2 2 2 9 2" xfId="27378" xr:uid="{00000000-0005-0000-0000-000087690000}"/>
    <cellStyle name="Обычный 5 5 2 2 3" xfId="27379" xr:uid="{00000000-0005-0000-0000-000088690000}"/>
    <cellStyle name="Обычный 5 5 2 2 3 2" xfId="27380" xr:uid="{00000000-0005-0000-0000-000089690000}"/>
    <cellStyle name="Обычный 5 5 2 2 3 2 2" xfId="27381" xr:uid="{00000000-0005-0000-0000-00008A690000}"/>
    <cellStyle name="Обычный 5 5 2 2 3 3" xfId="27382" xr:uid="{00000000-0005-0000-0000-00008B690000}"/>
    <cellStyle name="Обычный 5 5 2 2 3 3 2" xfId="27383" xr:uid="{00000000-0005-0000-0000-00008C690000}"/>
    <cellStyle name="Обычный 5 5 2 2 3 4" xfId="27384" xr:uid="{00000000-0005-0000-0000-00008D690000}"/>
    <cellStyle name="Обычный 5 5 2 2 3 4 2" xfId="27385" xr:uid="{00000000-0005-0000-0000-00008E690000}"/>
    <cellStyle name="Обычный 5 5 2 2 3 5" xfId="27386" xr:uid="{00000000-0005-0000-0000-00008F690000}"/>
    <cellStyle name="Обычный 5 5 2 2 3 5 2" xfId="27387" xr:uid="{00000000-0005-0000-0000-000090690000}"/>
    <cellStyle name="Обычный 5 5 2 2 3 6" xfId="27388" xr:uid="{00000000-0005-0000-0000-000091690000}"/>
    <cellStyle name="Обычный 5 5 2 2 4" xfId="27389" xr:uid="{00000000-0005-0000-0000-000092690000}"/>
    <cellStyle name="Обычный 5 5 2 2 4 2" xfId="27390" xr:uid="{00000000-0005-0000-0000-000093690000}"/>
    <cellStyle name="Обычный 5 5 2 2 4 2 2" xfId="27391" xr:uid="{00000000-0005-0000-0000-000094690000}"/>
    <cellStyle name="Обычный 5 5 2 2 4 3" xfId="27392" xr:uid="{00000000-0005-0000-0000-000095690000}"/>
    <cellStyle name="Обычный 5 5 2 2 4 3 2" xfId="27393" xr:uid="{00000000-0005-0000-0000-000096690000}"/>
    <cellStyle name="Обычный 5 5 2 2 4 4" xfId="27394" xr:uid="{00000000-0005-0000-0000-000097690000}"/>
    <cellStyle name="Обычный 5 5 2 2 4 4 2" xfId="27395" xr:uid="{00000000-0005-0000-0000-000098690000}"/>
    <cellStyle name="Обычный 5 5 2 2 4 5" xfId="27396" xr:uid="{00000000-0005-0000-0000-000099690000}"/>
    <cellStyle name="Обычный 5 5 2 2 5" xfId="27397" xr:uid="{00000000-0005-0000-0000-00009A690000}"/>
    <cellStyle name="Обычный 5 5 2 2 5 2" xfId="27398" xr:uid="{00000000-0005-0000-0000-00009B690000}"/>
    <cellStyle name="Обычный 5 5 2 2 6" xfId="27399" xr:uid="{00000000-0005-0000-0000-00009C690000}"/>
    <cellStyle name="Обычный 5 5 2 2 6 2" xfId="27400" xr:uid="{00000000-0005-0000-0000-00009D690000}"/>
    <cellStyle name="Обычный 5 5 2 2 7" xfId="27401" xr:uid="{00000000-0005-0000-0000-00009E690000}"/>
    <cellStyle name="Обычный 5 5 2 2 7 2" xfId="27402" xr:uid="{00000000-0005-0000-0000-00009F690000}"/>
    <cellStyle name="Обычный 5 5 2 2 8" xfId="27403" xr:uid="{00000000-0005-0000-0000-0000A0690000}"/>
    <cellStyle name="Обычный 5 5 2 2 8 2" xfId="27404" xr:uid="{00000000-0005-0000-0000-0000A1690000}"/>
    <cellStyle name="Обычный 5 5 2 2 9" xfId="27405" xr:uid="{00000000-0005-0000-0000-0000A2690000}"/>
    <cellStyle name="Обычный 5 5 2 2 9 2" xfId="27406" xr:uid="{00000000-0005-0000-0000-0000A3690000}"/>
    <cellStyle name="Обычный 5 5 2 3" xfId="27407" xr:uid="{00000000-0005-0000-0000-0000A4690000}"/>
    <cellStyle name="Обычный 5 5 2 3 10" xfId="27408" xr:uid="{00000000-0005-0000-0000-0000A5690000}"/>
    <cellStyle name="Обычный 5 5 2 3 11" xfId="27409" xr:uid="{00000000-0005-0000-0000-0000A6690000}"/>
    <cellStyle name="Обычный 5 5 2 3 2" xfId="27410" xr:uid="{00000000-0005-0000-0000-0000A7690000}"/>
    <cellStyle name="Обычный 5 5 2 3 2 2" xfId="27411" xr:uid="{00000000-0005-0000-0000-0000A8690000}"/>
    <cellStyle name="Обычный 5 5 2 3 2 2 2" xfId="27412" xr:uid="{00000000-0005-0000-0000-0000A9690000}"/>
    <cellStyle name="Обычный 5 5 2 3 2 3" xfId="27413" xr:uid="{00000000-0005-0000-0000-0000AA690000}"/>
    <cellStyle name="Обычный 5 5 2 3 2 3 2" xfId="27414" xr:uid="{00000000-0005-0000-0000-0000AB690000}"/>
    <cellStyle name="Обычный 5 5 2 3 2 4" xfId="27415" xr:uid="{00000000-0005-0000-0000-0000AC690000}"/>
    <cellStyle name="Обычный 5 5 2 3 2 4 2" xfId="27416" xr:uid="{00000000-0005-0000-0000-0000AD690000}"/>
    <cellStyle name="Обычный 5 5 2 3 2 5" xfId="27417" xr:uid="{00000000-0005-0000-0000-0000AE690000}"/>
    <cellStyle name="Обычный 5 5 2 3 2 5 2" xfId="27418" xr:uid="{00000000-0005-0000-0000-0000AF690000}"/>
    <cellStyle name="Обычный 5 5 2 3 2 6" xfId="27419" xr:uid="{00000000-0005-0000-0000-0000B0690000}"/>
    <cellStyle name="Обычный 5 5 2 3 2 7" xfId="27420" xr:uid="{00000000-0005-0000-0000-0000B1690000}"/>
    <cellStyle name="Обычный 5 5 2 3 3" xfId="27421" xr:uid="{00000000-0005-0000-0000-0000B2690000}"/>
    <cellStyle name="Обычный 5 5 2 3 3 2" xfId="27422" xr:uid="{00000000-0005-0000-0000-0000B3690000}"/>
    <cellStyle name="Обычный 5 5 2 3 3 2 2" xfId="27423" xr:uid="{00000000-0005-0000-0000-0000B4690000}"/>
    <cellStyle name="Обычный 5 5 2 3 3 3" xfId="27424" xr:uid="{00000000-0005-0000-0000-0000B5690000}"/>
    <cellStyle name="Обычный 5 5 2 3 3 3 2" xfId="27425" xr:uid="{00000000-0005-0000-0000-0000B6690000}"/>
    <cellStyle name="Обычный 5 5 2 3 3 4" xfId="27426" xr:uid="{00000000-0005-0000-0000-0000B7690000}"/>
    <cellStyle name="Обычный 5 5 2 3 3 4 2" xfId="27427" xr:uid="{00000000-0005-0000-0000-0000B8690000}"/>
    <cellStyle name="Обычный 5 5 2 3 3 5" xfId="27428" xr:uid="{00000000-0005-0000-0000-0000B9690000}"/>
    <cellStyle name="Обычный 5 5 2 3 4" xfId="27429" xr:uid="{00000000-0005-0000-0000-0000BA690000}"/>
    <cellStyle name="Обычный 5 5 2 3 4 2" xfId="27430" xr:uid="{00000000-0005-0000-0000-0000BB690000}"/>
    <cellStyle name="Обычный 5 5 2 3 5" xfId="27431" xr:uid="{00000000-0005-0000-0000-0000BC690000}"/>
    <cellStyle name="Обычный 5 5 2 3 5 2" xfId="27432" xr:uid="{00000000-0005-0000-0000-0000BD690000}"/>
    <cellStyle name="Обычный 5 5 2 3 6" xfId="27433" xr:uid="{00000000-0005-0000-0000-0000BE690000}"/>
    <cellStyle name="Обычный 5 5 2 3 6 2" xfId="27434" xr:uid="{00000000-0005-0000-0000-0000BF690000}"/>
    <cellStyle name="Обычный 5 5 2 3 7" xfId="27435" xr:uid="{00000000-0005-0000-0000-0000C0690000}"/>
    <cellStyle name="Обычный 5 5 2 3 7 2" xfId="27436" xr:uid="{00000000-0005-0000-0000-0000C1690000}"/>
    <cellStyle name="Обычный 5 5 2 3 8" xfId="27437" xr:uid="{00000000-0005-0000-0000-0000C2690000}"/>
    <cellStyle name="Обычный 5 5 2 3 8 2" xfId="27438" xr:uid="{00000000-0005-0000-0000-0000C3690000}"/>
    <cellStyle name="Обычный 5 5 2 3 9" xfId="27439" xr:uid="{00000000-0005-0000-0000-0000C4690000}"/>
    <cellStyle name="Обычный 5 5 2 3 9 2" xfId="27440" xr:uid="{00000000-0005-0000-0000-0000C5690000}"/>
    <cellStyle name="Обычный 5 5 2 4" xfId="27441" xr:uid="{00000000-0005-0000-0000-0000C6690000}"/>
    <cellStyle name="Обычный 5 5 2 4 2" xfId="27442" xr:uid="{00000000-0005-0000-0000-0000C7690000}"/>
    <cellStyle name="Обычный 5 5 2 4 2 2" xfId="27443" xr:uid="{00000000-0005-0000-0000-0000C8690000}"/>
    <cellStyle name="Обычный 5 5 2 4 2 2 2" xfId="27444" xr:uid="{00000000-0005-0000-0000-0000C9690000}"/>
    <cellStyle name="Обычный 5 5 2 4 2 3" xfId="27445" xr:uid="{00000000-0005-0000-0000-0000CA690000}"/>
    <cellStyle name="Обычный 5 5 2 4 2 3 2" xfId="27446" xr:uid="{00000000-0005-0000-0000-0000CB690000}"/>
    <cellStyle name="Обычный 5 5 2 4 2 4" xfId="27447" xr:uid="{00000000-0005-0000-0000-0000CC690000}"/>
    <cellStyle name="Обычный 5 5 2 4 2 4 2" xfId="27448" xr:uid="{00000000-0005-0000-0000-0000CD690000}"/>
    <cellStyle name="Обычный 5 5 2 4 2 5" xfId="27449" xr:uid="{00000000-0005-0000-0000-0000CE690000}"/>
    <cellStyle name="Обычный 5 5 2 4 2 5 2" xfId="27450" xr:uid="{00000000-0005-0000-0000-0000CF690000}"/>
    <cellStyle name="Обычный 5 5 2 4 2 6" xfId="27451" xr:uid="{00000000-0005-0000-0000-0000D0690000}"/>
    <cellStyle name="Обычный 5 5 2 4 3" xfId="27452" xr:uid="{00000000-0005-0000-0000-0000D1690000}"/>
    <cellStyle name="Обычный 5 5 2 4 3 2" xfId="27453" xr:uid="{00000000-0005-0000-0000-0000D2690000}"/>
    <cellStyle name="Обычный 5 5 2 4 4" xfId="27454" xr:uid="{00000000-0005-0000-0000-0000D3690000}"/>
    <cellStyle name="Обычный 5 5 2 4 4 2" xfId="27455" xr:uid="{00000000-0005-0000-0000-0000D4690000}"/>
    <cellStyle name="Обычный 5 5 2 4 5" xfId="27456" xr:uid="{00000000-0005-0000-0000-0000D5690000}"/>
    <cellStyle name="Обычный 5 5 2 4 5 2" xfId="27457" xr:uid="{00000000-0005-0000-0000-0000D6690000}"/>
    <cellStyle name="Обычный 5 5 2 4 6" xfId="27458" xr:uid="{00000000-0005-0000-0000-0000D7690000}"/>
    <cellStyle name="Обычный 5 5 2 4 6 2" xfId="27459" xr:uid="{00000000-0005-0000-0000-0000D8690000}"/>
    <cellStyle name="Обычный 5 5 2 4 7" xfId="27460" xr:uid="{00000000-0005-0000-0000-0000D9690000}"/>
    <cellStyle name="Обычный 5 5 2 4 8" xfId="27461" xr:uid="{00000000-0005-0000-0000-0000DA690000}"/>
    <cellStyle name="Обычный 5 5 2 5" xfId="27462" xr:uid="{00000000-0005-0000-0000-0000DB690000}"/>
    <cellStyle name="Обычный 5 5 2 5 2" xfId="27463" xr:uid="{00000000-0005-0000-0000-0000DC690000}"/>
    <cellStyle name="Обычный 5 5 2 5 2 2" xfId="27464" xr:uid="{00000000-0005-0000-0000-0000DD690000}"/>
    <cellStyle name="Обычный 5 5 2 5 3" xfId="27465" xr:uid="{00000000-0005-0000-0000-0000DE690000}"/>
    <cellStyle name="Обычный 5 5 2 5 3 2" xfId="27466" xr:uid="{00000000-0005-0000-0000-0000DF690000}"/>
    <cellStyle name="Обычный 5 5 2 5 4" xfId="27467" xr:uid="{00000000-0005-0000-0000-0000E0690000}"/>
    <cellStyle name="Обычный 5 5 2 5 4 2" xfId="27468" xr:uid="{00000000-0005-0000-0000-0000E1690000}"/>
    <cellStyle name="Обычный 5 5 2 5 5" xfId="27469" xr:uid="{00000000-0005-0000-0000-0000E2690000}"/>
    <cellStyle name="Обычный 5 5 2 5 5 2" xfId="27470" xr:uid="{00000000-0005-0000-0000-0000E3690000}"/>
    <cellStyle name="Обычный 5 5 2 5 6" xfId="27471" xr:uid="{00000000-0005-0000-0000-0000E4690000}"/>
    <cellStyle name="Обычный 5 5 2 6" xfId="27472" xr:uid="{00000000-0005-0000-0000-0000E5690000}"/>
    <cellStyle name="Обычный 5 5 2 6 2" xfId="27473" xr:uid="{00000000-0005-0000-0000-0000E6690000}"/>
    <cellStyle name="Обычный 5 5 2 6 2 2" xfId="27474" xr:uid="{00000000-0005-0000-0000-0000E7690000}"/>
    <cellStyle name="Обычный 5 5 2 6 3" xfId="27475" xr:uid="{00000000-0005-0000-0000-0000E8690000}"/>
    <cellStyle name="Обычный 5 5 2 6 3 2" xfId="27476" xr:uid="{00000000-0005-0000-0000-0000E9690000}"/>
    <cellStyle name="Обычный 5 5 2 6 4" xfId="27477" xr:uid="{00000000-0005-0000-0000-0000EA690000}"/>
    <cellStyle name="Обычный 5 5 2 6 4 2" xfId="27478" xr:uid="{00000000-0005-0000-0000-0000EB690000}"/>
    <cellStyle name="Обычный 5 5 2 6 5" xfId="27479" xr:uid="{00000000-0005-0000-0000-0000EC690000}"/>
    <cellStyle name="Обычный 5 5 2 7" xfId="27480" xr:uid="{00000000-0005-0000-0000-0000ED690000}"/>
    <cellStyle name="Обычный 5 5 2 7 2" xfId="27481" xr:uid="{00000000-0005-0000-0000-0000EE690000}"/>
    <cellStyle name="Обычный 5 5 2 8" xfId="27482" xr:uid="{00000000-0005-0000-0000-0000EF690000}"/>
    <cellStyle name="Обычный 5 5 2 8 2" xfId="27483" xr:uid="{00000000-0005-0000-0000-0000F0690000}"/>
    <cellStyle name="Обычный 5 5 2 9" xfId="27484" xr:uid="{00000000-0005-0000-0000-0000F1690000}"/>
    <cellStyle name="Обычный 5 5 2 9 2" xfId="27485" xr:uid="{00000000-0005-0000-0000-0000F2690000}"/>
    <cellStyle name="Обычный 5 5 3" xfId="27486" xr:uid="{00000000-0005-0000-0000-0000F3690000}"/>
    <cellStyle name="Обычный 5 5 3 2" xfId="27487" xr:uid="{00000000-0005-0000-0000-0000F4690000}"/>
    <cellStyle name="Обычный 5 5 3 2 2" xfId="27488" xr:uid="{00000000-0005-0000-0000-0000F5690000}"/>
    <cellStyle name="Обычный 5 5 3 2 2 2" xfId="27489" xr:uid="{00000000-0005-0000-0000-0000F6690000}"/>
    <cellStyle name="Обычный 5 5 3 2 3" xfId="27490" xr:uid="{00000000-0005-0000-0000-0000F7690000}"/>
    <cellStyle name="Обычный 5 5 3 2 3 2" xfId="27491" xr:uid="{00000000-0005-0000-0000-0000F8690000}"/>
    <cellStyle name="Обычный 5 5 3 2 4" xfId="27492" xr:uid="{00000000-0005-0000-0000-0000F9690000}"/>
    <cellStyle name="Обычный 5 5 3 2 4 2" xfId="27493" xr:uid="{00000000-0005-0000-0000-0000FA690000}"/>
    <cellStyle name="Обычный 5 5 3 2 5" xfId="27494" xr:uid="{00000000-0005-0000-0000-0000FB690000}"/>
    <cellStyle name="Обычный 5 5 3 2 5 2" xfId="27495" xr:uid="{00000000-0005-0000-0000-0000FC690000}"/>
    <cellStyle name="Обычный 5 5 3 2 6" xfId="27496" xr:uid="{00000000-0005-0000-0000-0000FD690000}"/>
    <cellStyle name="Обычный 5 5 3 2 7" xfId="27497" xr:uid="{00000000-0005-0000-0000-0000FE690000}"/>
    <cellStyle name="Обычный 5 5 3 3" xfId="27498" xr:uid="{00000000-0005-0000-0000-0000FF690000}"/>
    <cellStyle name="Обычный 5 5 3 3 2" xfId="27499" xr:uid="{00000000-0005-0000-0000-0000006A0000}"/>
    <cellStyle name="Обычный 5 5 3 4" xfId="27500" xr:uid="{00000000-0005-0000-0000-0000016A0000}"/>
    <cellStyle name="Обычный 5 5 3 4 2" xfId="27501" xr:uid="{00000000-0005-0000-0000-0000026A0000}"/>
    <cellStyle name="Обычный 5 5 3 5" xfId="27502" xr:uid="{00000000-0005-0000-0000-0000036A0000}"/>
    <cellStyle name="Обычный 5 5 3 5 2" xfId="27503" xr:uid="{00000000-0005-0000-0000-0000046A0000}"/>
    <cellStyle name="Обычный 5 5 3 6" xfId="27504" xr:uid="{00000000-0005-0000-0000-0000056A0000}"/>
    <cellStyle name="Обычный 5 5 3 6 2" xfId="27505" xr:uid="{00000000-0005-0000-0000-0000066A0000}"/>
    <cellStyle name="Обычный 5 5 3 7" xfId="27506" xr:uid="{00000000-0005-0000-0000-0000076A0000}"/>
    <cellStyle name="Обычный 5 5 3 8" xfId="27507" xr:uid="{00000000-0005-0000-0000-0000086A0000}"/>
    <cellStyle name="Обычный 5 5 4" xfId="27508" xr:uid="{00000000-0005-0000-0000-0000096A0000}"/>
    <cellStyle name="Обычный 5 5 4 2" xfId="27509" xr:uid="{00000000-0005-0000-0000-00000A6A0000}"/>
    <cellStyle name="Обычный 5 5 4 3" xfId="27510" xr:uid="{00000000-0005-0000-0000-00000B6A0000}"/>
    <cellStyle name="Обычный 5 5 5" xfId="27511" xr:uid="{00000000-0005-0000-0000-00000C6A0000}"/>
    <cellStyle name="Обычный 5 5 5 2" xfId="27512" xr:uid="{00000000-0005-0000-0000-00000D6A0000}"/>
    <cellStyle name="Обычный 5 5 5 2 2" xfId="27513" xr:uid="{00000000-0005-0000-0000-00000E6A0000}"/>
    <cellStyle name="Обычный 5 5 5 3" xfId="27514" xr:uid="{00000000-0005-0000-0000-00000F6A0000}"/>
    <cellStyle name="Обычный 5 5 5 3 2" xfId="27515" xr:uid="{00000000-0005-0000-0000-0000106A0000}"/>
    <cellStyle name="Обычный 5 5 5 4" xfId="27516" xr:uid="{00000000-0005-0000-0000-0000116A0000}"/>
    <cellStyle name="Обычный 5 5 5 4 2" xfId="27517" xr:uid="{00000000-0005-0000-0000-0000126A0000}"/>
    <cellStyle name="Обычный 5 5 5 5" xfId="27518" xr:uid="{00000000-0005-0000-0000-0000136A0000}"/>
    <cellStyle name="Обычный 5 5 5 5 2" xfId="27519" xr:uid="{00000000-0005-0000-0000-0000146A0000}"/>
    <cellStyle name="Обычный 5 5 5 6" xfId="27520" xr:uid="{00000000-0005-0000-0000-0000156A0000}"/>
    <cellStyle name="Обычный 5 5 5 7" xfId="27521" xr:uid="{00000000-0005-0000-0000-0000166A0000}"/>
    <cellStyle name="Обычный 5 5 6" xfId="27522" xr:uid="{00000000-0005-0000-0000-0000176A0000}"/>
    <cellStyle name="Обычный 5 5 6 2" xfId="27523" xr:uid="{00000000-0005-0000-0000-0000186A0000}"/>
    <cellStyle name="Обычный 5 5 6 2 2" xfId="27524" xr:uid="{00000000-0005-0000-0000-0000196A0000}"/>
    <cellStyle name="Обычный 5 5 6 3" xfId="27525" xr:uid="{00000000-0005-0000-0000-00001A6A0000}"/>
    <cellStyle name="Обычный 5 5 6 3 2" xfId="27526" xr:uid="{00000000-0005-0000-0000-00001B6A0000}"/>
    <cellStyle name="Обычный 5 5 6 4" xfId="27527" xr:uid="{00000000-0005-0000-0000-00001C6A0000}"/>
    <cellStyle name="Обычный 5 5 6 4 2" xfId="27528" xr:uid="{00000000-0005-0000-0000-00001D6A0000}"/>
    <cellStyle name="Обычный 5 5 6 5" xfId="27529" xr:uid="{00000000-0005-0000-0000-00001E6A0000}"/>
    <cellStyle name="Обычный 5 5 7" xfId="27530" xr:uid="{00000000-0005-0000-0000-00001F6A0000}"/>
    <cellStyle name="Обычный 5 5 7 2" xfId="27531" xr:uid="{00000000-0005-0000-0000-0000206A0000}"/>
    <cellStyle name="Обычный 5 5 8" xfId="27532" xr:uid="{00000000-0005-0000-0000-0000216A0000}"/>
    <cellStyle name="Обычный 5 5 9" xfId="27533" xr:uid="{00000000-0005-0000-0000-0000226A0000}"/>
    <cellStyle name="Обычный 5 6" xfId="27534" xr:uid="{00000000-0005-0000-0000-0000236A0000}"/>
    <cellStyle name="Обычный 5 6 2" xfId="27535" xr:uid="{00000000-0005-0000-0000-0000246A0000}"/>
    <cellStyle name="Обычный 5 6 2 2" xfId="27536" xr:uid="{00000000-0005-0000-0000-0000256A0000}"/>
    <cellStyle name="Обычный 5 6 2 2 2" xfId="27537" xr:uid="{00000000-0005-0000-0000-0000266A0000}"/>
    <cellStyle name="Обычный 5 6 2 3" xfId="27538" xr:uid="{00000000-0005-0000-0000-0000276A0000}"/>
    <cellStyle name="Обычный 5 6 2 4" xfId="27539" xr:uid="{00000000-0005-0000-0000-0000286A0000}"/>
    <cellStyle name="Обычный 5 6 3" xfId="27540" xr:uid="{00000000-0005-0000-0000-0000296A0000}"/>
    <cellStyle name="Обычный 5 6 3 2" xfId="27541" xr:uid="{00000000-0005-0000-0000-00002A6A0000}"/>
    <cellStyle name="Обычный 5 6 3 2 2" xfId="27542" xr:uid="{00000000-0005-0000-0000-00002B6A0000}"/>
    <cellStyle name="Обычный 5 6 3 2 3" xfId="27543" xr:uid="{00000000-0005-0000-0000-00002C6A0000}"/>
    <cellStyle name="Обычный 5 6 3 3" xfId="27544" xr:uid="{00000000-0005-0000-0000-00002D6A0000}"/>
    <cellStyle name="Обычный 5 6 3 3 2" xfId="27545" xr:uid="{00000000-0005-0000-0000-00002E6A0000}"/>
    <cellStyle name="Обычный 5 6 3 4" xfId="27546" xr:uid="{00000000-0005-0000-0000-00002F6A0000}"/>
    <cellStyle name="Обычный 5 6 3 4 2" xfId="27547" xr:uid="{00000000-0005-0000-0000-0000306A0000}"/>
    <cellStyle name="Обычный 5 6 3 5" xfId="27548" xr:uid="{00000000-0005-0000-0000-0000316A0000}"/>
    <cellStyle name="Обычный 5 6 3 5 2" xfId="27549" xr:uid="{00000000-0005-0000-0000-0000326A0000}"/>
    <cellStyle name="Обычный 5 6 3 6" xfId="27550" xr:uid="{00000000-0005-0000-0000-0000336A0000}"/>
    <cellStyle name="Обычный 5 6 3 7" xfId="27551" xr:uid="{00000000-0005-0000-0000-0000346A0000}"/>
    <cellStyle name="Обычный 5 6 4" xfId="27552" xr:uid="{00000000-0005-0000-0000-0000356A0000}"/>
    <cellStyle name="Обычный 5 6 4 2" xfId="27553" xr:uid="{00000000-0005-0000-0000-0000366A0000}"/>
    <cellStyle name="Обычный 5 6 4 2 2" xfId="27554" xr:uid="{00000000-0005-0000-0000-0000376A0000}"/>
    <cellStyle name="Обычный 5 6 4 3" xfId="27555" xr:uid="{00000000-0005-0000-0000-0000386A0000}"/>
    <cellStyle name="Обычный 5 6 4 3 2" xfId="27556" xr:uid="{00000000-0005-0000-0000-0000396A0000}"/>
    <cellStyle name="Обычный 5 6 4 4" xfId="27557" xr:uid="{00000000-0005-0000-0000-00003A6A0000}"/>
    <cellStyle name="Обычный 5 6 4 4 2" xfId="27558" xr:uid="{00000000-0005-0000-0000-00003B6A0000}"/>
    <cellStyle name="Обычный 5 6 4 5" xfId="27559" xr:uid="{00000000-0005-0000-0000-00003C6A0000}"/>
    <cellStyle name="Обычный 5 6 4 6" xfId="27560" xr:uid="{00000000-0005-0000-0000-00003D6A0000}"/>
    <cellStyle name="Обычный 5 6 5" xfId="27561" xr:uid="{00000000-0005-0000-0000-00003E6A0000}"/>
    <cellStyle name="Обычный 5 6 5 2" xfId="27562" xr:uid="{00000000-0005-0000-0000-00003F6A0000}"/>
    <cellStyle name="Обычный 5 6 6" xfId="27563" xr:uid="{00000000-0005-0000-0000-0000406A0000}"/>
    <cellStyle name="Обычный 5 6 7" xfId="27564" xr:uid="{00000000-0005-0000-0000-0000416A0000}"/>
    <cellStyle name="Обычный 5 7" xfId="27565" xr:uid="{00000000-0005-0000-0000-0000426A0000}"/>
    <cellStyle name="Обычный 5 7 2" xfId="27566" xr:uid="{00000000-0005-0000-0000-0000436A0000}"/>
    <cellStyle name="Обычный 5 7 2 2" xfId="27567" xr:uid="{00000000-0005-0000-0000-0000446A0000}"/>
    <cellStyle name="Обычный 5 7 3" xfId="27568" xr:uid="{00000000-0005-0000-0000-0000456A0000}"/>
    <cellStyle name="Обычный 5 7 3 2" xfId="27569" xr:uid="{00000000-0005-0000-0000-0000466A0000}"/>
    <cellStyle name="Обычный 5 7 3 2 2" xfId="27570" xr:uid="{00000000-0005-0000-0000-0000476A0000}"/>
    <cellStyle name="Обычный 5 7 3 3" xfId="27571" xr:uid="{00000000-0005-0000-0000-0000486A0000}"/>
    <cellStyle name="Обычный 5 7 3 3 2" xfId="27572" xr:uid="{00000000-0005-0000-0000-0000496A0000}"/>
    <cellStyle name="Обычный 5 7 3 4" xfId="27573" xr:uid="{00000000-0005-0000-0000-00004A6A0000}"/>
    <cellStyle name="Обычный 5 7 3 4 2" xfId="27574" xr:uid="{00000000-0005-0000-0000-00004B6A0000}"/>
    <cellStyle name="Обычный 5 7 3 5" xfId="27575" xr:uid="{00000000-0005-0000-0000-00004C6A0000}"/>
    <cellStyle name="Обычный 5 7 3 5 2" xfId="27576" xr:uid="{00000000-0005-0000-0000-00004D6A0000}"/>
    <cellStyle name="Обычный 5 7 3 6" xfId="27577" xr:uid="{00000000-0005-0000-0000-00004E6A0000}"/>
    <cellStyle name="Обычный 5 7 4" xfId="27578" xr:uid="{00000000-0005-0000-0000-00004F6A0000}"/>
    <cellStyle name="Обычный 5 7 4 2" xfId="27579" xr:uid="{00000000-0005-0000-0000-0000506A0000}"/>
    <cellStyle name="Обычный 5 7 4 2 2" xfId="27580" xr:uid="{00000000-0005-0000-0000-0000516A0000}"/>
    <cellStyle name="Обычный 5 7 4 3" xfId="27581" xr:uid="{00000000-0005-0000-0000-0000526A0000}"/>
    <cellStyle name="Обычный 5 7 4 3 2" xfId="27582" xr:uid="{00000000-0005-0000-0000-0000536A0000}"/>
    <cellStyle name="Обычный 5 7 4 4" xfId="27583" xr:uid="{00000000-0005-0000-0000-0000546A0000}"/>
    <cellStyle name="Обычный 5 7 4 4 2" xfId="27584" xr:uid="{00000000-0005-0000-0000-0000556A0000}"/>
    <cellStyle name="Обычный 5 7 4 5" xfId="27585" xr:uid="{00000000-0005-0000-0000-0000566A0000}"/>
    <cellStyle name="Обычный 5 7 5" xfId="27586" xr:uid="{00000000-0005-0000-0000-0000576A0000}"/>
    <cellStyle name="Обычный 5 7 5 2" xfId="27587" xr:uid="{00000000-0005-0000-0000-0000586A0000}"/>
    <cellStyle name="Обычный 5 7 6" xfId="27588" xr:uid="{00000000-0005-0000-0000-0000596A0000}"/>
    <cellStyle name="Обычный 5 7 7" xfId="27589" xr:uid="{00000000-0005-0000-0000-00005A6A0000}"/>
    <cellStyle name="Обычный 5 8" xfId="27590" xr:uid="{00000000-0005-0000-0000-00005B6A0000}"/>
    <cellStyle name="Обычный 5 8 2" xfId="27591" xr:uid="{00000000-0005-0000-0000-00005C6A0000}"/>
    <cellStyle name="Обычный 5 8 2 2" xfId="27592" xr:uid="{00000000-0005-0000-0000-00005D6A0000}"/>
    <cellStyle name="Обычный 5 8 3" xfId="27593" xr:uid="{00000000-0005-0000-0000-00005E6A0000}"/>
    <cellStyle name="Обычный 5 8 3 2" xfId="27594" xr:uid="{00000000-0005-0000-0000-00005F6A0000}"/>
    <cellStyle name="Обычный 5 8 3 2 2" xfId="27595" xr:uid="{00000000-0005-0000-0000-0000606A0000}"/>
    <cellStyle name="Обычный 5 8 3 3" xfId="27596" xr:uid="{00000000-0005-0000-0000-0000616A0000}"/>
    <cellStyle name="Обычный 5 8 3 3 2" xfId="27597" xr:uid="{00000000-0005-0000-0000-0000626A0000}"/>
    <cellStyle name="Обычный 5 8 3 4" xfId="27598" xr:uid="{00000000-0005-0000-0000-0000636A0000}"/>
    <cellStyle name="Обычный 5 8 3 4 2" xfId="27599" xr:uid="{00000000-0005-0000-0000-0000646A0000}"/>
    <cellStyle name="Обычный 5 8 3 5" xfId="27600" xr:uid="{00000000-0005-0000-0000-0000656A0000}"/>
    <cellStyle name="Обычный 5 8 3 5 2" xfId="27601" xr:uid="{00000000-0005-0000-0000-0000666A0000}"/>
    <cellStyle name="Обычный 5 8 3 6" xfId="27602" xr:uid="{00000000-0005-0000-0000-0000676A0000}"/>
    <cellStyle name="Обычный 5 8 4" xfId="27603" xr:uid="{00000000-0005-0000-0000-0000686A0000}"/>
    <cellStyle name="Обычный 5 8 4 2" xfId="27604" xr:uid="{00000000-0005-0000-0000-0000696A0000}"/>
    <cellStyle name="Обычный 5 8 4 2 2" xfId="27605" xr:uid="{00000000-0005-0000-0000-00006A6A0000}"/>
    <cellStyle name="Обычный 5 8 4 3" xfId="27606" xr:uid="{00000000-0005-0000-0000-00006B6A0000}"/>
    <cellStyle name="Обычный 5 8 4 3 2" xfId="27607" xr:uid="{00000000-0005-0000-0000-00006C6A0000}"/>
    <cellStyle name="Обычный 5 8 4 4" xfId="27608" xr:uid="{00000000-0005-0000-0000-00006D6A0000}"/>
    <cellStyle name="Обычный 5 8 4 4 2" xfId="27609" xr:uid="{00000000-0005-0000-0000-00006E6A0000}"/>
    <cellStyle name="Обычный 5 8 4 5" xfId="27610" xr:uid="{00000000-0005-0000-0000-00006F6A0000}"/>
    <cellStyle name="Обычный 5 8 5" xfId="27611" xr:uid="{00000000-0005-0000-0000-0000706A0000}"/>
    <cellStyle name="Обычный 5 9" xfId="27612" xr:uid="{00000000-0005-0000-0000-0000716A0000}"/>
    <cellStyle name="Обычный 5 9 2" xfId="27613" xr:uid="{00000000-0005-0000-0000-0000726A0000}"/>
    <cellStyle name="Обычный 5_СВЕРТКА" xfId="27614" xr:uid="{00000000-0005-0000-0000-0000736A0000}"/>
    <cellStyle name="Обычный 6" xfId="47" xr:uid="{00000000-0005-0000-0000-0000746A0000}"/>
    <cellStyle name="Обычный 6 10" xfId="274" xr:uid="{00000000-0005-0000-0000-0000756A0000}"/>
    <cellStyle name="Обычный 6 2" xfId="53" xr:uid="{00000000-0005-0000-0000-0000766A0000}"/>
    <cellStyle name="Обычный 6 2 10" xfId="27616" xr:uid="{00000000-0005-0000-0000-0000776A0000}"/>
    <cellStyle name="Обычный 6 2 11" xfId="277" xr:uid="{00000000-0005-0000-0000-0000786A0000}"/>
    <cellStyle name="Обычный 6 2 2" xfId="54" xr:uid="{00000000-0005-0000-0000-0000796A0000}"/>
    <cellStyle name="Обычный 6 2 2 10" xfId="278" xr:uid="{00000000-0005-0000-0000-00007A6A0000}"/>
    <cellStyle name="Обычный 6 2 2 2" xfId="110" xr:uid="{00000000-0005-0000-0000-00007B6A0000}"/>
    <cellStyle name="Обычный 6 2 2 2 2" xfId="127" xr:uid="{00000000-0005-0000-0000-00007C6A0000}"/>
    <cellStyle name="Обычный 6 2 2 2 2 2" xfId="131" xr:uid="{00000000-0005-0000-0000-00007D6A0000}"/>
    <cellStyle name="Обычный 6 2 2 2 2 2 2" xfId="132" xr:uid="{00000000-0005-0000-0000-00007E6A0000}"/>
    <cellStyle name="Обычный 6 2 2 2 2 2 2 2" xfId="306" xr:uid="{00000000-0005-0000-0000-00007F6A0000}"/>
    <cellStyle name="Обычный 6 2 2 2 2 2 3" xfId="133" xr:uid="{00000000-0005-0000-0000-0000806A0000}"/>
    <cellStyle name="Обычный 6 2 2 2 2 2 3 2" xfId="307" xr:uid="{00000000-0005-0000-0000-0000816A0000}"/>
    <cellStyle name="Обычный 6 2 2 2 2 2 4" xfId="305" xr:uid="{00000000-0005-0000-0000-0000826A0000}"/>
    <cellStyle name="Обычный 6 2 2 2 2 3" xfId="134" xr:uid="{00000000-0005-0000-0000-0000836A0000}"/>
    <cellStyle name="Обычный 6 2 2 2 2 3 2" xfId="308" xr:uid="{00000000-0005-0000-0000-0000846A0000}"/>
    <cellStyle name="Обычный 6 2 2 2 2 4" xfId="135" xr:uid="{00000000-0005-0000-0000-0000856A0000}"/>
    <cellStyle name="Обычный 6 2 2 2 2 4 2" xfId="309" xr:uid="{00000000-0005-0000-0000-0000866A0000}"/>
    <cellStyle name="Обычный 6 2 2 2 2 5" xfId="301" xr:uid="{00000000-0005-0000-0000-0000876A0000}"/>
    <cellStyle name="Обычный 6 2 2 2 3" xfId="129" xr:uid="{00000000-0005-0000-0000-0000886A0000}"/>
    <cellStyle name="Обычный 6 2 2 2 3 2" xfId="136" xr:uid="{00000000-0005-0000-0000-0000896A0000}"/>
    <cellStyle name="Обычный 6 2 2 2 3 2 2" xfId="310" xr:uid="{00000000-0005-0000-0000-00008A6A0000}"/>
    <cellStyle name="Обычный 6 2 2 2 3 3" xfId="137" xr:uid="{00000000-0005-0000-0000-00008B6A0000}"/>
    <cellStyle name="Обычный 6 2 2 2 3 3 2" xfId="311" xr:uid="{00000000-0005-0000-0000-00008C6A0000}"/>
    <cellStyle name="Обычный 6 2 2 2 3 4" xfId="303" xr:uid="{00000000-0005-0000-0000-00008D6A0000}"/>
    <cellStyle name="Обычный 6 2 2 2 4" xfId="138" xr:uid="{00000000-0005-0000-0000-00008E6A0000}"/>
    <cellStyle name="Обычный 6 2 2 2 4 2" xfId="312" xr:uid="{00000000-0005-0000-0000-00008F6A0000}"/>
    <cellStyle name="Обычный 6 2 2 2 5" xfId="139" xr:uid="{00000000-0005-0000-0000-0000906A0000}"/>
    <cellStyle name="Обычный 6 2 2 2 5 2" xfId="313" xr:uid="{00000000-0005-0000-0000-0000916A0000}"/>
    <cellStyle name="Обычный 6 2 2 2 6" xfId="27618" xr:uid="{00000000-0005-0000-0000-0000926A0000}"/>
    <cellStyle name="Обычный 6 2 2 2 7" xfId="284" xr:uid="{00000000-0005-0000-0000-0000936A0000}"/>
    <cellStyle name="Обычный 6 2 2 3" xfId="122" xr:uid="{00000000-0005-0000-0000-0000946A0000}"/>
    <cellStyle name="Обычный 6 2 2 3 2" xfId="140" xr:uid="{00000000-0005-0000-0000-0000956A0000}"/>
    <cellStyle name="Обычный 6 2 2 3 2 2" xfId="141" xr:uid="{00000000-0005-0000-0000-0000966A0000}"/>
    <cellStyle name="Обычный 6 2 2 3 2 2 2" xfId="315" xr:uid="{00000000-0005-0000-0000-0000976A0000}"/>
    <cellStyle name="Обычный 6 2 2 3 2 3" xfId="142" xr:uid="{00000000-0005-0000-0000-0000986A0000}"/>
    <cellStyle name="Обычный 6 2 2 3 2 3 2" xfId="316" xr:uid="{00000000-0005-0000-0000-0000996A0000}"/>
    <cellStyle name="Обычный 6 2 2 3 2 4" xfId="314" xr:uid="{00000000-0005-0000-0000-00009A6A0000}"/>
    <cellStyle name="Обычный 6 2 2 3 3" xfId="143" xr:uid="{00000000-0005-0000-0000-00009B6A0000}"/>
    <cellStyle name="Обычный 6 2 2 3 3 2" xfId="317" xr:uid="{00000000-0005-0000-0000-00009C6A0000}"/>
    <cellStyle name="Обычный 6 2 2 3 4" xfId="144" xr:uid="{00000000-0005-0000-0000-00009D6A0000}"/>
    <cellStyle name="Обычный 6 2 2 3 4 2" xfId="318" xr:uid="{00000000-0005-0000-0000-00009E6A0000}"/>
    <cellStyle name="Обычный 6 2 2 3 5" xfId="296" xr:uid="{00000000-0005-0000-0000-00009F6A0000}"/>
    <cellStyle name="Обычный 6 2 2 4" xfId="115" xr:uid="{00000000-0005-0000-0000-0000A06A0000}"/>
    <cellStyle name="Обычный 6 2 2 4 2" xfId="145" xr:uid="{00000000-0005-0000-0000-0000A16A0000}"/>
    <cellStyle name="Обычный 6 2 2 4 2 2" xfId="146" xr:uid="{00000000-0005-0000-0000-0000A26A0000}"/>
    <cellStyle name="Обычный 6 2 2 4 2 2 2" xfId="320" xr:uid="{00000000-0005-0000-0000-0000A36A0000}"/>
    <cellStyle name="Обычный 6 2 2 4 2 3" xfId="147" xr:uid="{00000000-0005-0000-0000-0000A46A0000}"/>
    <cellStyle name="Обычный 6 2 2 4 2 3 2" xfId="321" xr:uid="{00000000-0005-0000-0000-0000A56A0000}"/>
    <cellStyle name="Обычный 6 2 2 4 2 4" xfId="319" xr:uid="{00000000-0005-0000-0000-0000A66A0000}"/>
    <cellStyle name="Обычный 6 2 2 4 3" xfId="148" xr:uid="{00000000-0005-0000-0000-0000A76A0000}"/>
    <cellStyle name="Обычный 6 2 2 4 3 2" xfId="322" xr:uid="{00000000-0005-0000-0000-0000A86A0000}"/>
    <cellStyle name="Обычный 6 2 2 4 4" xfId="149" xr:uid="{00000000-0005-0000-0000-0000A96A0000}"/>
    <cellStyle name="Обычный 6 2 2 4 4 2" xfId="323" xr:uid="{00000000-0005-0000-0000-0000AA6A0000}"/>
    <cellStyle name="Обычный 6 2 2 4 5" xfId="289" xr:uid="{00000000-0005-0000-0000-0000AB6A0000}"/>
    <cellStyle name="Обычный 6 2 2 5" xfId="150" xr:uid="{00000000-0005-0000-0000-0000AC6A0000}"/>
    <cellStyle name="Обычный 6 2 2 5 2" xfId="151" xr:uid="{00000000-0005-0000-0000-0000AD6A0000}"/>
    <cellStyle name="Обычный 6 2 2 5 2 2" xfId="325" xr:uid="{00000000-0005-0000-0000-0000AE6A0000}"/>
    <cellStyle name="Обычный 6 2 2 5 3" xfId="152" xr:uid="{00000000-0005-0000-0000-0000AF6A0000}"/>
    <cellStyle name="Обычный 6 2 2 5 3 2" xfId="326" xr:uid="{00000000-0005-0000-0000-0000B06A0000}"/>
    <cellStyle name="Обычный 6 2 2 5 4" xfId="324" xr:uid="{00000000-0005-0000-0000-0000B16A0000}"/>
    <cellStyle name="Обычный 6 2 2 6" xfId="153" xr:uid="{00000000-0005-0000-0000-0000B26A0000}"/>
    <cellStyle name="Обычный 6 2 2 6 2" xfId="327" xr:uid="{00000000-0005-0000-0000-0000B36A0000}"/>
    <cellStyle name="Обычный 6 2 2 7" xfId="154" xr:uid="{00000000-0005-0000-0000-0000B46A0000}"/>
    <cellStyle name="Обычный 6 2 2 7 2" xfId="328" xr:uid="{00000000-0005-0000-0000-0000B56A0000}"/>
    <cellStyle name="Обычный 6 2 2 8" xfId="155" xr:uid="{00000000-0005-0000-0000-0000B66A0000}"/>
    <cellStyle name="Обычный 6 2 2 8 2" xfId="329" xr:uid="{00000000-0005-0000-0000-0000B76A0000}"/>
    <cellStyle name="Обычный 6 2 2 9" xfId="27617" xr:uid="{00000000-0005-0000-0000-0000B86A0000}"/>
    <cellStyle name="Обычный 6 2 3" xfId="102" xr:uid="{00000000-0005-0000-0000-0000B96A0000}"/>
    <cellStyle name="Обычный 6 2 3 10" xfId="280" xr:uid="{00000000-0005-0000-0000-0000BA6A0000}"/>
    <cellStyle name="Обычный 6 2 3 2" xfId="109" xr:uid="{00000000-0005-0000-0000-0000BB6A0000}"/>
    <cellStyle name="Обычный 6 2 3 2 2" xfId="126" xr:uid="{00000000-0005-0000-0000-0000BC6A0000}"/>
    <cellStyle name="Обычный 6 2 3 2 2 2" xfId="156" xr:uid="{00000000-0005-0000-0000-0000BD6A0000}"/>
    <cellStyle name="Обычный 6 2 3 2 2 2 2" xfId="157" xr:uid="{00000000-0005-0000-0000-0000BE6A0000}"/>
    <cellStyle name="Обычный 6 2 3 2 2 2 2 2" xfId="331" xr:uid="{00000000-0005-0000-0000-0000BF6A0000}"/>
    <cellStyle name="Обычный 6 2 3 2 2 2 3" xfId="158" xr:uid="{00000000-0005-0000-0000-0000C06A0000}"/>
    <cellStyle name="Обычный 6 2 3 2 2 2 3 2" xfId="332" xr:uid="{00000000-0005-0000-0000-0000C16A0000}"/>
    <cellStyle name="Обычный 6 2 3 2 2 2 4" xfId="330" xr:uid="{00000000-0005-0000-0000-0000C26A0000}"/>
    <cellStyle name="Обычный 6 2 3 2 2 3" xfId="159" xr:uid="{00000000-0005-0000-0000-0000C36A0000}"/>
    <cellStyle name="Обычный 6 2 3 2 2 3 2" xfId="333" xr:uid="{00000000-0005-0000-0000-0000C46A0000}"/>
    <cellStyle name="Обычный 6 2 3 2 2 4" xfId="160" xr:uid="{00000000-0005-0000-0000-0000C56A0000}"/>
    <cellStyle name="Обычный 6 2 3 2 2 4 2" xfId="334" xr:uid="{00000000-0005-0000-0000-0000C66A0000}"/>
    <cellStyle name="Обычный 6 2 3 2 2 5" xfId="300" xr:uid="{00000000-0005-0000-0000-0000C76A0000}"/>
    <cellStyle name="Обычный 6 2 3 2 3" xfId="128" xr:uid="{00000000-0005-0000-0000-0000C86A0000}"/>
    <cellStyle name="Обычный 6 2 3 2 3 2" xfId="161" xr:uid="{00000000-0005-0000-0000-0000C96A0000}"/>
    <cellStyle name="Обычный 6 2 3 2 3 2 2" xfId="335" xr:uid="{00000000-0005-0000-0000-0000CA6A0000}"/>
    <cellStyle name="Обычный 6 2 3 2 3 3" xfId="162" xr:uid="{00000000-0005-0000-0000-0000CB6A0000}"/>
    <cellStyle name="Обычный 6 2 3 2 3 3 2" xfId="336" xr:uid="{00000000-0005-0000-0000-0000CC6A0000}"/>
    <cellStyle name="Обычный 6 2 3 2 3 4" xfId="302" xr:uid="{00000000-0005-0000-0000-0000CD6A0000}"/>
    <cellStyle name="Обычный 6 2 3 2 4" xfId="163" xr:uid="{00000000-0005-0000-0000-0000CE6A0000}"/>
    <cellStyle name="Обычный 6 2 3 2 4 2" xfId="337" xr:uid="{00000000-0005-0000-0000-0000CF6A0000}"/>
    <cellStyle name="Обычный 6 2 3 2 5" xfId="164" xr:uid="{00000000-0005-0000-0000-0000D06A0000}"/>
    <cellStyle name="Обычный 6 2 3 2 5 2" xfId="338" xr:uid="{00000000-0005-0000-0000-0000D16A0000}"/>
    <cellStyle name="Обычный 6 2 3 2 6" xfId="283" xr:uid="{00000000-0005-0000-0000-0000D26A0000}"/>
    <cellStyle name="Обычный 6 2 3 3" xfId="124" xr:uid="{00000000-0005-0000-0000-0000D36A0000}"/>
    <cellStyle name="Обычный 6 2 3 3 2" xfId="165" xr:uid="{00000000-0005-0000-0000-0000D46A0000}"/>
    <cellStyle name="Обычный 6 2 3 3 2 2" xfId="166" xr:uid="{00000000-0005-0000-0000-0000D56A0000}"/>
    <cellStyle name="Обычный 6 2 3 3 2 2 2" xfId="340" xr:uid="{00000000-0005-0000-0000-0000D66A0000}"/>
    <cellStyle name="Обычный 6 2 3 3 2 3" xfId="167" xr:uid="{00000000-0005-0000-0000-0000D76A0000}"/>
    <cellStyle name="Обычный 6 2 3 3 2 3 2" xfId="341" xr:uid="{00000000-0005-0000-0000-0000D86A0000}"/>
    <cellStyle name="Обычный 6 2 3 3 2 4" xfId="339" xr:uid="{00000000-0005-0000-0000-0000D96A0000}"/>
    <cellStyle name="Обычный 6 2 3 3 3" xfId="168" xr:uid="{00000000-0005-0000-0000-0000DA6A0000}"/>
    <cellStyle name="Обычный 6 2 3 3 3 2" xfId="342" xr:uid="{00000000-0005-0000-0000-0000DB6A0000}"/>
    <cellStyle name="Обычный 6 2 3 3 4" xfId="169" xr:uid="{00000000-0005-0000-0000-0000DC6A0000}"/>
    <cellStyle name="Обычный 6 2 3 3 4 2" xfId="343" xr:uid="{00000000-0005-0000-0000-0000DD6A0000}"/>
    <cellStyle name="Обычный 6 2 3 3 5" xfId="298" xr:uid="{00000000-0005-0000-0000-0000DE6A0000}"/>
    <cellStyle name="Обычный 6 2 3 4" xfId="117" xr:uid="{00000000-0005-0000-0000-0000DF6A0000}"/>
    <cellStyle name="Обычный 6 2 3 4 2" xfId="170" xr:uid="{00000000-0005-0000-0000-0000E06A0000}"/>
    <cellStyle name="Обычный 6 2 3 4 2 2" xfId="171" xr:uid="{00000000-0005-0000-0000-0000E16A0000}"/>
    <cellStyle name="Обычный 6 2 3 4 2 2 2" xfId="345" xr:uid="{00000000-0005-0000-0000-0000E26A0000}"/>
    <cellStyle name="Обычный 6 2 3 4 2 3" xfId="172" xr:uid="{00000000-0005-0000-0000-0000E36A0000}"/>
    <cellStyle name="Обычный 6 2 3 4 2 3 2" xfId="346" xr:uid="{00000000-0005-0000-0000-0000E46A0000}"/>
    <cellStyle name="Обычный 6 2 3 4 2 4" xfId="344" xr:uid="{00000000-0005-0000-0000-0000E56A0000}"/>
    <cellStyle name="Обычный 6 2 3 4 3" xfId="173" xr:uid="{00000000-0005-0000-0000-0000E66A0000}"/>
    <cellStyle name="Обычный 6 2 3 4 3 2" xfId="347" xr:uid="{00000000-0005-0000-0000-0000E76A0000}"/>
    <cellStyle name="Обычный 6 2 3 4 4" xfId="174" xr:uid="{00000000-0005-0000-0000-0000E86A0000}"/>
    <cellStyle name="Обычный 6 2 3 4 4 2" xfId="348" xr:uid="{00000000-0005-0000-0000-0000E96A0000}"/>
    <cellStyle name="Обычный 6 2 3 4 5" xfId="291" xr:uid="{00000000-0005-0000-0000-0000EA6A0000}"/>
    <cellStyle name="Обычный 6 2 3 5" xfId="175" xr:uid="{00000000-0005-0000-0000-0000EB6A0000}"/>
    <cellStyle name="Обычный 6 2 3 5 2" xfId="176" xr:uid="{00000000-0005-0000-0000-0000EC6A0000}"/>
    <cellStyle name="Обычный 6 2 3 5 2 2" xfId="350" xr:uid="{00000000-0005-0000-0000-0000ED6A0000}"/>
    <cellStyle name="Обычный 6 2 3 5 3" xfId="177" xr:uid="{00000000-0005-0000-0000-0000EE6A0000}"/>
    <cellStyle name="Обычный 6 2 3 5 3 2" xfId="351" xr:uid="{00000000-0005-0000-0000-0000EF6A0000}"/>
    <cellStyle name="Обычный 6 2 3 5 4" xfId="349" xr:uid="{00000000-0005-0000-0000-0000F06A0000}"/>
    <cellStyle name="Обычный 6 2 3 6" xfId="178" xr:uid="{00000000-0005-0000-0000-0000F16A0000}"/>
    <cellStyle name="Обычный 6 2 3 6 2" xfId="352" xr:uid="{00000000-0005-0000-0000-0000F26A0000}"/>
    <cellStyle name="Обычный 6 2 3 7" xfId="179" xr:uid="{00000000-0005-0000-0000-0000F36A0000}"/>
    <cellStyle name="Обычный 6 2 3 7 2" xfId="353" xr:uid="{00000000-0005-0000-0000-0000F46A0000}"/>
    <cellStyle name="Обычный 6 2 3 8" xfId="180" xr:uid="{00000000-0005-0000-0000-0000F56A0000}"/>
    <cellStyle name="Обычный 6 2 3 8 2" xfId="354" xr:uid="{00000000-0005-0000-0000-0000F66A0000}"/>
    <cellStyle name="Обычный 6 2 3 9" xfId="27619" xr:uid="{00000000-0005-0000-0000-0000F76A0000}"/>
    <cellStyle name="Обычный 6 2 4" xfId="121" xr:uid="{00000000-0005-0000-0000-0000F86A0000}"/>
    <cellStyle name="Обычный 6 2 4 2" xfId="181" xr:uid="{00000000-0005-0000-0000-0000F96A0000}"/>
    <cellStyle name="Обычный 6 2 4 2 2" xfId="182" xr:uid="{00000000-0005-0000-0000-0000FA6A0000}"/>
    <cellStyle name="Обычный 6 2 4 2 2 2" xfId="356" xr:uid="{00000000-0005-0000-0000-0000FB6A0000}"/>
    <cellStyle name="Обычный 6 2 4 2 3" xfId="183" xr:uid="{00000000-0005-0000-0000-0000FC6A0000}"/>
    <cellStyle name="Обычный 6 2 4 2 3 2" xfId="357" xr:uid="{00000000-0005-0000-0000-0000FD6A0000}"/>
    <cellStyle name="Обычный 6 2 4 2 4" xfId="355" xr:uid="{00000000-0005-0000-0000-0000FE6A0000}"/>
    <cellStyle name="Обычный 6 2 4 3" xfId="184" xr:uid="{00000000-0005-0000-0000-0000FF6A0000}"/>
    <cellStyle name="Обычный 6 2 4 3 2" xfId="358" xr:uid="{00000000-0005-0000-0000-0000006B0000}"/>
    <cellStyle name="Обычный 6 2 4 4" xfId="185" xr:uid="{00000000-0005-0000-0000-0000016B0000}"/>
    <cellStyle name="Обычный 6 2 4 4 2" xfId="359" xr:uid="{00000000-0005-0000-0000-0000026B0000}"/>
    <cellStyle name="Обычный 6 2 4 5" xfId="295" xr:uid="{00000000-0005-0000-0000-0000036B0000}"/>
    <cellStyle name="Обычный 6 2 5" xfId="114" xr:uid="{00000000-0005-0000-0000-0000046B0000}"/>
    <cellStyle name="Обычный 6 2 5 2" xfId="186" xr:uid="{00000000-0005-0000-0000-0000056B0000}"/>
    <cellStyle name="Обычный 6 2 5 2 2" xfId="187" xr:uid="{00000000-0005-0000-0000-0000066B0000}"/>
    <cellStyle name="Обычный 6 2 5 2 2 2" xfId="361" xr:uid="{00000000-0005-0000-0000-0000076B0000}"/>
    <cellStyle name="Обычный 6 2 5 2 3" xfId="188" xr:uid="{00000000-0005-0000-0000-0000086B0000}"/>
    <cellStyle name="Обычный 6 2 5 2 3 2" xfId="362" xr:uid="{00000000-0005-0000-0000-0000096B0000}"/>
    <cellStyle name="Обычный 6 2 5 2 4" xfId="360" xr:uid="{00000000-0005-0000-0000-00000A6B0000}"/>
    <cellStyle name="Обычный 6 2 5 3" xfId="189" xr:uid="{00000000-0005-0000-0000-00000B6B0000}"/>
    <cellStyle name="Обычный 6 2 5 3 2" xfId="363" xr:uid="{00000000-0005-0000-0000-00000C6B0000}"/>
    <cellStyle name="Обычный 6 2 5 4" xfId="190" xr:uid="{00000000-0005-0000-0000-00000D6B0000}"/>
    <cellStyle name="Обычный 6 2 5 4 2" xfId="364" xr:uid="{00000000-0005-0000-0000-00000E6B0000}"/>
    <cellStyle name="Обычный 6 2 5 5" xfId="288" xr:uid="{00000000-0005-0000-0000-00000F6B0000}"/>
    <cellStyle name="Обычный 6 2 6" xfId="191" xr:uid="{00000000-0005-0000-0000-0000106B0000}"/>
    <cellStyle name="Обычный 6 2 6 2" xfId="192" xr:uid="{00000000-0005-0000-0000-0000116B0000}"/>
    <cellStyle name="Обычный 6 2 6 2 2" xfId="366" xr:uid="{00000000-0005-0000-0000-0000126B0000}"/>
    <cellStyle name="Обычный 6 2 6 3" xfId="193" xr:uid="{00000000-0005-0000-0000-0000136B0000}"/>
    <cellStyle name="Обычный 6 2 6 3 2" xfId="367" xr:uid="{00000000-0005-0000-0000-0000146B0000}"/>
    <cellStyle name="Обычный 6 2 6 4" xfId="365" xr:uid="{00000000-0005-0000-0000-0000156B0000}"/>
    <cellStyle name="Обычный 6 2 7" xfId="194" xr:uid="{00000000-0005-0000-0000-0000166B0000}"/>
    <cellStyle name="Обычный 6 2 7 2" xfId="368" xr:uid="{00000000-0005-0000-0000-0000176B0000}"/>
    <cellStyle name="Обычный 6 2 8" xfId="195" xr:uid="{00000000-0005-0000-0000-0000186B0000}"/>
    <cellStyle name="Обычный 6 2 8 2" xfId="369" xr:uid="{00000000-0005-0000-0000-0000196B0000}"/>
    <cellStyle name="Обычный 6 2 9" xfId="196" xr:uid="{00000000-0005-0000-0000-00001A6B0000}"/>
    <cellStyle name="Обычный 6 2 9 2" xfId="370" xr:uid="{00000000-0005-0000-0000-00001B6B0000}"/>
    <cellStyle name="Обычный 6 3" xfId="118" xr:uid="{00000000-0005-0000-0000-00001C6B0000}"/>
    <cellStyle name="Обычный 6 3 2" xfId="197" xr:uid="{00000000-0005-0000-0000-00001D6B0000}"/>
    <cellStyle name="Обычный 6 3 2 2" xfId="198" xr:uid="{00000000-0005-0000-0000-00001E6B0000}"/>
    <cellStyle name="Обычный 6 3 2 2 2" xfId="372" xr:uid="{00000000-0005-0000-0000-00001F6B0000}"/>
    <cellStyle name="Обычный 6 3 2 3" xfId="199" xr:uid="{00000000-0005-0000-0000-0000206B0000}"/>
    <cellStyle name="Обычный 6 3 2 3 2" xfId="373" xr:uid="{00000000-0005-0000-0000-0000216B0000}"/>
    <cellStyle name="Обычный 6 3 2 4" xfId="27621" xr:uid="{00000000-0005-0000-0000-0000226B0000}"/>
    <cellStyle name="Обычный 6 3 2 5" xfId="371" xr:uid="{00000000-0005-0000-0000-0000236B0000}"/>
    <cellStyle name="Обычный 6 3 3" xfId="200" xr:uid="{00000000-0005-0000-0000-0000246B0000}"/>
    <cellStyle name="Обычный 6 3 3 2" xfId="374" xr:uid="{00000000-0005-0000-0000-0000256B0000}"/>
    <cellStyle name="Обычный 6 3 4" xfId="201" xr:uid="{00000000-0005-0000-0000-0000266B0000}"/>
    <cellStyle name="Обычный 6 3 4 2" xfId="375" xr:uid="{00000000-0005-0000-0000-0000276B0000}"/>
    <cellStyle name="Обычный 6 3 5" xfId="27620" xr:uid="{00000000-0005-0000-0000-0000286B0000}"/>
    <cellStyle name="Обычный 6 3 6" xfId="292" xr:uid="{00000000-0005-0000-0000-0000296B0000}"/>
    <cellStyle name="Обычный 6 4" xfId="111" xr:uid="{00000000-0005-0000-0000-00002A6B0000}"/>
    <cellStyle name="Обычный 6 4 2" xfId="202" xr:uid="{00000000-0005-0000-0000-00002B6B0000}"/>
    <cellStyle name="Обычный 6 4 2 2" xfId="203" xr:uid="{00000000-0005-0000-0000-00002C6B0000}"/>
    <cellStyle name="Обычный 6 4 2 2 2" xfId="377" xr:uid="{00000000-0005-0000-0000-00002D6B0000}"/>
    <cellStyle name="Обычный 6 4 2 3" xfId="204" xr:uid="{00000000-0005-0000-0000-00002E6B0000}"/>
    <cellStyle name="Обычный 6 4 2 3 2" xfId="378" xr:uid="{00000000-0005-0000-0000-00002F6B0000}"/>
    <cellStyle name="Обычный 6 4 2 4" xfId="376" xr:uid="{00000000-0005-0000-0000-0000306B0000}"/>
    <cellStyle name="Обычный 6 4 3" xfId="205" xr:uid="{00000000-0005-0000-0000-0000316B0000}"/>
    <cellStyle name="Обычный 6 4 3 2" xfId="379" xr:uid="{00000000-0005-0000-0000-0000326B0000}"/>
    <cellStyle name="Обычный 6 4 4" xfId="206" xr:uid="{00000000-0005-0000-0000-0000336B0000}"/>
    <cellStyle name="Обычный 6 4 4 2" xfId="380" xr:uid="{00000000-0005-0000-0000-0000346B0000}"/>
    <cellStyle name="Обычный 6 4 5" xfId="27622" xr:uid="{00000000-0005-0000-0000-0000356B0000}"/>
    <cellStyle name="Обычный 6 4 6" xfId="285" xr:uid="{00000000-0005-0000-0000-0000366B0000}"/>
    <cellStyle name="Обычный 6 5" xfId="207" xr:uid="{00000000-0005-0000-0000-0000376B0000}"/>
    <cellStyle name="Обычный 6 5 2" xfId="208" xr:uid="{00000000-0005-0000-0000-0000386B0000}"/>
    <cellStyle name="Обычный 6 5 2 2" xfId="382" xr:uid="{00000000-0005-0000-0000-0000396B0000}"/>
    <cellStyle name="Обычный 6 5 3" xfId="209" xr:uid="{00000000-0005-0000-0000-00003A6B0000}"/>
    <cellStyle name="Обычный 6 5 3 2" xfId="383" xr:uid="{00000000-0005-0000-0000-00003B6B0000}"/>
    <cellStyle name="Обычный 6 5 4" xfId="381" xr:uid="{00000000-0005-0000-0000-00003C6B0000}"/>
    <cellStyle name="Обычный 6 6" xfId="210" xr:uid="{00000000-0005-0000-0000-00003D6B0000}"/>
    <cellStyle name="Обычный 6 6 2" xfId="384" xr:uid="{00000000-0005-0000-0000-00003E6B0000}"/>
    <cellStyle name="Обычный 6 7" xfId="211" xr:uid="{00000000-0005-0000-0000-00003F6B0000}"/>
    <cellStyle name="Обычный 6 7 2" xfId="385" xr:uid="{00000000-0005-0000-0000-0000406B0000}"/>
    <cellStyle name="Обычный 6 8" xfId="212" xr:uid="{00000000-0005-0000-0000-0000416B0000}"/>
    <cellStyle name="Обычный 6 8 2" xfId="386" xr:uid="{00000000-0005-0000-0000-0000426B0000}"/>
    <cellStyle name="Обычный 6 9" xfId="27615" xr:uid="{00000000-0005-0000-0000-0000436B0000}"/>
    <cellStyle name="Обычный 7" xfId="55" xr:uid="{00000000-0005-0000-0000-0000446B0000}"/>
    <cellStyle name="Обычный 7 2" xfId="59" xr:uid="{00000000-0005-0000-0000-0000456B0000}"/>
    <cellStyle name="Обычный 7 2 2" xfId="123" xr:uid="{00000000-0005-0000-0000-0000466B0000}"/>
    <cellStyle name="Обычный 7 2 2 2" xfId="213" xr:uid="{00000000-0005-0000-0000-0000476B0000}"/>
    <cellStyle name="Обычный 7 2 2 2 2" xfId="214" xr:uid="{00000000-0005-0000-0000-0000486B0000}"/>
    <cellStyle name="Обычный 7 2 2 2 2 2" xfId="388" xr:uid="{00000000-0005-0000-0000-0000496B0000}"/>
    <cellStyle name="Обычный 7 2 2 2 3" xfId="215" xr:uid="{00000000-0005-0000-0000-00004A6B0000}"/>
    <cellStyle name="Обычный 7 2 2 2 3 2" xfId="389" xr:uid="{00000000-0005-0000-0000-00004B6B0000}"/>
    <cellStyle name="Обычный 7 2 2 2 4" xfId="387" xr:uid="{00000000-0005-0000-0000-00004C6B0000}"/>
    <cellStyle name="Обычный 7 2 2 3" xfId="216" xr:uid="{00000000-0005-0000-0000-00004D6B0000}"/>
    <cellStyle name="Обычный 7 2 2 3 2" xfId="390" xr:uid="{00000000-0005-0000-0000-00004E6B0000}"/>
    <cellStyle name="Обычный 7 2 2 4" xfId="217" xr:uid="{00000000-0005-0000-0000-00004F6B0000}"/>
    <cellStyle name="Обычный 7 2 2 4 2" xfId="391" xr:uid="{00000000-0005-0000-0000-0000506B0000}"/>
    <cellStyle name="Обычный 7 2 2 5" xfId="27624" xr:uid="{00000000-0005-0000-0000-0000516B0000}"/>
    <cellStyle name="Обычный 7 2 2 6" xfId="297" xr:uid="{00000000-0005-0000-0000-0000526B0000}"/>
    <cellStyle name="Обычный 7 2 3" xfId="116" xr:uid="{00000000-0005-0000-0000-0000536B0000}"/>
    <cellStyle name="Обычный 7 2 3 2" xfId="218" xr:uid="{00000000-0005-0000-0000-0000546B0000}"/>
    <cellStyle name="Обычный 7 2 3 2 2" xfId="219" xr:uid="{00000000-0005-0000-0000-0000556B0000}"/>
    <cellStyle name="Обычный 7 2 3 2 2 2" xfId="393" xr:uid="{00000000-0005-0000-0000-0000566B0000}"/>
    <cellStyle name="Обычный 7 2 3 2 3" xfId="220" xr:uid="{00000000-0005-0000-0000-0000576B0000}"/>
    <cellStyle name="Обычный 7 2 3 2 3 2" xfId="394" xr:uid="{00000000-0005-0000-0000-0000586B0000}"/>
    <cellStyle name="Обычный 7 2 3 2 4" xfId="392" xr:uid="{00000000-0005-0000-0000-0000596B0000}"/>
    <cellStyle name="Обычный 7 2 3 3" xfId="221" xr:uid="{00000000-0005-0000-0000-00005A6B0000}"/>
    <cellStyle name="Обычный 7 2 3 3 2" xfId="395" xr:uid="{00000000-0005-0000-0000-00005B6B0000}"/>
    <cellStyle name="Обычный 7 2 3 4" xfId="222" xr:uid="{00000000-0005-0000-0000-00005C6B0000}"/>
    <cellStyle name="Обычный 7 2 3 4 2" xfId="396" xr:uid="{00000000-0005-0000-0000-00005D6B0000}"/>
    <cellStyle name="Обычный 7 2 3 5" xfId="290" xr:uid="{00000000-0005-0000-0000-00005E6B0000}"/>
    <cellStyle name="Обычный 7 2 4" xfId="223" xr:uid="{00000000-0005-0000-0000-00005F6B0000}"/>
    <cellStyle name="Обычный 7 2 4 2" xfId="224" xr:uid="{00000000-0005-0000-0000-0000606B0000}"/>
    <cellStyle name="Обычный 7 2 4 2 2" xfId="398" xr:uid="{00000000-0005-0000-0000-0000616B0000}"/>
    <cellStyle name="Обычный 7 2 4 3" xfId="225" xr:uid="{00000000-0005-0000-0000-0000626B0000}"/>
    <cellStyle name="Обычный 7 2 4 3 2" xfId="399" xr:uid="{00000000-0005-0000-0000-0000636B0000}"/>
    <cellStyle name="Обычный 7 2 4 4" xfId="397" xr:uid="{00000000-0005-0000-0000-0000646B0000}"/>
    <cellStyle name="Обычный 7 2 5" xfId="226" xr:uid="{00000000-0005-0000-0000-0000656B0000}"/>
    <cellStyle name="Обычный 7 2 5 2" xfId="400" xr:uid="{00000000-0005-0000-0000-0000666B0000}"/>
    <cellStyle name="Обычный 7 2 6" xfId="227" xr:uid="{00000000-0005-0000-0000-0000676B0000}"/>
    <cellStyle name="Обычный 7 2 6 2" xfId="401" xr:uid="{00000000-0005-0000-0000-0000686B0000}"/>
    <cellStyle name="Обычный 7 2 7" xfId="228" xr:uid="{00000000-0005-0000-0000-0000696B0000}"/>
    <cellStyle name="Обычный 7 2 7 2" xfId="402" xr:uid="{00000000-0005-0000-0000-00006A6B0000}"/>
    <cellStyle name="Обычный 7 2 8" xfId="453" xr:uid="{00000000-0005-0000-0000-00006B6B0000}"/>
    <cellStyle name="Обычный 7 2 9" xfId="279" xr:uid="{00000000-0005-0000-0000-00006C6B0000}"/>
    <cellStyle name="Обычный 7 3" xfId="27625" xr:uid="{00000000-0005-0000-0000-00006D6B0000}"/>
    <cellStyle name="Обычный 7 4" xfId="446" xr:uid="{00000000-0005-0000-0000-00006E6B0000}"/>
    <cellStyle name="Обычный 7 5" xfId="27623" xr:uid="{00000000-0005-0000-0000-00006F6B0000}"/>
    <cellStyle name="Обычный 8" xfId="58" xr:uid="{00000000-0005-0000-0000-0000706B0000}"/>
    <cellStyle name="Обычный 8 2" xfId="27627" xr:uid="{00000000-0005-0000-0000-0000716B0000}"/>
    <cellStyle name="Обычный 8 3" xfId="27628" xr:uid="{00000000-0005-0000-0000-0000726B0000}"/>
    <cellStyle name="Обычный 8 4" xfId="27626" xr:uid="{00000000-0005-0000-0000-0000736B0000}"/>
    <cellStyle name="Обычный 9" xfId="107" xr:uid="{00000000-0005-0000-0000-0000746B0000}"/>
    <cellStyle name="Обычный 9 2" xfId="125" xr:uid="{00000000-0005-0000-0000-0000756B0000}"/>
    <cellStyle name="Обычный 9 2 2" xfId="229" xr:uid="{00000000-0005-0000-0000-0000766B0000}"/>
    <cellStyle name="Обычный 9 2 2 2" xfId="230" xr:uid="{00000000-0005-0000-0000-0000776B0000}"/>
    <cellStyle name="Обычный 9 2 2 2 2" xfId="404" xr:uid="{00000000-0005-0000-0000-0000786B0000}"/>
    <cellStyle name="Обычный 9 2 2 3" xfId="231" xr:uid="{00000000-0005-0000-0000-0000796B0000}"/>
    <cellStyle name="Обычный 9 2 2 3 2" xfId="405" xr:uid="{00000000-0005-0000-0000-00007A6B0000}"/>
    <cellStyle name="Обычный 9 2 2 4" xfId="232" xr:uid="{00000000-0005-0000-0000-00007B6B0000}"/>
    <cellStyle name="Обычный 9 2 2 4 2" xfId="406" xr:uid="{00000000-0005-0000-0000-00007C6B0000}"/>
    <cellStyle name="Обычный 9 2 2 5" xfId="403" xr:uid="{00000000-0005-0000-0000-00007D6B0000}"/>
    <cellStyle name="Обычный 9 2 3" xfId="233" xr:uid="{00000000-0005-0000-0000-00007E6B0000}"/>
    <cellStyle name="Обычный 9 2 3 2" xfId="407" xr:uid="{00000000-0005-0000-0000-00007F6B0000}"/>
    <cellStyle name="Обычный 9 2 4" xfId="234" xr:uid="{00000000-0005-0000-0000-0000806B0000}"/>
    <cellStyle name="Обычный 9 2 4 2" xfId="408" xr:uid="{00000000-0005-0000-0000-0000816B0000}"/>
    <cellStyle name="Обычный 9 2 5" xfId="27630" xr:uid="{00000000-0005-0000-0000-0000826B0000}"/>
    <cellStyle name="Обычный 9 2 6" xfId="299" xr:uid="{00000000-0005-0000-0000-0000836B0000}"/>
    <cellStyle name="Обычный 9 3" xfId="130" xr:uid="{00000000-0005-0000-0000-0000846B0000}"/>
    <cellStyle name="Обычный 9 3 2" xfId="235" xr:uid="{00000000-0005-0000-0000-0000856B0000}"/>
    <cellStyle name="Обычный 9 3 2 2" xfId="409" xr:uid="{00000000-0005-0000-0000-0000866B0000}"/>
    <cellStyle name="Обычный 9 3 3" xfId="236" xr:uid="{00000000-0005-0000-0000-0000876B0000}"/>
    <cellStyle name="Обычный 9 3 3 2" xfId="410" xr:uid="{00000000-0005-0000-0000-0000886B0000}"/>
    <cellStyle name="Обычный 9 3 4" xfId="237" xr:uid="{00000000-0005-0000-0000-0000896B0000}"/>
    <cellStyle name="Обычный 9 3 4 2" xfId="411" xr:uid="{00000000-0005-0000-0000-00008A6B0000}"/>
    <cellStyle name="Обычный 9 3 5" xfId="27631" xr:uid="{00000000-0005-0000-0000-00008B6B0000}"/>
    <cellStyle name="Обычный 9 3 6" xfId="304" xr:uid="{00000000-0005-0000-0000-00008C6B0000}"/>
    <cellStyle name="Обычный 9 4" xfId="238" xr:uid="{00000000-0005-0000-0000-00008D6B0000}"/>
    <cellStyle name="Обычный 9 4 2" xfId="412" xr:uid="{00000000-0005-0000-0000-00008E6B0000}"/>
    <cellStyle name="Обычный 9 5" xfId="239" xr:uid="{00000000-0005-0000-0000-00008F6B0000}"/>
    <cellStyle name="Обычный 9 5 2" xfId="413" xr:uid="{00000000-0005-0000-0000-0000906B0000}"/>
    <cellStyle name="Обычный 9 6" xfId="27629" xr:uid="{00000000-0005-0000-0000-0000916B0000}"/>
    <cellStyle name="Обычный 9 7" xfId="281" xr:uid="{00000000-0005-0000-0000-0000926B0000}"/>
    <cellStyle name="Обычный_Форматы по компаниям_last" xfId="46" xr:uid="{00000000-0005-0000-0000-0000936B0000}"/>
    <cellStyle name="Плохой" xfId="38" builtinId="27" customBuiltin="1"/>
    <cellStyle name="Плохой 2" xfId="96" xr:uid="{00000000-0005-0000-0000-0000956B0000}"/>
    <cellStyle name="Плохой 2 2" xfId="27632" xr:uid="{00000000-0005-0000-0000-0000966B0000}"/>
    <cellStyle name="Плохой 2 3" xfId="27633" xr:uid="{00000000-0005-0000-0000-0000976B0000}"/>
    <cellStyle name="Плохой 2 4" xfId="27634" xr:uid="{00000000-0005-0000-0000-0000986B0000}"/>
    <cellStyle name="Плохой 2 5" xfId="27635" xr:uid="{00000000-0005-0000-0000-0000996B0000}"/>
    <cellStyle name="Плохой 2 6" xfId="27636" xr:uid="{00000000-0005-0000-0000-00009A6B0000}"/>
    <cellStyle name="Плохой 3" xfId="27637" xr:uid="{00000000-0005-0000-0000-00009B6B0000}"/>
    <cellStyle name="Поле ввода" xfId="27638" xr:uid="{00000000-0005-0000-0000-00009C6B0000}"/>
    <cellStyle name="Пояснение" xfId="39" builtinId="53" customBuiltin="1"/>
    <cellStyle name="Пояснение 2" xfId="97" xr:uid="{00000000-0005-0000-0000-00009E6B0000}"/>
    <cellStyle name="Пояснение 2 2" xfId="27639" xr:uid="{00000000-0005-0000-0000-00009F6B0000}"/>
    <cellStyle name="Пояснение 2 3" xfId="27640" xr:uid="{00000000-0005-0000-0000-0000A06B0000}"/>
    <cellStyle name="Пояснение 2 4" xfId="27641" xr:uid="{00000000-0005-0000-0000-0000A16B0000}"/>
    <cellStyle name="Пояснение 2 5" xfId="27642" xr:uid="{00000000-0005-0000-0000-0000A26B0000}"/>
    <cellStyle name="Пояснение 2 6" xfId="27643" xr:uid="{00000000-0005-0000-0000-0000A36B0000}"/>
    <cellStyle name="Пояснение 3" xfId="27644" xr:uid="{00000000-0005-0000-0000-0000A46B0000}"/>
    <cellStyle name="Примечание" xfId="40" builtinId="10" customBuiltin="1"/>
    <cellStyle name="Примечание 10" xfId="27645" xr:uid="{00000000-0005-0000-0000-0000A66B0000}"/>
    <cellStyle name="Примечание 10 10" xfId="27646" xr:uid="{00000000-0005-0000-0000-0000A76B0000}"/>
    <cellStyle name="Примечание 10 10 2" xfId="27647" xr:uid="{00000000-0005-0000-0000-0000A86B0000}"/>
    <cellStyle name="Примечание 10 11" xfId="27648" xr:uid="{00000000-0005-0000-0000-0000A96B0000}"/>
    <cellStyle name="Примечание 10 11 2" xfId="27649" xr:uid="{00000000-0005-0000-0000-0000AA6B0000}"/>
    <cellStyle name="Примечание 10 12" xfId="27650" xr:uid="{00000000-0005-0000-0000-0000AB6B0000}"/>
    <cellStyle name="Примечание 10 2" xfId="27651" xr:uid="{00000000-0005-0000-0000-0000AC6B0000}"/>
    <cellStyle name="Примечание 10 2 10" xfId="27652" xr:uid="{00000000-0005-0000-0000-0000AD6B0000}"/>
    <cellStyle name="Примечание 10 2 10 2" xfId="27653" xr:uid="{00000000-0005-0000-0000-0000AE6B0000}"/>
    <cellStyle name="Примечание 10 2 11" xfId="27654" xr:uid="{00000000-0005-0000-0000-0000AF6B0000}"/>
    <cellStyle name="Примечание 10 2 2" xfId="27655" xr:uid="{00000000-0005-0000-0000-0000B06B0000}"/>
    <cellStyle name="Примечание 10 2 2 10" xfId="27656" xr:uid="{00000000-0005-0000-0000-0000B16B0000}"/>
    <cellStyle name="Примечание 10 2 2 2" xfId="27657" xr:uid="{00000000-0005-0000-0000-0000B26B0000}"/>
    <cellStyle name="Примечание 10 2 2 2 2" xfId="27658" xr:uid="{00000000-0005-0000-0000-0000B36B0000}"/>
    <cellStyle name="Примечание 10 2 2 2 2 2" xfId="27659" xr:uid="{00000000-0005-0000-0000-0000B46B0000}"/>
    <cellStyle name="Примечание 10 2 2 2 3" xfId="27660" xr:uid="{00000000-0005-0000-0000-0000B56B0000}"/>
    <cellStyle name="Примечание 10 2 2 2 3 2" xfId="27661" xr:uid="{00000000-0005-0000-0000-0000B66B0000}"/>
    <cellStyle name="Примечание 10 2 2 2 4" xfId="27662" xr:uid="{00000000-0005-0000-0000-0000B76B0000}"/>
    <cellStyle name="Примечание 10 2 2 2 4 2" xfId="27663" xr:uid="{00000000-0005-0000-0000-0000B86B0000}"/>
    <cellStyle name="Примечание 10 2 2 2 5" xfId="27664" xr:uid="{00000000-0005-0000-0000-0000B96B0000}"/>
    <cellStyle name="Примечание 10 2 2 2 5 2" xfId="27665" xr:uid="{00000000-0005-0000-0000-0000BA6B0000}"/>
    <cellStyle name="Примечание 10 2 2 2 6" xfId="27666" xr:uid="{00000000-0005-0000-0000-0000BB6B0000}"/>
    <cellStyle name="Примечание 10 2 2 3" xfId="27667" xr:uid="{00000000-0005-0000-0000-0000BC6B0000}"/>
    <cellStyle name="Примечание 10 2 2 3 2" xfId="27668" xr:uid="{00000000-0005-0000-0000-0000BD6B0000}"/>
    <cellStyle name="Примечание 10 2 2 3 2 2" xfId="27669" xr:uid="{00000000-0005-0000-0000-0000BE6B0000}"/>
    <cellStyle name="Примечание 10 2 2 3 3" xfId="27670" xr:uid="{00000000-0005-0000-0000-0000BF6B0000}"/>
    <cellStyle name="Примечание 10 2 2 3 3 2" xfId="27671" xr:uid="{00000000-0005-0000-0000-0000C06B0000}"/>
    <cellStyle name="Примечание 10 2 2 3 4" xfId="27672" xr:uid="{00000000-0005-0000-0000-0000C16B0000}"/>
    <cellStyle name="Примечание 10 2 2 3 4 2" xfId="27673" xr:uid="{00000000-0005-0000-0000-0000C26B0000}"/>
    <cellStyle name="Примечание 10 2 2 3 5" xfId="27674" xr:uid="{00000000-0005-0000-0000-0000C36B0000}"/>
    <cellStyle name="Примечание 10 2 2 4" xfId="27675" xr:uid="{00000000-0005-0000-0000-0000C46B0000}"/>
    <cellStyle name="Примечание 10 2 2 4 2" xfId="27676" xr:uid="{00000000-0005-0000-0000-0000C56B0000}"/>
    <cellStyle name="Примечание 10 2 2 5" xfId="27677" xr:uid="{00000000-0005-0000-0000-0000C66B0000}"/>
    <cellStyle name="Примечание 10 2 2 5 2" xfId="27678" xr:uid="{00000000-0005-0000-0000-0000C76B0000}"/>
    <cellStyle name="Примечание 10 2 2 6" xfId="27679" xr:uid="{00000000-0005-0000-0000-0000C86B0000}"/>
    <cellStyle name="Примечание 10 2 2 6 2" xfId="27680" xr:uid="{00000000-0005-0000-0000-0000C96B0000}"/>
    <cellStyle name="Примечание 10 2 2 7" xfId="27681" xr:uid="{00000000-0005-0000-0000-0000CA6B0000}"/>
    <cellStyle name="Примечание 10 2 2 7 2" xfId="27682" xr:uid="{00000000-0005-0000-0000-0000CB6B0000}"/>
    <cellStyle name="Примечание 10 2 2 8" xfId="27683" xr:uid="{00000000-0005-0000-0000-0000CC6B0000}"/>
    <cellStyle name="Примечание 10 2 2 8 2" xfId="27684" xr:uid="{00000000-0005-0000-0000-0000CD6B0000}"/>
    <cellStyle name="Примечание 10 2 2 9" xfId="27685" xr:uid="{00000000-0005-0000-0000-0000CE6B0000}"/>
    <cellStyle name="Примечание 10 2 2 9 2" xfId="27686" xr:uid="{00000000-0005-0000-0000-0000CF6B0000}"/>
    <cellStyle name="Примечание 10 2 3" xfId="27687" xr:uid="{00000000-0005-0000-0000-0000D06B0000}"/>
    <cellStyle name="Примечание 10 2 3 2" xfId="27688" xr:uid="{00000000-0005-0000-0000-0000D16B0000}"/>
    <cellStyle name="Примечание 10 2 3 2 2" xfId="27689" xr:uid="{00000000-0005-0000-0000-0000D26B0000}"/>
    <cellStyle name="Примечание 10 2 3 3" xfId="27690" xr:uid="{00000000-0005-0000-0000-0000D36B0000}"/>
    <cellStyle name="Примечание 10 2 3 3 2" xfId="27691" xr:uid="{00000000-0005-0000-0000-0000D46B0000}"/>
    <cellStyle name="Примечание 10 2 3 4" xfId="27692" xr:uid="{00000000-0005-0000-0000-0000D56B0000}"/>
    <cellStyle name="Примечание 10 2 3 4 2" xfId="27693" xr:uid="{00000000-0005-0000-0000-0000D66B0000}"/>
    <cellStyle name="Примечание 10 2 3 5" xfId="27694" xr:uid="{00000000-0005-0000-0000-0000D76B0000}"/>
    <cellStyle name="Примечание 10 2 3 5 2" xfId="27695" xr:uid="{00000000-0005-0000-0000-0000D86B0000}"/>
    <cellStyle name="Примечание 10 2 3 6" xfId="27696" xr:uid="{00000000-0005-0000-0000-0000D96B0000}"/>
    <cellStyle name="Примечание 10 2 4" xfId="27697" xr:uid="{00000000-0005-0000-0000-0000DA6B0000}"/>
    <cellStyle name="Примечание 10 2 4 2" xfId="27698" xr:uid="{00000000-0005-0000-0000-0000DB6B0000}"/>
    <cellStyle name="Примечание 10 2 4 2 2" xfId="27699" xr:uid="{00000000-0005-0000-0000-0000DC6B0000}"/>
    <cellStyle name="Примечание 10 2 4 3" xfId="27700" xr:uid="{00000000-0005-0000-0000-0000DD6B0000}"/>
    <cellStyle name="Примечание 10 2 4 3 2" xfId="27701" xr:uid="{00000000-0005-0000-0000-0000DE6B0000}"/>
    <cellStyle name="Примечание 10 2 4 4" xfId="27702" xr:uid="{00000000-0005-0000-0000-0000DF6B0000}"/>
    <cellStyle name="Примечание 10 2 4 4 2" xfId="27703" xr:uid="{00000000-0005-0000-0000-0000E06B0000}"/>
    <cellStyle name="Примечание 10 2 4 5" xfId="27704" xr:uid="{00000000-0005-0000-0000-0000E16B0000}"/>
    <cellStyle name="Примечание 10 2 5" xfId="27705" xr:uid="{00000000-0005-0000-0000-0000E26B0000}"/>
    <cellStyle name="Примечание 10 2 5 2" xfId="27706" xr:uid="{00000000-0005-0000-0000-0000E36B0000}"/>
    <cellStyle name="Примечание 10 2 6" xfId="27707" xr:uid="{00000000-0005-0000-0000-0000E46B0000}"/>
    <cellStyle name="Примечание 10 2 6 2" xfId="27708" xr:uid="{00000000-0005-0000-0000-0000E56B0000}"/>
    <cellStyle name="Примечание 10 2 7" xfId="27709" xr:uid="{00000000-0005-0000-0000-0000E66B0000}"/>
    <cellStyle name="Примечание 10 2 7 2" xfId="27710" xr:uid="{00000000-0005-0000-0000-0000E76B0000}"/>
    <cellStyle name="Примечание 10 2 8" xfId="27711" xr:uid="{00000000-0005-0000-0000-0000E86B0000}"/>
    <cellStyle name="Примечание 10 2 8 2" xfId="27712" xr:uid="{00000000-0005-0000-0000-0000E96B0000}"/>
    <cellStyle name="Примечание 10 2 9" xfId="27713" xr:uid="{00000000-0005-0000-0000-0000EA6B0000}"/>
    <cellStyle name="Примечание 10 2 9 2" xfId="27714" xr:uid="{00000000-0005-0000-0000-0000EB6B0000}"/>
    <cellStyle name="Примечание 10 3" xfId="27715" xr:uid="{00000000-0005-0000-0000-0000EC6B0000}"/>
    <cellStyle name="Примечание 10 3 10" xfId="27716" xr:uid="{00000000-0005-0000-0000-0000ED6B0000}"/>
    <cellStyle name="Примечание 10 3 2" xfId="27717" xr:uid="{00000000-0005-0000-0000-0000EE6B0000}"/>
    <cellStyle name="Примечание 10 3 2 2" xfId="27718" xr:uid="{00000000-0005-0000-0000-0000EF6B0000}"/>
    <cellStyle name="Примечание 10 3 2 2 2" xfId="27719" xr:uid="{00000000-0005-0000-0000-0000F06B0000}"/>
    <cellStyle name="Примечание 10 3 2 3" xfId="27720" xr:uid="{00000000-0005-0000-0000-0000F16B0000}"/>
    <cellStyle name="Примечание 10 3 2 3 2" xfId="27721" xr:uid="{00000000-0005-0000-0000-0000F26B0000}"/>
    <cellStyle name="Примечание 10 3 2 4" xfId="27722" xr:uid="{00000000-0005-0000-0000-0000F36B0000}"/>
    <cellStyle name="Примечание 10 3 2 4 2" xfId="27723" xr:uid="{00000000-0005-0000-0000-0000F46B0000}"/>
    <cellStyle name="Примечание 10 3 2 5" xfId="27724" xr:uid="{00000000-0005-0000-0000-0000F56B0000}"/>
    <cellStyle name="Примечание 10 3 2 5 2" xfId="27725" xr:uid="{00000000-0005-0000-0000-0000F66B0000}"/>
    <cellStyle name="Примечание 10 3 2 6" xfId="27726" xr:uid="{00000000-0005-0000-0000-0000F76B0000}"/>
    <cellStyle name="Примечание 10 3 3" xfId="27727" xr:uid="{00000000-0005-0000-0000-0000F86B0000}"/>
    <cellStyle name="Примечание 10 3 3 2" xfId="27728" xr:uid="{00000000-0005-0000-0000-0000F96B0000}"/>
    <cellStyle name="Примечание 10 3 3 2 2" xfId="27729" xr:uid="{00000000-0005-0000-0000-0000FA6B0000}"/>
    <cellStyle name="Примечание 10 3 3 3" xfId="27730" xr:uid="{00000000-0005-0000-0000-0000FB6B0000}"/>
    <cellStyle name="Примечание 10 3 3 3 2" xfId="27731" xr:uid="{00000000-0005-0000-0000-0000FC6B0000}"/>
    <cellStyle name="Примечание 10 3 3 4" xfId="27732" xr:uid="{00000000-0005-0000-0000-0000FD6B0000}"/>
    <cellStyle name="Примечание 10 3 3 4 2" xfId="27733" xr:uid="{00000000-0005-0000-0000-0000FE6B0000}"/>
    <cellStyle name="Примечание 10 3 3 5" xfId="27734" xr:uid="{00000000-0005-0000-0000-0000FF6B0000}"/>
    <cellStyle name="Примечание 10 3 4" xfId="27735" xr:uid="{00000000-0005-0000-0000-0000006C0000}"/>
    <cellStyle name="Примечание 10 3 4 2" xfId="27736" xr:uid="{00000000-0005-0000-0000-0000016C0000}"/>
    <cellStyle name="Примечание 10 3 5" xfId="27737" xr:uid="{00000000-0005-0000-0000-0000026C0000}"/>
    <cellStyle name="Примечание 10 3 5 2" xfId="27738" xr:uid="{00000000-0005-0000-0000-0000036C0000}"/>
    <cellStyle name="Примечание 10 3 6" xfId="27739" xr:uid="{00000000-0005-0000-0000-0000046C0000}"/>
    <cellStyle name="Примечание 10 3 6 2" xfId="27740" xr:uid="{00000000-0005-0000-0000-0000056C0000}"/>
    <cellStyle name="Примечание 10 3 7" xfId="27741" xr:uid="{00000000-0005-0000-0000-0000066C0000}"/>
    <cellStyle name="Примечание 10 3 7 2" xfId="27742" xr:uid="{00000000-0005-0000-0000-0000076C0000}"/>
    <cellStyle name="Примечание 10 3 8" xfId="27743" xr:uid="{00000000-0005-0000-0000-0000086C0000}"/>
    <cellStyle name="Примечание 10 3 8 2" xfId="27744" xr:uid="{00000000-0005-0000-0000-0000096C0000}"/>
    <cellStyle name="Примечание 10 3 9" xfId="27745" xr:uid="{00000000-0005-0000-0000-00000A6C0000}"/>
    <cellStyle name="Примечание 10 3 9 2" xfId="27746" xr:uid="{00000000-0005-0000-0000-00000B6C0000}"/>
    <cellStyle name="Примечание 10 4" xfId="27747" xr:uid="{00000000-0005-0000-0000-00000C6C0000}"/>
    <cellStyle name="Примечание 10 4 2" xfId="27748" xr:uid="{00000000-0005-0000-0000-00000D6C0000}"/>
    <cellStyle name="Примечание 10 4 2 2" xfId="27749" xr:uid="{00000000-0005-0000-0000-00000E6C0000}"/>
    <cellStyle name="Примечание 10 4 3" xfId="27750" xr:uid="{00000000-0005-0000-0000-00000F6C0000}"/>
    <cellStyle name="Примечание 10 4 3 2" xfId="27751" xr:uid="{00000000-0005-0000-0000-0000106C0000}"/>
    <cellStyle name="Примечание 10 4 4" xfId="27752" xr:uid="{00000000-0005-0000-0000-0000116C0000}"/>
    <cellStyle name="Примечание 10 4 4 2" xfId="27753" xr:uid="{00000000-0005-0000-0000-0000126C0000}"/>
    <cellStyle name="Примечание 10 4 5" xfId="27754" xr:uid="{00000000-0005-0000-0000-0000136C0000}"/>
    <cellStyle name="Примечание 10 4 5 2" xfId="27755" xr:uid="{00000000-0005-0000-0000-0000146C0000}"/>
    <cellStyle name="Примечание 10 4 6" xfId="27756" xr:uid="{00000000-0005-0000-0000-0000156C0000}"/>
    <cellStyle name="Примечание 10 5" xfId="27757" xr:uid="{00000000-0005-0000-0000-0000166C0000}"/>
    <cellStyle name="Примечание 10 5 2" xfId="27758" xr:uid="{00000000-0005-0000-0000-0000176C0000}"/>
    <cellStyle name="Примечание 10 5 2 2" xfId="27759" xr:uid="{00000000-0005-0000-0000-0000186C0000}"/>
    <cellStyle name="Примечание 10 5 3" xfId="27760" xr:uid="{00000000-0005-0000-0000-0000196C0000}"/>
    <cellStyle name="Примечание 10 5 3 2" xfId="27761" xr:uid="{00000000-0005-0000-0000-00001A6C0000}"/>
    <cellStyle name="Примечание 10 5 4" xfId="27762" xr:uid="{00000000-0005-0000-0000-00001B6C0000}"/>
    <cellStyle name="Примечание 10 5 4 2" xfId="27763" xr:uid="{00000000-0005-0000-0000-00001C6C0000}"/>
    <cellStyle name="Примечание 10 5 5" xfId="27764" xr:uid="{00000000-0005-0000-0000-00001D6C0000}"/>
    <cellStyle name="Примечание 10 6" xfId="27765" xr:uid="{00000000-0005-0000-0000-00001E6C0000}"/>
    <cellStyle name="Примечание 10 6 2" xfId="27766" xr:uid="{00000000-0005-0000-0000-00001F6C0000}"/>
    <cellStyle name="Примечание 10 7" xfId="27767" xr:uid="{00000000-0005-0000-0000-0000206C0000}"/>
    <cellStyle name="Примечание 10 7 2" xfId="27768" xr:uid="{00000000-0005-0000-0000-0000216C0000}"/>
    <cellStyle name="Примечание 10 8" xfId="27769" xr:uid="{00000000-0005-0000-0000-0000226C0000}"/>
    <cellStyle name="Примечание 10 8 2" xfId="27770" xr:uid="{00000000-0005-0000-0000-0000236C0000}"/>
    <cellStyle name="Примечание 10 9" xfId="27771" xr:uid="{00000000-0005-0000-0000-0000246C0000}"/>
    <cellStyle name="Примечание 10 9 2" xfId="27772" xr:uid="{00000000-0005-0000-0000-0000256C0000}"/>
    <cellStyle name="Примечание 19" xfId="27773" xr:uid="{00000000-0005-0000-0000-0000266C0000}"/>
    <cellStyle name="Примечание 19 10" xfId="27774" xr:uid="{00000000-0005-0000-0000-0000276C0000}"/>
    <cellStyle name="Примечание 19 10 2" xfId="27775" xr:uid="{00000000-0005-0000-0000-0000286C0000}"/>
    <cellStyle name="Примечание 19 11" xfId="27776" xr:uid="{00000000-0005-0000-0000-0000296C0000}"/>
    <cellStyle name="Примечание 19 11 2" xfId="27777" xr:uid="{00000000-0005-0000-0000-00002A6C0000}"/>
    <cellStyle name="Примечание 19 12" xfId="27778" xr:uid="{00000000-0005-0000-0000-00002B6C0000}"/>
    <cellStyle name="Примечание 19 2" xfId="27779" xr:uid="{00000000-0005-0000-0000-00002C6C0000}"/>
    <cellStyle name="Примечание 19 2 10" xfId="27780" xr:uid="{00000000-0005-0000-0000-00002D6C0000}"/>
    <cellStyle name="Примечание 19 2 10 2" xfId="27781" xr:uid="{00000000-0005-0000-0000-00002E6C0000}"/>
    <cellStyle name="Примечание 19 2 11" xfId="27782" xr:uid="{00000000-0005-0000-0000-00002F6C0000}"/>
    <cellStyle name="Примечание 19 2 2" xfId="27783" xr:uid="{00000000-0005-0000-0000-0000306C0000}"/>
    <cellStyle name="Примечание 19 2 2 10" xfId="27784" xr:uid="{00000000-0005-0000-0000-0000316C0000}"/>
    <cellStyle name="Примечание 19 2 2 2" xfId="27785" xr:uid="{00000000-0005-0000-0000-0000326C0000}"/>
    <cellStyle name="Примечание 19 2 2 2 2" xfId="27786" xr:uid="{00000000-0005-0000-0000-0000336C0000}"/>
    <cellStyle name="Примечание 19 2 2 2 2 2" xfId="27787" xr:uid="{00000000-0005-0000-0000-0000346C0000}"/>
    <cellStyle name="Примечание 19 2 2 2 3" xfId="27788" xr:uid="{00000000-0005-0000-0000-0000356C0000}"/>
    <cellStyle name="Примечание 19 2 2 2 3 2" xfId="27789" xr:uid="{00000000-0005-0000-0000-0000366C0000}"/>
    <cellStyle name="Примечание 19 2 2 2 4" xfId="27790" xr:uid="{00000000-0005-0000-0000-0000376C0000}"/>
    <cellStyle name="Примечание 19 2 2 2 4 2" xfId="27791" xr:uid="{00000000-0005-0000-0000-0000386C0000}"/>
    <cellStyle name="Примечание 19 2 2 2 5" xfId="27792" xr:uid="{00000000-0005-0000-0000-0000396C0000}"/>
    <cellStyle name="Примечание 19 2 2 2 5 2" xfId="27793" xr:uid="{00000000-0005-0000-0000-00003A6C0000}"/>
    <cellStyle name="Примечание 19 2 2 2 6" xfId="27794" xr:uid="{00000000-0005-0000-0000-00003B6C0000}"/>
    <cellStyle name="Примечание 19 2 2 3" xfId="27795" xr:uid="{00000000-0005-0000-0000-00003C6C0000}"/>
    <cellStyle name="Примечание 19 2 2 3 2" xfId="27796" xr:uid="{00000000-0005-0000-0000-00003D6C0000}"/>
    <cellStyle name="Примечание 19 2 2 3 2 2" xfId="27797" xr:uid="{00000000-0005-0000-0000-00003E6C0000}"/>
    <cellStyle name="Примечание 19 2 2 3 3" xfId="27798" xr:uid="{00000000-0005-0000-0000-00003F6C0000}"/>
    <cellStyle name="Примечание 19 2 2 3 3 2" xfId="27799" xr:uid="{00000000-0005-0000-0000-0000406C0000}"/>
    <cellStyle name="Примечание 19 2 2 3 4" xfId="27800" xr:uid="{00000000-0005-0000-0000-0000416C0000}"/>
    <cellStyle name="Примечание 19 2 2 3 4 2" xfId="27801" xr:uid="{00000000-0005-0000-0000-0000426C0000}"/>
    <cellStyle name="Примечание 19 2 2 3 5" xfId="27802" xr:uid="{00000000-0005-0000-0000-0000436C0000}"/>
    <cellStyle name="Примечание 19 2 2 4" xfId="27803" xr:uid="{00000000-0005-0000-0000-0000446C0000}"/>
    <cellStyle name="Примечание 19 2 2 4 2" xfId="27804" xr:uid="{00000000-0005-0000-0000-0000456C0000}"/>
    <cellStyle name="Примечание 19 2 2 5" xfId="27805" xr:uid="{00000000-0005-0000-0000-0000466C0000}"/>
    <cellStyle name="Примечание 19 2 2 5 2" xfId="27806" xr:uid="{00000000-0005-0000-0000-0000476C0000}"/>
    <cellStyle name="Примечание 19 2 2 6" xfId="27807" xr:uid="{00000000-0005-0000-0000-0000486C0000}"/>
    <cellStyle name="Примечание 19 2 2 6 2" xfId="27808" xr:uid="{00000000-0005-0000-0000-0000496C0000}"/>
    <cellStyle name="Примечание 19 2 2 7" xfId="27809" xr:uid="{00000000-0005-0000-0000-00004A6C0000}"/>
    <cellStyle name="Примечание 19 2 2 7 2" xfId="27810" xr:uid="{00000000-0005-0000-0000-00004B6C0000}"/>
    <cellStyle name="Примечание 19 2 2 8" xfId="27811" xr:uid="{00000000-0005-0000-0000-00004C6C0000}"/>
    <cellStyle name="Примечание 19 2 2 8 2" xfId="27812" xr:uid="{00000000-0005-0000-0000-00004D6C0000}"/>
    <cellStyle name="Примечание 19 2 2 9" xfId="27813" xr:uid="{00000000-0005-0000-0000-00004E6C0000}"/>
    <cellStyle name="Примечание 19 2 2 9 2" xfId="27814" xr:uid="{00000000-0005-0000-0000-00004F6C0000}"/>
    <cellStyle name="Примечание 19 2 3" xfId="27815" xr:uid="{00000000-0005-0000-0000-0000506C0000}"/>
    <cellStyle name="Примечание 19 2 3 2" xfId="27816" xr:uid="{00000000-0005-0000-0000-0000516C0000}"/>
    <cellStyle name="Примечание 19 2 3 2 2" xfId="27817" xr:uid="{00000000-0005-0000-0000-0000526C0000}"/>
    <cellStyle name="Примечание 19 2 3 3" xfId="27818" xr:uid="{00000000-0005-0000-0000-0000536C0000}"/>
    <cellStyle name="Примечание 19 2 3 3 2" xfId="27819" xr:uid="{00000000-0005-0000-0000-0000546C0000}"/>
    <cellStyle name="Примечание 19 2 3 4" xfId="27820" xr:uid="{00000000-0005-0000-0000-0000556C0000}"/>
    <cellStyle name="Примечание 19 2 3 4 2" xfId="27821" xr:uid="{00000000-0005-0000-0000-0000566C0000}"/>
    <cellStyle name="Примечание 19 2 3 5" xfId="27822" xr:uid="{00000000-0005-0000-0000-0000576C0000}"/>
    <cellStyle name="Примечание 19 2 3 5 2" xfId="27823" xr:uid="{00000000-0005-0000-0000-0000586C0000}"/>
    <cellStyle name="Примечание 19 2 3 6" xfId="27824" xr:uid="{00000000-0005-0000-0000-0000596C0000}"/>
    <cellStyle name="Примечание 19 2 4" xfId="27825" xr:uid="{00000000-0005-0000-0000-00005A6C0000}"/>
    <cellStyle name="Примечание 19 2 4 2" xfId="27826" xr:uid="{00000000-0005-0000-0000-00005B6C0000}"/>
    <cellStyle name="Примечание 19 2 4 2 2" xfId="27827" xr:uid="{00000000-0005-0000-0000-00005C6C0000}"/>
    <cellStyle name="Примечание 19 2 4 3" xfId="27828" xr:uid="{00000000-0005-0000-0000-00005D6C0000}"/>
    <cellStyle name="Примечание 19 2 4 3 2" xfId="27829" xr:uid="{00000000-0005-0000-0000-00005E6C0000}"/>
    <cellStyle name="Примечание 19 2 4 4" xfId="27830" xr:uid="{00000000-0005-0000-0000-00005F6C0000}"/>
    <cellStyle name="Примечание 19 2 4 4 2" xfId="27831" xr:uid="{00000000-0005-0000-0000-0000606C0000}"/>
    <cellStyle name="Примечание 19 2 4 5" xfId="27832" xr:uid="{00000000-0005-0000-0000-0000616C0000}"/>
    <cellStyle name="Примечание 19 2 5" xfId="27833" xr:uid="{00000000-0005-0000-0000-0000626C0000}"/>
    <cellStyle name="Примечание 19 2 5 2" xfId="27834" xr:uid="{00000000-0005-0000-0000-0000636C0000}"/>
    <cellStyle name="Примечание 19 2 6" xfId="27835" xr:uid="{00000000-0005-0000-0000-0000646C0000}"/>
    <cellStyle name="Примечание 19 2 6 2" xfId="27836" xr:uid="{00000000-0005-0000-0000-0000656C0000}"/>
    <cellStyle name="Примечание 19 2 7" xfId="27837" xr:uid="{00000000-0005-0000-0000-0000666C0000}"/>
    <cellStyle name="Примечание 19 2 7 2" xfId="27838" xr:uid="{00000000-0005-0000-0000-0000676C0000}"/>
    <cellStyle name="Примечание 19 2 8" xfId="27839" xr:uid="{00000000-0005-0000-0000-0000686C0000}"/>
    <cellStyle name="Примечание 19 2 8 2" xfId="27840" xr:uid="{00000000-0005-0000-0000-0000696C0000}"/>
    <cellStyle name="Примечание 19 2 9" xfId="27841" xr:uid="{00000000-0005-0000-0000-00006A6C0000}"/>
    <cellStyle name="Примечание 19 2 9 2" xfId="27842" xr:uid="{00000000-0005-0000-0000-00006B6C0000}"/>
    <cellStyle name="Примечание 19 3" xfId="27843" xr:uid="{00000000-0005-0000-0000-00006C6C0000}"/>
    <cellStyle name="Примечание 19 3 10" xfId="27844" xr:uid="{00000000-0005-0000-0000-00006D6C0000}"/>
    <cellStyle name="Примечание 19 3 2" xfId="27845" xr:uid="{00000000-0005-0000-0000-00006E6C0000}"/>
    <cellStyle name="Примечание 19 3 2 2" xfId="27846" xr:uid="{00000000-0005-0000-0000-00006F6C0000}"/>
    <cellStyle name="Примечание 19 3 2 2 2" xfId="27847" xr:uid="{00000000-0005-0000-0000-0000706C0000}"/>
    <cellStyle name="Примечание 19 3 2 3" xfId="27848" xr:uid="{00000000-0005-0000-0000-0000716C0000}"/>
    <cellStyle name="Примечание 19 3 2 3 2" xfId="27849" xr:uid="{00000000-0005-0000-0000-0000726C0000}"/>
    <cellStyle name="Примечание 19 3 2 4" xfId="27850" xr:uid="{00000000-0005-0000-0000-0000736C0000}"/>
    <cellStyle name="Примечание 19 3 2 4 2" xfId="27851" xr:uid="{00000000-0005-0000-0000-0000746C0000}"/>
    <cellStyle name="Примечание 19 3 2 5" xfId="27852" xr:uid="{00000000-0005-0000-0000-0000756C0000}"/>
    <cellStyle name="Примечание 19 3 2 5 2" xfId="27853" xr:uid="{00000000-0005-0000-0000-0000766C0000}"/>
    <cellStyle name="Примечание 19 3 2 6" xfId="27854" xr:uid="{00000000-0005-0000-0000-0000776C0000}"/>
    <cellStyle name="Примечание 19 3 3" xfId="27855" xr:uid="{00000000-0005-0000-0000-0000786C0000}"/>
    <cellStyle name="Примечание 19 3 3 2" xfId="27856" xr:uid="{00000000-0005-0000-0000-0000796C0000}"/>
    <cellStyle name="Примечание 19 3 3 2 2" xfId="27857" xr:uid="{00000000-0005-0000-0000-00007A6C0000}"/>
    <cellStyle name="Примечание 19 3 3 3" xfId="27858" xr:uid="{00000000-0005-0000-0000-00007B6C0000}"/>
    <cellStyle name="Примечание 19 3 3 3 2" xfId="27859" xr:uid="{00000000-0005-0000-0000-00007C6C0000}"/>
    <cellStyle name="Примечание 19 3 3 4" xfId="27860" xr:uid="{00000000-0005-0000-0000-00007D6C0000}"/>
    <cellStyle name="Примечание 19 3 3 4 2" xfId="27861" xr:uid="{00000000-0005-0000-0000-00007E6C0000}"/>
    <cellStyle name="Примечание 19 3 3 5" xfId="27862" xr:uid="{00000000-0005-0000-0000-00007F6C0000}"/>
    <cellStyle name="Примечание 19 3 4" xfId="27863" xr:uid="{00000000-0005-0000-0000-0000806C0000}"/>
    <cellStyle name="Примечание 19 3 4 2" xfId="27864" xr:uid="{00000000-0005-0000-0000-0000816C0000}"/>
    <cellStyle name="Примечание 19 3 5" xfId="27865" xr:uid="{00000000-0005-0000-0000-0000826C0000}"/>
    <cellStyle name="Примечание 19 3 5 2" xfId="27866" xr:uid="{00000000-0005-0000-0000-0000836C0000}"/>
    <cellStyle name="Примечание 19 3 6" xfId="27867" xr:uid="{00000000-0005-0000-0000-0000846C0000}"/>
    <cellStyle name="Примечание 19 3 6 2" xfId="27868" xr:uid="{00000000-0005-0000-0000-0000856C0000}"/>
    <cellStyle name="Примечание 19 3 7" xfId="27869" xr:uid="{00000000-0005-0000-0000-0000866C0000}"/>
    <cellStyle name="Примечание 19 3 7 2" xfId="27870" xr:uid="{00000000-0005-0000-0000-0000876C0000}"/>
    <cellStyle name="Примечание 19 3 8" xfId="27871" xr:uid="{00000000-0005-0000-0000-0000886C0000}"/>
    <cellStyle name="Примечание 19 3 8 2" xfId="27872" xr:uid="{00000000-0005-0000-0000-0000896C0000}"/>
    <cellStyle name="Примечание 19 3 9" xfId="27873" xr:uid="{00000000-0005-0000-0000-00008A6C0000}"/>
    <cellStyle name="Примечание 19 3 9 2" xfId="27874" xr:uid="{00000000-0005-0000-0000-00008B6C0000}"/>
    <cellStyle name="Примечание 19 4" xfId="27875" xr:uid="{00000000-0005-0000-0000-00008C6C0000}"/>
    <cellStyle name="Примечание 19 4 2" xfId="27876" xr:uid="{00000000-0005-0000-0000-00008D6C0000}"/>
    <cellStyle name="Примечание 19 4 2 2" xfId="27877" xr:uid="{00000000-0005-0000-0000-00008E6C0000}"/>
    <cellStyle name="Примечание 19 4 3" xfId="27878" xr:uid="{00000000-0005-0000-0000-00008F6C0000}"/>
    <cellStyle name="Примечание 19 4 3 2" xfId="27879" xr:uid="{00000000-0005-0000-0000-0000906C0000}"/>
    <cellStyle name="Примечание 19 4 4" xfId="27880" xr:uid="{00000000-0005-0000-0000-0000916C0000}"/>
    <cellStyle name="Примечание 19 4 4 2" xfId="27881" xr:uid="{00000000-0005-0000-0000-0000926C0000}"/>
    <cellStyle name="Примечание 19 4 5" xfId="27882" xr:uid="{00000000-0005-0000-0000-0000936C0000}"/>
    <cellStyle name="Примечание 19 4 5 2" xfId="27883" xr:uid="{00000000-0005-0000-0000-0000946C0000}"/>
    <cellStyle name="Примечание 19 4 6" xfId="27884" xr:uid="{00000000-0005-0000-0000-0000956C0000}"/>
    <cellStyle name="Примечание 19 5" xfId="27885" xr:uid="{00000000-0005-0000-0000-0000966C0000}"/>
    <cellStyle name="Примечание 19 5 2" xfId="27886" xr:uid="{00000000-0005-0000-0000-0000976C0000}"/>
    <cellStyle name="Примечание 19 5 2 2" xfId="27887" xr:uid="{00000000-0005-0000-0000-0000986C0000}"/>
    <cellStyle name="Примечание 19 5 3" xfId="27888" xr:uid="{00000000-0005-0000-0000-0000996C0000}"/>
    <cellStyle name="Примечание 19 5 3 2" xfId="27889" xr:uid="{00000000-0005-0000-0000-00009A6C0000}"/>
    <cellStyle name="Примечание 19 5 4" xfId="27890" xr:uid="{00000000-0005-0000-0000-00009B6C0000}"/>
    <cellStyle name="Примечание 19 5 4 2" xfId="27891" xr:uid="{00000000-0005-0000-0000-00009C6C0000}"/>
    <cellStyle name="Примечание 19 5 5" xfId="27892" xr:uid="{00000000-0005-0000-0000-00009D6C0000}"/>
    <cellStyle name="Примечание 19 6" xfId="27893" xr:uid="{00000000-0005-0000-0000-00009E6C0000}"/>
    <cellStyle name="Примечание 19 6 2" xfId="27894" xr:uid="{00000000-0005-0000-0000-00009F6C0000}"/>
    <cellStyle name="Примечание 19 7" xfId="27895" xr:uid="{00000000-0005-0000-0000-0000A06C0000}"/>
    <cellStyle name="Примечание 19 7 2" xfId="27896" xr:uid="{00000000-0005-0000-0000-0000A16C0000}"/>
    <cellStyle name="Примечание 19 8" xfId="27897" xr:uid="{00000000-0005-0000-0000-0000A26C0000}"/>
    <cellStyle name="Примечание 19 8 2" xfId="27898" xr:uid="{00000000-0005-0000-0000-0000A36C0000}"/>
    <cellStyle name="Примечание 19 9" xfId="27899" xr:uid="{00000000-0005-0000-0000-0000A46C0000}"/>
    <cellStyle name="Примечание 19 9 2" xfId="27900" xr:uid="{00000000-0005-0000-0000-0000A56C0000}"/>
    <cellStyle name="Примечание 2" xfId="98" xr:uid="{00000000-0005-0000-0000-0000A66C0000}"/>
    <cellStyle name="Примечание 2 2" xfId="27901" xr:uid="{00000000-0005-0000-0000-0000A76C0000}"/>
    <cellStyle name="Примечание 2 2 2" xfId="27902" xr:uid="{00000000-0005-0000-0000-0000A86C0000}"/>
    <cellStyle name="Примечание 2 3" xfId="27903" xr:uid="{00000000-0005-0000-0000-0000A96C0000}"/>
    <cellStyle name="Примечание 2 3 2" xfId="27904" xr:uid="{00000000-0005-0000-0000-0000AA6C0000}"/>
    <cellStyle name="Примечание 2 4" xfId="27905" xr:uid="{00000000-0005-0000-0000-0000AB6C0000}"/>
    <cellStyle name="Примечание 2 4 2" xfId="27906" xr:uid="{00000000-0005-0000-0000-0000AC6C0000}"/>
    <cellStyle name="Примечание 2 5" xfId="27907" xr:uid="{00000000-0005-0000-0000-0000AD6C0000}"/>
    <cellStyle name="Примечание 2 5 2" xfId="27908" xr:uid="{00000000-0005-0000-0000-0000AE6C0000}"/>
    <cellStyle name="Примечание 2 6" xfId="27909" xr:uid="{00000000-0005-0000-0000-0000AF6C0000}"/>
    <cellStyle name="Примечание 2 7" xfId="27910" xr:uid="{00000000-0005-0000-0000-0000B06C0000}"/>
    <cellStyle name="Примечание 20" xfId="27911" xr:uid="{00000000-0005-0000-0000-0000B16C0000}"/>
    <cellStyle name="Примечание 20 10" xfId="27912" xr:uid="{00000000-0005-0000-0000-0000B26C0000}"/>
    <cellStyle name="Примечание 20 10 2" xfId="27913" xr:uid="{00000000-0005-0000-0000-0000B36C0000}"/>
    <cellStyle name="Примечание 20 11" xfId="27914" xr:uid="{00000000-0005-0000-0000-0000B46C0000}"/>
    <cellStyle name="Примечание 20 11 2" xfId="27915" xr:uid="{00000000-0005-0000-0000-0000B56C0000}"/>
    <cellStyle name="Примечание 20 12" xfId="27916" xr:uid="{00000000-0005-0000-0000-0000B66C0000}"/>
    <cellStyle name="Примечание 20 2" xfId="27917" xr:uid="{00000000-0005-0000-0000-0000B76C0000}"/>
    <cellStyle name="Примечание 20 2 10" xfId="27918" xr:uid="{00000000-0005-0000-0000-0000B86C0000}"/>
    <cellStyle name="Примечание 20 2 10 2" xfId="27919" xr:uid="{00000000-0005-0000-0000-0000B96C0000}"/>
    <cellStyle name="Примечание 20 2 11" xfId="27920" xr:uid="{00000000-0005-0000-0000-0000BA6C0000}"/>
    <cellStyle name="Примечание 20 2 2" xfId="27921" xr:uid="{00000000-0005-0000-0000-0000BB6C0000}"/>
    <cellStyle name="Примечание 20 2 2 10" xfId="27922" xr:uid="{00000000-0005-0000-0000-0000BC6C0000}"/>
    <cellStyle name="Примечание 20 2 2 2" xfId="27923" xr:uid="{00000000-0005-0000-0000-0000BD6C0000}"/>
    <cellStyle name="Примечание 20 2 2 2 2" xfId="27924" xr:uid="{00000000-0005-0000-0000-0000BE6C0000}"/>
    <cellStyle name="Примечание 20 2 2 2 2 2" xfId="27925" xr:uid="{00000000-0005-0000-0000-0000BF6C0000}"/>
    <cellStyle name="Примечание 20 2 2 2 3" xfId="27926" xr:uid="{00000000-0005-0000-0000-0000C06C0000}"/>
    <cellStyle name="Примечание 20 2 2 2 3 2" xfId="27927" xr:uid="{00000000-0005-0000-0000-0000C16C0000}"/>
    <cellStyle name="Примечание 20 2 2 2 4" xfId="27928" xr:uid="{00000000-0005-0000-0000-0000C26C0000}"/>
    <cellStyle name="Примечание 20 2 2 2 4 2" xfId="27929" xr:uid="{00000000-0005-0000-0000-0000C36C0000}"/>
    <cellStyle name="Примечание 20 2 2 2 5" xfId="27930" xr:uid="{00000000-0005-0000-0000-0000C46C0000}"/>
    <cellStyle name="Примечание 20 2 2 2 5 2" xfId="27931" xr:uid="{00000000-0005-0000-0000-0000C56C0000}"/>
    <cellStyle name="Примечание 20 2 2 2 6" xfId="27932" xr:uid="{00000000-0005-0000-0000-0000C66C0000}"/>
    <cellStyle name="Примечание 20 2 2 3" xfId="27933" xr:uid="{00000000-0005-0000-0000-0000C76C0000}"/>
    <cellStyle name="Примечание 20 2 2 3 2" xfId="27934" xr:uid="{00000000-0005-0000-0000-0000C86C0000}"/>
    <cellStyle name="Примечание 20 2 2 3 2 2" xfId="27935" xr:uid="{00000000-0005-0000-0000-0000C96C0000}"/>
    <cellStyle name="Примечание 20 2 2 3 3" xfId="27936" xr:uid="{00000000-0005-0000-0000-0000CA6C0000}"/>
    <cellStyle name="Примечание 20 2 2 3 3 2" xfId="27937" xr:uid="{00000000-0005-0000-0000-0000CB6C0000}"/>
    <cellStyle name="Примечание 20 2 2 3 4" xfId="27938" xr:uid="{00000000-0005-0000-0000-0000CC6C0000}"/>
    <cellStyle name="Примечание 20 2 2 3 4 2" xfId="27939" xr:uid="{00000000-0005-0000-0000-0000CD6C0000}"/>
    <cellStyle name="Примечание 20 2 2 3 5" xfId="27940" xr:uid="{00000000-0005-0000-0000-0000CE6C0000}"/>
    <cellStyle name="Примечание 20 2 2 4" xfId="27941" xr:uid="{00000000-0005-0000-0000-0000CF6C0000}"/>
    <cellStyle name="Примечание 20 2 2 4 2" xfId="27942" xr:uid="{00000000-0005-0000-0000-0000D06C0000}"/>
    <cellStyle name="Примечание 20 2 2 5" xfId="27943" xr:uid="{00000000-0005-0000-0000-0000D16C0000}"/>
    <cellStyle name="Примечание 20 2 2 5 2" xfId="27944" xr:uid="{00000000-0005-0000-0000-0000D26C0000}"/>
    <cellStyle name="Примечание 20 2 2 6" xfId="27945" xr:uid="{00000000-0005-0000-0000-0000D36C0000}"/>
    <cellStyle name="Примечание 20 2 2 6 2" xfId="27946" xr:uid="{00000000-0005-0000-0000-0000D46C0000}"/>
    <cellStyle name="Примечание 20 2 2 7" xfId="27947" xr:uid="{00000000-0005-0000-0000-0000D56C0000}"/>
    <cellStyle name="Примечание 20 2 2 7 2" xfId="27948" xr:uid="{00000000-0005-0000-0000-0000D66C0000}"/>
    <cellStyle name="Примечание 20 2 2 8" xfId="27949" xr:uid="{00000000-0005-0000-0000-0000D76C0000}"/>
    <cellStyle name="Примечание 20 2 2 8 2" xfId="27950" xr:uid="{00000000-0005-0000-0000-0000D86C0000}"/>
    <cellStyle name="Примечание 20 2 2 9" xfId="27951" xr:uid="{00000000-0005-0000-0000-0000D96C0000}"/>
    <cellStyle name="Примечание 20 2 2 9 2" xfId="27952" xr:uid="{00000000-0005-0000-0000-0000DA6C0000}"/>
    <cellStyle name="Примечание 20 2 3" xfId="27953" xr:uid="{00000000-0005-0000-0000-0000DB6C0000}"/>
    <cellStyle name="Примечание 20 2 3 2" xfId="27954" xr:uid="{00000000-0005-0000-0000-0000DC6C0000}"/>
    <cellStyle name="Примечание 20 2 3 2 2" xfId="27955" xr:uid="{00000000-0005-0000-0000-0000DD6C0000}"/>
    <cellStyle name="Примечание 20 2 3 3" xfId="27956" xr:uid="{00000000-0005-0000-0000-0000DE6C0000}"/>
    <cellStyle name="Примечание 20 2 3 3 2" xfId="27957" xr:uid="{00000000-0005-0000-0000-0000DF6C0000}"/>
    <cellStyle name="Примечание 20 2 3 4" xfId="27958" xr:uid="{00000000-0005-0000-0000-0000E06C0000}"/>
    <cellStyle name="Примечание 20 2 3 4 2" xfId="27959" xr:uid="{00000000-0005-0000-0000-0000E16C0000}"/>
    <cellStyle name="Примечание 20 2 3 5" xfId="27960" xr:uid="{00000000-0005-0000-0000-0000E26C0000}"/>
    <cellStyle name="Примечание 20 2 3 5 2" xfId="27961" xr:uid="{00000000-0005-0000-0000-0000E36C0000}"/>
    <cellStyle name="Примечание 20 2 3 6" xfId="27962" xr:uid="{00000000-0005-0000-0000-0000E46C0000}"/>
    <cellStyle name="Примечание 20 2 4" xfId="27963" xr:uid="{00000000-0005-0000-0000-0000E56C0000}"/>
    <cellStyle name="Примечание 20 2 4 2" xfId="27964" xr:uid="{00000000-0005-0000-0000-0000E66C0000}"/>
    <cellStyle name="Примечание 20 2 4 2 2" xfId="27965" xr:uid="{00000000-0005-0000-0000-0000E76C0000}"/>
    <cellStyle name="Примечание 20 2 4 3" xfId="27966" xr:uid="{00000000-0005-0000-0000-0000E86C0000}"/>
    <cellStyle name="Примечание 20 2 4 3 2" xfId="27967" xr:uid="{00000000-0005-0000-0000-0000E96C0000}"/>
    <cellStyle name="Примечание 20 2 4 4" xfId="27968" xr:uid="{00000000-0005-0000-0000-0000EA6C0000}"/>
    <cellStyle name="Примечание 20 2 4 4 2" xfId="27969" xr:uid="{00000000-0005-0000-0000-0000EB6C0000}"/>
    <cellStyle name="Примечание 20 2 4 5" xfId="27970" xr:uid="{00000000-0005-0000-0000-0000EC6C0000}"/>
    <cellStyle name="Примечание 20 2 5" xfId="27971" xr:uid="{00000000-0005-0000-0000-0000ED6C0000}"/>
    <cellStyle name="Примечание 20 2 5 2" xfId="27972" xr:uid="{00000000-0005-0000-0000-0000EE6C0000}"/>
    <cellStyle name="Примечание 20 2 6" xfId="27973" xr:uid="{00000000-0005-0000-0000-0000EF6C0000}"/>
    <cellStyle name="Примечание 20 2 6 2" xfId="27974" xr:uid="{00000000-0005-0000-0000-0000F06C0000}"/>
    <cellStyle name="Примечание 20 2 7" xfId="27975" xr:uid="{00000000-0005-0000-0000-0000F16C0000}"/>
    <cellStyle name="Примечание 20 2 7 2" xfId="27976" xr:uid="{00000000-0005-0000-0000-0000F26C0000}"/>
    <cellStyle name="Примечание 20 2 8" xfId="27977" xr:uid="{00000000-0005-0000-0000-0000F36C0000}"/>
    <cellStyle name="Примечание 20 2 8 2" xfId="27978" xr:uid="{00000000-0005-0000-0000-0000F46C0000}"/>
    <cellStyle name="Примечание 20 2 9" xfId="27979" xr:uid="{00000000-0005-0000-0000-0000F56C0000}"/>
    <cellStyle name="Примечание 20 2 9 2" xfId="27980" xr:uid="{00000000-0005-0000-0000-0000F66C0000}"/>
    <cellStyle name="Примечание 20 3" xfId="27981" xr:uid="{00000000-0005-0000-0000-0000F76C0000}"/>
    <cellStyle name="Примечание 20 3 10" xfId="27982" xr:uid="{00000000-0005-0000-0000-0000F86C0000}"/>
    <cellStyle name="Примечание 20 3 2" xfId="27983" xr:uid="{00000000-0005-0000-0000-0000F96C0000}"/>
    <cellStyle name="Примечание 20 3 2 2" xfId="27984" xr:uid="{00000000-0005-0000-0000-0000FA6C0000}"/>
    <cellStyle name="Примечание 20 3 2 2 2" xfId="27985" xr:uid="{00000000-0005-0000-0000-0000FB6C0000}"/>
    <cellStyle name="Примечание 20 3 2 3" xfId="27986" xr:uid="{00000000-0005-0000-0000-0000FC6C0000}"/>
    <cellStyle name="Примечание 20 3 2 3 2" xfId="27987" xr:uid="{00000000-0005-0000-0000-0000FD6C0000}"/>
    <cellStyle name="Примечание 20 3 2 4" xfId="27988" xr:uid="{00000000-0005-0000-0000-0000FE6C0000}"/>
    <cellStyle name="Примечание 20 3 2 4 2" xfId="27989" xr:uid="{00000000-0005-0000-0000-0000FF6C0000}"/>
    <cellStyle name="Примечание 20 3 2 5" xfId="27990" xr:uid="{00000000-0005-0000-0000-0000006D0000}"/>
    <cellStyle name="Примечание 20 3 2 5 2" xfId="27991" xr:uid="{00000000-0005-0000-0000-0000016D0000}"/>
    <cellStyle name="Примечание 20 3 2 6" xfId="27992" xr:uid="{00000000-0005-0000-0000-0000026D0000}"/>
    <cellStyle name="Примечание 20 3 3" xfId="27993" xr:uid="{00000000-0005-0000-0000-0000036D0000}"/>
    <cellStyle name="Примечание 20 3 3 2" xfId="27994" xr:uid="{00000000-0005-0000-0000-0000046D0000}"/>
    <cellStyle name="Примечание 20 3 3 2 2" xfId="27995" xr:uid="{00000000-0005-0000-0000-0000056D0000}"/>
    <cellStyle name="Примечание 20 3 3 3" xfId="27996" xr:uid="{00000000-0005-0000-0000-0000066D0000}"/>
    <cellStyle name="Примечание 20 3 3 3 2" xfId="27997" xr:uid="{00000000-0005-0000-0000-0000076D0000}"/>
    <cellStyle name="Примечание 20 3 3 4" xfId="27998" xr:uid="{00000000-0005-0000-0000-0000086D0000}"/>
    <cellStyle name="Примечание 20 3 3 4 2" xfId="27999" xr:uid="{00000000-0005-0000-0000-0000096D0000}"/>
    <cellStyle name="Примечание 20 3 3 5" xfId="28000" xr:uid="{00000000-0005-0000-0000-00000A6D0000}"/>
    <cellStyle name="Примечание 20 3 4" xfId="28001" xr:uid="{00000000-0005-0000-0000-00000B6D0000}"/>
    <cellStyle name="Примечание 20 3 4 2" xfId="28002" xr:uid="{00000000-0005-0000-0000-00000C6D0000}"/>
    <cellStyle name="Примечание 20 3 5" xfId="28003" xr:uid="{00000000-0005-0000-0000-00000D6D0000}"/>
    <cellStyle name="Примечание 20 3 5 2" xfId="28004" xr:uid="{00000000-0005-0000-0000-00000E6D0000}"/>
    <cellStyle name="Примечание 20 3 6" xfId="28005" xr:uid="{00000000-0005-0000-0000-00000F6D0000}"/>
    <cellStyle name="Примечание 20 3 6 2" xfId="28006" xr:uid="{00000000-0005-0000-0000-0000106D0000}"/>
    <cellStyle name="Примечание 20 3 7" xfId="28007" xr:uid="{00000000-0005-0000-0000-0000116D0000}"/>
    <cellStyle name="Примечание 20 3 7 2" xfId="28008" xr:uid="{00000000-0005-0000-0000-0000126D0000}"/>
    <cellStyle name="Примечание 20 3 8" xfId="28009" xr:uid="{00000000-0005-0000-0000-0000136D0000}"/>
    <cellStyle name="Примечание 20 3 8 2" xfId="28010" xr:uid="{00000000-0005-0000-0000-0000146D0000}"/>
    <cellStyle name="Примечание 20 3 9" xfId="28011" xr:uid="{00000000-0005-0000-0000-0000156D0000}"/>
    <cellStyle name="Примечание 20 3 9 2" xfId="28012" xr:uid="{00000000-0005-0000-0000-0000166D0000}"/>
    <cellStyle name="Примечание 20 4" xfId="28013" xr:uid="{00000000-0005-0000-0000-0000176D0000}"/>
    <cellStyle name="Примечание 20 4 2" xfId="28014" xr:uid="{00000000-0005-0000-0000-0000186D0000}"/>
    <cellStyle name="Примечание 20 4 2 2" xfId="28015" xr:uid="{00000000-0005-0000-0000-0000196D0000}"/>
    <cellStyle name="Примечание 20 4 3" xfId="28016" xr:uid="{00000000-0005-0000-0000-00001A6D0000}"/>
    <cellStyle name="Примечание 20 4 3 2" xfId="28017" xr:uid="{00000000-0005-0000-0000-00001B6D0000}"/>
    <cellStyle name="Примечание 20 4 4" xfId="28018" xr:uid="{00000000-0005-0000-0000-00001C6D0000}"/>
    <cellStyle name="Примечание 20 4 4 2" xfId="28019" xr:uid="{00000000-0005-0000-0000-00001D6D0000}"/>
    <cellStyle name="Примечание 20 4 5" xfId="28020" xr:uid="{00000000-0005-0000-0000-00001E6D0000}"/>
    <cellStyle name="Примечание 20 4 5 2" xfId="28021" xr:uid="{00000000-0005-0000-0000-00001F6D0000}"/>
    <cellStyle name="Примечание 20 4 6" xfId="28022" xr:uid="{00000000-0005-0000-0000-0000206D0000}"/>
    <cellStyle name="Примечание 20 5" xfId="28023" xr:uid="{00000000-0005-0000-0000-0000216D0000}"/>
    <cellStyle name="Примечание 20 5 2" xfId="28024" xr:uid="{00000000-0005-0000-0000-0000226D0000}"/>
    <cellStyle name="Примечание 20 5 2 2" xfId="28025" xr:uid="{00000000-0005-0000-0000-0000236D0000}"/>
    <cellStyle name="Примечание 20 5 3" xfId="28026" xr:uid="{00000000-0005-0000-0000-0000246D0000}"/>
    <cellStyle name="Примечание 20 5 3 2" xfId="28027" xr:uid="{00000000-0005-0000-0000-0000256D0000}"/>
    <cellStyle name="Примечание 20 5 4" xfId="28028" xr:uid="{00000000-0005-0000-0000-0000266D0000}"/>
    <cellStyle name="Примечание 20 5 4 2" xfId="28029" xr:uid="{00000000-0005-0000-0000-0000276D0000}"/>
    <cellStyle name="Примечание 20 5 5" xfId="28030" xr:uid="{00000000-0005-0000-0000-0000286D0000}"/>
    <cellStyle name="Примечание 20 6" xfId="28031" xr:uid="{00000000-0005-0000-0000-0000296D0000}"/>
    <cellStyle name="Примечание 20 6 2" xfId="28032" xr:uid="{00000000-0005-0000-0000-00002A6D0000}"/>
    <cellStyle name="Примечание 20 7" xfId="28033" xr:uid="{00000000-0005-0000-0000-00002B6D0000}"/>
    <cellStyle name="Примечание 20 7 2" xfId="28034" xr:uid="{00000000-0005-0000-0000-00002C6D0000}"/>
    <cellStyle name="Примечание 20 8" xfId="28035" xr:uid="{00000000-0005-0000-0000-00002D6D0000}"/>
    <cellStyle name="Примечание 20 8 2" xfId="28036" xr:uid="{00000000-0005-0000-0000-00002E6D0000}"/>
    <cellStyle name="Примечание 20 9" xfId="28037" xr:uid="{00000000-0005-0000-0000-00002F6D0000}"/>
    <cellStyle name="Примечание 20 9 2" xfId="28038" xr:uid="{00000000-0005-0000-0000-0000306D0000}"/>
    <cellStyle name="Примечание 3" xfId="28039" xr:uid="{00000000-0005-0000-0000-0000316D0000}"/>
    <cellStyle name="Примечание 3 2" xfId="28040" xr:uid="{00000000-0005-0000-0000-0000326D0000}"/>
    <cellStyle name="Примечание 3 3" xfId="28041" xr:uid="{00000000-0005-0000-0000-0000336D0000}"/>
    <cellStyle name="Примечание 39" xfId="28042" xr:uid="{00000000-0005-0000-0000-0000346D0000}"/>
    <cellStyle name="Примечание 5" xfId="28043" xr:uid="{00000000-0005-0000-0000-0000356D0000}"/>
    <cellStyle name="Примечание 5 2" xfId="28044" xr:uid="{00000000-0005-0000-0000-0000366D0000}"/>
    <cellStyle name="Процентный 2" xfId="104" xr:uid="{00000000-0005-0000-0000-0000376D0000}"/>
    <cellStyle name="Процентный 2 10" xfId="28046" xr:uid="{00000000-0005-0000-0000-0000386D0000}"/>
    <cellStyle name="Процентный 2 11" xfId="28047" xr:uid="{00000000-0005-0000-0000-0000396D0000}"/>
    <cellStyle name="Процентный 2 12" xfId="28048" xr:uid="{00000000-0005-0000-0000-00003A6D0000}"/>
    <cellStyle name="Процентный 2 13" xfId="28049" xr:uid="{00000000-0005-0000-0000-00003B6D0000}"/>
    <cellStyle name="Процентный 2 14" xfId="28050" xr:uid="{00000000-0005-0000-0000-00003C6D0000}"/>
    <cellStyle name="Процентный 2 15" xfId="28051" xr:uid="{00000000-0005-0000-0000-00003D6D0000}"/>
    <cellStyle name="Процентный 2 16" xfId="28052" xr:uid="{00000000-0005-0000-0000-00003E6D0000}"/>
    <cellStyle name="Процентный 2 17" xfId="28053" xr:uid="{00000000-0005-0000-0000-00003F6D0000}"/>
    <cellStyle name="Процентный 2 18" xfId="28054" xr:uid="{00000000-0005-0000-0000-0000406D0000}"/>
    <cellStyle name="Процентный 2 19" xfId="28055" xr:uid="{00000000-0005-0000-0000-0000416D0000}"/>
    <cellStyle name="Процентный 2 2" xfId="28056" xr:uid="{00000000-0005-0000-0000-0000426D0000}"/>
    <cellStyle name="Процентный 2 2 2" xfId="28057" xr:uid="{00000000-0005-0000-0000-0000436D0000}"/>
    <cellStyle name="Процентный 2 2 3" xfId="28058" xr:uid="{00000000-0005-0000-0000-0000446D0000}"/>
    <cellStyle name="Процентный 2 20" xfId="28059" xr:uid="{00000000-0005-0000-0000-0000456D0000}"/>
    <cellStyle name="Процентный 2 21" xfId="28060" xr:uid="{00000000-0005-0000-0000-0000466D0000}"/>
    <cellStyle name="Процентный 2 22" xfId="28061" xr:uid="{00000000-0005-0000-0000-0000476D0000}"/>
    <cellStyle name="Процентный 2 23" xfId="28062" xr:uid="{00000000-0005-0000-0000-0000486D0000}"/>
    <cellStyle name="Процентный 2 24" xfId="28063" xr:uid="{00000000-0005-0000-0000-0000496D0000}"/>
    <cellStyle name="Процентный 2 25" xfId="28064" xr:uid="{00000000-0005-0000-0000-00004A6D0000}"/>
    <cellStyle name="Процентный 2 26" xfId="28065" xr:uid="{00000000-0005-0000-0000-00004B6D0000}"/>
    <cellStyle name="Процентный 2 27" xfId="28066" xr:uid="{00000000-0005-0000-0000-00004C6D0000}"/>
    <cellStyle name="Процентный 2 28" xfId="28045" xr:uid="{00000000-0005-0000-0000-00004D6D0000}"/>
    <cellStyle name="Процентный 2 3" xfId="28067" xr:uid="{00000000-0005-0000-0000-00004E6D0000}"/>
    <cellStyle name="Процентный 2 4" xfId="28068" xr:uid="{00000000-0005-0000-0000-00004F6D0000}"/>
    <cellStyle name="Процентный 2 5" xfId="28069" xr:uid="{00000000-0005-0000-0000-0000506D0000}"/>
    <cellStyle name="Процентный 2 6" xfId="28070" xr:uid="{00000000-0005-0000-0000-0000516D0000}"/>
    <cellStyle name="Процентный 2 7" xfId="28071" xr:uid="{00000000-0005-0000-0000-0000526D0000}"/>
    <cellStyle name="Процентный 2 8" xfId="28072" xr:uid="{00000000-0005-0000-0000-0000536D0000}"/>
    <cellStyle name="Процентный 2 9" xfId="28073" xr:uid="{00000000-0005-0000-0000-0000546D0000}"/>
    <cellStyle name="Процентный 3" xfId="105" xr:uid="{00000000-0005-0000-0000-0000556D0000}"/>
    <cellStyle name="Процентный 3 10" xfId="28075" xr:uid="{00000000-0005-0000-0000-0000566D0000}"/>
    <cellStyle name="Процентный 3 11" xfId="28076" xr:uid="{00000000-0005-0000-0000-0000576D0000}"/>
    <cellStyle name="Процентный 3 12" xfId="28077" xr:uid="{00000000-0005-0000-0000-0000586D0000}"/>
    <cellStyle name="Процентный 3 13" xfId="28078" xr:uid="{00000000-0005-0000-0000-0000596D0000}"/>
    <cellStyle name="Процентный 3 14" xfId="28079" xr:uid="{00000000-0005-0000-0000-00005A6D0000}"/>
    <cellStyle name="Процентный 3 15" xfId="28080" xr:uid="{00000000-0005-0000-0000-00005B6D0000}"/>
    <cellStyle name="Процентный 3 16" xfId="28081" xr:uid="{00000000-0005-0000-0000-00005C6D0000}"/>
    <cellStyle name="Процентный 3 17" xfId="28082" xr:uid="{00000000-0005-0000-0000-00005D6D0000}"/>
    <cellStyle name="Процентный 3 18" xfId="28083" xr:uid="{00000000-0005-0000-0000-00005E6D0000}"/>
    <cellStyle name="Процентный 3 19" xfId="28084" xr:uid="{00000000-0005-0000-0000-00005F6D0000}"/>
    <cellStyle name="Процентный 3 2" xfId="28085" xr:uid="{00000000-0005-0000-0000-0000606D0000}"/>
    <cellStyle name="Процентный 3 20" xfId="28074" xr:uid="{00000000-0005-0000-0000-0000616D0000}"/>
    <cellStyle name="Процентный 3 3" xfId="28086" xr:uid="{00000000-0005-0000-0000-0000626D0000}"/>
    <cellStyle name="Процентный 3 4" xfId="28087" xr:uid="{00000000-0005-0000-0000-0000636D0000}"/>
    <cellStyle name="Процентный 3 5" xfId="28088" xr:uid="{00000000-0005-0000-0000-0000646D0000}"/>
    <cellStyle name="Процентный 3 6" xfId="28089" xr:uid="{00000000-0005-0000-0000-0000656D0000}"/>
    <cellStyle name="Процентный 3 7" xfId="28090" xr:uid="{00000000-0005-0000-0000-0000666D0000}"/>
    <cellStyle name="Процентный 3 8" xfId="28091" xr:uid="{00000000-0005-0000-0000-0000676D0000}"/>
    <cellStyle name="Процентный 3 9" xfId="28092" xr:uid="{00000000-0005-0000-0000-0000686D0000}"/>
    <cellStyle name="Процентный 4" xfId="28093" xr:uid="{00000000-0005-0000-0000-0000696D0000}"/>
    <cellStyle name="Процентный 4 2" xfId="28094" xr:uid="{00000000-0005-0000-0000-00006A6D0000}"/>
    <cellStyle name="Процентный 5" xfId="28095" xr:uid="{00000000-0005-0000-0000-00006B6D0000}"/>
    <cellStyle name="Процентный 5 10" xfId="28096" xr:uid="{00000000-0005-0000-0000-00006C6D0000}"/>
    <cellStyle name="Процентный 5 10 10" xfId="28097" xr:uid="{00000000-0005-0000-0000-00006D6D0000}"/>
    <cellStyle name="Процентный 5 10 10 2" xfId="28098" xr:uid="{00000000-0005-0000-0000-00006E6D0000}"/>
    <cellStyle name="Процентный 5 10 11" xfId="28099" xr:uid="{00000000-0005-0000-0000-00006F6D0000}"/>
    <cellStyle name="Процентный 5 10 11 2" xfId="28100" xr:uid="{00000000-0005-0000-0000-0000706D0000}"/>
    <cellStyle name="Процентный 5 10 12" xfId="28101" xr:uid="{00000000-0005-0000-0000-0000716D0000}"/>
    <cellStyle name="Процентный 5 10 2" xfId="28102" xr:uid="{00000000-0005-0000-0000-0000726D0000}"/>
    <cellStyle name="Процентный 5 10 2 10" xfId="28103" xr:uid="{00000000-0005-0000-0000-0000736D0000}"/>
    <cellStyle name="Процентный 5 10 2 10 2" xfId="28104" xr:uid="{00000000-0005-0000-0000-0000746D0000}"/>
    <cellStyle name="Процентный 5 10 2 11" xfId="28105" xr:uid="{00000000-0005-0000-0000-0000756D0000}"/>
    <cellStyle name="Процентный 5 10 2 2" xfId="28106" xr:uid="{00000000-0005-0000-0000-0000766D0000}"/>
    <cellStyle name="Процентный 5 10 2 2 10" xfId="28107" xr:uid="{00000000-0005-0000-0000-0000776D0000}"/>
    <cellStyle name="Процентный 5 10 2 2 2" xfId="28108" xr:uid="{00000000-0005-0000-0000-0000786D0000}"/>
    <cellStyle name="Процентный 5 10 2 2 2 2" xfId="28109" xr:uid="{00000000-0005-0000-0000-0000796D0000}"/>
    <cellStyle name="Процентный 5 10 2 2 2 2 2" xfId="28110" xr:uid="{00000000-0005-0000-0000-00007A6D0000}"/>
    <cellStyle name="Процентный 5 10 2 2 2 3" xfId="28111" xr:uid="{00000000-0005-0000-0000-00007B6D0000}"/>
    <cellStyle name="Процентный 5 10 2 2 2 3 2" xfId="28112" xr:uid="{00000000-0005-0000-0000-00007C6D0000}"/>
    <cellStyle name="Процентный 5 10 2 2 2 4" xfId="28113" xr:uid="{00000000-0005-0000-0000-00007D6D0000}"/>
    <cellStyle name="Процентный 5 10 2 2 2 4 2" xfId="28114" xr:uid="{00000000-0005-0000-0000-00007E6D0000}"/>
    <cellStyle name="Процентный 5 10 2 2 2 5" xfId="28115" xr:uid="{00000000-0005-0000-0000-00007F6D0000}"/>
    <cellStyle name="Процентный 5 10 2 2 2 5 2" xfId="28116" xr:uid="{00000000-0005-0000-0000-0000806D0000}"/>
    <cellStyle name="Процентный 5 10 2 2 2 6" xfId="28117" xr:uid="{00000000-0005-0000-0000-0000816D0000}"/>
    <cellStyle name="Процентный 5 10 2 2 3" xfId="28118" xr:uid="{00000000-0005-0000-0000-0000826D0000}"/>
    <cellStyle name="Процентный 5 10 2 2 3 2" xfId="28119" xr:uid="{00000000-0005-0000-0000-0000836D0000}"/>
    <cellStyle name="Процентный 5 10 2 2 3 2 2" xfId="28120" xr:uid="{00000000-0005-0000-0000-0000846D0000}"/>
    <cellStyle name="Процентный 5 10 2 2 3 3" xfId="28121" xr:uid="{00000000-0005-0000-0000-0000856D0000}"/>
    <cellStyle name="Процентный 5 10 2 2 3 3 2" xfId="28122" xr:uid="{00000000-0005-0000-0000-0000866D0000}"/>
    <cellStyle name="Процентный 5 10 2 2 3 4" xfId="28123" xr:uid="{00000000-0005-0000-0000-0000876D0000}"/>
    <cellStyle name="Процентный 5 10 2 2 3 4 2" xfId="28124" xr:uid="{00000000-0005-0000-0000-0000886D0000}"/>
    <cellStyle name="Процентный 5 10 2 2 3 5" xfId="28125" xr:uid="{00000000-0005-0000-0000-0000896D0000}"/>
    <cellStyle name="Процентный 5 10 2 2 4" xfId="28126" xr:uid="{00000000-0005-0000-0000-00008A6D0000}"/>
    <cellStyle name="Процентный 5 10 2 2 4 2" xfId="28127" xr:uid="{00000000-0005-0000-0000-00008B6D0000}"/>
    <cellStyle name="Процентный 5 10 2 2 5" xfId="28128" xr:uid="{00000000-0005-0000-0000-00008C6D0000}"/>
    <cellStyle name="Процентный 5 10 2 2 5 2" xfId="28129" xr:uid="{00000000-0005-0000-0000-00008D6D0000}"/>
    <cellStyle name="Процентный 5 10 2 2 6" xfId="28130" xr:uid="{00000000-0005-0000-0000-00008E6D0000}"/>
    <cellStyle name="Процентный 5 10 2 2 6 2" xfId="28131" xr:uid="{00000000-0005-0000-0000-00008F6D0000}"/>
    <cellStyle name="Процентный 5 10 2 2 7" xfId="28132" xr:uid="{00000000-0005-0000-0000-0000906D0000}"/>
    <cellStyle name="Процентный 5 10 2 2 7 2" xfId="28133" xr:uid="{00000000-0005-0000-0000-0000916D0000}"/>
    <cellStyle name="Процентный 5 10 2 2 8" xfId="28134" xr:uid="{00000000-0005-0000-0000-0000926D0000}"/>
    <cellStyle name="Процентный 5 10 2 2 8 2" xfId="28135" xr:uid="{00000000-0005-0000-0000-0000936D0000}"/>
    <cellStyle name="Процентный 5 10 2 2 9" xfId="28136" xr:uid="{00000000-0005-0000-0000-0000946D0000}"/>
    <cellStyle name="Процентный 5 10 2 2 9 2" xfId="28137" xr:uid="{00000000-0005-0000-0000-0000956D0000}"/>
    <cellStyle name="Процентный 5 10 2 3" xfId="28138" xr:uid="{00000000-0005-0000-0000-0000966D0000}"/>
    <cellStyle name="Процентный 5 10 2 3 2" xfId="28139" xr:uid="{00000000-0005-0000-0000-0000976D0000}"/>
    <cellStyle name="Процентный 5 10 2 3 2 2" xfId="28140" xr:uid="{00000000-0005-0000-0000-0000986D0000}"/>
    <cellStyle name="Процентный 5 10 2 3 3" xfId="28141" xr:uid="{00000000-0005-0000-0000-0000996D0000}"/>
    <cellStyle name="Процентный 5 10 2 3 3 2" xfId="28142" xr:uid="{00000000-0005-0000-0000-00009A6D0000}"/>
    <cellStyle name="Процентный 5 10 2 3 4" xfId="28143" xr:uid="{00000000-0005-0000-0000-00009B6D0000}"/>
    <cellStyle name="Процентный 5 10 2 3 4 2" xfId="28144" xr:uid="{00000000-0005-0000-0000-00009C6D0000}"/>
    <cellStyle name="Процентный 5 10 2 3 5" xfId="28145" xr:uid="{00000000-0005-0000-0000-00009D6D0000}"/>
    <cellStyle name="Процентный 5 10 2 3 5 2" xfId="28146" xr:uid="{00000000-0005-0000-0000-00009E6D0000}"/>
    <cellStyle name="Процентный 5 10 2 3 6" xfId="28147" xr:uid="{00000000-0005-0000-0000-00009F6D0000}"/>
    <cellStyle name="Процентный 5 10 2 4" xfId="28148" xr:uid="{00000000-0005-0000-0000-0000A06D0000}"/>
    <cellStyle name="Процентный 5 10 2 4 2" xfId="28149" xr:uid="{00000000-0005-0000-0000-0000A16D0000}"/>
    <cellStyle name="Процентный 5 10 2 4 2 2" xfId="28150" xr:uid="{00000000-0005-0000-0000-0000A26D0000}"/>
    <cellStyle name="Процентный 5 10 2 4 3" xfId="28151" xr:uid="{00000000-0005-0000-0000-0000A36D0000}"/>
    <cellStyle name="Процентный 5 10 2 4 3 2" xfId="28152" xr:uid="{00000000-0005-0000-0000-0000A46D0000}"/>
    <cellStyle name="Процентный 5 10 2 4 4" xfId="28153" xr:uid="{00000000-0005-0000-0000-0000A56D0000}"/>
    <cellStyle name="Процентный 5 10 2 4 4 2" xfId="28154" xr:uid="{00000000-0005-0000-0000-0000A66D0000}"/>
    <cellStyle name="Процентный 5 10 2 4 5" xfId="28155" xr:uid="{00000000-0005-0000-0000-0000A76D0000}"/>
    <cellStyle name="Процентный 5 10 2 5" xfId="28156" xr:uid="{00000000-0005-0000-0000-0000A86D0000}"/>
    <cellStyle name="Процентный 5 10 2 5 2" xfId="28157" xr:uid="{00000000-0005-0000-0000-0000A96D0000}"/>
    <cellStyle name="Процентный 5 10 2 6" xfId="28158" xr:uid="{00000000-0005-0000-0000-0000AA6D0000}"/>
    <cellStyle name="Процентный 5 10 2 6 2" xfId="28159" xr:uid="{00000000-0005-0000-0000-0000AB6D0000}"/>
    <cellStyle name="Процентный 5 10 2 7" xfId="28160" xr:uid="{00000000-0005-0000-0000-0000AC6D0000}"/>
    <cellStyle name="Процентный 5 10 2 7 2" xfId="28161" xr:uid="{00000000-0005-0000-0000-0000AD6D0000}"/>
    <cellStyle name="Процентный 5 10 2 8" xfId="28162" xr:uid="{00000000-0005-0000-0000-0000AE6D0000}"/>
    <cellStyle name="Процентный 5 10 2 8 2" xfId="28163" xr:uid="{00000000-0005-0000-0000-0000AF6D0000}"/>
    <cellStyle name="Процентный 5 10 2 9" xfId="28164" xr:uid="{00000000-0005-0000-0000-0000B06D0000}"/>
    <cellStyle name="Процентный 5 10 2 9 2" xfId="28165" xr:uid="{00000000-0005-0000-0000-0000B16D0000}"/>
    <cellStyle name="Процентный 5 10 3" xfId="28166" xr:uid="{00000000-0005-0000-0000-0000B26D0000}"/>
    <cellStyle name="Процентный 5 10 3 10" xfId="28167" xr:uid="{00000000-0005-0000-0000-0000B36D0000}"/>
    <cellStyle name="Процентный 5 10 3 2" xfId="28168" xr:uid="{00000000-0005-0000-0000-0000B46D0000}"/>
    <cellStyle name="Процентный 5 10 3 2 2" xfId="28169" xr:uid="{00000000-0005-0000-0000-0000B56D0000}"/>
    <cellStyle name="Процентный 5 10 3 2 2 2" xfId="28170" xr:uid="{00000000-0005-0000-0000-0000B66D0000}"/>
    <cellStyle name="Процентный 5 10 3 2 3" xfId="28171" xr:uid="{00000000-0005-0000-0000-0000B76D0000}"/>
    <cellStyle name="Процентный 5 10 3 2 3 2" xfId="28172" xr:uid="{00000000-0005-0000-0000-0000B86D0000}"/>
    <cellStyle name="Процентный 5 10 3 2 4" xfId="28173" xr:uid="{00000000-0005-0000-0000-0000B96D0000}"/>
    <cellStyle name="Процентный 5 10 3 2 4 2" xfId="28174" xr:uid="{00000000-0005-0000-0000-0000BA6D0000}"/>
    <cellStyle name="Процентный 5 10 3 2 5" xfId="28175" xr:uid="{00000000-0005-0000-0000-0000BB6D0000}"/>
    <cellStyle name="Процентный 5 10 3 2 5 2" xfId="28176" xr:uid="{00000000-0005-0000-0000-0000BC6D0000}"/>
    <cellStyle name="Процентный 5 10 3 2 6" xfId="28177" xr:uid="{00000000-0005-0000-0000-0000BD6D0000}"/>
    <cellStyle name="Процентный 5 10 3 3" xfId="28178" xr:uid="{00000000-0005-0000-0000-0000BE6D0000}"/>
    <cellStyle name="Процентный 5 10 3 3 2" xfId="28179" xr:uid="{00000000-0005-0000-0000-0000BF6D0000}"/>
    <cellStyle name="Процентный 5 10 3 3 2 2" xfId="28180" xr:uid="{00000000-0005-0000-0000-0000C06D0000}"/>
    <cellStyle name="Процентный 5 10 3 3 3" xfId="28181" xr:uid="{00000000-0005-0000-0000-0000C16D0000}"/>
    <cellStyle name="Процентный 5 10 3 3 3 2" xfId="28182" xr:uid="{00000000-0005-0000-0000-0000C26D0000}"/>
    <cellStyle name="Процентный 5 10 3 3 4" xfId="28183" xr:uid="{00000000-0005-0000-0000-0000C36D0000}"/>
    <cellStyle name="Процентный 5 10 3 3 4 2" xfId="28184" xr:uid="{00000000-0005-0000-0000-0000C46D0000}"/>
    <cellStyle name="Процентный 5 10 3 3 5" xfId="28185" xr:uid="{00000000-0005-0000-0000-0000C56D0000}"/>
    <cellStyle name="Процентный 5 10 3 4" xfId="28186" xr:uid="{00000000-0005-0000-0000-0000C66D0000}"/>
    <cellStyle name="Процентный 5 10 3 4 2" xfId="28187" xr:uid="{00000000-0005-0000-0000-0000C76D0000}"/>
    <cellStyle name="Процентный 5 10 3 5" xfId="28188" xr:uid="{00000000-0005-0000-0000-0000C86D0000}"/>
    <cellStyle name="Процентный 5 10 3 5 2" xfId="28189" xr:uid="{00000000-0005-0000-0000-0000C96D0000}"/>
    <cellStyle name="Процентный 5 10 3 6" xfId="28190" xr:uid="{00000000-0005-0000-0000-0000CA6D0000}"/>
    <cellStyle name="Процентный 5 10 3 6 2" xfId="28191" xr:uid="{00000000-0005-0000-0000-0000CB6D0000}"/>
    <cellStyle name="Процентный 5 10 3 7" xfId="28192" xr:uid="{00000000-0005-0000-0000-0000CC6D0000}"/>
    <cellStyle name="Процентный 5 10 3 7 2" xfId="28193" xr:uid="{00000000-0005-0000-0000-0000CD6D0000}"/>
    <cellStyle name="Процентный 5 10 3 8" xfId="28194" xr:uid="{00000000-0005-0000-0000-0000CE6D0000}"/>
    <cellStyle name="Процентный 5 10 3 8 2" xfId="28195" xr:uid="{00000000-0005-0000-0000-0000CF6D0000}"/>
    <cellStyle name="Процентный 5 10 3 9" xfId="28196" xr:uid="{00000000-0005-0000-0000-0000D06D0000}"/>
    <cellStyle name="Процентный 5 10 3 9 2" xfId="28197" xr:uid="{00000000-0005-0000-0000-0000D16D0000}"/>
    <cellStyle name="Процентный 5 10 4" xfId="28198" xr:uid="{00000000-0005-0000-0000-0000D26D0000}"/>
    <cellStyle name="Процентный 5 10 4 2" xfId="28199" xr:uid="{00000000-0005-0000-0000-0000D36D0000}"/>
    <cellStyle name="Процентный 5 10 4 2 2" xfId="28200" xr:uid="{00000000-0005-0000-0000-0000D46D0000}"/>
    <cellStyle name="Процентный 5 10 4 3" xfId="28201" xr:uid="{00000000-0005-0000-0000-0000D56D0000}"/>
    <cellStyle name="Процентный 5 10 4 3 2" xfId="28202" xr:uid="{00000000-0005-0000-0000-0000D66D0000}"/>
    <cellStyle name="Процентный 5 10 4 4" xfId="28203" xr:uid="{00000000-0005-0000-0000-0000D76D0000}"/>
    <cellStyle name="Процентный 5 10 4 4 2" xfId="28204" xr:uid="{00000000-0005-0000-0000-0000D86D0000}"/>
    <cellStyle name="Процентный 5 10 4 5" xfId="28205" xr:uid="{00000000-0005-0000-0000-0000D96D0000}"/>
    <cellStyle name="Процентный 5 10 4 5 2" xfId="28206" xr:uid="{00000000-0005-0000-0000-0000DA6D0000}"/>
    <cellStyle name="Процентный 5 10 4 6" xfId="28207" xr:uid="{00000000-0005-0000-0000-0000DB6D0000}"/>
    <cellStyle name="Процентный 5 10 5" xfId="28208" xr:uid="{00000000-0005-0000-0000-0000DC6D0000}"/>
    <cellStyle name="Процентный 5 10 5 2" xfId="28209" xr:uid="{00000000-0005-0000-0000-0000DD6D0000}"/>
    <cellStyle name="Процентный 5 10 5 2 2" xfId="28210" xr:uid="{00000000-0005-0000-0000-0000DE6D0000}"/>
    <cellStyle name="Процентный 5 10 5 3" xfId="28211" xr:uid="{00000000-0005-0000-0000-0000DF6D0000}"/>
    <cellStyle name="Процентный 5 10 5 3 2" xfId="28212" xr:uid="{00000000-0005-0000-0000-0000E06D0000}"/>
    <cellStyle name="Процентный 5 10 5 4" xfId="28213" xr:uid="{00000000-0005-0000-0000-0000E16D0000}"/>
    <cellStyle name="Процентный 5 10 5 4 2" xfId="28214" xr:uid="{00000000-0005-0000-0000-0000E26D0000}"/>
    <cellStyle name="Процентный 5 10 5 5" xfId="28215" xr:uid="{00000000-0005-0000-0000-0000E36D0000}"/>
    <cellStyle name="Процентный 5 10 6" xfId="28216" xr:uid="{00000000-0005-0000-0000-0000E46D0000}"/>
    <cellStyle name="Процентный 5 10 6 2" xfId="28217" xr:uid="{00000000-0005-0000-0000-0000E56D0000}"/>
    <cellStyle name="Процентный 5 10 7" xfId="28218" xr:uid="{00000000-0005-0000-0000-0000E66D0000}"/>
    <cellStyle name="Процентный 5 10 7 2" xfId="28219" xr:uid="{00000000-0005-0000-0000-0000E76D0000}"/>
    <cellStyle name="Процентный 5 10 8" xfId="28220" xr:uid="{00000000-0005-0000-0000-0000E86D0000}"/>
    <cellStyle name="Процентный 5 10 8 2" xfId="28221" xr:uid="{00000000-0005-0000-0000-0000E96D0000}"/>
    <cellStyle name="Процентный 5 10 9" xfId="28222" xr:uid="{00000000-0005-0000-0000-0000EA6D0000}"/>
    <cellStyle name="Процентный 5 10 9 2" xfId="28223" xr:uid="{00000000-0005-0000-0000-0000EB6D0000}"/>
    <cellStyle name="Процентный 5 11" xfId="28224" xr:uid="{00000000-0005-0000-0000-0000EC6D0000}"/>
    <cellStyle name="Процентный 5 11 10" xfId="28225" xr:uid="{00000000-0005-0000-0000-0000ED6D0000}"/>
    <cellStyle name="Процентный 5 11 10 2" xfId="28226" xr:uid="{00000000-0005-0000-0000-0000EE6D0000}"/>
    <cellStyle name="Процентный 5 11 11" xfId="28227" xr:uid="{00000000-0005-0000-0000-0000EF6D0000}"/>
    <cellStyle name="Процентный 5 11 11 2" xfId="28228" xr:uid="{00000000-0005-0000-0000-0000F06D0000}"/>
    <cellStyle name="Процентный 5 11 12" xfId="28229" xr:uid="{00000000-0005-0000-0000-0000F16D0000}"/>
    <cellStyle name="Процентный 5 11 2" xfId="28230" xr:uid="{00000000-0005-0000-0000-0000F26D0000}"/>
    <cellStyle name="Процентный 5 11 2 10" xfId="28231" xr:uid="{00000000-0005-0000-0000-0000F36D0000}"/>
    <cellStyle name="Процентный 5 11 2 10 2" xfId="28232" xr:uid="{00000000-0005-0000-0000-0000F46D0000}"/>
    <cellStyle name="Процентный 5 11 2 11" xfId="28233" xr:uid="{00000000-0005-0000-0000-0000F56D0000}"/>
    <cellStyle name="Процентный 5 11 2 2" xfId="28234" xr:uid="{00000000-0005-0000-0000-0000F66D0000}"/>
    <cellStyle name="Процентный 5 11 2 2 10" xfId="28235" xr:uid="{00000000-0005-0000-0000-0000F76D0000}"/>
    <cellStyle name="Процентный 5 11 2 2 2" xfId="28236" xr:uid="{00000000-0005-0000-0000-0000F86D0000}"/>
    <cellStyle name="Процентный 5 11 2 2 2 2" xfId="28237" xr:uid="{00000000-0005-0000-0000-0000F96D0000}"/>
    <cellStyle name="Процентный 5 11 2 2 2 2 2" xfId="28238" xr:uid="{00000000-0005-0000-0000-0000FA6D0000}"/>
    <cellStyle name="Процентный 5 11 2 2 2 3" xfId="28239" xr:uid="{00000000-0005-0000-0000-0000FB6D0000}"/>
    <cellStyle name="Процентный 5 11 2 2 2 3 2" xfId="28240" xr:uid="{00000000-0005-0000-0000-0000FC6D0000}"/>
    <cellStyle name="Процентный 5 11 2 2 2 4" xfId="28241" xr:uid="{00000000-0005-0000-0000-0000FD6D0000}"/>
    <cellStyle name="Процентный 5 11 2 2 2 4 2" xfId="28242" xr:uid="{00000000-0005-0000-0000-0000FE6D0000}"/>
    <cellStyle name="Процентный 5 11 2 2 2 5" xfId="28243" xr:uid="{00000000-0005-0000-0000-0000FF6D0000}"/>
    <cellStyle name="Процентный 5 11 2 2 2 5 2" xfId="28244" xr:uid="{00000000-0005-0000-0000-0000006E0000}"/>
    <cellStyle name="Процентный 5 11 2 2 2 6" xfId="28245" xr:uid="{00000000-0005-0000-0000-0000016E0000}"/>
    <cellStyle name="Процентный 5 11 2 2 3" xfId="28246" xr:uid="{00000000-0005-0000-0000-0000026E0000}"/>
    <cellStyle name="Процентный 5 11 2 2 3 2" xfId="28247" xr:uid="{00000000-0005-0000-0000-0000036E0000}"/>
    <cellStyle name="Процентный 5 11 2 2 3 2 2" xfId="28248" xr:uid="{00000000-0005-0000-0000-0000046E0000}"/>
    <cellStyle name="Процентный 5 11 2 2 3 3" xfId="28249" xr:uid="{00000000-0005-0000-0000-0000056E0000}"/>
    <cellStyle name="Процентный 5 11 2 2 3 3 2" xfId="28250" xr:uid="{00000000-0005-0000-0000-0000066E0000}"/>
    <cellStyle name="Процентный 5 11 2 2 3 4" xfId="28251" xr:uid="{00000000-0005-0000-0000-0000076E0000}"/>
    <cellStyle name="Процентный 5 11 2 2 3 4 2" xfId="28252" xr:uid="{00000000-0005-0000-0000-0000086E0000}"/>
    <cellStyle name="Процентный 5 11 2 2 3 5" xfId="28253" xr:uid="{00000000-0005-0000-0000-0000096E0000}"/>
    <cellStyle name="Процентный 5 11 2 2 4" xfId="28254" xr:uid="{00000000-0005-0000-0000-00000A6E0000}"/>
    <cellStyle name="Процентный 5 11 2 2 4 2" xfId="28255" xr:uid="{00000000-0005-0000-0000-00000B6E0000}"/>
    <cellStyle name="Процентный 5 11 2 2 5" xfId="28256" xr:uid="{00000000-0005-0000-0000-00000C6E0000}"/>
    <cellStyle name="Процентный 5 11 2 2 5 2" xfId="28257" xr:uid="{00000000-0005-0000-0000-00000D6E0000}"/>
    <cellStyle name="Процентный 5 11 2 2 6" xfId="28258" xr:uid="{00000000-0005-0000-0000-00000E6E0000}"/>
    <cellStyle name="Процентный 5 11 2 2 6 2" xfId="28259" xr:uid="{00000000-0005-0000-0000-00000F6E0000}"/>
    <cellStyle name="Процентный 5 11 2 2 7" xfId="28260" xr:uid="{00000000-0005-0000-0000-0000106E0000}"/>
    <cellStyle name="Процентный 5 11 2 2 7 2" xfId="28261" xr:uid="{00000000-0005-0000-0000-0000116E0000}"/>
    <cellStyle name="Процентный 5 11 2 2 8" xfId="28262" xr:uid="{00000000-0005-0000-0000-0000126E0000}"/>
    <cellStyle name="Процентный 5 11 2 2 8 2" xfId="28263" xr:uid="{00000000-0005-0000-0000-0000136E0000}"/>
    <cellStyle name="Процентный 5 11 2 2 9" xfId="28264" xr:uid="{00000000-0005-0000-0000-0000146E0000}"/>
    <cellStyle name="Процентный 5 11 2 2 9 2" xfId="28265" xr:uid="{00000000-0005-0000-0000-0000156E0000}"/>
    <cellStyle name="Процентный 5 11 2 3" xfId="28266" xr:uid="{00000000-0005-0000-0000-0000166E0000}"/>
    <cellStyle name="Процентный 5 11 2 3 2" xfId="28267" xr:uid="{00000000-0005-0000-0000-0000176E0000}"/>
    <cellStyle name="Процентный 5 11 2 3 2 2" xfId="28268" xr:uid="{00000000-0005-0000-0000-0000186E0000}"/>
    <cellStyle name="Процентный 5 11 2 3 3" xfId="28269" xr:uid="{00000000-0005-0000-0000-0000196E0000}"/>
    <cellStyle name="Процентный 5 11 2 3 3 2" xfId="28270" xr:uid="{00000000-0005-0000-0000-00001A6E0000}"/>
    <cellStyle name="Процентный 5 11 2 3 4" xfId="28271" xr:uid="{00000000-0005-0000-0000-00001B6E0000}"/>
    <cellStyle name="Процентный 5 11 2 3 4 2" xfId="28272" xr:uid="{00000000-0005-0000-0000-00001C6E0000}"/>
    <cellStyle name="Процентный 5 11 2 3 5" xfId="28273" xr:uid="{00000000-0005-0000-0000-00001D6E0000}"/>
    <cellStyle name="Процентный 5 11 2 3 5 2" xfId="28274" xr:uid="{00000000-0005-0000-0000-00001E6E0000}"/>
    <cellStyle name="Процентный 5 11 2 3 6" xfId="28275" xr:uid="{00000000-0005-0000-0000-00001F6E0000}"/>
    <cellStyle name="Процентный 5 11 2 4" xfId="28276" xr:uid="{00000000-0005-0000-0000-0000206E0000}"/>
    <cellStyle name="Процентный 5 11 2 4 2" xfId="28277" xr:uid="{00000000-0005-0000-0000-0000216E0000}"/>
    <cellStyle name="Процентный 5 11 2 4 2 2" xfId="28278" xr:uid="{00000000-0005-0000-0000-0000226E0000}"/>
    <cellStyle name="Процентный 5 11 2 4 3" xfId="28279" xr:uid="{00000000-0005-0000-0000-0000236E0000}"/>
    <cellStyle name="Процентный 5 11 2 4 3 2" xfId="28280" xr:uid="{00000000-0005-0000-0000-0000246E0000}"/>
    <cellStyle name="Процентный 5 11 2 4 4" xfId="28281" xr:uid="{00000000-0005-0000-0000-0000256E0000}"/>
    <cellStyle name="Процентный 5 11 2 4 4 2" xfId="28282" xr:uid="{00000000-0005-0000-0000-0000266E0000}"/>
    <cellStyle name="Процентный 5 11 2 4 5" xfId="28283" xr:uid="{00000000-0005-0000-0000-0000276E0000}"/>
    <cellStyle name="Процентный 5 11 2 5" xfId="28284" xr:uid="{00000000-0005-0000-0000-0000286E0000}"/>
    <cellStyle name="Процентный 5 11 2 5 2" xfId="28285" xr:uid="{00000000-0005-0000-0000-0000296E0000}"/>
    <cellStyle name="Процентный 5 11 2 6" xfId="28286" xr:uid="{00000000-0005-0000-0000-00002A6E0000}"/>
    <cellStyle name="Процентный 5 11 2 6 2" xfId="28287" xr:uid="{00000000-0005-0000-0000-00002B6E0000}"/>
    <cellStyle name="Процентный 5 11 2 7" xfId="28288" xr:uid="{00000000-0005-0000-0000-00002C6E0000}"/>
    <cellStyle name="Процентный 5 11 2 7 2" xfId="28289" xr:uid="{00000000-0005-0000-0000-00002D6E0000}"/>
    <cellStyle name="Процентный 5 11 2 8" xfId="28290" xr:uid="{00000000-0005-0000-0000-00002E6E0000}"/>
    <cellStyle name="Процентный 5 11 2 8 2" xfId="28291" xr:uid="{00000000-0005-0000-0000-00002F6E0000}"/>
    <cellStyle name="Процентный 5 11 2 9" xfId="28292" xr:uid="{00000000-0005-0000-0000-0000306E0000}"/>
    <cellStyle name="Процентный 5 11 2 9 2" xfId="28293" xr:uid="{00000000-0005-0000-0000-0000316E0000}"/>
    <cellStyle name="Процентный 5 11 3" xfId="28294" xr:uid="{00000000-0005-0000-0000-0000326E0000}"/>
    <cellStyle name="Процентный 5 11 3 10" xfId="28295" xr:uid="{00000000-0005-0000-0000-0000336E0000}"/>
    <cellStyle name="Процентный 5 11 3 2" xfId="28296" xr:uid="{00000000-0005-0000-0000-0000346E0000}"/>
    <cellStyle name="Процентный 5 11 3 2 2" xfId="28297" xr:uid="{00000000-0005-0000-0000-0000356E0000}"/>
    <cellStyle name="Процентный 5 11 3 2 2 2" xfId="28298" xr:uid="{00000000-0005-0000-0000-0000366E0000}"/>
    <cellStyle name="Процентный 5 11 3 2 3" xfId="28299" xr:uid="{00000000-0005-0000-0000-0000376E0000}"/>
    <cellStyle name="Процентный 5 11 3 2 3 2" xfId="28300" xr:uid="{00000000-0005-0000-0000-0000386E0000}"/>
    <cellStyle name="Процентный 5 11 3 2 4" xfId="28301" xr:uid="{00000000-0005-0000-0000-0000396E0000}"/>
    <cellStyle name="Процентный 5 11 3 2 4 2" xfId="28302" xr:uid="{00000000-0005-0000-0000-00003A6E0000}"/>
    <cellStyle name="Процентный 5 11 3 2 5" xfId="28303" xr:uid="{00000000-0005-0000-0000-00003B6E0000}"/>
    <cellStyle name="Процентный 5 11 3 2 5 2" xfId="28304" xr:uid="{00000000-0005-0000-0000-00003C6E0000}"/>
    <cellStyle name="Процентный 5 11 3 2 6" xfId="28305" xr:uid="{00000000-0005-0000-0000-00003D6E0000}"/>
    <cellStyle name="Процентный 5 11 3 3" xfId="28306" xr:uid="{00000000-0005-0000-0000-00003E6E0000}"/>
    <cellStyle name="Процентный 5 11 3 3 2" xfId="28307" xr:uid="{00000000-0005-0000-0000-00003F6E0000}"/>
    <cellStyle name="Процентный 5 11 3 3 2 2" xfId="28308" xr:uid="{00000000-0005-0000-0000-0000406E0000}"/>
    <cellStyle name="Процентный 5 11 3 3 3" xfId="28309" xr:uid="{00000000-0005-0000-0000-0000416E0000}"/>
    <cellStyle name="Процентный 5 11 3 3 3 2" xfId="28310" xr:uid="{00000000-0005-0000-0000-0000426E0000}"/>
    <cellStyle name="Процентный 5 11 3 3 4" xfId="28311" xr:uid="{00000000-0005-0000-0000-0000436E0000}"/>
    <cellStyle name="Процентный 5 11 3 3 4 2" xfId="28312" xr:uid="{00000000-0005-0000-0000-0000446E0000}"/>
    <cellStyle name="Процентный 5 11 3 3 5" xfId="28313" xr:uid="{00000000-0005-0000-0000-0000456E0000}"/>
    <cellStyle name="Процентный 5 11 3 4" xfId="28314" xr:uid="{00000000-0005-0000-0000-0000466E0000}"/>
    <cellStyle name="Процентный 5 11 3 4 2" xfId="28315" xr:uid="{00000000-0005-0000-0000-0000476E0000}"/>
    <cellStyle name="Процентный 5 11 3 5" xfId="28316" xr:uid="{00000000-0005-0000-0000-0000486E0000}"/>
    <cellStyle name="Процентный 5 11 3 5 2" xfId="28317" xr:uid="{00000000-0005-0000-0000-0000496E0000}"/>
    <cellStyle name="Процентный 5 11 3 6" xfId="28318" xr:uid="{00000000-0005-0000-0000-00004A6E0000}"/>
    <cellStyle name="Процентный 5 11 3 6 2" xfId="28319" xr:uid="{00000000-0005-0000-0000-00004B6E0000}"/>
    <cellStyle name="Процентный 5 11 3 7" xfId="28320" xr:uid="{00000000-0005-0000-0000-00004C6E0000}"/>
    <cellStyle name="Процентный 5 11 3 7 2" xfId="28321" xr:uid="{00000000-0005-0000-0000-00004D6E0000}"/>
    <cellStyle name="Процентный 5 11 3 8" xfId="28322" xr:uid="{00000000-0005-0000-0000-00004E6E0000}"/>
    <cellStyle name="Процентный 5 11 3 8 2" xfId="28323" xr:uid="{00000000-0005-0000-0000-00004F6E0000}"/>
    <cellStyle name="Процентный 5 11 3 9" xfId="28324" xr:uid="{00000000-0005-0000-0000-0000506E0000}"/>
    <cellStyle name="Процентный 5 11 3 9 2" xfId="28325" xr:uid="{00000000-0005-0000-0000-0000516E0000}"/>
    <cellStyle name="Процентный 5 11 4" xfId="28326" xr:uid="{00000000-0005-0000-0000-0000526E0000}"/>
    <cellStyle name="Процентный 5 11 4 2" xfId="28327" xr:uid="{00000000-0005-0000-0000-0000536E0000}"/>
    <cellStyle name="Процентный 5 11 4 2 2" xfId="28328" xr:uid="{00000000-0005-0000-0000-0000546E0000}"/>
    <cellStyle name="Процентный 5 11 4 3" xfId="28329" xr:uid="{00000000-0005-0000-0000-0000556E0000}"/>
    <cellStyle name="Процентный 5 11 4 3 2" xfId="28330" xr:uid="{00000000-0005-0000-0000-0000566E0000}"/>
    <cellStyle name="Процентный 5 11 4 4" xfId="28331" xr:uid="{00000000-0005-0000-0000-0000576E0000}"/>
    <cellStyle name="Процентный 5 11 4 4 2" xfId="28332" xr:uid="{00000000-0005-0000-0000-0000586E0000}"/>
    <cellStyle name="Процентный 5 11 4 5" xfId="28333" xr:uid="{00000000-0005-0000-0000-0000596E0000}"/>
    <cellStyle name="Процентный 5 11 4 5 2" xfId="28334" xr:uid="{00000000-0005-0000-0000-00005A6E0000}"/>
    <cellStyle name="Процентный 5 11 4 6" xfId="28335" xr:uid="{00000000-0005-0000-0000-00005B6E0000}"/>
    <cellStyle name="Процентный 5 11 5" xfId="28336" xr:uid="{00000000-0005-0000-0000-00005C6E0000}"/>
    <cellStyle name="Процентный 5 11 5 2" xfId="28337" xr:uid="{00000000-0005-0000-0000-00005D6E0000}"/>
    <cellStyle name="Процентный 5 11 5 2 2" xfId="28338" xr:uid="{00000000-0005-0000-0000-00005E6E0000}"/>
    <cellStyle name="Процентный 5 11 5 3" xfId="28339" xr:uid="{00000000-0005-0000-0000-00005F6E0000}"/>
    <cellStyle name="Процентный 5 11 5 3 2" xfId="28340" xr:uid="{00000000-0005-0000-0000-0000606E0000}"/>
    <cellStyle name="Процентный 5 11 5 4" xfId="28341" xr:uid="{00000000-0005-0000-0000-0000616E0000}"/>
    <cellStyle name="Процентный 5 11 5 4 2" xfId="28342" xr:uid="{00000000-0005-0000-0000-0000626E0000}"/>
    <cellStyle name="Процентный 5 11 5 5" xfId="28343" xr:uid="{00000000-0005-0000-0000-0000636E0000}"/>
    <cellStyle name="Процентный 5 11 6" xfId="28344" xr:uid="{00000000-0005-0000-0000-0000646E0000}"/>
    <cellStyle name="Процентный 5 11 6 2" xfId="28345" xr:uid="{00000000-0005-0000-0000-0000656E0000}"/>
    <cellStyle name="Процентный 5 11 7" xfId="28346" xr:uid="{00000000-0005-0000-0000-0000666E0000}"/>
    <cellStyle name="Процентный 5 11 7 2" xfId="28347" xr:uid="{00000000-0005-0000-0000-0000676E0000}"/>
    <cellStyle name="Процентный 5 11 8" xfId="28348" xr:uid="{00000000-0005-0000-0000-0000686E0000}"/>
    <cellStyle name="Процентный 5 11 8 2" xfId="28349" xr:uid="{00000000-0005-0000-0000-0000696E0000}"/>
    <cellStyle name="Процентный 5 11 9" xfId="28350" xr:uid="{00000000-0005-0000-0000-00006A6E0000}"/>
    <cellStyle name="Процентный 5 11 9 2" xfId="28351" xr:uid="{00000000-0005-0000-0000-00006B6E0000}"/>
    <cellStyle name="Процентный 5 12" xfId="28352" xr:uid="{00000000-0005-0000-0000-00006C6E0000}"/>
    <cellStyle name="Процентный 5 12 10" xfId="28353" xr:uid="{00000000-0005-0000-0000-00006D6E0000}"/>
    <cellStyle name="Процентный 5 12 10 2" xfId="28354" xr:uid="{00000000-0005-0000-0000-00006E6E0000}"/>
    <cellStyle name="Процентный 5 12 11" xfId="28355" xr:uid="{00000000-0005-0000-0000-00006F6E0000}"/>
    <cellStyle name="Процентный 5 12 11 2" xfId="28356" xr:uid="{00000000-0005-0000-0000-0000706E0000}"/>
    <cellStyle name="Процентный 5 12 12" xfId="28357" xr:uid="{00000000-0005-0000-0000-0000716E0000}"/>
    <cellStyle name="Процентный 5 12 2" xfId="28358" xr:uid="{00000000-0005-0000-0000-0000726E0000}"/>
    <cellStyle name="Процентный 5 12 2 10" xfId="28359" xr:uid="{00000000-0005-0000-0000-0000736E0000}"/>
    <cellStyle name="Процентный 5 12 2 10 2" xfId="28360" xr:uid="{00000000-0005-0000-0000-0000746E0000}"/>
    <cellStyle name="Процентный 5 12 2 11" xfId="28361" xr:uid="{00000000-0005-0000-0000-0000756E0000}"/>
    <cellStyle name="Процентный 5 12 2 2" xfId="28362" xr:uid="{00000000-0005-0000-0000-0000766E0000}"/>
    <cellStyle name="Процентный 5 12 2 2 10" xfId="28363" xr:uid="{00000000-0005-0000-0000-0000776E0000}"/>
    <cellStyle name="Процентный 5 12 2 2 2" xfId="28364" xr:uid="{00000000-0005-0000-0000-0000786E0000}"/>
    <cellStyle name="Процентный 5 12 2 2 2 2" xfId="28365" xr:uid="{00000000-0005-0000-0000-0000796E0000}"/>
    <cellStyle name="Процентный 5 12 2 2 2 2 2" xfId="28366" xr:uid="{00000000-0005-0000-0000-00007A6E0000}"/>
    <cellStyle name="Процентный 5 12 2 2 2 3" xfId="28367" xr:uid="{00000000-0005-0000-0000-00007B6E0000}"/>
    <cellStyle name="Процентный 5 12 2 2 2 3 2" xfId="28368" xr:uid="{00000000-0005-0000-0000-00007C6E0000}"/>
    <cellStyle name="Процентный 5 12 2 2 2 4" xfId="28369" xr:uid="{00000000-0005-0000-0000-00007D6E0000}"/>
    <cellStyle name="Процентный 5 12 2 2 2 4 2" xfId="28370" xr:uid="{00000000-0005-0000-0000-00007E6E0000}"/>
    <cellStyle name="Процентный 5 12 2 2 2 5" xfId="28371" xr:uid="{00000000-0005-0000-0000-00007F6E0000}"/>
    <cellStyle name="Процентный 5 12 2 2 2 5 2" xfId="28372" xr:uid="{00000000-0005-0000-0000-0000806E0000}"/>
    <cellStyle name="Процентный 5 12 2 2 2 6" xfId="28373" xr:uid="{00000000-0005-0000-0000-0000816E0000}"/>
    <cellStyle name="Процентный 5 12 2 2 3" xfId="28374" xr:uid="{00000000-0005-0000-0000-0000826E0000}"/>
    <cellStyle name="Процентный 5 12 2 2 3 2" xfId="28375" xr:uid="{00000000-0005-0000-0000-0000836E0000}"/>
    <cellStyle name="Процентный 5 12 2 2 3 2 2" xfId="28376" xr:uid="{00000000-0005-0000-0000-0000846E0000}"/>
    <cellStyle name="Процентный 5 12 2 2 3 3" xfId="28377" xr:uid="{00000000-0005-0000-0000-0000856E0000}"/>
    <cellStyle name="Процентный 5 12 2 2 3 3 2" xfId="28378" xr:uid="{00000000-0005-0000-0000-0000866E0000}"/>
    <cellStyle name="Процентный 5 12 2 2 3 4" xfId="28379" xr:uid="{00000000-0005-0000-0000-0000876E0000}"/>
    <cellStyle name="Процентный 5 12 2 2 3 4 2" xfId="28380" xr:uid="{00000000-0005-0000-0000-0000886E0000}"/>
    <cellStyle name="Процентный 5 12 2 2 3 5" xfId="28381" xr:uid="{00000000-0005-0000-0000-0000896E0000}"/>
    <cellStyle name="Процентный 5 12 2 2 4" xfId="28382" xr:uid="{00000000-0005-0000-0000-00008A6E0000}"/>
    <cellStyle name="Процентный 5 12 2 2 4 2" xfId="28383" xr:uid="{00000000-0005-0000-0000-00008B6E0000}"/>
    <cellStyle name="Процентный 5 12 2 2 5" xfId="28384" xr:uid="{00000000-0005-0000-0000-00008C6E0000}"/>
    <cellStyle name="Процентный 5 12 2 2 5 2" xfId="28385" xr:uid="{00000000-0005-0000-0000-00008D6E0000}"/>
    <cellStyle name="Процентный 5 12 2 2 6" xfId="28386" xr:uid="{00000000-0005-0000-0000-00008E6E0000}"/>
    <cellStyle name="Процентный 5 12 2 2 6 2" xfId="28387" xr:uid="{00000000-0005-0000-0000-00008F6E0000}"/>
    <cellStyle name="Процентный 5 12 2 2 7" xfId="28388" xr:uid="{00000000-0005-0000-0000-0000906E0000}"/>
    <cellStyle name="Процентный 5 12 2 2 7 2" xfId="28389" xr:uid="{00000000-0005-0000-0000-0000916E0000}"/>
    <cellStyle name="Процентный 5 12 2 2 8" xfId="28390" xr:uid="{00000000-0005-0000-0000-0000926E0000}"/>
    <cellStyle name="Процентный 5 12 2 2 8 2" xfId="28391" xr:uid="{00000000-0005-0000-0000-0000936E0000}"/>
    <cellStyle name="Процентный 5 12 2 2 9" xfId="28392" xr:uid="{00000000-0005-0000-0000-0000946E0000}"/>
    <cellStyle name="Процентный 5 12 2 2 9 2" xfId="28393" xr:uid="{00000000-0005-0000-0000-0000956E0000}"/>
    <cellStyle name="Процентный 5 12 2 3" xfId="28394" xr:uid="{00000000-0005-0000-0000-0000966E0000}"/>
    <cellStyle name="Процентный 5 12 2 3 2" xfId="28395" xr:uid="{00000000-0005-0000-0000-0000976E0000}"/>
    <cellStyle name="Процентный 5 12 2 3 2 2" xfId="28396" xr:uid="{00000000-0005-0000-0000-0000986E0000}"/>
    <cellStyle name="Процентный 5 12 2 3 3" xfId="28397" xr:uid="{00000000-0005-0000-0000-0000996E0000}"/>
    <cellStyle name="Процентный 5 12 2 3 3 2" xfId="28398" xr:uid="{00000000-0005-0000-0000-00009A6E0000}"/>
    <cellStyle name="Процентный 5 12 2 3 4" xfId="28399" xr:uid="{00000000-0005-0000-0000-00009B6E0000}"/>
    <cellStyle name="Процентный 5 12 2 3 4 2" xfId="28400" xr:uid="{00000000-0005-0000-0000-00009C6E0000}"/>
    <cellStyle name="Процентный 5 12 2 3 5" xfId="28401" xr:uid="{00000000-0005-0000-0000-00009D6E0000}"/>
    <cellStyle name="Процентный 5 12 2 3 5 2" xfId="28402" xr:uid="{00000000-0005-0000-0000-00009E6E0000}"/>
    <cellStyle name="Процентный 5 12 2 3 6" xfId="28403" xr:uid="{00000000-0005-0000-0000-00009F6E0000}"/>
    <cellStyle name="Процентный 5 12 2 4" xfId="28404" xr:uid="{00000000-0005-0000-0000-0000A06E0000}"/>
    <cellStyle name="Процентный 5 12 2 4 2" xfId="28405" xr:uid="{00000000-0005-0000-0000-0000A16E0000}"/>
    <cellStyle name="Процентный 5 12 2 4 2 2" xfId="28406" xr:uid="{00000000-0005-0000-0000-0000A26E0000}"/>
    <cellStyle name="Процентный 5 12 2 4 3" xfId="28407" xr:uid="{00000000-0005-0000-0000-0000A36E0000}"/>
    <cellStyle name="Процентный 5 12 2 4 3 2" xfId="28408" xr:uid="{00000000-0005-0000-0000-0000A46E0000}"/>
    <cellStyle name="Процентный 5 12 2 4 4" xfId="28409" xr:uid="{00000000-0005-0000-0000-0000A56E0000}"/>
    <cellStyle name="Процентный 5 12 2 4 4 2" xfId="28410" xr:uid="{00000000-0005-0000-0000-0000A66E0000}"/>
    <cellStyle name="Процентный 5 12 2 4 5" xfId="28411" xr:uid="{00000000-0005-0000-0000-0000A76E0000}"/>
    <cellStyle name="Процентный 5 12 2 5" xfId="28412" xr:uid="{00000000-0005-0000-0000-0000A86E0000}"/>
    <cellStyle name="Процентный 5 12 2 5 2" xfId="28413" xr:uid="{00000000-0005-0000-0000-0000A96E0000}"/>
    <cellStyle name="Процентный 5 12 2 6" xfId="28414" xr:uid="{00000000-0005-0000-0000-0000AA6E0000}"/>
    <cellStyle name="Процентный 5 12 2 6 2" xfId="28415" xr:uid="{00000000-0005-0000-0000-0000AB6E0000}"/>
    <cellStyle name="Процентный 5 12 2 7" xfId="28416" xr:uid="{00000000-0005-0000-0000-0000AC6E0000}"/>
    <cellStyle name="Процентный 5 12 2 7 2" xfId="28417" xr:uid="{00000000-0005-0000-0000-0000AD6E0000}"/>
    <cellStyle name="Процентный 5 12 2 8" xfId="28418" xr:uid="{00000000-0005-0000-0000-0000AE6E0000}"/>
    <cellStyle name="Процентный 5 12 2 8 2" xfId="28419" xr:uid="{00000000-0005-0000-0000-0000AF6E0000}"/>
    <cellStyle name="Процентный 5 12 2 9" xfId="28420" xr:uid="{00000000-0005-0000-0000-0000B06E0000}"/>
    <cellStyle name="Процентный 5 12 2 9 2" xfId="28421" xr:uid="{00000000-0005-0000-0000-0000B16E0000}"/>
    <cellStyle name="Процентный 5 12 3" xfId="28422" xr:uid="{00000000-0005-0000-0000-0000B26E0000}"/>
    <cellStyle name="Процентный 5 12 3 10" xfId="28423" xr:uid="{00000000-0005-0000-0000-0000B36E0000}"/>
    <cellStyle name="Процентный 5 12 3 2" xfId="28424" xr:uid="{00000000-0005-0000-0000-0000B46E0000}"/>
    <cellStyle name="Процентный 5 12 3 2 2" xfId="28425" xr:uid="{00000000-0005-0000-0000-0000B56E0000}"/>
    <cellStyle name="Процентный 5 12 3 2 2 2" xfId="28426" xr:uid="{00000000-0005-0000-0000-0000B66E0000}"/>
    <cellStyle name="Процентный 5 12 3 2 3" xfId="28427" xr:uid="{00000000-0005-0000-0000-0000B76E0000}"/>
    <cellStyle name="Процентный 5 12 3 2 3 2" xfId="28428" xr:uid="{00000000-0005-0000-0000-0000B86E0000}"/>
    <cellStyle name="Процентный 5 12 3 2 4" xfId="28429" xr:uid="{00000000-0005-0000-0000-0000B96E0000}"/>
    <cellStyle name="Процентный 5 12 3 2 4 2" xfId="28430" xr:uid="{00000000-0005-0000-0000-0000BA6E0000}"/>
    <cellStyle name="Процентный 5 12 3 2 5" xfId="28431" xr:uid="{00000000-0005-0000-0000-0000BB6E0000}"/>
    <cellStyle name="Процентный 5 12 3 2 5 2" xfId="28432" xr:uid="{00000000-0005-0000-0000-0000BC6E0000}"/>
    <cellStyle name="Процентный 5 12 3 2 6" xfId="28433" xr:uid="{00000000-0005-0000-0000-0000BD6E0000}"/>
    <cellStyle name="Процентный 5 12 3 3" xfId="28434" xr:uid="{00000000-0005-0000-0000-0000BE6E0000}"/>
    <cellStyle name="Процентный 5 12 3 3 2" xfId="28435" xr:uid="{00000000-0005-0000-0000-0000BF6E0000}"/>
    <cellStyle name="Процентный 5 12 3 3 2 2" xfId="28436" xr:uid="{00000000-0005-0000-0000-0000C06E0000}"/>
    <cellStyle name="Процентный 5 12 3 3 3" xfId="28437" xr:uid="{00000000-0005-0000-0000-0000C16E0000}"/>
    <cellStyle name="Процентный 5 12 3 3 3 2" xfId="28438" xr:uid="{00000000-0005-0000-0000-0000C26E0000}"/>
    <cellStyle name="Процентный 5 12 3 3 4" xfId="28439" xr:uid="{00000000-0005-0000-0000-0000C36E0000}"/>
    <cellStyle name="Процентный 5 12 3 3 4 2" xfId="28440" xr:uid="{00000000-0005-0000-0000-0000C46E0000}"/>
    <cellStyle name="Процентный 5 12 3 3 5" xfId="28441" xr:uid="{00000000-0005-0000-0000-0000C56E0000}"/>
    <cellStyle name="Процентный 5 12 3 4" xfId="28442" xr:uid="{00000000-0005-0000-0000-0000C66E0000}"/>
    <cellStyle name="Процентный 5 12 3 4 2" xfId="28443" xr:uid="{00000000-0005-0000-0000-0000C76E0000}"/>
    <cellStyle name="Процентный 5 12 3 5" xfId="28444" xr:uid="{00000000-0005-0000-0000-0000C86E0000}"/>
    <cellStyle name="Процентный 5 12 3 5 2" xfId="28445" xr:uid="{00000000-0005-0000-0000-0000C96E0000}"/>
    <cellStyle name="Процентный 5 12 3 6" xfId="28446" xr:uid="{00000000-0005-0000-0000-0000CA6E0000}"/>
    <cellStyle name="Процентный 5 12 3 6 2" xfId="28447" xr:uid="{00000000-0005-0000-0000-0000CB6E0000}"/>
    <cellStyle name="Процентный 5 12 3 7" xfId="28448" xr:uid="{00000000-0005-0000-0000-0000CC6E0000}"/>
    <cellStyle name="Процентный 5 12 3 7 2" xfId="28449" xr:uid="{00000000-0005-0000-0000-0000CD6E0000}"/>
    <cellStyle name="Процентный 5 12 3 8" xfId="28450" xr:uid="{00000000-0005-0000-0000-0000CE6E0000}"/>
    <cellStyle name="Процентный 5 12 3 8 2" xfId="28451" xr:uid="{00000000-0005-0000-0000-0000CF6E0000}"/>
    <cellStyle name="Процентный 5 12 3 9" xfId="28452" xr:uid="{00000000-0005-0000-0000-0000D06E0000}"/>
    <cellStyle name="Процентный 5 12 3 9 2" xfId="28453" xr:uid="{00000000-0005-0000-0000-0000D16E0000}"/>
    <cellStyle name="Процентный 5 12 4" xfId="28454" xr:uid="{00000000-0005-0000-0000-0000D26E0000}"/>
    <cellStyle name="Процентный 5 12 4 2" xfId="28455" xr:uid="{00000000-0005-0000-0000-0000D36E0000}"/>
    <cellStyle name="Процентный 5 12 4 2 2" xfId="28456" xr:uid="{00000000-0005-0000-0000-0000D46E0000}"/>
    <cellStyle name="Процентный 5 12 4 3" xfId="28457" xr:uid="{00000000-0005-0000-0000-0000D56E0000}"/>
    <cellStyle name="Процентный 5 12 4 3 2" xfId="28458" xr:uid="{00000000-0005-0000-0000-0000D66E0000}"/>
    <cellStyle name="Процентный 5 12 4 4" xfId="28459" xr:uid="{00000000-0005-0000-0000-0000D76E0000}"/>
    <cellStyle name="Процентный 5 12 4 4 2" xfId="28460" xr:uid="{00000000-0005-0000-0000-0000D86E0000}"/>
    <cellStyle name="Процентный 5 12 4 5" xfId="28461" xr:uid="{00000000-0005-0000-0000-0000D96E0000}"/>
    <cellStyle name="Процентный 5 12 4 5 2" xfId="28462" xr:uid="{00000000-0005-0000-0000-0000DA6E0000}"/>
    <cellStyle name="Процентный 5 12 4 6" xfId="28463" xr:uid="{00000000-0005-0000-0000-0000DB6E0000}"/>
    <cellStyle name="Процентный 5 12 5" xfId="28464" xr:uid="{00000000-0005-0000-0000-0000DC6E0000}"/>
    <cellStyle name="Процентный 5 12 5 2" xfId="28465" xr:uid="{00000000-0005-0000-0000-0000DD6E0000}"/>
    <cellStyle name="Процентный 5 12 5 2 2" xfId="28466" xr:uid="{00000000-0005-0000-0000-0000DE6E0000}"/>
    <cellStyle name="Процентный 5 12 5 3" xfId="28467" xr:uid="{00000000-0005-0000-0000-0000DF6E0000}"/>
    <cellStyle name="Процентный 5 12 5 3 2" xfId="28468" xr:uid="{00000000-0005-0000-0000-0000E06E0000}"/>
    <cellStyle name="Процентный 5 12 5 4" xfId="28469" xr:uid="{00000000-0005-0000-0000-0000E16E0000}"/>
    <cellStyle name="Процентный 5 12 5 4 2" xfId="28470" xr:uid="{00000000-0005-0000-0000-0000E26E0000}"/>
    <cellStyle name="Процентный 5 12 5 5" xfId="28471" xr:uid="{00000000-0005-0000-0000-0000E36E0000}"/>
    <cellStyle name="Процентный 5 12 6" xfId="28472" xr:uid="{00000000-0005-0000-0000-0000E46E0000}"/>
    <cellStyle name="Процентный 5 12 6 2" xfId="28473" xr:uid="{00000000-0005-0000-0000-0000E56E0000}"/>
    <cellStyle name="Процентный 5 12 7" xfId="28474" xr:uid="{00000000-0005-0000-0000-0000E66E0000}"/>
    <cellStyle name="Процентный 5 12 7 2" xfId="28475" xr:uid="{00000000-0005-0000-0000-0000E76E0000}"/>
    <cellStyle name="Процентный 5 12 8" xfId="28476" xr:uid="{00000000-0005-0000-0000-0000E86E0000}"/>
    <cellStyle name="Процентный 5 12 8 2" xfId="28477" xr:uid="{00000000-0005-0000-0000-0000E96E0000}"/>
    <cellStyle name="Процентный 5 12 9" xfId="28478" xr:uid="{00000000-0005-0000-0000-0000EA6E0000}"/>
    <cellStyle name="Процентный 5 12 9 2" xfId="28479" xr:uid="{00000000-0005-0000-0000-0000EB6E0000}"/>
    <cellStyle name="Процентный 5 13" xfId="28480" xr:uid="{00000000-0005-0000-0000-0000EC6E0000}"/>
    <cellStyle name="Процентный 5 13 10" xfId="28481" xr:uid="{00000000-0005-0000-0000-0000ED6E0000}"/>
    <cellStyle name="Процентный 5 13 10 2" xfId="28482" xr:uid="{00000000-0005-0000-0000-0000EE6E0000}"/>
    <cellStyle name="Процентный 5 13 11" xfId="28483" xr:uid="{00000000-0005-0000-0000-0000EF6E0000}"/>
    <cellStyle name="Процентный 5 13 11 2" xfId="28484" xr:uid="{00000000-0005-0000-0000-0000F06E0000}"/>
    <cellStyle name="Процентный 5 13 12" xfId="28485" xr:uid="{00000000-0005-0000-0000-0000F16E0000}"/>
    <cellStyle name="Процентный 5 13 2" xfId="28486" xr:uid="{00000000-0005-0000-0000-0000F26E0000}"/>
    <cellStyle name="Процентный 5 13 2 10" xfId="28487" xr:uid="{00000000-0005-0000-0000-0000F36E0000}"/>
    <cellStyle name="Процентный 5 13 2 10 2" xfId="28488" xr:uid="{00000000-0005-0000-0000-0000F46E0000}"/>
    <cellStyle name="Процентный 5 13 2 11" xfId="28489" xr:uid="{00000000-0005-0000-0000-0000F56E0000}"/>
    <cellStyle name="Процентный 5 13 2 2" xfId="28490" xr:uid="{00000000-0005-0000-0000-0000F66E0000}"/>
    <cellStyle name="Процентный 5 13 2 2 10" xfId="28491" xr:uid="{00000000-0005-0000-0000-0000F76E0000}"/>
    <cellStyle name="Процентный 5 13 2 2 2" xfId="28492" xr:uid="{00000000-0005-0000-0000-0000F86E0000}"/>
    <cellStyle name="Процентный 5 13 2 2 2 2" xfId="28493" xr:uid="{00000000-0005-0000-0000-0000F96E0000}"/>
    <cellStyle name="Процентный 5 13 2 2 2 2 2" xfId="28494" xr:uid="{00000000-0005-0000-0000-0000FA6E0000}"/>
    <cellStyle name="Процентный 5 13 2 2 2 3" xfId="28495" xr:uid="{00000000-0005-0000-0000-0000FB6E0000}"/>
    <cellStyle name="Процентный 5 13 2 2 2 3 2" xfId="28496" xr:uid="{00000000-0005-0000-0000-0000FC6E0000}"/>
    <cellStyle name="Процентный 5 13 2 2 2 4" xfId="28497" xr:uid="{00000000-0005-0000-0000-0000FD6E0000}"/>
    <cellStyle name="Процентный 5 13 2 2 2 4 2" xfId="28498" xr:uid="{00000000-0005-0000-0000-0000FE6E0000}"/>
    <cellStyle name="Процентный 5 13 2 2 2 5" xfId="28499" xr:uid="{00000000-0005-0000-0000-0000FF6E0000}"/>
    <cellStyle name="Процентный 5 13 2 2 2 5 2" xfId="28500" xr:uid="{00000000-0005-0000-0000-0000006F0000}"/>
    <cellStyle name="Процентный 5 13 2 2 2 6" xfId="28501" xr:uid="{00000000-0005-0000-0000-0000016F0000}"/>
    <cellStyle name="Процентный 5 13 2 2 3" xfId="28502" xr:uid="{00000000-0005-0000-0000-0000026F0000}"/>
    <cellStyle name="Процентный 5 13 2 2 3 2" xfId="28503" xr:uid="{00000000-0005-0000-0000-0000036F0000}"/>
    <cellStyle name="Процентный 5 13 2 2 3 2 2" xfId="28504" xr:uid="{00000000-0005-0000-0000-0000046F0000}"/>
    <cellStyle name="Процентный 5 13 2 2 3 3" xfId="28505" xr:uid="{00000000-0005-0000-0000-0000056F0000}"/>
    <cellStyle name="Процентный 5 13 2 2 3 3 2" xfId="28506" xr:uid="{00000000-0005-0000-0000-0000066F0000}"/>
    <cellStyle name="Процентный 5 13 2 2 3 4" xfId="28507" xr:uid="{00000000-0005-0000-0000-0000076F0000}"/>
    <cellStyle name="Процентный 5 13 2 2 3 4 2" xfId="28508" xr:uid="{00000000-0005-0000-0000-0000086F0000}"/>
    <cellStyle name="Процентный 5 13 2 2 3 5" xfId="28509" xr:uid="{00000000-0005-0000-0000-0000096F0000}"/>
    <cellStyle name="Процентный 5 13 2 2 4" xfId="28510" xr:uid="{00000000-0005-0000-0000-00000A6F0000}"/>
    <cellStyle name="Процентный 5 13 2 2 4 2" xfId="28511" xr:uid="{00000000-0005-0000-0000-00000B6F0000}"/>
    <cellStyle name="Процентный 5 13 2 2 5" xfId="28512" xr:uid="{00000000-0005-0000-0000-00000C6F0000}"/>
    <cellStyle name="Процентный 5 13 2 2 5 2" xfId="28513" xr:uid="{00000000-0005-0000-0000-00000D6F0000}"/>
    <cellStyle name="Процентный 5 13 2 2 6" xfId="28514" xr:uid="{00000000-0005-0000-0000-00000E6F0000}"/>
    <cellStyle name="Процентный 5 13 2 2 6 2" xfId="28515" xr:uid="{00000000-0005-0000-0000-00000F6F0000}"/>
    <cellStyle name="Процентный 5 13 2 2 7" xfId="28516" xr:uid="{00000000-0005-0000-0000-0000106F0000}"/>
    <cellStyle name="Процентный 5 13 2 2 7 2" xfId="28517" xr:uid="{00000000-0005-0000-0000-0000116F0000}"/>
    <cellStyle name="Процентный 5 13 2 2 8" xfId="28518" xr:uid="{00000000-0005-0000-0000-0000126F0000}"/>
    <cellStyle name="Процентный 5 13 2 2 8 2" xfId="28519" xr:uid="{00000000-0005-0000-0000-0000136F0000}"/>
    <cellStyle name="Процентный 5 13 2 2 9" xfId="28520" xr:uid="{00000000-0005-0000-0000-0000146F0000}"/>
    <cellStyle name="Процентный 5 13 2 2 9 2" xfId="28521" xr:uid="{00000000-0005-0000-0000-0000156F0000}"/>
    <cellStyle name="Процентный 5 13 2 3" xfId="28522" xr:uid="{00000000-0005-0000-0000-0000166F0000}"/>
    <cellStyle name="Процентный 5 13 2 3 2" xfId="28523" xr:uid="{00000000-0005-0000-0000-0000176F0000}"/>
    <cellStyle name="Процентный 5 13 2 3 2 2" xfId="28524" xr:uid="{00000000-0005-0000-0000-0000186F0000}"/>
    <cellStyle name="Процентный 5 13 2 3 3" xfId="28525" xr:uid="{00000000-0005-0000-0000-0000196F0000}"/>
    <cellStyle name="Процентный 5 13 2 3 3 2" xfId="28526" xr:uid="{00000000-0005-0000-0000-00001A6F0000}"/>
    <cellStyle name="Процентный 5 13 2 3 4" xfId="28527" xr:uid="{00000000-0005-0000-0000-00001B6F0000}"/>
    <cellStyle name="Процентный 5 13 2 3 4 2" xfId="28528" xr:uid="{00000000-0005-0000-0000-00001C6F0000}"/>
    <cellStyle name="Процентный 5 13 2 3 5" xfId="28529" xr:uid="{00000000-0005-0000-0000-00001D6F0000}"/>
    <cellStyle name="Процентный 5 13 2 3 5 2" xfId="28530" xr:uid="{00000000-0005-0000-0000-00001E6F0000}"/>
    <cellStyle name="Процентный 5 13 2 3 6" xfId="28531" xr:uid="{00000000-0005-0000-0000-00001F6F0000}"/>
    <cellStyle name="Процентный 5 13 2 4" xfId="28532" xr:uid="{00000000-0005-0000-0000-0000206F0000}"/>
    <cellStyle name="Процентный 5 13 2 4 2" xfId="28533" xr:uid="{00000000-0005-0000-0000-0000216F0000}"/>
    <cellStyle name="Процентный 5 13 2 4 2 2" xfId="28534" xr:uid="{00000000-0005-0000-0000-0000226F0000}"/>
    <cellStyle name="Процентный 5 13 2 4 3" xfId="28535" xr:uid="{00000000-0005-0000-0000-0000236F0000}"/>
    <cellStyle name="Процентный 5 13 2 4 3 2" xfId="28536" xr:uid="{00000000-0005-0000-0000-0000246F0000}"/>
    <cellStyle name="Процентный 5 13 2 4 4" xfId="28537" xr:uid="{00000000-0005-0000-0000-0000256F0000}"/>
    <cellStyle name="Процентный 5 13 2 4 4 2" xfId="28538" xr:uid="{00000000-0005-0000-0000-0000266F0000}"/>
    <cellStyle name="Процентный 5 13 2 4 5" xfId="28539" xr:uid="{00000000-0005-0000-0000-0000276F0000}"/>
    <cellStyle name="Процентный 5 13 2 5" xfId="28540" xr:uid="{00000000-0005-0000-0000-0000286F0000}"/>
    <cellStyle name="Процентный 5 13 2 5 2" xfId="28541" xr:uid="{00000000-0005-0000-0000-0000296F0000}"/>
    <cellStyle name="Процентный 5 13 2 6" xfId="28542" xr:uid="{00000000-0005-0000-0000-00002A6F0000}"/>
    <cellStyle name="Процентный 5 13 2 6 2" xfId="28543" xr:uid="{00000000-0005-0000-0000-00002B6F0000}"/>
    <cellStyle name="Процентный 5 13 2 7" xfId="28544" xr:uid="{00000000-0005-0000-0000-00002C6F0000}"/>
    <cellStyle name="Процентный 5 13 2 7 2" xfId="28545" xr:uid="{00000000-0005-0000-0000-00002D6F0000}"/>
    <cellStyle name="Процентный 5 13 2 8" xfId="28546" xr:uid="{00000000-0005-0000-0000-00002E6F0000}"/>
    <cellStyle name="Процентный 5 13 2 8 2" xfId="28547" xr:uid="{00000000-0005-0000-0000-00002F6F0000}"/>
    <cellStyle name="Процентный 5 13 2 9" xfId="28548" xr:uid="{00000000-0005-0000-0000-0000306F0000}"/>
    <cellStyle name="Процентный 5 13 2 9 2" xfId="28549" xr:uid="{00000000-0005-0000-0000-0000316F0000}"/>
    <cellStyle name="Процентный 5 13 3" xfId="28550" xr:uid="{00000000-0005-0000-0000-0000326F0000}"/>
    <cellStyle name="Процентный 5 13 3 10" xfId="28551" xr:uid="{00000000-0005-0000-0000-0000336F0000}"/>
    <cellStyle name="Процентный 5 13 3 2" xfId="28552" xr:uid="{00000000-0005-0000-0000-0000346F0000}"/>
    <cellStyle name="Процентный 5 13 3 2 2" xfId="28553" xr:uid="{00000000-0005-0000-0000-0000356F0000}"/>
    <cellStyle name="Процентный 5 13 3 2 2 2" xfId="28554" xr:uid="{00000000-0005-0000-0000-0000366F0000}"/>
    <cellStyle name="Процентный 5 13 3 2 3" xfId="28555" xr:uid="{00000000-0005-0000-0000-0000376F0000}"/>
    <cellStyle name="Процентный 5 13 3 2 3 2" xfId="28556" xr:uid="{00000000-0005-0000-0000-0000386F0000}"/>
    <cellStyle name="Процентный 5 13 3 2 4" xfId="28557" xr:uid="{00000000-0005-0000-0000-0000396F0000}"/>
    <cellStyle name="Процентный 5 13 3 2 4 2" xfId="28558" xr:uid="{00000000-0005-0000-0000-00003A6F0000}"/>
    <cellStyle name="Процентный 5 13 3 2 5" xfId="28559" xr:uid="{00000000-0005-0000-0000-00003B6F0000}"/>
    <cellStyle name="Процентный 5 13 3 2 5 2" xfId="28560" xr:uid="{00000000-0005-0000-0000-00003C6F0000}"/>
    <cellStyle name="Процентный 5 13 3 2 6" xfId="28561" xr:uid="{00000000-0005-0000-0000-00003D6F0000}"/>
    <cellStyle name="Процентный 5 13 3 3" xfId="28562" xr:uid="{00000000-0005-0000-0000-00003E6F0000}"/>
    <cellStyle name="Процентный 5 13 3 3 2" xfId="28563" xr:uid="{00000000-0005-0000-0000-00003F6F0000}"/>
    <cellStyle name="Процентный 5 13 3 3 2 2" xfId="28564" xr:uid="{00000000-0005-0000-0000-0000406F0000}"/>
    <cellStyle name="Процентный 5 13 3 3 3" xfId="28565" xr:uid="{00000000-0005-0000-0000-0000416F0000}"/>
    <cellStyle name="Процентный 5 13 3 3 3 2" xfId="28566" xr:uid="{00000000-0005-0000-0000-0000426F0000}"/>
    <cellStyle name="Процентный 5 13 3 3 4" xfId="28567" xr:uid="{00000000-0005-0000-0000-0000436F0000}"/>
    <cellStyle name="Процентный 5 13 3 3 4 2" xfId="28568" xr:uid="{00000000-0005-0000-0000-0000446F0000}"/>
    <cellStyle name="Процентный 5 13 3 3 5" xfId="28569" xr:uid="{00000000-0005-0000-0000-0000456F0000}"/>
    <cellStyle name="Процентный 5 13 3 4" xfId="28570" xr:uid="{00000000-0005-0000-0000-0000466F0000}"/>
    <cellStyle name="Процентный 5 13 3 4 2" xfId="28571" xr:uid="{00000000-0005-0000-0000-0000476F0000}"/>
    <cellStyle name="Процентный 5 13 3 5" xfId="28572" xr:uid="{00000000-0005-0000-0000-0000486F0000}"/>
    <cellStyle name="Процентный 5 13 3 5 2" xfId="28573" xr:uid="{00000000-0005-0000-0000-0000496F0000}"/>
    <cellStyle name="Процентный 5 13 3 6" xfId="28574" xr:uid="{00000000-0005-0000-0000-00004A6F0000}"/>
    <cellStyle name="Процентный 5 13 3 6 2" xfId="28575" xr:uid="{00000000-0005-0000-0000-00004B6F0000}"/>
    <cellStyle name="Процентный 5 13 3 7" xfId="28576" xr:uid="{00000000-0005-0000-0000-00004C6F0000}"/>
    <cellStyle name="Процентный 5 13 3 7 2" xfId="28577" xr:uid="{00000000-0005-0000-0000-00004D6F0000}"/>
    <cellStyle name="Процентный 5 13 3 8" xfId="28578" xr:uid="{00000000-0005-0000-0000-00004E6F0000}"/>
    <cellStyle name="Процентный 5 13 3 8 2" xfId="28579" xr:uid="{00000000-0005-0000-0000-00004F6F0000}"/>
    <cellStyle name="Процентный 5 13 3 9" xfId="28580" xr:uid="{00000000-0005-0000-0000-0000506F0000}"/>
    <cellStyle name="Процентный 5 13 3 9 2" xfId="28581" xr:uid="{00000000-0005-0000-0000-0000516F0000}"/>
    <cellStyle name="Процентный 5 13 4" xfId="28582" xr:uid="{00000000-0005-0000-0000-0000526F0000}"/>
    <cellStyle name="Процентный 5 13 4 2" xfId="28583" xr:uid="{00000000-0005-0000-0000-0000536F0000}"/>
    <cellStyle name="Процентный 5 13 4 2 2" xfId="28584" xr:uid="{00000000-0005-0000-0000-0000546F0000}"/>
    <cellStyle name="Процентный 5 13 4 3" xfId="28585" xr:uid="{00000000-0005-0000-0000-0000556F0000}"/>
    <cellStyle name="Процентный 5 13 4 3 2" xfId="28586" xr:uid="{00000000-0005-0000-0000-0000566F0000}"/>
    <cellStyle name="Процентный 5 13 4 4" xfId="28587" xr:uid="{00000000-0005-0000-0000-0000576F0000}"/>
    <cellStyle name="Процентный 5 13 4 4 2" xfId="28588" xr:uid="{00000000-0005-0000-0000-0000586F0000}"/>
    <cellStyle name="Процентный 5 13 4 5" xfId="28589" xr:uid="{00000000-0005-0000-0000-0000596F0000}"/>
    <cellStyle name="Процентный 5 13 4 5 2" xfId="28590" xr:uid="{00000000-0005-0000-0000-00005A6F0000}"/>
    <cellStyle name="Процентный 5 13 4 6" xfId="28591" xr:uid="{00000000-0005-0000-0000-00005B6F0000}"/>
    <cellStyle name="Процентный 5 13 5" xfId="28592" xr:uid="{00000000-0005-0000-0000-00005C6F0000}"/>
    <cellStyle name="Процентный 5 13 5 2" xfId="28593" xr:uid="{00000000-0005-0000-0000-00005D6F0000}"/>
    <cellStyle name="Процентный 5 13 5 2 2" xfId="28594" xr:uid="{00000000-0005-0000-0000-00005E6F0000}"/>
    <cellStyle name="Процентный 5 13 5 3" xfId="28595" xr:uid="{00000000-0005-0000-0000-00005F6F0000}"/>
    <cellStyle name="Процентный 5 13 5 3 2" xfId="28596" xr:uid="{00000000-0005-0000-0000-0000606F0000}"/>
    <cellStyle name="Процентный 5 13 5 4" xfId="28597" xr:uid="{00000000-0005-0000-0000-0000616F0000}"/>
    <cellStyle name="Процентный 5 13 5 4 2" xfId="28598" xr:uid="{00000000-0005-0000-0000-0000626F0000}"/>
    <cellStyle name="Процентный 5 13 5 5" xfId="28599" xr:uid="{00000000-0005-0000-0000-0000636F0000}"/>
    <cellStyle name="Процентный 5 13 6" xfId="28600" xr:uid="{00000000-0005-0000-0000-0000646F0000}"/>
    <cellStyle name="Процентный 5 13 6 2" xfId="28601" xr:uid="{00000000-0005-0000-0000-0000656F0000}"/>
    <cellStyle name="Процентный 5 13 7" xfId="28602" xr:uid="{00000000-0005-0000-0000-0000666F0000}"/>
    <cellStyle name="Процентный 5 13 7 2" xfId="28603" xr:uid="{00000000-0005-0000-0000-0000676F0000}"/>
    <cellStyle name="Процентный 5 13 8" xfId="28604" xr:uid="{00000000-0005-0000-0000-0000686F0000}"/>
    <cellStyle name="Процентный 5 13 8 2" xfId="28605" xr:uid="{00000000-0005-0000-0000-0000696F0000}"/>
    <cellStyle name="Процентный 5 13 9" xfId="28606" xr:uid="{00000000-0005-0000-0000-00006A6F0000}"/>
    <cellStyle name="Процентный 5 13 9 2" xfId="28607" xr:uid="{00000000-0005-0000-0000-00006B6F0000}"/>
    <cellStyle name="Процентный 5 14" xfId="28608" xr:uid="{00000000-0005-0000-0000-00006C6F0000}"/>
    <cellStyle name="Процентный 5 14 10" xfId="28609" xr:uid="{00000000-0005-0000-0000-00006D6F0000}"/>
    <cellStyle name="Процентный 5 14 10 2" xfId="28610" xr:uid="{00000000-0005-0000-0000-00006E6F0000}"/>
    <cellStyle name="Процентный 5 14 11" xfId="28611" xr:uid="{00000000-0005-0000-0000-00006F6F0000}"/>
    <cellStyle name="Процентный 5 14 11 2" xfId="28612" xr:uid="{00000000-0005-0000-0000-0000706F0000}"/>
    <cellStyle name="Процентный 5 14 12" xfId="28613" xr:uid="{00000000-0005-0000-0000-0000716F0000}"/>
    <cellStyle name="Процентный 5 14 2" xfId="28614" xr:uid="{00000000-0005-0000-0000-0000726F0000}"/>
    <cellStyle name="Процентный 5 14 2 10" xfId="28615" xr:uid="{00000000-0005-0000-0000-0000736F0000}"/>
    <cellStyle name="Процентный 5 14 2 10 2" xfId="28616" xr:uid="{00000000-0005-0000-0000-0000746F0000}"/>
    <cellStyle name="Процентный 5 14 2 11" xfId="28617" xr:uid="{00000000-0005-0000-0000-0000756F0000}"/>
    <cellStyle name="Процентный 5 14 2 2" xfId="28618" xr:uid="{00000000-0005-0000-0000-0000766F0000}"/>
    <cellStyle name="Процентный 5 14 2 2 10" xfId="28619" xr:uid="{00000000-0005-0000-0000-0000776F0000}"/>
    <cellStyle name="Процентный 5 14 2 2 2" xfId="28620" xr:uid="{00000000-0005-0000-0000-0000786F0000}"/>
    <cellStyle name="Процентный 5 14 2 2 2 2" xfId="28621" xr:uid="{00000000-0005-0000-0000-0000796F0000}"/>
    <cellStyle name="Процентный 5 14 2 2 2 2 2" xfId="28622" xr:uid="{00000000-0005-0000-0000-00007A6F0000}"/>
    <cellStyle name="Процентный 5 14 2 2 2 3" xfId="28623" xr:uid="{00000000-0005-0000-0000-00007B6F0000}"/>
    <cellStyle name="Процентный 5 14 2 2 2 3 2" xfId="28624" xr:uid="{00000000-0005-0000-0000-00007C6F0000}"/>
    <cellStyle name="Процентный 5 14 2 2 2 4" xfId="28625" xr:uid="{00000000-0005-0000-0000-00007D6F0000}"/>
    <cellStyle name="Процентный 5 14 2 2 2 4 2" xfId="28626" xr:uid="{00000000-0005-0000-0000-00007E6F0000}"/>
    <cellStyle name="Процентный 5 14 2 2 2 5" xfId="28627" xr:uid="{00000000-0005-0000-0000-00007F6F0000}"/>
    <cellStyle name="Процентный 5 14 2 2 2 5 2" xfId="28628" xr:uid="{00000000-0005-0000-0000-0000806F0000}"/>
    <cellStyle name="Процентный 5 14 2 2 2 6" xfId="28629" xr:uid="{00000000-0005-0000-0000-0000816F0000}"/>
    <cellStyle name="Процентный 5 14 2 2 3" xfId="28630" xr:uid="{00000000-0005-0000-0000-0000826F0000}"/>
    <cellStyle name="Процентный 5 14 2 2 3 2" xfId="28631" xr:uid="{00000000-0005-0000-0000-0000836F0000}"/>
    <cellStyle name="Процентный 5 14 2 2 3 2 2" xfId="28632" xr:uid="{00000000-0005-0000-0000-0000846F0000}"/>
    <cellStyle name="Процентный 5 14 2 2 3 3" xfId="28633" xr:uid="{00000000-0005-0000-0000-0000856F0000}"/>
    <cellStyle name="Процентный 5 14 2 2 3 3 2" xfId="28634" xr:uid="{00000000-0005-0000-0000-0000866F0000}"/>
    <cellStyle name="Процентный 5 14 2 2 3 4" xfId="28635" xr:uid="{00000000-0005-0000-0000-0000876F0000}"/>
    <cellStyle name="Процентный 5 14 2 2 3 4 2" xfId="28636" xr:uid="{00000000-0005-0000-0000-0000886F0000}"/>
    <cellStyle name="Процентный 5 14 2 2 3 5" xfId="28637" xr:uid="{00000000-0005-0000-0000-0000896F0000}"/>
    <cellStyle name="Процентный 5 14 2 2 4" xfId="28638" xr:uid="{00000000-0005-0000-0000-00008A6F0000}"/>
    <cellStyle name="Процентный 5 14 2 2 4 2" xfId="28639" xr:uid="{00000000-0005-0000-0000-00008B6F0000}"/>
    <cellStyle name="Процентный 5 14 2 2 5" xfId="28640" xr:uid="{00000000-0005-0000-0000-00008C6F0000}"/>
    <cellStyle name="Процентный 5 14 2 2 5 2" xfId="28641" xr:uid="{00000000-0005-0000-0000-00008D6F0000}"/>
    <cellStyle name="Процентный 5 14 2 2 6" xfId="28642" xr:uid="{00000000-0005-0000-0000-00008E6F0000}"/>
    <cellStyle name="Процентный 5 14 2 2 6 2" xfId="28643" xr:uid="{00000000-0005-0000-0000-00008F6F0000}"/>
    <cellStyle name="Процентный 5 14 2 2 7" xfId="28644" xr:uid="{00000000-0005-0000-0000-0000906F0000}"/>
    <cellStyle name="Процентный 5 14 2 2 7 2" xfId="28645" xr:uid="{00000000-0005-0000-0000-0000916F0000}"/>
    <cellStyle name="Процентный 5 14 2 2 8" xfId="28646" xr:uid="{00000000-0005-0000-0000-0000926F0000}"/>
    <cellStyle name="Процентный 5 14 2 2 8 2" xfId="28647" xr:uid="{00000000-0005-0000-0000-0000936F0000}"/>
    <cellStyle name="Процентный 5 14 2 2 9" xfId="28648" xr:uid="{00000000-0005-0000-0000-0000946F0000}"/>
    <cellStyle name="Процентный 5 14 2 2 9 2" xfId="28649" xr:uid="{00000000-0005-0000-0000-0000956F0000}"/>
    <cellStyle name="Процентный 5 14 2 3" xfId="28650" xr:uid="{00000000-0005-0000-0000-0000966F0000}"/>
    <cellStyle name="Процентный 5 14 2 3 2" xfId="28651" xr:uid="{00000000-0005-0000-0000-0000976F0000}"/>
    <cellStyle name="Процентный 5 14 2 3 2 2" xfId="28652" xr:uid="{00000000-0005-0000-0000-0000986F0000}"/>
    <cellStyle name="Процентный 5 14 2 3 3" xfId="28653" xr:uid="{00000000-0005-0000-0000-0000996F0000}"/>
    <cellStyle name="Процентный 5 14 2 3 3 2" xfId="28654" xr:uid="{00000000-0005-0000-0000-00009A6F0000}"/>
    <cellStyle name="Процентный 5 14 2 3 4" xfId="28655" xr:uid="{00000000-0005-0000-0000-00009B6F0000}"/>
    <cellStyle name="Процентный 5 14 2 3 4 2" xfId="28656" xr:uid="{00000000-0005-0000-0000-00009C6F0000}"/>
    <cellStyle name="Процентный 5 14 2 3 5" xfId="28657" xr:uid="{00000000-0005-0000-0000-00009D6F0000}"/>
    <cellStyle name="Процентный 5 14 2 3 5 2" xfId="28658" xr:uid="{00000000-0005-0000-0000-00009E6F0000}"/>
    <cellStyle name="Процентный 5 14 2 3 6" xfId="28659" xr:uid="{00000000-0005-0000-0000-00009F6F0000}"/>
    <cellStyle name="Процентный 5 14 2 4" xfId="28660" xr:uid="{00000000-0005-0000-0000-0000A06F0000}"/>
    <cellStyle name="Процентный 5 14 2 4 2" xfId="28661" xr:uid="{00000000-0005-0000-0000-0000A16F0000}"/>
    <cellStyle name="Процентный 5 14 2 4 2 2" xfId="28662" xr:uid="{00000000-0005-0000-0000-0000A26F0000}"/>
    <cellStyle name="Процентный 5 14 2 4 3" xfId="28663" xr:uid="{00000000-0005-0000-0000-0000A36F0000}"/>
    <cellStyle name="Процентный 5 14 2 4 3 2" xfId="28664" xr:uid="{00000000-0005-0000-0000-0000A46F0000}"/>
    <cellStyle name="Процентный 5 14 2 4 4" xfId="28665" xr:uid="{00000000-0005-0000-0000-0000A56F0000}"/>
    <cellStyle name="Процентный 5 14 2 4 4 2" xfId="28666" xr:uid="{00000000-0005-0000-0000-0000A66F0000}"/>
    <cellStyle name="Процентный 5 14 2 4 5" xfId="28667" xr:uid="{00000000-0005-0000-0000-0000A76F0000}"/>
    <cellStyle name="Процентный 5 14 2 5" xfId="28668" xr:uid="{00000000-0005-0000-0000-0000A86F0000}"/>
    <cellStyle name="Процентный 5 14 2 5 2" xfId="28669" xr:uid="{00000000-0005-0000-0000-0000A96F0000}"/>
    <cellStyle name="Процентный 5 14 2 6" xfId="28670" xr:uid="{00000000-0005-0000-0000-0000AA6F0000}"/>
    <cellStyle name="Процентный 5 14 2 6 2" xfId="28671" xr:uid="{00000000-0005-0000-0000-0000AB6F0000}"/>
    <cellStyle name="Процентный 5 14 2 7" xfId="28672" xr:uid="{00000000-0005-0000-0000-0000AC6F0000}"/>
    <cellStyle name="Процентный 5 14 2 7 2" xfId="28673" xr:uid="{00000000-0005-0000-0000-0000AD6F0000}"/>
    <cellStyle name="Процентный 5 14 2 8" xfId="28674" xr:uid="{00000000-0005-0000-0000-0000AE6F0000}"/>
    <cellStyle name="Процентный 5 14 2 8 2" xfId="28675" xr:uid="{00000000-0005-0000-0000-0000AF6F0000}"/>
    <cellStyle name="Процентный 5 14 2 9" xfId="28676" xr:uid="{00000000-0005-0000-0000-0000B06F0000}"/>
    <cellStyle name="Процентный 5 14 2 9 2" xfId="28677" xr:uid="{00000000-0005-0000-0000-0000B16F0000}"/>
    <cellStyle name="Процентный 5 14 3" xfId="28678" xr:uid="{00000000-0005-0000-0000-0000B26F0000}"/>
    <cellStyle name="Процентный 5 14 3 10" xfId="28679" xr:uid="{00000000-0005-0000-0000-0000B36F0000}"/>
    <cellStyle name="Процентный 5 14 3 2" xfId="28680" xr:uid="{00000000-0005-0000-0000-0000B46F0000}"/>
    <cellStyle name="Процентный 5 14 3 2 2" xfId="28681" xr:uid="{00000000-0005-0000-0000-0000B56F0000}"/>
    <cellStyle name="Процентный 5 14 3 2 2 2" xfId="28682" xr:uid="{00000000-0005-0000-0000-0000B66F0000}"/>
    <cellStyle name="Процентный 5 14 3 2 3" xfId="28683" xr:uid="{00000000-0005-0000-0000-0000B76F0000}"/>
    <cellStyle name="Процентный 5 14 3 2 3 2" xfId="28684" xr:uid="{00000000-0005-0000-0000-0000B86F0000}"/>
    <cellStyle name="Процентный 5 14 3 2 4" xfId="28685" xr:uid="{00000000-0005-0000-0000-0000B96F0000}"/>
    <cellStyle name="Процентный 5 14 3 2 4 2" xfId="28686" xr:uid="{00000000-0005-0000-0000-0000BA6F0000}"/>
    <cellStyle name="Процентный 5 14 3 2 5" xfId="28687" xr:uid="{00000000-0005-0000-0000-0000BB6F0000}"/>
    <cellStyle name="Процентный 5 14 3 2 5 2" xfId="28688" xr:uid="{00000000-0005-0000-0000-0000BC6F0000}"/>
    <cellStyle name="Процентный 5 14 3 2 6" xfId="28689" xr:uid="{00000000-0005-0000-0000-0000BD6F0000}"/>
    <cellStyle name="Процентный 5 14 3 3" xfId="28690" xr:uid="{00000000-0005-0000-0000-0000BE6F0000}"/>
    <cellStyle name="Процентный 5 14 3 3 2" xfId="28691" xr:uid="{00000000-0005-0000-0000-0000BF6F0000}"/>
    <cellStyle name="Процентный 5 14 3 3 2 2" xfId="28692" xr:uid="{00000000-0005-0000-0000-0000C06F0000}"/>
    <cellStyle name="Процентный 5 14 3 3 3" xfId="28693" xr:uid="{00000000-0005-0000-0000-0000C16F0000}"/>
    <cellStyle name="Процентный 5 14 3 3 3 2" xfId="28694" xr:uid="{00000000-0005-0000-0000-0000C26F0000}"/>
    <cellStyle name="Процентный 5 14 3 3 4" xfId="28695" xr:uid="{00000000-0005-0000-0000-0000C36F0000}"/>
    <cellStyle name="Процентный 5 14 3 3 4 2" xfId="28696" xr:uid="{00000000-0005-0000-0000-0000C46F0000}"/>
    <cellStyle name="Процентный 5 14 3 3 5" xfId="28697" xr:uid="{00000000-0005-0000-0000-0000C56F0000}"/>
    <cellStyle name="Процентный 5 14 3 4" xfId="28698" xr:uid="{00000000-0005-0000-0000-0000C66F0000}"/>
    <cellStyle name="Процентный 5 14 3 4 2" xfId="28699" xr:uid="{00000000-0005-0000-0000-0000C76F0000}"/>
    <cellStyle name="Процентный 5 14 3 5" xfId="28700" xr:uid="{00000000-0005-0000-0000-0000C86F0000}"/>
    <cellStyle name="Процентный 5 14 3 5 2" xfId="28701" xr:uid="{00000000-0005-0000-0000-0000C96F0000}"/>
    <cellStyle name="Процентный 5 14 3 6" xfId="28702" xr:uid="{00000000-0005-0000-0000-0000CA6F0000}"/>
    <cellStyle name="Процентный 5 14 3 6 2" xfId="28703" xr:uid="{00000000-0005-0000-0000-0000CB6F0000}"/>
    <cellStyle name="Процентный 5 14 3 7" xfId="28704" xr:uid="{00000000-0005-0000-0000-0000CC6F0000}"/>
    <cellStyle name="Процентный 5 14 3 7 2" xfId="28705" xr:uid="{00000000-0005-0000-0000-0000CD6F0000}"/>
    <cellStyle name="Процентный 5 14 3 8" xfId="28706" xr:uid="{00000000-0005-0000-0000-0000CE6F0000}"/>
    <cellStyle name="Процентный 5 14 3 8 2" xfId="28707" xr:uid="{00000000-0005-0000-0000-0000CF6F0000}"/>
    <cellStyle name="Процентный 5 14 3 9" xfId="28708" xr:uid="{00000000-0005-0000-0000-0000D06F0000}"/>
    <cellStyle name="Процентный 5 14 3 9 2" xfId="28709" xr:uid="{00000000-0005-0000-0000-0000D16F0000}"/>
    <cellStyle name="Процентный 5 14 4" xfId="28710" xr:uid="{00000000-0005-0000-0000-0000D26F0000}"/>
    <cellStyle name="Процентный 5 14 4 2" xfId="28711" xr:uid="{00000000-0005-0000-0000-0000D36F0000}"/>
    <cellStyle name="Процентный 5 14 4 2 2" xfId="28712" xr:uid="{00000000-0005-0000-0000-0000D46F0000}"/>
    <cellStyle name="Процентный 5 14 4 3" xfId="28713" xr:uid="{00000000-0005-0000-0000-0000D56F0000}"/>
    <cellStyle name="Процентный 5 14 4 3 2" xfId="28714" xr:uid="{00000000-0005-0000-0000-0000D66F0000}"/>
    <cellStyle name="Процентный 5 14 4 4" xfId="28715" xr:uid="{00000000-0005-0000-0000-0000D76F0000}"/>
    <cellStyle name="Процентный 5 14 4 4 2" xfId="28716" xr:uid="{00000000-0005-0000-0000-0000D86F0000}"/>
    <cellStyle name="Процентный 5 14 4 5" xfId="28717" xr:uid="{00000000-0005-0000-0000-0000D96F0000}"/>
    <cellStyle name="Процентный 5 14 4 5 2" xfId="28718" xr:uid="{00000000-0005-0000-0000-0000DA6F0000}"/>
    <cellStyle name="Процентный 5 14 4 6" xfId="28719" xr:uid="{00000000-0005-0000-0000-0000DB6F0000}"/>
    <cellStyle name="Процентный 5 14 5" xfId="28720" xr:uid="{00000000-0005-0000-0000-0000DC6F0000}"/>
    <cellStyle name="Процентный 5 14 5 2" xfId="28721" xr:uid="{00000000-0005-0000-0000-0000DD6F0000}"/>
    <cellStyle name="Процентный 5 14 5 2 2" xfId="28722" xr:uid="{00000000-0005-0000-0000-0000DE6F0000}"/>
    <cellStyle name="Процентный 5 14 5 3" xfId="28723" xr:uid="{00000000-0005-0000-0000-0000DF6F0000}"/>
    <cellStyle name="Процентный 5 14 5 3 2" xfId="28724" xr:uid="{00000000-0005-0000-0000-0000E06F0000}"/>
    <cellStyle name="Процентный 5 14 5 4" xfId="28725" xr:uid="{00000000-0005-0000-0000-0000E16F0000}"/>
    <cellStyle name="Процентный 5 14 5 4 2" xfId="28726" xr:uid="{00000000-0005-0000-0000-0000E26F0000}"/>
    <cellStyle name="Процентный 5 14 5 5" xfId="28727" xr:uid="{00000000-0005-0000-0000-0000E36F0000}"/>
    <cellStyle name="Процентный 5 14 6" xfId="28728" xr:uid="{00000000-0005-0000-0000-0000E46F0000}"/>
    <cellStyle name="Процентный 5 14 6 2" xfId="28729" xr:uid="{00000000-0005-0000-0000-0000E56F0000}"/>
    <cellStyle name="Процентный 5 14 7" xfId="28730" xr:uid="{00000000-0005-0000-0000-0000E66F0000}"/>
    <cellStyle name="Процентный 5 14 7 2" xfId="28731" xr:uid="{00000000-0005-0000-0000-0000E76F0000}"/>
    <cellStyle name="Процентный 5 14 8" xfId="28732" xr:uid="{00000000-0005-0000-0000-0000E86F0000}"/>
    <cellStyle name="Процентный 5 14 8 2" xfId="28733" xr:uid="{00000000-0005-0000-0000-0000E96F0000}"/>
    <cellStyle name="Процентный 5 14 9" xfId="28734" xr:uid="{00000000-0005-0000-0000-0000EA6F0000}"/>
    <cellStyle name="Процентный 5 14 9 2" xfId="28735" xr:uid="{00000000-0005-0000-0000-0000EB6F0000}"/>
    <cellStyle name="Процентный 5 15" xfId="28736" xr:uid="{00000000-0005-0000-0000-0000EC6F0000}"/>
    <cellStyle name="Процентный 5 15 10" xfId="28737" xr:uid="{00000000-0005-0000-0000-0000ED6F0000}"/>
    <cellStyle name="Процентный 5 15 10 2" xfId="28738" xr:uid="{00000000-0005-0000-0000-0000EE6F0000}"/>
    <cellStyle name="Процентный 5 15 11" xfId="28739" xr:uid="{00000000-0005-0000-0000-0000EF6F0000}"/>
    <cellStyle name="Процентный 5 15 11 2" xfId="28740" xr:uid="{00000000-0005-0000-0000-0000F06F0000}"/>
    <cellStyle name="Процентный 5 15 12" xfId="28741" xr:uid="{00000000-0005-0000-0000-0000F16F0000}"/>
    <cellStyle name="Процентный 5 15 2" xfId="28742" xr:uid="{00000000-0005-0000-0000-0000F26F0000}"/>
    <cellStyle name="Процентный 5 15 2 10" xfId="28743" xr:uid="{00000000-0005-0000-0000-0000F36F0000}"/>
    <cellStyle name="Процентный 5 15 2 10 2" xfId="28744" xr:uid="{00000000-0005-0000-0000-0000F46F0000}"/>
    <cellStyle name="Процентный 5 15 2 11" xfId="28745" xr:uid="{00000000-0005-0000-0000-0000F56F0000}"/>
    <cellStyle name="Процентный 5 15 2 2" xfId="28746" xr:uid="{00000000-0005-0000-0000-0000F66F0000}"/>
    <cellStyle name="Процентный 5 15 2 2 10" xfId="28747" xr:uid="{00000000-0005-0000-0000-0000F76F0000}"/>
    <cellStyle name="Процентный 5 15 2 2 2" xfId="28748" xr:uid="{00000000-0005-0000-0000-0000F86F0000}"/>
    <cellStyle name="Процентный 5 15 2 2 2 2" xfId="28749" xr:uid="{00000000-0005-0000-0000-0000F96F0000}"/>
    <cellStyle name="Процентный 5 15 2 2 2 2 2" xfId="28750" xr:uid="{00000000-0005-0000-0000-0000FA6F0000}"/>
    <cellStyle name="Процентный 5 15 2 2 2 3" xfId="28751" xr:uid="{00000000-0005-0000-0000-0000FB6F0000}"/>
    <cellStyle name="Процентный 5 15 2 2 2 3 2" xfId="28752" xr:uid="{00000000-0005-0000-0000-0000FC6F0000}"/>
    <cellStyle name="Процентный 5 15 2 2 2 4" xfId="28753" xr:uid="{00000000-0005-0000-0000-0000FD6F0000}"/>
    <cellStyle name="Процентный 5 15 2 2 2 4 2" xfId="28754" xr:uid="{00000000-0005-0000-0000-0000FE6F0000}"/>
    <cellStyle name="Процентный 5 15 2 2 2 5" xfId="28755" xr:uid="{00000000-0005-0000-0000-0000FF6F0000}"/>
    <cellStyle name="Процентный 5 15 2 2 2 5 2" xfId="28756" xr:uid="{00000000-0005-0000-0000-000000700000}"/>
    <cellStyle name="Процентный 5 15 2 2 2 6" xfId="28757" xr:uid="{00000000-0005-0000-0000-000001700000}"/>
    <cellStyle name="Процентный 5 15 2 2 3" xfId="28758" xr:uid="{00000000-0005-0000-0000-000002700000}"/>
    <cellStyle name="Процентный 5 15 2 2 3 2" xfId="28759" xr:uid="{00000000-0005-0000-0000-000003700000}"/>
    <cellStyle name="Процентный 5 15 2 2 3 2 2" xfId="28760" xr:uid="{00000000-0005-0000-0000-000004700000}"/>
    <cellStyle name="Процентный 5 15 2 2 3 3" xfId="28761" xr:uid="{00000000-0005-0000-0000-000005700000}"/>
    <cellStyle name="Процентный 5 15 2 2 3 3 2" xfId="28762" xr:uid="{00000000-0005-0000-0000-000006700000}"/>
    <cellStyle name="Процентный 5 15 2 2 3 4" xfId="28763" xr:uid="{00000000-0005-0000-0000-000007700000}"/>
    <cellStyle name="Процентный 5 15 2 2 3 4 2" xfId="28764" xr:uid="{00000000-0005-0000-0000-000008700000}"/>
    <cellStyle name="Процентный 5 15 2 2 3 5" xfId="28765" xr:uid="{00000000-0005-0000-0000-000009700000}"/>
    <cellStyle name="Процентный 5 15 2 2 4" xfId="28766" xr:uid="{00000000-0005-0000-0000-00000A700000}"/>
    <cellStyle name="Процентный 5 15 2 2 4 2" xfId="28767" xr:uid="{00000000-0005-0000-0000-00000B700000}"/>
    <cellStyle name="Процентный 5 15 2 2 5" xfId="28768" xr:uid="{00000000-0005-0000-0000-00000C700000}"/>
    <cellStyle name="Процентный 5 15 2 2 5 2" xfId="28769" xr:uid="{00000000-0005-0000-0000-00000D700000}"/>
    <cellStyle name="Процентный 5 15 2 2 6" xfId="28770" xr:uid="{00000000-0005-0000-0000-00000E700000}"/>
    <cellStyle name="Процентный 5 15 2 2 6 2" xfId="28771" xr:uid="{00000000-0005-0000-0000-00000F700000}"/>
    <cellStyle name="Процентный 5 15 2 2 7" xfId="28772" xr:uid="{00000000-0005-0000-0000-000010700000}"/>
    <cellStyle name="Процентный 5 15 2 2 7 2" xfId="28773" xr:uid="{00000000-0005-0000-0000-000011700000}"/>
    <cellStyle name="Процентный 5 15 2 2 8" xfId="28774" xr:uid="{00000000-0005-0000-0000-000012700000}"/>
    <cellStyle name="Процентный 5 15 2 2 8 2" xfId="28775" xr:uid="{00000000-0005-0000-0000-000013700000}"/>
    <cellStyle name="Процентный 5 15 2 2 9" xfId="28776" xr:uid="{00000000-0005-0000-0000-000014700000}"/>
    <cellStyle name="Процентный 5 15 2 2 9 2" xfId="28777" xr:uid="{00000000-0005-0000-0000-000015700000}"/>
    <cellStyle name="Процентный 5 15 2 3" xfId="28778" xr:uid="{00000000-0005-0000-0000-000016700000}"/>
    <cellStyle name="Процентный 5 15 2 3 2" xfId="28779" xr:uid="{00000000-0005-0000-0000-000017700000}"/>
    <cellStyle name="Процентный 5 15 2 3 2 2" xfId="28780" xr:uid="{00000000-0005-0000-0000-000018700000}"/>
    <cellStyle name="Процентный 5 15 2 3 3" xfId="28781" xr:uid="{00000000-0005-0000-0000-000019700000}"/>
    <cellStyle name="Процентный 5 15 2 3 3 2" xfId="28782" xr:uid="{00000000-0005-0000-0000-00001A700000}"/>
    <cellStyle name="Процентный 5 15 2 3 4" xfId="28783" xr:uid="{00000000-0005-0000-0000-00001B700000}"/>
    <cellStyle name="Процентный 5 15 2 3 4 2" xfId="28784" xr:uid="{00000000-0005-0000-0000-00001C700000}"/>
    <cellStyle name="Процентный 5 15 2 3 5" xfId="28785" xr:uid="{00000000-0005-0000-0000-00001D700000}"/>
    <cellStyle name="Процентный 5 15 2 3 5 2" xfId="28786" xr:uid="{00000000-0005-0000-0000-00001E700000}"/>
    <cellStyle name="Процентный 5 15 2 3 6" xfId="28787" xr:uid="{00000000-0005-0000-0000-00001F700000}"/>
    <cellStyle name="Процентный 5 15 2 4" xfId="28788" xr:uid="{00000000-0005-0000-0000-000020700000}"/>
    <cellStyle name="Процентный 5 15 2 4 2" xfId="28789" xr:uid="{00000000-0005-0000-0000-000021700000}"/>
    <cellStyle name="Процентный 5 15 2 4 2 2" xfId="28790" xr:uid="{00000000-0005-0000-0000-000022700000}"/>
    <cellStyle name="Процентный 5 15 2 4 3" xfId="28791" xr:uid="{00000000-0005-0000-0000-000023700000}"/>
    <cellStyle name="Процентный 5 15 2 4 3 2" xfId="28792" xr:uid="{00000000-0005-0000-0000-000024700000}"/>
    <cellStyle name="Процентный 5 15 2 4 4" xfId="28793" xr:uid="{00000000-0005-0000-0000-000025700000}"/>
    <cellStyle name="Процентный 5 15 2 4 4 2" xfId="28794" xr:uid="{00000000-0005-0000-0000-000026700000}"/>
    <cellStyle name="Процентный 5 15 2 4 5" xfId="28795" xr:uid="{00000000-0005-0000-0000-000027700000}"/>
    <cellStyle name="Процентный 5 15 2 5" xfId="28796" xr:uid="{00000000-0005-0000-0000-000028700000}"/>
    <cellStyle name="Процентный 5 15 2 5 2" xfId="28797" xr:uid="{00000000-0005-0000-0000-000029700000}"/>
    <cellStyle name="Процентный 5 15 2 6" xfId="28798" xr:uid="{00000000-0005-0000-0000-00002A700000}"/>
    <cellStyle name="Процентный 5 15 2 6 2" xfId="28799" xr:uid="{00000000-0005-0000-0000-00002B700000}"/>
    <cellStyle name="Процентный 5 15 2 7" xfId="28800" xr:uid="{00000000-0005-0000-0000-00002C700000}"/>
    <cellStyle name="Процентный 5 15 2 7 2" xfId="28801" xr:uid="{00000000-0005-0000-0000-00002D700000}"/>
    <cellStyle name="Процентный 5 15 2 8" xfId="28802" xr:uid="{00000000-0005-0000-0000-00002E700000}"/>
    <cellStyle name="Процентный 5 15 2 8 2" xfId="28803" xr:uid="{00000000-0005-0000-0000-00002F700000}"/>
    <cellStyle name="Процентный 5 15 2 9" xfId="28804" xr:uid="{00000000-0005-0000-0000-000030700000}"/>
    <cellStyle name="Процентный 5 15 2 9 2" xfId="28805" xr:uid="{00000000-0005-0000-0000-000031700000}"/>
    <cellStyle name="Процентный 5 15 3" xfId="28806" xr:uid="{00000000-0005-0000-0000-000032700000}"/>
    <cellStyle name="Процентный 5 15 3 10" xfId="28807" xr:uid="{00000000-0005-0000-0000-000033700000}"/>
    <cellStyle name="Процентный 5 15 3 2" xfId="28808" xr:uid="{00000000-0005-0000-0000-000034700000}"/>
    <cellStyle name="Процентный 5 15 3 2 2" xfId="28809" xr:uid="{00000000-0005-0000-0000-000035700000}"/>
    <cellStyle name="Процентный 5 15 3 2 2 2" xfId="28810" xr:uid="{00000000-0005-0000-0000-000036700000}"/>
    <cellStyle name="Процентный 5 15 3 2 3" xfId="28811" xr:uid="{00000000-0005-0000-0000-000037700000}"/>
    <cellStyle name="Процентный 5 15 3 2 3 2" xfId="28812" xr:uid="{00000000-0005-0000-0000-000038700000}"/>
    <cellStyle name="Процентный 5 15 3 2 4" xfId="28813" xr:uid="{00000000-0005-0000-0000-000039700000}"/>
    <cellStyle name="Процентный 5 15 3 2 4 2" xfId="28814" xr:uid="{00000000-0005-0000-0000-00003A700000}"/>
    <cellStyle name="Процентный 5 15 3 2 5" xfId="28815" xr:uid="{00000000-0005-0000-0000-00003B700000}"/>
    <cellStyle name="Процентный 5 15 3 2 5 2" xfId="28816" xr:uid="{00000000-0005-0000-0000-00003C700000}"/>
    <cellStyle name="Процентный 5 15 3 2 6" xfId="28817" xr:uid="{00000000-0005-0000-0000-00003D700000}"/>
    <cellStyle name="Процентный 5 15 3 3" xfId="28818" xr:uid="{00000000-0005-0000-0000-00003E700000}"/>
    <cellStyle name="Процентный 5 15 3 3 2" xfId="28819" xr:uid="{00000000-0005-0000-0000-00003F700000}"/>
    <cellStyle name="Процентный 5 15 3 3 2 2" xfId="28820" xr:uid="{00000000-0005-0000-0000-000040700000}"/>
    <cellStyle name="Процентный 5 15 3 3 3" xfId="28821" xr:uid="{00000000-0005-0000-0000-000041700000}"/>
    <cellStyle name="Процентный 5 15 3 3 3 2" xfId="28822" xr:uid="{00000000-0005-0000-0000-000042700000}"/>
    <cellStyle name="Процентный 5 15 3 3 4" xfId="28823" xr:uid="{00000000-0005-0000-0000-000043700000}"/>
    <cellStyle name="Процентный 5 15 3 3 4 2" xfId="28824" xr:uid="{00000000-0005-0000-0000-000044700000}"/>
    <cellStyle name="Процентный 5 15 3 3 5" xfId="28825" xr:uid="{00000000-0005-0000-0000-000045700000}"/>
    <cellStyle name="Процентный 5 15 3 4" xfId="28826" xr:uid="{00000000-0005-0000-0000-000046700000}"/>
    <cellStyle name="Процентный 5 15 3 4 2" xfId="28827" xr:uid="{00000000-0005-0000-0000-000047700000}"/>
    <cellStyle name="Процентный 5 15 3 5" xfId="28828" xr:uid="{00000000-0005-0000-0000-000048700000}"/>
    <cellStyle name="Процентный 5 15 3 5 2" xfId="28829" xr:uid="{00000000-0005-0000-0000-000049700000}"/>
    <cellStyle name="Процентный 5 15 3 6" xfId="28830" xr:uid="{00000000-0005-0000-0000-00004A700000}"/>
    <cellStyle name="Процентный 5 15 3 6 2" xfId="28831" xr:uid="{00000000-0005-0000-0000-00004B700000}"/>
    <cellStyle name="Процентный 5 15 3 7" xfId="28832" xr:uid="{00000000-0005-0000-0000-00004C700000}"/>
    <cellStyle name="Процентный 5 15 3 7 2" xfId="28833" xr:uid="{00000000-0005-0000-0000-00004D700000}"/>
    <cellStyle name="Процентный 5 15 3 8" xfId="28834" xr:uid="{00000000-0005-0000-0000-00004E700000}"/>
    <cellStyle name="Процентный 5 15 3 8 2" xfId="28835" xr:uid="{00000000-0005-0000-0000-00004F700000}"/>
    <cellStyle name="Процентный 5 15 3 9" xfId="28836" xr:uid="{00000000-0005-0000-0000-000050700000}"/>
    <cellStyle name="Процентный 5 15 3 9 2" xfId="28837" xr:uid="{00000000-0005-0000-0000-000051700000}"/>
    <cellStyle name="Процентный 5 15 4" xfId="28838" xr:uid="{00000000-0005-0000-0000-000052700000}"/>
    <cellStyle name="Процентный 5 15 4 2" xfId="28839" xr:uid="{00000000-0005-0000-0000-000053700000}"/>
    <cellStyle name="Процентный 5 15 4 2 2" xfId="28840" xr:uid="{00000000-0005-0000-0000-000054700000}"/>
    <cellStyle name="Процентный 5 15 4 3" xfId="28841" xr:uid="{00000000-0005-0000-0000-000055700000}"/>
    <cellStyle name="Процентный 5 15 4 3 2" xfId="28842" xr:uid="{00000000-0005-0000-0000-000056700000}"/>
    <cellStyle name="Процентный 5 15 4 4" xfId="28843" xr:uid="{00000000-0005-0000-0000-000057700000}"/>
    <cellStyle name="Процентный 5 15 4 4 2" xfId="28844" xr:uid="{00000000-0005-0000-0000-000058700000}"/>
    <cellStyle name="Процентный 5 15 4 5" xfId="28845" xr:uid="{00000000-0005-0000-0000-000059700000}"/>
    <cellStyle name="Процентный 5 15 4 5 2" xfId="28846" xr:uid="{00000000-0005-0000-0000-00005A700000}"/>
    <cellStyle name="Процентный 5 15 4 6" xfId="28847" xr:uid="{00000000-0005-0000-0000-00005B700000}"/>
    <cellStyle name="Процентный 5 15 5" xfId="28848" xr:uid="{00000000-0005-0000-0000-00005C700000}"/>
    <cellStyle name="Процентный 5 15 5 2" xfId="28849" xr:uid="{00000000-0005-0000-0000-00005D700000}"/>
    <cellStyle name="Процентный 5 15 5 2 2" xfId="28850" xr:uid="{00000000-0005-0000-0000-00005E700000}"/>
    <cellStyle name="Процентный 5 15 5 3" xfId="28851" xr:uid="{00000000-0005-0000-0000-00005F700000}"/>
    <cellStyle name="Процентный 5 15 5 3 2" xfId="28852" xr:uid="{00000000-0005-0000-0000-000060700000}"/>
    <cellStyle name="Процентный 5 15 5 4" xfId="28853" xr:uid="{00000000-0005-0000-0000-000061700000}"/>
    <cellStyle name="Процентный 5 15 5 4 2" xfId="28854" xr:uid="{00000000-0005-0000-0000-000062700000}"/>
    <cellStyle name="Процентный 5 15 5 5" xfId="28855" xr:uid="{00000000-0005-0000-0000-000063700000}"/>
    <cellStyle name="Процентный 5 15 6" xfId="28856" xr:uid="{00000000-0005-0000-0000-000064700000}"/>
    <cellStyle name="Процентный 5 15 6 2" xfId="28857" xr:uid="{00000000-0005-0000-0000-000065700000}"/>
    <cellStyle name="Процентный 5 15 7" xfId="28858" xr:uid="{00000000-0005-0000-0000-000066700000}"/>
    <cellStyle name="Процентный 5 15 7 2" xfId="28859" xr:uid="{00000000-0005-0000-0000-000067700000}"/>
    <cellStyle name="Процентный 5 15 8" xfId="28860" xr:uid="{00000000-0005-0000-0000-000068700000}"/>
    <cellStyle name="Процентный 5 15 8 2" xfId="28861" xr:uid="{00000000-0005-0000-0000-000069700000}"/>
    <cellStyle name="Процентный 5 15 9" xfId="28862" xr:uid="{00000000-0005-0000-0000-00006A700000}"/>
    <cellStyle name="Процентный 5 15 9 2" xfId="28863" xr:uid="{00000000-0005-0000-0000-00006B700000}"/>
    <cellStyle name="Процентный 5 16" xfId="28864" xr:uid="{00000000-0005-0000-0000-00006C700000}"/>
    <cellStyle name="Процентный 5 16 10" xfId="28865" xr:uid="{00000000-0005-0000-0000-00006D700000}"/>
    <cellStyle name="Процентный 5 16 10 2" xfId="28866" xr:uid="{00000000-0005-0000-0000-00006E700000}"/>
    <cellStyle name="Процентный 5 16 11" xfId="28867" xr:uid="{00000000-0005-0000-0000-00006F700000}"/>
    <cellStyle name="Процентный 5 16 2" xfId="28868" xr:uid="{00000000-0005-0000-0000-000070700000}"/>
    <cellStyle name="Процентный 5 16 2 10" xfId="28869" xr:uid="{00000000-0005-0000-0000-000071700000}"/>
    <cellStyle name="Процентный 5 16 2 2" xfId="28870" xr:uid="{00000000-0005-0000-0000-000072700000}"/>
    <cellStyle name="Процентный 5 16 2 2 2" xfId="28871" xr:uid="{00000000-0005-0000-0000-000073700000}"/>
    <cellStyle name="Процентный 5 16 2 2 2 2" xfId="28872" xr:uid="{00000000-0005-0000-0000-000074700000}"/>
    <cellStyle name="Процентный 5 16 2 2 3" xfId="28873" xr:uid="{00000000-0005-0000-0000-000075700000}"/>
    <cellStyle name="Процентный 5 16 2 2 3 2" xfId="28874" xr:uid="{00000000-0005-0000-0000-000076700000}"/>
    <cellStyle name="Процентный 5 16 2 2 4" xfId="28875" xr:uid="{00000000-0005-0000-0000-000077700000}"/>
    <cellStyle name="Процентный 5 16 2 2 4 2" xfId="28876" xr:uid="{00000000-0005-0000-0000-000078700000}"/>
    <cellStyle name="Процентный 5 16 2 2 5" xfId="28877" xr:uid="{00000000-0005-0000-0000-000079700000}"/>
    <cellStyle name="Процентный 5 16 2 2 5 2" xfId="28878" xr:uid="{00000000-0005-0000-0000-00007A700000}"/>
    <cellStyle name="Процентный 5 16 2 2 6" xfId="28879" xr:uid="{00000000-0005-0000-0000-00007B700000}"/>
    <cellStyle name="Процентный 5 16 2 3" xfId="28880" xr:uid="{00000000-0005-0000-0000-00007C700000}"/>
    <cellStyle name="Процентный 5 16 2 3 2" xfId="28881" xr:uid="{00000000-0005-0000-0000-00007D700000}"/>
    <cellStyle name="Процентный 5 16 2 3 2 2" xfId="28882" xr:uid="{00000000-0005-0000-0000-00007E700000}"/>
    <cellStyle name="Процентный 5 16 2 3 3" xfId="28883" xr:uid="{00000000-0005-0000-0000-00007F700000}"/>
    <cellStyle name="Процентный 5 16 2 3 3 2" xfId="28884" xr:uid="{00000000-0005-0000-0000-000080700000}"/>
    <cellStyle name="Процентный 5 16 2 3 4" xfId="28885" xr:uid="{00000000-0005-0000-0000-000081700000}"/>
    <cellStyle name="Процентный 5 16 2 3 4 2" xfId="28886" xr:uid="{00000000-0005-0000-0000-000082700000}"/>
    <cellStyle name="Процентный 5 16 2 3 5" xfId="28887" xr:uid="{00000000-0005-0000-0000-000083700000}"/>
    <cellStyle name="Процентный 5 16 2 4" xfId="28888" xr:uid="{00000000-0005-0000-0000-000084700000}"/>
    <cellStyle name="Процентный 5 16 2 4 2" xfId="28889" xr:uid="{00000000-0005-0000-0000-000085700000}"/>
    <cellStyle name="Процентный 5 16 2 5" xfId="28890" xr:uid="{00000000-0005-0000-0000-000086700000}"/>
    <cellStyle name="Процентный 5 16 2 5 2" xfId="28891" xr:uid="{00000000-0005-0000-0000-000087700000}"/>
    <cellStyle name="Процентный 5 16 2 6" xfId="28892" xr:uid="{00000000-0005-0000-0000-000088700000}"/>
    <cellStyle name="Процентный 5 16 2 6 2" xfId="28893" xr:uid="{00000000-0005-0000-0000-000089700000}"/>
    <cellStyle name="Процентный 5 16 2 7" xfId="28894" xr:uid="{00000000-0005-0000-0000-00008A700000}"/>
    <cellStyle name="Процентный 5 16 2 7 2" xfId="28895" xr:uid="{00000000-0005-0000-0000-00008B700000}"/>
    <cellStyle name="Процентный 5 16 2 8" xfId="28896" xr:uid="{00000000-0005-0000-0000-00008C700000}"/>
    <cellStyle name="Процентный 5 16 2 8 2" xfId="28897" xr:uid="{00000000-0005-0000-0000-00008D700000}"/>
    <cellStyle name="Процентный 5 16 2 9" xfId="28898" xr:uid="{00000000-0005-0000-0000-00008E700000}"/>
    <cellStyle name="Процентный 5 16 2 9 2" xfId="28899" xr:uid="{00000000-0005-0000-0000-00008F700000}"/>
    <cellStyle name="Процентный 5 16 3" xfId="28900" xr:uid="{00000000-0005-0000-0000-000090700000}"/>
    <cellStyle name="Процентный 5 16 3 2" xfId="28901" xr:uid="{00000000-0005-0000-0000-000091700000}"/>
    <cellStyle name="Процентный 5 16 3 2 2" xfId="28902" xr:uid="{00000000-0005-0000-0000-000092700000}"/>
    <cellStyle name="Процентный 5 16 3 3" xfId="28903" xr:uid="{00000000-0005-0000-0000-000093700000}"/>
    <cellStyle name="Процентный 5 16 3 3 2" xfId="28904" xr:uid="{00000000-0005-0000-0000-000094700000}"/>
    <cellStyle name="Процентный 5 16 3 4" xfId="28905" xr:uid="{00000000-0005-0000-0000-000095700000}"/>
    <cellStyle name="Процентный 5 16 3 4 2" xfId="28906" xr:uid="{00000000-0005-0000-0000-000096700000}"/>
    <cellStyle name="Процентный 5 16 3 5" xfId="28907" xr:uid="{00000000-0005-0000-0000-000097700000}"/>
    <cellStyle name="Процентный 5 16 3 5 2" xfId="28908" xr:uid="{00000000-0005-0000-0000-000098700000}"/>
    <cellStyle name="Процентный 5 16 3 6" xfId="28909" xr:uid="{00000000-0005-0000-0000-000099700000}"/>
    <cellStyle name="Процентный 5 16 4" xfId="28910" xr:uid="{00000000-0005-0000-0000-00009A700000}"/>
    <cellStyle name="Процентный 5 16 4 2" xfId="28911" xr:uid="{00000000-0005-0000-0000-00009B700000}"/>
    <cellStyle name="Процентный 5 16 4 2 2" xfId="28912" xr:uid="{00000000-0005-0000-0000-00009C700000}"/>
    <cellStyle name="Процентный 5 16 4 3" xfId="28913" xr:uid="{00000000-0005-0000-0000-00009D700000}"/>
    <cellStyle name="Процентный 5 16 4 3 2" xfId="28914" xr:uid="{00000000-0005-0000-0000-00009E700000}"/>
    <cellStyle name="Процентный 5 16 4 4" xfId="28915" xr:uid="{00000000-0005-0000-0000-00009F700000}"/>
    <cellStyle name="Процентный 5 16 4 4 2" xfId="28916" xr:uid="{00000000-0005-0000-0000-0000A0700000}"/>
    <cellStyle name="Процентный 5 16 4 5" xfId="28917" xr:uid="{00000000-0005-0000-0000-0000A1700000}"/>
    <cellStyle name="Процентный 5 16 5" xfId="28918" xr:uid="{00000000-0005-0000-0000-0000A2700000}"/>
    <cellStyle name="Процентный 5 16 5 2" xfId="28919" xr:uid="{00000000-0005-0000-0000-0000A3700000}"/>
    <cellStyle name="Процентный 5 16 6" xfId="28920" xr:uid="{00000000-0005-0000-0000-0000A4700000}"/>
    <cellStyle name="Процентный 5 16 6 2" xfId="28921" xr:uid="{00000000-0005-0000-0000-0000A5700000}"/>
    <cellStyle name="Процентный 5 16 7" xfId="28922" xr:uid="{00000000-0005-0000-0000-0000A6700000}"/>
    <cellStyle name="Процентный 5 16 7 2" xfId="28923" xr:uid="{00000000-0005-0000-0000-0000A7700000}"/>
    <cellStyle name="Процентный 5 16 8" xfId="28924" xr:uid="{00000000-0005-0000-0000-0000A8700000}"/>
    <cellStyle name="Процентный 5 16 8 2" xfId="28925" xr:uid="{00000000-0005-0000-0000-0000A9700000}"/>
    <cellStyle name="Процентный 5 16 9" xfId="28926" xr:uid="{00000000-0005-0000-0000-0000AA700000}"/>
    <cellStyle name="Процентный 5 16 9 2" xfId="28927" xr:uid="{00000000-0005-0000-0000-0000AB700000}"/>
    <cellStyle name="Процентный 5 17" xfId="28928" xr:uid="{00000000-0005-0000-0000-0000AC700000}"/>
    <cellStyle name="Процентный 5 17 10" xfId="28929" xr:uid="{00000000-0005-0000-0000-0000AD700000}"/>
    <cellStyle name="Процентный 5 17 2" xfId="28930" xr:uid="{00000000-0005-0000-0000-0000AE700000}"/>
    <cellStyle name="Процентный 5 17 2 2" xfId="28931" xr:uid="{00000000-0005-0000-0000-0000AF700000}"/>
    <cellStyle name="Процентный 5 17 2 2 2" xfId="28932" xr:uid="{00000000-0005-0000-0000-0000B0700000}"/>
    <cellStyle name="Процентный 5 17 2 3" xfId="28933" xr:uid="{00000000-0005-0000-0000-0000B1700000}"/>
    <cellStyle name="Процентный 5 17 2 3 2" xfId="28934" xr:uid="{00000000-0005-0000-0000-0000B2700000}"/>
    <cellStyle name="Процентный 5 17 2 4" xfId="28935" xr:uid="{00000000-0005-0000-0000-0000B3700000}"/>
    <cellStyle name="Процентный 5 17 2 4 2" xfId="28936" xr:uid="{00000000-0005-0000-0000-0000B4700000}"/>
    <cellStyle name="Процентный 5 17 2 5" xfId="28937" xr:uid="{00000000-0005-0000-0000-0000B5700000}"/>
    <cellStyle name="Процентный 5 17 2 5 2" xfId="28938" xr:uid="{00000000-0005-0000-0000-0000B6700000}"/>
    <cellStyle name="Процентный 5 17 2 6" xfId="28939" xr:uid="{00000000-0005-0000-0000-0000B7700000}"/>
    <cellStyle name="Процентный 5 17 3" xfId="28940" xr:uid="{00000000-0005-0000-0000-0000B8700000}"/>
    <cellStyle name="Процентный 5 17 3 2" xfId="28941" xr:uid="{00000000-0005-0000-0000-0000B9700000}"/>
    <cellStyle name="Процентный 5 17 3 2 2" xfId="28942" xr:uid="{00000000-0005-0000-0000-0000BA700000}"/>
    <cellStyle name="Процентный 5 17 3 3" xfId="28943" xr:uid="{00000000-0005-0000-0000-0000BB700000}"/>
    <cellStyle name="Процентный 5 17 3 3 2" xfId="28944" xr:uid="{00000000-0005-0000-0000-0000BC700000}"/>
    <cellStyle name="Процентный 5 17 3 4" xfId="28945" xr:uid="{00000000-0005-0000-0000-0000BD700000}"/>
    <cellStyle name="Процентный 5 17 3 4 2" xfId="28946" xr:uid="{00000000-0005-0000-0000-0000BE700000}"/>
    <cellStyle name="Процентный 5 17 3 5" xfId="28947" xr:uid="{00000000-0005-0000-0000-0000BF700000}"/>
    <cellStyle name="Процентный 5 17 4" xfId="28948" xr:uid="{00000000-0005-0000-0000-0000C0700000}"/>
    <cellStyle name="Процентный 5 17 4 2" xfId="28949" xr:uid="{00000000-0005-0000-0000-0000C1700000}"/>
    <cellStyle name="Процентный 5 17 5" xfId="28950" xr:uid="{00000000-0005-0000-0000-0000C2700000}"/>
    <cellStyle name="Процентный 5 17 5 2" xfId="28951" xr:uid="{00000000-0005-0000-0000-0000C3700000}"/>
    <cellStyle name="Процентный 5 17 6" xfId="28952" xr:uid="{00000000-0005-0000-0000-0000C4700000}"/>
    <cellStyle name="Процентный 5 17 6 2" xfId="28953" xr:uid="{00000000-0005-0000-0000-0000C5700000}"/>
    <cellStyle name="Процентный 5 17 7" xfId="28954" xr:uid="{00000000-0005-0000-0000-0000C6700000}"/>
    <cellStyle name="Процентный 5 17 7 2" xfId="28955" xr:uid="{00000000-0005-0000-0000-0000C7700000}"/>
    <cellStyle name="Процентный 5 17 8" xfId="28956" xr:uid="{00000000-0005-0000-0000-0000C8700000}"/>
    <cellStyle name="Процентный 5 17 8 2" xfId="28957" xr:uid="{00000000-0005-0000-0000-0000C9700000}"/>
    <cellStyle name="Процентный 5 17 9" xfId="28958" xr:uid="{00000000-0005-0000-0000-0000CA700000}"/>
    <cellStyle name="Процентный 5 17 9 2" xfId="28959" xr:uid="{00000000-0005-0000-0000-0000CB700000}"/>
    <cellStyle name="Процентный 5 18" xfId="28960" xr:uid="{00000000-0005-0000-0000-0000CC700000}"/>
    <cellStyle name="Процентный 5 18 2" xfId="28961" xr:uid="{00000000-0005-0000-0000-0000CD700000}"/>
    <cellStyle name="Процентный 5 18 2 2" xfId="28962" xr:uid="{00000000-0005-0000-0000-0000CE700000}"/>
    <cellStyle name="Процентный 5 18 2 2 2" xfId="28963" xr:uid="{00000000-0005-0000-0000-0000CF700000}"/>
    <cellStyle name="Процентный 5 18 2 3" xfId="28964" xr:uid="{00000000-0005-0000-0000-0000D0700000}"/>
    <cellStyle name="Процентный 5 18 2 3 2" xfId="28965" xr:uid="{00000000-0005-0000-0000-0000D1700000}"/>
    <cellStyle name="Процентный 5 18 2 4" xfId="28966" xr:uid="{00000000-0005-0000-0000-0000D2700000}"/>
    <cellStyle name="Процентный 5 18 2 4 2" xfId="28967" xr:uid="{00000000-0005-0000-0000-0000D3700000}"/>
    <cellStyle name="Процентный 5 18 2 5" xfId="28968" xr:uid="{00000000-0005-0000-0000-0000D4700000}"/>
    <cellStyle name="Процентный 5 18 2 5 2" xfId="28969" xr:uid="{00000000-0005-0000-0000-0000D5700000}"/>
    <cellStyle name="Процентный 5 18 2 6" xfId="28970" xr:uid="{00000000-0005-0000-0000-0000D6700000}"/>
    <cellStyle name="Процентный 5 18 3" xfId="28971" xr:uid="{00000000-0005-0000-0000-0000D7700000}"/>
    <cellStyle name="Процентный 5 18 3 2" xfId="28972" xr:uid="{00000000-0005-0000-0000-0000D8700000}"/>
    <cellStyle name="Процентный 5 18 4" xfId="28973" xr:uid="{00000000-0005-0000-0000-0000D9700000}"/>
    <cellStyle name="Процентный 5 18 4 2" xfId="28974" xr:uid="{00000000-0005-0000-0000-0000DA700000}"/>
    <cellStyle name="Процентный 5 18 5" xfId="28975" xr:uid="{00000000-0005-0000-0000-0000DB700000}"/>
    <cellStyle name="Процентный 5 18 5 2" xfId="28976" xr:uid="{00000000-0005-0000-0000-0000DC700000}"/>
    <cellStyle name="Процентный 5 18 6" xfId="28977" xr:uid="{00000000-0005-0000-0000-0000DD700000}"/>
    <cellStyle name="Процентный 5 18 6 2" xfId="28978" xr:uid="{00000000-0005-0000-0000-0000DE700000}"/>
    <cellStyle name="Процентный 5 18 7" xfId="28979" xr:uid="{00000000-0005-0000-0000-0000DF700000}"/>
    <cellStyle name="Процентный 5 19" xfId="28980" xr:uid="{00000000-0005-0000-0000-0000E0700000}"/>
    <cellStyle name="Процентный 5 19 2" xfId="28981" xr:uid="{00000000-0005-0000-0000-0000E1700000}"/>
    <cellStyle name="Процентный 5 19 2 2" xfId="28982" xr:uid="{00000000-0005-0000-0000-0000E2700000}"/>
    <cellStyle name="Процентный 5 19 3" xfId="28983" xr:uid="{00000000-0005-0000-0000-0000E3700000}"/>
    <cellStyle name="Процентный 5 19 3 2" xfId="28984" xr:uid="{00000000-0005-0000-0000-0000E4700000}"/>
    <cellStyle name="Процентный 5 19 4" xfId="28985" xr:uid="{00000000-0005-0000-0000-0000E5700000}"/>
    <cellStyle name="Процентный 5 19 4 2" xfId="28986" xr:uid="{00000000-0005-0000-0000-0000E6700000}"/>
    <cellStyle name="Процентный 5 19 5" xfId="28987" xr:uid="{00000000-0005-0000-0000-0000E7700000}"/>
    <cellStyle name="Процентный 5 19 5 2" xfId="28988" xr:uid="{00000000-0005-0000-0000-0000E8700000}"/>
    <cellStyle name="Процентный 5 19 6" xfId="28989" xr:uid="{00000000-0005-0000-0000-0000E9700000}"/>
    <cellStyle name="Процентный 5 2" xfId="28990" xr:uid="{00000000-0005-0000-0000-0000EA700000}"/>
    <cellStyle name="Процентный 5 2 10" xfId="28991" xr:uid="{00000000-0005-0000-0000-0000EB700000}"/>
    <cellStyle name="Процентный 5 2 10 10" xfId="28992" xr:uid="{00000000-0005-0000-0000-0000EC700000}"/>
    <cellStyle name="Процентный 5 2 10 10 2" xfId="28993" xr:uid="{00000000-0005-0000-0000-0000ED700000}"/>
    <cellStyle name="Процентный 5 2 10 11" xfId="28994" xr:uid="{00000000-0005-0000-0000-0000EE700000}"/>
    <cellStyle name="Процентный 5 2 10 11 2" xfId="28995" xr:uid="{00000000-0005-0000-0000-0000EF700000}"/>
    <cellStyle name="Процентный 5 2 10 12" xfId="28996" xr:uid="{00000000-0005-0000-0000-0000F0700000}"/>
    <cellStyle name="Процентный 5 2 10 2" xfId="28997" xr:uid="{00000000-0005-0000-0000-0000F1700000}"/>
    <cellStyle name="Процентный 5 2 10 2 10" xfId="28998" xr:uid="{00000000-0005-0000-0000-0000F2700000}"/>
    <cellStyle name="Процентный 5 2 10 2 10 2" xfId="28999" xr:uid="{00000000-0005-0000-0000-0000F3700000}"/>
    <cellStyle name="Процентный 5 2 10 2 11" xfId="29000" xr:uid="{00000000-0005-0000-0000-0000F4700000}"/>
    <cellStyle name="Процентный 5 2 10 2 2" xfId="29001" xr:uid="{00000000-0005-0000-0000-0000F5700000}"/>
    <cellStyle name="Процентный 5 2 10 2 2 10" xfId="29002" xr:uid="{00000000-0005-0000-0000-0000F6700000}"/>
    <cellStyle name="Процентный 5 2 10 2 2 2" xfId="29003" xr:uid="{00000000-0005-0000-0000-0000F7700000}"/>
    <cellStyle name="Процентный 5 2 10 2 2 2 2" xfId="29004" xr:uid="{00000000-0005-0000-0000-0000F8700000}"/>
    <cellStyle name="Процентный 5 2 10 2 2 2 2 2" xfId="29005" xr:uid="{00000000-0005-0000-0000-0000F9700000}"/>
    <cellStyle name="Процентный 5 2 10 2 2 2 3" xfId="29006" xr:uid="{00000000-0005-0000-0000-0000FA700000}"/>
    <cellStyle name="Процентный 5 2 10 2 2 2 3 2" xfId="29007" xr:uid="{00000000-0005-0000-0000-0000FB700000}"/>
    <cellStyle name="Процентный 5 2 10 2 2 2 4" xfId="29008" xr:uid="{00000000-0005-0000-0000-0000FC700000}"/>
    <cellStyle name="Процентный 5 2 10 2 2 2 4 2" xfId="29009" xr:uid="{00000000-0005-0000-0000-0000FD700000}"/>
    <cellStyle name="Процентный 5 2 10 2 2 2 5" xfId="29010" xr:uid="{00000000-0005-0000-0000-0000FE700000}"/>
    <cellStyle name="Процентный 5 2 10 2 2 2 5 2" xfId="29011" xr:uid="{00000000-0005-0000-0000-0000FF700000}"/>
    <cellStyle name="Процентный 5 2 10 2 2 2 6" xfId="29012" xr:uid="{00000000-0005-0000-0000-000000710000}"/>
    <cellStyle name="Процентный 5 2 10 2 2 3" xfId="29013" xr:uid="{00000000-0005-0000-0000-000001710000}"/>
    <cellStyle name="Процентный 5 2 10 2 2 3 2" xfId="29014" xr:uid="{00000000-0005-0000-0000-000002710000}"/>
    <cellStyle name="Процентный 5 2 10 2 2 3 2 2" xfId="29015" xr:uid="{00000000-0005-0000-0000-000003710000}"/>
    <cellStyle name="Процентный 5 2 10 2 2 3 3" xfId="29016" xr:uid="{00000000-0005-0000-0000-000004710000}"/>
    <cellStyle name="Процентный 5 2 10 2 2 3 3 2" xfId="29017" xr:uid="{00000000-0005-0000-0000-000005710000}"/>
    <cellStyle name="Процентный 5 2 10 2 2 3 4" xfId="29018" xr:uid="{00000000-0005-0000-0000-000006710000}"/>
    <cellStyle name="Процентный 5 2 10 2 2 3 4 2" xfId="29019" xr:uid="{00000000-0005-0000-0000-000007710000}"/>
    <cellStyle name="Процентный 5 2 10 2 2 3 5" xfId="29020" xr:uid="{00000000-0005-0000-0000-000008710000}"/>
    <cellStyle name="Процентный 5 2 10 2 2 4" xfId="29021" xr:uid="{00000000-0005-0000-0000-000009710000}"/>
    <cellStyle name="Процентный 5 2 10 2 2 4 2" xfId="29022" xr:uid="{00000000-0005-0000-0000-00000A710000}"/>
    <cellStyle name="Процентный 5 2 10 2 2 5" xfId="29023" xr:uid="{00000000-0005-0000-0000-00000B710000}"/>
    <cellStyle name="Процентный 5 2 10 2 2 5 2" xfId="29024" xr:uid="{00000000-0005-0000-0000-00000C710000}"/>
    <cellStyle name="Процентный 5 2 10 2 2 6" xfId="29025" xr:uid="{00000000-0005-0000-0000-00000D710000}"/>
    <cellStyle name="Процентный 5 2 10 2 2 6 2" xfId="29026" xr:uid="{00000000-0005-0000-0000-00000E710000}"/>
    <cellStyle name="Процентный 5 2 10 2 2 7" xfId="29027" xr:uid="{00000000-0005-0000-0000-00000F710000}"/>
    <cellStyle name="Процентный 5 2 10 2 2 7 2" xfId="29028" xr:uid="{00000000-0005-0000-0000-000010710000}"/>
    <cellStyle name="Процентный 5 2 10 2 2 8" xfId="29029" xr:uid="{00000000-0005-0000-0000-000011710000}"/>
    <cellStyle name="Процентный 5 2 10 2 2 8 2" xfId="29030" xr:uid="{00000000-0005-0000-0000-000012710000}"/>
    <cellStyle name="Процентный 5 2 10 2 2 9" xfId="29031" xr:uid="{00000000-0005-0000-0000-000013710000}"/>
    <cellStyle name="Процентный 5 2 10 2 2 9 2" xfId="29032" xr:uid="{00000000-0005-0000-0000-000014710000}"/>
    <cellStyle name="Процентный 5 2 10 2 3" xfId="29033" xr:uid="{00000000-0005-0000-0000-000015710000}"/>
    <cellStyle name="Процентный 5 2 10 2 3 2" xfId="29034" xr:uid="{00000000-0005-0000-0000-000016710000}"/>
    <cellStyle name="Процентный 5 2 10 2 3 2 2" xfId="29035" xr:uid="{00000000-0005-0000-0000-000017710000}"/>
    <cellStyle name="Процентный 5 2 10 2 3 3" xfId="29036" xr:uid="{00000000-0005-0000-0000-000018710000}"/>
    <cellStyle name="Процентный 5 2 10 2 3 3 2" xfId="29037" xr:uid="{00000000-0005-0000-0000-000019710000}"/>
    <cellStyle name="Процентный 5 2 10 2 3 4" xfId="29038" xr:uid="{00000000-0005-0000-0000-00001A710000}"/>
    <cellStyle name="Процентный 5 2 10 2 3 4 2" xfId="29039" xr:uid="{00000000-0005-0000-0000-00001B710000}"/>
    <cellStyle name="Процентный 5 2 10 2 3 5" xfId="29040" xr:uid="{00000000-0005-0000-0000-00001C710000}"/>
    <cellStyle name="Процентный 5 2 10 2 3 5 2" xfId="29041" xr:uid="{00000000-0005-0000-0000-00001D710000}"/>
    <cellStyle name="Процентный 5 2 10 2 3 6" xfId="29042" xr:uid="{00000000-0005-0000-0000-00001E710000}"/>
    <cellStyle name="Процентный 5 2 10 2 4" xfId="29043" xr:uid="{00000000-0005-0000-0000-00001F710000}"/>
    <cellStyle name="Процентный 5 2 10 2 4 2" xfId="29044" xr:uid="{00000000-0005-0000-0000-000020710000}"/>
    <cellStyle name="Процентный 5 2 10 2 4 2 2" xfId="29045" xr:uid="{00000000-0005-0000-0000-000021710000}"/>
    <cellStyle name="Процентный 5 2 10 2 4 3" xfId="29046" xr:uid="{00000000-0005-0000-0000-000022710000}"/>
    <cellStyle name="Процентный 5 2 10 2 4 3 2" xfId="29047" xr:uid="{00000000-0005-0000-0000-000023710000}"/>
    <cellStyle name="Процентный 5 2 10 2 4 4" xfId="29048" xr:uid="{00000000-0005-0000-0000-000024710000}"/>
    <cellStyle name="Процентный 5 2 10 2 4 4 2" xfId="29049" xr:uid="{00000000-0005-0000-0000-000025710000}"/>
    <cellStyle name="Процентный 5 2 10 2 4 5" xfId="29050" xr:uid="{00000000-0005-0000-0000-000026710000}"/>
    <cellStyle name="Процентный 5 2 10 2 5" xfId="29051" xr:uid="{00000000-0005-0000-0000-000027710000}"/>
    <cellStyle name="Процентный 5 2 10 2 5 2" xfId="29052" xr:uid="{00000000-0005-0000-0000-000028710000}"/>
    <cellStyle name="Процентный 5 2 10 2 6" xfId="29053" xr:uid="{00000000-0005-0000-0000-000029710000}"/>
    <cellStyle name="Процентный 5 2 10 2 6 2" xfId="29054" xr:uid="{00000000-0005-0000-0000-00002A710000}"/>
    <cellStyle name="Процентный 5 2 10 2 7" xfId="29055" xr:uid="{00000000-0005-0000-0000-00002B710000}"/>
    <cellStyle name="Процентный 5 2 10 2 7 2" xfId="29056" xr:uid="{00000000-0005-0000-0000-00002C710000}"/>
    <cellStyle name="Процентный 5 2 10 2 8" xfId="29057" xr:uid="{00000000-0005-0000-0000-00002D710000}"/>
    <cellStyle name="Процентный 5 2 10 2 8 2" xfId="29058" xr:uid="{00000000-0005-0000-0000-00002E710000}"/>
    <cellStyle name="Процентный 5 2 10 2 9" xfId="29059" xr:uid="{00000000-0005-0000-0000-00002F710000}"/>
    <cellStyle name="Процентный 5 2 10 2 9 2" xfId="29060" xr:uid="{00000000-0005-0000-0000-000030710000}"/>
    <cellStyle name="Процентный 5 2 10 3" xfId="29061" xr:uid="{00000000-0005-0000-0000-000031710000}"/>
    <cellStyle name="Процентный 5 2 10 3 10" xfId="29062" xr:uid="{00000000-0005-0000-0000-000032710000}"/>
    <cellStyle name="Процентный 5 2 10 3 2" xfId="29063" xr:uid="{00000000-0005-0000-0000-000033710000}"/>
    <cellStyle name="Процентный 5 2 10 3 2 2" xfId="29064" xr:uid="{00000000-0005-0000-0000-000034710000}"/>
    <cellStyle name="Процентный 5 2 10 3 2 2 2" xfId="29065" xr:uid="{00000000-0005-0000-0000-000035710000}"/>
    <cellStyle name="Процентный 5 2 10 3 2 3" xfId="29066" xr:uid="{00000000-0005-0000-0000-000036710000}"/>
    <cellStyle name="Процентный 5 2 10 3 2 3 2" xfId="29067" xr:uid="{00000000-0005-0000-0000-000037710000}"/>
    <cellStyle name="Процентный 5 2 10 3 2 4" xfId="29068" xr:uid="{00000000-0005-0000-0000-000038710000}"/>
    <cellStyle name="Процентный 5 2 10 3 2 4 2" xfId="29069" xr:uid="{00000000-0005-0000-0000-000039710000}"/>
    <cellStyle name="Процентный 5 2 10 3 2 5" xfId="29070" xr:uid="{00000000-0005-0000-0000-00003A710000}"/>
    <cellStyle name="Процентный 5 2 10 3 2 5 2" xfId="29071" xr:uid="{00000000-0005-0000-0000-00003B710000}"/>
    <cellStyle name="Процентный 5 2 10 3 2 6" xfId="29072" xr:uid="{00000000-0005-0000-0000-00003C710000}"/>
    <cellStyle name="Процентный 5 2 10 3 3" xfId="29073" xr:uid="{00000000-0005-0000-0000-00003D710000}"/>
    <cellStyle name="Процентный 5 2 10 3 3 2" xfId="29074" xr:uid="{00000000-0005-0000-0000-00003E710000}"/>
    <cellStyle name="Процентный 5 2 10 3 3 2 2" xfId="29075" xr:uid="{00000000-0005-0000-0000-00003F710000}"/>
    <cellStyle name="Процентный 5 2 10 3 3 3" xfId="29076" xr:uid="{00000000-0005-0000-0000-000040710000}"/>
    <cellStyle name="Процентный 5 2 10 3 3 3 2" xfId="29077" xr:uid="{00000000-0005-0000-0000-000041710000}"/>
    <cellStyle name="Процентный 5 2 10 3 3 4" xfId="29078" xr:uid="{00000000-0005-0000-0000-000042710000}"/>
    <cellStyle name="Процентный 5 2 10 3 3 4 2" xfId="29079" xr:uid="{00000000-0005-0000-0000-000043710000}"/>
    <cellStyle name="Процентный 5 2 10 3 3 5" xfId="29080" xr:uid="{00000000-0005-0000-0000-000044710000}"/>
    <cellStyle name="Процентный 5 2 10 3 4" xfId="29081" xr:uid="{00000000-0005-0000-0000-000045710000}"/>
    <cellStyle name="Процентный 5 2 10 3 4 2" xfId="29082" xr:uid="{00000000-0005-0000-0000-000046710000}"/>
    <cellStyle name="Процентный 5 2 10 3 5" xfId="29083" xr:uid="{00000000-0005-0000-0000-000047710000}"/>
    <cellStyle name="Процентный 5 2 10 3 5 2" xfId="29084" xr:uid="{00000000-0005-0000-0000-000048710000}"/>
    <cellStyle name="Процентный 5 2 10 3 6" xfId="29085" xr:uid="{00000000-0005-0000-0000-000049710000}"/>
    <cellStyle name="Процентный 5 2 10 3 6 2" xfId="29086" xr:uid="{00000000-0005-0000-0000-00004A710000}"/>
    <cellStyle name="Процентный 5 2 10 3 7" xfId="29087" xr:uid="{00000000-0005-0000-0000-00004B710000}"/>
    <cellStyle name="Процентный 5 2 10 3 7 2" xfId="29088" xr:uid="{00000000-0005-0000-0000-00004C710000}"/>
    <cellStyle name="Процентный 5 2 10 3 8" xfId="29089" xr:uid="{00000000-0005-0000-0000-00004D710000}"/>
    <cellStyle name="Процентный 5 2 10 3 8 2" xfId="29090" xr:uid="{00000000-0005-0000-0000-00004E710000}"/>
    <cellStyle name="Процентный 5 2 10 3 9" xfId="29091" xr:uid="{00000000-0005-0000-0000-00004F710000}"/>
    <cellStyle name="Процентный 5 2 10 3 9 2" xfId="29092" xr:uid="{00000000-0005-0000-0000-000050710000}"/>
    <cellStyle name="Процентный 5 2 10 4" xfId="29093" xr:uid="{00000000-0005-0000-0000-000051710000}"/>
    <cellStyle name="Процентный 5 2 10 4 2" xfId="29094" xr:uid="{00000000-0005-0000-0000-000052710000}"/>
    <cellStyle name="Процентный 5 2 10 4 2 2" xfId="29095" xr:uid="{00000000-0005-0000-0000-000053710000}"/>
    <cellStyle name="Процентный 5 2 10 4 3" xfId="29096" xr:uid="{00000000-0005-0000-0000-000054710000}"/>
    <cellStyle name="Процентный 5 2 10 4 3 2" xfId="29097" xr:uid="{00000000-0005-0000-0000-000055710000}"/>
    <cellStyle name="Процентный 5 2 10 4 4" xfId="29098" xr:uid="{00000000-0005-0000-0000-000056710000}"/>
    <cellStyle name="Процентный 5 2 10 4 4 2" xfId="29099" xr:uid="{00000000-0005-0000-0000-000057710000}"/>
    <cellStyle name="Процентный 5 2 10 4 5" xfId="29100" xr:uid="{00000000-0005-0000-0000-000058710000}"/>
    <cellStyle name="Процентный 5 2 10 4 5 2" xfId="29101" xr:uid="{00000000-0005-0000-0000-000059710000}"/>
    <cellStyle name="Процентный 5 2 10 4 6" xfId="29102" xr:uid="{00000000-0005-0000-0000-00005A710000}"/>
    <cellStyle name="Процентный 5 2 10 5" xfId="29103" xr:uid="{00000000-0005-0000-0000-00005B710000}"/>
    <cellStyle name="Процентный 5 2 10 5 2" xfId="29104" xr:uid="{00000000-0005-0000-0000-00005C710000}"/>
    <cellStyle name="Процентный 5 2 10 5 2 2" xfId="29105" xr:uid="{00000000-0005-0000-0000-00005D710000}"/>
    <cellStyle name="Процентный 5 2 10 5 3" xfId="29106" xr:uid="{00000000-0005-0000-0000-00005E710000}"/>
    <cellStyle name="Процентный 5 2 10 5 3 2" xfId="29107" xr:uid="{00000000-0005-0000-0000-00005F710000}"/>
    <cellStyle name="Процентный 5 2 10 5 4" xfId="29108" xr:uid="{00000000-0005-0000-0000-000060710000}"/>
    <cellStyle name="Процентный 5 2 10 5 4 2" xfId="29109" xr:uid="{00000000-0005-0000-0000-000061710000}"/>
    <cellStyle name="Процентный 5 2 10 5 5" xfId="29110" xr:uid="{00000000-0005-0000-0000-000062710000}"/>
    <cellStyle name="Процентный 5 2 10 6" xfId="29111" xr:uid="{00000000-0005-0000-0000-000063710000}"/>
    <cellStyle name="Процентный 5 2 10 6 2" xfId="29112" xr:uid="{00000000-0005-0000-0000-000064710000}"/>
    <cellStyle name="Процентный 5 2 10 7" xfId="29113" xr:uid="{00000000-0005-0000-0000-000065710000}"/>
    <cellStyle name="Процентный 5 2 10 7 2" xfId="29114" xr:uid="{00000000-0005-0000-0000-000066710000}"/>
    <cellStyle name="Процентный 5 2 10 8" xfId="29115" xr:uid="{00000000-0005-0000-0000-000067710000}"/>
    <cellStyle name="Процентный 5 2 10 8 2" xfId="29116" xr:uid="{00000000-0005-0000-0000-000068710000}"/>
    <cellStyle name="Процентный 5 2 10 9" xfId="29117" xr:uid="{00000000-0005-0000-0000-000069710000}"/>
    <cellStyle name="Процентный 5 2 10 9 2" xfId="29118" xr:uid="{00000000-0005-0000-0000-00006A710000}"/>
    <cellStyle name="Процентный 5 2 11" xfId="29119" xr:uid="{00000000-0005-0000-0000-00006B710000}"/>
    <cellStyle name="Процентный 5 2 11 10" xfId="29120" xr:uid="{00000000-0005-0000-0000-00006C710000}"/>
    <cellStyle name="Процентный 5 2 11 10 2" xfId="29121" xr:uid="{00000000-0005-0000-0000-00006D710000}"/>
    <cellStyle name="Процентный 5 2 11 11" xfId="29122" xr:uid="{00000000-0005-0000-0000-00006E710000}"/>
    <cellStyle name="Процентный 5 2 11 11 2" xfId="29123" xr:uid="{00000000-0005-0000-0000-00006F710000}"/>
    <cellStyle name="Процентный 5 2 11 12" xfId="29124" xr:uid="{00000000-0005-0000-0000-000070710000}"/>
    <cellStyle name="Процентный 5 2 11 2" xfId="29125" xr:uid="{00000000-0005-0000-0000-000071710000}"/>
    <cellStyle name="Процентный 5 2 11 2 10" xfId="29126" xr:uid="{00000000-0005-0000-0000-000072710000}"/>
    <cellStyle name="Процентный 5 2 11 2 10 2" xfId="29127" xr:uid="{00000000-0005-0000-0000-000073710000}"/>
    <cellStyle name="Процентный 5 2 11 2 11" xfId="29128" xr:uid="{00000000-0005-0000-0000-000074710000}"/>
    <cellStyle name="Процентный 5 2 11 2 2" xfId="29129" xr:uid="{00000000-0005-0000-0000-000075710000}"/>
    <cellStyle name="Процентный 5 2 11 2 2 10" xfId="29130" xr:uid="{00000000-0005-0000-0000-000076710000}"/>
    <cellStyle name="Процентный 5 2 11 2 2 2" xfId="29131" xr:uid="{00000000-0005-0000-0000-000077710000}"/>
    <cellStyle name="Процентный 5 2 11 2 2 2 2" xfId="29132" xr:uid="{00000000-0005-0000-0000-000078710000}"/>
    <cellStyle name="Процентный 5 2 11 2 2 2 2 2" xfId="29133" xr:uid="{00000000-0005-0000-0000-000079710000}"/>
    <cellStyle name="Процентный 5 2 11 2 2 2 3" xfId="29134" xr:uid="{00000000-0005-0000-0000-00007A710000}"/>
    <cellStyle name="Процентный 5 2 11 2 2 2 3 2" xfId="29135" xr:uid="{00000000-0005-0000-0000-00007B710000}"/>
    <cellStyle name="Процентный 5 2 11 2 2 2 4" xfId="29136" xr:uid="{00000000-0005-0000-0000-00007C710000}"/>
    <cellStyle name="Процентный 5 2 11 2 2 2 4 2" xfId="29137" xr:uid="{00000000-0005-0000-0000-00007D710000}"/>
    <cellStyle name="Процентный 5 2 11 2 2 2 5" xfId="29138" xr:uid="{00000000-0005-0000-0000-00007E710000}"/>
    <cellStyle name="Процентный 5 2 11 2 2 2 5 2" xfId="29139" xr:uid="{00000000-0005-0000-0000-00007F710000}"/>
    <cellStyle name="Процентный 5 2 11 2 2 2 6" xfId="29140" xr:uid="{00000000-0005-0000-0000-000080710000}"/>
    <cellStyle name="Процентный 5 2 11 2 2 3" xfId="29141" xr:uid="{00000000-0005-0000-0000-000081710000}"/>
    <cellStyle name="Процентный 5 2 11 2 2 3 2" xfId="29142" xr:uid="{00000000-0005-0000-0000-000082710000}"/>
    <cellStyle name="Процентный 5 2 11 2 2 3 2 2" xfId="29143" xr:uid="{00000000-0005-0000-0000-000083710000}"/>
    <cellStyle name="Процентный 5 2 11 2 2 3 3" xfId="29144" xr:uid="{00000000-0005-0000-0000-000084710000}"/>
    <cellStyle name="Процентный 5 2 11 2 2 3 3 2" xfId="29145" xr:uid="{00000000-0005-0000-0000-000085710000}"/>
    <cellStyle name="Процентный 5 2 11 2 2 3 4" xfId="29146" xr:uid="{00000000-0005-0000-0000-000086710000}"/>
    <cellStyle name="Процентный 5 2 11 2 2 3 4 2" xfId="29147" xr:uid="{00000000-0005-0000-0000-000087710000}"/>
    <cellStyle name="Процентный 5 2 11 2 2 3 5" xfId="29148" xr:uid="{00000000-0005-0000-0000-000088710000}"/>
    <cellStyle name="Процентный 5 2 11 2 2 4" xfId="29149" xr:uid="{00000000-0005-0000-0000-000089710000}"/>
    <cellStyle name="Процентный 5 2 11 2 2 4 2" xfId="29150" xr:uid="{00000000-0005-0000-0000-00008A710000}"/>
    <cellStyle name="Процентный 5 2 11 2 2 5" xfId="29151" xr:uid="{00000000-0005-0000-0000-00008B710000}"/>
    <cellStyle name="Процентный 5 2 11 2 2 5 2" xfId="29152" xr:uid="{00000000-0005-0000-0000-00008C710000}"/>
    <cellStyle name="Процентный 5 2 11 2 2 6" xfId="29153" xr:uid="{00000000-0005-0000-0000-00008D710000}"/>
    <cellStyle name="Процентный 5 2 11 2 2 6 2" xfId="29154" xr:uid="{00000000-0005-0000-0000-00008E710000}"/>
    <cellStyle name="Процентный 5 2 11 2 2 7" xfId="29155" xr:uid="{00000000-0005-0000-0000-00008F710000}"/>
    <cellStyle name="Процентный 5 2 11 2 2 7 2" xfId="29156" xr:uid="{00000000-0005-0000-0000-000090710000}"/>
    <cellStyle name="Процентный 5 2 11 2 2 8" xfId="29157" xr:uid="{00000000-0005-0000-0000-000091710000}"/>
    <cellStyle name="Процентный 5 2 11 2 2 8 2" xfId="29158" xr:uid="{00000000-0005-0000-0000-000092710000}"/>
    <cellStyle name="Процентный 5 2 11 2 2 9" xfId="29159" xr:uid="{00000000-0005-0000-0000-000093710000}"/>
    <cellStyle name="Процентный 5 2 11 2 2 9 2" xfId="29160" xr:uid="{00000000-0005-0000-0000-000094710000}"/>
    <cellStyle name="Процентный 5 2 11 2 3" xfId="29161" xr:uid="{00000000-0005-0000-0000-000095710000}"/>
    <cellStyle name="Процентный 5 2 11 2 3 2" xfId="29162" xr:uid="{00000000-0005-0000-0000-000096710000}"/>
    <cellStyle name="Процентный 5 2 11 2 3 2 2" xfId="29163" xr:uid="{00000000-0005-0000-0000-000097710000}"/>
    <cellStyle name="Процентный 5 2 11 2 3 3" xfId="29164" xr:uid="{00000000-0005-0000-0000-000098710000}"/>
    <cellStyle name="Процентный 5 2 11 2 3 3 2" xfId="29165" xr:uid="{00000000-0005-0000-0000-000099710000}"/>
    <cellStyle name="Процентный 5 2 11 2 3 4" xfId="29166" xr:uid="{00000000-0005-0000-0000-00009A710000}"/>
    <cellStyle name="Процентный 5 2 11 2 3 4 2" xfId="29167" xr:uid="{00000000-0005-0000-0000-00009B710000}"/>
    <cellStyle name="Процентный 5 2 11 2 3 5" xfId="29168" xr:uid="{00000000-0005-0000-0000-00009C710000}"/>
    <cellStyle name="Процентный 5 2 11 2 3 5 2" xfId="29169" xr:uid="{00000000-0005-0000-0000-00009D710000}"/>
    <cellStyle name="Процентный 5 2 11 2 3 6" xfId="29170" xr:uid="{00000000-0005-0000-0000-00009E710000}"/>
    <cellStyle name="Процентный 5 2 11 2 4" xfId="29171" xr:uid="{00000000-0005-0000-0000-00009F710000}"/>
    <cellStyle name="Процентный 5 2 11 2 4 2" xfId="29172" xr:uid="{00000000-0005-0000-0000-0000A0710000}"/>
    <cellStyle name="Процентный 5 2 11 2 4 2 2" xfId="29173" xr:uid="{00000000-0005-0000-0000-0000A1710000}"/>
    <cellStyle name="Процентный 5 2 11 2 4 3" xfId="29174" xr:uid="{00000000-0005-0000-0000-0000A2710000}"/>
    <cellStyle name="Процентный 5 2 11 2 4 3 2" xfId="29175" xr:uid="{00000000-0005-0000-0000-0000A3710000}"/>
    <cellStyle name="Процентный 5 2 11 2 4 4" xfId="29176" xr:uid="{00000000-0005-0000-0000-0000A4710000}"/>
    <cellStyle name="Процентный 5 2 11 2 4 4 2" xfId="29177" xr:uid="{00000000-0005-0000-0000-0000A5710000}"/>
    <cellStyle name="Процентный 5 2 11 2 4 5" xfId="29178" xr:uid="{00000000-0005-0000-0000-0000A6710000}"/>
    <cellStyle name="Процентный 5 2 11 2 5" xfId="29179" xr:uid="{00000000-0005-0000-0000-0000A7710000}"/>
    <cellStyle name="Процентный 5 2 11 2 5 2" xfId="29180" xr:uid="{00000000-0005-0000-0000-0000A8710000}"/>
    <cellStyle name="Процентный 5 2 11 2 6" xfId="29181" xr:uid="{00000000-0005-0000-0000-0000A9710000}"/>
    <cellStyle name="Процентный 5 2 11 2 6 2" xfId="29182" xr:uid="{00000000-0005-0000-0000-0000AA710000}"/>
    <cellStyle name="Процентный 5 2 11 2 7" xfId="29183" xr:uid="{00000000-0005-0000-0000-0000AB710000}"/>
    <cellStyle name="Процентный 5 2 11 2 7 2" xfId="29184" xr:uid="{00000000-0005-0000-0000-0000AC710000}"/>
    <cellStyle name="Процентный 5 2 11 2 8" xfId="29185" xr:uid="{00000000-0005-0000-0000-0000AD710000}"/>
    <cellStyle name="Процентный 5 2 11 2 8 2" xfId="29186" xr:uid="{00000000-0005-0000-0000-0000AE710000}"/>
    <cellStyle name="Процентный 5 2 11 2 9" xfId="29187" xr:uid="{00000000-0005-0000-0000-0000AF710000}"/>
    <cellStyle name="Процентный 5 2 11 2 9 2" xfId="29188" xr:uid="{00000000-0005-0000-0000-0000B0710000}"/>
    <cellStyle name="Процентный 5 2 11 3" xfId="29189" xr:uid="{00000000-0005-0000-0000-0000B1710000}"/>
    <cellStyle name="Процентный 5 2 11 3 10" xfId="29190" xr:uid="{00000000-0005-0000-0000-0000B2710000}"/>
    <cellStyle name="Процентный 5 2 11 3 2" xfId="29191" xr:uid="{00000000-0005-0000-0000-0000B3710000}"/>
    <cellStyle name="Процентный 5 2 11 3 2 2" xfId="29192" xr:uid="{00000000-0005-0000-0000-0000B4710000}"/>
    <cellStyle name="Процентный 5 2 11 3 2 2 2" xfId="29193" xr:uid="{00000000-0005-0000-0000-0000B5710000}"/>
    <cellStyle name="Процентный 5 2 11 3 2 3" xfId="29194" xr:uid="{00000000-0005-0000-0000-0000B6710000}"/>
    <cellStyle name="Процентный 5 2 11 3 2 3 2" xfId="29195" xr:uid="{00000000-0005-0000-0000-0000B7710000}"/>
    <cellStyle name="Процентный 5 2 11 3 2 4" xfId="29196" xr:uid="{00000000-0005-0000-0000-0000B8710000}"/>
    <cellStyle name="Процентный 5 2 11 3 2 4 2" xfId="29197" xr:uid="{00000000-0005-0000-0000-0000B9710000}"/>
    <cellStyle name="Процентный 5 2 11 3 2 5" xfId="29198" xr:uid="{00000000-0005-0000-0000-0000BA710000}"/>
    <cellStyle name="Процентный 5 2 11 3 2 5 2" xfId="29199" xr:uid="{00000000-0005-0000-0000-0000BB710000}"/>
    <cellStyle name="Процентный 5 2 11 3 2 6" xfId="29200" xr:uid="{00000000-0005-0000-0000-0000BC710000}"/>
    <cellStyle name="Процентный 5 2 11 3 3" xfId="29201" xr:uid="{00000000-0005-0000-0000-0000BD710000}"/>
    <cellStyle name="Процентный 5 2 11 3 3 2" xfId="29202" xr:uid="{00000000-0005-0000-0000-0000BE710000}"/>
    <cellStyle name="Процентный 5 2 11 3 3 2 2" xfId="29203" xr:uid="{00000000-0005-0000-0000-0000BF710000}"/>
    <cellStyle name="Процентный 5 2 11 3 3 3" xfId="29204" xr:uid="{00000000-0005-0000-0000-0000C0710000}"/>
    <cellStyle name="Процентный 5 2 11 3 3 3 2" xfId="29205" xr:uid="{00000000-0005-0000-0000-0000C1710000}"/>
    <cellStyle name="Процентный 5 2 11 3 3 4" xfId="29206" xr:uid="{00000000-0005-0000-0000-0000C2710000}"/>
    <cellStyle name="Процентный 5 2 11 3 3 4 2" xfId="29207" xr:uid="{00000000-0005-0000-0000-0000C3710000}"/>
    <cellStyle name="Процентный 5 2 11 3 3 5" xfId="29208" xr:uid="{00000000-0005-0000-0000-0000C4710000}"/>
    <cellStyle name="Процентный 5 2 11 3 4" xfId="29209" xr:uid="{00000000-0005-0000-0000-0000C5710000}"/>
    <cellStyle name="Процентный 5 2 11 3 4 2" xfId="29210" xr:uid="{00000000-0005-0000-0000-0000C6710000}"/>
    <cellStyle name="Процентный 5 2 11 3 5" xfId="29211" xr:uid="{00000000-0005-0000-0000-0000C7710000}"/>
    <cellStyle name="Процентный 5 2 11 3 5 2" xfId="29212" xr:uid="{00000000-0005-0000-0000-0000C8710000}"/>
    <cellStyle name="Процентный 5 2 11 3 6" xfId="29213" xr:uid="{00000000-0005-0000-0000-0000C9710000}"/>
    <cellStyle name="Процентный 5 2 11 3 6 2" xfId="29214" xr:uid="{00000000-0005-0000-0000-0000CA710000}"/>
    <cellStyle name="Процентный 5 2 11 3 7" xfId="29215" xr:uid="{00000000-0005-0000-0000-0000CB710000}"/>
    <cellStyle name="Процентный 5 2 11 3 7 2" xfId="29216" xr:uid="{00000000-0005-0000-0000-0000CC710000}"/>
    <cellStyle name="Процентный 5 2 11 3 8" xfId="29217" xr:uid="{00000000-0005-0000-0000-0000CD710000}"/>
    <cellStyle name="Процентный 5 2 11 3 8 2" xfId="29218" xr:uid="{00000000-0005-0000-0000-0000CE710000}"/>
    <cellStyle name="Процентный 5 2 11 3 9" xfId="29219" xr:uid="{00000000-0005-0000-0000-0000CF710000}"/>
    <cellStyle name="Процентный 5 2 11 3 9 2" xfId="29220" xr:uid="{00000000-0005-0000-0000-0000D0710000}"/>
    <cellStyle name="Процентный 5 2 11 4" xfId="29221" xr:uid="{00000000-0005-0000-0000-0000D1710000}"/>
    <cellStyle name="Процентный 5 2 11 4 2" xfId="29222" xr:uid="{00000000-0005-0000-0000-0000D2710000}"/>
    <cellStyle name="Процентный 5 2 11 4 2 2" xfId="29223" xr:uid="{00000000-0005-0000-0000-0000D3710000}"/>
    <cellStyle name="Процентный 5 2 11 4 3" xfId="29224" xr:uid="{00000000-0005-0000-0000-0000D4710000}"/>
    <cellStyle name="Процентный 5 2 11 4 3 2" xfId="29225" xr:uid="{00000000-0005-0000-0000-0000D5710000}"/>
    <cellStyle name="Процентный 5 2 11 4 4" xfId="29226" xr:uid="{00000000-0005-0000-0000-0000D6710000}"/>
    <cellStyle name="Процентный 5 2 11 4 4 2" xfId="29227" xr:uid="{00000000-0005-0000-0000-0000D7710000}"/>
    <cellStyle name="Процентный 5 2 11 4 5" xfId="29228" xr:uid="{00000000-0005-0000-0000-0000D8710000}"/>
    <cellStyle name="Процентный 5 2 11 4 5 2" xfId="29229" xr:uid="{00000000-0005-0000-0000-0000D9710000}"/>
    <cellStyle name="Процентный 5 2 11 4 6" xfId="29230" xr:uid="{00000000-0005-0000-0000-0000DA710000}"/>
    <cellStyle name="Процентный 5 2 11 5" xfId="29231" xr:uid="{00000000-0005-0000-0000-0000DB710000}"/>
    <cellStyle name="Процентный 5 2 11 5 2" xfId="29232" xr:uid="{00000000-0005-0000-0000-0000DC710000}"/>
    <cellStyle name="Процентный 5 2 11 5 2 2" xfId="29233" xr:uid="{00000000-0005-0000-0000-0000DD710000}"/>
    <cellStyle name="Процентный 5 2 11 5 3" xfId="29234" xr:uid="{00000000-0005-0000-0000-0000DE710000}"/>
    <cellStyle name="Процентный 5 2 11 5 3 2" xfId="29235" xr:uid="{00000000-0005-0000-0000-0000DF710000}"/>
    <cellStyle name="Процентный 5 2 11 5 4" xfId="29236" xr:uid="{00000000-0005-0000-0000-0000E0710000}"/>
    <cellStyle name="Процентный 5 2 11 5 4 2" xfId="29237" xr:uid="{00000000-0005-0000-0000-0000E1710000}"/>
    <cellStyle name="Процентный 5 2 11 5 5" xfId="29238" xr:uid="{00000000-0005-0000-0000-0000E2710000}"/>
    <cellStyle name="Процентный 5 2 11 6" xfId="29239" xr:uid="{00000000-0005-0000-0000-0000E3710000}"/>
    <cellStyle name="Процентный 5 2 11 6 2" xfId="29240" xr:uid="{00000000-0005-0000-0000-0000E4710000}"/>
    <cellStyle name="Процентный 5 2 11 7" xfId="29241" xr:uid="{00000000-0005-0000-0000-0000E5710000}"/>
    <cellStyle name="Процентный 5 2 11 7 2" xfId="29242" xr:uid="{00000000-0005-0000-0000-0000E6710000}"/>
    <cellStyle name="Процентный 5 2 11 8" xfId="29243" xr:uid="{00000000-0005-0000-0000-0000E7710000}"/>
    <cellStyle name="Процентный 5 2 11 8 2" xfId="29244" xr:uid="{00000000-0005-0000-0000-0000E8710000}"/>
    <cellStyle name="Процентный 5 2 11 9" xfId="29245" xr:uid="{00000000-0005-0000-0000-0000E9710000}"/>
    <cellStyle name="Процентный 5 2 11 9 2" xfId="29246" xr:uid="{00000000-0005-0000-0000-0000EA710000}"/>
    <cellStyle name="Процентный 5 2 12" xfId="29247" xr:uid="{00000000-0005-0000-0000-0000EB710000}"/>
    <cellStyle name="Процентный 5 2 12 10" xfId="29248" xr:uid="{00000000-0005-0000-0000-0000EC710000}"/>
    <cellStyle name="Процентный 5 2 12 10 2" xfId="29249" xr:uid="{00000000-0005-0000-0000-0000ED710000}"/>
    <cellStyle name="Процентный 5 2 12 11" xfId="29250" xr:uid="{00000000-0005-0000-0000-0000EE710000}"/>
    <cellStyle name="Процентный 5 2 12 11 2" xfId="29251" xr:uid="{00000000-0005-0000-0000-0000EF710000}"/>
    <cellStyle name="Процентный 5 2 12 12" xfId="29252" xr:uid="{00000000-0005-0000-0000-0000F0710000}"/>
    <cellStyle name="Процентный 5 2 12 2" xfId="29253" xr:uid="{00000000-0005-0000-0000-0000F1710000}"/>
    <cellStyle name="Процентный 5 2 12 2 10" xfId="29254" xr:uid="{00000000-0005-0000-0000-0000F2710000}"/>
    <cellStyle name="Процентный 5 2 12 2 10 2" xfId="29255" xr:uid="{00000000-0005-0000-0000-0000F3710000}"/>
    <cellStyle name="Процентный 5 2 12 2 11" xfId="29256" xr:uid="{00000000-0005-0000-0000-0000F4710000}"/>
    <cellStyle name="Процентный 5 2 12 2 2" xfId="29257" xr:uid="{00000000-0005-0000-0000-0000F5710000}"/>
    <cellStyle name="Процентный 5 2 12 2 2 10" xfId="29258" xr:uid="{00000000-0005-0000-0000-0000F6710000}"/>
    <cellStyle name="Процентный 5 2 12 2 2 2" xfId="29259" xr:uid="{00000000-0005-0000-0000-0000F7710000}"/>
    <cellStyle name="Процентный 5 2 12 2 2 2 2" xfId="29260" xr:uid="{00000000-0005-0000-0000-0000F8710000}"/>
    <cellStyle name="Процентный 5 2 12 2 2 2 2 2" xfId="29261" xr:uid="{00000000-0005-0000-0000-0000F9710000}"/>
    <cellStyle name="Процентный 5 2 12 2 2 2 3" xfId="29262" xr:uid="{00000000-0005-0000-0000-0000FA710000}"/>
    <cellStyle name="Процентный 5 2 12 2 2 2 3 2" xfId="29263" xr:uid="{00000000-0005-0000-0000-0000FB710000}"/>
    <cellStyle name="Процентный 5 2 12 2 2 2 4" xfId="29264" xr:uid="{00000000-0005-0000-0000-0000FC710000}"/>
    <cellStyle name="Процентный 5 2 12 2 2 2 4 2" xfId="29265" xr:uid="{00000000-0005-0000-0000-0000FD710000}"/>
    <cellStyle name="Процентный 5 2 12 2 2 2 5" xfId="29266" xr:uid="{00000000-0005-0000-0000-0000FE710000}"/>
    <cellStyle name="Процентный 5 2 12 2 2 2 5 2" xfId="29267" xr:uid="{00000000-0005-0000-0000-0000FF710000}"/>
    <cellStyle name="Процентный 5 2 12 2 2 2 6" xfId="29268" xr:uid="{00000000-0005-0000-0000-000000720000}"/>
    <cellStyle name="Процентный 5 2 12 2 2 3" xfId="29269" xr:uid="{00000000-0005-0000-0000-000001720000}"/>
    <cellStyle name="Процентный 5 2 12 2 2 3 2" xfId="29270" xr:uid="{00000000-0005-0000-0000-000002720000}"/>
    <cellStyle name="Процентный 5 2 12 2 2 3 2 2" xfId="29271" xr:uid="{00000000-0005-0000-0000-000003720000}"/>
    <cellStyle name="Процентный 5 2 12 2 2 3 3" xfId="29272" xr:uid="{00000000-0005-0000-0000-000004720000}"/>
    <cellStyle name="Процентный 5 2 12 2 2 3 3 2" xfId="29273" xr:uid="{00000000-0005-0000-0000-000005720000}"/>
    <cellStyle name="Процентный 5 2 12 2 2 3 4" xfId="29274" xr:uid="{00000000-0005-0000-0000-000006720000}"/>
    <cellStyle name="Процентный 5 2 12 2 2 3 4 2" xfId="29275" xr:uid="{00000000-0005-0000-0000-000007720000}"/>
    <cellStyle name="Процентный 5 2 12 2 2 3 5" xfId="29276" xr:uid="{00000000-0005-0000-0000-000008720000}"/>
    <cellStyle name="Процентный 5 2 12 2 2 4" xfId="29277" xr:uid="{00000000-0005-0000-0000-000009720000}"/>
    <cellStyle name="Процентный 5 2 12 2 2 4 2" xfId="29278" xr:uid="{00000000-0005-0000-0000-00000A720000}"/>
    <cellStyle name="Процентный 5 2 12 2 2 5" xfId="29279" xr:uid="{00000000-0005-0000-0000-00000B720000}"/>
    <cellStyle name="Процентный 5 2 12 2 2 5 2" xfId="29280" xr:uid="{00000000-0005-0000-0000-00000C720000}"/>
    <cellStyle name="Процентный 5 2 12 2 2 6" xfId="29281" xr:uid="{00000000-0005-0000-0000-00000D720000}"/>
    <cellStyle name="Процентный 5 2 12 2 2 6 2" xfId="29282" xr:uid="{00000000-0005-0000-0000-00000E720000}"/>
    <cellStyle name="Процентный 5 2 12 2 2 7" xfId="29283" xr:uid="{00000000-0005-0000-0000-00000F720000}"/>
    <cellStyle name="Процентный 5 2 12 2 2 7 2" xfId="29284" xr:uid="{00000000-0005-0000-0000-000010720000}"/>
    <cellStyle name="Процентный 5 2 12 2 2 8" xfId="29285" xr:uid="{00000000-0005-0000-0000-000011720000}"/>
    <cellStyle name="Процентный 5 2 12 2 2 8 2" xfId="29286" xr:uid="{00000000-0005-0000-0000-000012720000}"/>
    <cellStyle name="Процентный 5 2 12 2 2 9" xfId="29287" xr:uid="{00000000-0005-0000-0000-000013720000}"/>
    <cellStyle name="Процентный 5 2 12 2 2 9 2" xfId="29288" xr:uid="{00000000-0005-0000-0000-000014720000}"/>
    <cellStyle name="Процентный 5 2 12 2 3" xfId="29289" xr:uid="{00000000-0005-0000-0000-000015720000}"/>
    <cellStyle name="Процентный 5 2 12 2 3 2" xfId="29290" xr:uid="{00000000-0005-0000-0000-000016720000}"/>
    <cellStyle name="Процентный 5 2 12 2 3 2 2" xfId="29291" xr:uid="{00000000-0005-0000-0000-000017720000}"/>
    <cellStyle name="Процентный 5 2 12 2 3 3" xfId="29292" xr:uid="{00000000-0005-0000-0000-000018720000}"/>
    <cellStyle name="Процентный 5 2 12 2 3 3 2" xfId="29293" xr:uid="{00000000-0005-0000-0000-000019720000}"/>
    <cellStyle name="Процентный 5 2 12 2 3 4" xfId="29294" xr:uid="{00000000-0005-0000-0000-00001A720000}"/>
    <cellStyle name="Процентный 5 2 12 2 3 4 2" xfId="29295" xr:uid="{00000000-0005-0000-0000-00001B720000}"/>
    <cellStyle name="Процентный 5 2 12 2 3 5" xfId="29296" xr:uid="{00000000-0005-0000-0000-00001C720000}"/>
    <cellStyle name="Процентный 5 2 12 2 3 5 2" xfId="29297" xr:uid="{00000000-0005-0000-0000-00001D720000}"/>
    <cellStyle name="Процентный 5 2 12 2 3 6" xfId="29298" xr:uid="{00000000-0005-0000-0000-00001E720000}"/>
    <cellStyle name="Процентный 5 2 12 2 4" xfId="29299" xr:uid="{00000000-0005-0000-0000-00001F720000}"/>
    <cellStyle name="Процентный 5 2 12 2 4 2" xfId="29300" xr:uid="{00000000-0005-0000-0000-000020720000}"/>
    <cellStyle name="Процентный 5 2 12 2 4 2 2" xfId="29301" xr:uid="{00000000-0005-0000-0000-000021720000}"/>
    <cellStyle name="Процентный 5 2 12 2 4 3" xfId="29302" xr:uid="{00000000-0005-0000-0000-000022720000}"/>
    <cellStyle name="Процентный 5 2 12 2 4 3 2" xfId="29303" xr:uid="{00000000-0005-0000-0000-000023720000}"/>
    <cellStyle name="Процентный 5 2 12 2 4 4" xfId="29304" xr:uid="{00000000-0005-0000-0000-000024720000}"/>
    <cellStyle name="Процентный 5 2 12 2 4 4 2" xfId="29305" xr:uid="{00000000-0005-0000-0000-000025720000}"/>
    <cellStyle name="Процентный 5 2 12 2 4 5" xfId="29306" xr:uid="{00000000-0005-0000-0000-000026720000}"/>
    <cellStyle name="Процентный 5 2 12 2 5" xfId="29307" xr:uid="{00000000-0005-0000-0000-000027720000}"/>
    <cellStyle name="Процентный 5 2 12 2 5 2" xfId="29308" xr:uid="{00000000-0005-0000-0000-000028720000}"/>
    <cellStyle name="Процентный 5 2 12 2 6" xfId="29309" xr:uid="{00000000-0005-0000-0000-000029720000}"/>
    <cellStyle name="Процентный 5 2 12 2 6 2" xfId="29310" xr:uid="{00000000-0005-0000-0000-00002A720000}"/>
    <cellStyle name="Процентный 5 2 12 2 7" xfId="29311" xr:uid="{00000000-0005-0000-0000-00002B720000}"/>
    <cellStyle name="Процентный 5 2 12 2 7 2" xfId="29312" xr:uid="{00000000-0005-0000-0000-00002C720000}"/>
    <cellStyle name="Процентный 5 2 12 2 8" xfId="29313" xr:uid="{00000000-0005-0000-0000-00002D720000}"/>
    <cellStyle name="Процентный 5 2 12 2 8 2" xfId="29314" xr:uid="{00000000-0005-0000-0000-00002E720000}"/>
    <cellStyle name="Процентный 5 2 12 2 9" xfId="29315" xr:uid="{00000000-0005-0000-0000-00002F720000}"/>
    <cellStyle name="Процентный 5 2 12 2 9 2" xfId="29316" xr:uid="{00000000-0005-0000-0000-000030720000}"/>
    <cellStyle name="Процентный 5 2 12 3" xfId="29317" xr:uid="{00000000-0005-0000-0000-000031720000}"/>
    <cellStyle name="Процентный 5 2 12 3 10" xfId="29318" xr:uid="{00000000-0005-0000-0000-000032720000}"/>
    <cellStyle name="Процентный 5 2 12 3 2" xfId="29319" xr:uid="{00000000-0005-0000-0000-000033720000}"/>
    <cellStyle name="Процентный 5 2 12 3 2 2" xfId="29320" xr:uid="{00000000-0005-0000-0000-000034720000}"/>
    <cellStyle name="Процентный 5 2 12 3 2 2 2" xfId="29321" xr:uid="{00000000-0005-0000-0000-000035720000}"/>
    <cellStyle name="Процентный 5 2 12 3 2 3" xfId="29322" xr:uid="{00000000-0005-0000-0000-000036720000}"/>
    <cellStyle name="Процентный 5 2 12 3 2 3 2" xfId="29323" xr:uid="{00000000-0005-0000-0000-000037720000}"/>
    <cellStyle name="Процентный 5 2 12 3 2 4" xfId="29324" xr:uid="{00000000-0005-0000-0000-000038720000}"/>
    <cellStyle name="Процентный 5 2 12 3 2 4 2" xfId="29325" xr:uid="{00000000-0005-0000-0000-000039720000}"/>
    <cellStyle name="Процентный 5 2 12 3 2 5" xfId="29326" xr:uid="{00000000-0005-0000-0000-00003A720000}"/>
    <cellStyle name="Процентный 5 2 12 3 2 5 2" xfId="29327" xr:uid="{00000000-0005-0000-0000-00003B720000}"/>
    <cellStyle name="Процентный 5 2 12 3 2 6" xfId="29328" xr:uid="{00000000-0005-0000-0000-00003C720000}"/>
    <cellStyle name="Процентный 5 2 12 3 3" xfId="29329" xr:uid="{00000000-0005-0000-0000-00003D720000}"/>
    <cellStyle name="Процентный 5 2 12 3 3 2" xfId="29330" xr:uid="{00000000-0005-0000-0000-00003E720000}"/>
    <cellStyle name="Процентный 5 2 12 3 3 2 2" xfId="29331" xr:uid="{00000000-0005-0000-0000-00003F720000}"/>
    <cellStyle name="Процентный 5 2 12 3 3 3" xfId="29332" xr:uid="{00000000-0005-0000-0000-000040720000}"/>
    <cellStyle name="Процентный 5 2 12 3 3 3 2" xfId="29333" xr:uid="{00000000-0005-0000-0000-000041720000}"/>
    <cellStyle name="Процентный 5 2 12 3 3 4" xfId="29334" xr:uid="{00000000-0005-0000-0000-000042720000}"/>
    <cellStyle name="Процентный 5 2 12 3 3 4 2" xfId="29335" xr:uid="{00000000-0005-0000-0000-000043720000}"/>
    <cellStyle name="Процентный 5 2 12 3 3 5" xfId="29336" xr:uid="{00000000-0005-0000-0000-000044720000}"/>
    <cellStyle name="Процентный 5 2 12 3 4" xfId="29337" xr:uid="{00000000-0005-0000-0000-000045720000}"/>
    <cellStyle name="Процентный 5 2 12 3 4 2" xfId="29338" xr:uid="{00000000-0005-0000-0000-000046720000}"/>
    <cellStyle name="Процентный 5 2 12 3 5" xfId="29339" xr:uid="{00000000-0005-0000-0000-000047720000}"/>
    <cellStyle name="Процентный 5 2 12 3 5 2" xfId="29340" xr:uid="{00000000-0005-0000-0000-000048720000}"/>
    <cellStyle name="Процентный 5 2 12 3 6" xfId="29341" xr:uid="{00000000-0005-0000-0000-000049720000}"/>
    <cellStyle name="Процентный 5 2 12 3 6 2" xfId="29342" xr:uid="{00000000-0005-0000-0000-00004A720000}"/>
    <cellStyle name="Процентный 5 2 12 3 7" xfId="29343" xr:uid="{00000000-0005-0000-0000-00004B720000}"/>
    <cellStyle name="Процентный 5 2 12 3 7 2" xfId="29344" xr:uid="{00000000-0005-0000-0000-00004C720000}"/>
    <cellStyle name="Процентный 5 2 12 3 8" xfId="29345" xr:uid="{00000000-0005-0000-0000-00004D720000}"/>
    <cellStyle name="Процентный 5 2 12 3 8 2" xfId="29346" xr:uid="{00000000-0005-0000-0000-00004E720000}"/>
    <cellStyle name="Процентный 5 2 12 3 9" xfId="29347" xr:uid="{00000000-0005-0000-0000-00004F720000}"/>
    <cellStyle name="Процентный 5 2 12 3 9 2" xfId="29348" xr:uid="{00000000-0005-0000-0000-000050720000}"/>
    <cellStyle name="Процентный 5 2 12 4" xfId="29349" xr:uid="{00000000-0005-0000-0000-000051720000}"/>
    <cellStyle name="Процентный 5 2 12 4 2" xfId="29350" xr:uid="{00000000-0005-0000-0000-000052720000}"/>
    <cellStyle name="Процентный 5 2 12 4 2 2" xfId="29351" xr:uid="{00000000-0005-0000-0000-000053720000}"/>
    <cellStyle name="Процентный 5 2 12 4 3" xfId="29352" xr:uid="{00000000-0005-0000-0000-000054720000}"/>
    <cellStyle name="Процентный 5 2 12 4 3 2" xfId="29353" xr:uid="{00000000-0005-0000-0000-000055720000}"/>
    <cellStyle name="Процентный 5 2 12 4 4" xfId="29354" xr:uid="{00000000-0005-0000-0000-000056720000}"/>
    <cellStyle name="Процентный 5 2 12 4 4 2" xfId="29355" xr:uid="{00000000-0005-0000-0000-000057720000}"/>
    <cellStyle name="Процентный 5 2 12 4 5" xfId="29356" xr:uid="{00000000-0005-0000-0000-000058720000}"/>
    <cellStyle name="Процентный 5 2 12 4 5 2" xfId="29357" xr:uid="{00000000-0005-0000-0000-000059720000}"/>
    <cellStyle name="Процентный 5 2 12 4 6" xfId="29358" xr:uid="{00000000-0005-0000-0000-00005A720000}"/>
    <cellStyle name="Процентный 5 2 12 5" xfId="29359" xr:uid="{00000000-0005-0000-0000-00005B720000}"/>
    <cellStyle name="Процентный 5 2 12 5 2" xfId="29360" xr:uid="{00000000-0005-0000-0000-00005C720000}"/>
    <cellStyle name="Процентный 5 2 12 5 2 2" xfId="29361" xr:uid="{00000000-0005-0000-0000-00005D720000}"/>
    <cellStyle name="Процентный 5 2 12 5 3" xfId="29362" xr:uid="{00000000-0005-0000-0000-00005E720000}"/>
    <cellStyle name="Процентный 5 2 12 5 3 2" xfId="29363" xr:uid="{00000000-0005-0000-0000-00005F720000}"/>
    <cellStyle name="Процентный 5 2 12 5 4" xfId="29364" xr:uid="{00000000-0005-0000-0000-000060720000}"/>
    <cellStyle name="Процентный 5 2 12 5 4 2" xfId="29365" xr:uid="{00000000-0005-0000-0000-000061720000}"/>
    <cellStyle name="Процентный 5 2 12 5 5" xfId="29366" xr:uid="{00000000-0005-0000-0000-000062720000}"/>
    <cellStyle name="Процентный 5 2 12 6" xfId="29367" xr:uid="{00000000-0005-0000-0000-000063720000}"/>
    <cellStyle name="Процентный 5 2 12 6 2" xfId="29368" xr:uid="{00000000-0005-0000-0000-000064720000}"/>
    <cellStyle name="Процентный 5 2 12 7" xfId="29369" xr:uid="{00000000-0005-0000-0000-000065720000}"/>
    <cellStyle name="Процентный 5 2 12 7 2" xfId="29370" xr:uid="{00000000-0005-0000-0000-000066720000}"/>
    <cellStyle name="Процентный 5 2 12 8" xfId="29371" xr:uid="{00000000-0005-0000-0000-000067720000}"/>
    <cellStyle name="Процентный 5 2 12 8 2" xfId="29372" xr:uid="{00000000-0005-0000-0000-000068720000}"/>
    <cellStyle name="Процентный 5 2 12 9" xfId="29373" xr:uid="{00000000-0005-0000-0000-000069720000}"/>
    <cellStyle name="Процентный 5 2 12 9 2" xfId="29374" xr:uid="{00000000-0005-0000-0000-00006A720000}"/>
    <cellStyle name="Процентный 5 2 13" xfId="29375" xr:uid="{00000000-0005-0000-0000-00006B720000}"/>
    <cellStyle name="Процентный 5 2 13 10" xfId="29376" xr:uid="{00000000-0005-0000-0000-00006C720000}"/>
    <cellStyle name="Процентный 5 2 13 10 2" xfId="29377" xr:uid="{00000000-0005-0000-0000-00006D720000}"/>
    <cellStyle name="Процентный 5 2 13 11" xfId="29378" xr:uid="{00000000-0005-0000-0000-00006E720000}"/>
    <cellStyle name="Процентный 5 2 13 11 2" xfId="29379" xr:uid="{00000000-0005-0000-0000-00006F720000}"/>
    <cellStyle name="Процентный 5 2 13 12" xfId="29380" xr:uid="{00000000-0005-0000-0000-000070720000}"/>
    <cellStyle name="Процентный 5 2 13 2" xfId="29381" xr:uid="{00000000-0005-0000-0000-000071720000}"/>
    <cellStyle name="Процентный 5 2 13 2 10" xfId="29382" xr:uid="{00000000-0005-0000-0000-000072720000}"/>
    <cellStyle name="Процентный 5 2 13 2 10 2" xfId="29383" xr:uid="{00000000-0005-0000-0000-000073720000}"/>
    <cellStyle name="Процентный 5 2 13 2 11" xfId="29384" xr:uid="{00000000-0005-0000-0000-000074720000}"/>
    <cellStyle name="Процентный 5 2 13 2 2" xfId="29385" xr:uid="{00000000-0005-0000-0000-000075720000}"/>
    <cellStyle name="Процентный 5 2 13 2 2 10" xfId="29386" xr:uid="{00000000-0005-0000-0000-000076720000}"/>
    <cellStyle name="Процентный 5 2 13 2 2 2" xfId="29387" xr:uid="{00000000-0005-0000-0000-000077720000}"/>
    <cellStyle name="Процентный 5 2 13 2 2 2 2" xfId="29388" xr:uid="{00000000-0005-0000-0000-000078720000}"/>
    <cellStyle name="Процентный 5 2 13 2 2 2 2 2" xfId="29389" xr:uid="{00000000-0005-0000-0000-000079720000}"/>
    <cellStyle name="Процентный 5 2 13 2 2 2 3" xfId="29390" xr:uid="{00000000-0005-0000-0000-00007A720000}"/>
    <cellStyle name="Процентный 5 2 13 2 2 2 3 2" xfId="29391" xr:uid="{00000000-0005-0000-0000-00007B720000}"/>
    <cellStyle name="Процентный 5 2 13 2 2 2 4" xfId="29392" xr:uid="{00000000-0005-0000-0000-00007C720000}"/>
    <cellStyle name="Процентный 5 2 13 2 2 2 4 2" xfId="29393" xr:uid="{00000000-0005-0000-0000-00007D720000}"/>
    <cellStyle name="Процентный 5 2 13 2 2 2 5" xfId="29394" xr:uid="{00000000-0005-0000-0000-00007E720000}"/>
    <cellStyle name="Процентный 5 2 13 2 2 2 5 2" xfId="29395" xr:uid="{00000000-0005-0000-0000-00007F720000}"/>
    <cellStyle name="Процентный 5 2 13 2 2 2 6" xfId="29396" xr:uid="{00000000-0005-0000-0000-000080720000}"/>
    <cellStyle name="Процентный 5 2 13 2 2 3" xfId="29397" xr:uid="{00000000-0005-0000-0000-000081720000}"/>
    <cellStyle name="Процентный 5 2 13 2 2 3 2" xfId="29398" xr:uid="{00000000-0005-0000-0000-000082720000}"/>
    <cellStyle name="Процентный 5 2 13 2 2 3 2 2" xfId="29399" xr:uid="{00000000-0005-0000-0000-000083720000}"/>
    <cellStyle name="Процентный 5 2 13 2 2 3 3" xfId="29400" xr:uid="{00000000-0005-0000-0000-000084720000}"/>
    <cellStyle name="Процентный 5 2 13 2 2 3 3 2" xfId="29401" xr:uid="{00000000-0005-0000-0000-000085720000}"/>
    <cellStyle name="Процентный 5 2 13 2 2 3 4" xfId="29402" xr:uid="{00000000-0005-0000-0000-000086720000}"/>
    <cellStyle name="Процентный 5 2 13 2 2 3 4 2" xfId="29403" xr:uid="{00000000-0005-0000-0000-000087720000}"/>
    <cellStyle name="Процентный 5 2 13 2 2 3 5" xfId="29404" xr:uid="{00000000-0005-0000-0000-000088720000}"/>
    <cellStyle name="Процентный 5 2 13 2 2 4" xfId="29405" xr:uid="{00000000-0005-0000-0000-000089720000}"/>
    <cellStyle name="Процентный 5 2 13 2 2 4 2" xfId="29406" xr:uid="{00000000-0005-0000-0000-00008A720000}"/>
    <cellStyle name="Процентный 5 2 13 2 2 5" xfId="29407" xr:uid="{00000000-0005-0000-0000-00008B720000}"/>
    <cellStyle name="Процентный 5 2 13 2 2 5 2" xfId="29408" xr:uid="{00000000-0005-0000-0000-00008C720000}"/>
    <cellStyle name="Процентный 5 2 13 2 2 6" xfId="29409" xr:uid="{00000000-0005-0000-0000-00008D720000}"/>
    <cellStyle name="Процентный 5 2 13 2 2 6 2" xfId="29410" xr:uid="{00000000-0005-0000-0000-00008E720000}"/>
    <cellStyle name="Процентный 5 2 13 2 2 7" xfId="29411" xr:uid="{00000000-0005-0000-0000-00008F720000}"/>
    <cellStyle name="Процентный 5 2 13 2 2 7 2" xfId="29412" xr:uid="{00000000-0005-0000-0000-000090720000}"/>
    <cellStyle name="Процентный 5 2 13 2 2 8" xfId="29413" xr:uid="{00000000-0005-0000-0000-000091720000}"/>
    <cellStyle name="Процентный 5 2 13 2 2 8 2" xfId="29414" xr:uid="{00000000-0005-0000-0000-000092720000}"/>
    <cellStyle name="Процентный 5 2 13 2 2 9" xfId="29415" xr:uid="{00000000-0005-0000-0000-000093720000}"/>
    <cellStyle name="Процентный 5 2 13 2 2 9 2" xfId="29416" xr:uid="{00000000-0005-0000-0000-000094720000}"/>
    <cellStyle name="Процентный 5 2 13 2 3" xfId="29417" xr:uid="{00000000-0005-0000-0000-000095720000}"/>
    <cellStyle name="Процентный 5 2 13 2 3 2" xfId="29418" xr:uid="{00000000-0005-0000-0000-000096720000}"/>
    <cellStyle name="Процентный 5 2 13 2 3 2 2" xfId="29419" xr:uid="{00000000-0005-0000-0000-000097720000}"/>
    <cellStyle name="Процентный 5 2 13 2 3 3" xfId="29420" xr:uid="{00000000-0005-0000-0000-000098720000}"/>
    <cellStyle name="Процентный 5 2 13 2 3 3 2" xfId="29421" xr:uid="{00000000-0005-0000-0000-000099720000}"/>
    <cellStyle name="Процентный 5 2 13 2 3 4" xfId="29422" xr:uid="{00000000-0005-0000-0000-00009A720000}"/>
    <cellStyle name="Процентный 5 2 13 2 3 4 2" xfId="29423" xr:uid="{00000000-0005-0000-0000-00009B720000}"/>
    <cellStyle name="Процентный 5 2 13 2 3 5" xfId="29424" xr:uid="{00000000-0005-0000-0000-00009C720000}"/>
    <cellStyle name="Процентный 5 2 13 2 3 5 2" xfId="29425" xr:uid="{00000000-0005-0000-0000-00009D720000}"/>
    <cellStyle name="Процентный 5 2 13 2 3 6" xfId="29426" xr:uid="{00000000-0005-0000-0000-00009E720000}"/>
    <cellStyle name="Процентный 5 2 13 2 4" xfId="29427" xr:uid="{00000000-0005-0000-0000-00009F720000}"/>
    <cellStyle name="Процентный 5 2 13 2 4 2" xfId="29428" xr:uid="{00000000-0005-0000-0000-0000A0720000}"/>
    <cellStyle name="Процентный 5 2 13 2 4 2 2" xfId="29429" xr:uid="{00000000-0005-0000-0000-0000A1720000}"/>
    <cellStyle name="Процентный 5 2 13 2 4 3" xfId="29430" xr:uid="{00000000-0005-0000-0000-0000A2720000}"/>
    <cellStyle name="Процентный 5 2 13 2 4 3 2" xfId="29431" xr:uid="{00000000-0005-0000-0000-0000A3720000}"/>
    <cellStyle name="Процентный 5 2 13 2 4 4" xfId="29432" xr:uid="{00000000-0005-0000-0000-0000A4720000}"/>
    <cellStyle name="Процентный 5 2 13 2 4 4 2" xfId="29433" xr:uid="{00000000-0005-0000-0000-0000A5720000}"/>
    <cellStyle name="Процентный 5 2 13 2 4 5" xfId="29434" xr:uid="{00000000-0005-0000-0000-0000A6720000}"/>
    <cellStyle name="Процентный 5 2 13 2 5" xfId="29435" xr:uid="{00000000-0005-0000-0000-0000A7720000}"/>
    <cellStyle name="Процентный 5 2 13 2 5 2" xfId="29436" xr:uid="{00000000-0005-0000-0000-0000A8720000}"/>
    <cellStyle name="Процентный 5 2 13 2 6" xfId="29437" xr:uid="{00000000-0005-0000-0000-0000A9720000}"/>
    <cellStyle name="Процентный 5 2 13 2 6 2" xfId="29438" xr:uid="{00000000-0005-0000-0000-0000AA720000}"/>
    <cellStyle name="Процентный 5 2 13 2 7" xfId="29439" xr:uid="{00000000-0005-0000-0000-0000AB720000}"/>
    <cellStyle name="Процентный 5 2 13 2 7 2" xfId="29440" xr:uid="{00000000-0005-0000-0000-0000AC720000}"/>
    <cellStyle name="Процентный 5 2 13 2 8" xfId="29441" xr:uid="{00000000-0005-0000-0000-0000AD720000}"/>
    <cellStyle name="Процентный 5 2 13 2 8 2" xfId="29442" xr:uid="{00000000-0005-0000-0000-0000AE720000}"/>
    <cellStyle name="Процентный 5 2 13 2 9" xfId="29443" xr:uid="{00000000-0005-0000-0000-0000AF720000}"/>
    <cellStyle name="Процентный 5 2 13 2 9 2" xfId="29444" xr:uid="{00000000-0005-0000-0000-0000B0720000}"/>
    <cellStyle name="Процентный 5 2 13 3" xfId="29445" xr:uid="{00000000-0005-0000-0000-0000B1720000}"/>
    <cellStyle name="Процентный 5 2 13 3 10" xfId="29446" xr:uid="{00000000-0005-0000-0000-0000B2720000}"/>
    <cellStyle name="Процентный 5 2 13 3 2" xfId="29447" xr:uid="{00000000-0005-0000-0000-0000B3720000}"/>
    <cellStyle name="Процентный 5 2 13 3 2 2" xfId="29448" xr:uid="{00000000-0005-0000-0000-0000B4720000}"/>
    <cellStyle name="Процентный 5 2 13 3 2 2 2" xfId="29449" xr:uid="{00000000-0005-0000-0000-0000B5720000}"/>
    <cellStyle name="Процентный 5 2 13 3 2 3" xfId="29450" xr:uid="{00000000-0005-0000-0000-0000B6720000}"/>
    <cellStyle name="Процентный 5 2 13 3 2 3 2" xfId="29451" xr:uid="{00000000-0005-0000-0000-0000B7720000}"/>
    <cellStyle name="Процентный 5 2 13 3 2 4" xfId="29452" xr:uid="{00000000-0005-0000-0000-0000B8720000}"/>
    <cellStyle name="Процентный 5 2 13 3 2 4 2" xfId="29453" xr:uid="{00000000-0005-0000-0000-0000B9720000}"/>
    <cellStyle name="Процентный 5 2 13 3 2 5" xfId="29454" xr:uid="{00000000-0005-0000-0000-0000BA720000}"/>
    <cellStyle name="Процентный 5 2 13 3 2 5 2" xfId="29455" xr:uid="{00000000-0005-0000-0000-0000BB720000}"/>
    <cellStyle name="Процентный 5 2 13 3 2 6" xfId="29456" xr:uid="{00000000-0005-0000-0000-0000BC720000}"/>
    <cellStyle name="Процентный 5 2 13 3 3" xfId="29457" xr:uid="{00000000-0005-0000-0000-0000BD720000}"/>
    <cellStyle name="Процентный 5 2 13 3 3 2" xfId="29458" xr:uid="{00000000-0005-0000-0000-0000BE720000}"/>
    <cellStyle name="Процентный 5 2 13 3 3 2 2" xfId="29459" xr:uid="{00000000-0005-0000-0000-0000BF720000}"/>
    <cellStyle name="Процентный 5 2 13 3 3 3" xfId="29460" xr:uid="{00000000-0005-0000-0000-0000C0720000}"/>
    <cellStyle name="Процентный 5 2 13 3 3 3 2" xfId="29461" xr:uid="{00000000-0005-0000-0000-0000C1720000}"/>
    <cellStyle name="Процентный 5 2 13 3 3 4" xfId="29462" xr:uid="{00000000-0005-0000-0000-0000C2720000}"/>
    <cellStyle name="Процентный 5 2 13 3 3 4 2" xfId="29463" xr:uid="{00000000-0005-0000-0000-0000C3720000}"/>
    <cellStyle name="Процентный 5 2 13 3 3 5" xfId="29464" xr:uid="{00000000-0005-0000-0000-0000C4720000}"/>
    <cellStyle name="Процентный 5 2 13 3 4" xfId="29465" xr:uid="{00000000-0005-0000-0000-0000C5720000}"/>
    <cellStyle name="Процентный 5 2 13 3 4 2" xfId="29466" xr:uid="{00000000-0005-0000-0000-0000C6720000}"/>
    <cellStyle name="Процентный 5 2 13 3 5" xfId="29467" xr:uid="{00000000-0005-0000-0000-0000C7720000}"/>
    <cellStyle name="Процентный 5 2 13 3 5 2" xfId="29468" xr:uid="{00000000-0005-0000-0000-0000C8720000}"/>
    <cellStyle name="Процентный 5 2 13 3 6" xfId="29469" xr:uid="{00000000-0005-0000-0000-0000C9720000}"/>
    <cellStyle name="Процентный 5 2 13 3 6 2" xfId="29470" xr:uid="{00000000-0005-0000-0000-0000CA720000}"/>
    <cellStyle name="Процентный 5 2 13 3 7" xfId="29471" xr:uid="{00000000-0005-0000-0000-0000CB720000}"/>
    <cellStyle name="Процентный 5 2 13 3 7 2" xfId="29472" xr:uid="{00000000-0005-0000-0000-0000CC720000}"/>
    <cellStyle name="Процентный 5 2 13 3 8" xfId="29473" xr:uid="{00000000-0005-0000-0000-0000CD720000}"/>
    <cellStyle name="Процентный 5 2 13 3 8 2" xfId="29474" xr:uid="{00000000-0005-0000-0000-0000CE720000}"/>
    <cellStyle name="Процентный 5 2 13 3 9" xfId="29475" xr:uid="{00000000-0005-0000-0000-0000CF720000}"/>
    <cellStyle name="Процентный 5 2 13 3 9 2" xfId="29476" xr:uid="{00000000-0005-0000-0000-0000D0720000}"/>
    <cellStyle name="Процентный 5 2 13 4" xfId="29477" xr:uid="{00000000-0005-0000-0000-0000D1720000}"/>
    <cellStyle name="Процентный 5 2 13 4 2" xfId="29478" xr:uid="{00000000-0005-0000-0000-0000D2720000}"/>
    <cellStyle name="Процентный 5 2 13 4 2 2" xfId="29479" xr:uid="{00000000-0005-0000-0000-0000D3720000}"/>
    <cellStyle name="Процентный 5 2 13 4 3" xfId="29480" xr:uid="{00000000-0005-0000-0000-0000D4720000}"/>
    <cellStyle name="Процентный 5 2 13 4 3 2" xfId="29481" xr:uid="{00000000-0005-0000-0000-0000D5720000}"/>
    <cellStyle name="Процентный 5 2 13 4 4" xfId="29482" xr:uid="{00000000-0005-0000-0000-0000D6720000}"/>
    <cellStyle name="Процентный 5 2 13 4 4 2" xfId="29483" xr:uid="{00000000-0005-0000-0000-0000D7720000}"/>
    <cellStyle name="Процентный 5 2 13 4 5" xfId="29484" xr:uid="{00000000-0005-0000-0000-0000D8720000}"/>
    <cellStyle name="Процентный 5 2 13 4 5 2" xfId="29485" xr:uid="{00000000-0005-0000-0000-0000D9720000}"/>
    <cellStyle name="Процентный 5 2 13 4 6" xfId="29486" xr:uid="{00000000-0005-0000-0000-0000DA720000}"/>
    <cellStyle name="Процентный 5 2 13 5" xfId="29487" xr:uid="{00000000-0005-0000-0000-0000DB720000}"/>
    <cellStyle name="Процентный 5 2 13 5 2" xfId="29488" xr:uid="{00000000-0005-0000-0000-0000DC720000}"/>
    <cellStyle name="Процентный 5 2 13 5 2 2" xfId="29489" xr:uid="{00000000-0005-0000-0000-0000DD720000}"/>
    <cellStyle name="Процентный 5 2 13 5 3" xfId="29490" xr:uid="{00000000-0005-0000-0000-0000DE720000}"/>
    <cellStyle name="Процентный 5 2 13 5 3 2" xfId="29491" xr:uid="{00000000-0005-0000-0000-0000DF720000}"/>
    <cellStyle name="Процентный 5 2 13 5 4" xfId="29492" xr:uid="{00000000-0005-0000-0000-0000E0720000}"/>
    <cellStyle name="Процентный 5 2 13 5 4 2" xfId="29493" xr:uid="{00000000-0005-0000-0000-0000E1720000}"/>
    <cellStyle name="Процентный 5 2 13 5 5" xfId="29494" xr:uid="{00000000-0005-0000-0000-0000E2720000}"/>
    <cellStyle name="Процентный 5 2 13 6" xfId="29495" xr:uid="{00000000-0005-0000-0000-0000E3720000}"/>
    <cellStyle name="Процентный 5 2 13 6 2" xfId="29496" xr:uid="{00000000-0005-0000-0000-0000E4720000}"/>
    <cellStyle name="Процентный 5 2 13 7" xfId="29497" xr:uid="{00000000-0005-0000-0000-0000E5720000}"/>
    <cellStyle name="Процентный 5 2 13 7 2" xfId="29498" xr:uid="{00000000-0005-0000-0000-0000E6720000}"/>
    <cellStyle name="Процентный 5 2 13 8" xfId="29499" xr:uid="{00000000-0005-0000-0000-0000E7720000}"/>
    <cellStyle name="Процентный 5 2 13 8 2" xfId="29500" xr:uid="{00000000-0005-0000-0000-0000E8720000}"/>
    <cellStyle name="Процентный 5 2 13 9" xfId="29501" xr:uid="{00000000-0005-0000-0000-0000E9720000}"/>
    <cellStyle name="Процентный 5 2 13 9 2" xfId="29502" xr:uid="{00000000-0005-0000-0000-0000EA720000}"/>
    <cellStyle name="Процентный 5 2 14" xfId="29503" xr:uid="{00000000-0005-0000-0000-0000EB720000}"/>
    <cellStyle name="Процентный 5 2 14 10" xfId="29504" xr:uid="{00000000-0005-0000-0000-0000EC720000}"/>
    <cellStyle name="Процентный 5 2 14 10 2" xfId="29505" xr:uid="{00000000-0005-0000-0000-0000ED720000}"/>
    <cellStyle name="Процентный 5 2 14 11" xfId="29506" xr:uid="{00000000-0005-0000-0000-0000EE720000}"/>
    <cellStyle name="Процентный 5 2 14 2" xfId="29507" xr:uid="{00000000-0005-0000-0000-0000EF720000}"/>
    <cellStyle name="Процентный 5 2 14 2 10" xfId="29508" xr:uid="{00000000-0005-0000-0000-0000F0720000}"/>
    <cellStyle name="Процентный 5 2 14 2 2" xfId="29509" xr:uid="{00000000-0005-0000-0000-0000F1720000}"/>
    <cellStyle name="Процентный 5 2 14 2 2 2" xfId="29510" xr:uid="{00000000-0005-0000-0000-0000F2720000}"/>
    <cellStyle name="Процентный 5 2 14 2 2 2 2" xfId="29511" xr:uid="{00000000-0005-0000-0000-0000F3720000}"/>
    <cellStyle name="Процентный 5 2 14 2 2 3" xfId="29512" xr:uid="{00000000-0005-0000-0000-0000F4720000}"/>
    <cellStyle name="Процентный 5 2 14 2 2 3 2" xfId="29513" xr:uid="{00000000-0005-0000-0000-0000F5720000}"/>
    <cellStyle name="Процентный 5 2 14 2 2 4" xfId="29514" xr:uid="{00000000-0005-0000-0000-0000F6720000}"/>
    <cellStyle name="Процентный 5 2 14 2 2 4 2" xfId="29515" xr:uid="{00000000-0005-0000-0000-0000F7720000}"/>
    <cellStyle name="Процентный 5 2 14 2 2 5" xfId="29516" xr:uid="{00000000-0005-0000-0000-0000F8720000}"/>
    <cellStyle name="Процентный 5 2 14 2 2 5 2" xfId="29517" xr:uid="{00000000-0005-0000-0000-0000F9720000}"/>
    <cellStyle name="Процентный 5 2 14 2 2 6" xfId="29518" xr:uid="{00000000-0005-0000-0000-0000FA720000}"/>
    <cellStyle name="Процентный 5 2 14 2 3" xfId="29519" xr:uid="{00000000-0005-0000-0000-0000FB720000}"/>
    <cellStyle name="Процентный 5 2 14 2 3 2" xfId="29520" xr:uid="{00000000-0005-0000-0000-0000FC720000}"/>
    <cellStyle name="Процентный 5 2 14 2 3 2 2" xfId="29521" xr:uid="{00000000-0005-0000-0000-0000FD720000}"/>
    <cellStyle name="Процентный 5 2 14 2 3 3" xfId="29522" xr:uid="{00000000-0005-0000-0000-0000FE720000}"/>
    <cellStyle name="Процентный 5 2 14 2 3 3 2" xfId="29523" xr:uid="{00000000-0005-0000-0000-0000FF720000}"/>
    <cellStyle name="Процентный 5 2 14 2 3 4" xfId="29524" xr:uid="{00000000-0005-0000-0000-000000730000}"/>
    <cellStyle name="Процентный 5 2 14 2 3 4 2" xfId="29525" xr:uid="{00000000-0005-0000-0000-000001730000}"/>
    <cellStyle name="Процентный 5 2 14 2 3 5" xfId="29526" xr:uid="{00000000-0005-0000-0000-000002730000}"/>
    <cellStyle name="Процентный 5 2 14 2 4" xfId="29527" xr:uid="{00000000-0005-0000-0000-000003730000}"/>
    <cellStyle name="Процентный 5 2 14 2 4 2" xfId="29528" xr:uid="{00000000-0005-0000-0000-000004730000}"/>
    <cellStyle name="Процентный 5 2 14 2 5" xfId="29529" xr:uid="{00000000-0005-0000-0000-000005730000}"/>
    <cellStyle name="Процентный 5 2 14 2 5 2" xfId="29530" xr:uid="{00000000-0005-0000-0000-000006730000}"/>
    <cellStyle name="Процентный 5 2 14 2 6" xfId="29531" xr:uid="{00000000-0005-0000-0000-000007730000}"/>
    <cellStyle name="Процентный 5 2 14 2 6 2" xfId="29532" xr:uid="{00000000-0005-0000-0000-000008730000}"/>
    <cellStyle name="Процентный 5 2 14 2 7" xfId="29533" xr:uid="{00000000-0005-0000-0000-000009730000}"/>
    <cellStyle name="Процентный 5 2 14 2 7 2" xfId="29534" xr:uid="{00000000-0005-0000-0000-00000A730000}"/>
    <cellStyle name="Процентный 5 2 14 2 8" xfId="29535" xr:uid="{00000000-0005-0000-0000-00000B730000}"/>
    <cellStyle name="Процентный 5 2 14 2 8 2" xfId="29536" xr:uid="{00000000-0005-0000-0000-00000C730000}"/>
    <cellStyle name="Процентный 5 2 14 2 9" xfId="29537" xr:uid="{00000000-0005-0000-0000-00000D730000}"/>
    <cellStyle name="Процентный 5 2 14 2 9 2" xfId="29538" xr:uid="{00000000-0005-0000-0000-00000E730000}"/>
    <cellStyle name="Процентный 5 2 14 3" xfId="29539" xr:uid="{00000000-0005-0000-0000-00000F730000}"/>
    <cellStyle name="Процентный 5 2 14 3 2" xfId="29540" xr:uid="{00000000-0005-0000-0000-000010730000}"/>
    <cellStyle name="Процентный 5 2 14 3 2 2" xfId="29541" xr:uid="{00000000-0005-0000-0000-000011730000}"/>
    <cellStyle name="Процентный 5 2 14 3 3" xfId="29542" xr:uid="{00000000-0005-0000-0000-000012730000}"/>
    <cellStyle name="Процентный 5 2 14 3 3 2" xfId="29543" xr:uid="{00000000-0005-0000-0000-000013730000}"/>
    <cellStyle name="Процентный 5 2 14 3 4" xfId="29544" xr:uid="{00000000-0005-0000-0000-000014730000}"/>
    <cellStyle name="Процентный 5 2 14 3 4 2" xfId="29545" xr:uid="{00000000-0005-0000-0000-000015730000}"/>
    <cellStyle name="Процентный 5 2 14 3 5" xfId="29546" xr:uid="{00000000-0005-0000-0000-000016730000}"/>
    <cellStyle name="Процентный 5 2 14 3 5 2" xfId="29547" xr:uid="{00000000-0005-0000-0000-000017730000}"/>
    <cellStyle name="Процентный 5 2 14 3 6" xfId="29548" xr:uid="{00000000-0005-0000-0000-000018730000}"/>
    <cellStyle name="Процентный 5 2 14 4" xfId="29549" xr:uid="{00000000-0005-0000-0000-000019730000}"/>
    <cellStyle name="Процентный 5 2 14 4 2" xfId="29550" xr:uid="{00000000-0005-0000-0000-00001A730000}"/>
    <cellStyle name="Процентный 5 2 14 4 2 2" xfId="29551" xr:uid="{00000000-0005-0000-0000-00001B730000}"/>
    <cellStyle name="Процентный 5 2 14 4 3" xfId="29552" xr:uid="{00000000-0005-0000-0000-00001C730000}"/>
    <cellStyle name="Процентный 5 2 14 4 3 2" xfId="29553" xr:uid="{00000000-0005-0000-0000-00001D730000}"/>
    <cellStyle name="Процентный 5 2 14 4 4" xfId="29554" xr:uid="{00000000-0005-0000-0000-00001E730000}"/>
    <cellStyle name="Процентный 5 2 14 4 4 2" xfId="29555" xr:uid="{00000000-0005-0000-0000-00001F730000}"/>
    <cellStyle name="Процентный 5 2 14 4 5" xfId="29556" xr:uid="{00000000-0005-0000-0000-000020730000}"/>
    <cellStyle name="Процентный 5 2 14 5" xfId="29557" xr:uid="{00000000-0005-0000-0000-000021730000}"/>
    <cellStyle name="Процентный 5 2 14 5 2" xfId="29558" xr:uid="{00000000-0005-0000-0000-000022730000}"/>
    <cellStyle name="Процентный 5 2 14 6" xfId="29559" xr:uid="{00000000-0005-0000-0000-000023730000}"/>
    <cellStyle name="Процентный 5 2 14 6 2" xfId="29560" xr:uid="{00000000-0005-0000-0000-000024730000}"/>
    <cellStyle name="Процентный 5 2 14 7" xfId="29561" xr:uid="{00000000-0005-0000-0000-000025730000}"/>
    <cellStyle name="Процентный 5 2 14 7 2" xfId="29562" xr:uid="{00000000-0005-0000-0000-000026730000}"/>
    <cellStyle name="Процентный 5 2 14 8" xfId="29563" xr:uid="{00000000-0005-0000-0000-000027730000}"/>
    <cellStyle name="Процентный 5 2 14 8 2" xfId="29564" xr:uid="{00000000-0005-0000-0000-000028730000}"/>
    <cellStyle name="Процентный 5 2 14 9" xfId="29565" xr:uid="{00000000-0005-0000-0000-000029730000}"/>
    <cellStyle name="Процентный 5 2 14 9 2" xfId="29566" xr:uid="{00000000-0005-0000-0000-00002A730000}"/>
    <cellStyle name="Процентный 5 2 15" xfId="29567" xr:uid="{00000000-0005-0000-0000-00002B730000}"/>
    <cellStyle name="Процентный 5 2 15 10" xfId="29568" xr:uid="{00000000-0005-0000-0000-00002C730000}"/>
    <cellStyle name="Процентный 5 2 15 2" xfId="29569" xr:uid="{00000000-0005-0000-0000-00002D730000}"/>
    <cellStyle name="Процентный 5 2 15 2 2" xfId="29570" xr:uid="{00000000-0005-0000-0000-00002E730000}"/>
    <cellStyle name="Процентный 5 2 15 2 2 2" xfId="29571" xr:uid="{00000000-0005-0000-0000-00002F730000}"/>
    <cellStyle name="Процентный 5 2 15 2 3" xfId="29572" xr:uid="{00000000-0005-0000-0000-000030730000}"/>
    <cellStyle name="Процентный 5 2 15 2 3 2" xfId="29573" xr:uid="{00000000-0005-0000-0000-000031730000}"/>
    <cellStyle name="Процентный 5 2 15 2 4" xfId="29574" xr:uid="{00000000-0005-0000-0000-000032730000}"/>
    <cellStyle name="Процентный 5 2 15 2 4 2" xfId="29575" xr:uid="{00000000-0005-0000-0000-000033730000}"/>
    <cellStyle name="Процентный 5 2 15 2 5" xfId="29576" xr:uid="{00000000-0005-0000-0000-000034730000}"/>
    <cellStyle name="Процентный 5 2 15 2 5 2" xfId="29577" xr:uid="{00000000-0005-0000-0000-000035730000}"/>
    <cellStyle name="Процентный 5 2 15 2 6" xfId="29578" xr:uid="{00000000-0005-0000-0000-000036730000}"/>
    <cellStyle name="Процентный 5 2 15 3" xfId="29579" xr:uid="{00000000-0005-0000-0000-000037730000}"/>
    <cellStyle name="Процентный 5 2 15 3 2" xfId="29580" xr:uid="{00000000-0005-0000-0000-000038730000}"/>
    <cellStyle name="Процентный 5 2 15 3 2 2" xfId="29581" xr:uid="{00000000-0005-0000-0000-000039730000}"/>
    <cellStyle name="Процентный 5 2 15 3 3" xfId="29582" xr:uid="{00000000-0005-0000-0000-00003A730000}"/>
    <cellStyle name="Процентный 5 2 15 3 3 2" xfId="29583" xr:uid="{00000000-0005-0000-0000-00003B730000}"/>
    <cellStyle name="Процентный 5 2 15 3 4" xfId="29584" xr:uid="{00000000-0005-0000-0000-00003C730000}"/>
    <cellStyle name="Процентный 5 2 15 3 4 2" xfId="29585" xr:uid="{00000000-0005-0000-0000-00003D730000}"/>
    <cellStyle name="Процентный 5 2 15 3 5" xfId="29586" xr:uid="{00000000-0005-0000-0000-00003E730000}"/>
    <cellStyle name="Процентный 5 2 15 4" xfId="29587" xr:uid="{00000000-0005-0000-0000-00003F730000}"/>
    <cellStyle name="Процентный 5 2 15 4 2" xfId="29588" xr:uid="{00000000-0005-0000-0000-000040730000}"/>
    <cellStyle name="Процентный 5 2 15 5" xfId="29589" xr:uid="{00000000-0005-0000-0000-000041730000}"/>
    <cellStyle name="Процентный 5 2 15 5 2" xfId="29590" xr:uid="{00000000-0005-0000-0000-000042730000}"/>
    <cellStyle name="Процентный 5 2 15 6" xfId="29591" xr:uid="{00000000-0005-0000-0000-000043730000}"/>
    <cellStyle name="Процентный 5 2 15 6 2" xfId="29592" xr:uid="{00000000-0005-0000-0000-000044730000}"/>
    <cellStyle name="Процентный 5 2 15 7" xfId="29593" xr:uid="{00000000-0005-0000-0000-000045730000}"/>
    <cellStyle name="Процентный 5 2 15 7 2" xfId="29594" xr:uid="{00000000-0005-0000-0000-000046730000}"/>
    <cellStyle name="Процентный 5 2 15 8" xfId="29595" xr:uid="{00000000-0005-0000-0000-000047730000}"/>
    <cellStyle name="Процентный 5 2 15 8 2" xfId="29596" xr:uid="{00000000-0005-0000-0000-000048730000}"/>
    <cellStyle name="Процентный 5 2 15 9" xfId="29597" xr:uid="{00000000-0005-0000-0000-000049730000}"/>
    <cellStyle name="Процентный 5 2 15 9 2" xfId="29598" xr:uid="{00000000-0005-0000-0000-00004A730000}"/>
    <cellStyle name="Процентный 5 2 16" xfId="29599" xr:uid="{00000000-0005-0000-0000-00004B730000}"/>
    <cellStyle name="Процентный 5 2 16 2" xfId="29600" xr:uid="{00000000-0005-0000-0000-00004C730000}"/>
    <cellStyle name="Процентный 5 2 16 2 2" xfId="29601" xr:uid="{00000000-0005-0000-0000-00004D730000}"/>
    <cellStyle name="Процентный 5 2 16 2 2 2" xfId="29602" xr:uid="{00000000-0005-0000-0000-00004E730000}"/>
    <cellStyle name="Процентный 5 2 16 2 3" xfId="29603" xr:uid="{00000000-0005-0000-0000-00004F730000}"/>
    <cellStyle name="Процентный 5 2 16 2 3 2" xfId="29604" xr:uid="{00000000-0005-0000-0000-000050730000}"/>
    <cellStyle name="Процентный 5 2 16 2 4" xfId="29605" xr:uid="{00000000-0005-0000-0000-000051730000}"/>
    <cellStyle name="Процентный 5 2 16 2 4 2" xfId="29606" xr:uid="{00000000-0005-0000-0000-000052730000}"/>
    <cellStyle name="Процентный 5 2 16 2 5" xfId="29607" xr:uid="{00000000-0005-0000-0000-000053730000}"/>
    <cellStyle name="Процентный 5 2 16 2 5 2" xfId="29608" xr:uid="{00000000-0005-0000-0000-000054730000}"/>
    <cellStyle name="Процентный 5 2 16 2 6" xfId="29609" xr:uid="{00000000-0005-0000-0000-000055730000}"/>
    <cellStyle name="Процентный 5 2 16 3" xfId="29610" xr:uid="{00000000-0005-0000-0000-000056730000}"/>
    <cellStyle name="Процентный 5 2 16 3 2" xfId="29611" xr:uid="{00000000-0005-0000-0000-000057730000}"/>
    <cellStyle name="Процентный 5 2 16 4" xfId="29612" xr:uid="{00000000-0005-0000-0000-000058730000}"/>
    <cellStyle name="Процентный 5 2 16 4 2" xfId="29613" xr:uid="{00000000-0005-0000-0000-000059730000}"/>
    <cellStyle name="Процентный 5 2 16 5" xfId="29614" xr:uid="{00000000-0005-0000-0000-00005A730000}"/>
    <cellStyle name="Процентный 5 2 16 5 2" xfId="29615" xr:uid="{00000000-0005-0000-0000-00005B730000}"/>
    <cellStyle name="Процентный 5 2 16 6" xfId="29616" xr:uid="{00000000-0005-0000-0000-00005C730000}"/>
    <cellStyle name="Процентный 5 2 16 6 2" xfId="29617" xr:uid="{00000000-0005-0000-0000-00005D730000}"/>
    <cellStyle name="Процентный 5 2 16 7" xfId="29618" xr:uid="{00000000-0005-0000-0000-00005E730000}"/>
    <cellStyle name="Процентный 5 2 17" xfId="29619" xr:uid="{00000000-0005-0000-0000-00005F730000}"/>
    <cellStyle name="Процентный 5 2 17 2" xfId="29620" xr:uid="{00000000-0005-0000-0000-000060730000}"/>
    <cellStyle name="Процентный 5 2 17 2 2" xfId="29621" xr:uid="{00000000-0005-0000-0000-000061730000}"/>
    <cellStyle name="Процентный 5 2 17 3" xfId="29622" xr:uid="{00000000-0005-0000-0000-000062730000}"/>
    <cellStyle name="Процентный 5 2 17 3 2" xfId="29623" xr:uid="{00000000-0005-0000-0000-000063730000}"/>
    <cellStyle name="Процентный 5 2 17 4" xfId="29624" xr:uid="{00000000-0005-0000-0000-000064730000}"/>
    <cellStyle name="Процентный 5 2 17 4 2" xfId="29625" xr:uid="{00000000-0005-0000-0000-000065730000}"/>
    <cellStyle name="Процентный 5 2 17 5" xfId="29626" xr:uid="{00000000-0005-0000-0000-000066730000}"/>
    <cellStyle name="Процентный 5 2 17 5 2" xfId="29627" xr:uid="{00000000-0005-0000-0000-000067730000}"/>
    <cellStyle name="Процентный 5 2 17 6" xfId="29628" xr:uid="{00000000-0005-0000-0000-000068730000}"/>
    <cellStyle name="Процентный 5 2 18" xfId="29629" xr:uid="{00000000-0005-0000-0000-000069730000}"/>
    <cellStyle name="Процентный 5 2 18 2" xfId="29630" xr:uid="{00000000-0005-0000-0000-00006A730000}"/>
    <cellStyle name="Процентный 5 2 18 2 2" xfId="29631" xr:uid="{00000000-0005-0000-0000-00006B730000}"/>
    <cellStyle name="Процентный 5 2 18 3" xfId="29632" xr:uid="{00000000-0005-0000-0000-00006C730000}"/>
    <cellStyle name="Процентный 5 2 18 3 2" xfId="29633" xr:uid="{00000000-0005-0000-0000-00006D730000}"/>
    <cellStyle name="Процентный 5 2 18 4" xfId="29634" xr:uid="{00000000-0005-0000-0000-00006E730000}"/>
    <cellStyle name="Процентный 5 2 18 4 2" xfId="29635" xr:uid="{00000000-0005-0000-0000-00006F730000}"/>
    <cellStyle name="Процентный 5 2 18 5" xfId="29636" xr:uid="{00000000-0005-0000-0000-000070730000}"/>
    <cellStyle name="Процентный 5 2 19" xfId="29637" xr:uid="{00000000-0005-0000-0000-000071730000}"/>
    <cellStyle name="Процентный 5 2 19 2" xfId="29638" xr:uid="{00000000-0005-0000-0000-000072730000}"/>
    <cellStyle name="Процентный 5 2 2" xfId="29639" xr:uid="{00000000-0005-0000-0000-000073730000}"/>
    <cellStyle name="Процентный 5 2 2 10" xfId="29640" xr:uid="{00000000-0005-0000-0000-000074730000}"/>
    <cellStyle name="Процентный 5 2 2 10 10" xfId="29641" xr:uid="{00000000-0005-0000-0000-000075730000}"/>
    <cellStyle name="Процентный 5 2 2 10 10 2" xfId="29642" xr:uid="{00000000-0005-0000-0000-000076730000}"/>
    <cellStyle name="Процентный 5 2 2 10 11" xfId="29643" xr:uid="{00000000-0005-0000-0000-000077730000}"/>
    <cellStyle name="Процентный 5 2 2 10 11 2" xfId="29644" xr:uid="{00000000-0005-0000-0000-000078730000}"/>
    <cellStyle name="Процентный 5 2 2 10 12" xfId="29645" xr:uid="{00000000-0005-0000-0000-000079730000}"/>
    <cellStyle name="Процентный 5 2 2 10 2" xfId="29646" xr:uid="{00000000-0005-0000-0000-00007A730000}"/>
    <cellStyle name="Процентный 5 2 2 10 2 10" xfId="29647" xr:uid="{00000000-0005-0000-0000-00007B730000}"/>
    <cellStyle name="Процентный 5 2 2 10 2 10 2" xfId="29648" xr:uid="{00000000-0005-0000-0000-00007C730000}"/>
    <cellStyle name="Процентный 5 2 2 10 2 11" xfId="29649" xr:uid="{00000000-0005-0000-0000-00007D730000}"/>
    <cellStyle name="Процентный 5 2 2 10 2 2" xfId="29650" xr:uid="{00000000-0005-0000-0000-00007E730000}"/>
    <cellStyle name="Процентный 5 2 2 10 2 2 10" xfId="29651" xr:uid="{00000000-0005-0000-0000-00007F730000}"/>
    <cellStyle name="Процентный 5 2 2 10 2 2 2" xfId="29652" xr:uid="{00000000-0005-0000-0000-000080730000}"/>
    <cellStyle name="Процентный 5 2 2 10 2 2 2 2" xfId="29653" xr:uid="{00000000-0005-0000-0000-000081730000}"/>
    <cellStyle name="Процентный 5 2 2 10 2 2 2 2 2" xfId="29654" xr:uid="{00000000-0005-0000-0000-000082730000}"/>
    <cellStyle name="Процентный 5 2 2 10 2 2 2 3" xfId="29655" xr:uid="{00000000-0005-0000-0000-000083730000}"/>
    <cellStyle name="Процентный 5 2 2 10 2 2 2 3 2" xfId="29656" xr:uid="{00000000-0005-0000-0000-000084730000}"/>
    <cellStyle name="Процентный 5 2 2 10 2 2 2 4" xfId="29657" xr:uid="{00000000-0005-0000-0000-000085730000}"/>
    <cellStyle name="Процентный 5 2 2 10 2 2 2 4 2" xfId="29658" xr:uid="{00000000-0005-0000-0000-000086730000}"/>
    <cellStyle name="Процентный 5 2 2 10 2 2 2 5" xfId="29659" xr:uid="{00000000-0005-0000-0000-000087730000}"/>
    <cellStyle name="Процентный 5 2 2 10 2 2 2 5 2" xfId="29660" xr:uid="{00000000-0005-0000-0000-000088730000}"/>
    <cellStyle name="Процентный 5 2 2 10 2 2 2 6" xfId="29661" xr:uid="{00000000-0005-0000-0000-000089730000}"/>
    <cellStyle name="Процентный 5 2 2 10 2 2 3" xfId="29662" xr:uid="{00000000-0005-0000-0000-00008A730000}"/>
    <cellStyle name="Процентный 5 2 2 10 2 2 3 2" xfId="29663" xr:uid="{00000000-0005-0000-0000-00008B730000}"/>
    <cellStyle name="Процентный 5 2 2 10 2 2 3 2 2" xfId="29664" xr:uid="{00000000-0005-0000-0000-00008C730000}"/>
    <cellStyle name="Процентный 5 2 2 10 2 2 3 3" xfId="29665" xr:uid="{00000000-0005-0000-0000-00008D730000}"/>
    <cellStyle name="Процентный 5 2 2 10 2 2 3 3 2" xfId="29666" xr:uid="{00000000-0005-0000-0000-00008E730000}"/>
    <cellStyle name="Процентный 5 2 2 10 2 2 3 4" xfId="29667" xr:uid="{00000000-0005-0000-0000-00008F730000}"/>
    <cellStyle name="Процентный 5 2 2 10 2 2 3 4 2" xfId="29668" xr:uid="{00000000-0005-0000-0000-000090730000}"/>
    <cellStyle name="Процентный 5 2 2 10 2 2 3 5" xfId="29669" xr:uid="{00000000-0005-0000-0000-000091730000}"/>
    <cellStyle name="Процентный 5 2 2 10 2 2 4" xfId="29670" xr:uid="{00000000-0005-0000-0000-000092730000}"/>
    <cellStyle name="Процентный 5 2 2 10 2 2 4 2" xfId="29671" xr:uid="{00000000-0005-0000-0000-000093730000}"/>
    <cellStyle name="Процентный 5 2 2 10 2 2 5" xfId="29672" xr:uid="{00000000-0005-0000-0000-000094730000}"/>
    <cellStyle name="Процентный 5 2 2 10 2 2 5 2" xfId="29673" xr:uid="{00000000-0005-0000-0000-000095730000}"/>
    <cellStyle name="Процентный 5 2 2 10 2 2 6" xfId="29674" xr:uid="{00000000-0005-0000-0000-000096730000}"/>
    <cellStyle name="Процентный 5 2 2 10 2 2 6 2" xfId="29675" xr:uid="{00000000-0005-0000-0000-000097730000}"/>
    <cellStyle name="Процентный 5 2 2 10 2 2 7" xfId="29676" xr:uid="{00000000-0005-0000-0000-000098730000}"/>
    <cellStyle name="Процентный 5 2 2 10 2 2 7 2" xfId="29677" xr:uid="{00000000-0005-0000-0000-000099730000}"/>
    <cellStyle name="Процентный 5 2 2 10 2 2 8" xfId="29678" xr:uid="{00000000-0005-0000-0000-00009A730000}"/>
    <cellStyle name="Процентный 5 2 2 10 2 2 8 2" xfId="29679" xr:uid="{00000000-0005-0000-0000-00009B730000}"/>
    <cellStyle name="Процентный 5 2 2 10 2 2 9" xfId="29680" xr:uid="{00000000-0005-0000-0000-00009C730000}"/>
    <cellStyle name="Процентный 5 2 2 10 2 2 9 2" xfId="29681" xr:uid="{00000000-0005-0000-0000-00009D730000}"/>
    <cellStyle name="Процентный 5 2 2 10 2 3" xfId="29682" xr:uid="{00000000-0005-0000-0000-00009E730000}"/>
    <cellStyle name="Процентный 5 2 2 10 2 3 2" xfId="29683" xr:uid="{00000000-0005-0000-0000-00009F730000}"/>
    <cellStyle name="Процентный 5 2 2 10 2 3 2 2" xfId="29684" xr:uid="{00000000-0005-0000-0000-0000A0730000}"/>
    <cellStyle name="Процентный 5 2 2 10 2 3 3" xfId="29685" xr:uid="{00000000-0005-0000-0000-0000A1730000}"/>
    <cellStyle name="Процентный 5 2 2 10 2 3 3 2" xfId="29686" xr:uid="{00000000-0005-0000-0000-0000A2730000}"/>
    <cellStyle name="Процентный 5 2 2 10 2 3 4" xfId="29687" xr:uid="{00000000-0005-0000-0000-0000A3730000}"/>
    <cellStyle name="Процентный 5 2 2 10 2 3 4 2" xfId="29688" xr:uid="{00000000-0005-0000-0000-0000A4730000}"/>
    <cellStyle name="Процентный 5 2 2 10 2 3 5" xfId="29689" xr:uid="{00000000-0005-0000-0000-0000A5730000}"/>
    <cellStyle name="Процентный 5 2 2 10 2 3 5 2" xfId="29690" xr:uid="{00000000-0005-0000-0000-0000A6730000}"/>
    <cellStyle name="Процентный 5 2 2 10 2 3 6" xfId="29691" xr:uid="{00000000-0005-0000-0000-0000A7730000}"/>
    <cellStyle name="Процентный 5 2 2 10 2 4" xfId="29692" xr:uid="{00000000-0005-0000-0000-0000A8730000}"/>
    <cellStyle name="Процентный 5 2 2 10 2 4 2" xfId="29693" xr:uid="{00000000-0005-0000-0000-0000A9730000}"/>
    <cellStyle name="Процентный 5 2 2 10 2 4 2 2" xfId="29694" xr:uid="{00000000-0005-0000-0000-0000AA730000}"/>
    <cellStyle name="Процентный 5 2 2 10 2 4 3" xfId="29695" xr:uid="{00000000-0005-0000-0000-0000AB730000}"/>
    <cellStyle name="Процентный 5 2 2 10 2 4 3 2" xfId="29696" xr:uid="{00000000-0005-0000-0000-0000AC730000}"/>
    <cellStyle name="Процентный 5 2 2 10 2 4 4" xfId="29697" xr:uid="{00000000-0005-0000-0000-0000AD730000}"/>
    <cellStyle name="Процентный 5 2 2 10 2 4 4 2" xfId="29698" xr:uid="{00000000-0005-0000-0000-0000AE730000}"/>
    <cellStyle name="Процентный 5 2 2 10 2 4 5" xfId="29699" xr:uid="{00000000-0005-0000-0000-0000AF730000}"/>
    <cellStyle name="Процентный 5 2 2 10 2 5" xfId="29700" xr:uid="{00000000-0005-0000-0000-0000B0730000}"/>
    <cellStyle name="Процентный 5 2 2 10 2 5 2" xfId="29701" xr:uid="{00000000-0005-0000-0000-0000B1730000}"/>
    <cellStyle name="Процентный 5 2 2 10 2 6" xfId="29702" xr:uid="{00000000-0005-0000-0000-0000B2730000}"/>
    <cellStyle name="Процентный 5 2 2 10 2 6 2" xfId="29703" xr:uid="{00000000-0005-0000-0000-0000B3730000}"/>
    <cellStyle name="Процентный 5 2 2 10 2 7" xfId="29704" xr:uid="{00000000-0005-0000-0000-0000B4730000}"/>
    <cellStyle name="Процентный 5 2 2 10 2 7 2" xfId="29705" xr:uid="{00000000-0005-0000-0000-0000B5730000}"/>
    <cellStyle name="Процентный 5 2 2 10 2 8" xfId="29706" xr:uid="{00000000-0005-0000-0000-0000B6730000}"/>
    <cellStyle name="Процентный 5 2 2 10 2 8 2" xfId="29707" xr:uid="{00000000-0005-0000-0000-0000B7730000}"/>
    <cellStyle name="Процентный 5 2 2 10 2 9" xfId="29708" xr:uid="{00000000-0005-0000-0000-0000B8730000}"/>
    <cellStyle name="Процентный 5 2 2 10 2 9 2" xfId="29709" xr:uid="{00000000-0005-0000-0000-0000B9730000}"/>
    <cellStyle name="Процентный 5 2 2 10 3" xfId="29710" xr:uid="{00000000-0005-0000-0000-0000BA730000}"/>
    <cellStyle name="Процентный 5 2 2 10 3 10" xfId="29711" xr:uid="{00000000-0005-0000-0000-0000BB730000}"/>
    <cellStyle name="Процентный 5 2 2 10 3 2" xfId="29712" xr:uid="{00000000-0005-0000-0000-0000BC730000}"/>
    <cellStyle name="Процентный 5 2 2 10 3 2 2" xfId="29713" xr:uid="{00000000-0005-0000-0000-0000BD730000}"/>
    <cellStyle name="Процентный 5 2 2 10 3 2 2 2" xfId="29714" xr:uid="{00000000-0005-0000-0000-0000BE730000}"/>
    <cellStyle name="Процентный 5 2 2 10 3 2 3" xfId="29715" xr:uid="{00000000-0005-0000-0000-0000BF730000}"/>
    <cellStyle name="Процентный 5 2 2 10 3 2 3 2" xfId="29716" xr:uid="{00000000-0005-0000-0000-0000C0730000}"/>
    <cellStyle name="Процентный 5 2 2 10 3 2 4" xfId="29717" xr:uid="{00000000-0005-0000-0000-0000C1730000}"/>
    <cellStyle name="Процентный 5 2 2 10 3 2 4 2" xfId="29718" xr:uid="{00000000-0005-0000-0000-0000C2730000}"/>
    <cellStyle name="Процентный 5 2 2 10 3 2 5" xfId="29719" xr:uid="{00000000-0005-0000-0000-0000C3730000}"/>
    <cellStyle name="Процентный 5 2 2 10 3 2 5 2" xfId="29720" xr:uid="{00000000-0005-0000-0000-0000C4730000}"/>
    <cellStyle name="Процентный 5 2 2 10 3 2 6" xfId="29721" xr:uid="{00000000-0005-0000-0000-0000C5730000}"/>
    <cellStyle name="Процентный 5 2 2 10 3 3" xfId="29722" xr:uid="{00000000-0005-0000-0000-0000C6730000}"/>
    <cellStyle name="Процентный 5 2 2 10 3 3 2" xfId="29723" xr:uid="{00000000-0005-0000-0000-0000C7730000}"/>
    <cellStyle name="Процентный 5 2 2 10 3 3 2 2" xfId="29724" xr:uid="{00000000-0005-0000-0000-0000C8730000}"/>
    <cellStyle name="Процентный 5 2 2 10 3 3 3" xfId="29725" xr:uid="{00000000-0005-0000-0000-0000C9730000}"/>
    <cellStyle name="Процентный 5 2 2 10 3 3 3 2" xfId="29726" xr:uid="{00000000-0005-0000-0000-0000CA730000}"/>
    <cellStyle name="Процентный 5 2 2 10 3 3 4" xfId="29727" xr:uid="{00000000-0005-0000-0000-0000CB730000}"/>
    <cellStyle name="Процентный 5 2 2 10 3 3 4 2" xfId="29728" xr:uid="{00000000-0005-0000-0000-0000CC730000}"/>
    <cellStyle name="Процентный 5 2 2 10 3 3 5" xfId="29729" xr:uid="{00000000-0005-0000-0000-0000CD730000}"/>
    <cellStyle name="Процентный 5 2 2 10 3 4" xfId="29730" xr:uid="{00000000-0005-0000-0000-0000CE730000}"/>
    <cellStyle name="Процентный 5 2 2 10 3 4 2" xfId="29731" xr:uid="{00000000-0005-0000-0000-0000CF730000}"/>
    <cellStyle name="Процентный 5 2 2 10 3 5" xfId="29732" xr:uid="{00000000-0005-0000-0000-0000D0730000}"/>
    <cellStyle name="Процентный 5 2 2 10 3 5 2" xfId="29733" xr:uid="{00000000-0005-0000-0000-0000D1730000}"/>
    <cellStyle name="Процентный 5 2 2 10 3 6" xfId="29734" xr:uid="{00000000-0005-0000-0000-0000D2730000}"/>
    <cellStyle name="Процентный 5 2 2 10 3 6 2" xfId="29735" xr:uid="{00000000-0005-0000-0000-0000D3730000}"/>
    <cellStyle name="Процентный 5 2 2 10 3 7" xfId="29736" xr:uid="{00000000-0005-0000-0000-0000D4730000}"/>
    <cellStyle name="Процентный 5 2 2 10 3 7 2" xfId="29737" xr:uid="{00000000-0005-0000-0000-0000D5730000}"/>
    <cellStyle name="Процентный 5 2 2 10 3 8" xfId="29738" xr:uid="{00000000-0005-0000-0000-0000D6730000}"/>
    <cellStyle name="Процентный 5 2 2 10 3 8 2" xfId="29739" xr:uid="{00000000-0005-0000-0000-0000D7730000}"/>
    <cellStyle name="Процентный 5 2 2 10 3 9" xfId="29740" xr:uid="{00000000-0005-0000-0000-0000D8730000}"/>
    <cellStyle name="Процентный 5 2 2 10 3 9 2" xfId="29741" xr:uid="{00000000-0005-0000-0000-0000D9730000}"/>
    <cellStyle name="Процентный 5 2 2 10 4" xfId="29742" xr:uid="{00000000-0005-0000-0000-0000DA730000}"/>
    <cellStyle name="Процентный 5 2 2 10 4 2" xfId="29743" xr:uid="{00000000-0005-0000-0000-0000DB730000}"/>
    <cellStyle name="Процентный 5 2 2 10 4 2 2" xfId="29744" xr:uid="{00000000-0005-0000-0000-0000DC730000}"/>
    <cellStyle name="Процентный 5 2 2 10 4 3" xfId="29745" xr:uid="{00000000-0005-0000-0000-0000DD730000}"/>
    <cellStyle name="Процентный 5 2 2 10 4 3 2" xfId="29746" xr:uid="{00000000-0005-0000-0000-0000DE730000}"/>
    <cellStyle name="Процентный 5 2 2 10 4 4" xfId="29747" xr:uid="{00000000-0005-0000-0000-0000DF730000}"/>
    <cellStyle name="Процентный 5 2 2 10 4 4 2" xfId="29748" xr:uid="{00000000-0005-0000-0000-0000E0730000}"/>
    <cellStyle name="Процентный 5 2 2 10 4 5" xfId="29749" xr:uid="{00000000-0005-0000-0000-0000E1730000}"/>
    <cellStyle name="Процентный 5 2 2 10 4 5 2" xfId="29750" xr:uid="{00000000-0005-0000-0000-0000E2730000}"/>
    <cellStyle name="Процентный 5 2 2 10 4 6" xfId="29751" xr:uid="{00000000-0005-0000-0000-0000E3730000}"/>
    <cellStyle name="Процентный 5 2 2 10 5" xfId="29752" xr:uid="{00000000-0005-0000-0000-0000E4730000}"/>
    <cellStyle name="Процентный 5 2 2 10 5 2" xfId="29753" xr:uid="{00000000-0005-0000-0000-0000E5730000}"/>
    <cellStyle name="Процентный 5 2 2 10 5 2 2" xfId="29754" xr:uid="{00000000-0005-0000-0000-0000E6730000}"/>
    <cellStyle name="Процентный 5 2 2 10 5 3" xfId="29755" xr:uid="{00000000-0005-0000-0000-0000E7730000}"/>
    <cellStyle name="Процентный 5 2 2 10 5 3 2" xfId="29756" xr:uid="{00000000-0005-0000-0000-0000E8730000}"/>
    <cellStyle name="Процентный 5 2 2 10 5 4" xfId="29757" xr:uid="{00000000-0005-0000-0000-0000E9730000}"/>
    <cellStyle name="Процентный 5 2 2 10 5 4 2" xfId="29758" xr:uid="{00000000-0005-0000-0000-0000EA730000}"/>
    <cellStyle name="Процентный 5 2 2 10 5 5" xfId="29759" xr:uid="{00000000-0005-0000-0000-0000EB730000}"/>
    <cellStyle name="Процентный 5 2 2 10 6" xfId="29760" xr:uid="{00000000-0005-0000-0000-0000EC730000}"/>
    <cellStyle name="Процентный 5 2 2 10 6 2" xfId="29761" xr:uid="{00000000-0005-0000-0000-0000ED730000}"/>
    <cellStyle name="Процентный 5 2 2 10 7" xfId="29762" xr:uid="{00000000-0005-0000-0000-0000EE730000}"/>
    <cellStyle name="Процентный 5 2 2 10 7 2" xfId="29763" xr:uid="{00000000-0005-0000-0000-0000EF730000}"/>
    <cellStyle name="Процентный 5 2 2 10 8" xfId="29764" xr:uid="{00000000-0005-0000-0000-0000F0730000}"/>
    <cellStyle name="Процентный 5 2 2 10 8 2" xfId="29765" xr:uid="{00000000-0005-0000-0000-0000F1730000}"/>
    <cellStyle name="Процентный 5 2 2 10 9" xfId="29766" xr:uid="{00000000-0005-0000-0000-0000F2730000}"/>
    <cellStyle name="Процентный 5 2 2 10 9 2" xfId="29767" xr:uid="{00000000-0005-0000-0000-0000F3730000}"/>
    <cellStyle name="Процентный 5 2 2 11" xfId="29768" xr:uid="{00000000-0005-0000-0000-0000F4730000}"/>
    <cellStyle name="Процентный 5 2 2 11 10" xfId="29769" xr:uid="{00000000-0005-0000-0000-0000F5730000}"/>
    <cellStyle name="Процентный 5 2 2 11 10 2" xfId="29770" xr:uid="{00000000-0005-0000-0000-0000F6730000}"/>
    <cellStyle name="Процентный 5 2 2 11 11" xfId="29771" xr:uid="{00000000-0005-0000-0000-0000F7730000}"/>
    <cellStyle name="Процентный 5 2 2 11 11 2" xfId="29772" xr:uid="{00000000-0005-0000-0000-0000F8730000}"/>
    <cellStyle name="Процентный 5 2 2 11 12" xfId="29773" xr:uid="{00000000-0005-0000-0000-0000F9730000}"/>
    <cellStyle name="Процентный 5 2 2 11 2" xfId="29774" xr:uid="{00000000-0005-0000-0000-0000FA730000}"/>
    <cellStyle name="Процентный 5 2 2 11 2 10" xfId="29775" xr:uid="{00000000-0005-0000-0000-0000FB730000}"/>
    <cellStyle name="Процентный 5 2 2 11 2 10 2" xfId="29776" xr:uid="{00000000-0005-0000-0000-0000FC730000}"/>
    <cellStyle name="Процентный 5 2 2 11 2 11" xfId="29777" xr:uid="{00000000-0005-0000-0000-0000FD730000}"/>
    <cellStyle name="Процентный 5 2 2 11 2 2" xfId="29778" xr:uid="{00000000-0005-0000-0000-0000FE730000}"/>
    <cellStyle name="Процентный 5 2 2 11 2 2 10" xfId="29779" xr:uid="{00000000-0005-0000-0000-0000FF730000}"/>
    <cellStyle name="Процентный 5 2 2 11 2 2 2" xfId="29780" xr:uid="{00000000-0005-0000-0000-000000740000}"/>
    <cellStyle name="Процентный 5 2 2 11 2 2 2 2" xfId="29781" xr:uid="{00000000-0005-0000-0000-000001740000}"/>
    <cellStyle name="Процентный 5 2 2 11 2 2 2 2 2" xfId="29782" xr:uid="{00000000-0005-0000-0000-000002740000}"/>
    <cellStyle name="Процентный 5 2 2 11 2 2 2 3" xfId="29783" xr:uid="{00000000-0005-0000-0000-000003740000}"/>
    <cellStyle name="Процентный 5 2 2 11 2 2 2 3 2" xfId="29784" xr:uid="{00000000-0005-0000-0000-000004740000}"/>
    <cellStyle name="Процентный 5 2 2 11 2 2 2 4" xfId="29785" xr:uid="{00000000-0005-0000-0000-000005740000}"/>
    <cellStyle name="Процентный 5 2 2 11 2 2 2 4 2" xfId="29786" xr:uid="{00000000-0005-0000-0000-000006740000}"/>
    <cellStyle name="Процентный 5 2 2 11 2 2 2 5" xfId="29787" xr:uid="{00000000-0005-0000-0000-000007740000}"/>
    <cellStyle name="Процентный 5 2 2 11 2 2 2 5 2" xfId="29788" xr:uid="{00000000-0005-0000-0000-000008740000}"/>
    <cellStyle name="Процентный 5 2 2 11 2 2 2 6" xfId="29789" xr:uid="{00000000-0005-0000-0000-000009740000}"/>
    <cellStyle name="Процентный 5 2 2 11 2 2 3" xfId="29790" xr:uid="{00000000-0005-0000-0000-00000A740000}"/>
    <cellStyle name="Процентный 5 2 2 11 2 2 3 2" xfId="29791" xr:uid="{00000000-0005-0000-0000-00000B740000}"/>
    <cellStyle name="Процентный 5 2 2 11 2 2 3 2 2" xfId="29792" xr:uid="{00000000-0005-0000-0000-00000C740000}"/>
    <cellStyle name="Процентный 5 2 2 11 2 2 3 3" xfId="29793" xr:uid="{00000000-0005-0000-0000-00000D740000}"/>
    <cellStyle name="Процентный 5 2 2 11 2 2 3 3 2" xfId="29794" xr:uid="{00000000-0005-0000-0000-00000E740000}"/>
    <cellStyle name="Процентный 5 2 2 11 2 2 3 4" xfId="29795" xr:uid="{00000000-0005-0000-0000-00000F740000}"/>
    <cellStyle name="Процентный 5 2 2 11 2 2 3 4 2" xfId="29796" xr:uid="{00000000-0005-0000-0000-000010740000}"/>
    <cellStyle name="Процентный 5 2 2 11 2 2 3 5" xfId="29797" xr:uid="{00000000-0005-0000-0000-000011740000}"/>
    <cellStyle name="Процентный 5 2 2 11 2 2 4" xfId="29798" xr:uid="{00000000-0005-0000-0000-000012740000}"/>
    <cellStyle name="Процентный 5 2 2 11 2 2 4 2" xfId="29799" xr:uid="{00000000-0005-0000-0000-000013740000}"/>
    <cellStyle name="Процентный 5 2 2 11 2 2 5" xfId="29800" xr:uid="{00000000-0005-0000-0000-000014740000}"/>
    <cellStyle name="Процентный 5 2 2 11 2 2 5 2" xfId="29801" xr:uid="{00000000-0005-0000-0000-000015740000}"/>
    <cellStyle name="Процентный 5 2 2 11 2 2 6" xfId="29802" xr:uid="{00000000-0005-0000-0000-000016740000}"/>
    <cellStyle name="Процентный 5 2 2 11 2 2 6 2" xfId="29803" xr:uid="{00000000-0005-0000-0000-000017740000}"/>
    <cellStyle name="Процентный 5 2 2 11 2 2 7" xfId="29804" xr:uid="{00000000-0005-0000-0000-000018740000}"/>
    <cellStyle name="Процентный 5 2 2 11 2 2 7 2" xfId="29805" xr:uid="{00000000-0005-0000-0000-000019740000}"/>
    <cellStyle name="Процентный 5 2 2 11 2 2 8" xfId="29806" xr:uid="{00000000-0005-0000-0000-00001A740000}"/>
    <cellStyle name="Процентный 5 2 2 11 2 2 8 2" xfId="29807" xr:uid="{00000000-0005-0000-0000-00001B740000}"/>
    <cellStyle name="Процентный 5 2 2 11 2 2 9" xfId="29808" xr:uid="{00000000-0005-0000-0000-00001C740000}"/>
    <cellStyle name="Процентный 5 2 2 11 2 2 9 2" xfId="29809" xr:uid="{00000000-0005-0000-0000-00001D740000}"/>
    <cellStyle name="Процентный 5 2 2 11 2 3" xfId="29810" xr:uid="{00000000-0005-0000-0000-00001E740000}"/>
    <cellStyle name="Процентный 5 2 2 11 2 3 2" xfId="29811" xr:uid="{00000000-0005-0000-0000-00001F740000}"/>
    <cellStyle name="Процентный 5 2 2 11 2 3 2 2" xfId="29812" xr:uid="{00000000-0005-0000-0000-000020740000}"/>
    <cellStyle name="Процентный 5 2 2 11 2 3 3" xfId="29813" xr:uid="{00000000-0005-0000-0000-000021740000}"/>
    <cellStyle name="Процентный 5 2 2 11 2 3 3 2" xfId="29814" xr:uid="{00000000-0005-0000-0000-000022740000}"/>
    <cellStyle name="Процентный 5 2 2 11 2 3 4" xfId="29815" xr:uid="{00000000-0005-0000-0000-000023740000}"/>
    <cellStyle name="Процентный 5 2 2 11 2 3 4 2" xfId="29816" xr:uid="{00000000-0005-0000-0000-000024740000}"/>
    <cellStyle name="Процентный 5 2 2 11 2 3 5" xfId="29817" xr:uid="{00000000-0005-0000-0000-000025740000}"/>
    <cellStyle name="Процентный 5 2 2 11 2 3 5 2" xfId="29818" xr:uid="{00000000-0005-0000-0000-000026740000}"/>
    <cellStyle name="Процентный 5 2 2 11 2 3 6" xfId="29819" xr:uid="{00000000-0005-0000-0000-000027740000}"/>
    <cellStyle name="Процентный 5 2 2 11 2 4" xfId="29820" xr:uid="{00000000-0005-0000-0000-000028740000}"/>
    <cellStyle name="Процентный 5 2 2 11 2 4 2" xfId="29821" xr:uid="{00000000-0005-0000-0000-000029740000}"/>
    <cellStyle name="Процентный 5 2 2 11 2 4 2 2" xfId="29822" xr:uid="{00000000-0005-0000-0000-00002A740000}"/>
    <cellStyle name="Процентный 5 2 2 11 2 4 3" xfId="29823" xr:uid="{00000000-0005-0000-0000-00002B740000}"/>
    <cellStyle name="Процентный 5 2 2 11 2 4 3 2" xfId="29824" xr:uid="{00000000-0005-0000-0000-00002C740000}"/>
    <cellStyle name="Процентный 5 2 2 11 2 4 4" xfId="29825" xr:uid="{00000000-0005-0000-0000-00002D740000}"/>
    <cellStyle name="Процентный 5 2 2 11 2 4 4 2" xfId="29826" xr:uid="{00000000-0005-0000-0000-00002E740000}"/>
    <cellStyle name="Процентный 5 2 2 11 2 4 5" xfId="29827" xr:uid="{00000000-0005-0000-0000-00002F740000}"/>
    <cellStyle name="Процентный 5 2 2 11 2 5" xfId="29828" xr:uid="{00000000-0005-0000-0000-000030740000}"/>
    <cellStyle name="Процентный 5 2 2 11 2 5 2" xfId="29829" xr:uid="{00000000-0005-0000-0000-000031740000}"/>
    <cellStyle name="Процентный 5 2 2 11 2 6" xfId="29830" xr:uid="{00000000-0005-0000-0000-000032740000}"/>
    <cellStyle name="Процентный 5 2 2 11 2 6 2" xfId="29831" xr:uid="{00000000-0005-0000-0000-000033740000}"/>
    <cellStyle name="Процентный 5 2 2 11 2 7" xfId="29832" xr:uid="{00000000-0005-0000-0000-000034740000}"/>
    <cellStyle name="Процентный 5 2 2 11 2 7 2" xfId="29833" xr:uid="{00000000-0005-0000-0000-000035740000}"/>
    <cellStyle name="Процентный 5 2 2 11 2 8" xfId="29834" xr:uid="{00000000-0005-0000-0000-000036740000}"/>
    <cellStyle name="Процентный 5 2 2 11 2 8 2" xfId="29835" xr:uid="{00000000-0005-0000-0000-000037740000}"/>
    <cellStyle name="Процентный 5 2 2 11 2 9" xfId="29836" xr:uid="{00000000-0005-0000-0000-000038740000}"/>
    <cellStyle name="Процентный 5 2 2 11 2 9 2" xfId="29837" xr:uid="{00000000-0005-0000-0000-000039740000}"/>
    <cellStyle name="Процентный 5 2 2 11 3" xfId="29838" xr:uid="{00000000-0005-0000-0000-00003A740000}"/>
    <cellStyle name="Процентный 5 2 2 11 3 10" xfId="29839" xr:uid="{00000000-0005-0000-0000-00003B740000}"/>
    <cellStyle name="Процентный 5 2 2 11 3 2" xfId="29840" xr:uid="{00000000-0005-0000-0000-00003C740000}"/>
    <cellStyle name="Процентный 5 2 2 11 3 2 2" xfId="29841" xr:uid="{00000000-0005-0000-0000-00003D740000}"/>
    <cellStyle name="Процентный 5 2 2 11 3 2 2 2" xfId="29842" xr:uid="{00000000-0005-0000-0000-00003E740000}"/>
    <cellStyle name="Процентный 5 2 2 11 3 2 3" xfId="29843" xr:uid="{00000000-0005-0000-0000-00003F740000}"/>
    <cellStyle name="Процентный 5 2 2 11 3 2 3 2" xfId="29844" xr:uid="{00000000-0005-0000-0000-000040740000}"/>
    <cellStyle name="Процентный 5 2 2 11 3 2 4" xfId="29845" xr:uid="{00000000-0005-0000-0000-000041740000}"/>
    <cellStyle name="Процентный 5 2 2 11 3 2 4 2" xfId="29846" xr:uid="{00000000-0005-0000-0000-000042740000}"/>
    <cellStyle name="Процентный 5 2 2 11 3 2 5" xfId="29847" xr:uid="{00000000-0005-0000-0000-000043740000}"/>
    <cellStyle name="Процентный 5 2 2 11 3 2 5 2" xfId="29848" xr:uid="{00000000-0005-0000-0000-000044740000}"/>
    <cellStyle name="Процентный 5 2 2 11 3 2 6" xfId="29849" xr:uid="{00000000-0005-0000-0000-000045740000}"/>
    <cellStyle name="Процентный 5 2 2 11 3 3" xfId="29850" xr:uid="{00000000-0005-0000-0000-000046740000}"/>
    <cellStyle name="Процентный 5 2 2 11 3 3 2" xfId="29851" xr:uid="{00000000-0005-0000-0000-000047740000}"/>
    <cellStyle name="Процентный 5 2 2 11 3 3 2 2" xfId="29852" xr:uid="{00000000-0005-0000-0000-000048740000}"/>
    <cellStyle name="Процентный 5 2 2 11 3 3 3" xfId="29853" xr:uid="{00000000-0005-0000-0000-000049740000}"/>
    <cellStyle name="Процентный 5 2 2 11 3 3 3 2" xfId="29854" xr:uid="{00000000-0005-0000-0000-00004A740000}"/>
    <cellStyle name="Процентный 5 2 2 11 3 3 4" xfId="29855" xr:uid="{00000000-0005-0000-0000-00004B740000}"/>
    <cellStyle name="Процентный 5 2 2 11 3 3 4 2" xfId="29856" xr:uid="{00000000-0005-0000-0000-00004C740000}"/>
    <cellStyle name="Процентный 5 2 2 11 3 3 5" xfId="29857" xr:uid="{00000000-0005-0000-0000-00004D740000}"/>
    <cellStyle name="Процентный 5 2 2 11 3 4" xfId="29858" xr:uid="{00000000-0005-0000-0000-00004E740000}"/>
    <cellStyle name="Процентный 5 2 2 11 3 4 2" xfId="29859" xr:uid="{00000000-0005-0000-0000-00004F740000}"/>
    <cellStyle name="Процентный 5 2 2 11 3 5" xfId="29860" xr:uid="{00000000-0005-0000-0000-000050740000}"/>
    <cellStyle name="Процентный 5 2 2 11 3 5 2" xfId="29861" xr:uid="{00000000-0005-0000-0000-000051740000}"/>
    <cellStyle name="Процентный 5 2 2 11 3 6" xfId="29862" xr:uid="{00000000-0005-0000-0000-000052740000}"/>
    <cellStyle name="Процентный 5 2 2 11 3 6 2" xfId="29863" xr:uid="{00000000-0005-0000-0000-000053740000}"/>
    <cellStyle name="Процентный 5 2 2 11 3 7" xfId="29864" xr:uid="{00000000-0005-0000-0000-000054740000}"/>
    <cellStyle name="Процентный 5 2 2 11 3 7 2" xfId="29865" xr:uid="{00000000-0005-0000-0000-000055740000}"/>
    <cellStyle name="Процентный 5 2 2 11 3 8" xfId="29866" xr:uid="{00000000-0005-0000-0000-000056740000}"/>
    <cellStyle name="Процентный 5 2 2 11 3 8 2" xfId="29867" xr:uid="{00000000-0005-0000-0000-000057740000}"/>
    <cellStyle name="Процентный 5 2 2 11 3 9" xfId="29868" xr:uid="{00000000-0005-0000-0000-000058740000}"/>
    <cellStyle name="Процентный 5 2 2 11 3 9 2" xfId="29869" xr:uid="{00000000-0005-0000-0000-000059740000}"/>
    <cellStyle name="Процентный 5 2 2 11 4" xfId="29870" xr:uid="{00000000-0005-0000-0000-00005A740000}"/>
    <cellStyle name="Процентный 5 2 2 11 4 2" xfId="29871" xr:uid="{00000000-0005-0000-0000-00005B740000}"/>
    <cellStyle name="Процентный 5 2 2 11 4 2 2" xfId="29872" xr:uid="{00000000-0005-0000-0000-00005C740000}"/>
    <cellStyle name="Процентный 5 2 2 11 4 3" xfId="29873" xr:uid="{00000000-0005-0000-0000-00005D740000}"/>
    <cellStyle name="Процентный 5 2 2 11 4 3 2" xfId="29874" xr:uid="{00000000-0005-0000-0000-00005E740000}"/>
    <cellStyle name="Процентный 5 2 2 11 4 4" xfId="29875" xr:uid="{00000000-0005-0000-0000-00005F740000}"/>
    <cellStyle name="Процентный 5 2 2 11 4 4 2" xfId="29876" xr:uid="{00000000-0005-0000-0000-000060740000}"/>
    <cellStyle name="Процентный 5 2 2 11 4 5" xfId="29877" xr:uid="{00000000-0005-0000-0000-000061740000}"/>
    <cellStyle name="Процентный 5 2 2 11 4 5 2" xfId="29878" xr:uid="{00000000-0005-0000-0000-000062740000}"/>
    <cellStyle name="Процентный 5 2 2 11 4 6" xfId="29879" xr:uid="{00000000-0005-0000-0000-000063740000}"/>
    <cellStyle name="Процентный 5 2 2 11 5" xfId="29880" xr:uid="{00000000-0005-0000-0000-000064740000}"/>
    <cellStyle name="Процентный 5 2 2 11 5 2" xfId="29881" xr:uid="{00000000-0005-0000-0000-000065740000}"/>
    <cellStyle name="Процентный 5 2 2 11 5 2 2" xfId="29882" xr:uid="{00000000-0005-0000-0000-000066740000}"/>
    <cellStyle name="Процентный 5 2 2 11 5 3" xfId="29883" xr:uid="{00000000-0005-0000-0000-000067740000}"/>
    <cellStyle name="Процентный 5 2 2 11 5 3 2" xfId="29884" xr:uid="{00000000-0005-0000-0000-000068740000}"/>
    <cellStyle name="Процентный 5 2 2 11 5 4" xfId="29885" xr:uid="{00000000-0005-0000-0000-000069740000}"/>
    <cellStyle name="Процентный 5 2 2 11 5 4 2" xfId="29886" xr:uid="{00000000-0005-0000-0000-00006A740000}"/>
    <cellStyle name="Процентный 5 2 2 11 5 5" xfId="29887" xr:uid="{00000000-0005-0000-0000-00006B740000}"/>
    <cellStyle name="Процентный 5 2 2 11 6" xfId="29888" xr:uid="{00000000-0005-0000-0000-00006C740000}"/>
    <cellStyle name="Процентный 5 2 2 11 6 2" xfId="29889" xr:uid="{00000000-0005-0000-0000-00006D740000}"/>
    <cellStyle name="Процентный 5 2 2 11 7" xfId="29890" xr:uid="{00000000-0005-0000-0000-00006E740000}"/>
    <cellStyle name="Процентный 5 2 2 11 7 2" xfId="29891" xr:uid="{00000000-0005-0000-0000-00006F740000}"/>
    <cellStyle name="Процентный 5 2 2 11 8" xfId="29892" xr:uid="{00000000-0005-0000-0000-000070740000}"/>
    <cellStyle name="Процентный 5 2 2 11 8 2" xfId="29893" xr:uid="{00000000-0005-0000-0000-000071740000}"/>
    <cellStyle name="Процентный 5 2 2 11 9" xfId="29894" xr:uid="{00000000-0005-0000-0000-000072740000}"/>
    <cellStyle name="Процентный 5 2 2 11 9 2" xfId="29895" xr:uid="{00000000-0005-0000-0000-000073740000}"/>
    <cellStyle name="Процентный 5 2 2 12" xfId="29896" xr:uid="{00000000-0005-0000-0000-000074740000}"/>
    <cellStyle name="Процентный 5 2 2 12 10" xfId="29897" xr:uid="{00000000-0005-0000-0000-000075740000}"/>
    <cellStyle name="Процентный 5 2 2 12 10 2" xfId="29898" xr:uid="{00000000-0005-0000-0000-000076740000}"/>
    <cellStyle name="Процентный 5 2 2 12 11" xfId="29899" xr:uid="{00000000-0005-0000-0000-000077740000}"/>
    <cellStyle name="Процентный 5 2 2 12 11 2" xfId="29900" xr:uid="{00000000-0005-0000-0000-000078740000}"/>
    <cellStyle name="Процентный 5 2 2 12 12" xfId="29901" xr:uid="{00000000-0005-0000-0000-000079740000}"/>
    <cellStyle name="Процентный 5 2 2 12 2" xfId="29902" xr:uid="{00000000-0005-0000-0000-00007A740000}"/>
    <cellStyle name="Процентный 5 2 2 12 2 10" xfId="29903" xr:uid="{00000000-0005-0000-0000-00007B740000}"/>
    <cellStyle name="Процентный 5 2 2 12 2 10 2" xfId="29904" xr:uid="{00000000-0005-0000-0000-00007C740000}"/>
    <cellStyle name="Процентный 5 2 2 12 2 11" xfId="29905" xr:uid="{00000000-0005-0000-0000-00007D740000}"/>
    <cellStyle name="Процентный 5 2 2 12 2 2" xfId="29906" xr:uid="{00000000-0005-0000-0000-00007E740000}"/>
    <cellStyle name="Процентный 5 2 2 12 2 2 10" xfId="29907" xr:uid="{00000000-0005-0000-0000-00007F740000}"/>
    <cellStyle name="Процентный 5 2 2 12 2 2 2" xfId="29908" xr:uid="{00000000-0005-0000-0000-000080740000}"/>
    <cellStyle name="Процентный 5 2 2 12 2 2 2 2" xfId="29909" xr:uid="{00000000-0005-0000-0000-000081740000}"/>
    <cellStyle name="Процентный 5 2 2 12 2 2 2 2 2" xfId="29910" xr:uid="{00000000-0005-0000-0000-000082740000}"/>
    <cellStyle name="Процентный 5 2 2 12 2 2 2 3" xfId="29911" xr:uid="{00000000-0005-0000-0000-000083740000}"/>
    <cellStyle name="Процентный 5 2 2 12 2 2 2 3 2" xfId="29912" xr:uid="{00000000-0005-0000-0000-000084740000}"/>
    <cellStyle name="Процентный 5 2 2 12 2 2 2 4" xfId="29913" xr:uid="{00000000-0005-0000-0000-000085740000}"/>
    <cellStyle name="Процентный 5 2 2 12 2 2 2 4 2" xfId="29914" xr:uid="{00000000-0005-0000-0000-000086740000}"/>
    <cellStyle name="Процентный 5 2 2 12 2 2 2 5" xfId="29915" xr:uid="{00000000-0005-0000-0000-000087740000}"/>
    <cellStyle name="Процентный 5 2 2 12 2 2 2 5 2" xfId="29916" xr:uid="{00000000-0005-0000-0000-000088740000}"/>
    <cellStyle name="Процентный 5 2 2 12 2 2 2 6" xfId="29917" xr:uid="{00000000-0005-0000-0000-000089740000}"/>
    <cellStyle name="Процентный 5 2 2 12 2 2 3" xfId="29918" xr:uid="{00000000-0005-0000-0000-00008A740000}"/>
    <cellStyle name="Процентный 5 2 2 12 2 2 3 2" xfId="29919" xr:uid="{00000000-0005-0000-0000-00008B740000}"/>
    <cellStyle name="Процентный 5 2 2 12 2 2 3 2 2" xfId="29920" xr:uid="{00000000-0005-0000-0000-00008C740000}"/>
    <cellStyle name="Процентный 5 2 2 12 2 2 3 3" xfId="29921" xr:uid="{00000000-0005-0000-0000-00008D740000}"/>
    <cellStyle name="Процентный 5 2 2 12 2 2 3 3 2" xfId="29922" xr:uid="{00000000-0005-0000-0000-00008E740000}"/>
    <cellStyle name="Процентный 5 2 2 12 2 2 3 4" xfId="29923" xr:uid="{00000000-0005-0000-0000-00008F740000}"/>
    <cellStyle name="Процентный 5 2 2 12 2 2 3 4 2" xfId="29924" xr:uid="{00000000-0005-0000-0000-000090740000}"/>
    <cellStyle name="Процентный 5 2 2 12 2 2 3 5" xfId="29925" xr:uid="{00000000-0005-0000-0000-000091740000}"/>
    <cellStyle name="Процентный 5 2 2 12 2 2 4" xfId="29926" xr:uid="{00000000-0005-0000-0000-000092740000}"/>
    <cellStyle name="Процентный 5 2 2 12 2 2 4 2" xfId="29927" xr:uid="{00000000-0005-0000-0000-000093740000}"/>
    <cellStyle name="Процентный 5 2 2 12 2 2 5" xfId="29928" xr:uid="{00000000-0005-0000-0000-000094740000}"/>
    <cellStyle name="Процентный 5 2 2 12 2 2 5 2" xfId="29929" xr:uid="{00000000-0005-0000-0000-000095740000}"/>
    <cellStyle name="Процентный 5 2 2 12 2 2 6" xfId="29930" xr:uid="{00000000-0005-0000-0000-000096740000}"/>
    <cellStyle name="Процентный 5 2 2 12 2 2 6 2" xfId="29931" xr:uid="{00000000-0005-0000-0000-000097740000}"/>
    <cellStyle name="Процентный 5 2 2 12 2 2 7" xfId="29932" xr:uid="{00000000-0005-0000-0000-000098740000}"/>
    <cellStyle name="Процентный 5 2 2 12 2 2 7 2" xfId="29933" xr:uid="{00000000-0005-0000-0000-000099740000}"/>
    <cellStyle name="Процентный 5 2 2 12 2 2 8" xfId="29934" xr:uid="{00000000-0005-0000-0000-00009A740000}"/>
    <cellStyle name="Процентный 5 2 2 12 2 2 8 2" xfId="29935" xr:uid="{00000000-0005-0000-0000-00009B740000}"/>
    <cellStyle name="Процентный 5 2 2 12 2 2 9" xfId="29936" xr:uid="{00000000-0005-0000-0000-00009C740000}"/>
    <cellStyle name="Процентный 5 2 2 12 2 2 9 2" xfId="29937" xr:uid="{00000000-0005-0000-0000-00009D740000}"/>
    <cellStyle name="Процентный 5 2 2 12 2 3" xfId="29938" xr:uid="{00000000-0005-0000-0000-00009E740000}"/>
    <cellStyle name="Процентный 5 2 2 12 2 3 2" xfId="29939" xr:uid="{00000000-0005-0000-0000-00009F740000}"/>
    <cellStyle name="Процентный 5 2 2 12 2 3 2 2" xfId="29940" xr:uid="{00000000-0005-0000-0000-0000A0740000}"/>
    <cellStyle name="Процентный 5 2 2 12 2 3 3" xfId="29941" xr:uid="{00000000-0005-0000-0000-0000A1740000}"/>
    <cellStyle name="Процентный 5 2 2 12 2 3 3 2" xfId="29942" xr:uid="{00000000-0005-0000-0000-0000A2740000}"/>
    <cellStyle name="Процентный 5 2 2 12 2 3 4" xfId="29943" xr:uid="{00000000-0005-0000-0000-0000A3740000}"/>
    <cellStyle name="Процентный 5 2 2 12 2 3 4 2" xfId="29944" xr:uid="{00000000-0005-0000-0000-0000A4740000}"/>
    <cellStyle name="Процентный 5 2 2 12 2 3 5" xfId="29945" xr:uid="{00000000-0005-0000-0000-0000A5740000}"/>
    <cellStyle name="Процентный 5 2 2 12 2 3 5 2" xfId="29946" xr:uid="{00000000-0005-0000-0000-0000A6740000}"/>
    <cellStyle name="Процентный 5 2 2 12 2 3 6" xfId="29947" xr:uid="{00000000-0005-0000-0000-0000A7740000}"/>
    <cellStyle name="Процентный 5 2 2 12 2 4" xfId="29948" xr:uid="{00000000-0005-0000-0000-0000A8740000}"/>
    <cellStyle name="Процентный 5 2 2 12 2 4 2" xfId="29949" xr:uid="{00000000-0005-0000-0000-0000A9740000}"/>
    <cellStyle name="Процентный 5 2 2 12 2 4 2 2" xfId="29950" xr:uid="{00000000-0005-0000-0000-0000AA740000}"/>
    <cellStyle name="Процентный 5 2 2 12 2 4 3" xfId="29951" xr:uid="{00000000-0005-0000-0000-0000AB740000}"/>
    <cellStyle name="Процентный 5 2 2 12 2 4 3 2" xfId="29952" xr:uid="{00000000-0005-0000-0000-0000AC740000}"/>
    <cellStyle name="Процентный 5 2 2 12 2 4 4" xfId="29953" xr:uid="{00000000-0005-0000-0000-0000AD740000}"/>
    <cellStyle name="Процентный 5 2 2 12 2 4 4 2" xfId="29954" xr:uid="{00000000-0005-0000-0000-0000AE740000}"/>
    <cellStyle name="Процентный 5 2 2 12 2 4 5" xfId="29955" xr:uid="{00000000-0005-0000-0000-0000AF740000}"/>
    <cellStyle name="Процентный 5 2 2 12 2 5" xfId="29956" xr:uid="{00000000-0005-0000-0000-0000B0740000}"/>
    <cellStyle name="Процентный 5 2 2 12 2 5 2" xfId="29957" xr:uid="{00000000-0005-0000-0000-0000B1740000}"/>
    <cellStyle name="Процентный 5 2 2 12 2 6" xfId="29958" xr:uid="{00000000-0005-0000-0000-0000B2740000}"/>
    <cellStyle name="Процентный 5 2 2 12 2 6 2" xfId="29959" xr:uid="{00000000-0005-0000-0000-0000B3740000}"/>
    <cellStyle name="Процентный 5 2 2 12 2 7" xfId="29960" xr:uid="{00000000-0005-0000-0000-0000B4740000}"/>
    <cellStyle name="Процентный 5 2 2 12 2 7 2" xfId="29961" xr:uid="{00000000-0005-0000-0000-0000B5740000}"/>
    <cellStyle name="Процентный 5 2 2 12 2 8" xfId="29962" xr:uid="{00000000-0005-0000-0000-0000B6740000}"/>
    <cellStyle name="Процентный 5 2 2 12 2 8 2" xfId="29963" xr:uid="{00000000-0005-0000-0000-0000B7740000}"/>
    <cellStyle name="Процентный 5 2 2 12 2 9" xfId="29964" xr:uid="{00000000-0005-0000-0000-0000B8740000}"/>
    <cellStyle name="Процентный 5 2 2 12 2 9 2" xfId="29965" xr:uid="{00000000-0005-0000-0000-0000B9740000}"/>
    <cellStyle name="Процентный 5 2 2 12 3" xfId="29966" xr:uid="{00000000-0005-0000-0000-0000BA740000}"/>
    <cellStyle name="Процентный 5 2 2 12 3 10" xfId="29967" xr:uid="{00000000-0005-0000-0000-0000BB740000}"/>
    <cellStyle name="Процентный 5 2 2 12 3 2" xfId="29968" xr:uid="{00000000-0005-0000-0000-0000BC740000}"/>
    <cellStyle name="Процентный 5 2 2 12 3 2 2" xfId="29969" xr:uid="{00000000-0005-0000-0000-0000BD740000}"/>
    <cellStyle name="Процентный 5 2 2 12 3 2 2 2" xfId="29970" xr:uid="{00000000-0005-0000-0000-0000BE740000}"/>
    <cellStyle name="Процентный 5 2 2 12 3 2 3" xfId="29971" xr:uid="{00000000-0005-0000-0000-0000BF740000}"/>
    <cellStyle name="Процентный 5 2 2 12 3 2 3 2" xfId="29972" xr:uid="{00000000-0005-0000-0000-0000C0740000}"/>
    <cellStyle name="Процентный 5 2 2 12 3 2 4" xfId="29973" xr:uid="{00000000-0005-0000-0000-0000C1740000}"/>
    <cellStyle name="Процентный 5 2 2 12 3 2 4 2" xfId="29974" xr:uid="{00000000-0005-0000-0000-0000C2740000}"/>
    <cellStyle name="Процентный 5 2 2 12 3 2 5" xfId="29975" xr:uid="{00000000-0005-0000-0000-0000C3740000}"/>
    <cellStyle name="Процентный 5 2 2 12 3 2 5 2" xfId="29976" xr:uid="{00000000-0005-0000-0000-0000C4740000}"/>
    <cellStyle name="Процентный 5 2 2 12 3 2 6" xfId="29977" xr:uid="{00000000-0005-0000-0000-0000C5740000}"/>
    <cellStyle name="Процентный 5 2 2 12 3 3" xfId="29978" xr:uid="{00000000-0005-0000-0000-0000C6740000}"/>
    <cellStyle name="Процентный 5 2 2 12 3 3 2" xfId="29979" xr:uid="{00000000-0005-0000-0000-0000C7740000}"/>
    <cellStyle name="Процентный 5 2 2 12 3 3 2 2" xfId="29980" xr:uid="{00000000-0005-0000-0000-0000C8740000}"/>
    <cellStyle name="Процентный 5 2 2 12 3 3 3" xfId="29981" xr:uid="{00000000-0005-0000-0000-0000C9740000}"/>
    <cellStyle name="Процентный 5 2 2 12 3 3 3 2" xfId="29982" xr:uid="{00000000-0005-0000-0000-0000CA740000}"/>
    <cellStyle name="Процентный 5 2 2 12 3 3 4" xfId="29983" xr:uid="{00000000-0005-0000-0000-0000CB740000}"/>
    <cellStyle name="Процентный 5 2 2 12 3 3 4 2" xfId="29984" xr:uid="{00000000-0005-0000-0000-0000CC740000}"/>
    <cellStyle name="Процентный 5 2 2 12 3 3 5" xfId="29985" xr:uid="{00000000-0005-0000-0000-0000CD740000}"/>
    <cellStyle name="Процентный 5 2 2 12 3 4" xfId="29986" xr:uid="{00000000-0005-0000-0000-0000CE740000}"/>
    <cellStyle name="Процентный 5 2 2 12 3 4 2" xfId="29987" xr:uid="{00000000-0005-0000-0000-0000CF740000}"/>
    <cellStyle name="Процентный 5 2 2 12 3 5" xfId="29988" xr:uid="{00000000-0005-0000-0000-0000D0740000}"/>
    <cellStyle name="Процентный 5 2 2 12 3 5 2" xfId="29989" xr:uid="{00000000-0005-0000-0000-0000D1740000}"/>
    <cellStyle name="Процентный 5 2 2 12 3 6" xfId="29990" xr:uid="{00000000-0005-0000-0000-0000D2740000}"/>
    <cellStyle name="Процентный 5 2 2 12 3 6 2" xfId="29991" xr:uid="{00000000-0005-0000-0000-0000D3740000}"/>
    <cellStyle name="Процентный 5 2 2 12 3 7" xfId="29992" xr:uid="{00000000-0005-0000-0000-0000D4740000}"/>
    <cellStyle name="Процентный 5 2 2 12 3 7 2" xfId="29993" xr:uid="{00000000-0005-0000-0000-0000D5740000}"/>
    <cellStyle name="Процентный 5 2 2 12 3 8" xfId="29994" xr:uid="{00000000-0005-0000-0000-0000D6740000}"/>
    <cellStyle name="Процентный 5 2 2 12 3 8 2" xfId="29995" xr:uid="{00000000-0005-0000-0000-0000D7740000}"/>
    <cellStyle name="Процентный 5 2 2 12 3 9" xfId="29996" xr:uid="{00000000-0005-0000-0000-0000D8740000}"/>
    <cellStyle name="Процентный 5 2 2 12 3 9 2" xfId="29997" xr:uid="{00000000-0005-0000-0000-0000D9740000}"/>
    <cellStyle name="Процентный 5 2 2 12 4" xfId="29998" xr:uid="{00000000-0005-0000-0000-0000DA740000}"/>
    <cellStyle name="Процентный 5 2 2 12 4 2" xfId="29999" xr:uid="{00000000-0005-0000-0000-0000DB740000}"/>
    <cellStyle name="Процентный 5 2 2 12 4 2 2" xfId="30000" xr:uid="{00000000-0005-0000-0000-0000DC740000}"/>
    <cellStyle name="Процентный 5 2 2 12 4 3" xfId="30001" xr:uid="{00000000-0005-0000-0000-0000DD740000}"/>
    <cellStyle name="Процентный 5 2 2 12 4 3 2" xfId="30002" xr:uid="{00000000-0005-0000-0000-0000DE740000}"/>
    <cellStyle name="Процентный 5 2 2 12 4 4" xfId="30003" xr:uid="{00000000-0005-0000-0000-0000DF740000}"/>
    <cellStyle name="Процентный 5 2 2 12 4 4 2" xfId="30004" xr:uid="{00000000-0005-0000-0000-0000E0740000}"/>
    <cellStyle name="Процентный 5 2 2 12 4 5" xfId="30005" xr:uid="{00000000-0005-0000-0000-0000E1740000}"/>
    <cellStyle name="Процентный 5 2 2 12 4 5 2" xfId="30006" xr:uid="{00000000-0005-0000-0000-0000E2740000}"/>
    <cellStyle name="Процентный 5 2 2 12 4 6" xfId="30007" xr:uid="{00000000-0005-0000-0000-0000E3740000}"/>
    <cellStyle name="Процентный 5 2 2 12 5" xfId="30008" xr:uid="{00000000-0005-0000-0000-0000E4740000}"/>
    <cellStyle name="Процентный 5 2 2 12 5 2" xfId="30009" xr:uid="{00000000-0005-0000-0000-0000E5740000}"/>
    <cellStyle name="Процентный 5 2 2 12 5 2 2" xfId="30010" xr:uid="{00000000-0005-0000-0000-0000E6740000}"/>
    <cellStyle name="Процентный 5 2 2 12 5 3" xfId="30011" xr:uid="{00000000-0005-0000-0000-0000E7740000}"/>
    <cellStyle name="Процентный 5 2 2 12 5 3 2" xfId="30012" xr:uid="{00000000-0005-0000-0000-0000E8740000}"/>
    <cellStyle name="Процентный 5 2 2 12 5 4" xfId="30013" xr:uid="{00000000-0005-0000-0000-0000E9740000}"/>
    <cellStyle name="Процентный 5 2 2 12 5 4 2" xfId="30014" xr:uid="{00000000-0005-0000-0000-0000EA740000}"/>
    <cellStyle name="Процентный 5 2 2 12 5 5" xfId="30015" xr:uid="{00000000-0005-0000-0000-0000EB740000}"/>
    <cellStyle name="Процентный 5 2 2 12 6" xfId="30016" xr:uid="{00000000-0005-0000-0000-0000EC740000}"/>
    <cellStyle name="Процентный 5 2 2 12 6 2" xfId="30017" xr:uid="{00000000-0005-0000-0000-0000ED740000}"/>
    <cellStyle name="Процентный 5 2 2 12 7" xfId="30018" xr:uid="{00000000-0005-0000-0000-0000EE740000}"/>
    <cellStyle name="Процентный 5 2 2 12 7 2" xfId="30019" xr:uid="{00000000-0005-0000-0000-0000EF740000}"/>
    <cellStyle name="Процентный 5 2 2 12 8" xfId="30020" xr:uid="{00000000-0005-0000-0000-0000F0740000}"/>
    <cellStyle name="Процентный 5 2 2 12 8 2" xfId="30021" xr:uid="{00000000-0005-0000-0000-0000F1740000}"/>
    <cellStyle name="Процентный 5 2 2 12 9" xfId="30022" xr:uid="{00000000-0005-0000-0000-0000F2740000}"/>
    <cellStyle name="Процентный 5 2 2 12 9 2" xfId="30023" xr:uid="{00000000-0005-0000-0000-0000F3740000}"/>
    <cellStyle name="Процентный 5 2 2 13" xfId="30024" xr:uid="{00000000-0005-0000-0000-0000F4740000}"/>
    <cellStyle name="Процентный 5 2 2 13 10" xfId="30025" xr:uid="{00000000-0005-0000-0000-0000F5740000}"/>
    <cellStyle name="Процентный 5 2 2 13 10 2" xfId="30026" xr:uid="{00000000-0005-0000-0000-0000F6740000}"/>
    <cellStyle name="Процентный 5 2 2 13 11" xfId="30027" xr:uid="{00000000-0005-0000-0000-0000F7740000}"/>
    <cellStyle name="Процентный 5 2 2 13 2" xfId="30028" xr:uid="{00000000-0005-0000-0000-0000F8740000}"/>
    <cellStyle name="Процентный 5 2 2 13 2 10" xfId="30029" xr:uid="{00000000-0005-0000-0000-0000F9740000}"/>
    <cellStyle name="Процентный 5 2 2 13 2 2" xfId="30030" xr:uid="{00000000-0005-0000-0000-0000FA740000}"/>
    <cellStyle name="Процентный 5 2 2 13 2 2 2" xfId="30031" xr:uid="{00000000-0005-0000-0000-0000FB740000}"/>
    <cellStyle name="Процентный 5 2 2 13 2 2 2 2" xfId="30032" xr:uid="{00000000-0005-0000-0000-0000FC740000}"/>
    <cellStyle name="Процентный 5 2 2 13 2 2 3" xfId="30033" xr:uid="{00000000-0005-0000-0000-0000FD740000}"/>
    <cellStyle name="Процентный 5 2 2 13 2 2 3 2" xfId="30034" xr:uid="{00000000-0005-0000-0000-0000FE740000}"/>
    <cellStyle name="Процентный 5 2 2 13 2 2 4" xfId="30035" xr:uid="{00000000-0005-0000-0000-0000FF740000}"/>
    <cellStyle name="Процентный 5 2 2 13 2 2 4 2" xfId="30036" xr:uid="{00000000-0005-0000-0000-000000750000}"/>
    <cellStyle name="Процентный 5 2 2 13 2 2 5" xfId="30037" xr:uid="{00000000-0005-0000-0000-000001750000}"/>
    <cellStyle name="Процентный 5 2 2 13 2 2 5 2" xfId="30038" xr:uid="{00000000-0005-0000-0000-000002750000}"/>
    <cellStyle name="Процентный 5 2 2 13 2 2 6" xfId="30039" xr:uid="{00000000-0005-0000-0000-000003750000}"/>
    <cellStyle name="Процентный 5 2 2 13 2 3" xfId="30040" xr:uid="{00000000-0005-0000-0000-000004750000}"/>
    <cellStyle name="Процентный 5 2 2 13 2 3 2" xfId="30041" xr:uid="{00000000-0005-0000-0000-000005750000}"/>
    <cellStyle name="Процентный 5 2 2 13 2 3 2 2" xfId="30042" xr:uid="{00000000-0005-0000-0000-000006750000}"/>
    <cellStyle name="Процентный 5 2 2 13 2 3 3" xfId="30043" xr:uid="{00000000-0005-0000-0000-000007750000}"/>
    <cellStyle name="Процентный 5 2 2 13 2 3 3 2" xfId="30044" xr:uid="{00000000-0005-0000-0000-000008750000}"/>
    <cellStyle name="Процентный 5 2 2 13 2 3 4" xfId="30045" xr:uid="{00000000-0005-0000-0000-000009750000}"/>
    <cellStyle name="Процентный 5 2 2 13 2 3 4 2" xfId="30046" xr:uid="{00000000-0005-0000-0000-00000A750000}"/>
    <cellStyle name="Процентный 5 2 2 13 2 3 5" xfId="30047" xr:uid="{00000000-0005-0000-0000-00000B750000}"/>
    <cellStyle name="Процентный 5 2 2 13 2 4" xfId="30048" xr:uid="{00000000-0005-0000-0000-00000C750000}"/>
    <cellStyle name="Процентный 5 2 2 13 2 4 2" xfId="30049" xr:uid="{00000000-0005-0000-0000-00000D750000}"/>
    <cellStyle name="Процентный 5 2 2 13 2 5" xfId="30050" xr:uid="{00000000-0005-0000-0000-00000E750000}"/>
    <cellStyle name="Процентный 5 2 2 13 2 5 2" xfId="30051" xr:uid="{00000000-0005-0000-0000-00000F750000}"/>
    <cellStyle name="Процентный 5 2 2 13 2 6" xfId="30052" xr:uid="{00000000-0005-0000-0000-000010750000}"/>
    <cellStyle name="Процентный 5 2 2 13 2 6 2" xfId="30053" xr:uid="{00000000-0005-0000-0000-000011750000}"/>
    <cellStyle name="Процентный 5 2 2 13 2 7" xfId="30054" xr:uid="{00000000-0005-0000-0000-000012750000}"/>
    <cellStyle name="Процентный 5 2 2 13 2 7 2" xfId="30055" xr:uid="{00000000-0005-0000-0000-000013750000}"/>
    <cellStyle name="Процентный 5 2 2 13 2 8" xfId="30056" xr:uid="{00000000-0005-0000-0000-000014750000}"/>
    <cellStyle name="Процентный 5 2 2 13 2 8 2" xfId="30057" xr:uid="{00000000-0005-0000-0000-000015750000}"/>
    <cellStyle name="Процентный 5 2 2 13 2 9" xfId="30058" xr:uid="{00000000-0005-0000-0000-000016750000}"/>
    <cellStyle name="Процентный 5 2 2 13 2 9 2" xfId="30059" xr:uid="{00000000-0005-0000-0000-000017750000}"/>
    <cellStyle name="Процентный 5 2 2 13 3" xfId="30060" xr:uid="{00000000-0005-0000-0000-000018750000}"/>
    <cellStyle name="Процентный 5 2 2 13 3 2" xfId="30061" xr:uid="{00000000-0005-0000-0000-000019750000}"/>
    <cellStyle name="Процентный 5 2 2 13 3 2 2" xfId="30062" xr:uid="{00000000-0005-0000-0000-00001A750000}"/>
    <cellStyle name="Процентный 5 2 2 13 3 3" xfId="30063" xr:uid="{00000000-0005-0000-0000-00001B750000}"/>
    <cellStyle name="Процентный 5 2 2 13 3 3 2" xfId="30064" xr:uid="{00000000-0005-0000-0000-00001C750000}"/>
    <cellStyle name="Процентный 5 2 2 13 3 4" xfId="30065" xr:uid="{00000000-0005-0000-0000-00001D750000}"/>
    <cellStyle name="Процентный 5 2 2 13 3 4 2" xfId="30066" xr:uid="{00000000-0005-0000-0000-00001E750000}"/>
    <cellStyle name="Процентный 5 2 2 13 3 5" xfId="30067" xr:uid="{00000000-0005-0000-0000-00001F750000}"/>
    <cellStyle name="Процентный 5 2 2 13 3 5 2" xfId="30068" xr:uid="{00000000-0005-0000-0000-000020750000}"/>
    <cellStyle name="Процентный 5 2 2 13 3 6" xfId="30069" xr:uid="{00000000-0005-0000-0000-000021750000}"/>
    <cellStyle name="Процентный 5 2 2 13 4" xfId="30070" xr:uid="{00000000-0005-0000-0000-000022750000}"/>
    <cellStyle name="Процентный 5 2 2 13 4 2" xfId="30071" xr:uid="{00000000-0005-0000-0000-000023750000}"/>
    <cellStyle name="Процентный 5 2 2 13 4 2 2" xfId="30072" xr:uid="{00000000-0005-0000-0000-000024750000}"/>
    <cellStyle name="Процентный 5 2 2 13 4 3" xfId="30073" xr:uid="{00000000-0005-0000-0000-000025750000}"/>
    <cellStyle name="Процентный 5 2 2 13 4 3 2" xfId="30074" xr:uid="{00000000-0005-0000-0000-000026750000}"/>
    <cellStyle name="Процентный 5 2 2 13 4 4" xfId="30075" xr:uid="{00000000-0005-0000-0000-000027750000}"/>
    <cellStyle name="Процентный 5 2 2 13 4 4 2" xfId="30076" xr:uid="{00000000-0005-0000-0000-000028750000}"/>
    <cellStyle name="Процентный 5 2 2 13 4 5" xfId="30077" xr:uid="{00000000-0005-0000-0000-000029750000}"/>
    <cellStyle name="Процентный 5 2 2 13 5" xfId="30078" xr:uid="{00000000-0005-0000-0000-00002A750000}"/>
    <cellStyle name="Процентный 5 2 2 13 5 2" xfId="30079" xr:uid="{00000000-0005-0000-0000-00002B750000}"/>
    <cellStyle name="Процентный 5 2 2 13 6" xfId="30080" xr:uid="{00000000-0005-0000-0000-00002C750000}"/>
    <cellStyle name="Процентный 5 2 2 13 6 2" xfId="30081" xr:uid="{00000000-0005-0000-0000-00002D750000}"/>
    <cellStyle name="Процентный 5 2 2 13 7" xfId="30082" xr:uid="{00000000-0005-0000-0000-00002E750000}"/>
    <cellStyle name="Процентный 5 2 2 13 7 2" xfId="30083" xr:uid="{00000000-0005-0000-0000-00002F750000}"/>
    <cellStyle name="Процентный 5 2 2 13 8" xfId="30084" xr:uid="{00000000-0005-0000-0000-000030750000}"/>
    <cellStyle name="Процентный 5 2 2 13 8 2" xfId="30085" xr:uid="{00000000-0005-0000-0000-000031750000}"/>
    <cellStyle name="Процентный 5 2 2 13 9" xfId="30086" xr:uid="{00000000-0005-0000-0000-000032750000}"/>
    <cellStyle name="Процентный 5 2 2 13 9 2" xfId="30087" xr:uid="{00000000-0005-0000-0000-000033750000}"/>
    <cellStyle name="Процентный 5 2 2 14" xfId="30088" xr:uid="{00000000-0005-0000-0000-000034750000}"/>
    <cellStyle name="Процентный 5 2 2 14 10" xfId="30089" xr:uid="{00000000-0005-0000-0000-000035750000}"/>
    <cellStyle name="Процентный 5 2 2 14 2" xfId="30090" xr:uid="{00000000-0005-0000-0000-000036750000}"/>
    <cellStyle name="Процентный 5 2 2 14 2 2" xfId="30091" xr:uid="{00000000-0005-0000-0000-000037750000}"/>
    <cellStyle name="Процентный 5 2 2 14 2 2 2" xfId="30092" xr:uid="{00000000-0005-0000-0000-000038750000}"/>
    <cellStyle name="Процентный 5 2 2 14 2 3" xfId="30093" xr:uid="{00000000-0005-0000-0000-000039750000}"/>
    <cellStyle name="Процентный 5 2 2 14 2 3 2" xfId="30094" xr:uid="{00000000-0005-0000-0000-00003A750000}"/>
    <cellStyle name="Процентный 5 2 2 14 2 4" xfId="30095" xr:uid="{00000000-0005-0000-0000-00003B750000}"/>
    <cellStyle name="Процентный 5 2 2 14 2 4 2" xfId="30096" xr:uid="{00000000-0005-0000-0000-00003C750000}"/>
    <cellStyle name="Процентный 5 2 2 14 2 5" xfId="30097" xr:uid="{00000000-0005-0000-0000-00003D750000}"/>
    <cellStyle name="Процентный 5 2 2 14 2 5 2" xfId="30098" xr:uid="{00000000-0005-0000-0000-00003E750000}"/>
    <cellStyle name="Процентный 5 2 2 14 2 6" xfId="30099" xr:uid="{00000000-0005-0000-0000-00003F750000}"/>
    <cellStyle name="Процентный 5 2 2 14 3" xfId="30100" xr:uid="{00000000-0005-0000-0000-000040750000}"/>
    <cellStyle name="Процентный 5 2 2 14 3 2" xfId="30101" xr:uid="{00000000-0005-0000-0000-000041750000}"/>
    <cellStyle name="Процентный 5 2 2 14 3 2 2" xfId="30102" xr:uid="{00000000-0005-0000-0000-000042750000}"/>
    <cellStyle name="Процентный 5 2 2 14 3 3" xfId="30103" xr:uid="{00000000-0005-0000-0000-000043750000}"/>
    <cellStyle name="Процентный 5 2 2 14 3 3 2" xfId="30104" xr:uid="{00000000-0005-0000-0000-000044750000}"/>
    <cellStyle name="Процентный 5 2 2 14 3 4" xfId="30105" xr:uid="{00000000-0005-0000-0000-000045750000}"/>
    <cellStyle name="Процентный 5 2 2 14 3 4 2" xfId="30106" xr:uid="{00000000-0005-0000-0000-000046750000}"/>
    <cellStyle name="Процентный 5 2 2 14 3 5" xfId="30107" xr:uid="{00000000-0005-0000-0000-000047750000}"/>
    <cellStyle name="Процентный 5 2 2 14 4" xfId="30108" xr:uid="{00000000-0005-0000-0000-000048750000}"/>
    <cellStyle name="Процентный 5 2 2 14 4 2" xfId="30109" xr:uid="{00000000-0005-0000-0000-000049750000}"/>
    <cellStyle name="Процентный 5 2 2 14 5" xfId="30110" xr:uid="{00000000-0005-0000-0000-00004A750000}"/>
    <cellStyle name="Процентный 5 2 2 14 5 2" xfId="30111" xr:uid="{00000000-0005-0000-0000-00004B750000}"/>
    <cellStyle name="Процентный 5 2 2 14 6" xfId="30112" xr:uid="{00000000-0005-0000-0000-00004C750000}"/>
    <cellStyle name="Процентный 5 2 2 14 6 2" xfId="30113" xr:uid="{00000000-0005-0000-0000-00004D750000}"/>
    <cellStyle name="Процентный 5 2 2 14 7" xfId="30114" xr:uid="{00000000-0005-0000-0000-00004E750000}"/>
    <cellStyle name="Процентный 5 2 2 14 7 2" xfId="30115" xr:uid="{00000000-0005-0000-0000-00004F750000}"/>
    <cellStyle name="Процентный 5 2 2 14 8" xfId="30116" xr:uid="{00000000-0005-0000-0000-000050750000}"/>
    <cellStyle name="Процентный 5 2 2 14 8 2" xfId="30117" xr:uid="{00000000-0005-0000-0000-000051750000}"/>
    <cellStyle name="Процентный 5 2 2 14 9" xfId="30118" xr:uid="{00000000-0005-0000-0000-000052750000}"/>
    <cellStyle name="Процентный 5 2 2 14 9 2" xfId="30119" xr:uid="{00000000-0005-0000-0000-000053750000}"/>
    <cellStyle name="Процентный 5 2 2 15" xfId="30120" xr:uid="{00000000-0005-0000-0000-000054750000}"/>
    <cellStyle name="Процентный 5 2 2 15 2" xfId="30121" xr:uid="{00000000-0005-0000-0000-000055750000}"/>
    <cellStyle name="Процентный 5 2 2 15 2 2" xfId="30122" xr:uid="{00000000-0005-0000-0000-000056750000}"/>
    <cellStyle name="Процентный 5 2 2 15 2 2 2" xfId="30123" xr:uid="{00000000-0005-0000-0000-000057750000}"/>
    <cellStyle name="Процентный 5 2 2 15 2 3" xfId="30124" xr:uid="{00000000-0005-0000-0000-000058750000}"/>
    <cellStyle name="Процентный 5 2 2 15 2 3 2" xfId="30125" xr:uid="{00000000-0005-0000-0000-000059750000}"/>
    <cellStyle name="Процентный 5 2 2 15 2 4" xfId="30126" xr:uid="{00000000-0005-0000-0000-00005A750000}"/>
    <cellStyle name="Процентный 5 2 2 15 2 4 2" xfId="30127" xr:uid="{00000000-0005-0000-0000-00005B750000}"/>
    <cellStyle name="Процентный 5 2 2 15 2 5" xfId="30128" xr:uid="{00000000-0005-0000-0000-00005C750000}"/>
    <cellStyle name="Процентный 5 2 2 15 2 5 2" xfId="30129" xr:uid="{00000000-0005-0000-0000-00005D750000}"/>
    <cellStyle name="Процентный 5 2 2 15 2 6" xfId="30130" xr:uid="{00000000-0005-0000-0000-00005E750000}"/>
    <cellStyle name="Процентный 5 2 2 15 3" xfId="30131" xr:uid="{00000000-0005-0000-0000-00005F750000}"/>
    <cellStyle name="Процентный 5 2 2 15 3 2" xfId="30132" xr:uid="{00000000-0005-0000-0000-000060750000}"/>
    <cellStyle name="Процентный 5 2 2 15 4" xfId="30133" xr:uid="{00000000-0005-0000-0000-000061750000}"/>
    <cellStyle name="Процентный 5 2 2 15 4 2" xfId="30134" xr:uid="{00000000-0005-0000-0000-000062750000}"/>
    <cellStyle name="Процентный 5 2 2 15 5" xfId="30135" xr:uid="{00000000-0005-0000-0000-000063750000}"/>
    <cellStyle name="Процентный 5 2 2 15 5 2" xfId="30136" xr:uid="{00000000-0005-0000-0000-000064750000}"/>
    <cellStyle name="Процентный 5 2 2 15 6" xfId="30137" xr:uid="{00000000-0005-0000-0000-000065750000}"/>
    <cellStyle name="Процентный 5 2 2 15 6 2" xfId="30138" xr:uid="{00000000-0005-0000-0000-000066750000}"/>
    <cellStyle name="Процентный 5 2 2 15 7" xfId="30139" xr:uid="{00000000-0005-0000-0000-000067750000}"/>
    <cellStyle name="Процентный 5 2 2 16" xfId="30140" xr:uid="{00000000-0005-0000-0000-000068750000}"/>
    <cellStyle name="Процентный 5 2 2 16 2" xfId="30141" xr:uid="{00000000-0005-0000-0000-000069750000}"/>
    <cellStyle name="Процентный 5 2 2 16 2 2" xfId="30142" xr:uid="{00000000-0005-0000-0000-00006A750000}"/>
    <cellStyle name="Процентный 5 2 2 16 3" xfId="30143" xr:uid="{00000000-0005-0000-0000-00006B750000}"/>
    <cellStyle name="Процентный 5 2 2 16 3 2" xfId="30144" xr:uid="{00000000-0005-0000-0000-00006C750000}"/>
    <cellStyle name="Процентный 5 2 2 16 4" xfId="30145" xr:uid="{00000000-0005-0000-0000-00006D750000}"/>
    <cellStyle name="Процентный 5 2 2 16 4 2" xfId="30146" xr:uid="{00000000-0005-0000-0000-00006E750000}"/>
    <cellStyle name="Процентный 5 2 2 16 5" xfId="30147" xr:uid="{00000000-0005-0000-0000-00006F750000}"/>
    <cellStyle name="Процентный 5 2 2 16 5 2" xfId="30148" xr:uid="{00000000-0005-0000-0000-000070750000}"/>
    <cellStyle name="Процентный 5 2 2 16 6" xfId="30149" xr:uid="{00000000-0005-0000-0000-000071750000}"/>
    <cellStyle name="Процентный 5 2 2 17" xfId="30150" xr:uid="{00000000-0005-0000-0000-000072750000}"/>
    <cellStyle name="Процентный 5 2 2 17 2" xfId="30151" xr:uid="{00000000-0005-0000-0000-000073750000}"/>
    <cellStyle name="Процентный 5 2 2 17 2 2" xfId="30152" xr:uid="{00000000-0005-0000-0000-000074750000}"/>
    <cellStyle name="Процентный 5 2 2 17 3" xfId="30153" xr:uid="{00000000-0005-0000-0000-000075750000}"/>
    <cellStyle name="Процентный 5 2 2 17 3 2" xfId="30154" xr:uid="{00000000-0005-0000-0000-000076750000}"/>
    <cellStyle name="Процентный 5 2 2 17 4" xfId="30155" xr:uid="{00000000-0005-0000-0000-000077750000}"/>
    <cellStyle name="Процентный 5 2 2 17 4 2" xfId="30156" xr:uid="{00000000-0005-0000-0000-000078750000}"/>
    <cellStyle name="Процентный 5 2 2 17 5" xfId="30157" xr:uid="{00000000-0005-0000-0000-000079750000}"/>
    <cellStyle name="Процентный 5 2 2 18" xfId="30158" xr:uid="{00000000-0005-0000-0000-00007A750000}"/>
    <cellStyle name="Процентный 5 2 2 18 2" xfId="30159" xr:uid="{00000000-0005-0000-0000-00007B750000}"/>
    <cellStyle name="Процентный 5 2 2 19" xfId="30160" xr:uid="{00000000-0005-0000-0000-00007C750000}"/>
    <cellStyle name="Процентный 5 2 2 19 2" xfId="30161" xr:uid="{00000000-0005-0000-0000-00007D750000}"/>
    <cellStyle name="Процентный 5 2 2 2" xfId="30162" xr:uid="{00000000-0005-0000-0000-00007E750000}"/>
    <cellStyle name="Процентный 5 2 2 2 10" xfId="30163" xr:uid="{00000000-0005-0000-0000-00007F750000}"/>
    <cellStyle name="Процентный 5 2 2 2 10 2" xfId="30164" xr:uid="{00000000-0005-0000-0000-000080750000}"/>
    <cellStyle name="Процентный 5 2 2 2 11" xfId="30165" xr:uid="{00000000-0005-0000-0000-000081750000}"/>
    <cellStyle name="Процентный 5 2 2 2 11 2" xfId="30166" xr:uid="{00000000-0005-0000-0000-000082750000}"/>
    <cellStyle name="Процентный 5 2 2 2 12" xfId="30167" xr:uid="{00000000-0005-0000-0000-000083750000}"/>
    <cellStyle name="Процентный 5 2 2 2 12 2" xfId="30168" xr:uid="{00000000-0005-0000-0000-000084750000}"/>
    <cellStyle name="Процентный 5 2 2 2 13" xfId="30169" xr:uid="{00000000-0005-0000-0000-000085750000}"/>
    <cellStyle name="Процентный 5 2 2 2 13 2" xfId="30170" xr:uid="{00000000-0005-0000-0000-000086750000}"/>
    <cellStyle name="Процентный 5 2 2 2 14" xfId="30171" xr:uid="{00000000-0005-0000-0000-000087750000}"/>
    <cellStyle name="Процентный 5 2 2 2 15" xfId="30172" xr:uid="{00000000-0005-0000-0000-000088750000}"/>
    <cellStyle name="Процентный 5 2 2 2 16" xfId="30173" xr:uid="{00000000-0005-0000-0000-000089750000}"/>
    <cellStyle name="Процентный 5 2 2 2 2" xfId="30174" xr:uid="{00000000-0005-0000-0000-00008A750000}"/>
    <cellStyle name="Процентный 5 2 2 2 2 10" xfId="30175" xr:uid="{00000000-0005-0000-0000-00008B750000}"/>
    <cellStyle name="Процентный 5 2 2 2 2 10 2" xfId="30176" xr:uid="{00000000-0005-0000-0000-00008C750000}"/>
    <cellStyle name="Процентный 5 2 2 2 2 11" xfId="30177" xr:uid="{00000000-0005-0000-0000-00008D750000}"/>
    <cellStyle name="Процентный 5 2 2 2 2 11 2" xfId="30178" xr:uid="{00000000-0005-0000-0000-00008E750000}"/>
    <cellStyle name="Процентный 5 2 2 2 2 12" xfId="30179" xr:uid="{00000000-0005-0000-0000-00008F750000}"/>
    <cellStyle name="Процентный 5 2 2 2 2 12 2" xfId="30180" xr:uid="{00000000-0005-0000-0000-000090750000}"/>
    <cellStyle name="Процентный 5 2 2 2 2 13" xfId="30181" xr:uid="{00000000-0005-0000-0000-000091750000}"/>
    <cellStyle name="Процентный 5 2 2 2 2 14" xfId="30182" xr:uid="{00000000-0005-0000-0000-000092750000}"/>
    <cellStyle name="Процентный 5 2 2 2 2 15" xfId="30183" xr:uid="{00000000-0005-0000-0000-000093750000}"/>
    <cellStyle name="Процентный 5 2 2 2 2 2" xfId="30184" xr:uid="{00000000-0005-0000-0000-000094750000}"/>
    <cellStyle name="Процентный 5 2 2 2 2 2 10" xfId="30185" xr:uid="{00000000-0005-0000-0000-000095750000}"/>
    <cellStyle name="Процентный 5 2 2 2 2 2 10 2" xfId="30186" xr:uid="{00000000-0005-0000-0000-000096750000}"/>
    <cellStyle name="Процентный 5 2 2 2 2 2 11" xfId="30187" xr:uid="{00000000-0005-0000-0000-000097750000}"/>
    <cellStyle name="Процентный 5 2 2 2 2 2 12" xfId="30188" xr:uid="{00000000-0005-0000-0000-000098750000}"/>
    <cellStyle name="Процентный 5 2 2 2 2 2 13" xfId="30189" xr:uid="{00000000-0005-0000-0000-000099750000}"/>
    <cellStyle name="Процентный 5 2 2 2 2 2 2" xfId="30190" xr:uid="{00000000-0005-0000-0000-00009A750000}"/>
    <cellStyle name="Процентный 5 2 2 2 2 2 2 10" xfId="30191" xr:uid="{00000000-0005-0000-0000-00009B750000}"/>
    <cellStyle name="Процентный 5 2 2 2 2 2 2 11" xfId="30192" xr:uid="{00000000-0005-0000-0000-00009C750000}"/>
    <cellStyle name="Процентный 5 2 2 2 2 2 2 2" xfId="30193" xr:uid="{00000000-0005-0000-0000-00009D750000}"/>
    <cellStyle name="Процентный 5 2 2 2 2 2 2 2 2" xfId="30194" xr:uid="{00000000-0005-0000-0000-00009E750000}"/>
    <cellStyle name="Процентный 5 2 2 2 2 2 2 2 2 2" xfId="30195" xr:uid="{00000000-0005-0000-0000-00009F750000}"/>
    <cellStyle name="Процентный 5 2 2 2 2 2 2 2 3" xfId="30196" xr:uid="{00000000-0005-0000-0000-0000A0750000}"/>
    <cellStyle name="Процентный 5 2 2 2 2 2 2 2 3 2" xfId="30197" xr:uid="{00000000-0005-0000-0000-0000A1750000}"/>
    <cellStyle name="Процентный 5 2 2 2 2 2 2 2 4" xfId="30198" xr:uid="{00000000-0005-0000-0000-0000A2750000}"/>
    <cellStyle name="Процентный 5 2 2 2 2 2 2 2 4 2" xfId="30199" xr:uid="{00000000-0005-0000-0000-0000A3750000}"/>
    <cellStyle name="Процентный 5 2 2 2 2 2 2 2 5" xfId="30200" xr:uid="{00000000-0005-0000-0000-0000A4750000}"/>
    <cellStyle name="Процентный 5 2 2 2 2 2 2 2 5 2" xfId="30201" xr:uid="{00000000-0005-0000-0000-0000A5750000}"/>
    <cellStyle name="Процентный 5 2 2 2 2 2 2 2 6" xfId="30202" xr:uid="{00000000-0005-0000-0000-0000A6750000}"/>
    <cellStyle name="Процентный 5 2 2 2 2 2 2 3" xfId="30203" xr:uid="{00000000-0005-0000-0000-0000A7750000}"/>
    <cellStyle name="Процентный 5 2 2 2 2 2 2 3 2" xfId="30204" xr:uid="{00000000-0005-0000-0000-0000A8750000}"/>
    <cellStyle name="Процентный 5 2 2 2 2 2 2 3 2 2" xfId="30205" xr:uid="{00000000-0005-0000-0000-0000A9750000}"/>
    <cellStyle name="Процентный 5 2 2 2 2 2 2 3 3" xfId="30206" xr:uid="{00000000-0005-0000-0000-0000AA750000}"/>
    <cellStyle name="Процентный 5 2 2 2 2 2 2 3 3 2" xfId="30207" xr:uid="{00000000-0005-0000-0000-0000AB750000}"/>
    <cellStyle name="Процентный 5 2 2 2 2 2 2 3 4" xfId="30208" xr:uid="{00000000-0005-0000-0000-0000AC750000}"/>
    <cellStyle name="Процентный 5 2 2 2 2 2 2 3 4 2" xfId="30209" xr:uid="{00000000-0005-0000-0000-0000AD750000}"/>
    <cellStyle name="Процентный 5 2 2 2 2 2 2 3 5" xfId="30210" xr:uid="{00000000-0005-0000-0000-0000AE750000}"/>
    <cellStyle name="Процентный 5 2 2 2 2 2 2 4" xfId="30211" xr:uid="{00000000-0005-0000-0000-0000AF750000}"/>
    <cellStyle name="Процентный 5 2 2 2 2 2 2 4 2" xfId="30212" xr:uid="{00000000-0005-0000-0000-0000B0750000}"/>
    <cellStyle name="Процентный 5 2 2 2 2 2 2 5" xfId="30213" xr:uid="{00000000-0005-0000-0000-0000B1750000}"/>
    <cellStyle name="Процентный 5 2 2 2 2 2 2 5 2" xfId="30214" xr:uid="{00000000-0005-0000-0000-0000B2750000}"/>
    <cellStyle name="Процентный 5 2 2 2 2 2 2 6" xfId="30215" xr:uid="{00000000-0005-0000-0000-0000B3750000}"/>
    <cellStyle name="Процентный 5 2 2 2 2 2 2 6 2" xfId="30216" xr:uid="{00000000-0005-0000-0000-0000B4750000}"/>
    <cellStyle name="Процентный 5 2 2 2 2 2 2 7" xfId="30217" xr:uid="{00000000-0005-0000-0000-0000B5750000}"/>
    <cellStyle name="Процентный 5 2 2 2 2 2 2 7 2" xfId="30218" xr:uid="{00000000-0005-0000-0000-0000B6750000}"/>
    <cellStyle name="Процентный 5 2 2 2 2 2 2 8" xfId="30219" xr:uid="{00000000-0005-0000-0000-0000B7750000}"/>
    <cellStyle name="Процентный 5 2 2 2 2 2 2 8 2" xfId="30220" xr:uid="{00000000-0005-0000-0000-0000B8750000}"/>
    <cellStyle name="Процентный 5 2 2 2 2 2 2 9" xfId="30221" xr:uid="{00000000-0005-0000-0000-0000B9750000}"/>
    <cellStyle name="Процентный 5 2 2 2 2 2 2 9 2" xfId="30222" xr:uid="{00000000-0005-0000-0000-0000BA750000}"/>
    <cellStyle name="Процентный 5 2 2 2 2 2 3" xfId="30223" xr:uid="{00000000-0005-0000-0000-0000BB750000}"/>
    <cellStyle name="Процентный 5 2 2 2 2 2 3 2" xfId="30224" xr:uid="{00000000-0005-0000-0000-0000BC750000}"/>
    <cellStyle name="Процентный 5 2 2 2 2 2 3 2 2" xfId="30225" xr:uid="{00000000-0005-0000-0000-0000BD750000}"/>
    <cellStyle name="Процентный 5 2 2 2 2 2 3 3" xfId="30226" xr:uid="{00000000-0005-0000-0000-0000BE750000}"/>
    <cellStyle name="Процентный 5 2 2 2 2 2 3 3 2" xfId="30227" xr:uid="{00000000-0005-0000-0000-0000BF750000}"/>
    <cellStyle name="Процентный 5 2 2 2 2 2 3 4" xfId="30228" xr:uid="{00000000-0005-0000-0000-0000C0750000}"/>
    <cellStyle name="Процентный 5 2 2 2 2 2 3 4 2" xfId="30229" xr:uid="{00000000-0005-0000-0000-0000C1750000}"/>
    <cellStyle name="Процентный 5 2 2 2 2 2 3 5" xfId="30230" xr:uid="{00000000-0005-0000-0000-0000C2750000}"/>
    <cellStyle name="Процентный 5 2 2 2 2 2 3 5 2" xfId="30231" xr:uid="{00000000-0005-0000-0000-0000C3750000}"/>
    <cellStyle name="Процентный 5 2 2 2 2 2 3 6" xfId="30232" xr:uid="{00000000-0005-0000-0000-0000C4750000}"/>
    <cellStyle name="Процентный 5 2 2 2 2 2 4" xfId="30233" xr:uid="{00000000-0005-0000-0000-0000C5750000}"/>
    <cellStyle name="Процентный 5 2 2 2 2 2 4 2" xfId="30234" xr:uid="{00000000-0005-0000-0000-0000C6750000}"/>
    <cellStyle name="Процентный 5 2 2 2 2 2 4 2 2" xfId="30235" xr:uid="{00000000-0005-0000-0000-0000C7750000}"/>
    <cellStyle name="Процентный 5 2 2 2 2 2 4 3" xfId="30236" xr:uid="{00000000-0005-0000-0000-0000C8750000}"/>
    <cellStyle name="Процентный 5 2 2 2 2 2 4 3 2" xfId="30237" xr:uid="{00000000-0005-0000-0000-0000C9750000}"/>
    <cellStyle name="Процентный 5 2 2 2 2 2 4 4" xfId="30238" xr:uid="{00000000-0005-0000-0000-0000CA750000}"/>
    <cellStyle name="Процентный 5 2 2 2 2 2 4 4 2" xfId="30239" xr:uid="{00000000-0005-0000-0000-0000CB750000}"/>
    <cellStyle name="Процентный 5 2 2 2 2 2 4 5" xfId="30240" xr:uid="{00000000-0005-0000-0000-0000CC750000}"/>
    <cellStyle name="Процентный 5 2 2 2 2 2 5" xfId="30241" xr:uid="{00000000-0005-0000-0000-0000CD750000}"/>
    <cellStyle name="Процентный 5 2 2 2 2 2 5 2" xfId="30242" xr:uid="{00000000-0005-0000-0000-0000CE750000}"/>
    <cellStyle name="Процентный 5 2 2 2 2 2 6" xfId="30243" xr:uid="{00000000-0005-0000-0000-0000CF750000}"/>
    <cellStyle name="Процентный 5 2 2 2 2 2 6 2" xfId="30244" xr:uid="{00000000-0005-0000-0000-0000D0750000}"/>
    <cellStyle name="Процентный 5 2 2 2 2 2 7" xfId="30245" xr:uid="{00000000-0005-0000-0000-0000D1750000}"/>
    <cellStyle name="Процентный 5 2 2 2 2 2 7 2" xfId="30246" xr:uid="{00000000-0005-0000-0000-0000D2750000}"/>
    <cellStyle name="Процентный 5 2 2 2 2 2 8" xfId="30247" xr:uid="{00000000-0005-0000-0000-0000D3750000}"/>
    <cellStyle name="Процентный 5 2 2 2 2 2 8 2" xfId="30248" xr:uid="{00000000-0005-0000-0000-0000D4750000}"/>
    <cellStyle name="Процентный 5 2 2 2 2 2 9" xfId="30249" xr:uid="{00000000-0005-0000-0000-0000D5750000}"/>
    <cellStyle name="Процентный 5 2 2 2 2 2 9 2" xfId="30250" xr:uid="{00000000-0005-0000-0000-0000D6750000}"/>
    <cellStyle name="Процентный 5 2 2 2 2 3" xfId="30251" xr:uid="{00000000-0005-0000-0000-0000D7750000}"/>
    <cellStyle name="Процентный 5 2 2 2 2 3 10" xfId="30252" xr:uid="{00000000-0005-0000-0000-0000D8750000}"/>
    <cellStyle name="Процентный 5 2 2 2 2 3 11" xfId="30253" xr:uid="{00000000-0005-0000-0000-0000D9750000}"/>
    <cellStyle name="Процентный 5 2 2 2 2 3 2" xfId="30254" xr:uid="{00000000-0005-0000-0000-0000DA750000}"/>
    <cellStyle name="Процентный 5 2 2 2 2 3 2 2" xfId="30255" xr:uid="{00000000-0005-0000-0000-0000DB750000}"/>
    <cellStyle name="Процентный 5 2 2 2 2 3 2 2 2" xfId="30256" xr:uid="{00000000-0005-0000-0000-0000DC750000}"/>
    <cellStyle name="Процентный 5 2 2 2 2 3 2 3" xfId="30257" xr:uid="{00000000-0005-0000-0000-0000DD750000}"/>
    <cellStyle name="Процентный 5 2 2 2 2 3 2 3 2" xfId="30258" xr:uid="{00000000-0005-0000-0000-0000DE750000}"/>
    <cellStyle name="Процентный 5 2 2 2 2 3 2 4" xfId="30259" xr:uid="{00000000-0005-0000-0000-0000DF750000}"/>
    <cellStyle name="Процентный 5 2 2 2 2 3 2 4 2" xfId="30260" xr:uid="{00000000-0005-0000-0000-0000E0750000}"/>
    <cellStyle name="Процентный 5 2 2 2 2 3 2 5" xfId="30261" xr:uid="{00000000-0005-0000-0000-0000E1750000}"/>
    <cellStyle name="Процентный 5 2 2 2 2 3 2 5 2" xfId="30262" xr:uid="{00000000-0005-0000-0000-0000E2750000}"/>
    <cellStyle name="Процентный 5 2 2 2 2 3 2 6" xfId="30263" xr:uid="{00000000-0005-0000-0000-0000E3750000}"/>
    <cellStyle name="Процентный 5 2 2 2 2 3 2 7" xfId="30264" xr:uid="{00000000-0005-0000-0000-0000E4750000}"/>
    <cellStyle name="Процентный 5 2 2 2 2 3 3" xfId="30265" xr:uid="{00000000-0005-0000-0000-0000E5750000}"/>
    <cellStyle name="Процентный 5 2 2 2 2 3 3 2" xfId="30266" xr:uid="{00000000-0005-0000-0000-0000E6750000}"/>
    <cellStyle name="Процентный 5 2 2 2 2 3 3 2 2" xfId="30267" xr:uid="{00000000-0005-0000-0000-0000E7750000}"/>
    <cellStyle name="Процентный 5 2 2 2 2 3 3 3" xfId="30268" xr:uid="{00000000-0005-0000-0000-0000E8750000}"/>
    <cellStyle name="Процентный 5 2 2 2 2 3 3 3 2" xfId="30269" xr:uid="{00000000-0005-0000-0000-0000E9750000}"/>
    <cellStyle name="Процентный 5 2 2 2 2 3 3 4" xfId="30270" xr:uid="{00000000-0005-0000-0000-0000EA750000}"/>
    <cellStyle name="Процентный 5 2 2 2 2 3 3 4 2" xfId="30271" xr:uid="{00000000-0005-0000-0000-0000EB750000}"/>
    <cellStyle name="Процентный 5 2 2 2 2 3 3 5" xfId="30272" xr:uid="{00000000-0005-0000-0000-0000EC750000}"/>
    <cellStyle name="Процентный 5 2 2 2 2 3 4" xfId="30273" xr:uid="{00000000-0005-0000-0000-0000ED750000}"/>
    <cellStyle name="Процентный 5 2 2 2 2 3 4 2" xfId="30274" xr:uid="{00000000-0005-0000-0000-0000EE750000}"/>
    <cellStyle name="Процентный 5 2 2 2 2 3 5" xfId="30275" xr:uid="{00000000-0005-0000-0000-0000EF750000}"/>
    <cellStyle name="Процентный 5 2 2 2 2 3 5 2" xfId="30276" xr:uid="{00000000-0005-0000-0000-0000F0750000}"/>
    <cellStyle name="Процентный 5 2 2 2 2 3 6" xfId="30277" xr:uid="{00000000-0005-0000-0000-0000F1750000}"/>
    <cellStyle name="Процентный 5 2 2 2 2 3 6 2" xfId="30278" xr:uid="{00000000-0005-0000-0000-0000F2750000}"/>
    <cellStyle name="Процентный 5 2 2 2 2 3 7" xfId="30279" xr:uid="{00000000-0005-0000-0000-0000F3750000}"/>
    <cellStyle name="Процентный 5 2 2 2 2 3 7 2" xfId="30280" xr:uid="{00000000-0005-0000-0000-0000F4750000}"/>
    <cellStyle name="Процентный 5 2 2 2 2 3 8" xfId="30281" xr:uid="{00000000-0005-0000-0000-0000F5750000}"/>
    <cellStyle name="Процентный 5 2 2 2 2 3 8 2" xfId="30282" xr:uid="{00000000-0005-0000-0000-0000F6750000}"/>
    <cellStyle name="Процентный 5 2 2 2 2 3 9" xfId="30283" xr:uid="{00000000-0005-0000-0000-0000F7750000}"/>
    <cellStyle name="Процентный 5 2 2 2 2 3 9 2" xfId="30284" xr:uid="{00000000-0005-0000-0000-0000F8750000}"/>
    <cellStyle name="Процентный 5 2 2 2 2 4" xfId="30285" xr:uid="{00000000-0005-0000-0000-0000F9750000}"/>
    <cellStyle name="Процентный 5 2 2 2 2 4 2" xfId="30286" xr:uid="{00000000-0005-0000-0000-0000FA750000}"/>
    <cellStyle name="Процентный 5 2 2 2 2 4 2 2" xfId="30287" xr:uid="{00000000-0005-0000-0000-0000FB750000}"/>
    <cellStyle name="Процентный 5 2 2 2 2 4 2 2 2" xfId="30288" xr:uid="{00000000-0005-0000-0000-0000FC750000}"/>
    <cellStyle name="Процентный 5 2 2 2 2 4 2 3" xfId="30289" xr:uid="{00000000-0005-0000-0000-0000FD750000}"/>
    <cellStyle name="Процентный 5 2 2 2 2 4 2 3 2" xfId="30290" xr:uid="{00000000-0005-0000-0000-0000FE750000}"/>
    <cellStyle name="Процентный 5 2 2 2 2 4 2 4" xfId="30291" xr:uid="{00000000-0005-0000-0000-0000FF750000}"/>
    <cellStyle name="Процентный 5 2 2 2 2 4 2 4 2" xfId="30292" xr:uid="{00000000-0005-0000-0000-000000760000}"/>
    <cellStyle name="Процентный 5 2 2 2 2 4 2 5" xfId="30293" xr:uid="{00000000-0005-0000-0000-000001760000}"/>
    <cellStyle name="Процентный 5 2 2 2 2 4 2 5 2" xfId="30294" xr:uid="{00000000-0005-0000-0000-000002760000}"/>
    <cellStyle name="Процентный 5 2 2 2 2 4 2 6" xfId="30295" xr:uid="{00000000-0005-0000-0000-000003760000}"/>
    <cellStyle name="Процентный 5 2 2 2 2 4 3" xfId="30296" xr:uid="{00000000-0005-0000-0000-000004760000}"/>
    <cellStyle name="Процентный 5 2 2 2 2 4 3 2" xfId="30297" xr:uid="{00000000-0005-0000-0000-000005760000}"/>
    <cellStyle name="Процентный 5 2 2 2 2 4 4" xfId="30298" xr:uid="{00000000-0005-0000-0000-000006760000}"/>
    <cellStyle name="Процентный 5 2 2 2 2 4 4 2" xfId="30299" xr:uid="{00000000-0005-0000-0000-000007760000}"/>
    <cellStyle name="Процентный 5 2 2 2 2 4 5" xfId="30300" xr:uid="{00000000-0005-0000-0000-000008760000}"/>
    <cellStyle name="Процентный 5 2 2 2 2 4 5 2" xfId="30301" xr:uid="{00000000-0005-0000-0000-000009760000}"/>
    <cellStyle name="Процентный 5 2 2 2 2 4 6" xfId="30302" xr:uid="{00000000-0005-0000-0000-00000A760000}"/>
    <cellStyle name="Процентный 5 2 2 2 2 4 6 2" xfId="30303" xr:uid="{00000000-0005-0000-0000-00000B760000}"/>
    <cellStyle name="Процентный 5 2 2 2 2 4 7" xfId="30304" xr:uid="{00000000-0005-0000-0000-00000C760000}"/>
    <cellStyle name="Процентный 5 2 2 2 2 4 8" xfId="30305" xr:uid="{00000000-0005-0000-0000-00000D760000}"/>
    <cellStyle name="Процентный 5 2 2 2 2 5" xfId="30306" xr:uid="{00000000-0005-0000-0000-00000E760000}"/>
    <cellStyle name="Процентный 5 2 2 2 2 5 2" xfId="30307" xr:uid="{00000000-0005-0000-0000-00000F760000}"/>
    <cellStyle name="Процентный 5 2 2 2 2 5 2 2" xfId="30308" xr:uid="{00000000-0005-0000-0000-000010760000}"/>
    <cellStyle name="Процентный 5 2 2 2 2 5 3" xfId="30309" xr:uid="{00000000-0005-0000-0000-000011760000}"/>
    <cellStyle name="Процентный 5 2 2 2 2 5 3 2" xfId="30310" xr:uid="{00000000-0005-0000-0000-000012760000}"/>
    <cellStyle name="Процентный 5 2 2 2 2 5 4" xfId="30311" xr:uid="{00000000-0005-0000-0000-000013760000}"/>
    <cellStyle name="Процентный 5 2 2 2 2 5 4 2" xfId="30312" xr:uid="{00000000-0005-0000-0000-000014760000}"/>
    <cellStyle name="Процентный 5 2 2 2 2 5 5" xfId="30313" xr:uid="{00000000-0005-0000-0000-000015760000}"/>
    <cellStyle name="Процентный 5 2 2 2 2 5 5 2" xfId="30314" xr:uid="{00000000-0005-0000-0000-000016760000}"/>
    <cellStyle name="Процентный 5 2 2 2 2 5 6" xfId="30315" xr:uid="{00000000-0005-0000-0000-000017760000}"/>
    <cellStyle name="Процентный 5 2 2 2 2 6" xfId="30316" xr:uid="{00000000-0005-0000-0000-000018760000}"/>
    <cellStyle name="Процентный 5 2 2 2 2 6 2" xfId="30317" xr:uid="{00000000-0005-0000-0000-000019760000}"/>
    <cellStyle name="Процентный 5 2 2 2 2 6 2 2" xfId="30318" xr:uid="{00000000-0005-0000-0000-00001A760000}"/>
    <cellStyle name="Процентный 5 2 2 2 2 6 3" xfId="30319" xr:uid="{00000000-0005-0000-0000-00001B760000}"/>
    <cellStyle name="Процентный 5 2 2 2 2 6 3 2" xfId="30320" xr:uid="{00000000-0005-0000-0000-00001C760000}"/>
    <cellStyle name="Процентный 5 2 2 2 2 6 4" xfId="30321" xr:uid="{00000000-0005-0000-0000-00001D760000}"/>
    <cellStyle name="Процентный 5 2 2 2 2 6 4 2" xfId="30322" xr:uid="{00000000-0005-0000-0000-00001E760000}"/>
    <cellStyle name="Процентный 5 2 2 2 2 6 5" xfId="30323" xr:uid="{00000000-0005-0000-0000-00001F760000}"/>
    <cellStyle name="Процентный 5 2 2 2 2 7" xfId="30324" xr:uid="{00000000-0005-0000-0000-000020760000}"/>
    <cellStyle name="Процентный 5 2 2 2 2 7 2" xfId="30325" xr:uid="{00000000-0005-0000-0000-000021760000}"/>
    <cellStyle name="Процентный 5 2 2 2 2 8" xfId="30326" xr:uid="{00000000-0005-0000-0000-000022760000}"/>
    <cellStyle name="Процентный 5 2 2 2 2 8 2" xfId="30327" xr:uid="{00000000-0005-0000-0000-000023760000}"/>
    <cellStyle name="Процентный 5 2 2 2 2 9" xfId="30328" xr:uid="{00000000-0005-0000-0000-000024760000}"/>
    <cellStyle name="Процентный 5 2 2 2 2 9 2" xfId="30329" xr:uid="{00000000-0005-0000-0000-000025760000}"/>
    <cellStyle name="Процентный 5 2 2 2 3" xfId="30330" xr:uid="{00000000-0005-0000-0000-000026760000}"/>
    <cellStyle name="Процентный 5 2 2 2 3 10" xfId="30331" xr:uid="{00000000-0005-0000-0000-000027760000}"/>
    <cellStyle name="Процентный 5 2 2 2 3 10 2" xfId="30332" xr:uid="{00000000-0005-0000-0000-000028760000}"/>
    <cellStyle name="Процентный 5 2 2 2 3 11" xfId="30333" xr:uid="{00000000-0005-0000-0000-000029760000}"/>
    <cellStyle name="Процентный 5 2 2 2 3 12" xfId="30334" xr:uid="{00000000-0005-0000-0000-00002A760000}"/>
    <cellStyle name="Процентный 5 2 2 2 3 13" xfId="30335" xr:uid="{00000000-0005-0000-0000-00002B760000}"/>
    <cellStyle name="Процентный 5 2 2 2 3 2" xfId="30336" xr:uid="{00000000-0005-0000-0000-00002C760000}"/>
    <cellStyle name="Процентный 5 2 2 2 3 2 10" xfId="30337" xr:uid="{00000000-0005-0000-0000-00002D760000}"/>
    <cellStyle name="Процентный 5 2 2 2 3 2 11" xfId="30338" xr:uid="{00000000-0005-0000-0000-00002E760000}"/>
    <cellStyle name="Процентный 5 2 2 2 3 2 2" xfId="30339" xr:uid="{00000000-0005-0000-0000-00002F760000}"/>
    <cellStyle name="Процентный 5 2 2 2 3 2 2 2" xfId="30340" xr:uid="{00000000-0005-0000-0000-000030760000}"/>
    <cellStyle name="Процентный 5 2 2 2 3 2 2 2 2" xfId="30341" xr:uid="{00000000-0005-0000-0000-000031760000}"/>
    <cellStyle name="Процентный 5 2 2 2 3 2 2 3" xfId="30342" xr:uid="{00000000-0005-0000-0000-000032760000}"/>
    <cellStyle name="Процентный 5 2 2 2 3 2 2 3 2" xfId="30343" xr:uid="{00000000-0005-0000-0000-000033760000}"/>
    <cellStyle name="Процентный 5 2 2 2 3 2 2 4" xfId="30344" xr:uid="{00000000-0005-0000-0000-000034760000}"/>
    <cellStyle name="Процентный 5 2 2 2 3 2 2 4 2" xfId="30345" xr:uid="{00000000-0005-0000-0000-000035760000}"/>
    <cellStyle name="Процентный 5 2 2 2 3 2 2 5" xfId="30346" xr:uid="{00000000-0005-0000-0000-000036760000}"/>
    <cellStyle name="Процентный 5 2 2 2 3 2 2 5 2" xfId="30347" xr:uid="{00000000-0005-0000-0000-000037760000}"/>
    <cellStyle name="Процентный 5 2 2 2 3 2 2 6" xfId="30348" xr:uid="{00000000-0005-0000-0000-000038760000}"/>
    <cellStyle name="Процентный 5 2 2 2 3 2 3" xfId="30349" xr:uid="{00000000-0005-0000-0000-000039760000}"/>
    <cellStyle name="Процентный 5 2 2 2 3 2 3 2" xfId="30350" xr:uid="{00000000-0005-0000-0000-00003A760000}"/>
    <cellStyle name="Процентный 5 2 2 2 3 2 3 2 2" xfId="30351" xr:uid="{00000000-0005-0000-0000-00003B760000}"/>
    <cellStyle name="Процентный 5 2 2 2 3 2 3 3" xfId="30352" xr:uid="{00000000-0005-0000-0000-00003C760000}"/>
    <cellStyle name="Процентный 5 2 2 2 3 2 3 3 2" xfId="30353" xr:uid="{00000000-0005-0000-0000-00003D760000}"/>
    <cellStyle name="Процентный 5 2 2 2 3 2 3 4" xfId="30354" xr:uid="{00000000-0005-0000-0000-00003E760000}"/>
    <cellStyle name="Процентный 5 2 2 2 3 2 3 4 2" xfId="30355" xr:uid="{00000000-0005-0000-0000-00003F760000}"/>
    <cellStyle name="Процентный 5 2 2 2 3 2 3 5" xfId="30356" xr:uid="{00000000-0005-0000-0000-000040760000}"/>
    <cellStyle name="Процентный 5 2 2 2 3 2 4" xfId="30357" xr:uid="{00000000-0005-0000-0000-000041760000}"/>
    <cellStyle name="Процентный 5 2 2 2 3 2 4 2" xfId="30358" xr:uid="{00000000-0005-0000-0000-000042760000}"/>
    <cellStyle name="Процентный 5 2 2 2 3 2 5" xfId="30359" xr:uid="{00000000-0005-0000-0000-000043760000}"/>
    <cellStyle name="Процентный 5 2 2 2 3 2 5 2" xfId="30360" xr:uid="{00000000-0005-0000-0000-000044760000}"/>
    <cellStyle name="Процентный 5 2 2 2 3 2 6" xfId="30361" xr:uid="{00000000-0005-0000-0000-000045760000}"/>
    <cellStyle name="Процентный 5 2 2 2 3 2 6 2" xfId="30362" xr:uid="{00000000-0005-0000-0000-000046760000}"/>
    <cellStyle name="Процентный 5 2 2 2 3 2 7" xfId="30363" xr:uid="{00000000-0005-0000-0000-000047760000}"/>
    <cellStyle name="Процентный 5 2 2 2 3 2 7 2" xfId="30364" xr:uid="{00000000-0005-0000-0000-000048760000}"/>
    <cellStyle name="Процентный 5 2 2 2 3 2 8" xfId="30365" xr:uid="{00000000-0005-0000-0000-000049760000}"/>
    <cellStyle name="Процентный 5 2 2 2 3 2 8 2" xfId="30366" xr:uid="{00000000-0005-0000-0000-00004A760000}"/>
    <cellStyle name="Процентный 5 2 2 2 3 2 9" xfId="30367" xr:uid="{00000000-0005-0000-0000-00004B760000}"/>
    <cellStyle name="Процентный 5 2 2 2 3 2 9 2" xfId="30368" xr:uid="{00000000-0005-0000-0000-00004C760000}"/>
    <cellStyle name="Процентный 5 2 2 2 3 3" xfId="30369" xr:uid="{00000000-0005-0000-0000-00004D760000}"/>
    <cellStyle name="Процентный 5 2 2 2 3 3 2" xfId="30370" xr:uid="{00000000-0005-0000-0000-00004E760000}"/>
    <cellStyle name="Процентный 5 2 2 2 3 3 2 2" xfId="30371" xr:uid="{00000000-0005-0000-0000-00004F760000}"/>
    <cellStyle name="Процентный 5 2 2 2 3 3 3" xfId="30372" xr:uid="{00000000-0005-0000-0000-000050760000}"/>
    <cellStyle name="Процентный 5 2 2 2 3 3 3 2" xfId="30373" xr:uid="{00000000-0005-0000-0000-000051760000}"/>
    <cellStyle name="Процентный 5 2 2 2 3 3 4" xfId="30374" xr:uid="{00000000-0005-0000-0000-000052760000}"/>
    <cellStyle name="Процентный 5 2 2 2 3 3 4 2" xfId="30375" xr:uid="{00000000-0005-0000-0000-000053760000}"/>
    <cellStyle name="Процентный 5 2 2 2 3 3 5" xfId="30376" xr:uid="{00000000-0005-0000-0000-000054760000}"/>
    <cellStyle name="Процентный 5 2 2 2 3 3 5 2" xfId="30377" xr:uid="{00000000-0005-0000-0000-000055760000}"/>
    <cellStyle name="Процентный 5 2 2 2 3 3 6" xfId="30378" xr:uid="{00000000-0005-0000-0000-000056760000}"/>
    <cellStyle name="Процентный 5 2 2 2 3 4" xfId="30379" xr:uid="{00000000-0005-0000-0000-000057760000}"/>
    <cellStyle name="Процентный 5 2 2 2 3 4 2" xfId="30380" xr:uid="{00000000-0005-0000-0000-000058760000}"/>
    <cellStyle name="Процентный 5 2 2 2 3 4 2 2" xfId="30381" xr:uid="{00000000-0005-0000-0000-000059760000}"/>
    <cellStyle name="Процентный 5 2 2 2 3 4 3" xfId="30382" xr:uid="{00000000-0005-0000-0000-00005A760000}"/>
    <cellStyle name="Процентный 5 2 2 2 3 4 3 2" xfId="30383" xr:uid="{00000000-0005-0000-0000-00005B760000}"/>
    <cellStyle name="Процентный 5 2 2 2 3 4 4" xfId="30384" xr:uid="{00000000-0005-0000-0000-00005C760000}"/>
    <cellStyle name="Процентный 5 2 2 2 3 4 4 2" xfId="30385" xr:uid="{00000000-0005-0000-0000-00005D760000}"/>
    <cellStyle name="Процентный 5 2 2 2 3 4 5" xfId="30386" xr:uid="{00000000-0005-0000-0000-00005E760000}"/>
    <cellStyle name="Процентный 5 2 2 2 3 5" xfId="30387" xr:uid="{00000000-0005-0000-0000-00005F760000}"/>
    <cellStyle name="Процентный 5 2 2 2 3 5 2" xfId="30388" xr:uid="{00000000-0005-0000-0000-000060760000}"/>
    <cellStyle name="Процентный 5 2 2 2 3 6" xfId="30389" xr:uid="{00000000-0005-0000-0000-000061760000}"/>
    <cellStyle name="Процентный 5 2 2 2 3 6 2" xfId="30390" xr:uid="{00000000-0005-0000-0000-000062760000}"/>
    <cellStyle name="Процентный 5 2 2 2 3 7" xfId="30391" xr:uid="{00000000-0005-0000-0000-000063760000}"/>
    <cellStyle name="Процентный 5 2 2 2 3 7 2" xfId="30392" xr:uid="{00000000-0005-0000-0000-000064760000}"/>
    <cellStyle name="Процентный 5 2 2 2 3 8" xfId="30393" xr:uid="{00000000-0005-0000-0000-000065760000}"/>
    <cellStyle name="Процентный 5 2 2 2 3 8 2" xfId="30394" xr:uid="{00000000-0005-0000-0000-000066760000}"/>
    <cellStyle name="Процентный 5 2 2 2 3 9" xfId="30395" xr:uid="{00000000-0005-0000-0000-000067760000}"/>
    <cellStyle name="Процентный 5 2 2 2 3 9 2" xfId="30396" xr:uid="{00000000-0005-0000-0000-000068760000}"/>
    <cellStyle name="Процентный 5 2 2 2 4" xfId="30397" xr:uid="{00000000-0005-0000-0000-000069760000}"/>
    <cellStyle name="Процентный 5 2 2 2 4 10" xfId="30398" xr:uid="{00000000-0005-0000-0000-00006A760000}"/>
    <cellStyle name="Процентный 5 2 2 2 4 11" xfId="30399" xr:uid="{00000000-0005-0000-0000-00006B760000}"/>
    <cellStyle name="Процентный 5 2 2 2 4 2" xfId="30400" xr:uid="{00000000-0005-0000-0000-00006C760000}"/>
    <cellStyle name="Процентный 5 2 2 2 4 2 2" xfId="30401" xr:uid="{00000000-0005-0000-0000-00006D760000}"/>
    <cellStyle name="Процентный 5 2 2 2 4 2 2 2" xfId="30402" xr:uid="{00000000-0005-0000-0000-00006E760000}"/>
    <cellStyle name="Процентный 5 2 2 2 4 2 3" xfId="30403" xr:uid="{00000000-0005-0000-0000-00006F760000}"/>
    <cellStyle name="Процентный 5 2 2 2 4 2 3 2" xfId="30404" xr:uid="{00000000-0005-0000-0000-000070760000}"/>
    <cellStyle name="Процентный 5 2 2 2 4 2 4" xfId="30405" xr:uid="{00000000-0005-0000-0000-000071760000}"/>
    <cellStyle name="Процентный 5 2 2 2 4 2 4 2" xfId="30406" xr:uid="{00000000-0005-0000-0000-000072760000}"/>
    <cellStyle name="Процентный 5 2 2 2 4 2 5" xfId="30407" xr:uid="{00000000-0005-0000-0000-000073760000}"/>
    <cellStyle name="Процентный 5 2 2 2 4 2 5 2" xfId="30408" xr:uid="{00000000-0005-0000-0000-000074760000}"/>
    <cellStyle name="Процентный 5 2 2 2 4 2 6" xfId="30409" xr:uid="{00000000-0005-0000-0000-000075760000}"/>
    <cellStyle name="Процентный 5 2 2 2 4 2 7" xfId="30410" xr:uid="{00000000-0005-0000-0000-000076760000}"/>
    <cellStyle name="Процентный 5 2 2 2 4 3" xfId="30411" xr:uid="{00000000-0005-0000-0000-000077760000}"/>
    <cellStyle name="Процентный 5 2 2 2 4 3 2" xfId="30412" xr:uid="{00000000-0005-0000-0000-000078760000}"/>
    <cellStyle name="Процентный 5 2 2 2 4 3 2 2" xfId="30413" xr:uid="{00000000-0005-0000-0000-000079760000}"/>
    <cellStyle name="Процентный 5 2 2 2 4 3 3" xfId="30414" xr:uid="{00000000-0005-0000-0000-00007A760000}"/>
    <cellStyle name="Процентный 5 2 2 2 4 3 3 2" xfId="30415" xr:uid="{00000000-0005-0000-0000-00007B760000}"/>
    <cellStyle name="Процентный 5 2 2 2 4 3 4" xfId="30416" xr:uid="{00000000-0005-0000-0000-00007C760000}"/>
    <cellStyle name="Процентный 5 2 2 2 4 3 4 2" xfId="30417" xr:uid="{00000000-0005-0000-0000-00007D760000}"/>
    <cellStyle name="Процентный 5 2 2 2 4 3 5" xfId="30418" xr:uid="{00000000-0005-0000-0000-00007E760000}"/>
    <cellStyle name="Процентный 5 2 2 2 4 4" xfId="30419" xr:uid="{00000000-0005-0000-0000-00007F760000}"/>
    <cellStyle name="Процентный 5 2 2 2 4 4 2" xfId="30420" xr:uid="{00000000-0005-0000-0000-000080760000}"/>
    <cellStyle name="Процентный 5 2 2 2 4 5" xfId="30421" xr:uid="{00000000-0005-0000-0000-000081760000}"/>
    <cellStyle name="Процентный 5 2 2 2 4 5 2" xfId="30422" xr:uid="{00000000-0005-0000-0000-000082760000}"/>
    <cellStyle name="Процентный 5 2 2 2 4 6" xfId="30423" xr:uid="{00000000-0005-0000-0000-000083760000}"/>
    <cellStyle name="Процентный 5 2 2 2 4 6 2" xfId="30424" xr:uid="{00000000-0005-0000-0000-000084760000}"/>
    <cellStyle name="Процентный 5 2 2 2 4 7" xfId="30425" xr:uid="{00000000-0005-0000-0000-000085760000}"/>
    <cellStyle name="Процентный 5 2 2 2 4 7 2" xfId="30426" xr:uid="{00000000-0005-0000-0000-000086760000}"/>
    <cellStyle name="Процентный 5 2 2 2 4 8" xfId="30427" xr:uid="{00000000-0005-0000-0000-000087760000}"/>
    <cellStyle name="Процентный 5 2 2 2 4 8 2" xfId="30428" xr:uid="{00000000-0005-0000-0000-000088760000}"/>
    <cellStyle name="Процентный 5 2 2 2 4 9" xfId="30429" xr:uid="{00000000-0005-0000-0000-000089760000}"/>
    <cellStyle name="Процентный 5 2 2 2 4 9 2" xfId="30430" xr:uid="{00000000-0005-0000-0000-00008A760000}"/>
    <cellStyle name="Процентный 5 2 2 2 5" xfId="30431" xr:uid="{00000000-0005-0000-0000-00008B760000}"/>
    <cellStyle name="Процентный 5 2 2 2 5 2" xfId="30432" xr:uid="{00000000-0005-0000-0000-00008C760000}"/>
    <cellStyle name="Процентный 5 2 2 2 5 2 2" xfId="30433" xr:uid="{00000000-0005-0000-0000-00008D760000}"/>
    <cellStyle name="Процентный 5 2 2 2 5 2 2 2" xfId="30434" xr:uid="{00000000-0005-0000-0000-00008E760000}"/>
    <cellStyle name="Процентный 5 2 2 2 5 2 3" xfId="30435" xr:uid="{00000000-0005-0000-0000-00008F760000}"/>
    <cellStyle name="Процентный 5 2 2 2 5 2 3 2" xfId="30436" xr:uid="{00000000-0005-0000-0000-000090760000}"/>
    <cellStyle name="Процентный 5 2 2 2 5 2 4" xfId="30437" xr:uid="{00000000-0005-0000-0000-000091760000}"/>
    <cellStyle name="Процентный 5 2 2 2 5 2 4 2" xfId="30438" xr:uid="{00000000-0005-0000-0000-000092760000}"/>
    <cellStyle name="Процентный 5 2 2 2 5 2 5" xfId="30439" xr:uid="{00000000-0005-0000-0000-000093760000}"/>
    <cellStyle name="Процентный 5 2 2 2 5 2 5 2" xfId="30440" xr:uid="{00000000-0005-0000-0000-000094760000}"/>
    <cellStyle name="Процентный 5 2 2 2 5 2 6" xfId="30441" xr:uid="{00000000-0005-0000-0000-000095760000}"/>
    <cellStyle name="Процентный 5 2 2 2 5 3" xfId="30442" xr:uid="{00000000-0005-0000-0000-000096760000}"/>
    <cellStyle name="Процентный 5 2 2 2 5 3 2" xfId="30443" xr:uid="{00000000-0005-0000-0000-000097760000}"/>
    <cellStyle name="Процентный 5 2 2 2 5 4" xfId="30444" xr:uid="{00000000-0005-0000-0000-000098760000}"/>
    <cellStyle name="Процентный 5 2 2 2 5 4 2" xfId="30445" xr:uid="{00000000-0005-0000-0000-000099760000}"/>
    <cellStyle name="Процентный 5 2 2 2 5 5" xfId="30446" xr:uid="{00000000-0005-0000-0000-00009A760000}"/>
    <cellStyle name="Процентный 5 2 2 2 5 5 2" xfId="30447" xr:uid="{00000000-0005-0000-0000-00009B760000}"/>
    <cellStyle name="Процентный 5 2 2 2 5 6" xfId="30448" xr:uid="{00000000-0005-0000-0000-00009C760000}"/>
    <cellStyle name="Процентный 5 2 2 2 5 6 2" xfId="30449" xr:uid="{00000000-0005-0000-0000-00009D760000}"/>
    <cellStyle name="Процентный 5 2 2 2 5 7" xfId="30450" xr:uid="{00000000-0005-0000-0000-00009E760000}"/>
    <cellStyle name="Процентный 5 2 2 2 5 8" xfId="30451" xr:uid="{00000000-0005-0000-0000-00009F760000}"/>
    <cellStyle name="Процентный 5 2 2 2 6" xfId="30452" xr:uid="{00000000-0005-0000-0000-0000A0760000}"/>
    <cellStyle name="Процентный 5 2 2 2 6 2" xfId="30453" xr:uid="{00000000-0005-0000-0000-0000A1760000}"/>
    <cellStyle name="Процентный 5 2 2 2 6 2 2" xfId="30454" xr:uid="{00000000-0005-0000-0000-0000A2760000}"/>
    <cellStyle name="Процентный 5 2 2 2 6 3" xfId="30455" xr:uid="{00000000-0005-0000-0000-0000A3760000}"/>
    <cellStyle name="Процентный 5 2 2 2 6 3 2" xfId="30456" xr:uid="{00000000-0005-0000-0000-0000A4760000}"/>
    <cellStyle name="Процентный 5 2 2 2 6 4" xfId="30457" xr:uid="{00000000-0005-0000-0000-0000A5760000}"/>
    <cellStyle name="Процентный 5 2 2 2 6 4 2" xfId="30458" xr:uid="{00000000-0005-0000-0000-0000A6760000}"/>
    <cellStyle name="Процентный 5 2 2 2 6 5" xfId="30459" xr:uid="{00000000-0005-0000-0000-0000A7760000}"/>
    <cellStyle name="Процентный 5 2 2 2 6 5 2" xfId="30460" xr:uid="{00000000-0005-0000-0000-0000A8760000}"/>
    <cellStyle name="Процентный 5 2 2 2 6 6" xfId="30461" xr:uid="{00000000-0005-0000-0000-0000A9760000}"/>
    <cellStyle name="Процентный 5 2 2 2 7" xfId="30462" xr:uid="{00000000-0005-0000-0000-0000AA760000}"/>
    <cellStyle name="Процентный 5 2 2 2 7 2" xfId="30463" xr:uid="{00000000-0005-0000-0000-0000AB760000}"/>
    <cellStyle name="Процентный 5 2 2 2 7 2 2" xfId="30464" xr:uid="{00000000-0005-0000-0000-0000AC760000}"/>
    <cellStyle name="Процентный 5 2 2 2 7 3" xfId="30465" xr:uid="{00000000-0005-0000-0000-0000AD760000}"/>
    <cellStyle name="Процентный 5 2 2 2 7 3 2" xfId="30466" xr:uid="{00000000-0005-0000-0000-0000AE760000}"/>
    <cellStyle name="Процентный 5 2 2 2 7 4" xfId="30467" xr:uid="{00000000-0005-0000-0000-0000AF760000}"/>
    <cellStyle name="Процентный 5 2 2 2 7 4 2" xfId="30468" xr:uid="{00000000-0005-0000-0000-0000B0760000}"/>
    <cellStyle name="Процентный 5 2 2 2 7 5" xfId="30469" xr:uid="{00000000-0005-0000-0000-0000B1760000}"/>
    <cellStyle name="Процентный 5 2 2 2 8" xfId="30470" xr:uid="{00000000-0005-0000-0000-0000B2760000}"/>
    <cellStyle name="Процентный 5 2 2 2 8 2" xfId="30471" xr:uid="{00000000-0005-0000-0000-0000B3760000}"/>
    <cellStyle name="Процентный 5 2 2 2 9" xfId="30472" xr:uid="{00000000-0005-0000-0000-0000B4760000}"/>
    <cellStyle name="Процентный 5 2 2 2 9 2" xfId="30473" xr:uid="{00000000-0005-0000-0000-0000B5760000}"/>
    <cellStyle name="Процентный 5 2 2 20" xfId="30474" xr:uid="{00000000-0005-0000-0000-0000B6760000}"/>
    <cellStyle name="Процентный 5 2 2 20 2" xfId="30475" xr:uid="{00000000-0005-0000-0000-0000B7760000}"/>
    <cellStyle name="Процентный 5 2 2 21" xfId="30476" xr:uid="{00000000-0005-0000-0000-0000B8760000}"/>
    <cellStyle name="Процентный 5 2 2 21 2" xfId="30477" xr:uid="{00000000-0005-0000-0000-0000B9760000}"/>
    <cellStyle name="Процентный 5 2 2 22" xfId="30478" xr:uid="{00000000-0005-0000-0000-0000BA760000}"/>
    <cellStyle name="Процентный 5 2 2 22 2" xfId="30479" xr:uid="{00000000-0005-0000-0000-0000BB760000}"/>
    <cellStyle name="Процентный 5 2 2 23" xfId="30480" xr:uid="{00000000-0005-0000-0000-0000BC760000}"/>
    <cellStyle name="Процентный 5 2 2 23 2" xfId="30481" xr:uid="{00000000-0005-0000-0000-0000BD760000}"/>
    <cellStyle name="Процентный 5 2 2 24" xfId="30482" xr:uid="{00000000-0005-0000-0000-0000BE760000}"/>
    <cellStyle name="Процентный 5 2 2 25" xfId="30483" xr:uid="{00000000-0005-0000-0000-0000BF760000}"/>
    <cellStyle name="Процентный 5 2 2 26" xfId="30484" xr:uid="{00000000-0005-0000-0000-0000C0760000}"/>
    <cellStyle name="Процентный 5 2 2 3" xfId="30485" xr:uid="{00000000-0005-0000-0000-0000C1760000}"/>
    <cellStyle name="Процентный 5 2 2 3 10" xfId="30486" xr:uid="{00000000-0005-0000-0000-0000C2760000}"/>
    <cellStyle name="Процентный 5 2 2 3 10 2" xfId="30487" xr:uid="{00000000-0005-0000-0000-0000C3760000}"/>
    <cellStyle name="Процентный 5 2 2 3 11" xfId="30488" xr:uid="{00000000-0005-0000-0000-0000C4760000}"/>
    <cellStyle name="Процентный 5 2 2 3 11 2" xfId="30489" xr:uid="{00000000-0005-0000-0000-0000C5760000}"/>
    <cellStyle name="Процентный 5 2 2 3 12" xfId="30490" xr:uid="{00000000-0005-0000-0000-0000C6760000}"/>
    <cellStyle name="Процентный 5 2 2 3 12 2" xfId="30491" xr:uid="{00000000-0005-0000-0000-0000C7760000}"/>
    <cellStyle name="Процентный 5 2 2 3 13" xfId="30492" xr:uid="{00000000-0005-0000-0000-0000C8760000}"/>
    <cellStyle name="Процентный 5 2 2 3 14" xfId="30493" xr:uid="{00000000-0005-0000-0000-0000C9760000}"/>
    <cellStyle name="Процентный 5 2 2 3 15" xfId="30494" xr:uid="{00000000-0005-0000-0000-0000CA760000}"/>
    <cellStyle name="Процентный 5 2 2 3 2" xfId="30495" xr:uid="{00000000-0005-0000-0000-0000CB760000}"/>
    <cellStyle name="Процентный 5 2 2 3 2 10" xfId="30496" xr:uid="{00000000-0005-0000-0000-0000CC760000}"/>
    <cellStyle name="Процентный 5 2 2 3 2 10 2" xfId="30497" xr:uid="{00000000-0005-0000-0000-0000CD760000}"/>
    <cellStyle name="Процентный 5 2 2 3 2 11" xfId="30498" xr:uid="{00000000-0005-0000-0000-0000CE760000}"/>
    <cellStyle name="Процентный 5 2 2 3 2 12" xfId="30499" xr:uid="{00000000-0005-0000-0000-0000CF760000}"/>
    <cellStyle name="Процентный 5 2 2 3 2 13" xfId="30500" xr:uid="{00000000-0005-0000-0000-0000D0760000}"/>
    <cellStyle name="Процентный 5 2 2 3 2 2" xfId="30501" xr:uid="{00000000-0005-0000-0000-0000D1760000}"/>
    <cellStyle name="Процентный 5 2 2 3 2 2 10" xfId="30502" xr:uid="{00000000-0005-0000-0000-0000D2760000}"/>
    <cellStyle name="Процентный 5 2 2 3 2 2 11" xfId="30503" xr:uid="{00000000-0005-0000-0000-0000D3760000}"/>
    <cellStyle name="Процентный 5 2 2 3 2 2 2" xfId="30504" xr:uid="{00000000-0005-0000-0000-0000D4760000}"/>
    <cellStyle name="Процентный 5 2 2 3 2 2 2 2" xfId="30505" xr:uid="{00000000-0005-0000-0000-0000D5760000}"/>
    <cellStyle name="Процентный 5 2 2 3 2 2 2 2 2" xfId="30506" xr:uid="{00000000-0005-0000-0000-0000D6760000}"/>
    <cellStyle name="Процентный 5 2 2 3 2 2 2 3" xfId="30507" xr:uid="{00000000-0005-0000-0000-0000D7760000}"/>
    <cellStyle name="Процентный 5 2 2 3 2 2 2 3 2" xfId="30508" xr:uid="{00000000-0005-0000-0000-0000D8760000}"/>
    <cellStyle name="Процентный 5 2 2 3 2 2 2 4" xfId="30509" xr:uid="{00000000-0005-0000-0000-0000D9760000}"/>
    <cellStyle name="Процентный 5 2 2 3 2 2 2 4 2" xfId="30510" xr:uid="{00000000-0005-0000-0000-0000DA760000}"/>
    <cellStyle name="Процентный 5 2 2 3 2 2 2 5" xfId="30511" xr:uid="{00000000-0005-0000-0000-0000DB760000}"/>
    <cellStyle name="Процентный 5 2 2 3 2 2 2 5 2" xfId="30512" xr:uid="{00000000-0005-0000-0000-0000DC760000}"/>
    <cellStyle name="Процентный 5 2 2 3 2 2 2 6" xfId="30513" xr:uid="{00000000-0005-0000-0000-0000DD760000}"/>
    <cellStyle name="Процентный 5 2 2 3 2 2 3" xfId="30514" xr:uid="{00000000-0005-0000-0000-0000DE760000}"/>
    <cellStyle name="Процентный 5 2 2 3 2 2 3 2" xfId="30515" xr:uid="{00000000-0005-0000-0000-0000DF760000}"/>
    <cellStyle name="Процентный 5 2 2 3 2 2 3 2 2" xfId="30516" xr:uid="{00000000-0005-0000-0000-0000E0760000}"/>
    <cellStyle name="Процентный 5 2 2 3 2 2 3 3" xfId="30517" xr:uid="{00000000-0005-0000-0000-0000E1760000}"/>
    <cellStyle name="Процентный 5 2 2 3 2 2 3 3 2" xfId="30518" xr:uid="{00000000-0005-0000-0000-0000E2760000}"/>
    <cellStyle name="Процентный 5 2 2 3 2 2 3 4" xfId="30519" xr:uid="{00000000-0005-0000-0000-0000E3760000}"/>
    <cellStyle name="Процентный 5 2 2 3 2 2 3 4 2" xfId="30520" xr:uid="{00000000-0005-0000-0000-0000E4760000}"/>
    <cellStyle name="Процентный 5 2 2 3 2 2 3 5" xfId="30521" xr:uid="{00000000-0005-0000-0000-0000E5760000}"/>
    <cellStyle name="Процентный 5 2 2 3 2 2 4" xfId="30522" xr:uid="{00000000-0005-0000-0000-0000E6760000}"/>
    <cellStyle name="Процентный 5 2 2 3 2 2 4 2" xfId="30523" xr:uid="{00000000-0005-0000-0000-0000E7760000}"/>
    <cellStyle name="Процентный 5 2 2 3 2 2 5" xfId="30524" xr:uid="{00000000-0005-0000-0000-0000E8760000}"/>
    <cellStyle name="Процентный 5 2 2 3 2 2 5 2" xfId="30525" xr:uid="{00000000-0005-0000-0000-0000E9760000}"/>
    <cellStyle name="Процентный 5 2 2 3 2 2 6" xfId="30526" xr:uid="{00000000-0005-0000-0000-0000EA760000}"/>
    <cellStyle name="Процентный 5 2 2 3 2 2 6 2" xfId="30527" xr:uid="{00000000-0005-0000-0000-0000EB760000}"/>
    <cellStyle name="Процентный 5 2 2 3 2 2 7" xfId="30528" xr:uid="{00000000-0005-0000-0000-0000EC760000}"/>
    <cellStyle name="Процентный 5 2 2 3 2 2 7 2" xfId="30529" xr:uid="{00000000-0005-0000-0000-0000ED760000}"/>
    <cellStyle name="Процентный 5 2 2 3 2 2 8" xfId="30530" xr:uid="{00000000-0005-0000-0000-0000EE760000}"/>
    <cellStyle name="Процентный 5 2 2 3 2 2 8 2" xfId="30531" xr:uid="{00000000-0005-0000-0000-0000EF760000}"/>
    <cellStyle name="Процентный 5 2 2 3 2 2 9" xfId="30532" xr:uid="{00000000-0005-0000-0000-0000F0760000}"/>
    <cellStyle name="Процентный 5 2 2 3 2 2 9 2" xfId="30533" xr:uid="{00000000-0005-0000-0000-0000F1760000}"/>
    <cellStyle name="Процентный 5 2 2 3 2 3" xfId="30534" xr:uid="{00000000-0005-0000-0000-0000F2760000}"/>
    <cellStyle name="Процентный 5 2 2 3 2 3 2" xfId="30535" xr:uid="{00000000-0005-0000-0000-0000F3760000}"/>
    <cellStyle name="Процентный 5 2 2 3 2 3 2 2" xfId="30536" xr:uid="{00000000-0005-0000-0000-0000F4760000}"/>
    <cellStyle name="Процентный 5 2 2 3 2 3 3" xfId="30537" xr:uid="{00000000-0005-0000-0000-0000F5760000}"/>
    <cellStyle name="Процентный 5 2 2 3 2 3 3 2" xfId="30538" xr:uid="{00000000-0005-0000-0000-0000F6760000}"/>
    <cellStyle name="Процентный 5 2 2 3 2 3 4" xfId="30539" xr:uid="{00000000-0005-0000-0000-0000F7760000}"/>
    <cellStyle name="Процентный 5 2 2 3 2 3 4 2" xfId="30540" xr:uid="{00000000-0005-0000-0000-0000F8760000}"/>
    <cellStyle name="Процентный 5 2 2 3 2 3 5" xfId="30541" xr:uid="{00000000-0005-0000-0000-0000F9760000}"/>
    <cellStyle name="Процентный 5 2 2 3 2 3 5 2" xfId="30542" xr:uid="{00000000-0005-0000-0000-0000FA760000}"/>
    <cellStyle name="Процентный 5 2 2 3 2 3 6" xfId="30543" xr:uid="{00000000-0005-0000-0000-0000FB760000}"/>
    <cellStyle name="Процентный 5 2 2 3 2 4" xfId="30544" xr:uid="{00000000-0005-0000-0000-0000FC760000}"/>
    <cellStyle name="Процентный 5 2 2 3 2 4 2" xfId="30545" xr:uid="{00000000-0005-0000-0000-0000FD760000}"/>
    <cellStyle name="Процентный 5 2 2 3 2 4 2 2" xfId="30546" xr:uid="{00000000-0005-0000-0000-0000FE760000}"/>
    <cellStyle name="Процентный 5 2 2 3 2 4 3" xfId="30547" xr:uid="{00000000-0005-0000-0000-0000FF760000}"/>
    <cellStyle name="Процентный 5 2 2 3 2 4 3 2" xfId="30548" xr:uid="{00000000-0005-0000-0000-000000770000}"/>
    <cellStyle name="Процентный 5 2 2 3 2 4 4" xfId="30549" xr:uid="{00000000-0005-0000-0000-000001770000}"/>
    <cellStyle name="Процентный 5 2 2 3 2 4 4 2" xfId="30550" xr:uid="{00000000-0005-0000-0000-000002770000}"/>
    <cellStyle name="Процентный 5 2 2 3 2 4 5" xfId="30551" xr:uid="{00000000-0005-0000-0000-000003770000}"/>
    <cellStyle name="Процентный 5 2 2 3 2 5" xfId="30552" xr:uid="{00000000-0005-0000-0000-000004770000}"/>
    <cellStyle name="Процентный 5 2 2 3 2 5 2" xfId="30553" xr:uid="{00000000-0005-0000-0000-000005770000}"/>
    <cellStyle name="Процентный 5 2 2 3 2 6" xfId="30554" xr:uid="{00000000-0005-0000-0000-000006770000}"/>
    <cellStyle name="Процентный 5 2 2 3 2 6 2" xfId="30555" xr:uid="{00000000-0005-0000-0000-000007770000}"/>
    <cellStyle name="Процентный 5 2 2 3 2 7" xfId="30556" xr:uid="{00000000-0005-0000-0000-000008770000}"/>
    <cellStyle name="Процентный 5 2 2 3 2 7 2" xfId="30557" xr:uid="{00000000-0005-0000-0000-000009770000}"/>
    <cellStyle name="Процентный 5 2 2 3 2 8" xfId="30558" xr:uid="{00000000-0005-0000-0000-00000A770000}"/>
    <cellStyle name="Процентный 5 2 2 3 2 8 2" xfId="30559" xr:uid="{00000000-0005-0000-0000-00000B770000}"/>
    <cellStyle name="Процентный 5 2 2 3 2 9" xfId="30560" xr:uid="{00000000-0005-0000-0000-00000C770000}"/>
    <cellStyle name="Процентный 5 2 2 3 2 9 2" xfId="30561" xr:uid="{00000000-0005-0000-0000-00000D770000}"/>
    <cellStyle name="Процентный 5 2 2 3 3" xfId="30562" xr:uid="{00000000-0005-0000-0000-00000E770000}"/>
    <cellStyle name="Процентный 5 2 2 3 3 10" xfId="30563" xr:uid="{00000000-0005-0000-0000-00000F770000}"/>
    <cellStyle name="Процентный 5 2 2 3 3 11" xfId="30564" xr:uid="{00000000-0005-0000-0000-000010770000}"/>
    <cellStyle name="Процентный 5 2 2 3 3 2" xfId="30565" xr:uid="{00000000-0005-0000-0000-000011770000}"/>
    <cellStyle name="Процентный 5 2 2 3 3 2 2" xfId="30566" xr:uid="{00000000-0005-0000-0000-000012770000}"/>
    <cellStyle name="Процентный 5 2 2 3 3 2 2 2" xfId="30567" xr:uid="{00000000-0005-0000-0000-000013770000}"/>
    <cellStyle name="Процентный 5 2 2 3 3 2 3" xfId="30568" xr:uid="{00000000-0005-0000-0000-000014770000}"/>
    <cellStyle name="Процентный 5 2 2 3 3 2 3 2" xfId="30569" xr:uid="{00000000-0005-0000-0000-000015770000}"/>
    <cellStyle name="Процентный 5 2 2 3 3 2 4" xfId="30570" xr:uid="{00000000-0005-0000-0000-000016770000}"/>
    <cellStyle name="Процентный 5 2 2 3 3 2 4 2" xfId="30571" xr:uid="{00000000-0005-0000-0000-000017770000}"/>
    <cellStyle name="Процентный 5 2 2 3 3 2 5" xfId="30572" xr:uid="{00000000-0005-0000-0000-000018770000}"/>
    <cellStyle name="Процентный 5 2 2 3 3 2 5 2" xfId="30573" xr:uid="{00000000-0005-0000-0000-000019770000}"/>
    <cellStyle name="Процентный 5 2 2 3 3 2 6" xfId="30574" xr:uid="{00000000-0005-0000-0000-00001A770000}"/>
    <cellStyle name="Процентный 5 2 2 3 3 2 7" xfId="30575" xr:uid="{00000000-0005-0000-0000-00001B770000}"/>
    <cellStyle name="Процентный 5 2 2 3 3 3" xfId="30576" xr:uid="{00000000-0005-0000-0000-00001C770000}"/>
    <cellStyle name="Процентный 5 2 2 3 3 3 2" xfId="30577" xr:uid="{00000000-0005-0000-0000-00001D770000}"/>
    <cellStyle name="Процентный 5 2 2 3 3 3 2 2" xfId="30578" xr:uid="{00000000-0005-0000-0000-00001E770000}"/>
    <cellStyle name="Процентный 5 2 2 3 3 3 3" xfId="30579" xr:uid="{00000000-0005-0000-0000-00001F770000}"/>
    <cellStyle name="Процентный 5 2 2 3 3 3 3 2" xfId="30580" xr:uid="{00000000-0005-0000-0000-000020770000}"/>
    <cellStyle name="Процентный 5 2 2 3 3 3 4" xfId="30581" xr:uid="{00000000-0005-0000-0000-000021770000}"/>
    <cellStyle name="Процентный 5 2 2 3 3 3 4 2" xfId="30582" xr:uid="{00000000-0005-0000-0000-000022770000}"/>
    <cellStyle name="Процентный 5 2 2 3 3 3 5" xfId="30583" xr:uid="{00000000-0005-0000-0000-000023770000}"/>
    <cellStyle name="Процентный 5 2 2 3 3 4" xfId="30584" xr:uid="{00000000-0005-0000-0000-000024770000}"/>
    <cellStyle name="Процентный 5 2 2 3 3 4 2" xfId="30585" xr:uid="{00000000-0005-0000-0000-000025770000}"/>
    <cellStyle name="Процентный 5 2 2 3 3 5" xfId="30586" xr:uid="{00000000-0005-0000-0000-000026770000}"/>
    <cellStyle name="Процентный 5 2 2 3 3 5 2" xfId="30587" xr:uid="{00000000-0005-0000-0000-000027770000}"/>
    <cellStyle name="Процентный 5 2 2 3 3 6" xfId="30588" xr:uid="{00000000-0005-0000-0000-000028770000}"/>
    <cellStyle name="Процентный 5 2 2 3 3 6 2" xfId="30589" xr:uid="{00000000-0005-0000-0000-000029770000}"/>
    <cellStyle name="Процентный 5 2 2 3 3 7" xfId="30590" xr:uid="{00000000-0005-0000-0000-00002A770000}"/>
    <cellStyle name="Процентный 5 2 2 3 3 7 2" xfId="30591" xr:uid="{00000000-0005-0000-0000-00002B770000}"/>
    <cellStyle name="Процентный 5 2 2 3 3 8" xfId="30592" xr:uid="{00000000-0005-0000-0000-00002C770000}"/>
    <cellStyle name="Процентный 5 2 2 3 3 8 2" xfId="30593" xr:uid="{00000000-0005-0000-0000-00002D770000}"/>
    <cellStyle name="Процентный 5 2 2 3 3 9" xfId="30594" xr:uid="{00000000-0005-0000-0000-00002E770000}"/>
    <cellStyle name="Процентный 5 2 2 3 3 9 2" xfId="30595" xr:uid="{00000000-0005-0000-0000-00002F770000}"/>
    <cellStyle name="Процентный 5 2 2 3 4" xfId="30596" xr:uid="{00000000-0005-0000-0000-000030770000}"/>
    <cellStyle name="Процентный 5 2 2 3 4 2" xfId="30597" xr:uid="{00000000-0005-0000-0000-000031770000}"/>
    <cellStyle name="Процентный 5 2 2 3 4 2 2" xfId="30598" xr:uid="{00000000-0005-0000-0000-000032770000}"/>
    <cellStyle name="Процентный 5 2 2 3 4 2 2 2" xfId="30599" xr:uid="{00000000-0005-0000-0000-000033770000}"/>
    <cellStyle name="Процентный 5 2 2 3 4 2 3" xfId="30600" xr:uid="{00000000-0005-0000-0000-000034770000}"/>
    <cellStyle name="Процентный 5 2 2 3 4 2 3 2" xfId="30601" xr:uid="{00000000-0005-0000-0000-000035770000}"/>
    <cellStyle name="Процентный 5 2 2 3 4 2 4" xfId="30602" xr:uid="{00000000-0005-0000-0000-000036770000}"/>
    <cellStyle name="Процентный 5 2 2 3 4 2 4 2" xfId="30603" xr:uid="{00000000-0005-0000-0000-000037770000}"/>
    <cellStyle name="Процентный 5 2 2 3 4 2 5" xfId="30604" xr:uid="{00000000-0005-0000-0000-000038770000}"/>
    <cellStyle name="Процентный 5 2 2 3 4 2 5 2" xfId="30605" xr:uid="{00000000-0005-0000-0000-000039770000}"/>
    <cellStyle name="Процентный 5 2 2 3 4 2 6" xfId="30606" xr:uid="{00000000-0005-0000-0000-00003A770000}"/>
    <cellStyle name="Процентный 5 2 2 3 4 3" xfId="30607" xr:uid="{00000000-0005-0000-0000-00003B770000}"/>
    <cellStyle name="Процентный 5 2 2 3 4 3 2" xfId="30608" xr:uid="{00000000-0005-0000-0000-00003C770000}"/>
    <cellStyle name="Процентный 5 2 2 3 4 4" xfId="30609" xr:uid="{00000000-0005-0000-0000-00003D770000}"/>
    <cellStyle name="Процентный 5 2 2 3 4 4 2" xfId="30610" xr:uid="{00000000-0005-0000-0000-00003E770000}"/>
    <cellStyle name="Процентный 5 2 2 3 4 5" xfId="30611" xr:uid="{00000000-0005-0000-0000-00003F770000}"/>
    <cellStyle name="Процентный 5 2 2 3 4 5 2" xfId="30612" xr:uid="{00000000-0005-0000-0000-000040770000}"/>
    <cellStyle name="Процентный 5 2 2 3 4 6" xfId="30613" xr:uid="{00000000-0005-0000-0000-000041770000}"/>
    <cellStyle name="Процентный 5 2 2 3 4 6 2" xfId="30614" xr:uid="{00000000-0005-0000-0000-000042770000}"/>
    <cellStyle name="Процентный 5 2 2 3 4 7" xfId="30615" xr:uid="{00000000-0005-0000-0000-000043770000}"/>
    <cellStyle name="Процентный 5 2 2 3 4 8" xfId="30616" xr:uid="{00000000-0005-0000-0000-000044770000}"/>
    <cellStyle name="Процентный 5 2 2 3 5" xfId="30617" xr:uid="{00000000-0005-0000-0000-000045770000}"/>
    <cellStyle name="Процентный 5 2 2 3 5 2" xfId="30618" xr:uid="{00000000-0005-0000-0000-000046770000}"/>
    <cellStyle name="Процентный 5 2 2 3 5 2 2" xfId="30619" xr:uid="{00000000-0005-0000-0000-000047770000}"/>
    <cellStyle name="Процентный 5 2 2 3 5 3" xfId="30620" xr:uid="{00000000-0005-0000-0000-000048770000}"/>
    <cellStyle name="Процентный 5 2 2 3 5 3 2" xfId="30621" xr:uid="{00000000-0005-0000-0000-000049770000}"/>
    <cellStyle name="Процентный 5 2 2 3 5 4" xfId="30622" xr:uid="{00000000-0005-0000-0000-00004A770000}"/>
    <cellStyle name="Процентный 5 2 2 3 5 4 2" xfId="30623" xr:uid="{00000000-0005-0000-0000-00004B770000}"/>
    <cellStyle name="Процентный 5 2 2 3 5 5" xfId="30624" xr:uid="{00000000-0005-0000-0000-00004C770000}"/>
    <cellStyle name="Процентный 5 2 2 3 5 5 2" xfId="30625" xr:uid="{00000000-0005-0000-0000-00004D770000}"/>
    <cellStyle name="Процентный 5 2 2 3 5 6" xfId="30626" xr:uid="{00000000-0005-0000-0000-00004E770000}"/>
    <cellStyle name="Процентный 5 2 2 3 6" xfId="30627" xr:uid="{00000000-0005-0000-0000-00004F770000}"/>
    <cellStyle name="Процентный 5 2 2 3 6 2" xfId="30628" xr:uid="{00000000-0005-0000-0000-000050770000}"/>
    <cellStyle name="Процентный 5 2 2 3 6 2 2" xfId="30629" xr:uid="{00000000-0005-0000-0000-000051770000}"/>
    <cellStyle name="Процентный 5 2 2 3 6 3" xfId="30630" xr:uid="{00000000-0005-0000-0000-000052770000}"/>
    <cellStyle name="Процентный 5 2 2 3 6 3 2" xfId="30631" xr:uid="{00000000-0005-0000-0000-000053770000}"/>
    <cellStyle name="Процентный 5 2 2 3 6 4" xfId="30632" xr:uid="{00000000-0005-0000-0000-000054770000}"/>
    <cellStyle name="Процентный 5 2 2 3 6 4 2" xfId="30633" xr:uid="{00000000-0005-0000-0000-000055770000}"/>
    <cellStyle name="Процентный 5 2 2 3 6 5" xfId="30634" xr:uid="{00000000-0005-0000-0000-000056770000}"/>
    <cellStyle name="Процентный 5 2 2 3 7" xfId="30635" xr:uid="{00000000-0005-0000-0000-000057770000}"/>
    <cellStyle name="Процентный 5 2 2 3 7 2" xfId="30636" xr:uid="{00000000-0005-0000-0000-000058770000}"/>
    <cellStyle name="Процентный 5 2 2 3 8" xfId="30637" xr:uid="{00000000-0005-0000-0000-000059770000}"/>
    <cellStyle name="Процентный 5 2 2 3 8 2" xfId="30638" xr:uid="{00000000-0005-0000-0000-00005A770000}"/>
    <cellStyle name="Процентный 5 2 2 3 9" xfId="30639" xr:uid="{00000000-0005-0000-0000-00005B770000}"/>
    <cellStyle name="Процентный 5 2 2 3 9 2" xfId="30640" xr:uid="{00000000-0005-0000-0000-00005C770000}"/>
    <cellStyle name="Процентный 5 2 2 4" xfId="30641" xr:uid="{00000000-0005-0000-0000-00005D770000}"/>
    <cellStyle name="Процентный 5 2 2 4 10" xfId="30642" xr:uid="{00000000-0005-0000-0000-00005E770000}"/>
    <cellStyle name="Процентный 5 2 2 4 10 2" xfId="30643" xr:uid="{00000000-0005-0000-0000-00005F770000}"/>
    <cellStyle name="Процентный 5 2 2 4 11" xfId="30644" xr:uid="{00000000-0005-0000-0000-000060770000}"/>
    <cellStyle name="Процентный 5 2 2 4 11 2" xfId="30645" xr:uid="{00000000-0005-0000-0000-000061770000}"/>
    <cellStyle name="Процентный 5 2 2 4 12" xfId="30646" xr:uid="{00000000-0005-0000-0000-000062770000}"/>
    <cellStyle name="Процентный 5 2 2 4 12 2" xfId="30647" xr:uid="{00000000-0005-0000-0000-000063770000}"/>
    <cellStyle name="Процентный 5 2 2 4 13" xfId="30648" xr:uid="{00000000-0005-0000-0000-000064770000}"/>
    <cellStyle name="Процентный 5 2 2 4 14" xfId="30649" xr:uid="{00000000-0005-0000-0000-000065770000}"/>
    <cellStyle name="Процентный 5 2 2 4 15" xfId="30650" xr:uid="{00000000-0005-0000-0000-000066770000}"/>
    <cellStyle name="Процентный 5 2 2 4 2" xfId="30651" xr:uid="{00000000-0005-0000-0000-000067770000}"/>
    <cellStyle name="Процентный 5 2 2 4 2 10" xfId="30652" xr:uid="{00000000-0005-0000-0000-000068770000}"/>
    <cellStyle name="Процентный 5 2 2 4 2 10 2" xfId="30653" xr:uid="{00000000-0005-0000-0000-000069770000}"/>
    <cellStyle name="Процентный 5 2 2 4 2 11" xfId="30654" xr:uid="{00000000-0005-0000-0000-00006A770000}"/>
    <cellStyle name="Процентный 5 2 2 4 2 12" xfId="30655" xr:uid="{00000000-0005-0000-0000-00006B770000}"/>
    <cellStyle name="Процентный 5 2 2 4 2 2" xfId="30656" xr:uid="{00000000-0005-0000-0000-00006C770000}"/>
    <cellStyle name="Процентный 5 2 2 4 2 2 10" xfId="30657" xr:uid="{00000000-0005-0000-0000-00006D770000}"/>
    <cellStyle name="Процентный 5 2 2 4 2 2 2" xfId="30658" xr:uid="{00000000-0005-0000-0000-00006E770000}"/>
    <cellStyle name="Процентный 5 2 2 4 2 2 2 2" xfId="30659" xr:uid="{00000000-0005-0000-0000-00006F770000}"/>
    <cellStyle name="Процентный 5 2 2 4 2 2 2 2 2" xfId="30660" xr:uid="{00000000-0005-0000-0000-000070770000}"/>
    <cellStyle name="Процентный 5 2 2 4 2 2 2 3" xfId="30661" xr:uid="{00000000-0005-0000-0000-000071770000}"/>
    <cellStyle name="Процентный 5 2 2 4 2 2 2 3 2" xfId="30662" xr:uid="{00000000-0005-0000-0000-000072770000}"/>
    <cellStyle name="Процентный 5 2 2 4 2 2 2 4" xfId="30663" xr:uid="{00000000-0005-0000-0000-000073770000}"/>
    <cellStyle name="Процентный 5 2 2 4 2 2 2 4 2" xfId="30664" xr:uid="{00000000-0005-0000-0000-000074770000}"/>
    <cellStyle name="Процентный 5 2 2 4 2 2 2 5" xfId="30665" xr:uid="{00000000-0005-0000-0000-000075770000}"/>
    <cellStyle name="Процентный 5 2 2 4 2 2 2 5 2" xfId="30666" xr:uid="{00000000-0005-0000-0000-000076770000}"/>
    <cellStyle name="Процентный 5 2 2 4 2 2 2 6" xfId="30667" xr:uid="{00000000-0005-0000-0000-000077770000}"/>
    <cellStyle name="Процентный 5 2 2 4 2 2 3" xfId="30668" xr:uid="{00000000-0005-0000-0000-000078770000}"/>
    <cellStyle name="Процентный 5 2 2 4 2 2 3 2" xfId="30669" xr:uid="{00000000-0005-0000-0000-000079770000}"/>
    <cellStyle name="Процентный 5 2 2 4 2 2 3 2 2" xfId="30670" xr:uid="{00000000-0005-0000-0000-00007A770000}"/>
    <cellStyle name="Процентный 5 2 2 4 2 2 3 3" xfId="30671" xr:uid="{00000000-0005-0000-0000-00007B770000}"/>
    <cellStyle name="Процентный 5 2 2 4 2 2 3 3 2" xfId="30672" xr:uid="{00000000-0005-0000-0000-00007C770000}"/>
    <cellStyle name="Процентный 5 2 2 4 2 2 3 4" xfId="30673" xr:uid="{00000000-0005-0000-0000-00007D770000}"/>
    <cellStyle name="Процентный 5 2 2 4 2 2 3 4 2" xfId="30674" xr:uid="{00000000-0005-0000-0000-00007E770000}"/>
    <cellStyle name="Процентный 5 2 2 4 2 2 3 5" xfId="30675" xr:uid="{00000000-0005-0000-0000-00007F770000}"/>
    <cellStyle name="Процентный 5 2 2 4 2 2 4" xfId="30676" xr:uid="{00000000-0005-0000-0000-000080770000}"/>
    <cellStyle name="Процентный 5 2 2 4 2 2 4 2" xfId="30677" xr:uid="{00000000-0005-0000-0000-000081770000}"/>
    <cellStyle name="Процентный 5 2 2 4 2 2 5" xfId="30678" xr:uid="{00000000-0005-0000-0000-000082770000}"/>
    <cellStyle name="Процентный 5 2 2 4 2 2 5 2" xfId="30679" xr:uid="{00000000-0005-0000-0000-000083770000}"/>
    <cellStyle name="Процентный 5 2 2 4 2 2 6" xfId="30680" xr:uid="{00000000-0005-0000-0000-000084770000}"/>
    <cellStyle name="Процентный 5 2 2 4 2 2 6 2" xfId="30681" xr:uid="{00000000-0005-0000-0000-000085770000}"/>
    <cellStyle name="Процентный 5 2 2 4 2 2 7" xfId="30682" xr:uid="{00000000-0005-0000-0000-000086770000}"/>
    <cellStyle name="Процентный 5 2 2 4 2 2 7 2" xfId="30683" xr:uid="{00000000-0005-0000-0000-000087770000}"/>
    <cellStyle name="Процентный 5 2 2 4 2 2 8" xfId="30684" xr:uid="{00000000-0005-0000-0000-000088770000}"/>
    <cellStyle name="Процентный 5 2 2 4 2 2 8 2" xfId="30685" xr:uid="{00000000-0005-0000-0000-000089770000}"/>
    <cellStyle name="Процентный 5 2 2 4 2 2 9" xfId="30686" xr:uid="{00000000-0005-0000-0000-00008A770000}"/>
    <cellStyle name="Процентный 5 2 2 4 2 2 9 2" xfId="30687" xr:uid="{00000000-0005-0000-0000-00008B770000}"/>
    <cellStyle name="Процентный 5 2 2 4 2 3" xfId="30688" xr:uid="{00000000-0005-0000-0000-00008C770000}"/>
    <cellStyle name="Процентный 5 2 2 4 2 3 2" xfId="30689" xr:uid="{00000000-0005-0000-0000-00008D770000}"/>
    <cellStyle name="Процентный 5 2 2 4 2 3 2 2" xfId="30690" xr:uid="{00000000-0005-0000-0000-00008E770000}"/>
    <cellStyle name="Процентный 5 2 2 4 2 3 3" xfId="30691" xr:uid="{00000000-0005-0000-0000-00008F770000}"/>
    <cellStyle name="Процентный 5 2 2 4 2 3 3 2" xfId="30692" xr:uid="{00000000-0005-0000-0000-000090770000}"/>
    <cellStyle name="Процентный 5 2 2 4 2 3 4" xfId="30693" xr:uid="{00000000-0005-0000-0000-000091770000}"/>
    <cellStyle name="Процентный 5 2 2 4 2 3 4 2" xfId="30694" xr:uid="{00000000-0005-0000-0000-000092770000}"/>
    <cellStyle name="Процентный 5 2 2 4 2 3 5" xfId="30695" xr:uid="{00000000-0005-0000-0000-000093770000}"/>
    <cellStyle name="Процентный 5 2 2 4 2 3 5 2" xfId="30696" xr:uid="{00000000-0005-0000-0000-000094770000}"/>
    <cellStyle name="Процентный 5 2 2 4 2 3 6" xfId="30697" xr:uid="{00000000-0005-0000-0000-000095770000}"/>
    <cellStyle name="Процентный 5 2 2 4 2 4" xfId="30698" xr:uid="{00000000-0005-0000-0000-000096770000}"/>
    <cellStyle name="Процентный 5 2 2 4 2 4 2" xfId="30699" xr:uid="{00000000-0005-0000-0000-000097770000}"/>
    <cellStyle name="Процентный 5 2 2 4 2 4 2 2" xfId="30700" xr:uid="{00000000-0005-0000-0000-000098770000}"/>
    <cellStyle name="Процентный 5 2 2 4 2 4 3" xfId="30701" xr:uid="{00000000-0005-0000-0000-000099770000}"/>
    <cellStyle name="Процентный 5 2 2 4 2 4 3 2" xfId="30702" xr:uid="{00000000-0005-0000-0000-00009A770000}"/>
    <cellStyle name="Процентный 5 2 2 4 2 4 4" xfId="30703" xr:uid="{00000000-0005-0000-0000-00009B770000}"/>
    <cellStyle name="Процентный 5 2 2 4 2 4 4 2" xfId="30704" xr:uid="{00000000-0005-0000-0000-00009C770000}"/>
    <cellStyle name="Процентный 5 2 2 4 2 4 5" xfId="30705" xr:uid="{00000000-0005-0000-0000-00009D770000}"/>
    <cellStyle name="Процентный 5 2 2 4 2 5" xfId="30706" xr:uid="{00000000-0005-0000-0000-00009E770000}"/>
    <cellStyle name="Процентный 5 2 2 4 2 5 2" xfId="30707" xr:uid="{00000000-0005-0000-0000-00009F770000}"/>
    <cellStyle name="Процентный 5 2 2 4 2 6" xfId="30708" xr:uid="{00000000-0005-0000-0000-0000A0770000}"/>
    <cellStyle name="Процентный 5 2 2 4 2 6 2" xfId="30709" xr:uid="{00000000-0005-0000-0000-0000A1770000}"/>
    <cellStyle name="Процентный 5 2 2 4 2 7" xfId="30710" xr:uid="{00000000-0005-0000-0000-0000A2770000}"/>
    <cellStyle name="Процентный 5 2 2 4 2 7 2" xfId="30711" xr:uid="{00000000-0005-0000-0000-0000A3770000}"/>
    <cellStyle name="Процентный 5 2 2 4 2 8" xfId="30712" xr:uid="{00000000-0005-0000-0000-0000A4770000}"/>
    <cellStyle name="Процентный 5 2 2 4 2 8 2" xfId="30713" xr:uid="{00000000-0005-0000-0000-0000A5770000}"/>
    <cellStyle name="Процентный 5 2 2 4 2 9" xfId="30714" xr:uid="{00000000-0005-0000-0000-0000A6770000}"/>
    <cellStyle name="Процентный 5 2 2 4 2 9 2" xfId="30715" xr:uid="{00000000-0005-0000-0000-0000A7770000}"/>
    <cellStyle name="Процентный 5 2 2 4 3" xfId="30716" xr:uid="{00000000-0005-0000-0000-0000A8770000}"/>
    <cellStyle name="Процентный 5 2 2 4 3 10" xfId="30717" xr:uid="{00000000-0005-0000-0000-0000A9770000}"/>
    <cellStyle name="Процентный 5 2 2 4 3 2" xfId="30718" xr:uid="{00000000-0005-0000-0000-0000AA770000}"/>
    <cellStyle name="Процентный 5 2 2 4 3 2 2" xfId="30719" xr:uid="{00000000-0005-0000-0000-0000AB770000}"/>
    <cellStyle name="Процентный 5 2 2 4 3 2 2 2" xfId="30720" xr:uid="{00000000-0005-0000-0000-0000AC770000}"/>
    <cellStyle name="Процентный 5 2 2 4 3 2 3" xfId="30721" xr:uid="{00000000-0005-0000-0000-0000AD770000}"/>
    <cellStyle name="Процентный 5 2 2 4 3 2 3 2" xfId="30722" xr:uid="{00000000-0005-0000-0000-0000AE770000}"/>
    <cellStyle name="Процентный 5 2 2 4 3 2 4" xfId="30723" xr:uid="{00000000-0005-0000-0000-0000AF770000}"/>
    <cellStyle name="Процентный 5 2 2 4 3 2 4 2" xfId="30724" xr:uid="{00000000-0005-0000-0000-0000B0770000}"/>
    <cellStyle name="Процентный 5 2 2 4 3 2 5" xfId="30725" xr:uid="{00000000-0005-0000-0000-0000B1770000}"/>
    <cellStyle name="Процентный 5 2 2 4 3 2 5 2" xfId="30726" xr:uid="{00000000-0005-0000-0000-0000B2770000}"/>
    <cellStyle name="Процентный 5 2 2 4 3 2 6" xfId="30727" xr:uid="{00000000-0005-0000-0000-0000B3770000}"/>
    <cellStyle name="Процентный 5 2 2 4 3 3" xfId="30728" xr:uid="{00000000-0005-0000-0000-0000B4770000}"/>
    <cellStyle name="Процентный 5 2 2 4 3 3 2" xfId="30729" xr:uid="{00000000-0005-0000-0000-0000B5770000}"/>
    <cellStyle name="Процентный 5 2 2 4 3 3 2 2" xfId="30730" xr:uid="{00000000-0005-0000-0000-0000B6770000}"/>
    <cellStyle name="Процентный 5 2 2 4 3 3 3" xfId="30731" xr:uid="{00000000-0005-0000-0000-0000B7770000}"/>
    <cellStyle name="Процентный 5 2 2 4 3 3 3 2" xfId="30732" xr:uid="{00000000-0005-0000-0000-0000B8770000}"/>
    <cellStyle name="Процентный 5 2 2 4 3 3 4" xfId="30733" xr:uid="{00000000-0005-0000-0000-0000B9770000}"/>
    <cellStyle name="Процентный 5 2 2 4 3 3 4 2" xfId="30734" xr:uid="{00000000-0005-0000-0000-0000BA770000}"/>
    <cellStyle name="Процентный 5 2 2 4 3 3 5" xfId="30735" xr:uid="{00000000-0005-0000-0000-0000BB770000}"/>
    <cellStyle name="Процентный 5 2 2 4 3 4" xfId="30736" xr:uid="{00000000-0005-0000-0000-0000BC770000}"/>
    <cellStyle name="Процентный 5 2 2 4 3 4 2" xfId="30737" xr:uid="{00000000-0005-0000-0000-0000BD770000}"/>
    <cellStyle name="Процентный 5 2 2 4 3 5" xfId="30738" xr:uid="{00000000-0005-0000-0000-0000BE770000}"/>
    <cellStyle name="Процентный 5 2 2 4 3 5 2" xfId="30739" xr:uid="{00000000-0005-0000-0000-0000BF770000}"/>
    <cellStyle name="Процентный 5 2 2 4 3 6" xfId="30740" xr:uid="{00000000-0005-0000-0000-0000C0770000}"/>
    <cellStyle name="Процентный 5 2 2 4 3 6 2" xfId="30741" xr:uid="{00000000-0005-0000-0000-0000C1770000}"/>
    <cellStyle name="Процентный 5 2 2 4 3 7" xfId="30742" xr:uid="{00000000-0005-0000-0000-0000C2770000}"/>
    <cellStyle name="Процентный 5 2 2 4 3 7 2" xfId="30743" xr:uid="{00000000-0005-0000-0000-0000C3770000}"/>
    <cellStyle name="Процентный 5 2 2 4 3 8" xfId="30744" xr:uid="{00000000-0005-0000-0000-0000C4770000}"/>
    <cellStyle name="Процентный 5 2 2 4 3 8 2" xfId="30745" xr:uid="{00000000-0005-0000-0000-0000C5770000}"/>
    <cellStyle name="Процентный 5 2 2 4 3 9" xfId="30746" xr:uid="{00000000-0005-0000-0000-0000C6770000}"/>
    <cellStyle name="Процентный 5 2 2 4 3 9 2" xfId="30747" xr:uid="{00000000-0005-0000-0000-0000C7770000}"/>
    <cellStyle name="Процентный 5 2 2 4 4" xfId="30748" xr:uid="{00000000-0005-0000-0000-0000C8770000}"/>
    <cellStyle name="Процентный 5 2 2 4 4 2" xfId="30749" xr:uid="{00000000-0005-0000-0000-0000C9770000}"/>
    <cellStyle name="Процентный 5 2 2 4 4 2 2" xfId="30750" xr:uid="{00000000-0005-0000-0000-0000CA770000}"/>
    <cellStyle name="Процентный 5 2 2 4 4 2 2 2" xfId="30751" xr:uid="{00000000-0005-0000-0000-0000CB770000}"/>
    <cellStyle name="Процентный 5 2 2 4 4 2 3" xfId="30752" xr:uid="{00000000-0005-0000-0000-0000CC770000}"/>
    <cellStyle name="Процентный 5 2 2 4 4 2 3 2" xfId="30753" xr:uid="{00000000-0005-0000-0000-0000CD770000}"/>
    <cellStyle name="Процентный 5 2 2 4 4 2 4" xfId="30754" xr:uid="{00000000-0005-0000-0000-0000CE770000}"/>
    <cellStyle name="Процентный 5 2 2 4 4 2 4 2" xfId="30755" xr:uid="{00000000-0005-0000-0000-0000CF770000}"/>
    <cellStyle name="Процентный 5 2 2 4 4 2 5" xfId="30756" xr:uid="{00000000-0005-0000-0000-0000D0770000}"/>
    <cellStyle name="Процентный 5 2 2 4 4 2 5 2" xfId="30757" xr:uid="{00000000-0005-0000-0000-0000D1770000}"/>
    <cellStyle name="Процентный 5 2 2 4 4 2 6" xfId="30758" xr:uid="{00000000-0005-0000-0000-0000D2770000}"/>
    <cellStyle name="Процентный 5 2 2 4 4 3" xfId="30759" xr:uid="{00000000-0005-0000-0000-0000D3770000}"/>
    <cellStyle name="Процентный 5 2 2 4 4 3 2" xfId="30760" xr:uid="{00000000-0005-0000-0000-0000D4770000}"/>
    <cellStyle name="Процентный 5 2 2 4 4 4" xfId="30761" xr:uid="{00000000-0005-0000-0000-0000D5770000}"/>
    <cellStyle name="Процентный 5 2 2 4 4 4 2" xfId="30762" xr:uid="{00000000-0005-0000-0000-0000D6770000}"/>
    <cellStyle name="Процентный 5 2 2 4 4 5" xfId="30763" xr:uid="{00000000-0005-0000-0000-0000D7770000}"/>
    <cellStyle name="Процентный 5 2 2 4 4 5 2" xfId="30764" xr:uid="{00000000-0005-0000-0000-0000D8770000}"/>
    <cellStyle name="Процентный 5 2 2 4 4 6" xfId="30765" xr:uid="{00000000-0005-0000-0000-0000D9770000}"/>
    <cellStyle name="Процентный 5 2 2 4 4 6 2" xfId="30766" xr:uid="{00000000-0005-0000-0000-0000DA770000}"/>
    <cellStyle name="Процентный 5 2 2 4 4 7" xfId="30767" xr:uid="{00000000-0005-0000-0000-0000DB770000}"/>
    <cellStyle name="Процентный 5 2 2 4 5" xfId="30768" xr:uid="{00000000-0005-0000-0000-0000DC770000}"/>
    <cellStyle name="Процентный 5 2 2 4 5 2" xfId="30769" xr:uid="{00000000-0005-0000-0000-0000DD770000}"/>
    <cellStyle name="Процентный 5 2 2 4 5 2 2" xfId="30770" xr:uid="{00000000-0005-0000-0000-0000DE770000}"/>
    <cellStyle name="Процентный 5 2 2 4 5 3" xfId="30771" xr:uid="{00000000-0005-0000-0000-0000DF770000}"/>
    <cellStyle name="Процентный 5 2 2 4 5 3 2" xfId="30772" xr:uid="{00000000-0005-0000-0000-0000E0770000}"/>
    <cellStyle name="Процентный 5 2 2 4 5 4" xfId="30773" xr:uid="{00000000-0005-0000-0000-0000E1770000}"/>
    <cellStyle name="Процентный 5 2 2 4 5 4 2" xfId="30774" xr:uid="{00000000-0005-0000-0000-0000E2770000}"/>
    <cellStyle name="Процентный 5 2 2 4 5 5" xfId="30775" xr:uid="{00000000-0005-0000-0000-0000E3770000}"/>
    <cellStyle name="Процентный 5 2 2 4 5 5 2" xfId="30776" xr:uid="{00000000-0005-0000-0000-0000E4770000}"/>
    <cellStyle name="Процентный 5 2 2 4 5 6" xfId="30777" xr:uid="{00000000-0005-0000-0000-0000E5770000}"/>
    <cellStyle name="Процентный 5 2 2 4 6" xfId="30778" xr:uid="{00000000-0005-0000-0000-0000E6770000}"/>
    <cellStyle name="Процентный 5 2 2 4 6 2" xfId="30779" xr:uid="{00000000-0005-0000-0000-0000E7770000}"/>
    <cellStyle name="Процентный 5 2 2 4 6 2 2" xfId="30780" xr:uid="{00000000-0005-0000-0000-0000E8770000}"/>
    <cellStyle name="Процентный 5 2 2 4 6 3" xfId="30781" xr:uid="{00000000-0005-0000-0000-0000E9770000}"/>
    <cellStyle name="Процентный 5 2 2 4 6 3 2" xfId="30782" xr:uid="{00000000-0005-0000-0000-0000EA770000}"/>
    <cellStyle name="Процентный 5 2 2 4 6 4" xfId="30783" xr:uid="{00000000-0005-0000-0000-0000EB770000}"/>
    <cellStyle name="Процентный 5 2 2 4 6 4 2" xfId="30784" xr:uid="{00000000-0005-0000-0000-0000EC770000}"/>
    <cellStyle name="Процентный 5 2 2 4 6 5" xfId="30785" xr:uid="{00000000-0005-0000-0000-0000ED770000}"/>
    <cellStyle name="Процентный 5 2 2 4 7" xfId="30786" xr:uid="{00000000-0005-0000-0000-0000EE770000}"/>
    <cellStyle name="Процентный 5 2 2 4 7 2" xfId="30787" xr:uid="{00000000-0005-0000-0000-0000EF770000}"/>
    <cellStyle name="Процентный 5 2 2 4 8" xfId="30788" xr:uid="{00000000-0005-0000-0000-0000F0770000}"/>
    <cellStyle name="Процентный 5 2 2 4 8 2" xfId="30789" xr:uid="{00000000-0005-0000-0000-0000F1770000}"/>
    <cellStyle name="Процентный 5 2 2 4 9" xfId="30790" xr:uid="{00000000-0005-0000-0000-0000F2770000}"/>
    <cellStyle name="Процентный 5 2 2 4 9 2" xfId="30791" xr:uid="{00000000-0005-0000-0000-0000F3770000}"/>
    <cellStyle name="Процентный 5 2 2 5" xfId="30792" xr:uid="{00000000-0005-0000-0000-0000F4770000}"/>
    <cellStyle name="Процентный 5 2 2 5 10" xfId="30793" xr:uid="{00000000-0005-0000-0000-0000F5770000}"/>
    <cellStyle name="Процентный 5 2 2 5 10 2" xfId="30794" xr:uid="{00000000-0005-0000-0000-0000F6770000}"/>
    <cellStyle name="Процентный 5 2 2 5 11" xfId="30795" xr:uid="{00000000-0005-0000-0000-0000F7770000}"/>
    <cellStyle name="Процентный 5 2 2 5 11 2" xfId="30796" xr:uid="{00000000-0005-0000-0000-0000F8770000}"/>
    <cellStyle name="Процентный 5 2 2 5 12" xfId="30797" xr:uid="{00000000-0005-0000-0000-0000F9770000}"/>
    <cellStyle name="Процентный 5 2 2 5 13" xfId="30798" xr:uid="{00000000-0005-0000-0000-0000FA770000}"/>
    <cellStyle name="Процентный 5 2 2 5 2" xfId="30799" xr:uid="{00000000-0005-0000-0000-0000FB770000}"/>
    <cellStyle name="Процентный 5 2 2 5 2 10" xfId="30800" xr:uid="{00000000-0005-0000-0000-0000FC770000}"/>
    <cellStyle name="Процентный 5 2 2 5 2 10 2" xfId="30801" xr:uid="{00000000-0005-0000-0000-0000FD770000}"/>
    <cellStyle name="Процентный 5 2 2 5 2 11" xfId="30802" xr:uid="{00000000-0005-0000-0000-0000FE770000}"/>
    <cellStyle name="Процентный 5 2 2 5 2 12" xfId="30803" xr:uid="{00000000-0005-0000-0000-0000FF770000}"/>
    <cellStyle name="Процентный 5 2 2 5 2 2" xfId="30804" xr:uid="{00000000-0005-0000-0000-000000780000}"/>
    <cellStyle name="Процентный 5 2 2 5 2 2 10" xfId="30805" xr:uid="{00000000-0005-0000-0000-000001780000}"/>
    <cellStyle name="Процентный 5 2 2 5 2 2 2" xfId="30806" xr:uid="{00000000-0005-0000-0000-000002780000}"/>
    <cellStyle name="Процентный 5 2 2 5 2 2 2 2" xfId="30807" xr:uid="{00000000-0005-0000-0000-000003780000}"/>
    <cellStyle name="Процентный 5 2 2 5 2 2 2 2 2" xfId="30808" xr:uid="{00000000-0005-0000-0000-000004780000}"/>
    <cellStyle name="Процентный 5 2 2 5 2 2 2 3" xfId="30809" xr:uid="{00000000-0005-0000-0000-000005780000}"/>
    <cellStyle name="Процентный 5 2 2 5 2 2 2 3 2" xfId="30810" xr:uid="{00000000-0005-0000-0000-000006780000}"/>
    <cellStyle name="Процентный 5 2 2 5 2 2 2 4" xfId="30811" xr:uid="{00000000-0005-0000-0000-000007780000}"/>
    <cellStyle name="Процентный 5 2 2 5 2 2 2 4 2" xfId="30812" xr:uid="{00000000-0005-0000-0000-000008780000}"/>
    <cellStyle name="Процентный 5 2 2 5 2 2 2 5" xfId="30813" xr:uid="{00000000-0005-0000-0000-000009780000}"/>
    <cellStyle name="Процентный 5 2 2 5 2 2 2 5 2" xfId="30814" xr:uid="{00000000-0005-0000-0000-00000A780000}"/>
    <cellStyle name="Процентный 5 2 2 5 2 2 2 6" xfId="30815" xr:uid="{00000000-0005-0000-0000-00000B780000}"/>
    <cellStyle name="Процентный 5 2 2 5 2 2 3" xfId="30816" xr:uid="{00000000-0005-0000-0000-00000C780000}"/>
    <cellStyle name="Процентный 5 2 2 5 2 2 3 2" xfId="30817" xr:uid="{00000000-0005-0000-0000-00000D780000}"/>
    <cellStyle name="Процентный 5 2 2 5 2 2 3 2 2" xfId="30818" xr:uid="{00000000-0005-0000-0000-00000E780000}"/>
    <cellStyle name="Процентный 5 2 2 5 2 2 3 3" xfId="30819" xr:uid="{00000000-0005-0000-0000-00000F780000}"/>
    <cellStyle name="Процентный 5 2 2 5 2 2 3 3 2" xfId="30820" xr:uid="{00000000-0005-0000-0000-000010780000}"/>
    <cellStyle name="Процентный 5 2 2 5 2 2 3 4" xfId="30821" xr:uid="{00000000-0005-0000-0000-000011780000}"/>
    <cellStyle name="Процентный 5 2 2 5 2 2 3 4 2" xfId="30822" xr:uid="{00000000-0005-0000-0000-000012780000}"/>
    <cellStyle name="Процентный 5 2 2 5 2 2 3 5" xfId="30823" xr:uid="{00000000-0005-0000-0000-000013780000}"/>
    <cellStyle name="Процентный 5 2 2 5 2 2 4" xfId="30824" xr:uid="{00000000-0005-0000-0000-000014780000}"/>
    <cellStyle name="Процентный 5 2 2 5 2 2 4 2" xfId="30825" xr:uid="{00000000-0005-0000-0000-000015780000}"/>
    <cellStyle name="Процентный 5 2 2 5 2 2 5" xfId="30826" xr:uid="{00000000-0005-0000-0000-000016780000}"/>
    <cellStyle name="Процентный 5 2 2 5 2 2 5 2" xfId="30827" xr:uid="{00000000-0005-0000-0000-000017780000}"/>
    <cellStyle name="Процентный 5 2 2 5 2 2 6" xfId="30828" xr:uid="{00000000-0005-0000-0000-000018780000}"/>
    <cellStyle name="Процентный 5 2 2 5 2 2 6 2" xfId="30829" xr:uid="{00000000-0005-0000-0000-000019780000}"/>
    <cellStyle name="Процентный 5 2 2 5 2 2 7" xfId="30830" xr:uid="{00000000-0005-0000-0000-00001A780000}"/>
    <cellStyle name="Процентный 5 2 2 5 2 2 7 2" xfId="30831" xr:uid="{00000000-0005-0000-0000-00001B780000}"/>
    <cellStyle name="Процентный 5 2 2 5 2 2 8" xfId="30832" xr:uid="{00000000-0005-0000-0000-00001C780000}"/>
    <cellStyle name="Процентный 5 2 2 5 2 2 8 2" xfId="30833" xr:uid="{00000000-0005-0000-0000-00001D780000}"/>
    <cellStyle name="Процентный 5 2 2 5 2 2 9" xfId="30834" xr:uid="{00000000-0005-0000-0000-00001E780000}"/>
    <cellStyle name="Процентный 5 2 2 5 2 2 9 2" xfId="30835" xr:uid="{00000000-0005-0000-0000-00001F780000}"/>
    <cellStyle name="Процентный 5 2 2 5 2 3" xfId="30836" xr:uid="{00000000-0005-0000-0000-000020780000}"/>
    <cellStyle name="Процентный 5 2 2 5 2 3 2" xfId="30837" xr:uid="{00000000-0005-0000-0000-000021780000}"/>
    <cellStyle name="Процентный 5 2 2 5 2 3 2 2" xfId="30838" xr:uid="{00000000-0005-0000-0000-000022780000}"/>
    <cellStyle name="Процентный 5 2 2 5 2 3 3" xfId="30839" xr:uid="{00000000-0005-0000-0000-000023780000}"/>
    <cellStyle name="Процентный 5 2 2 5 2 3 3 2" xfId="30840" xr:uid="{00000000-0005-0000-0000-000024780000}"/>
    <cellStyle name="Процентный 5 2 2 5 2 3 4" xfId="30841" xr:uid="{00000000-0005-0000-0000-000025780000}"/>
    <cellStyle name="Процентный 5 2 2 5 2 3 4 2" xfId="30842" xr:uid="{00000000-0005-0000-0000-000026780000}"/>
    <cellStyle name="Процентный 5 2 2 5 2 3 5" xfId="30843" xr:uid="{00000000-0005-0000-0000-000027780000}"/>
    <cellStyle name="Процентный 5 2 2 5 2 3 5 2" xfId="30844" xr:uid="{00000000-0005-0000-0000-000028780000}"/>
    <cellStyle name="Процентный 5 2 2 5 2 3 6" xfId="30845" xr:uid="{00000000-0005-0000-0000-000029780000}"/>
    <cellStyle name="Процентный 5 2 2 5 2 4" xfId="30846" xr:uid="{00000000-0005-0000-0000-00002A780000}"/>
    <cellStyle name="Процентный 5 2 2 5 2 4 2" xfId="30847" xr:uid="{00000000-0005-0000-0000-00002B780000}"/>
    <cellStyle name="Процентный 5 2 2 5 2 4 2 2" xfId="30848" xr:uid="{00000000-0005-0000-0000-00002C780000}"/>
    <cellStyle name="Процентный 5 2 2 5 2 4 3" xfId="30849" xr:uid="{00000000-0005-0000-0000-00002D780000}"/>
    <cellStyle name="Процентный 5 2 2 5 2 4 3 2" xfId="30850" xr:uid="{00000000-0005-0000-0000-00002E780000}"/>
    <cellStyle name="Процентный 5 2 2 5 2 4 4" xfId="30851" xr:uid="{00000000-0005-0000-0000-00002F780000}"/>
    <cellStyle name="Процентный 5 2 2 5 2 4 4 2" xfId="30852" xr:uid="{00000000-0005-0000-0000-000030780000}"/>
    <cellStyle name="Процентный 5 2 2 5 2 4 5" xfId="30853" xr:uid="{00000000-0005-0000-0000-000031780000}"/>
    <cellStyle name="Процентный 5 2 2 5 2 5" xfId="30854" xr:uid="{00000000-0005-0000-0000-000032780000}"/>
    <cellStyle name="Процентный 5 2 2 5 2 5 2" xfId="30855" xr:uid="{00000000-0005-0000-0000-000033780000}"/>
    <cellStyle name="Процентный 5 2 2 5 2 6" xfId="30856" xr:uid="{00000000-0005-0000-0000-000034780000}"/>
    <cellStyle name="Процентный 5 2 2 5 2 6 2" xfId="30857" xr:uid="{00000000-0005-0000-0000-000035780000}"/>
    <cellStyle name="Процентный 5 2 2 5 2 7" xfId="30858" xr:uid="{00000000-0005-0000-0000-000036780000}"/>
    <cellStyle name="Процентный 5 2 2 5 2 7 2" xfId="30859" xr:uid="{00000000-0005-0000-0000-000037780000}"/>
    <cellStyle name="Процентный 5 2 2 5 2 8" xfId="30860" xr:uid="{00000000-0005-0000-0000-000038780000}"/>
    <cellStyle name="Процентный 5 2 2 5 2 8 2" xfId="30861" xr:uid="{00000000-0005-0000-0000-000039780000}"/>
    <cellStyle name="Процентный 5 2 2 5 2 9" xfId="30862" xr:uid="{00000000-0005-0000-0000-00003A780000}"/>
    <cellStyle name="Процентный 5 2 2 5 2 9 2" xfId="30863" xr:uid="{00000000-0005-0000-0000-00003B780000}"/>
    <cellStyle name="Процентный 5 2 2 5 3" xfId="30864" xr:uid="{00000000-0005-0000-0000-00003C780000}"/>
    <cellStyle name="Процентный 5 2 2 5 3 10" xfId="30865" xr:uid="{00000000-0005-0000-0000-00003D780000}"/>
    <cellStyle name="Процентный 5 2 2 5 3 2" xfId="30866" xr:uid="{00000000-0005-0000-0000-00003E780000}"/>
    <cellStyle name="Процентный 5 2 2 5 3 2 2" xfId="30867" xr:uid="{00000000-0005-0000-0000-00003F780000}"/>
    <cellStyle name="Процентный 5 2 2 5 3 2 2 2" xfId="30868" xr:uid="{00000000-0005-0000-0000-000040780000}"/>
    <cellStyle name="Процентный 5 2 2 5 3 2 3" xfId="30869" xr:uid="{00000000-0005-0000-0000-000041780000}"/>
    <cellStyle name="Процентный 5 2 2 5 3 2 3 2" xfId="30870" xr:uid="{00000000-0005-0000-0000-000042780000}"/>
    <cellStyle name="Процентный 5 2 2 5 3 2 4" xfId="30871" xr:uid="{00000000-0005-0000-0000-000043780000}"/>
    <cellStyle name="Процентный 5 2 2 5 3 2 4 2" xfId="30872" xr:uid="{00000000-0005-0000-0000-000044780000}"/>
    <cellStyle name="Процентный 5 2 2 5 3 2 5" xfId="30873" xr:uid="{00000000-0005-0000-0000-000045780000}"/>
    <cellStyle name="Процентный 5 2 2 5 3 2 5 2" xfId="30874" xr:uid="{00000000-0005-0000-0000-000046780000}"/>
    <cellStyle name="Процентный 5 2 2 5 3 2 6" xfId="30875" xr:uid="{00000000-0005-0000-0000-000047780000}"/>
    <cellStyle name="Процентный 5 2 2 5 3 3" xfId="30876" xr:uid="{00000000-0005-0000-0000-000048780000}"/>
    <cellStyle name="Процентный 5 2 2 5 3 3 2" xfId="30877" xr:uid="{00000000-0005-0000-0000-000049780000}"/>
    <cellStyle name="Процентный 5 2 2 5 3 3 2 2" xfId="30878" xr:uid="{00000000-0005-0000-0000-00004A780000}"/>
    <cellStyle name="Процентный 5 2 2 5 3 3 3" xfId="30879" xr:uid="{00000000-0005-0000-0000-00004B780000}"/>
    <cellStyle name="Процентный 5 2 2 5 3 3 3 2" xfId="30880" xr:uid="{00000000-0005-0000-0000-00004C780000}"/>
    <cellStyle name="Процентный 5 2 2 5 3 3 4" xfId="30881" xr:uid="{00000000-0005-0000-0000-00004D780000}"/>
    <cellStyle name="Процентный 5 2 2 5 3 3 4 2" xfId="30882" xr:uid="{00000000-0005-0000-0000-00004E780000}"/>
    <cellStyle name="Процентный 5 2 2 5 3 3 5" xfId="30883" xr:uid="{00000000-0005-0000-0000-00004F780000}"/>
    <cellStyle name="Процентный 5 2 2 5 3 4" xfId="30884" xr:uid="{00000000-0005-0000-0000-000050780000}"/>
    <cellStyle name="Процентный 5 2 2 5 3 4 2" xfId="30885" xr:uid="{00000000-0005-0000-0000-000051780000}"/>
    <cellStyle name="Процентный 5 2 2 5 3 5" xfId="30886" xr:uid="{00000000-0005-0000-0000-000052780000}"/>
    <cellStyle name="Процентный 5 2 2 5 3 5 2" xfId="30887" xr:uid="{00000000-0005-0000-0000-000053780000}"/>
    <cellStyle name="Процентный 5 2 2 5 3 6" xfId="30888" xr:uid="{00000000-0005-0000-0000-000054780000}"/>
    <cellStyle name="Процентный 5 2 2 5 3 6 2" xfId="30889" xr:uid="{00000000-0005-0000-0000-000055780000}"/>
    <cellStyle name="Процентный 5 2 2 5 3 7" xfId="30890" xr:uid="{00000000-0005-0000-0000-000056780000}"/>
    <cellStyle name="Процентный 5 2 2 5 3 7 2" xfId="30891" xr:uid="{00000000-0005-0000-0000-000057780000}"/>
    <cellStyle name="Процентный 5 2 2 5 3 8" xfId="30892" xr:uid="{00000000-0005-0000-0000-000058780000}"/>
    <cellStyle name="Процентный 5 2 2 5 3 8 2" xfId="30893" xr:uid="{00000000-0005-0000-0000-000059780000}"/>
    <cellStyle name="Процентный 5 2 2 5 3 9" xfId="30894" xr:uid="{00000000-0005-0000-0000-00005A780000}"/>
    <cellStyle name="Процентный 5 2 2 5 3 9 2" xfId="30895" xr:uid="{00000000-0005-0000-0000-00005B780000}"/>
    <cellStyle name="Процентный 5 2 2 5 4" xfId="30896" xr:uid="{00000000-0005-0000-0000-00005C780000}"/>
    <cellStyle name="Процентный 5 2 2 5 4 2" xfId="30897" xr:uid="{00000000-0005-0000-0000-00005D780000}"/>
    <cellStyle name="Процентный 5 2 2 5 4 2 2" xfId="30898" xr:uid="{00000000-0005-0000-0000-00005E780000}"/>
    <cellStyle name="Процентный 5 2 2 5 4 3" xfId="30899" xr:uid="{00000000-0005-0000-0000-00005F780000}"/>
    <cellStyle name="Процентный 5 2 2 5 4 3 2" xfId="30900" xr:uid="{00000000-0005-0000-0000-000060780000}"/>
    <cellStyle name="Процентный 5 2 2 5 4 4" xfId="30901" xr:uid="{00000000-0005-0000-0000-000061780000}"/>
    <cellStyle name="Процентный 5 2 2 5 4 4 2" xfId="30902" xr:uid="{00000000-0005-0000-0000-000062780000}"/>
    <cellStyle name="Процентный 5 2 2 5 4 5" xfId="30903" xr:uid="{00000000-0005-0000-0000-000063780000}"/>
    <cellStyle name="Процентный 5 2 2 5 4 5 2" xfId="30904" xr:uid="{00000000-0005-0000-0000-000064780000}"/>
    <cellStyle name="Процентный 5 2 2 5 4 6" xfId="30905" xr:uid="{00000000-0005-0000-0000-000065780000}"/>
    <cellStyle name="Процентный 5 2 2 5 5" xfId="30906" xr:uid="{00000000-0005-0000-0000-000066780000}"/>
    <cellStyle name="Процентный 5 2 2 5 5 2" xfId="30907" xr:uid="{00000000-0005-0000-0000-000067780000}"/>
    <cellStyle name="Процентный 5 2 2 5 5 2 2" xfId="30908" xr:uid="{00000000-0005-0000-0000-000068780000}"/>
    <cellStyle name="Процентный 5 2 2 5 5 3" xfId="30909" xr:uid="{00000000-0005-0000-0000-000069780000}"/>
    <cellStyle name="Процентный 5 2 2 5 5 3 2" xfId="30910" xr:uid="{00000000-0005-0000-0000-00006A780000}"/>
    <cellStyle name="Процентный 5 2 2 5 5 4" xfId="30911" xr:uid="{00000000-0005-0000-0000-00006B780000}"/>
    <cellStyle name="Процентный 5 2 2 5 5 4 2" xfId="30912" xr:uid="{00000000-0005-0000-0000-00006C780000}"/>
    <cellStyle name="Процентный 5 2 2 5 5 5" xfId="30913" xr:uid="{00000000-0005-0000-0000-00006D780000}"/>
    <cellStyle name="Процентный 5 2 2 5 6" xfId="30914" xr:uid="{00000000-0005-0000-0000-00006E780000}"/>
    <cellStyle name="Процентный 5 2 2 5 6 2" xfId="30915" xr:uid="{00000000-0005-0000-0000-00006F780000}"/>
    <cellStyle name="Процентный 5 2 2 5 7" xfId="30916" xr:uid="{00000000-0005-0000-0000-000070780000}"/>
    <cellStyle name="Процентный 5 2 2 5 7 2" xfId="30917" xr:uid="{00000000-0005-0000-0000-000071780000}"/>
    <cellStyle name="Процентный 5 2 2 5 8" xfId="30918" xr:uid="{00000000-0005-0000-0000-000072780000}"/>
    <cellStyle name="Процентный 5 2 2 5 8 2" xfId="30919" xr:uid="{00000000-0005-0000-0000-000073780000}"/>
    <cellStyle name="Процентный 5 2 2 5 9" xfId="30920" xr:uid="{00000000-0005-0000-0000-000074780000}"/>
    <cellStyle name="Процентный 5 2 2 5 9 2" xfId="30921" xr:uid="{00000000-0005-0000-0000-000075780000}"/>
    <cellStyle name="Процентный 5 2 2 6" xfId="30922" xr:uid="{00000000-0005-0000-0000-000076780000}"/>
    <cellStyle name="Процентный 5 2 2 6 10" xfId="30923" xr:uid="{00000000-0005-0000-0000-000077780000}"/>
    <cellStyle name="Процентный 5 2 2 6 10 2" xfId="30924" xr:uid="{00000000-0005-0000-0000-000078780000}"/>
    <cellStyle name="Процентный 5 2 2 6 11" xfId="30925" xr:uid="{00000000-0005-0000-0000-000079780000}"/>
    <cellStyle name="Процентный 5 2 2 6 11 2" xfId="30926" xr:uid="{00000000-0005-0000-0000-00007A780000}"/>
    <cellStyle name="Процентный 5 2 2 6 12" xfId="30927" xr:uid="{00000000-0005-0000-0000-00007B780000}"/>
    <cellStyle name="Процентный 5 2 2 6 13" xfId="30928" xr:uid="{00000000-0005-0000-0000-00007C780000}"/>
    <cellStyle name="Процентный 5 2 2 6 2" xfId="30929" xr:uid="{00000000-0005-0000-0000-00007D780000}"/>
    <cellStyle name="Процентный 5 2 2 6 2 10" xfId="30930" xr:uid="{00000000-0005-0000-0000-00007E780000}"/>
    <cellStyle name="Процентный 5 2 2 6 2 10 2" xfId="30931" xr:uid="{00000000-0005-0000-0000-00007F780000}"/>
    <cellStyle name="Процентный 5 2 2 6 2 11" xfId="30932" xr:uid="{00000000-0005-0000-0000-000080780000}"/>
    <cellStyle name="Процентный 5 2 2 6 2 2" xfId="30933" xr:uid="{00000000-0005-0000-0000-000081780000}"/>
    <cellStyle name="Процентный 5 2 2 6 2 2 10" xfId="30934" xr:uid="{00000000-0005-0000-0000-000082780000}"/>
    <cellStyle name="Процентный 5 2 2 6 2 2 2" xfId="30935" xr:uid="{00000000-0005-0000-0000-000083780000}"/>
    <cellStyle name="Процентный 5 2 2 6 2 2 2 2" xfId="30936" xr:uid="{00000000-0005-0000-0000-000084780000}"/>
    <cellStyle name="Процентный 5 2 2 6 2 2 2 2 2" xfId="30937" xr:uid="{00000000-0005-0000-0000-000085780000}"/>
    <cellStyle name="Процентный 5 2 2 6 2 2 2 3" xfId="30938" xr:uid="{00000000-0005-0000-0000-000086780000}"/>
    <cellStyle name="Процентный 5 2 2 6 2 2 2 3 2" xfId="30939" xr:uid="{00000000-0005-0000-0000-000087780000}"/>
    <cellStyle name="Процентный 5 2 2 6 2 2 2 4" xfId="30940" xr:uid="{00000000-0005-0000-0000-000088780000}"/>
    <cellStyle name="Процентный 5 2 2 6 2 2 2 4 2" xfId="30941" xr:uid="{00000000-0005-0000-0000-000089780000}"/>
    <cellStyle name="Процентный 5 2 2 6 2 2 2 5" xfId="30942" xr:uid="{00000000-0005-0000-0000-00008A780000}"/>
    <cellStyle name="Процентный 5 2 2 6 2 2 2 5 2" xfId="30943" xr:uid="{00000000-0005-0000-0000-00008B780000}"/>
    <cellStyle name="Процентный 5 2 2 6 2 2 2 6" xfId="30944" xr:uid="{00000000-0005-0000-0000-00008C780000}"/>
    <cellStyle name="Процентный 5 2 2 6 2 2 3" xfId="30945" xr:uid="{00000000-0005-0000-0000-00008D780000}"/>
    <cellStyle name="Процентный 5 2 2 6 2 2 3 2" xfId="30946" xr:uid="{00000000-0005-0000-0000-00008E780000}"/>
    <cellStyle name="Процентный 5 2 2 6 2 2 3 2 2" xfId="30947" xr:uid="{00000000-0005-0000-0000-00008F780000}"/>
    <cellStyle name="Процентный 5 2 2 6 2 2 3 3" xfId="30948" xr:uid="{00000000-0005-0000-0000-000090780000}"/>
    <cellStyle name="Процентный 5 2 2 6 2 2 3 3 2" xfId="30949" xr:uid="{00000000-0005-0000-0000-000091780000}"/>
    <cellStyle name="Процентный 5 2 2 6 2 2 3 4" xfId="30950" xr:uid="{00000000-0005-0000-0000-000092780000}"/>
    <cellStyle name="Процентный 5 2 2 6 2 2 3 4 2" xfId="30951" xr:uid="{00000000-0005-0000-0000-000093780000}"/>
    <cellStyle name="Процентный 5 2 2 6 2 2 3 5" xfId="30952" xr:uid="{00000000-0005-0000-0000-000094780000}"/>
    <cellStyle name="Процентный 5 2 2 6 2 2 4" xfId="30953" xr:uid="{00000000-0005-0000-0000-000095780000}"/>
    <cellStyle name="Процентный 5 2 2 6 2 2 4 2" xfId="30954" xr:uid="{00000000-0005-0000-0000-000096780000}"/>
    <cellStyle name="Процентный 5 2 2 6 2 2 5" xfId="30955" xr:uid="{00000000-0005-0000-0000-000097780000}"/>
    <cellStyle name="Процентный 5 2 2 6 2 2 5 2" xfId="30956" xr:uid="{00000000-0005-0000-0000-000098780000}"/>
    <cellStyle name="Процентный 5 2 2 6 2 2 6" xfId="30957" xr:uid="{00000000-0005-0000-0000-000099780000}"/>
    <cellStyle name="Процентный 5 2 2 6 2 2 6 2" xfId="30958" xr:uid="{00000000-0005-0000-0000-00009A780000}"/>
    <cellStyle name="Процентный 5 2 2 6 2 2 7" xfId="30959" xr:uid="{00000000-0005-0000-0000-00009B780000}"/>
    <cellStyle name="Процентный 5 2 2 6 2 2 7 2" xfId="30960" xr:uid="{00000000-0005-0000-0000-00009C780000}"/>
    <cellStyle name="Процентный 5 2 2 6 2 2 8" xfId="30961" xr:uid="{00000000-0005-0000-0000-00009D780000}"/>
    <cellStyle name="Процентный 5 2 2 6 2 2 8 2" xfId="30962" xr:uid="{00000000-0005-0000-0000-00009E780000}"/>
    <cellStyle name="Процентный 5 2 2 6 2 2 9" xfId="30963" xr:uid="{00000000-0005-0000-0000-00009F780000}"/>
    <cellStyle name="Процентный 5 2 2 6 2 2 9 2" xfId="30964" xr:uid="{00000000-0005-0000-0000-0000A0780000}"/>
    <cellStyle name="Процентный 5 2 2 6 2 3" xfId="30965" xr:uid="{00000000-0005-0000-0000-0000A1780000}"/>
    <cellStyle name="Процентный 5 2 2 6 2 3 2" xfId="30966" xr:uid="{00000000-0005-0000-0000-0000A2780000}"/>
    <cellStyle name="Процентный 5 2 2 6 2 3 2 2" xfId="30967" xr:uid="{00000000-0005-0000-0000-0000A3780000}"/>
    <cellStyle name="Процентный 5 2 2 6 2 3 3" xfId="30968" xr:uid="{00000000-0005-0000-0000-0000A4780000}"/>
    <cellStyle name="Процентный 5 2 2 6 2 3 3 2" xfId="30969" xr:uid="{00000000-0005-0000-0000-0000A5780000}"/>
    <cellStyle name="Процентный 5 2 2 6 2 3 4" xfId="30970" xr:uid="{00000000-0005-0000-0000-0000A6780000}"/>
    <cellStyle name="Процентный 5 2 2 6 2 3 4 2" xfId="30971" xr:uid="{00000000-0005-0000-0000-0000A7780000}"/>
    <cellStyle name="Процентный 5 2 2 6 2 3 5" xfId="30972" xr:uid="{00000000-0005-0000-0000-0000A8780000}"/>
    <cellStyle name="Процентный 5 2 2 6 2 3 5 2" xfId="30973" xr:uid="{00000000-0005-0000-0000-0000A9780000}"/>
    <cellStyle name="Процентный 5 2 2 6 2 3 6" xfId="30974" xr:uid="{00000000-0005-0000-0000-0000AA780000}"/>
    <cellStyle name="Процентный 5 2 2 6 2 4" xfId="30975" xr:uid="{00000000-0005-0000-0000-0000AB780000}"/>
    <cellStyle name="Процентный 5 2 2 6 2 4 2" xfId="30976" xr:uid="{00000000-0005-0000-0000-0000AC780000}"/>
    <cellStyle name="Процентный 5 2 2 6 2 4 2 2" xfId="30977" xr:uid="{00000000-0005-0000-0000-0000AD780000}"/>
    <cellStyle name="Процентный 5 2 2 6 2 4 3" xfId="30978" xr:uid="{00000000-0005-0000-0000-0000AE780000}"/>
    <cellStyle name="Процентный 5 2 2 6 2 4 3 2" xfId="30979" xr:uid="{00000000-0005-0000-0000-0000AF780000}"/>
    <cellStyle name="Процентный 5 2 2 6 2 4 4" xfId="30980" xr:uid="{00000000-0005-0000-0000-0000B0780000}"/>
    <cellStyle name="Процентный 5 2 2 6 2 4 4 2" xfId="30981" xr:uid="{00000000-0005-0000-0000-0000B1780000}"/>
    <cellStyle name="Процентный 5 2 2 6 2 4 5" xfId="30982" xr:uid="{00000000-0005-0000-0000-0000B2780000}"/>
    <cellStyle name="Процентный 5 2 2 6 2 5" xfId="30983" xr:uid="{00000000-0005-0000-0000-0000B3780000}"/>
    <cellStyle name="Процентный 5 2 2 6 2 5 2" xfId="30984" xr:uid="{00000000-0005-0000-0000-0000B4780000}"/>
    <cellStyle name="Процентный 5 2 2 6 2 6" xfId="30985" xr:uid="{00000000-0005-0000-0000-0000B5780000}"/>
    <cellStyle name="Процентный 5 2 2 6 2 6 2" xfId="30986" xr:uid="{00000000-0005-0000-0000-0000B6780000}"/>
    <cellStyle name="Процентный 5 2 2 6 2 7" xfId="30987" xr:uid="{00000000-0005-0000-0000-0000B7780000}"/>
    <cellStyle name="Процентный 5 2 2 6 2 7 2" xfId="30988" xr:uid="{00000000-0005-0000-0000-0000B8780000}"/>
    <cellStyle name="Процентный 5 2 2 6 2 8" xfId="30989" xr:uid="{00000000-0005-0000-0000-0000B9780000}"/>
    <cellStyle name="Процентный 5 2 2 6 2 8 2" xfId="30990" xr:uid="{00000000-0005-0000-0000-0000BA780000}"/>
    <cellStyle name="Процентный 5 2 2 6 2 9" xfId="30991" xr:uid="{00000000-0005-0000-0000-0000BB780000}"/>
    <cellStyle name="Процентный 5 2 2 6 2 9 2" xfId="30992" xr:uid="{00000000-0005-0000-0000-0000BC780000}"/>
    <cellStyle name="Процентный 5 2 2 6 3" xfId="30993" xr:uid="{00000000-0005-0000-0000-0000BD780000}"/>
    <cellStyle name="Процентный 5 2 2 6 3 10" xfId="30994" xr:uid="{00000000-0005-0000-0000-0000BE780000}"/>
    <cellStyle name="Процентный 5 2 2 6 3 2" xfId="30995" xr:uid="{00000000-0005-0000-0000-0000BF780000}"/>
    <cellStyle name="Процентный 5 2 2 6 3 2 2" xfId="30996" xr:uid="{00000000-0005-0000-0000-0000C0780000}"/>
    <cellStyle name="Процентный 5 2 2 6 3 2 2 2" xfId="30997" xr:uid="{00000000-0005-0000-0000-0000C1780000}"/>
    <cellStyle name="Процентный 5 2 2 6 3 2 3" xfId="30998" xr:uid="{00000000-0005-0000-0000-0000C2780000}"/>
    <cellStyle name="Процентный 5 2 2 6 3 2 3 2" xfId="30999" xr:uid="{00000000-0005-0000-0000-0000C3780000}"/>
    <cellStyle name="Процентный 5 2 2 6 3 2 4" xfId="31000" xr:uid="{00000000-0005-0000-0000-0000C4780000}"/>
    <cellStyle name="Процентный 5 2 2 6 3 2 4 2" xfId="31001" xr:uid="{00000000-0005-0000-0000-0000C5780000}"/>
    <cellStyle name="Процентный 5 2 2 6 3 2 5" xfId="31002" xr:uid="{00000000-0005-0000-0000-0000C6780000}"/>
    <cellStyle name="Процентный 5 2 2 6 3 2 5 2" xfId="31003" xr:uid="{00000000-0005-0000-0000-0000C7780000}"/>
    <cellStyle name="Процентный 5 2 2 6 3 2 6" xfId="31004" xr:uid="{00000000-0005-0000-0000-0000C8780000}"/>
    <cellStyle name="Процентный 5 2 2 6 3 3" xfId="31005" xr:uid="{00000000-0005-0000-0000-0000C9780000}"/>
    <cellStyle name="Процентный 5 2 2 6 3 3 2" xfId="31006" xr:uid="{00000000-0005-0000-0000-0000CA780000}"/>
    <cellStyle name="Процентный 5 2 2 6 3 3 2 2" xfId="31007" xr:uid="{00000000-0005-0000-0000-0000CB780000}"/>
    <cellStyle name="Процентный 5 2 2 6 3 3 3" xfId="31008" xr:uid="{00000000-0005-0000-0000-0000CC780000}"/>
    <cellStyle name="Процентный 5 2 2 6 3 3 3 2" xfId="31009" xr:uid="{00000000-0005-0000-0000-0000CD780000}"/>
    <cellStyle name="Процентный 5 2 2 6 3 3 4" xfId="31010" xr:uid="{00000000-0005-0000-0000-0000CE780000}"/>
    <cellStyle name="Процентный 5 2 2 6 3 3 4 2" xfId="31011" xr:uid="{00000000-0005-0000-0000-0000CF780000}"/>
    <cellStyle name="Процентный 5 2 2 6 3 3 5" xfId="31012" xr:uid="{00000000-0005-0000-0000-0000D0780000}"/>
    <cellStyle name="Процентный 5 2 2 6 3 4" xfId="31013" xr:uid="{00000000-0005-0000-0000-0000D1780000}"/>
    <cellStyle name="Процентный 5 2 2 6 3 4 2" xfId="31014" xr:uid="{00000000-0005-0000-0000-0000D2780000}"/>
    <cellStyle name="Процентный 5 2 2 6 3 5" xfId="31015" xr:uid="{00000000-0005-0000-0000-0000D3780000}"/>
    <cellStyle name="Процентный 5 2 2 6 3 5 2" xfId="31016" xr:uid="{00000000-0005-0000-0000-0000D4780000}"/>
    <cellStyle name="Процентный 5 2 2 6 3 6" xfId="31017" xr:uid="{00000000-0005-0000-0000-0000D5780000}"/>
    <cellStyle name="Процентный 5 2 2 6 3 6 2" xfId="31018" xr:uid="{00000000-0005-0000-0000-0000D6780000}"/>
    <cellStyle name="Процентный 5 2 2 6 3 7" xfId="31019" xr:uid="{00000000-0005-0000-0000-0000D7780000}"/>
    <cellStyle name="Процентный 5 2 2 6 3 7 2" xfId="31020" xr:uid="{00000000-0005-0000-0000-0000D8780000}"/>
    <cellStyle name="Процентный 5 2 2 6 3 8" xfId="31021" xr:uid="{00000000-0005-0000-0000-0000D9780000}"/>
    <cellStyle name="Процентный 5 2 2 6 3 8 2" xfId="31022" xr:uid="{00000000-0005-0000-0000-0000DA780000}"/>
    <cellStyle name="Процентный 5 2 2 6 3 9" xfId="31023" xr:uid="{00000000-0005-0000-0000-0000DB780000}"/>
    <cellStyle name="Процентный 5 2 2 6 3 9 2" xfId="31024" xr:uid="{00000000-0005-0000-0000-0000DC780000}"/>
    <cellStyle name="Процентный 5 2 2 6 4" xfId="31025" xr:uid="{00000000-0005-0000-0000-0000DD780000}"/>
    <cellStyle name="Процентный 5 2 2 6 4 2" xfId="31026" xr:uid="{00000000-0005-0000-0000-0000DE780000}"/>
    <cellStyle name="Процентный 5 2 2 6 4 2 2" xfId="31027" xr:uid="{00000000-0005-0000-0000-0000DF780000}"/>
    <cellStyle name="Процентный 5 2 2 6 4 3" xfId="31028" xr:uid="{00000000-0005-0000-0000-0000E0780000}"/>
    <cellStyle name="Процентный 5 2 2 6 4 3 2" xfId="31029" xr:uid="{00000000-0005-0000-0000-0000E1780000}"/>
    <cellStyle name="Процентный 5 2 2 6 4 4" xfId="31030" xr:uid="{00000000-0005-0000-0000-0000E2780000}"/>
    <cellStyle name="Процентный 5 2 2 6 4 4 2" xfId="31031" xr:uid="{00000000-0005-0000-0000-0000E3780000}"/>
    <cellStyle name="Процентный 5 2 2 6 4 5" xfId="31032" xr:uid="{00000000-0005-0000-0000-0000E4780000}"/>
    <cellStyle name="Процентный 5 2 2 6 4 5 2" xfId="31033" xr:uid="{00000000-0005-0000-0000-0000E5780000}"/>
    <cellStyle name="Процентный 5 2 2 6 4 6" xfId="31034" xr:uid="{00000000-0005-0000-0000-0000E6780000}"/>
    <cellStyle name="Процентный 5 2 2 6 5" xfId="31035" xr:uid="{00000000-0005-0000-0000-0000E7780000}"/>
    <cellStyle name="Процентный 5 2 2 6 5 2" xfId="31036" xr:uid="{00000000-0005-0000-0000-0000E8780000}"/>
    <cellStyle name="Процентный 5 2 2 6 5 2 2" xfId="31037" xr:uid="{00000000-0005-0000-0000-0000E9780000}"/>
    <cellStyle name="Процентный 5 2 2 6 5 3" xfId="31038" xr:uid="{00000000-0005-0000-0000-0000EA780000}"/>
    <cellStyle name="Процентный 5 2 2 6 5 3 2" xfId="31039" xr:uid="{00000000-0005-0000-0000-0000EB780000}"/>
    <cellStyle name="Процентный 5 2 2 6 5 4" xfId="31040" xr:uid="{00000000-0005-0000-0000-0000EC780000}"/>
    <cellStyle name="Процентный 5 2 2 6 5 4 2" xfId="31041" xr:uid="{00000000-0005-0000-0000-0000ED780000}"/>
    <cellStyle name="Процентный 5 2 2 6 5 5" xfId="31042" xr:uid="{00000000-0005-0000-0000-0000EE780000}"/>
    <cellStyle name="Процентный 5 2 2 6 6" xfId="31043" xr:uid="{00000000-0005-0000-0000-0000EF780000}"/>
    <cellStyle name="Процентный 5 2 2 6 6 2" xfId="31044" xr:uid="{00000000-0005-0000-0000-0000F0780000}"/>
    <cellStyle name="Процентный 5 2 2 6 7" xfId="31045" xr:uid="{00000000-0005-0000-0000-0000F1780000}"/>
    <cellStyle name="Процентный 5 2 2 6 7 2" xfId="31046" xr:uid="{00000000-0005-0000-0000-0000F2780000}"/>
    <cellStyle name="Процентный 5 2 2 6 8" xfId="31047" xr:uid="{00000000-0005-0000-0000-0000F3780000}"/>
    <cellStyle name="Процентный 5 2 2 6 8 2" xfId="31048" xr:uid="{00000000-0005-0000-0000-0000F4780000}"/>
    <cellStyle name="Процентный 5 2 2 6 9" xfId="31049" xr:uid="{00000000-0005-0000-0000-0000F5780000}"/>
    <cellStyle name="Процентный 5 2 2 6 9 2" xfId="31050" xr:uid="{00000000-0005-0000-0000-0000F6780000}"/>
    <cellStyle name="Процентный 5 2 2 7" xfId="31051" xr:uid="{00000000-0005-0000-0000-0000F7780000}"/>
    <cellStyle name="Процентный 5 2 2 7 10" xfId="31052" xr:uid="{00000000-0005-0000-0000-0000F8780000}"/>
    <cellStyle name="Процентный 5 2 2 7 10 2" xfId="31053" xr:uid="{00000000-0005-0000-0000-0000F9780000}"/>
    <cellStyle name="Процентный 5 2 2 7 11" xfId="31054" xr:uid="{00000000-0005-0000-0000-0000FA780000}"/>
    <cellStyle name="Процентный 5 2 2 7 11 2" xfId="31055" xr:uid="{00000000-0005-0000-0000-0000FB780000}"/>
    <cellStyle name="Процентный 5 2 2 7 12" xfId="31056" xr:uid="{00000000-0005-0000-0000-0000FC780000}"/>
    <cellStyle name="Процентный 5 2 2 7 2" xfId="31057" xr:uid="{00000000-0005-0000-0000-0000FD780000}"/>
    <cellStyle name="Процентный 5 2 2 7 2 10" xfId="31058" xr:uid="{00000000-0005-0000-0000-0000FE780000}"/>
    <cellStyle name="Процентный 5 2 2 7 2 10 2" xfId="31059" xr:uid="{00000000-0005-0000-0000-0000FF780000}"/>
    <cellStyle name="Процентный 5 2 2 7 2 11" xfId="31060" xr:uid="{00000000-0005-0000-0000-000000790000}"/>
    <cellStyle name="Процентный 5 2 2 7 2 2" xfId="31061" xr:uid="{00000000-0005-0000-0000-000001790000}"/>
    <cellStyle name="Процентный 5 2 2 7 2 2 10" xfId="31062" xr:uid="{00000000-0005-0000-0000-000002790000}"/>
    <cellStyle name="Процентный 5 2 2 7 2 2 2" xfId="31063" xr:uid="{00000000-0005-0000-0000-000003790000}"/>
    <cellStyle name="Процентный 5 2 2 7 2 2 2 2" xfId="31064" xr:uid="{00000000-0005-0000-0000-000004790000}"/>
    <cellStyle name="Процентный 5 2 2 7 2 2 2 2 2" xfId="31065" xr:uid="{00000000-0005-0000-0000-000005790000}"/>
    <cellStyle name="Процентный 5 2 2 7 2 2 2 3" xfId="31066" xr:uid="{00000000-0005-0000-0000-000006790000}"/>
    <cellStyle name="Процентный 5 2 2 7 2 2 2 3 2" xfId="31067" xr:uid="{00000000-0005-0000-0000-000007790000}"/>
    <cellStyle name="Процентный 5 2 2 7 2 2 2 4" xfId="31068" xr:uid="{00000000-0005-0000-0000-000008790000}"/>
    <cellStyle name="Процентный 5 2 2 7 2 2 2 4 2" xfId="31069" xr:uid="{00000000-0005-0000-0000-000009790000}"/>
    <cellStyle name="Процентный 5 2 2 7 2 2 2 5" xfId="31070" xr:uid="{00000000-0005-0000-0000-00000A790000}"/>
    <cellStyle name="Процентный 5 2 2 7 2 2 2 5 2" xfId="31071" xr:uid="{00000000-0005-0000-0000-00000B790000}"/>
    <cellStyle name="Процентный 5 2 2 7 2 2 2 6" xfId="31072" xr:uid="{00000000-0005-0000-0000-00000C790000}"/>
    <cellStyle name="Процентный 5 2 2 7 2 2 3" xfId="31073" xr:uid="{00000000-0005-0000-0000-00000D790000}"/>
    <cellStyle name="Процентный 5 2 2 7 2 2 3 2" xfId="31074" xr:uid="{00000000-0005-0000-0000-00000E790000}"/>
    <cellStyle name="Процентный 5 2 2 7 2 2 3 2 2" xfId="31075" xr:uid="{00000000-0005-0000-0000-00000F790000}"/>
    <cellStyle name="Процентный 5 2 2 7 2 2 3 3" xfId="31076" xr:uid="{00000000-0005-0000-0000-000010790000}"/>
    <cellStyle name="Процентный 5 2 2 7 2 2 3 3 2" xfId="31077" xr:uid="{00000000-0005-0000-0000-000011790000}"/>
    <cellStyle name="Процентный 5 2 2 7 2 2 3 4" xfId="31078" xr:uid="{00000000-0005-0000-0000-000012790000}"/>
    <cellStyle name="Процентный 5 2 2 7 2 2 3 4 2" xfId="31079" xr:uid="{00000000-0005-0000-0000-000013790000}"/>
    <cellStyle name="Процентный 5 2 2 7 2 2 3 5" xfId="31080" xr:uid="{00000000-0005-0000-0000-000014790000}"/>
    <cellStyle name="Процентный 5 2 2 7 2 2 4" xfId="31081" xr:uid="{00000000-0005-0000-0000-000015790000}"/>
    <cellStyle name="Процентный 5 2 2 7 2 2 4 2" xfId="31082" xr:uid="{00000000-0005-0000-0000-000016790000}"/>
    <cellStyle name="Процентный 5 2 2 7 2 2 5" xfId="31083" xr:uid="{00000000-0005-0000-0000-000017790000}"/>
    <cellStyle name="Процентный 5 2 2 7 2 2 5 2" xfId="31084" xr:uid="{00000000-0005-0000-0000-000018790000}"/>
    <cellStyle name="Процентный 5 2 2 7 2 2 6" xfId="31085" xr:uid="{00000000-0005-0000-0000-000019790000}"/>
    <cellStyle name="Процентный 5 2 2 7 2 2 6 2" xfId="31086" xr:uid="{00000000-0005-0000-0000-00001A790000}"/>
    <cellStyle name="Процентный 5 2 2 7 2 2 7" xfId="31087" xr:uid="{00000000-0005-0000-0000-00001B790000}"/>
    <cellStyle name="Процентный 5 2 2 7 2 2 7 2" xfId="31088" xr:uid="{00000000-0005-0000-0000-00001C790000}"/>
    <cellStyle name="Процентный 5 2 2 7 2 2 8" xfId="31089" xr:uid="{00000000-0005-0000-0000-00001D790000}"/>
    <cellStyle name="Процентный 5 2 2 7 2 2 8 2" xfId="31090" xr:uid="{00000000-0005-0000-0000-00001E790000}"/>
    <cellStyle name="Процентный 5 2 2 7 2 2 9" xfId="31091" xr:uid="{00000000-0005-0000-0000-00001F790000}"/>
    <cellStyle name="Процентный 5 2 2 7 2 2 9 2" xfId="31092" xr:uid="{00000000-0005-0000-0000-000020790000}"/>
    <cellStyle name="Процентный 5 2 2 7 2 3" xfId="31093" xr:uid="{00000000-0005-0000-0000-000021790000}"/>
    <cellStyle name="Процентный 5 2 2 7 2 3 2" xfId="31094" xr:uid="{00000000-0005-0000-0000-000022790000}"/>
    <cellStyle name="Процентный 5 2 2 7 2 3 2 2" xfId="31095" xr:uid="{00000000-0005-0000-0000-000023790000}"/>
    <cellStyle name="Процентный 5 2 2 7 2 3 3" xfId="31096" xr:uid="{00000000-0005-0000-0000-000024790000}"/>
    <cellStyle name="Процентный 5 2 2 7 2 3 3 2" xfId="31097" xr:uid="{00000000-0005-0000-0000-000025790000}"/>
    <cellStyle name="Процентный 5 2 2 7 2 3 4" xfId="31098" xr:uid="{00000000-0005-0000-0000-000026790000}"/>
    <cellStyle name="Процентный 5 2 2 7 2 3 4 2" xfId="31099" xr:uid="{00000000-0005-0000-0000-000027790000}"/>
    <cellStyle name="Процентный 5 2 2 7 2 3 5" xfId="31100" xr:uid="{00000000-0005-0000-0000-000028790000}"/>
    <cellStyle name="Процентный 5 2 2 7 2 3 5 2" xfId="31101" xr:uid="{00000000-0005-0000-0000-000029790000}"/>
    <cellStyle name="Процентный 5 2 2 7 2 3 6" xfId="31102" xr:uid="{00000000-0005-0000-0000-00002A790000}"/>
    <cellStyle name="Процентный 5 2 2 7 2 4" xfId="31103" xr:uid="{00000000-0005-0000-0000-00002B790000}"/>
    <cellStyle name="Процентный 5 2 2 7 2 4 2" xfId="31104" xr:uid="{00000000-0005-0000-0000-00002C790000}"/>
    <cellStyle name="Процентный 5 2 2 7 2 4 2 2" xfId="31105" xr:uid="{00000000-0005-0000-0000-00002D790000}"/>
    <cellStyle name="Процентный 5 2 2 7 2 4 3" xfId="31106" xr:uid="{00000000-0005-0000-0000-00002E790000}"/>
    <cellStyle name="Процентный 5 2 2 7 2 4 3 2" xfId="31107" xr:uid="{00000000-0005-0000-0000-00002F790000}"/>
    <cellStyle name="Процентный 5 2 2 7 2 4 4" xfId="31108" xr:uid="{00000000-0005-0000-0000-000030790000}"/>
    <cellStyle name="Процентный 5 2 2 7 2 4 4 2" xfId="31109" xr:uid="{00000000-0005-0000-0000-000031790000}"/>
    <cellStyle name="Процентный 5 2 2 7 2 4 5" xfId="31110" xr:uid="{00000000-0005-0000-0000-000032790000}"/>
    <cellStyle name="Процентный 5 2 2 7 2 5" xfId="31111" xr:uid="{00000000-0005-0000-0000-000033790000}"/>
    <cellStyle name="Процентный 5 2 2 7 2 5 2" xfId="31112" xr:uid="{00000000-0005-0000-0000-000034790000}"/>
    <cellStyle name="Процентный 5 2 2 7 2 6" xfId="31113" xr:uid="{00000000-0005-0000-0000-000035790000}"/>
    <cellStyle name="Процентный 5 2 2 7 2 6 2" xfId="31114" xr:uid="{00000000-0005-0000-0000-000036790000}"/>
    <cellStyle name="Процентный 5 2 2 7 2 7" xfId="31115" xr:uid="{00000000-0005-0000-0000-000037790000}"/>
    <cellStyle name="Процентный 5 2 2 7 2 7 2" xfId="31116" xr:uid="{00000000-0005-0000-0000-000038790000}"/>
    <cellStyle name="Процентный 5 2 2 7 2 8" xfId="31117" xr:uid="{00000000-0005-0000-0000-000039790000}"/>
    <cellStyle name="Процентный 5 2 2 7 2 8 2" xfId="31118" xr:uid="{00000000-0005-0000-0000-00003A790000}"/>
    <cellStyle name="Процентный 5 2 2 7 2 9" xfId="31119" xr:uid="{00000000-0005-0000-0000-00003B790000}"/>
    <cellStyle name="Процентный 5 2 2 7 2 9 2" xfId="31120" xr:uid="{00000000-0005-0000-0000-00003C790000}"/>
    <cellStyle name="Процентный 5 2 2 7 3" xfId="31121" xr:uid="{00000000-0005-0000-0000-00003D790000}"/>
    <cellStyle name="Процентный 5 2 2 7 3 10" xfId="31122" xr:uid="{00000000-0005-0000-0000-00003E790000}"/>
    <cellStyle name="Процентный 5 2 2 7 3 2" xfId="31123" xr:uid="{00000000-0005-0000-0000-00003F790000}"/>
    <cellStyle name="Процентный 5 2 2 7 3 2 2" xfId="31124" xr:uid="{00000000-0005-0000-0000-000040790000}"/>
    <cellStyle name="Процентный 5 2 2 7 3 2 2 2" xfId="31125" xr:uid="{00000000-0005-0000-0000-000041790000}"/>
    <cellStyle name="Процентный 5 2 2 7 3 2 3" xfId="31126" xr:uid="{00000000-0005-0000-0000-000042790000}"/>
    <cellStyle name="Процентный 5 2 2 7 3 2 3 2" xfId="31127" xr:uid="{00000000-0005-0000-0000-000043790000}"/>
    <cellStyle name="Процентный 5 2 2 7 3 2 4" xfId="31128" xr:uid="{00000000-0005-0000-0000-000044790000}"/>
    <cellStyle name="Процентный 5 2 2 7 3 2 4 2" xfId="31129" xr:uid="{00000000-0005-0000-0000-000045790000}"/>
    <cellStyle name="Процентный 5 2 2 7 3 2 5" xfId="31130" xr:uid="{00000000-0005-0000-0000-000046790000}"/>
    <cellStyle name="Процентный 5 2 2 7 3 2 5 2" xfId="31131" xr:uid="{00000000-0005-0000-0000-000047790000}"/>
    <cellStyle name="Процентный 5 2 2 7 3 2 6" xfId="31132" xr:uid="{00000000-0005-0000-0000-000048790000}"/>
    <cellStyle name="Процентный 5 2 2 7 3 3" xfId="31133" xr:uid="{00000000-0005-0000-0000-000049790000}"/>
    <cellStyle name="Процентный 5 2 2 7 3 3 2" xfId="31134" xr:uid="{00000000-0005-0000-0000-00004A790000}"/>
    <cellStyle name="Процентный 5 2 2 7 3 3 2 2" xfId="31135" xr:uid="{00000000-0005-0000-0000-00004B790000}"/>
    <cellStyle name="Процентный 5 2 2 7 3 3 3" xfId="31136" xr:uid="{00000000-0005-0000-0000-00004C790000}"/>
    <cellStyle name="Процентный 5 2 2 7 3 3 3 2" xfId="31137" xr:uid="{00000000-0005-0000-0000-00004D790000}"/>
    <cellStyle name="Процентный 5 2 2 7 3 3 4" xfId="31138" xr:uid="{00000000-0005-0000-0000-00004E790000}"/>
    <cellStyle name="Процентный 5 2 2 7 3 3 4 2" xfId="31139" xr:uid="{00000000-0005-0000-0000-00004F790000}"/>
    <cellStyle name="Процентный 5 2 2 7 3 3 5" xfId="31140" xr:uid="{00000000-0005-0000-0000-000050790000}"/>
    <cellStyle name="Процентный 5 2 2 7 3 4" xfId="31141" xr:uid="{00000000-0005-0000-0000-000051790000}"/>
    <cellStyle name="Процентный 5 2 2 7 3 4 2" xfId="31142" xr:uid="{00000000-0005-0000-0000-000052790000}"/>
    <cellStyle name="Процентный 5 2 2 7 3 5" xfId="31143" xr:uid="{00000000-0005-0000-0000-000053790000}"/>
    <cellStyle name="Процентный 5 2 2 7 3 5 2" xfId="31144" xr:uid="{00000000-0005-0000-0000-000054790000}"/>
    <cellStyle name="Процентный 5 2 2 7 3 6" xfId="31145" xr:uid="{00000000-0005-0000-0000-000055790000}"/>
    <cellStyle name="Процентный 5 2 2 7 3 6 2" xfId="31146" xr:uid="{00000000-0005-0000-0000-000056790000}"/>
    <cellStyle name="Процентный 5 2 2 7 3 7" xfId="31147" xr:uid="{00000000-0005-0000-0000-000057790000}"/>
    <cellStyle name="Процентный 5 2 2 7 3 7 2" xfId="31148" xr:uid="{00000000-0005-0000-0000-000058790000}"/>
    <cellStyle name="Процентный 5 2 2 7 3 8" xfId="31149" xr:uid="{00000000-0005-0000-0000-000059790000}"/>
    <cellStyle name="Процентный 5 2 2 7 3 8 2" xfId="31150" xr:uid="{00000000-0005-0000-0000-00005A790000}"/>
    <cellStyle name="Процентный 5 2 2 7 3 9" xfId="31151" xr:uid="{00000000-0005-0000-0000-00005B790000}"/>
    <cellStyle name="Процентный 5 2 2 7 3 9 2" xfId="31152" xr:uid="{00000000-0005-0000-0000-00005C790000}"/>
    <cellStyle name="Процентный 5 2 2 7 4" xfId="31153" xr:uid="{00000000-0005-0000-0000-00005D790000}"/>
    <cellStyle name="Процентный 5 2 2 7 4 2" xfId="31154" xr:uid="{00000000-0005-0000-0000-00005E790000}"/>
    <cellStyle name="Процентный 5 2 2 7 4 2 2" xfId="31155" xr:uid="{00000000-0005-0000-0000-00005F790000}"/>
    <cellStyle name="Процентный 5 2 2 7 4 3" xfId="31156" xr:uid="{00000000-0005-0000-0000-000060790000}"/>
    <cellStyle name="Процентный 5 2 2 7 4 3 2" xfId="31157" xr:uid="{00000000-0005-0000-0000-000061790000}"/>
    <cellStyle name="Процентный 5 2 2 7 4 4" xfId="31158" xr:uid="{00000000-0005-0000-0000-000062790000}"/>
    <cellStyle name="Процентный 5 2 2 7 4 4 2" xfId="31159" xr:uid="{00000000-0005-0000-0000-000063790000}"/>
    <cellStyle name="Процентный 5 2 2 7 4 5" xfId="31160" xr:uid="{00000000-0005-0000-0000-000064790000}"/>
    <cellStyle name="Процентный 5 2 2 7 4 5 2" xfId="31161" xr:uid="{00000000-0005-0000-0000-000065790000}"/>
    <cellStyle name="Процентный 5 2 2 7 4 6" xfId="31162" xr:uid="{00000000-0005-0000-0000-000066790000}"/>
    <cellStyle name="Процентный 5 2 2 7 5" xfId="31163" xr:uid="{00000000-0005-0000-0000-000067790000}"/>
    <cellStyle name="Процентный 5 2 2 7 5 2" xfId="31164" xr:uid="{00000000-0005-0000-0000-000068790000}"/>
    <cellStyle name="Процентный 5 2 2 7 5 2 2" xfId="31165" xr:uid="{00000000-0005-0000-0000-000069790000}"/>
    <cellStyle name="Процентный 5 2 2 7 5 3" xfId="31166" xr:uid="{00000000-0005-0000-0000-00006A790000}"/>
    <cellStyle name="Процентный 5 2 2 7 5 3 2" xfId="31167" xr:uid="{00000000-0005-0000-0000-00006B790000}"/>
    <cellStyle name="Процентный 5 2 2 7 5 4" xfId="31168" xr:uid="{00000000-0005-0000-0000-00006C790000}"/>
    <cellStyle name="Процентный 5 2 2 7 5 4 2" xfId="31169" xr:uid="{00000000-0005-0000-0000-00006D790000}"/>
    <cellStyle name="Процентный 5 2 2 7 5 5" xfId="31170" xr:uid="{00000000-0005-0000-0000-00006E790000}"/>
    <cellStyle name="Процентный 5 2 2 7 6" xfId="31171" xr:uid="{00000000-0005-0000-0000-00006F790000}"/>
    <cellStyle name="Процентный 5 2 2 7 6 2" xfId="31172" xr:uid="{00000000-0005-0000-0000-000070790000}"/>
    <cellStyle name="Процентный 5 2 2 7 7" xfId="31173" xr:uid="{00000000-0005-0000-0000-000071790000}"/>
    <cellStyle name="Процентный 5 2 2 7 7 2" xfId="31174" xr:uid="{00000000-0005-0000-0000-000072790000}"/>
    <cellStyle name="Процентный 5 2 2 7 8" xfId="31175" xr:uid="{00000000-0005-0000-0000-000073790000}"/>
    <cellStyle name="Процентный 5 2 2 7 8 2" xfId="31176" xr:uid="{00000000-0005-0000-0000-000074790000}"/>
    <cellStyle name="Процентный 5 2 2 7 9" xfId="31177" xr:uid="{00000000-0005-0000-0000-000075790000}"/>
    <cellStyle name="Процентный 5 2 2 7 9 2" xfId="31178" xr:uid="{00000000-0005-0000-0000-000076790000}"/>
    <cellStyle name="Процентный 5 2 2 8" xfId="31179" xr:uid="{00000000-0005-0000-0000-000077790000}"/>
    <cellStyle name="Процентный 5 2 2 8 10" xfId="31180" xr:uid="{00000000-0005-0000-0000-000078790000}"/>
    <cellStyle name="Процентный 5 2 2 8 10 2" xfId="31181" xr:uid="{00000000-0005-0000-0000-000079790000}"/>
    <cellStyle name="Процентный 5 2 2 8 11" xfId="31182" xr:uid="{00000000-0005-0000-0000-00007A790000}"/>
    <cellStyle name="Процентный 5 2 2 8 11 2" xfId="31183" xr:uid="{00000000-0005-0000-0000-00007B790000}"/>
    <cellStyle name="Процентный 5 2 2 8 12" xfId="31184" xr:uid="{00000000-0005-0000-0000-00007C790000}"/>
    <cellStyle name="Процентный 5 2 2 8 2" xfId="31185" xr:uid="{00000000-0005-0000-0000-00007D790000}"/>
    <cellStyle name="Процентный 5 2 2 8 2 10" xfId="31186" xr:uid="{00000000-0005-0000-0000-00007E790000}"/>
    <cellStyle name="Процентный 5 2 2 8 2 10 2" xfId="31187" xr:uid="{00000000-0005-0000-0000-00007F790000}"/>
    <cellStyle name="Процентный 5 2 2 8 2 11" xfId="31188" xr:uid="{00000000-0005-0000-0000-000080790000}"/>
    <cellStyle name="Процентный 5 2 2 8 2 2" xfId="31189" xr:uid="{00000000-0005-0000-0000-000081790000}"/>
    <cellStyle name="Процентный 5 2 2 8 2 2 10" xfId="31190" xr:uid="{00000000-0005-0000-0000-000082790000}"/>
    <cellStyle name="Процентный 5 2 2 8 2 2 2" xfId="31191" xr:uid="{00000000-0005-0000-0000-000083790000}"/>
    <cellStyle name="Процентный 5 2 2 8 2 2 2 2" xfId="31192" xr:uid="{00000000-0005-0000-0000-000084790000}"/>
    <cellStyle name="Процентный 5 2 2 8 2 2 2 2 2" xfId="31193" xr:uid="{00000000-0005-0000-0000-000085790000}"/>
    <cellStyle name="Процентный 5 2 2 8 2 2 2 3" xfId="31194" xr:uid="{00000000-0005-0000-0000-000086790000}"/>
    <cellStyle name="Процентный 5 2 2 8 2 2 2 3 2" xfId="31195" xr:uid="{00000000-0005-0000-0000-000087790000}"/>
    <cellStyle name="Процентный 5 2 2 8 2 2 2 4" xfId="31196" xr:uid="{00000000-0005-0000-0000-000088790000}"/>
    <cellStyle name="Процентный 5 2 2 8 2 2 2 4 2" xfId="31197" xr:uid="{00000000-0005-0000-0000-000089790000}"/>
    <cellStyle name="Процентный 5 2 2 8 2 2 2 5" xfId="31198" xr:uid="{00000000-0005-0000-0000-00008A790000}"/>
    <cellStyle name="Процентный 5 2 2 8 2 2 2 5 2" xfId="31199" xr:uid="{00000000-0005-0000-0000-00008B790000}"/>
    <cellStyle name="Процентный 5 2 2 8 2 2 2 6" xfId="31200" xr:uid="{00000000-0005-0000-0000-00008C790000}"/>
    <cellStyle name="Процентный 5 2 2 8 2 2 3" xfId="31201" xr:uid="{00000000-0005-0000-0000-00008D790000}"/>
    <cellStyle name="Процентный 5 2 2 8 2 2 3 2" xfId="31202" xr:uid="{00000000-0005-0000-0000-00008E790000}"/>
    <cellStyle name="Процентный 5 2 2 8 2 2 3 2 2" xfId="31203" xr:uid="{00000000-0005-0000-0000-00008F790000}"/>
    <cellStyle name="Процентный 5 2 2 8 2 2 3 3" xfId="31204" xr:uid="{00000000-0005-0000-0000-000090790000}"/>
    <cellStyle name="Процентный 5 2 2 8 2 2 3 3 2" xfId="31205" xr:uid="{00000000-0005-0000-0000-000091790000}"/>
    <cellStyle name="Процентный 5 2 2 8 2 2 3 4" xfId="31206" xr:uid="{00000000-0005-0000-0000-000092790000}"/>
    <cellStyle name="Процентный 5 2 2 8 2 2 3 4 2" xfId="31207" xr:uid="{00000000-0005-0000-0000-000093790000}"/>
    <cellStyle name="Процентный 5 2 2 8 2 2 3 5" xfId="31208" xr:uid="{00000000-0005-0000-0000-000094790000}"/>
    <cellStyle name="Процентный 5 2 2 8 2 2 4" xfId="31209" xr:uid="{00000000-0005-0000-0000-000095790000}"/>
    <cellStyle name="Процентный 5 2 2 8 2 2 4 2" xfId="31210" xr:uid="{00000000-0005-0000-0000-000096790000}"/>
    <cellStyle name="Процентный 5 2 2 8 2 2 5" xfId="31211" xr:uid="{00000000-0005-0000-0000-000097790000}"/>
    <cellStyle name="Процентный 5 2 2 8 2 2 5 2" xfId="31212" xr:uid="{00000000-0005-0000-0000-000098790000}"/>
    <cellStyle name="Процентный 5 2 2 8 2 2 6" xfId="31213" xr:uid="{00000000-0005-0000-0000-000099790000}"/>
    <cellStyle name="Процентный 5 2 2 8 2 2 6 2" xfId="31214" xr:uid="{00000000-0005-0000-0000-00009A790000}"/>
    <cellStyle name="Процентный 5 2 2 8 2 2 7" xfId="31215" xr:uid="{00000000-0005-0000-0000-00009B790000}"/>
    <cellStyle name="Процентный 5 2 2 8 2 2 7 2" xfId="31216" xr:uid="{00000000-0005-0000-0000-00009C790000}"/>
    <cellStyle name="Процентный 5 2 2 8 2 2 8" xfId="31217" xr:uid="{00000000-0005-0000-0000-00009D790000}"/>
    <cellStyle name="Процентный 5 2 2 8 2 2 8 2" xfId="31218" xr:uid="{00000000-0005-0000-0000-00009E790000}"/>
    <cellStyle name="Процентный 5 2 2 8 2 2 9" xfId="31219" xr:uid="{00000000-0005-0000-0000-00009F790000}"/>
    <cellStyle name="Процентный 5 2 2 8 2 2 9 2" xfId="31220" xr:uid="{00000000-0005-0000-0000-0000A0790000}"/>
    <cellStyle name="Процентный 5 2 2 8 2 3" xfId="31221" xr:uid="{00000000-0005-0000-0000-0000A1790000}"/>
    <cellStyle name="Процентный 5 2 2 8 2 3 2" xfId="31222" xr:uid="{00000000-0005-0000-0000-0000A2790000}"/>
    <cellStyle name="Процентный 5 2 2 8 2 3 2 2" xfId="31223" xr:uid="{00000000-0005-0000-0000-0000A3790000}"/>
    <cellStyle name="Процентный 5 2 2 8 2 3 3" xfId="31224" xr:uid="{00000000-0005-0000-0000-0000A4790000}"/>
    <cellStyle name="Процентный 5 2 2 8 2 3 3 2" xfId="31225" xr:uid="{00000000-0005-0000-0000-0000A5790000}"/>
    <cellStyle name="Процентный 5 2 2 8 2 3 4" xfId="31226" xr:uid="{00000000-0005-0000-0000-0000A6790000}"/>
    <cellStyle name="Процентный 5 2 2 8 2 3 4 2" xfId="31227" xr:uid="{00000000-0005-0000-0000-0000A7790000}"/>
    <cellStyle name="Процентный 5 2 2 8 2 3 5" xfId="31228" xr:uid="{00000000-0005-0000-0000-0000A8790000}"/>
    <cellStyle name="Процентный 5 2 2 8 2 3 5 2" xfId="31229" xr:uid="{00000000-0005-0000-0000-0000A9790000}"/>
    <cellStyle name="Процентный 5 2 2 8 2 3 6" xfId="31230" xr:uid="{00000000-0005-0000-0000-0000AA790000}"/>
    <cellStyle name="Процентный 5 2 2 8 2 4" xfId="31231" xr:uid="{00000000-0005-0000-0000-0000AB790000}"/>
    <cellStyle name="Процентный 5 2 2 8 2 4 2" xfId="31232" xr:uid="{00000000-0005-0000-0000-0000AC790000}"/>
    <cellStyle name="Процентный 5 2 2 8 2 4 2 2" xfId="31233" xr:uid="{00000000-0005-0000-0000-0000AD790000}"/>
    <cellStyle name="Процентный 5 2 2 8 2 4 3" xfId="31234" xr:uid="{00000000-0005-0000-0000-0000AE790000}"/>
    <cellStyle name="Процентный 5 2 2 8 2 4 3 2" xfId="31235" xr:uid="{00000000-0005-0000-0000-0000AF790000}"/>
    <cellStyle name="Процентный 5 2 2 8 2 4 4" xfId="31236" xr:uid="{00000000-0005-0000-0000-0000B0790000}"/>
    <cellStyle name="Процентный 5 2 2 8 2 4 4 2" xfId="31237" xr:uid="{00000000-0005-0000-0000-0000B1790000}"/>
    <cellStyle name="Процентный 5 2 2 8 2 4 5" xfId="31238" xr:uid="{00000000-0005-0000-0000-0000B2790000}"/>
    <cellStyle name="Процентный 5 2 2 8 2 5" xfId="31239" xr:uid="{00000000-0005-0000-0000-0000B3790000}"/>
    <cellStyle name="Процентный 5 2 2 8 2 5 2" xfId="31240" xr:uid="{00000000-0005-0000-0000-0000B4790000}"/>
    <cellStyle name="Процентный 5 2 2 8 2 6" xfId="31241" xr:uid="{00000000-0005-0000-0000-0000B5790000}"/>
    <cellStyle name="Процентный 5 2 2 8 2 6 2" xfId="31242" xr:uid="{00000000-0005-0000-0000-0000B6790000}"/>
    <cellStyle name="Процентный 5 2 2 8 2 7" xfId="31243" xr:uid="{00000000-0005-0000-0000-0000B7790000}"/>
    <cellStyle name="Процентный 5 2 2 8 2 7 2" xfId="31244" xr:uid="{00000000-0005-0000-0000-0000B8790000}"/>
    <cellStyle name="Процентный 5 2 2 8 2 8" xfId="31245" xr:uid="{00000000-0005-0000-0000-0000B9790000}"/>
    <cellStyle name="Процентный 5 2 2 8 2 8 2" xfId="31246" xr:uid="{00000000-0005-0000-0000-0000BA790000}"/>
    <cellStyle name="Процентный 5 2 2 8 2 9" xfId="31247" xr:uid="{00000000-0005-0000-0000-0000BB790000}"/>
    <cellStyle name="Процентный 5 2 2 8 2 9 2" xfId="31248" xr:uid="{00000000-0005-0000-0000-0000BC790000}"/>
    <cellStyle name="Процентный 5 2 2 8 3" xfId="31249" xr:uid="{00000000-0005-0000-0000-0000BD790000}"/>
    <cellStyle name="Процентный 5 2 2 8 3 10" xfId="31250" xr:uid="{00000000-0005-0000-0000-0000BE790000}"/>
    <cellStyle name="Процентный 5 2 2 8 3 2" xfId="31251" xr:uid="{00000000-0005-0000-0000-0000BF790000}"/>
    <cellStyle name="Процентный 5 2 2 8 3 2 2" xfId="31252" xr:uid="{00000000-0005-0000-0000-0000C0790000}"/>
    <cellStyle name="Процентный 5 2 2 8 3 2 2 2" xfId="31253" xr:uid="{00000000-0005-0000-0000-0000C1790000}"/>
    <cellStyle name="Процентный 5 2 2 8 3 2 3" xfId="31254" xr:uid="{00000000-0005-0000-0000-0000C2790000}"/>
    <cellStyle name="Процентный 5 2 2 8 3 2 3 2" xfId="31255" xr:uid="{00000000-0005-0000-0000-0000C3790000}"/>
    <cellStyle name="Процентный 5 2 2 8 3 2 4" xfId="31256" xr:uid="{00000000-0005-0000-0000-0000C4790000}"/>
    <cellStyle name="Процентный 5 2 2 8 3 2 4 2" xfId="31257" xr:uid="{00000000-0005-0000-0000-0000C5790000}"/>
    <cellStyle name="Процентный 5 2 2 8 3 2 5" xfId="31258" xr:uid="{00000000-0005-0000-0000-0000C6790000}"/>
    <cellStyle name="Процентный 5 2 2 8 3 2 5 2" xfId="31259" xr:uid="{00000000-0005-0000-0000-0000C7790000}"/>
    <cellStyle name="Процентный 5 2 2 8 3 2 6" xfId="31260" xr:uid="{00000000-0005-0000-0000-0000C8790000}"/>
    <cellStyle name="Процентный 5 2 2 8 3 3" xfId="31261" xr:uid="{00000000-0005-0000-0000-0000C9790000}"/>
    <cellStyle name="Процентный 5 2 2 8 3 3 2" xfId="31262" xr:uid="{00000000-0005-0000-0000-0000CA790000}"/>
    <cellStyle name="Процентный 5 2 2 8 3 3 2 2" xfId="31263" xr:uid="{00000000-0005-0000-0000-0000CB790000}"/>
    <cellStyle name="Процентный 5 2 2 8 3 3 3" xfId="31264" xr:uid="{00000000-0005-0000-0000-0000CC790000}"/>
    <cellStyle name="Процентный 5 2 2 8 3 3 3 2" xfId="31265" xr:uid="{00000000-0005-0000-0000-0000CD790000}"/>
    <cellStyle name="Процентный 5 2 2 8 3 3 4" xfId="31266" xr:uid="{00000000-0005-0000-0000-0000CE790000}"/>
    <cellStyle name="Процентный 5 2 2 8 3 3 4 2" xfId="31267" xr:uid="{00000000-0005-0000-0000-0000CF790000}"/>
    <cellStyle name="Процентный 5 2 2 8 3 3 5" xfId="31268" xr:uid="{00000000-0005-0000-0000-0000D0790000}"/>
    <cellStyle name="Процентный 5 2 2 8 3 4" xfId="31269" xr:uid="{00000000-0005-0000-0000-0000D1790000}"/>
    <cellStyle name="Процентный 5 2 2 8 3 4 2" xfId="31270" xr:uid="{00000000-0005-0000-0000-0000D2790000}"/>
    <cellStyle name="Процентный 5 2 2 8 3 5" xfId="31271" xr:uid="{00000000-0005-0000-0000-0000D3790000}"/>
    <cellStyle name="Процентный 5 2 2 8 3 5 2" xfId="31272" xr:uid="{00000000-0005-0000-0000-0000D4790000}"/>
    <cellStyle name="Процентный 5 2 2 8 3 6" xfId="31273" xr:uid="{00000000-0005-0000-0000-0000D5790000}"/>
    <cellStyle name="Процентный 5 2 2 8 3 6 2" xfId="31274" xr:uid="{00000000-0005-0000-0000-0000D6790000}"/>
    <cellStyle name="Процентный 5 2 2 8 3 7" xfId="31275" xr:uid="{00000000-0005-0000-0000-0000D7790000}"/>
    <cellStyle name="Процентный 5 2 2 8 3 7 2" xfId="31276" xr:uid="{00000000-0005-0000-0000-0000D8790000}"/>
    <cellStyle name="Процентный 5 2 2 8 3 8" xfId="31277" xr:uid="{00000000-0005-0000-0000-0000D9790000}"/>
    <cellStyle name="Процентный 5 2 2 8 3 8 2" xfId="31278" xr:uid="{00000000-0005-0000-0000-0000DA790000}"/>
    <cellStyle name="Процентный 5 2 2 8 3 9" xfId="31279" xr:uid="{00000000-0005-0000-0000-0000DB790000}"/>
    <cellStyle name="Процентный 5 2 2 8 3 9 2" xfId="31280" xr:uid="{00000000-0005-0000-0000-0000DC790000}"/>
    <cellStyle name="Процентный 5 2 2 8 4" xfId="31281" xr:uid="{00000000-0005-0000-0000-0000DD790000}"/>
    <cellStyle name="Процентный 5 2 2 8 4 2" xfId="31282" xr:uid="{00000000-0005-0000-0000-0000DE790000}"/>
    <cellStyle name="Процентный 5 2 2 8 4 2 2" xfId="31283" xr:uid="{00000000-0005-0000-0000-0000DF790000}"/>
    <cellStyle name="Процентный 5 2 2 8 4 3" xfId="31284" xr:uid="{00000000-0005-0000-0000-0000E0790000}"/>
    <cellStyle name="Процентный 5 2 2 8 4 3 2" xfId="31285" xr:uid="{00000000-0005-0000-0000-0000E1790000}"/>
    <cellStyle name="Процентный 5 2 2 8 4 4" xfId="31286" xr:uid="{00000000-0005-0000-0000-0000E2790000}"/>
    <cellStyle name="Процентный 5 2 2 8 4 4 2" xfId="31287" xr:uid="{00000000-0005-0000-0000-0000E3790000}"/>
    <cellStyle name="Процентный 5 2 2 8 4 5" xfId="31288" xr:uid="{00000000-0005-0000-0000-0000E4790000}"/>
    <cellStyle name="Процентный 5 2 2 8 4 5 2" xfId="31289" xr:uid="{00000000-0005-0000-0000-0000E5790000}"/>
    <cellStyle name="Процентный 5 2 2 8 4 6" xfId="31290" xr:uid="{00000000-0005-0000-0000-0000E6790000}"/>
    <cellStyle name="Процентный 5 2 2 8 5" xfId="31291" xr:uid="{00000000-0005-0000-0000-0000E7790000}"/>
    <cellStyle name="Процентный 5 2 2 8 5 2" xfId="31292" xr:uid="{00000000-0005-0000-0000-0000E8790000}"/>
    <cellStyle name="Процентный 5 2 2 8 5 2 2" xfId="31293" xr:uid="{00000000-0005-0000-0000-0000E9790000}"/>
    <cellStyle name="Процентный 5 2 2 8 5 3" xfId="31294" xr:uid="{00000000-0005-0000-0000-0000EA790000}"/>
    <cellStyle name="Процентный 5 2 2 8 5 3 2" xfId="31295" xr:uid="{00000000-0005-0000-0000-0000EB790000}"/>
    <cellStyle name="Процентный 5 2 2 8 5 4" xfId="31296" xr:uid="{00000000-0005-0000-0000-0000EC790000}"/>
    <cellStyle name="Процентный 5 2 2 8 5 4 2" xfId="31297" xr:uid="{00000000-0005-0000-0000-0000ED790000}"/>
    <cellStyle name="Процентный 5 2 2 8 5 5" xfId="31298" xr:uid="{00000000-0005-0000-0000-0000EE790000}"/>
    <cellStyle name="Процентный 5 2 2 8 6" xfId="31299" xr:uid="{00000000-0005-0000-0000-0000EF790000}"/>
    <cellStyle name="Процентный 5 2 2 8 6 2" xfId="31300" xr:uid="{00000000-0005-0000-0000-0000F0790000}"/>
    <cellStyle name="Процентный 5 2 2 8 7" xfId="31301" xr:uid="{00000000-0005-0000-0000-0000F1790000}"/>
    <cellStyle name="Процентный 5 2 2 8 7 2" xfId="31302" xr:uid="{00000000-0005-0000-0000-0000F2790000}"/>
    <cellStyle name="Процентный 5 2 2 8 8" xfId="31303" xr:uid="{00000000-0005-0000-0000-0000F3790000}"/>
    <cellStyle name="Процентный 5 2 2 8 8 2" xfId="31304" xr:uid="{00000000-0005-0000-0000-0000F4790000}"/>
    <cellStyle name="Процентный 5 2 2 8 9" xfId="31305" xr:uid="{00000000-0005-0000-0000-0000F5790000}"/>
    <cellStyle name="Процентный 5 2 2 8 9 2" xfId="31306" xr:uid="{00000000-0005-0000-0000-0000F6790000}"/>
    <cellStyle name="Процентный 5 2 2 9" xfId="31307" xr:uid="{00000000-0005-0000-0000-0000F7790000}"/>
    <cellStyle name="Процентный 5 2 2 9 10" xfId="31308" xr:uid="{00000000-0005-0000-0000-0000F8790000}"/>
    <cellStyle name="Процентный 5 2 2 9 10 2" xfId="31309" xr:uid="{00000000-0005-0000-0000-0000F9790000}"/>
    <cellStyle name="Процентный 5 2 2 9 11" xfId="31310" xr:uid="{00000000-0005-0000-0000-0000FA790000}"/>
    <cellStyle name="Процентный 5 2 2 9 11 2" xfId="31311" xr:uid="{00000000-0005-0000-0000-0000FB790000}"/>
    <cellStyle name="Процентный 5 2 2 9 12" xfId="31312" xr:uid="{00000000-0005-0000-0000-0000FC790000}"/>
    <cellStyle name="Процентный 5 2 2 9 2" xfId="31313" xr:uid="{00000000-0005-0000-0000-0000FD790000}"/>
    <cellStyle name="Процентный 5 2 2 9 2 10" xfId="31314" xr:uid="{00000000-0005-0000-0000-0000FE790000}"/>
    <cellStyle name="Процентный 5 2 2 9 2 10 2" xfId="31315" xr:uid="{00000000-0005-0000-0000-0000FF790000}"/>
    <cellStyle name="Процентный 5 2 2 9 2 11" xfId="31316" xr:uid="{00000000-0005-0000-0000-0000007A0000}"/>
    <cellStyle name="Процентный 5 2 2 9 2 2" xfId="31317" xr:uid="{00000000-0005-0000-0000-0000017A0000}"/>
    <cellStyle name="Процентный 5 2 2 9 2 2 10" xfId="31318" xr:uid="{00000000-0005-0000-0000-0000027A0000}"/>
    <cellStyle name="Процентный 5 2 2 9 2 2 2" xfId="31319" xr:uid="{00000000-0005-0000-0000-0000037A0000}"/>
    <cellStyle name="Процентный 5 2 2 9 2 2 2 2" xfId="31320" xr:uid="{00000000-0005-0000-0000-0000047A0000}"/>
    <cellStyle name="Процентный 5 2 2 9 2 2 2 2 2" xfId="31321" xr:uid="{00000000-0005-0000-0000-0000057A0000}"/>
    <cellStyle name="Процентный 5 2 2 9 2 2 2 3" xfId="31322" xr:uid="{00000000-0005-0000-0000-0000067A0000}"/>
    <cellStyle name="Процентный 5 2 2 9 2 2 2 3 2" xfId="31323" xr:uid="{00000000-0005-0000-0000-0000077A0000}"/>
    <cellStyle name="Процентный 5 2 2 9 2 2 2 4" xfId="31324" xr:uid="{00000000-0005-0000-0000-0000087A0000}"/>
    <cellStyle name="Процентный 5 2 2 9 2 2 2 4 2" xfId="31325" xr:uid="{00000000-0005-0000-0000-0000097A0000}"/>
    <cellStyle name="Процентный 5 2 2 9 2 2 2 5" xfId="31326" xr:uid="{00000000-0005-0000-0000-00000A7A0000}"/>
    <cellStyle name="Процентный 5 2 2 9 2 2 2 5 2" xfId="31327" xr:uid="{00000000-0005-0000-0000-00000B7A0000}"/>
    <cellStyle name="Процентный 5 2 2 9 2 2 2 6" xfId="31328" xr:uid="{00000000-0005-0000-0000-00000C7A0000}"/>
    <cellStyle name="Процентный 5 2 2 9 2 2 3" xfId="31329" xr:uid="{00000000-0005-0000-0000-00000D7A0000}"/>
    <cellStyle name="Процентный 5 2 2 9 2 2 3 2" xfId="31330" xr:uid="{00000000-0005-0000-0000-00000E7A0000}"/>
    <cellStyle name="Процентный 5 2 2 9 2 2 3 2 2" xfId="31331" xr:uid="{00000000-0005-0000-0000-00000F7A0000}"/>
    <cellStyle name="Процентный 5 2 2 9 2 2 3 3" xfId="31332" xr:uid="{00000000-0005-0000-0000-0000107A0000}"/>
    <cellStyle name="Процентный 5 2 2 9 2 2 3 3 2" xfId="31333" xr:uid="{00000000-0005-0000-0000-0000117A0000}"/>
    <cellStyle name="Процентный 5 2 2 9 2 2 3 4" xfId="31334" xr:uid="{00000000-0005-0000-0000-0000127A0000}"/>
    <cellStyle name="Процентный 5 2 2 9 2 2 3 4 2" xfId="31335" xr:uid="{00000000-0005-0000-0000-0000137A0000}"/>
    <cellStyle name="Процентный 5 2 2 9 2 2 3 5" xfId="31336" xr:uid="{00000000-0005-0000-0000-0000147A0000}"/>
    <cellStyle name="Процентный 5 2 2 9 2 2 4" xfId="31337" xr:uid="{00000000-0005-0000-0000-0000157A0000}"/>
    <cellStyle name="Процентный 5 2 2 9 2 2 4 2" xfId="31338" xr:uid="{00000000-0005-0000-0000-0000167A0000}"/>
    <cellStyle name="Процентный 5 2 2 9 2 2 5" xfId="31339" xr:uid="{00000000-0005-0000-0000-0000177A0000}"/>
    <cellStyle name="Процентный 5 2 2 9 2 2 5 2" xfId="31340" xr:uid="{00000000-0005-0000-0000-0000187A0000}"/>
    <cellStyle name="Процентный 5 2 2 9 2 2 6" xfId="31341" xr:uid="{00000000-0005-0000-0000-0000197A0000}"/>
    <cellStyle name="Процентный 5 2 2 9 2 2 6 2" xfId="31342" xr:uid="{00000000-0005-0000-0000-00001A7A0000}"/>
    <cellStyle name="Процентный 5 2 2 9 2 2 7" xfId="31343" xr:uid="{00000000-0005-0000-0000-00001B7A0000}"/>
    <cellStyle name="Процентный 5 2 2 9 2 2 7 2" xfId="31344" xr:uid="{00000000-0005-0000-0000-00001C7A0000}"/>
    <cellStyle name="Процентный 5 2 2 9 2 2 8" xfId="31345" xr:uid="{00000000-0005-0000-0000-00001D7A0000}"/>
    <cellStyle name="Процентный 5 2 2 9 2 2 8 2" xfId="31346" xr:uid="{00000000-0005-0000-0000-00001E7A0000}"/>
    <cellStyle name="Процентный 5 2 2 9 2 2 9" xfId="31347" xr:uid="{00000000-0005-0000-0000-00001F7A0000}"/>
    <cellStyle name="Процентный 5 2 2 9 2 2 9 2" xfId="31348" xr:uid="{00000000-0005-0000-0000-0000207A0000}"/>
    <cellStyle name="Процентный 5 2 2 9 2 3" xfId="31349" xr:uid="{00000000-0005-0000-0000-0000217A0000}"/>
    <cellStyle name="Процентный 5 2 2 9 2 3 2" xfId="31350" xr:uid="{00000000-0005-0000-0000-0000227A0000}"/>
    <cellStyle name="Процентный 5 2 2 9 2 3 2 2" xfId="31351" xr:uid="{00000000-0005-0000-0000-0000237A0000}"/>
    <cellStyle name="Процентный 5 2 2 9 2 3 3" xfId="31352" xr:uid="{00000000-0005-0000-0000-0000247A0000}"/>
    <cellStyle name="Процентный 5 2 2 9 2 3 3 2" xfId="31353" xr:uid="{00000000-0005-0000-0000-0000257A0000}"/>
    <cellStyle name="Процентный 5 2 2 9 2 3 4" xfId="31354" xr:uid="{00000000-0005-0000-0000-0000267A0000}"/>
    <cellStyle name="Процентный 5 2 2 9 2 3 4 2" xfId="31355" xr:uid="{00000000-0005-0000-0000-0000277A0000}"/>
    <cellStyle name="Процентный 5 2 2 9 2 3 5" xfId="31356" xr:uid="{00000000-0005-0000-0000-0000287A0000}"/>
    <cellStyle name="Процентный 5 2 2 9 2 3 5 2" xfId="31357" xr:uid="{00000000-0005-0000-0000-0000297A0000}"/>
    <cellStyle name="Процентный 5 2 2 9 2 3 6" xfId="31358" xr:uid="{00000000-0005-0000-0000-00002A7A0000}"/>
    <cellStyle name="Процентный 5 2 2 9 2 4" xfId="31359" xr:uid="{00000000-0005-0000-0000-00002B7A0000}"/>
    <cellStyle name="Процентный 5 2 2 9 2 4 2" xfId="31360" xr:uid="{00000000-0005-0000-0000-00002C7A0000}"/>
    <cellStyle name="Процентный 5 2 2 9 2 4 2 2" xfId="31361" xr:uid="{00000000-0005-0000-0000-00002D7A0000}"/>
    <cellStyle name="Процентный 5 2 2 9 2 4 3" xfId="31362" xr:uid="{00000000-0005-0000-0000-00002E7A0000}"/>
    <cellStyle name="Процентный 5 2 2 9 2 4 3 2" xfId="31363" xr:uid="{00000000-0005-0000-0000-00002F7A0000}"/>
    <cellStyle name="Процентный 5 2 2 9 2 4 4" xfId="31364" xr:uid="{00000000-0005-0000-0000-0000307A0000}"/>
    <cellStyle name="Процентный 5 2 2 9 2 4 4 2" xfId="31365" xr:uid="{00000000-0005-0000-0000-0000317A0000}"/>
    <cellStyle name="Процентный 5 2 2 9 2 4 5" xfId="31366" xr:uid="{00000000-0005-0000-0000-0000327A0000}"/>
    <cellStyle name="Процентный 5 2 2 9 2 5" xfId="31367" xr:uid="{00000000-0005-0000-0000-0000337A0000}"/>
    <cellStyle name="Процентный 5 2 2 9 2 5 2" xfId="31368" xr:uid="{00000000-0005-0000-0000-0000347A0000}"/>
    <cellStyle name="Процентный 5 2 2 9 2 6" xfId="31369" xr:uid="{00000000-0005-0000-0000-0000357A0000}"/>
    <cellStyle name="Процентный 5 2 2 9 2 6 2" xfId="31370" xr:uid="{00000000-0005-0000-0000-0000367A0000}"/>
    <cellStyle name="Процентный 5 2 2 9 2 7" xfId="31371" xr:uid="{00000000-0005-0000-0000-0000377A0000}"/>
    <cellStyle name="Процентный 5 2 2 9 2 7 2" xfId="31372" xr:uid="{00000000-0005-0000-0000-0000387A0000}"/>
    <cellStyle name="Процентный 5 2 2 9 2 8" xfId="31373" xr:uid="{00000000-0005-0000-0000-0000397A0000}"/>
    <cellStyle name="Процентный 5 2 2 9 2 8 2" xfId="31374" xr:uid="{00000000-0005-0000-0000-00003A7A0000}"/>
    <cellStyle name="Процентный 5 2 2 9 2 9" xfId="31375" xr:uid="{00000000-0005-0000-0000-00003B7A0000}"/>
    <cellStyle name="Процентный 5 2 2 9 2 9 2" xfId="31376" xr:uid="{00000000-0005-0000-0000-00003C7A0000}"/>
    <cellStyle name="Процентный 5 2 2 9 3" xfId="31377" xr:uid="{00000000-0005-0000-0000-00003D7A0000}"/>
    <cellStyle name="Процентный 5 2 2 9 3 10" xfId="31378" xr:uid="{00000000-0005-0000-0000-00003E7A0000}"/>
    <cellStyle name="Процентный 5 2 2 9 3 2" xfId="31379" xr:uid="{00000000-0005-0000-0000-00003F7A0000}"/>
    <cellStyle name="Процентный 5 2 2 9 3 2 2" xfId="31380" xr:uid="{00000000-0005-0000-0000-0000407A0000}"/>
    <cellStyle name="Процентный 5 2 2 9 3 2 2 2" xfId="31381" xr:uid="{00000000-0005-0000-0000-0000417A0000}"/>
    <cellStyle name="Процентный 5 2 2 9 3 2 3" xfId="31382" xr:uid="{00000000-0005-0000-0000-0000427A0000}"/>
    <cellStyle name="Процентный 5 2 2 9 3 2 3 2" xfId="31383" xr:uid="{00000000-0005-0000-0000-0000437A0000}"/>
    <cellStyle name="Процентный 5 2 2 9 3 2 4" xfId="31384" xr:uid="{00000000-0005-0000-0000-0000447A0000}"/>
    <cellStyle name="Процентный 5 2 2 9 3 2 4 2" xfId="31385" xr:uid="{00000000-0005-0000-0000-0000457A0000}"/>
    <cellStyle name="Процентный 5 2 2 9 3 2 5" xfId="31386" xr:uid="{00000000-0005-0000-0000-0000467A0000}"/>
    <cellStyle name="Процентный 5 2 2 9 3 2 5 2" xfId="31387" xr:uid="{00000000-0005-0000-0000-0000477A0000}"/>
    <cellStyle name="Процентный 5 2 2 9 3 2 6" xfId="31388" xr:uid="{00000000-0005-0000-0000-0000487A0000}"/>
    <cellStyle name="Процентный 5 2 2 9 3 3" xfId="31389" xr:uid="{00000000-0005-0000-0000-0000497A0000}"/>
    <cellStyle name="Процентный 5 2 2 9 3 3 2" xfId="31390" xr:uid="{00000000-0005-0000-0000-00004A7A0000}"/>
    <cellStyle name="Процентный 5 2 2 9 3 3 2 2" xfId="31391" xr:uid="{00000000-0005-0000-0000-00004B7A0000}"/>
    <cellStyle name="Процентный 5 2 2 9 3 3 3" xfId="31392" xr:uid="{00000000-0005-0000-0000-00004C7A0000}"/>
    <cellStyle name="Процентный 5 2 2 9 3 3 3 2" xfId="31393" xr:uid="{00000000-0005-0000-0000-00004D7A0000}"/>
    <cellStyle name="Процентный 5 2 2 9 3 3 4" xfId="31394" xr:uid="{00000000-0005-0000-0000-00004E7A0000}"/>
    <cellStyle name="Процентный 5 2 2 9 3 3 4 2" xfId="31395" xr:uid="{00000000-0005-0000-0000-00004F7A0000}"/>
    <cellStyle name="Процентный 5 2 2 9 3 3 5" xfId="31396" xr:uid="{00000000-0005-0000-0000-0000507A0000}"/>
    <cellStyle name="Процентный 5 2 2 9 3 4" xfId="31397" xr:uid="{00000000-0005-0000-0000-0000517A0000}"/>
    <cellStyle name="Процентный 5 2 2 9 3 4 2" xfId="31398" xr:uid="{00000000-0005-0000-0000-0000527A0000}"/>
    <cellStyle name="Процентный 5 2 2 9 3 5" xfId="31399" xr:uid="{00000000-0005-0000-0000-0000537A0000}"/>
    <cellStyle name="Процентный 5 2 2 9 3 5 2" xfId="31400" xr:uid="{00000000-0005-0000-0000-0000547A0000}"/>
    <cellStyle name="Процентный 5 2 2 9 3 6" xfId="31401" xr:uid="{00000000-0005-0000-0000-0000557A0000}"/>
    <cellStyle name="Процентный 5 2 2 9 3 6 2" xfId="31402" xr:uid="{00000000-0005-0000-0000-0000567A0000}"/>
    <cellStyle name="Процентный 5 2 2 9 3 7" xfId="31403" xr:uid="{00000000-0005-0000-0000-0000577A0000}"/>
    <cellStyle name="Процентный 5 2 2 9 3 7 2" xfId="31404" xr:uid="{00000000-0005-0000-0000-0000587A0000}"/>
    <cellStyle name="Процентный 5 2 2 9 3 8" xfId="31405" xr:uid="{00000000-0005-0000-0000-0000597A0000}"/>
    <cellStyle name="Процентный 5 2 2 9 3 8 2" xfId="31406" xr:uid="{00000000-0005-0000-0000-00005A7A0000}"/>
    <cellStyle name="Процентный 5 2 2 9 3 9" xfId="31407" xr:uid="{00000000-0005-0000-0000-00005B7A0000}"/>
    <cellStyle name="Процентный 5 2 2 9 3 9 2" xfId="31408" xr:uid="{00000000-0005-0000-0000-00005C7A0000}"/>
    <cellStyle name="Процентный 5 2 2 9 4" xfId="31409" xr:uid="{00000000-0005-0000-0000-00005D7A0000}"/>
    <cellStyle name="Процентный 5 2 2 9 4 2" xfId="31410" xr:uid="{00000000-0005-0000-0000-00005E7A0000}"/>
    <cellStyle name="Процентный 5 2 2 9 4 2 2" xfId="31411" xr:uid="{00000000-0005-0000-0000-00005F7A0000}"/>
    <cellStyle name="Процентный 5 2 2 9 4 3" xfId="31412" xr:uid="{00000000-0005-0000-0000-0000607A0000}"/>
    <cellStyle name="Процентный 5 2 2 9 4 3 2" xfId="31413" xr:uid="{00000000-0005-0000-0000-0000617A0000}"/>
    <cellStyle name="Процентный 5 2 2 9 4 4" xfId="31414" xr:uid="{00000000-0005-0000-0000-0000627A0000}"/>
    <cellStyle name="Процентный 5 2 2 9 4 4 2" xfId="31415" xr:uid="{00000000-0005-0000-0000-0000637A0000}"/>
    <cellStyle name="Процентный 5 2 2 9 4 5" xfId="31416" xr:uid="{00000000-0005-0000-0000-0000647A0000}"/>
    <cellStyle name="Процентный 5 2 2 9 4 5 2" xfId="31417" xr:uid="{00000000-0005-0000-0000-0000657A0000}"/>
    <cellStyle name="Процентный 5 2 2 9 4 6" xfId="31418" xr:uid="{00000000-0005-0000-0000-0000667A0000}"/>
    <cellStyle name="Процентный 5 2 2 9 5" xfId="31419" xr:uid="{00000000-0005-0000-0000-0000677A0000}"/>
    <cellStyle name="Процентный 5 2 2 9 5 2" xfId="31420" xr:uid="{00000000-0005-0000-0000-0000687A0000}"/>
    <cellStyle name="Процентный 5 2 2 9 5 2 2" xfId="31421" xr:uid="{00000000-0005-0000-0000-0000697A0000}"/>
    <cellStyle name="Процентный 5 2 2 9 5 3" xfId="31422" xr:uid="{00000000-0005-0000-0000-00006A7A0000}"/>
    <cellStyle name="Процентный 5 2 2 9 5 3 2" xfId="31423" xr:uid="{00000000-0005-0000-0000-00006B7A0000}"/>
    <cellStyle name="Процентный 5 2 2 9 5 4" xfId="31424" xr:uid="{00000000-0005-0000-0000-00006C7A0000}"/>
    <cellStyle name="Процентный 5 2 2 9 5 4 2" xfId="31425" xr:uid="{00000000-0005-0000-0000-00006D7A0000}"/>
    <cellStyle name="Процентный 5 2 2 9 5 5" xfId="31426" xr:uid="{00000000-0005-0000-0000-00006E7A0000}"/>
    <cellStyle name="Процентный 5 2 2 9 6" xfId="31427" xr:uid="{00000000-0005-0000-0000-00006F7A0000}"/>
    <cellStyle name="Процентный 5 2 2 9 6 2" xfId="31428" xr:uid="{00000000-0005-0000-0000-0000707A0000}"/>
    <cellStyle name="Процентный 5 2 2 9 7" xfId="31429" xr:uid="{00000000-0005-0000-0000-0000717A0000}"/>
    <cellStyle name="Процентный 5 2 2 9 7 2" xfId="31430" xr:uid="{00000000-0005-0000-0000-0000727A0000}"/>
    <cellStyle name="Процентный 5 2 2 9 8" xfId="31431" xr:uid="{00000000-0005-0000-0000-0000737A0000}"/>
    <cellStyle name="Процентный 5 2 2 9 8 2" xfId="31432" xr:uid="{00000000-0005-0000-0000-0000747A0000}"/>
    <cellStyle name="Процентный 5 2 2 9 9" xfId="31433" xr:uid="{00000000-0005-0000-0000-0000757A0000}"/>
    <cellStyle name="Процентный 5 2 2 9 9 2" xfId="31434" xr:uid="{00000000-0005-0000-0000-0000767A0000}"/>
    <cellStyle name="Процентный 5 2 20" xfId="31435" xr:uid="{00000000-0005-0000-0000-0000777A0000}"/>
    <cellStyle name="Процентный 5 2 20 2" xfId="31436" xr:uid="{00000000-0005-0000-0000-0000787A0000}"/>
    <cellStyle name="Процентный 5 2 21" xfId="31437" xr:uid="{00000000-0005-0000-0000-0000797A0000}"/>
    <cellStyle name="Процентный 5 2 21 2" xfId="31438" xr:uid="{00000000-0005-0000-0000-00007A7A0000}"/>
    <cellStyle name="Процентный 5 2 22" xfId="31439" xr:uid="{00000000-0005-0000-0000-00007B7A0000}"/>
    <cellStyle name="Процентный 5 2 22 2" xfId="31440" xr:uid="{00000000-0005-0000-0000-00007C7A0000}"/>
    <cellStyle name="Процентный 5 2 23" xfId="31441" xr:uid="{00000000-0005-0000-0000-00007D7A0000}"/>
    <cellStyle name="Процентный 5 2 23 2" xfId="31442" xr:uid="{00000000-0005-0000-0000-00007E7A0000}"/>
    <cellStyle name="Процентный 5 2 24" xfId="31443" xr:uid="{00000000-0005-0000-0000-00007F7A0000}"/>
    <cellStyle name="Процентный 5 2 24 2" xfId="31444" xr:uid="{00000000-0005-0000-0000-0000807A0000}"/>
    <cellStyle name="Процентный 5 2 25" xfId="31445" xr:uid="{00000000-0005-0000-0000-0000817A0000}"/>
    <cellStyle name="Процентный 5 2 26" xfId="31446" xr:uid="{00000000-0005-0000-0000-0000827A0000}"/>
    <cellStyle name="Процентный 5 2 27" xfId="31447" xr:uid="{00000000-0005-0000-0000-0000837A0000}"/>
    <cellStyle name="Процентный 5 2 3" xfId="31448" xr:uid="{00000000-0005-0000-0000-0000847A0000}"/>
    <cellStyle name="Процентный 5 2 3 10" xfId="31449" xr:uid="{00000000-0005-0000-0000-0000857A0000}"/>
    <cellStyle name="Процентный 5 2 3 10 2" xfId="31450" xr:uid="{00000000-0005-0000-0000-0000867A0000}"/>
    <cellStyle name="Процентный 5 2 3 11" xfId="31451" xr:uid="{00000000-0005-0000-0000-0000877A0000}"/>
    <cellStyle name="Процентный 5 2 3 11 2" xfId="31452" xr:uid="{00000000-0005-0000-0000-0000887A0000}"/>
    <cellStyle name="Процентный 5 2 3 12" xfId="31453" xr:uid="{00000000-0005-0000-0000-0000897A0000}"/>
    <cellStyle name="Процентный 5 2 3 12 2" xfId="31454" xr:uid="{00000000-0005-0000-0000-00008A7A0000}"/>
    <cellStyle name="Процентный 5 2 3 13" xfId="31455" xr:uid="{00000000-0005-0000-0000-00008B7A0000}"/>
    <cellStyle name="Процентный 5 2 3 13 2" xfId="31456" xr:uid="{00000000-0005-0000-0000-00008C7A0000}"/>
    <cellStyle name="Процентный 5 2 3 14" xfId="31457" xr:uid="{00000000-0005-0000-0000-00008D7A0000}"/>
    <cellStyle name="Процентный 5 2 3 15" xfId="31458" xr:uid="{00000000-0005-0000-0000-00008E7A0000}"/>
    <cellStyle name="Процентный 5 2 3 16" xfId="31459" xr:uid="{00000000-0005-0000-0000-00008F7A0000}"/>
    <cellStyle name="Процентный 5 2 3 2" xfId="31460" xr:uid="{00000000-0005-0000-0000-0000907A0000}"/>
    <cellStyle name="Процентный 5 2 3 2 10" xfId="31461" xr:uid="{00000000-0005-0000-0000-0000917A0000}"/>
    <cellStyle name="Процентный 5 2 3 2 10 2" xfId="31462" xr:uid="{00000000-0005-0000-0000-0000927A0000}"/>
    <cellStyle name="Процентный 5 2 3 2 11" xfId="31463" xr:uid="{00000000-0005-0000-0000-0000937A0000}"/>
    <cellStyle name="Процентный 5 2 3 2 11 2" xfId="31464" xr:uid="{00000000-0005-0000-0000-0000947A0000}"/>
    <cellStyle name="Процентный 5 2 3 2 12" xfId="31465" xr:uid="{00000000-0005-0000-0000-0000957A0000}"/>
    <cellStyle name="Процентный 5 2 3 2 12 2" xfId="31466" xr:uid="{00000000-0005-0000-0000-0000967A0000}"/>
    <cellStyle name="Процентный 5 2 3 2 13" xfId="31467" xr:uid="{00000000-0005-0000-0000-0000977A0000}"/>
    <cellStyle name="Процентный 5 2 3 2 14" xfId="31468" xr:uid="{00000000-0005-0000-0000-0000987A0000}"/>
    <cellStyle name="Процентный 5 2 3 2 15" xfId="31469" xr:uid="{00000000-0005-0000-0000-0000997A0000}"/>
    <cellStyle name="Процентный 5 2 3 2 2" xfId="31470" xr:uid="{00000000-0005-0000-0000-00009A7A0000}"/>
    <cellStyle name="Процентный 5 2 3 2 2 10" xfId="31471" xr:uid="{00000000-0005-0000-0000-00009B7A0000}"/>
    <cellStyle name="Процентный 5 2 3 2 2 10 2" xfId="31472" xr:uid="{00000000-0005-0000-0000-00009C7A0000}"/>
    <cellStyle name="Процентный 5 2 3 2 2 11" xfId="31473" xr:uid="{00000000-0005-0000-0000-00009D7A0000}"/>
    <cellStyle name="Процентный 5 2 3 2 2 12" xfId="31474" xr:uid="{00000000-0005-0000-0000-00009E7A0000}"/>
    <cellStyle name="Процентный 5 2 3 2 2 13" xfId="31475" xr:uid="{00000000-0005-0000-0000-00009F7A0000}"/>
    <cellStyle name="Процентный 5 2 3 2 2 2" xfId="31476" xr:uid="{00000000-0005-0000-0000-0000A07A0000}"/>
    <cellStyle name="Процентный 5 2 3 2 2 2 10" xfId="31477" xr:uid="{00000000-0005-0000-0000-0000A17A0000}"/>
    <cellStyle name="Процентный 5 2 3 2 2 2 11" xfId="31478" xr:uid="{00000000-0005-0000-0000-0000A27A0000}"/>
    <cellStyle name="Процентный 5 2 3 2 2 2 2" xfId="31479" xr:uid="{00000000-0005-0000-0000-0000A37A0000}"/>
    <cellStyle name="Процентный 5 2 3 2 2 2 2 2" xfId="31480" xr:uid="{00000000-0005-0000-0000-0000A47A0000}"/>
    <cellStyle name="Процентный 5 2 3 2 2 2 2 2 2" xfId="31481" xr:uid="{00000000-0005-0000-0000-0000A57A0000}"/>
    <cellStyle name="Процентный 5 2 3 2 2 2 2 3" xfId="31482" xr:uid="{00000000-0005-0000-0000-0000A67A0000}"/>
    <cellStyle name="Процентный 5 2 3 2 2 2 2 3 2" xfId="31483" xr:uid="{00000000-0005-0000-0000-0000A77A0000}"/>
    <cellStyle name="Процентный 5 2 3 2 2 2 2 4" xfId="31484" xr:uid="{00000000-0005-0000-0000-0000A87A0000}"/>
    <cellStyle name="Процентный 5 2 3 2 2 2 2 4 2" xfId="31485" xr:uid="{00000000-0005-0000-0000-0000A97A0000}"/>
    <cellStyle name="Процентный 5 2 3 2 2 2 2 5" xfId="31486" xr:uid="{00000000-0005-0000-0000-0000AA7A0000}"/>
    <cellStyle name="Процентный 5 2 3 2 2 2 2 5 2" xfId="31487" xr:uid="{00000000-0005-0000-0000-0000AB7A0000}"/>
    <cellStyle name="Процентный 5 2 3 2 2 2 2 6" xfId="31488" xr:uid="{00000000-0005-0000-0000-0000AC7A0000}"/>
    <cellStyle name="Процентный 5 2 3 2 2 2 3" xfId="31489" xr:uid="{00000000-0005-0000-0000-0000AD7A0000}"/>
    <cellStyle name="Процентный 5 2 3 2 2 2 3 2" xfId="31490" xr:uid="{00000000-0005-0000-0000-0000AE7A0000}"/>
    <cellStyle name="Процентный 5 2 3 2 2 2 3 2 2" xfId="31491" xr:uid="{00000000-0005-0000-0000-0000AF7A0000}"/>
    <cellStyle name="Процентный 5 2 3 2 2 2 3 3" xfId="31492" xr:uid="{00000000-0005-0000-0000-0000B07A0000}"/>
    <cellStyle name="Процентный 5 2 3 2 2 2 3 3 2" xfId="31493" xr:uid="{00000000-0005-0000-0000-0000B17A0000}"/>
    <cellStyle name="Процентный 5 2 3 2 2 2 3 4" xfId="31494" xr:uid="{00000000-0005-0000-0000-0000B27A0000}"/>
    <cellStyle name="Процентный 5 2 3 2 2 2 3 4 2" xfId="31495" xr:uid="{00000000-0005-0000-0000-0000B37A0000}"/>
    <cellStyle name="Процентный 5 2 3 2 2 2 3 5" xfId="31496" xr:uid="{00000000-0005-0000-0000-0000B47A0000}"/>
    <cellStyle name="Процентный 5 2 3 2 2 2 4" xfId="31497" xr:uid="{00000000-0005-0000-0000-0000B57A0000}"/>
    <cellStyle name="Процентный 5 2 3 2 2 2 4 2" xfId="31498" xr:uid="{00000000-0005-0000-0000-0000B67A0000}"/>
    <cellStyle name="Процентный 5 2 3 2 2 2 5" xfId="31499" xr:uid="{00000000-0005-0000-0000-0000B77A0000}"/>
    <cellStyle name="Процентный 5 2 3 2 2 2 5 2" xfId="31500" xr:uid="{00000000-0005-0000-0000-0000B87A0000}"/>
    <cellStyle name="Процентный 5 2 3 2 2 2 6" xfId="31501" xr:uid="{00000000-0005-0000-0000-0000B97A0000}"/>
    <cellStyle name="Процентный 5 2 3 2 2 2 6 2" xfId="31502" xr:uid="{00000000-0005-0000-0000-0000BA7A0000}"/>
    <cellStyle name="Процентный 5 2 3 2 2 2 7" xfId="31503" xr:uid="{00000000-0005-0000-0000-0000BB7A0000}"/>
    <cellStyle name="Процентный 5 2 3 2 2 2 7 2" xfId="31504" xr:uid="{00000000-0005-0000-0000-0000BC7A0000}"/>
    <cellStyle name="Процентный 5 2 3 2 2 2 8" xfId="31505" xr:uid="{00000000-0005-0000-0000-0000BD7A0000}"/>
    <cellStyle name="Процентный 5 2 3 2 2 2 8 2" xfId="31506" xr:uid="{00000000-0005-0000-0000-0000BE7A0000}"/>
    <cellStyle name="Процентный 5 2 3 2 2 2 9" xfId="31507" xr:uid="{00000000-0005-0000-0000-0000BF7A0000}"/>
    <cellStyle name="Процентный 5 2 3 2 2 2 9 2" xfId="31508" xr:uid="{00000000-0005-0000-0000-0000C07A0000}"/>
    <cellStyle name="Процентный 5 2 3 2 2 3" xfId="31509" xr:uid="{00000000-0005-0000-0000-0000C17A0000}"/>
    <cellStyle name="Процентный 5 2 3 2 2 3 2" xfId="31510" xr:uid="{00000000-0005-0000-0000-0000C27A0000}"/>
    <cellStyle name="Процентный 5 2 3 2 2 3 2 2" xfId="31511" xr:uid="{00000000-0005-0000-0000-0000C37A0000}"/>
    <cellStyle name="Процентный 5 2 3 2 2 3 3" xfId="31512" xr:uid="{00000000-0005-0000-0000-0000C47A0000}"/>
    <cellStyle name="Процентный 5 2 3 2 2 3 3 2" xfId="31513" xr:uid="{00000000-0005-0000-0000-0000C57A0000}"/>
    <cellStyle name="Процентный 5 2 3 2 2 3 4" xfId="31514" xr:uid="{00000000-0005-0000-0000-0000C67A0000}"/>
    <cellStyle name="Процентный 5 2 3 2 2 3 4 2" xfId="31515" xr:uid="{00000000-0005-0000-0000-0000C77A0000}"/>
    <cellStyle name="Процентный 5 2 3 2 2 3 5" xfId="31516" xr:uid="{00000000-0005-0000-0000-0000C87A0000}"/>
    <cellStyle name="Процентный 5 2 3 2 2 3 5 2" xfId="31517" xr:uid="{00000000-0005-0000-0000-0000C97A0000}"/>
    <cellStyle name="Процентный 5 2 3 2 2 3 6" xfId="31518" xr:uid="{00000000-0005-0000-0000-0000CA7A0000}"/>
    <cellStyle name="Процентный 5 2 3 2 2 4" xfId="31519" xr:uid="{00000000-0005-0000-0000-0000CB7A0000}"/>
    <cellStyle name="Процентный 5 2 3 2 2 4 2" xfId="31520" xr:uid="{00000000-0005-0000-0000-0000CC7A0000}"/>
    <cellStyle name="Процентный 5 2 3 2 2 4 2 2" xfId="31521" xr:uid="{00000000-0005-0000-0000-0000CD7A0000}"/>
    <cellStyle name="Процентный 5 2 3 2 2 4 3" xfId="31522" xr:uid="{00000000-0005-0000-0000-0000CE7A0000}"/>
    <cellStyle name="Процентный 5 2 3 2 2 4 3 2" xfId="31523" xr:uid="{00000000-0005-0000-0000-0000CF7A0000}"/>
    <cellStyle name="Процентный 5 2 3 2 2 4 4" xfId="31524" xr:uid="{00000000-0005-0000-0000-0000D07A0000}"/>
    <cellStyle name="Процентный 5 2 3 2 2 4 4 2" xfId="31525" xr:uid="{00000000-0005-0000-0000-0000D17A0000}"/>
    <cellStyle name="Процентный 5 2 3 2 2 4 5" xfId="31526" xr:uid="{00000000-0005-0000-0000-0000D27A0000}"/>
    <cellStyle name="Процентный 5 2 3 2 2 5" xfId="31527" xr:uid="{00000000-0005-0000-0000-0000D37A0000}"/>
    <cellStyle name="Процентный 5 2 3 2 2 5 2" xfId="31528" xr:uid="{00000000-0005-0000-0000-0000D47A0000}"/>
    <cellStyle name="Процентный 5 2 3 2 2 6" xfId="31529" xr:uid="{00000000-0005-0000-0000-0000D57A0000}"/>
    <cellStyle name="Процентный 5 2 3 2 2 6 2" xfId="31530" xr:uid="{00000000-0005-0000-0000-0000D67A0000}"/>
    <cellStyle name="Процентный 5 2 3 2 2 7" xfId="31531" xr:uid="{00000000-0005-0000-0000-0000D77A0000}"/>
    <cellStyle name="Процентный 5 2 3 2 2 7 2" xfId="31532" xr:uid="{00000000-0005-0000-0000-0000D87A0000}"/>
    <cellStyle name="Процентный 5 2 3 2 2 8" xfId="31533" xr:uid="{00000000-0005-0000-0000-0000D97A0000}"/>
    <cellStyle name="Процентный 5 2 3 2 2 8 2" xfId="31534" xr:uid="{00000000-0005-0000-0000-0000DA7A0000}"/>
    <cellStyle name="Процентный 5 2 3 2 2 9" xfId="31535" xr:uid="{00000000-0005-0000-0000-0000DB7A0000}"/>
    <cellStyle name="Процентный 5 2 3 2 2 9 2" xfId="31536" xr:uid="{00000000-0005-0000-0000-0000DC7A0000}"/>
    <cellStyle name="Процентный 5 2 3 2 3" xfId="31537" xr:uid="{00000000-0005-0000-0000-0000DD7A0000}"/>
    <cellStyle name="Процентный 5 2 3 2 3 10" xfId="31538" xr:uid="{00000000-0005-0000-0000-0000DE7A0000}"/>
    <cellStyle name="Процентный 5 2 3 2 3 11" xfId="31539" xr:uid="{00000000-0005-0000-0000-0000DF7A0000}"/>
    <cellStyle name="Процентный 5 2 3 2 3 2" xfId="31540" xr:uid="{00000000-0005-0000-0000-0000E07A0000}"/>
    <cellStyle name="Процентный 5 2 3 2 3 2 2" xfId="31541" xr:uid="{00000000-0005-0000-0000-0000E17A0000}"/>
    <cellStyle name="Процентный 5 2 3 2 3 2 2 2" xfId="31542" xr:uid="{00000000-0005-0000-0000-0000E27A0000}"/>
    <cellStyle name="Процентный 5 2 3 2 3 2 3" xfId="31543" xr:uid="{00000000-0005-0000-0000-0000E37A0000}"/>
    <cellStyle name="Процентный 5 2 3 2 3 2 3 2" xfId="31544" xr:uid="{00000000-0005-0000-0000-0000E47A0000}"/>
    <cellStyle name="Процентный 5 2 3 2 3 2 4" xfId="31545" xr:uid="{00000000-0005-0000-0000-0000E57A0000}"/>
    <cellStyle name="Процентный 5 2 3 2 3 2 4 2" xfId="31546" xr:uid="{00000000-0005-0000-0000-0000E67A0000}"/>
    <cellStyle name="Процентный 5 2 3 2 3 2 5" xfId="31547" xr:uid="{00000000-0005-0000-0000-0000E77A0000}"/>
    <cellStyle name="Процентный 5 2 3 2 3 2 5 2" xfId="31548" xr:uid="{00000000-0005-0000-0000-0000E87A0000}"/>
    <cellStyle name="Процентный 5 2 3 2 3 2 6" xfId="31549" xr:uid="{00000000-0005-0000-0000-0000E97A0000}"/>
    <cellStyle name="Процентный 5 2 3 2 3 2 7" xfId="31550" xr:uid="{00000000-0005-0000-0000-0000EA7A0000}"/>
    <cellStyle name="Процентный 5 2 3 2 3 3" xfId="31551" xr:uid="{00000000-0005-0000-0000-0000EB7A0000}"/>
    <cellStyle name="Процентный 5 2 3 2 3 3 2" xfId="31552" xr:uid="{00000000-0005-0000-0000-0000EC7A0000}"/>
    <cellStyle name="Процентный 5 2 3 2 3 3 2 2" xfId="31553" xr:uid="{00000000-0005-0000-0000-0000ED7A0000}"/>
    <cellStyle name="Процентный 5 2 3 2 3 3 3" xfId="31554" xr:uid="{00000000-0005-0000-0000-0000EE7A0000}"/>
    <cellStyle name="Процентный 5 2 3 2 3 3 3 2" xfId="31555" xr:uid="{00000000-0005-0000-0000-0000EF7A0000}"/>
    <cellStyle name="Процентный 5 2 3 2 3 3 4" xfId="31556" xr:uid="{00000000-0005-0000-0000-0000F07A0000}"/>
    <cellStyle name="Процентный 5 2 3 2 3 3 4 2" xfId="31557" xr:uid="{00000000-0005-0000-0000-0000F17A0000}"/>
    <cellStyle name="Процентный 5 2 3 2 3 3 5" xfId="31558" xr:uid="{00000000-0005-0000-0000-0000F27A0000}"/>
    <cellStyle name="Процентный 5 2 3 2 3 4" xfId="31559" xr:uid="{00000000-0005-0000-0000-0000F37A0000}"/>
    <cellStyle name="Процентный 5 2 3 2 3 4 2" xfId="31560" xr:uid="{00000000-0005-0000-0000-0000F47A0000}"/>
    <cellStyle name="Процентный 5 2 3 2 3 5" xfId="31561" xr:uid="{00000000-0005-0000-0000-0000F57A0000}"/>
    <cellStyle name="Процентный 5 2 3 2 3 5 2" xfId="31562" xr:uid="{00000000-0005-0000-0000-0000F67A0000}"/>
    <cellStyle name="Процентный 5 2 3 2 3 6" xfId="31563" xr:uid="{00000000-0005-0000-0000-0000F77A0000}"/>
    <cellStyle name="Процентный 5 2 3 2 3 6 2" xfId="31564" xr:uid="{00000000-0005-0000-0000-0000F87A0000}"/>
    <cellStyle name="Процентный 5 2 3 2 3 7" xfId="31565" xr:uid="{00000000-0005-0000-0000-0000F97A0000}"/>
    <cellStyle name="Процентный 5 2 3 2 3 7 2" xfId="31566" xr:uid="{00000000-0005-0000-0000-0000FA7A0000}"/>
    <cellStyle name="Процентный 5 2 3 2 3 8" xfId="31567" xr:uid="{00000000-0005-0000-0000-0000FB7A0000}"/>
    <cellStyle name="Процентный 5 2 3 2 3 8 2" xfId="31568" xr:uid="{00000000-0005-0000-0000-0000FC7A0000}"/>
    <cellStyle name="Процентный 5 2 3 2 3 9" xfId="31569" xr:uid="{00000000-0005-0000-0000-0000FD7A0000}"/>
    <cellStyle name="Процентный 5 2 3 2 3 9 2" xfId="31570" xr:uid="{00000000-0005-0000-0000-0000FE7A0000}"/>
    <cellStyle name="Процентный 5 2 3 2 4" xfId="31571" xr:uid="{00000000-0005-0000-0000-0000FF7A0000}"/>
    <cellStyle name="Процентный 5 2 3 2 4 2" xfId="31572" xr:uid="{00000000-0005-0000-0000-0000007B0000}"/>
    <cellStyle name="Процентный 5 2 3 2 4 2 2" xfId="31573" xr:uid="{00000000-0005-0000-0000-0000017B0000}"/>
    <cellStyle name="Процентный 5 2 3 2 4 2 2 2" xfId="31574" xr:uid="{00000000-0005-0000-0000-0000027B0000}"/>
    <cellStyle name="Процентный 5 2 3 2 4 2 3" xfId="31575" xr:uid="{00000000-0005-0000-0000-0000037B0000}"/>
    <cellStyle name="Процентный 5 2 3 2 4 2 3 2" xfId="31576" xr:uid="{00000000-0005-0000-0000-0000047B0000}"/>
    <cellStyle name="Процентный 5 2 3 2 4 2 4" xfId="31577" xr:uid="{00000000-0005-0000-0000-0000057B0000}"/>
    <cellStyle name="Процентный 5 2 3 2 4 2 4 2" xfId="31578" xr:uid="{00000000-0005-0000-0000-0000067B0000}"/>
    <cellStyle name="Процентный 5 2 3 2 4 2 5" xfId="31579" xr:uid="{00000000-0005-0000-0000-0000077B0000}"/>
    <cellStyle name="Процентный 5 2 3 2 4 2 5 2" xfId="31580" xr:uid="{00000000-0005-0000-0000-0000087B0000}"/>
    <cellStyle name="Процентный 5 2 3 2 4 2 6" xfId="31581" xr:uid="{00000000-0005-0000-0000-0000097B0000}"/>
    <cellStyle name="Процентный 5 2 3 2 4 3" xfId="31582" xr:uid="{00000000-0005-0000-0000-00000A7B0000}"/>
    <cellStyle name="Процентный 5 2 3 2 4 3 2" xfId="31583" xr:uid="{00000000-0005-0000-0000-00000B7B0000}"/>
    <cellStyle name="Процентный 5 2 3 2 4 4" xfId="31584" xr:uid="{00000000-0005-0000-0000-00000C7B0000}"/>
    <cellStyle name="Процентный 5 2 3 2 4 4 2" xfId="31585" xr:uid="{00000000-0005-0000-0000-00000D7B0000}"/>
    <cellStyle name="Процентный 5 2 3 2 4 5" xfId="31586" xr:uid="{00000000-0005-0000-0000-00000E7B0000}"/>
    <cellStyle name="Процентный 5 2 3 2 4 5 2" xfId="31587" xr:uid="{00000000-0005-0000-0000-00000F7B0000}"/>
    <cellStyle name="Процентный 5 2 3 2 4 6" xfId="31588" xr:uid="{00000000-0005-0000-0000-0000107B0000}"/>
    <cellStyle name="Процентный 5 2 3 2 4 6 2" xfId="31589" xr:uid="{00000000-0005-0000-0000-0000117B0000}"/>
    <cellStyle name="Процентный 5 2 3 2 4 7" xfId="31590" xr:uid="{00000000-0005-0000-0000-0000127B0000}"/>
    <cellStyle name="Процентный 5 2 3 2 4 8" xfId="31591" xr:uid="{00000000-0005-0000-0000-0000137B0000}"/>
    <cellStyle name="Процентный 5 2 3 2 5" xfId="31592" xr:uid="{00000000-0005-0000-0000-0000147B0000}"/>
    <cellStyle name="Процентный 5 2 3 2 5 2" xfId="31593" xr:uid="{00000000-0005-0000-0000-0000157B0000}"/>
    <cellStyle name="Процентный 5 2 3 2 5 2 2" xfId="31594" xr:uid="{00000000-0005-0000-0000-0000167B0000}"/>
    <cellStyle name="Процентный 5 2 3 2 5 3" xfId="31595" xr:uid="{00000000-0005-0000-0000-0000177B0000}"/>
    <cellStyle name="Процентный 5 2 3 2 5 3 2" xfId="31596" xr:uid="{00000000-0005-0000-0000-0000187B0000}"/>
    <cellStyle name="Процентный 5 2 3 2 5 4" xfId="31597" xr:uid="{00000000-0005-0000-0000-0000197B0000}"/>
    <cellStyle name="Процентный 5 2 3 2 5 4 2" xfId="31598" xr:uid="{00000000-0005-0000-0000-00001A7B0000}"/>
    <cellStyle name="Процентный 5 2 3 2 5 5" xfId="31599" xr:uid="{00000000-0005-0000-0000-00001B7B0000}"/>
    <cellStyle name="Процентный 5 2 3 2 5 5 2" xfId="31600" xr:uid="{00000000-0005-0000-0000-00001C7B0000}"/>
    <cellStyle name="Процентный 5 2 3 2 5 6" xfId="31601" xr:uid="{00000000-0005-0000-0000-00001D7B0000}"/>
    <cellStyle name="Процентный 5 2 3 2 6" xfId="31602" xr:uid="{00000000-0005-0000-0000-00001E7B0000}"/>
    <cellStyle name="Процентный 5 2 3 2 6 2" xfId="31603" xr:uid="{00000000-0005-0000-0000-00001F7B0000}"/>
    <cellStyle name="Процентный 5 2 3 2 6 2 2" xfId="31604" xr:uid="{00000000-0005-0000-0000-0000207B0000}"/>
    <cellStyle name="Процентный 5 2 3 2 6 3" xfId="31605" xr:uid="{00000000-0005-0000-0000-0000217B0000}"/>
    <cellStyle name="Процентный 5 2 3 2 6 3 2" xfId="31606" xr:uid="{00000000-0005-0000-0000-0000227B0000}"/>
    <cellStyle name="Процентный 5 2 3 2 6 4" xfId="31607" xr:uid="{00000000-0005-0000-0000-0000237B0000}"/>
    <cellStyle name="Процентный 5 2 3 2 6 4 2" xfId="31608" xr:uid="{00000000-0005-0000-0000-0000247B0000}"/>
    <cellStyle name="Процентный 5 2 3 2 6 5" xfId="31609" xr:uid="{00000000-0005-0000-0000-0000257B0000}"/>
    <cellStyle name="Процентный 5 2 3 2 7" xfId="31610" xr:uid="{00000000-0005-0000-0000-0000267B0000}"/>
    <cellStyle name="Процентный 5 2 3 2 7 2" xfId="31611" xr:uid="{00000000-0005-0000-0000-0000277B0000}"/>
    <cellStyle name="Процентный 5 2 3 2 8" xfId="31612" xr:uid="{00000000-0005-0000-0000-0000287B0000}"/>
    <cellStyle name="Процентный 5 2 3 2 8 2" xfId="31613" xr:uid="{00000000-0005-0000-0000-0000297B0000}"/>
    <cellStyle name="Процентный 5 2 3 2 9" xfId="31614" xr:uid="{00000000-0005-0000-0000-00002A7B0000}"/>
    <cellStyle name="Процентный 5 2 3 2 9 2" xfId="31615" xr:uid="{00000000-0005-0000-0000-00002B7B0000}"/>
    <cellStyle name="Процентный 5 2 3 3" xfId="31616" xr:uid="{00000000-0005-0000-0000-00002C7B0000}"/>
    <cellStyle name="Процентный 5 2 3 3 10" xfId="31617" xr:uid="{00000000-0005-0000-0000-00002D7B0000}"/>
    <cellStyle name="Процентный 5 2 3 3 10 2" xfId="31618" xr:uid="{00000000-0005-0000-0000-00002E7B0000}"/>
    <cellStyle name="Процентный 5 2 3 3 11" xfId="31619" xr:uid="{00000000-0005-0000-0000-00002F7B0000}"/>
    <cellStyle name="Процентный 5 2 3 3 11 2" xfId="31620" xr:uid="{00000000-0005-0000-0000-0000307B0000}"/>
    <cellStyle name="Процентный 5 2 3 3 12" xfId="31621" xr:uid="{00000000-0005-0000-0000-0000317B0000}"/>
    <cellStyle name="Процентный 5 2 3 3 13" xfId="31622" xr:uid="{00000000-0005-0000-0000-0000327B0000}"/>
    <cellStyle name="Процентный 5 2 3 3 14" xfId="31623" xr:uid="{00000000-0005-0000-0000-0000337B0000}"/>
    <cellStyle name="Процентный 5 2 3 3 2" xfId="31624" xr:uid="{00000000-0005-0000-0000-0000347B0000}"/>
    <cellStyle name="Процентный 5 2 3 3 2 10" xfId="31625" xr:uid="{00000000-0005-0000-0000-0000357B0000}"/>
    <cellStyle name="Процентный 5 2 3 3 2 11" xfId="31626" xr:uid="{00000000-0005-0000-0000-0000367B0000}"/>
    <cellStyle name="Процентный 5 2 3 3 2 2" xfId="31627" xr:uid="{00000000-0005-0000-0000-0000377B0000}"/>
    <cellStyle name="Процентный 5 2 3 3 2 2 2" xfId="31628" xr:uid="{00000000-0005-0000-0000-0000387B0000}"/>
    <cellStyle name="Процентный 5 2 3 3 2 2 2 2" xfId="31629" xr:uid="{00000000-0005-0000-0000-0000397B0000}"/>
    <cellStyle name="Процентный 5 2 3 3 2 2 3" xfId="31630" xr:uid="{00000000-0005-0000-0000-00003A7B0000}"/>
    <cellStyle name="Процентный 5 2 3 3 2 2 3 2" xfId="31631" xr:uid="{00000000-0005-0000-0000-00003B7B0000}"/>
    <cellStyle name="Процентный 5 2 3 3 2 2 4" xfId="31632" xr:uid="{00000000-0005-0000-0000-00003C7B0000}"/>
    <cellStyle name="Процентный 5 2 3 3 2 2 4 2" xfId="31633" xr:uid="{00000000-0005-0000-0000-00003D7B0000}"/>
    <cellStyle name="Процентный 5 2 3 3 2 2 5" xfId="31634" xr:uid="{00000000-0005-0000-0000-00003E7B0000}"/>
    <cellStyle name="Процентный 5 2 3 3 2 2 5 2" xfId="31635" xr:uid="{00000000-0005-0000-0000-00003F7B0000}"/>
    <cellStyle name="Процентный 5 2 3 3 2 2 6" xfId="31636" xr:uid="{00000000-0005-0000-0000-0000407B0000}"/>
    <cellStyle name="Процентный 5 2 3 3 2 3" xfId="31637" xr:uid="{00000000-0005-0000-0000-0000417B0000}"/>
    <cellStyle name="Процентный 5 2 3 3 2 3 2" xfId="31638" xr:uid="{00000000-0005-0000-0000-0000427B0000}"/>
    <cellStyle name="Процентный 5 2 3 3 2 3 2 2" xfId="31639" xr:uid="{00000000-0005-0000-0000-0000437B0000}"/>
    <cellStyle name="Процентный 5 2 3 3 2 3 3" xfId="31640" xr:uid="{00000000-0005-0000-0000-0000447B0000}"/>
    <cellStyle name="Процентный 5 2 3 3 2 3 3 2" xfId="31641" xr:uid="{00000000-0005-0000-0000-0000457B0000}"/>
    <cellStyle name="Процентный 5 2 3 3 2 3 4" xfId="31642" xr:uid="{00000000-0005-0000-0000-0000467B0000}"/>
    <cellStyle name="Процентный 5 2 3 3 2 3 4 2" xfId="31643" xr:uid="{00000000-0005-0000-0000-0000477B0000}"/>
    <cellStyle name="Процентный 5 2 3 3 2 3 5" xfId="31644" xr:uid="{00000000-0005-0000-0000-0000487B0000}"/>
    <cellStyle name="Процентный 5 2 3 3 2 4" xfId="31645" xr:uid="{00000000-0005-0000-0000-0000497B0000}"/>
    <cellStyle name="Процентный 5 2 3 3 2 4 2" xfId="31646" xr:uid="{00000000-0005-0000-0000-00004A7B0000}"/>
    <cellStyle name="Процентный 5 2 3 3 2 5" xfId="31647" xr:uid="{00000000-0005-0000-0000-00004B7B0000}"/>
    <cellStyle name="Процентный 5 2 3 3 2 5 2" xfId="31648" xr:uid="{00000000-0005-0000-0000-00004C7B0000}"/>
    <cellStyle name="Процентный 5 2 3 3 2 6" xfId="31649" xr:uid="{00000000-0005-0000-0000-00004D7B0000}"/>
    <cellStyle name="Процентный 5 2 3 3 2 6 2" xfId="31650" xr:uid="{00000000-0005-0000-0000-00004E7B0000}"/>
    <cellStyle name="Процентный 5 2 3 3 2 7" xfId="31651" xr:uid="{00000000-0005-0000-0000-00004F7B0000}"/>
    <cellStyle name="Процентный 5 2 3 3 2 7 2" xfId="31652" xr:uid="{00000000-0005-0000-0000-0000507B0000}"/>
    <cellStyle name="Процентный 5 2 3 3 2 8" xfId="31653" xr:uid="{00000000-0005-0000-0000-0000517B0000}"/>
    <cellStyle name="Процентный 5 2 3 3 2 8 2" xfId="31654" xr:uid="{00000000-0005-0000-0000-0000527B0000}"/>
    <cellStyle name="Процентный 5 2 3 3 2 9" xfId="31655" xr:uid="{00000000-0005-0000-0000-0000537B0000}"/>
    <cellStyle name="Процентный 5 2 3 3 2 9 2" xfId="31656" xr:uid="{00000000-0005-0000-0000-0000547B0000}"/>
    <cellStyle name="Процентный 5 2 3 3 3" xfId="31657" xr:uid="{00000000-0005-0000-0000-0000557B0000}"/>
    <cellStyle name="Процентный 5 2 3 3 3 2" xfId="31658" xr:uid="{00000000-0005-0000-0000-0000567B0000}"/>
    <cellStyle name="Процентный 5 2 3 3 3 2 2" xfId="31659" xr:uid="{00000000-0005-0000-0000-0000577B0000}"/>
    <cellStyle name="Процентный 5 2 3 3 3 2 2 2" xfId="31660" xr:uid="{00000000-0005-0000-0000-0000587B0000}"/>
    <cellStyle name="Процентный 5 2 3 3 3 2 3" xfId="31661" xr:uid="{00000000-0005-0000-0000-0000597B0000}"/>
    <cellStyle name="Процентный 5 2 3 3 3 2 3 2" xfId="31662" xr:uid="{00000000-0005-0000-0000-00005A7B0000}"/>
    <cellStyle name="Процентный 5 2 3 3 3 2 4" xfId="31663" xr:uid="{00000000-0005-0000-0000-00005B7B0000}"/>
    <cellStyle name="Процентный 5 2 3 3 3 2 4 2" xfId="31664" xr:uid="{00000000-0005-0000-0000-00005C7B0000}"/>
    <cellStyle name="Процентный 5 2 3 3 3 2 5" xfId="31665" xr:uid="{00000000-0005-0000-0000-00005D7B0000}"/>
    <cellStyle name="Процентный 5 2 3 3 3 2 5 2" xfId="31666" xr:uid="{00000000-0005-0000-0000-00005E7B0000}"/>
    <cellStyle name="Процентный 5 2 3 3 3 2 6" xfId="31667" xr:uid="{00000000-0005-0000-0000-00005F7B0000}"/>
    <cellStyle name="Процентный 5 2 3 3 3 3" xfId="31668" xr:uid="{00000000-0005-0000-0000-0000607B0000}"/>
    <cellStyle name="Процентный 5 2 3 3 3 3 2" xfId="31669" xr:uid="{00000000-0005-0000-0000-0000617B0000}"/>
    <cellStyle name="Процентный 5 2 3 3 3 4" xfId="31670" xr:uid="{00000000-0005-0000-0000-0000627B0000}"/>
    <cellStyle name="Процентный 5 2 3 3 3 4 2" xfId="31671" xr:uid="{00000000-0005-0000-0000-0000637B0000}"/>
    <cellStyle name="Процентный 5 2 3 3 3 5" xfId="31672" xr:uid="{00000000-0005-0000-0000-0000647B0000}"/>
    <cellStyle name="Процентный 5 2 3 3 3 5 2" xfId="31673" xr:uid="{00000000-0005-0000-0000-0000657B0000}"/>
    <cellStyle name="Процентный 5 2 3 3 3 6" xfId="31674" xr:uid="{00000000-0005-0000-0000-0000667B0000}"/>
    <cellStyle name="Процентный 5 2 3 3 3 6 2" xfId="31675" xr:uid="{00000000-0005-0000-0000-0000677B0000}"/>
    <cellStyle name="Процентный 5 2 3 3 3 7" xfId="31676" xr:uid="{00000000-0005-0000-0000-0000687B0000}"/>
    <cellStyle name="Процентный 5 2 3 3 4" xfId="31677" xr:uid="{00000000-0005-0000-0000-0000697B0000}"/>
    <cellStyle name="Процентный 5 2 3 3 4 2" xfId="31678" xr:uid="{00000000-0005-0000-0000-00006A7B0000}"/>
    <cellStyle name="Процентный 5 2 3 3 4 2 2" xfId="31679" xr:uid="{00000000-0005-0000-0000-00006B7B0000}"/>
    <cellStyle name="Процентный 5 2 3 3 4 3" xfId="31680" xr:uid="{00000000-0005-0000-0000-00006C7B0000}"/>
    <cellStyle name="Процентный 5 2 3 3 4 3 2" xfId="31681" xr:uid="{00000000-0005-0000-0000-00006D7B0000}"/>
    <cellStyle name="Процентный 5 2 3 3 4 4" xfId="31682" xr:uid="{00000000-0005-0000-0000-00006E7B0000}"/>
    <cellStyle name="Процентный 5 2 3 3 4 4 2" xfId="31683" xr:uid="{00000000-0005-0000-0000-00006F7B0000}"/>
    <cellStyle name="Процентный 5 2 3 3 4 5" xfId="31684" xr:uid="{00000000-0005-0000-0000-0000707B0000}"/>
    <cellStyle name="Процентный 5 2 3 3 4 5 2" xfId="31685" xr:uid="{00000000-0005-0000-0000-0000717B0000}"/>
    <cellStyle name="Процентный 5 2 3 3 4 6" xfId="31686" xr:uid="{00000000-0005-0000-0000-0000727B0000}"/>
    <cellStyle name="Процентный 5 2 3 3 5" xfId="31687" xr:uid="{00000000-0005-0000-0000-0000737B0000}"/>
    <cellStyle name="Процентный 5 2 3 3 5 2" xfId="31688" xr:uid="{00000000-0005-0000-0000-0000747B0000}"/>
    <cellStyle name="Процентный 5 2 3 3 5 2 2" xfId="31689" xr:uid="{00000000-0005-0000-0000-0000757B0000}"/>
    <cellStyle name="Процентный 5 2 3 3 5 3" xfId="31690" xr:uid="{00000000-0005-0000-0000-0000767B0000}"/>
    <cellStyle name="Процентный 5 2 3 3 5 3 2" xfId="31691" xr:uid="{00000000-0005-0000-0000-0000777B0000}"/>
    <cellStyle name="Процентный 5 2 3 3 5 4" xfId="31692" xr:uid="{00000000-0005-0000-0000-0000787B0000}"/>
    <cellStyle name="Процентный 5 2 3 3 5 4 2" xfId="31693" xr:uid="{00000000-0005-0000-0000-0000797B0000}"/>
    <cellStyle name="Процентный 5 2 3 3 5 5" xfId="31694" xr:uid="{00000000-0005-0000-0000-00007A7B0000}"/>
    <cellStyle name="Процентный 5 2 3 3 6" xfId="31695" xr:uid="{00000000-0005-0000-0000-00007B7B0000}"/>
    <cellStyle name="Процентный 5 2 3 3 6 2" xfId="31696" xr:uid="{00000000-0005-0000-0000-00007C7B0000}"/>
    <cellStyle name="Процентный 5 2 3 3 7" xfId="31697" xr:uid="{00000000-0005-0000-0000-00007D7B0000}"/>
    <cellStyle name="Процентный 5 2 3 3 7 2" xfId="31698" xr:uid="{00000000-0005-0000-0000-00007E7B0000}"/>
    <cellStyle name="Процентный 5 2 3 3 8" xfId="31699" xr:uid="{00000000-0005-0000-0000-00007F7B0000}"/>
    <cellStyle name="Процентный 5 2 3 3 8 2" xfId="31700" xr:uid="{00000000-0005-0000-0000-0000807B0000}"/>
    <cellStyle name="Процентный 5 2 3 3 9" xfId="31701" xr:uid="{00000000-0005-0000-0000-0000817B0000}"/>
    <cellStyle name="Процентный 5 2 3 3 9 2" xfId="31702" xr:uid="{00000000-0005-0000-0000-0000827B0000}"/>
    <cellStyle name="Процентный 5 2 3 4" xfId="31703" xr:uid="{00000000-0005-0000-0000-0000837B0000}"/>
    <cellStyle name="Процентный 5 2 3 4 10" xfId="31704" xr:uid="{00000000-0005-0000-0000-0000847B0000}"/>
    <cellStyle name="Процентный 5 2 3 4 11" xfId="31705" xr:uid="{00000000-0005-0000-0000-0000857B0000}"/>
    <cellStyle name="Процентный 5 2 3 4 2" xfId="31706" xr:uid="{00000000-0005-0000-0000-0000867B0000}"/>
    <cellStyle name="Процентный 5 2 3 4 2 2" xfId="31707" xr:uid="{00000000-0005-0000-0000-0000877B0000}"/>
    <cellStyle name="Процентный 5 2 3 4 2 2 2" xfId="31708" xr:uid="{00000000-0005-0000-0000-0000887B0000}"/>
    <cellStyle name="Процентный 5 2 3 4 2 3" xfId="31709" xr:uid="{00000000-0005-0000-0000-0000897B0000}"/>
    <cellStyle name="Процентный 5 2 3 4 2 3 2" xfId="31710" xr:uid="{00000000-0005-0000-0000-00008A7B0000}"/>
    <cellStyle name="Процентный 5 2 3 4 2 4" xfId="31711" xr:uid="{00000000-0005-0000-0000-00008B7B0000}"/>
    <cellStyle name="Процентный 5 2 3 4 2 4 2" xfId="31712" xr:uid="{00000000-0005-0000-0000-00008C7B0000}"/>
    <cellStyle name="Процентный 5 2 3 4 2 5" xfId="31713" xr:uid="{00000000-0005-0000-0000-00008D7B0000}"/>
    <cellStyle name="Процентный 5 2 3 4 2 5 2" xfId="31714" xr:uid="{00000000-0005-0000-0000-00008E7B0000}"/>
    <cellStyle name="Процентный 5 2 3 4 2 6" xfId="31715" xr:uid="{00000000-0005-0000-0000-00008F7B0000}"/>
    <cellStyle name="Процентный 5 2 3 4 2 7" xfId="31716" xr:uid="{00000000-0005-0000-0000-0000907B0000}"/>
    <cellStyle name="Процентный 5 2 3 4 3" xfId="31717" xr:uid="{00000000-0005-0000-0000-0000917B0000}"/>
    <cellStyle name="Процентный 5 2 3 4 3 2" xfId="31718" xr:uid="{00000000-0005-0000-0000-0000927B0000}"/>
    <cellStyle name="Процентный 5 2 3 4 3 2 2" xfId="31719" xr:uid="{00000000-0005-0000-0000-0000937B0000}"/>
    <cellStyle name="Процентный 5 2 3 4 3 3" xfId="31720" xr:uid="{00000000-0005-0000-0000-0000947B0000}"/>
    <cellStyle name="Процентный 5 2 3 4 3 3 2" xfId="31721" xr:uid="{00000000-0005-0000-0000-0000957B0000}"/>
    <cellStyle name="Процентный 5 2 3 4 3 4" xfId="31722" xr:uid="{00000000-0005-0000-0000-0000967B0000}"/>
    <cellStyle name="Процентный 5 2 3 4 3 4 2" xfId="31723" xr:uid="{00000000-0005-0000-0000-0000977B0000}"/>
    <cellStyle name="Процентный 5 2 3 4 3 5" xfId="31724" xr:uid="{00000000-0005-0000-0000-0000987B0000}"/>
    <cellStyle name="Процентный 5 2 3 4 4" xfId="31725" xr:uid="{00000000-0005-0000-0000-0000997B0000}"/>
    <cellStyle name="Процентный 5 2 3 4 4 2" xfId="31726" xr:uid="{00000000-0005-0000-0000-00009A7B0000}"/>
    <cellStyle name="Процентный 5 2 3 4 5" xfId="31727" xr:uid="{00000000-0005-0000-0000-00009B7B0000}"/>
    <cellStyle name="Процентный 5 2 3 4 5 2" xfId="31728" xr:uid="{00000000-0005-0000-0000-00009C7B0000}"/>
    <cellStyle name="Процентный 5 2 3 4 6" xfId="31729" xr:uid="{00000000-0005-0000-0000-00009D7B0000}"/>
    <cellStyle name="Процентный 5 2 3 4 6 2" xfId="31730" xr:uid="{00000000-0005-0000-0000-00009E7B0000}"/>
    <cellStyle name="Процентный 5 2 3 4 7" xfId="31731" xr:uid="{00000000-0005-0000-0000-00009F7B0000}"/>
    <cellStyle name="Процентный 5 2 3 4 7 2" xfId="31732" xr:uid="{00000000-0005-0000-0000-0000A07B0000}"/>
    <cellStyle name="Процентный 5 2 3 4 8" xfId="31733" xr:uid="{00000000-0005-0000-0000-0000A17B0000}"/>
    <cellStyle name="Процентный 5 2 3 4 8 2" xfId="31734" xr:uid="{00000000-0005-0000-0000-0000A27B0000}"/>
    <cellStyle name="Процентный 5 2 3 4 9" xfId="31735" xr:uid="{00000000-0005-0000-0000-0000A37B0000}"/>
    <cellStyle name="Процентный 5 2 3 4 9 2" xfId="31736" xr:uid="{00000000-0005-0000-0000-0000A47B0000}"/>
    <cellStyle name="Процентный 5 2 3 5" xfId="31737" xr:uid="{00000000-0005-0000-0000-0000A57B0000}"/>
    <cellStyle name="Процентный 5 2 3 5 2" xfId="31738" xr:uid="{00000000-0005-0000-0000-0000A67B0000}"/>
    <cellStyle name="Процентный 5 2 3 5 2 2" xfId="31739" xr:uid="{00000000-0005-0000-0000-0000A77B0000}"/>
    <cellStyle name="Процентный 5 2 3 5 2 2 2" xfId="31740" xr:uid="{00000000-0005-0000-0000-0000A87B0000}"/>
    <cellStyle name="Процентный 5 2 3 5 2 3" xfId="31741" xr:uid="{00000000-0005-0000-0000-0000A97B0000}"/>
    <cellStyle name="Процентный 5 2 3 5 2 3 2" xfId="31742" xr:uid="{00000000-0005-0000-0000-0000AA7B0000}"/>
    <cellStyle name="Процентный 5 2 3 5 2 4" xfId="31743" xr:uid="{00000000-0005-0000-0000-0000AB7B0000}"/>
    <cellStyle name="Процентный 5 2 3 5 2 4 2" xfId="31744" xr:uid="{00000000-0005-0000-0000-0000AC7B0000}"/>
    <cellStyle name="Процентный 5 2 3 5 2 5" xfId="31745" xr:uid="{00000000-0005-0000-0000-0000AD7B0000}"/>
    <cellStyle name="Процентный 5 2 3 5 2 5 2" xfId="31746" xr:uid="{00000000-0005-0000-0000-0000AE7B0000}"/>
    <cellStyle name="Процентный 5 2 3 5 2 6" xfId="31747" xr:uid="{00000000-0005-0000-0000-0000AF7B0000}"/>
    <cellStyle name="Процентный 5 2 3 5 3" xfId="31748" xr:uid="{00000000-0005-0000-0000-0000B07B0000}"/>
    <cellStyle name="Процентный 5 2 3 5 3 2" xfId="31749" xr:uid="{00000000-0005-0000-0000-0000B17B0000}"/>
    <cellStyle name="Процентный 5 2 3 5 4" xfId="31750" xr:uid="{00000000-0005-0000-0000-0000B27B0000}"/>
    <cellStyle name="Процентный 5 2 3 5 4 2" xfId="31751" xr:uid="{00000000-0005-0000-0000-0000B37B0000}"/>
    <cellStyle name="Процентный 5 2 3 5 5" xfId="31752" xr:uid="{00000000-0005-0000-0000-0000B47B0000}"/>
    <cellStyle name="Процентный 5 2 3 5 5 2" xfId="31753" xr:uid="{00000000-0005-0000-0000-0000B57B0000}"/>
    <cellStyle name="Процентный 5 2 3 5 6" xfId="31754" xr:uid="{00000000-0005-0000-0000-0000B67B0000}"/>
    <cellStyle name="Процентный 5 2 3 5 6 2" xfId="31755" xr:uid="{00000000-0005-0000-0000-0000B77B0000}"/>
    <cellStyle name="Процентный 5 2 3 5 7" xfId="31756" xr:uid="{00000000-0005-0000-0000-0000B87B0000}"/>
    <cellStyle name="Процентный 5 2 3 5 8" xfId="31757" xr:uid="{00000000-0005-0000-0000-0000B97B0000}"/>
    <cellStyle name="Процентный 5 2 3 6" xfId="31758" xr:uid="{00000000-0005-0000-0000-0000BA7B0000}"/>
    <cellStyle name="Процентный 5 2 3 6 2" xfId="31759" xr:uid="{00000000-0005-0000-0000-0000BB7B0000}"/>
    <cellStyle name="Процентный 5 2 3 6 2 2" xfId="31760" xr:uid="{00000000-0005-0000-0000-0000BC7B0000}"/>
    <cellStyle name="Процентный 5 2 3 6 3" xfId="31761" xr:uid="{00000000-0005-0000-0000-0000BD7B0000}"/>
    <cellStyle name="Процентный 5 2 3 6 3 2" xfId="31762" xr:uid="{00000000-0005-0000-0000-0000BE7B0000}"/>
    <cellStyle name="Процентный 5 2 3 6 4" xfId="31763" xr:uid="{00000000-0005-0000-0000-0000BF7B0000}"/>
    <cellStyle name="Процентный 5 2 3 6 4 2" xfId="31764" xr:uid="{00000000-0005-0000-0000-0000C07B0000}"/>
    <cellStyle name="Процентный 5 2 3 6 5" xfId="31765" xr:uid="{00000000-0005-0000-0000-0000C17B0000}"/>
    <cellStyle name="Процентный 5 2 3 6 5 2" xfId="31766" xr:uid="{00000000-0005-0000-0000-0000C27B0000}"/>
    <cellStyle name="Процентный 5 2 3 6 6" xfId="31767" xr:uid="{00000000-0005-0000-0000-0000C37B0000}"/>
    <cellStyle name="Процентный 5 2 3 7" xfId="31768" xr:uid="{00000000-0005-0000-0000-0000C47B0000}"/>
    <cellStyle name="Процентный 5 2 3 7 2" xfId="31769" xr:uid="{00000000-0005-0000-0000-0000C57B0000}"/>
    <cellStyle name="Процентный 5 2 3 7 2 2" xfId="31770" xr:uid="{00000000-0005-0000-0000-0000C67B0000}"/>
    <cellStyle name="Процентный 5 2 3 7 3" xfId="31771" xr:uid="{00000000-0005-0000-0000-0000C77B0000}"/>
    <cellStyle name="Процентный 5 2 3 7 3 2" xfId="31772" xr:uid="{00000000-0005-0000-0000-0000C87B0000}"/>
    <cellStyle name="Процентный 5 2 3 7 4" xfId="31773" xr:uid="{00000000-0005-0000-0000-0000C97B0000}"/>
    <cellStyle name="Процентный 5 2 3 7 4 2" xfId="31774" xr:uid="{00000000-0005-0000-0000-0000CA7B0000}"/>
    <cellStyle name="Процентный 5 2 3 7 5" xfId="31775" xr:uid="{00000000-0005-0000-0000-0000CB7B0000}"/>
    <cellStyle name="Процентный 5 2 3 8" xfId="31776" xr:uid="{00000000-0005-0000-0000-0000CC7B0000}"/>
    <cellStyle name="Процентный 5 2 3 8 2" xfId="31777" xr:uid="{00000000-0005-0000-0000-0000CD7B0000}"/>
    <cellStyle name="Процентный 5 2 3 9" xfId="31778" xr:uid="{00000000-0005-0000-0000-0000CE7B0000}"/>
    <cellStyle name="Процентный 5 2 3 9 2" xfId="31779" xr:uid="{00000000-0005-0000-0000-0000CF7B0000}"/>
    <cellStyle name="Процентный 5 2 4" xfId="31780" xr:uid="{00000000-0005-0000-0000-0000D07B0000}"/>
    <cellStyle name="Процентный 5 2 4 10" xfId="31781" xr:uid="{00000000-0005-0000-0000-0000D17B0000}"/>
    <cellStyle name="Процентный 5 2 4 10 2" xfId="31782" xr:uid="{00000000-0005-0000-0000-0000D27B0000}"/>
    <cellStyle name="Процентный 5 2 4 11" xfId="31783" xr:uid="{00000000-0005-0000-0000-0000D37B0000}"/>
    <cellStyle name="Процентный 5 2 4 11 2" xfId="31784" xr:uid="{00000000-0005-0000-0000-0000D47B0000}"/>
    <cellStyle name="Процентный 5 2 4 12" xfId="31785" xr:uid="{00000000-0005-0000-0000-0000D57B0000}"/>
    <cellStyle name="Процентный 5 2 4 12 2" xfId="31786" xr:uid="{00000000-0005-0000-0000-0000D67B0000}"/>
    <cellStyle name="Процентный 5 2 4 13" xfId="31787" xr:uid="{00000000-0005-0000-0000-0000D77B0000}"/>
    <cellStyle name="Процентный 5 2 4 14" xfId="31788" xr:uid="{00000000-0005-0000-0000-0000D87B0000}"/>
    <cellStyle name="Процентный 5 2 4 15" xfId="31789" xr:uid="{00000000-0005-0000-0000-0000D97B0000}"/>
    <cellStyle name="Процентный 5 2 4 2" xfId="31790" xr:uid="{00000000-0005-0000-0000-0000DA7B0000}"/>
    <cellStyle name="Процентный 5 2 4 2 10" xfId="31791" xr:uid="{00000000-0005-0000-0000-0000DB7B0000}"/>
    <cellStyle name="Процентный 5 2 4 2 10 2" xfId="31792" xr:uid="{00000000-0005-0000-0000-0000DC7B0000}"/>
    <cellStyle name="Процентный 5 2 4 2 11" xfId="31793" xr:uid="{00000000-0005-0000-0000-0000DD7B0000}"/>
    <cellStyle name="Процентный 5 2 4 2 12" xfId="31794" xr:uid="{00000000-0005-0000-0000-0000DE7B0000}"/>
    <cellStyle name="Процентный 5 2 4 2 13" xfId="31795" xr:uid="{00000000-0005-0000-0000-0000DF7B0000}"/>
    <cellStyle name="Процентный 5 2 4 2 2" xfId="31796" xr:uid="{00000000-0005-0000-0000-0000E07B0000}"/>
    <cellStyle name="Процентный 5 2 4 2 2 10" xfId="31797" xr:uid="{00000000-0005-0000-0000-0000E17B0000}"/>
    <cellStyle name="Процентный 5 2 4 2 2 11" xfId="31798" xr:uid="{00000000-0005-0000-0000-0000E27B0000}"/>
    <cellStyle name="Процентный 5 2 4 2 2 2" xfId="31799" xr:uid="{00000000-0005-0000-0000-0000E37B0000}"/>
    <cellStyle name="Процентный 5 2 4 2 2 2 2" xfId="31800" xr:uid="{00000000-0005-0000-0000-0000E47B0000}"/>
    <cellStyle name="Процентный 5 2 4 2 2 2 2 2" xfId="31801" xr:uid="{00000000-0005-0000-0000-0000E57B0000}"/>
    <cellStyle name="Процентный 5 2 4 2 2 2 3" xfId="31802" xr:uid="{00000000-0005-0000-0000-0000E67B0000}"/>
    <cellStyle name="Процентный 5 2 4 2 2 2 3 2" xfId="31803" xr:uid="{00000000-0005-0000-0000-0000E77B0000}"/>
    <cellStyle name="Процентный 5 2 4 2 2 2 4" xfId="31804" xr:uid="{00000000-0005-0000-0000-0000E87B0000}"/>
    <cellStyle name="Процентный 5 2 4 2 2 2 4 2" xfId="31805" xr:uid="{00000000-0005-0000-0000-0000E97B0000}"/>
    <cellStyle name="Процентный 5 2 4 2 2 2 5" xfId="31806" xr:uid="{00000000-0005-0000-0000-0000EA7B0000}"/>
    <cellStyle name="Процентный 5 2 4 2 2 2 5 2" xfId="31807" xr:uid="{00000000-0005-0000-0000-0000EB7B0000}"/>
    <cellStyle name="Процентный 5 2 4 2 2 2 6" xfId="31808" xr:uid="{00000000-0005-0000-0000-0000EC7B0000}"/>
    <cellStyle name="Процентный 5 2 4 2 2 3" xfId="31809" xr:uid="{00000000-0005-0000-0000-0000ED7B0000}"/>
    <cellStyle name="Процентный 5 2 4 2 2 3 2" xfId="31810" xr:uid="{00000000-0005-0000-0000-0000EE7B0000}"/>
    <cellStyle name="Процентный 5 2 4 2 2 3 2 2" xfId="31811" xr:uid="{00000000-0005-0000-0000-0000EF7B0000}"/>
    <cellStyle name="Процентный 5 2 4 2 2 3 3" xfId="31812" xr:uid="{00000000-0005-0000-0000-0000F07B0000}"/>
    <cellStyle name="Процентный 5 2 4 2 2 3 3 2" xfId="31813" xr:uid="{00000000-0005-0000-0000-0000F17B0000}"/>
    <cellStyle name="Процентный 5 2 4 2 2 3 4" xfId="31814" xr:uid="{00000000-0005-0000-0000-0000F27B0000}"/>
    <cellStyle name="Процентный 5 2 4 2 2 3 4 2" xfId="31815" xr:uid="{00000000-0005-0000-0000-0000F37B0000}"/>
    <cellStyle name="Процентный 5 2 4 2 2 3 5" xfId="31816" xr:uid="{00000000-0005-0000-0000-0000F47B0000}"/>
    <cellStyle name="Процентный 5 2 4 2 2 4" xfId="31817" xr:uid="{00000000-0005-0000-0000-0000F57B0000}"/>
    <cellStyle name="Процентный 5 2 4 2 2 4 2" xfId="31818" xr:uid="{00000000-0005-0000-0000-0000F67B0000}"/>
    <cellStyle name="Процентный 5 2 4 2 2 5" xfId="31819" xr:uid="{00000000-0005-0000-0000-0000F77B0000}"/>
    <cellStyle name="Процентный 5 2 4 2 2 5 2" xfId="31820" xr:uid="{00000000-0005-0000-0000-0000F87B0000}"/>
    <cellStyle name="Процентный 5 2 4 2 2 6" xfId="31821" xr:uid="{00000000-0005-0000-0000-0000F97B0000}"/>
    <cellStyle name="Процентный 5 2 4 2 2 6 2" xfId="31822" xr:uid="{00000000-0005-0000-0000-0000FA7B0000}"/>
    <cellStyle name="Процентный 5 2 4 2 2 7" xfId="31823" xr:uid="{00000000-0005-0000-0000-0000FB7B0000}"/>
    <cellStyle name="Процентный 5 2 4 2 2 7 2" xfId="31824" xr:uid="{00000000-0005-0000-0000-0000FC7B0000}"/>
    <cellStyle name="Процентный 5 2 4 2 2 8" xfId="31825" xr:uid="{00000000-0005-0000-0000-0000FD7B0000}"/>
    <cellStyle name="Процентный 5 2 4 2 2 8 2" xfId="31826" xr:uid="{00000000-0005-0000-0000-0000FE7B0000}"/>
    <cellStyle name="Процентный 5 2 4 2 2 9" xfId="31827" xr:uid="{00000000-0005-0000-0000-0000FF7B0000}"/>
    <cellStyle name="Процентный 5 2 4 2 2 9 2" xfId="31828" xr:uid="{00000000-0005-0000-0000-0000007C0000}"/>
    <cellStyle name="Процентный 5 2 4 2 3" xfId="31829" xr:uid="{00000000-0005-0000-0000-0000017C0000}"/>
    <cellStyle name="Процентный 5 2 4 2 3 2" xfId="31830" xr:uid="{00000000-0005-0000-0000-0000027C0000}"/>
    <cellStyle name="Процентный 5 2 4 2 3 2 2" xfId="31831" xr:uid="{00000000-0005-0000-0000-0000037C0000}"/>
    <cellStyle name="Процентный 5 2 4 2 3 3" xfId="31832" xr:uid="{00000000-0005-0000-0000-0000047C0000}"/>
    <cellStyle name="Процентный 5 2 4 2 3 3 2" xfId="31833" xr:uid="{00000000-0005-0000-0000-0000057C0000}"/>
    <cellStyle name="Процентный 5 2 4 2 3 4" xfId="31834" xr:uid="{00000000-0005-0000-0000-0000067C0000}"/>
    <cellStyle name="Процентный 5 2 4 2 3 4 2" xfId="31835" xr:uid="{00000000-0005-0000-0000-0000077C0000}"/>
    <cellStyle name="Процентный 5 2 4 2 3 5" xfId="31836" xr:uid="{00000000-0005-0000-0000-0000087C0000}"/>
    <cellStyle name="Процентный 5 2 4 2 3 5 2" xfId="31837" xr:uid="{00000000-0005-0000-0000-0000097C0000}"/>
    <cellStyle name="Процентный 5 2 4 2 3 6" xfId="31838" xr:uid="{00000000-0005-0000-0000-00000A7C0000}"/>
    <cellStyle name="Процентный 5 2 4 2 4" xfId="31839" xr:uid="{00000000-0005-0000-0000-00000B7C0000}"/>
    <cellStyle name="Процентный 5 2 4 2 4 2" xfId="31840" xr:uid="{00000000-0005-0000-0000-00000C7C0000}"/>
    <cellStyle name="Процентный 5 2 4 2 4 2 2" xfId="31841" xr:uid="{00000000-0005-0000-0000-00000D7C0000}"/>
    <cellStyle name="Процентный 5 2 4 2 4 3" xfId="31842" xr:uid="{00000000-0005-0000-0000-00000E7C0000}"/>
    <cellStyle name="Процентный 5 2 4 2 4 3 2" xfId="31843" xr:uid="{00000000-0005-0000-0000-00000F7C0000}"/>
    <cellStyle name="Процентный 5 2 4 2 4 4" xfId="31844" xr:uid="{00000000-0005-0000-0000-0000107C0000}"/>
    <cellStyle name="Процентный 5 2 4 2 4 4 2" xfId="31845" xr:uid="{00000000-0005-0000-0000-0000117C0000}"/>
    <cellStyle name="Процентный 5 2 4 2 4 5" xfId="31846" xr:uid="{00000000-0005-0000-0000-0000127C0000}"/>
    <cellStyle name="Процентный 5 2 4 2 5" xfId="31847" xr:uid="{00000000-0005-0000-0000-0000137C0000}"/>
    <cellStyle name="Процентный 5 2 4 2 5 2" xfId="31848" xr:uid="{00000000-0005-0000-0000-0000147C0000}"/>
    <cellStyle name="Процентный 5 2 4 2 6" xfId="31849" xr:uid="{00000000-0005-0000-0000-0000157C0000}"/>
    <cellStyle name="Процентный 5 2 4 2 6 2" xfId="31850" xr:uid="{00000000-0005-0000-0000-0000167C0000}"/>
    <cellStyle name="Процентный 5 2 4 2 7" xfId="31851" xr:uid="{00000000-0005-0000-0000-0000177C0000}"/>
    <cellStyle name="Процентный 5 2 4 2 7 2" xfId="31852" xr:uid="{00000000-0005-0000-0000-0000187C0000}"/>
    <cellStyle name="Процентный 5 2 4 2 8" xfId="31853" xr:uid="{00000000-0005-0000-0000-0000197C0000}"/>
    <cellStyle name="Процентный 5 2 4 2 8 2" xfId="31854" xr:uid="{00000000-0005-0000-0000-00001A7C0000}"/>
    <cellStyle name="Процентный 5 2 4 2 9" xfId="31855" xr:uid="{00000000-0005-0000-0000-00001B7C0000}"/>
    <cellStyle name="Процентный 5 2 4 2 9 2" xfId="31856" xr:uid="{00000000-0005-0000-0000-00001C7C0000}"/>
    <cellStyle name="Процентный 5 2 4 3" xfId="31857" xr:uid="{00000000-0005-0000-0000-00001D7C0000}"/>
    <cellStyle name="Процентный 5 2 4 3 10" xfId="31858" xr:uid="{00000000-0005-0000-0000-00001E7C0000}"/>
    <cellStyle name="Процентный 5 2 4 3 11" xfId="31859" xr:uid="{00000000-0005-0000-0000-00001F7C0000}"/>
    <cellStyle name="Процентный 5 2 4 3 2" xfId="31860" xr:uid="{00000000-0005-0000-0000-0000207C0000}"/>
    <cellStyle name="Процентный 5 2 4 3 2 2" xfId="31861" xr:uid="{00000000-0005-0000-0000-0000217C0000}"/>
    <cellStyle name="Процентный 5 2 4 3 2 2 2" xfId="31862" xr:uid="{00000000-0005-0000-0000-0000227C0000}"/>
    <cellStyle name="Процентный 5 2 4 3 2 3" xfId="31863" xr:uid="{00000000-0005-0000-0000-0000237C0000}"/>
    <cellStyle name="Процентный 5 2 4 3 2 3 2" xfId="31864" xr:uid="{00000000-0005-0000-0000-0000247C0000}"/>
    <cellStyle name="Процентный 5 2 4 3 2 4" xfId="31865" xr:uid="{00000000-0005-0000-0000-0000257C0000}"/>
    <cellStyle name="Процентный 5 2 4 3 2 4 2" xfId="31866" xr:uid="{00000000-0005-0000-0000-0000267C0000}"/>
    <cellStyle name="Процентный 5 2 4 3 2 5" xfId="31867" xr:uid="{00000000-0005-0000-0000-0000277C0000}"/>
    <cellStyle name="Процентный 5 2 4 3 2 5 2" xfId="31868" xr:uid="{00000000-0005-0000-0000-0000287C0000}"/>
    <cellStyle name="Процентный 5 2 4 3 2 6" xfId="31869" xr:uid="{00000000-0005-0000-0000-0000297C0000}"/>
    <cellStyle name="Процентный 5 2 4 3 2 7" xfId="31870" xr:uid="{00000000-0005-0000-0000-00002A7C0000}"/>
    <cellStyle name="Процентный 5 2 4 3 3" xfId="31871" xr:uid="{00000000-0005-0000-0000-00002B7C0000}"/>
    <cellStyle name="Процентный 5 2 4 3 3 2" xfId="31872" xr:uid="{00000000-0005-0000-0000-00002C7C0000}"/>
    <cellStyle name="Процентный 5 2 4 3 3 2 2" xfId="31873" xr:uid="{00000000-0005-0000-0000-00002D7C0000}"/>
    <cellStyle name="Процентный 5 2 4 3 3 3" xfId="31874" xr:uid="{00000000-0005-0000-0000-00002E7C0000}"/>
    <cellStyle name="Процентный 5 2 4 3 3 3 2" xfId="31875" xr:uid="{00000000-0005-0000-0000-00002F7C0000}"/>
    <cellStyle name="Процентный 5 2 4 3 3 4" xfId="31876" xr:uid="{00000000-0005-0000-0000-0000307C0000}"/>
    <cellStyle name="Процентный 5 2 4 3 3 4 2" xfId="31877" xr:uid="{00000000-0005-0000-0000-0000317C0000}"/>
    <cellStyle name="Процентный 5 2 4 3 3 5" xfId="31878" xr:uid="{00000000-0005-0000-0000-0000327C0000}"/>
    <cellStyle name="Процентный 5 2 4 3 4" xfId="31879" xr:uid="{00000000-0005-0000-0000-0000337C0000}"/>
    <cellStyle name="Процентный 5 2 4 3 4 2" xfId="31880" xr:uid="{00000000-0005-0000-0000-0000347C0000}"/>
    <cellStyle name="Процентный 5 2 4 3 5" xfId="31881" xr:uid="{00000000-0005-0000-0000-0000357C0000}"/>
    <cellStyle name="Процентный 5 2 4 3 5 2" xfId="31882" xr:uid="{00000000-0005-0000-0000-0000367C0000}"/>
    <cellStyle name="Процентный 5 2 4 3 6" xfId="31883" xr:uid="{00000000-0005-0000-0000-0000377C0000}"/>
    <cellStyle name="Процентный 5 2 4 3 6 2" xfId="31884" xr:uid="{00000000-0005-0000-0000-0000387C0000}"/>
    <cellStyle name="Процентный 5 2 4 3 7" xfId="31885" xr:uid="{00000000-0005-0000-0000-0000397C0000}"/>
    <cellStyle name="Процентный 5 2 4 3 7 2" xfId="31886" xr:uid="{00000000-0005-0000-0000-00003A7C0000}"/>
    <cellStyle name="Процентный 5 2 4 3 8" xfId="31887" xr:uid="{00000000-0005-0000-0000-00003B7C0000}"/>
    <cellStyle name="Процентный 5 2 4 3 8 2" xfId="31888" xr:uid="{00000000-0005-0000-0000-00003C7C0000}"/>
    <cellStyle name="Процентный 5 2 4 3 9" xfId="31889" xr:uid="{00000000-0005-0000-0000-00003D7C0000}"/>
    <cellStyle name="Процентный 5 2 4 3 9 2" xfId="31890" xr:uid="{00000000-0005-0000-0000-00003E7C0000}"/>
    <cellStyle name="Процентный 5 2 4 4" xfId="31891" xr:uid="{00000000-0005-0000-0000-00003F7C0000}"/>
    <cellStyle name="Процентный 5 2 4 4 2" xfId="31892" xr:uid="{00000000-0005-0000-0000-0000407C0000}"/>
    <cellStyle name="Процентный 5 2 4 4 2 2" xfId="31893" xr:uid="{00000000-0005-0000-0000-0000417C0000}"/>
    <cellStyle name="Процентный 5 2 4 4 2 2 2" xfId="31894" xr:uid="{00000000-0005-0000-0000-0000427C0000}"/>
    <cellStyle name="Процентный 5 2 4 4 2 3" xfId="31895" xr:uid="{00000000-0005-0000-0000-0000437C0000}"/>
    <cellStyle name="Процентный 5 2 4 4 2 3 2" xfId="31896" xr:uid="{00000000-0005-0000-0000-0000447C0000}"/>
    <cellStyle name="Процентный 5 2 4 4 2 4" xfId="31897" xr:uid="{00000000-0005-0000-0000-0000457C0000}"/>
    <cellStyle name="Процентный 5 2 4 4 2 4 2" xfId="31898" xr:uid="{00000000-0005-0000-0000-0000467C0000}"/>
    <cellStyle name="Процентный 5 2 4 4 2 5" xfId="31899" xr:uid="{00000000-0005-0000-0000-0000477C0000}"/>
    <cellStyle name="Процентный 5 2 4 4 2 5 2" xfId="31900" xr:uid="{00000000-0005-0000-0000-0000487C0000}"/>
    <cellStyle name="Процентный 5 2 4 4 2 6" xfId="31901" xr:uid="{00000000-0005-0000-0000-0000497C0000}"/>
    <cellStyle name="Процентный 5 2 4 4 3" xfId="31902" xr:uid="{00000000-0005-0000-0000-00004A7C0000}"/>
    <cellStyle name="Процентный 5 2 4 4 3 2" xfId="31903" xr:uid="{00000000-0005-0000-0000-00004B7C0000}"/>
    <cellStyle name="Процентный 5 2 4 4 4" xfId="31904" xr:uid="{00000000-0005-0000-0000-00004C7C0000}"/>
    <cellStyle name="Процентный 5 2 4 4 4 2" xfId="31905" xr:uid="{00000000-0005-0000-0000-00004D7C0000}"/>
    <cellStyle name="Процентный 5 2 4 4 5" xfId="31906" xr:uid="{00000000-0005-0000-0000-00004E7C0000}"/>
    <cellStyle name="Процентный 5 2 4 4 5 2" xfId="31907" xr:uid="{00000000-0005-0000-0000-00004F7C0000}"/>
    <cellStyle name="Процентный 5 2 4 4 6" xfId="31908" xr:uid="{00000000-0005-0000-0000-0000507C0000}"/>
    <cellStyle name="Процентный 5 2 4 4 6 2" xfId="31909" xr:uid="{00000000-0005-0000-0000-0000517C0000}"/>
    <cellStyle name="Процентный 5 2 4 4 7" xfId="31910" xr:uid="{00000000-0005-0000-0000-0000527C0000}"/>
    <cellStyle name="Процентный 5 2 4 4 8" xfId="31911" xr:uid="{00000000-0005-0000-0000-0000537C0000}"/>
    <cellStyle name="Процентный 5 2 4 5" xfId="31912" xr:uid="{00000000-0005-0000-0000-0000547C0000}"/>
    <cellStyle name="Процентный 5 2 4 5 2" xfId="31913" xr:uid="{00000000-0005-0000-0000-0000557C0000}"/>
    <cellStyle name="Процентный 5 2 4 5 2 2" xfId="31914" xr:uid="{00000000-0005-0000-0000-0000567C0000}"/>
    <cellStyle name="Процентный 5 2 4 5 3" xfId="31915" xr:uid="{00000000-0005-0000-0000-0000577C0000}"/>
    <cellStyle name="Процентный 5 2 4 5 3 2" xfId="31916" xr:uid="{00000000-0005-0000-0000-0000587C0000}"/>
    <cellStyle name="Процентный 5 2 4 5 4" xfId="31917" xr:uid="{00000000-0005-0000-0000-0000597C0000}"/>
    <cellStyle name="Процентный 5 2 4 5 4 2" xfId="31918" xr:uid="{00000000-0005-0000-0000-00005A7C0000}"/>
    <cellStyle name="Процентный 5 2 4 5 5" xfId="31919" xr:uid="{00000000-0005-0000-0000-00005B7C0000}"/>
    <cellStyle name="Процентный 5 2 4 5 5 2" xfId="31920" xr:uid="{00000000-0005-0000-0000-00005C7C0000}"/>
    <cellStyle name="Процентный 5 2 4 5 6" xfId="31921" xr:uid="{00000000-0005-0000-0000-00005D7C0000}"/>
    <cellStyle name="Процентный 5 2 4 6" xfId="31922" xr:uid="{00000000-0005-0000-0000-00005E7C0000}"/>
    <cellStyle name="Процентный 5 2 4 6 2" xfId="31923" xr:uid="{00000000-0005-0000-0000-00005F7C0000}"/>
    <cellStyle name="Процентный 5 2 4 6 2 2" xfId="31924" xr:uid="{00000000-0005-0000-0000-0000607C0000}"/>
    <cellStyle name="Процентный 5 2 4 6 3" xfId="31925" xr:uid="{00000000-0005-0000-0000-0000617C0000}"/>
    <cellStyle name="Процентный 5 2 4 6 3 2" xfId="31926" xr:uid="{00000000-0005-0000-0000-0000627C0000}"/>
    <cellStyle name="Процентный 5 2 4 6 4" xfId="31927" xr:uid="{00000000-0005-0000-0000-0000637C0000}"/>
    <cellStyle name="Процентный 5 2 4 6 4 2" xfId="31928" xr:uid="{00000000-0005-0000-0000-0000647C0000}"/>
    <cellStyle name="Процентный 5 2 4 6 5" xfId="31929" xr:uid="{00000000-0005-0000-0000-0000657C0000}"/>
    <cellStyle name="Процентный 5 2 4 7" xfId="31930" xr:uid="{00000000-0005-0000-0000-0000667C0000}"/>
    <cellStyle name="Процентный 5 2 4 7 2" xfId="31931" xr:uid="{00000000-0005-0000-0000-0000677C0000}"/>
    <cellStyle name="Процентный 5 2 4 8" xfId="31932" xr:uid="{00000000-0005-0000-0000-0000687C0000}"/>
    <cellStyle name="Процентный 5 2 4 8 2" xfId="31933" xr:uid="{00000000-0005-0000-0000-0000697C0000}"/>
    <cellStyle name="Процентный 5 2 4 9" xfId="31934" xr:uid="{00000000-0005-0000-0000-00006A7C0000}"/>
    <cellStyle name="Процентный 5 2 4 9 2" xfId="31935" xr:uid="{00000000-0005-0000-0000-00006B7C0000}"/>
    <cellStyle name="Процентный 5 2 5" xfId="31936" xr:uid="{00000000-0005-0000-0000-00006C7C0000}"/>
    <cellStyle name="Процентный 5 2 5 10" xfId="31937" xr:uid="{00000000-0005-0000-0000-00006D7C0000}"/>
    <cellStyle name="Процентный 5 2 5 10 2" xfId="31938" xr:uid="{00000000-0005-0000-0000-00006E7C0000}"/>
    <cellStyle name="Процентный 5 2 5 11" xfId="31939" xr:uid="{00000000-0005-0000-0000-00006F7C0000}"/>
    <cellStyle name="Процентный 5 2 5 11 2" xfId="31940" xr:uid="{00000000-0005-0000-0000-0000707C0000}"/>
    <cellStyle name="Процентный 5 2 5 12" xfId="31941" xr:uid="{00000000-0005-0000-0000-0000717C0000}"/>
    <cellStyle name="Процентный 5 2 5 12 2" xfId="31942" xr:uid="{00000000-0005-0000-0000-0000727C0000}"/>
    <cellStyle name="Процентный 5 2 5 13" xfId="31943" xr:uid="{00000000-0005-0000-0000-0000737C0000}"/>
    <cellStyle name="Процентный 5 2 5 14" xfId="31944" xr:uid="{00000000-0005-0000-0000-0000747C0000}"/>
    <cellStyle name="Процентный 5 2 5 15" xfId="31945" xr:uid="{00000000-0005-0000-0000-0000757C0000}"/>
    <cellStyle name="Процентный 5 2 5 2" xfId="31946" xr:uid="{00000000-0005-0000-0000-0000767C0000}"/>
    <cellStyle name="Процентный 5 2 5 2 10" xfId="31947" xr:uid="{00000000-0005-0000-0000-0000777C0000}"/>
    <cellStyle name="Процентный 5 2 5 2 10 2" xfId="31948" xr:uid="{00000000-0005-0000-0000-0000787C0000}"/>
    <cellStyle name="Процентный 5 2 5 2 11" xfId="31949" xr:uid="{00000000-0005-0000-0000-0000797C0000}"/>
    <cellStyle name="Процентный 5 2 5 2 12" xfId="31950" xr:uid="{00000000-0005-0000-0000-00007A7C0000}"/>
    <cellStyle name="Процентный 5 2 5 2 2" xfId="31951" xr:uid="{00000000-0005-0000-0000-00007B7C0000}"/>
    <cellStyle name="Процентный 5 2 5 2 2 10" xfId="31952" xr:uid="{00000000-0005-0000-0000-00007C7C0000}"/>
    <cellStyle name="Процентный 5 2 5 2 2 2" xfId="31953" xr:uid="{00000000-0005-0000-0000-00007D7C0000}"/>
    <cellStyle name="Процентный 5 2 5 2 2 2 2" xfId="31954" xr:uid="{00000000-0005-0000-0000-00007E7C0000}"/>
    <cellStyle name="Процентный 5 2 5 2 2 2 2 2" xfId="31955" xr:uid="{00000000-0005-0000-0000-00007F7C0000}"/>
    <cellStyle name="Процентный 5 2 5 2 2 2 3" xfId="31956" xr:uid="{00000000-0005-0000-0000-0000807C0000}"/>
    <cellStyle name="Процентный 5 2 5 2 2 2 3 2" xfId="31957" xr:uid="{00000000-0005-0000-0000-0000817C0000}"/>
    <cellStyle name="Процентный 5 2 5 2 2 2 4" xfId="31958" xr:uid="{00000000-0005-0000-0000-0000827C0000}"/>
    <cellStyle name="Процентный 5 2 5 2 2 2 4 2" xfId="31959" xr:uid="{00000000-0005-0000-0000-0000837C0000}"/>
    <cellStyle name="Процентный 5 2 5 2 2 2 5" xfId="31960" xr:uid="{00000000-0005-0000-0000-0000847C0000}"/>
    <cellStyle name="Процентный 5 2 5 2 2 2 5 2" xfId="31961" xr:uid="{00000000-0005-0000-0000-0000857C0000}"/>
    <cellStyle name="Процентный 5 2 5 2 2 2 6" xfId="31962" xr:uid="{00000000-0005-0000-0000-0000867C0000}"/>
    <cellStyle name="Процентный 5 2 5 2 2 3" xfId="31963" xr:uid="{00000000-0005-0000-0000-0000877C0000}"/>
    <cellStyle name="Процентный 5 2 5 2 2 3 2" xfId="31964" xr:uid="{00000000-0005-0000-0000-0000887C0000}"/>
    <cellStyle name="Процентный 5 2 5 2 2 3 2 2" xfId="31965" xr:uid="{00000000-0005-0000-0000-0000897C0000}"/>
    <cellStyle name="Процентный 5 2 5 2 2 3 3" xfId="31966" xr:uid="{00000000-0005-0000-0000-00008A7C0000}"/>
    <cellStyle name="Процентный 5 2 5 2 2 3 3 2" xfId="31967" xr:uid="{00000000-0005-0000-0000-00008B7C0000}"/>
    <cellStyle name="Процентный 5 2 5 2 2 3 4" xfId="31968" xr:uid="{00000000-0005-0000-0000-00008C7C0000}"/>
    <cellStyle name="Процентный 5 2 5 2 2 3 4 2" xfId="31969" xr:uid="{00000000-0005-0000-0000-00008D7C0000}"/>
    <cellStyle name="Процентный 5 2 5 2 2 3 5" xfId="31970" xr:uid="{00000000-0005-0000-0000-00008E7C0000}"/>
    <cellStyle name="Процентный 5 2 5 2 2 4" xfId="31971" xr:uid="{00000000-0005-0000-0000-00008F7C0000}"/>
    <cellStyle name="Процентный 5 2 5 2 2 4 2" xfId="31972" xr:uid="{00000000-0005-0000-0000-0000907C0000}"/>
    <cellStyle name="Процентный 5 2 5 2 2 5" xfId="31973" xr:uid="{00000000-0005-0000-0000-0000917C0000}"/>
    <cellStyle name="Процентный 5 2 5 2 2 5 2" xfId="31974" xr:uid="{00000000-0005-0000-0000-0000927C0000}"/>
    <cellStyle name="Процентный 5 2 5 2 2 6" xfId="31975" xr:uid="{00000000-0005-0000-0000-0000937C0000}"/>
    <cellStyle name="Процентный 5 2 5 2 2 6 2" xfId="31976" xr:uid="{00000000-0005-0000-0000-0000947C0000}"/>
    <cellStyle name="Процентный 5 2 5 2 2 7" xfId="31977" xr:uid="{00000000-0005-0000-0000-0000957C0000}"/>
    <cellStyle name="Процентный 5 2 5 2 2 7 2" xfId="31978" xr:uid="{00000000-0005-0000-0000-0000967C0000}"/>
    <cellStyle name="Процентный 5 2 5 2 2 8" xfId="31979" xr:uid="{00000000-0005-0000-0000-0000977C0000}"/>
    <cellStyle name="Процентный 5 2 5 2 2 8 2" xfId="31980" xr:uid="{00000000-0005-0000-0000-0000987C0000}"/>
    <cellStyle name="Процентный 5 2 5 2 2 9" xfId="31981" xr:uid="{00000000-0005-0000-0000-0000997C0000}"/>
    <cellStyle name="Процентный 5 2 5 2 2 9 2" xfId="31982" xr:uid="{00000000-0005-0000-0000-00009A7C0000}"/>
    <cellStyle name="Процентный 5 2 5 2 3" xfId="31983" xr:uid="{00000000-0005-0000-0000-00009B7C0000}"/>
    <cellStyle name="Процентный 5 2 5 2 3 2" xfId="31984" xr:uid="{00000000-0005-0000-0000-00009C7C0000}"/>
    <cellStyle name="Процентный 5 2 5 2 3 2 2" xfId="31985" xr:uid="{00000000-0005-0000-0000-00009D7C0000}"/>
    <cellStyle name="Процентный 5 2 5 2 3 3" xfId="31986" xr:uid="{00000000-0005-0000-0000-00009E7C0000}"/>
    <cellStyle name="Процентный 5 2 5 2 3 3 2" xfId="31987" xr:uid="{00000000-0005-0000-0000-00009F7C0000}"/>
    <cellStyle name="Процентный 5 2 5 2 3 4" xfId="31988" xr:uid="{00000000-0005-0000-0000-0000A07C0000}"/>
    <cellStyle name="Процентный 5 2 5 2 3 4 2" xfId="31989" xr:uid="{00000000-0005-0000-0000-0000A17C0000}"/>
    <cellStyle name="Процентный 5 2 5 2 3 5" xfId="31990" xr:uid="{00000000-0005-0000-0000-0000A27C0000}"/>
    <cellStyle name="Процентный 5 2 5 2 3 5 2" xfId="31991" xr:uid="{00000000-0005-0000-0000-0000A37C0000}"/>
    <cellStyle name="Процентный 5 2 5 2 3 6" xfId="31992" xr:uid="{00000000-0005-0000-0000-0000A47C0000}"/>
    <cellStyle name="Процентный 5 2 5 2 4" xfId="31993" xr:uid="{00000000-0005-0000-0000-0000A57C0000}"/>
    <cellStyle name="Процентный 5 2 5 2 4 2" xfId="31994" xr:uid="{00000000-0005-0000-0000-0000A67C0000}"/>
    <cellStyle name="Процентный 5 2 5 2 4 2 2" xfId="31995" xr:uid="{00000000-0005-0000-0000-0000A77C0000}"/>
    <cellStyle name="Процентный 5 2 5 2 4 3" xfId="31996" xr:uid="{00000000-0005-0000-0000-0000A87C0000}"/>
    <cellStyle name="Процентный 5 2 5 2 4 3 2" xfId="31997" xr:uid="{00000000-0005-0000-0000-0000A97C0000}"/>
    <cellStyle name="Процентный 5 2 5 2 4 4" xfId="31998" xr:uid="{00000000-0005-0000-0000-0000AA7C0000}"/>
    <cellStyle name="Процентный 5 2 5 2 4 4 2" xfId="31999" xr:uid="{00000000-0005-0000-0000-0000AB7C0000}"/>
    <cellStyle name="Процентный 5 2 5 2 4 5" xfId="32000" xr:uid="{00000000-0005-0000-0000-0000AC7C0000}"/>
    <cellStyle name="Процентный 5 2 5 2 5" xfId="32001" xr:uid="{00000000-0005-0000-0000-0000AD7C0000}"/>
    <cellStyle name="Процентный 5 2 5 2 5 2" xfId="32002" xr:uid="{00000000-0005-0000-0000-0000AE7C0000}"/>
    <cellStyle name="Процентный 5 2 5 2 6" xfId="32003" xr:uid="{00000000-0005-0000-0000-0000AF7C0000}"/>
    <cellStyle name="Процентный 5 2 5 2 6 2" xfId="32004" xr:uid="{00000000-0005-0000-0000-0000B07C0000}"/>
    <cellStyle name="Процентный 5 2 5 2 7" xfId="32005" xr:uid="{00000000-0005-0000-0000-0000B17C0000}"/>
    <cellStyle name="Процентный 5 2 5 2 7 2" xfId="32006" xr:uid="{00000000-0005-0000-0000-0000B27C0000}"/>
    <cellStyle name="Процентный 5 2 5 2 8" xfId="32007" xr:uid="{00000000-0005-0000-0000-0000B37C0000}"/>
    <cellStyle name="Процентный 5 2 5 2 8 2" xfId="32008" xr:uid="{00000000-0005-0000-0000-0000B47C0000}"/>
    <cellStyle name="Процентный 5 2 5 2 9" xfId="32009" xr:uid="{00000000-0005-0000-0000-0000B57C0000}"/>
    <cellStyle name="Процентный 5 2 5 2 9 2" xfId="32010" xr:uid="{00000000-0005-0000-0000-0000B67C0000}"/>
    <cellStyle name="Процентный 5 2 5 3" xfId="32011" xr:uid="{00000000-0005-0000-0000-0000B77C0000}"/>
    <cellStyle name="Процентный 5 2 5 3 10" xfId="32012" xr:uid="{00000000-0005-0000-0000-0000B87C0000}"/>
    <cellStyle name="Процентный 5 2 5 3 2" xfId="32013" xr:uid="{00000000-0005-0000-0000-0000B97C0000}"/>
    <cellStyle name="Процентный 5 2 5 3 2 2" xfId="32014" xr:uid="{00000000-0005-0000-0000-0000BA7C0000}"/>
    <cellStyle name="Процентный 5 2 5 3 2 2 2" xfId="32015" xr:uid="{00000000-0005-0000-0000-0000BB7C0000}"/>
    <cellStyle name="Процентный 5 2 5 3 2 3" xfId="32016" xr:uid="{00000000-0005-0000-0000-0000BC7C0000}"/>
    <cellStyle name="Процентный 5 2 5 3 2 3 2" xfId="32017" xr:uid="{00000000-0005-0000-0000-0000BD7C0000}"/>
    <cellStyle name="Процентный 5 2 5 3 2 4" xfId="32018" xr:uid="{00000000-0005-0000-0000-0000BE7C0000}"/>
    <cellStyle name="Процентный 5 2 5 3 2 4 2" xfId="32019" xr:uid="{00000000-0005-0000-0000-0000BF7C0000}"/>
    <cellStyle name="Процентный 5 2 5 3 2 5" xfId="32020" xr:uid="{00000000-0005-0000-0000-0000C07C0000}"/>
    <cellStyle name="Процентный 5 2 5 3 2 5 2" xfId="32021" xr:uid="{00000000-0005-0000-0000-0000C17C0000}"/>
    <cellStyle name="Процентный 5 2 5 3 2 6" xfId="32022" xr:uid="{00000000-0005-0000-0000-0000C27C0000}"/>
    <cellStyle name="Процентный 5 2 5 3 3" xfId="32023" xr:uid="{00000000-0005-0000-0000-0000C37C0000}"/>
    <cellStyle name="Процентный 5 2 5 3 3 2" xfId="32024" xr:uid="{00000000-0005-0000-0000-0000C47C0000}"/>
    <cellStyle name="Процентный 5 2 5 3 3 2 2" xfId="32025" xr:uid="{00000000-0005-0000-0000-0000C57C0000}"/>
    <cellStyle name="Процентный 5 2 5 3 3 3" xfId="32026" xr:uid="{00000000-0005-0000-0000-0000C67C0000}"/>
    <cellStyle name="Процентный 5 2 5 3 3 3 2" xfId="32027" xr:uid="{00000000-0005-0000-0000-0000C77C0000}"/>
    <cellStyle name="Процентный 5 2 5 3 3 4" xfId="32028" xr:uid="{00000000-0005-0000-0000-0000C87C0000}"/>
    <cellStyle name="Процентный 5 2 5 3 3 4 2" xfId="32029" xr:uid="{00000000-0005-0000-0000-0000C97C0000}"/>
    <cellStyle name="Процентный 5 2 5 3 3 5" xfId="32030" xr:uid="{00000000-0005-0000-0000-0000CA7C0000}"/>
    <cellStyle name="Процентный 5 2 5 3 4" xfId="32031" xr:uid="{00000000-0005-0000-0000-0000CB7C0000}"/>
    <cellStyle name="Процентный 5 2 5 3 4 2" xfId="32032" xr:uid="{00000000-0005-0000-0000-0000CC7C0000}"/>
    <cellStyle name="Процентный 5 2 5 3 5" xfId="32033" xr:uid="{00000000-0005-0000-0000-0000CD7C0000}"/>
    <cellStyle name="Процентный 5 2 5 3 5 2" xfId="32034" xr:uid="{00000000-0005-0000-0000-0000CE7C0000}"/>
    <cellStyle name="Процентный 5 2 5 3 6" xfId="32035" xr:uid="{00000000-0005-0000-0000-0000CF7C0000}"/>
    <cellStyle name="Процентный 5 2 5 3 6 2" xfId="32036" xr:uid="{00000000-0005-0000-0000-0000D07C0000}"/>
    <cellStyle name="Процентный 5 2 5 3 7" xfId="32037" xr:uid="{00000000-0005-0000-0000-0000D17C0000}"/>
    <cellStyle name="Процентный 5 2 5 3 7 2" xfId="32038" xr:uid="{00000000-0005-0000-0000-0000D27C0000}"/>
    <cellStyle name="Процентный 5 2 5 3 8" xfId="32039" xr:uid="{00000000-0005-0000-0000-0000D37C0000}"/>
    <cellStyle name="Процентный 5 2 5 3 8 2" xfId="32040" xr:uid="{00000000-0005-0000-0000-0000D47C0000}"/>
    <cellStyle name="Процентный 5 2 5 3 9" xfId="32041" xr:uid="{00000000-0005-0000-0000-0000D57C0000}"/>
    <cellStyle name="Процентный 5 2 5 3 9 2" xfId="32042" xr:uid="{00000000-0005-0000-0000-0000D67C0000}"/>
    <cellStyle name="Процентный 5 2 5 4" xfId="32043" xr:uid="{00000000-0005-0000-0000-0000D77C0000}"/>
    <cellStyle name="Процентный 5 2 5 4 2" xfId="32044" xr:uid="{00000000-0005-0000-0000-0000D87C0000}"/>
    <cellStyle name="Процентный 5 2 5 4 2 2" xfId="32045" xr:uid="{00000000-0005-0000-0000-0000D97C0000}"/>
    <cellStyle name="Процентный 5 2 5 4 2 2 2" xfId="32046" xr:uid="{00000000-0005-0000-0000-0000DA7C0000}"/>
    <cellStyle name="Процентный 5 2 5 4 2 3" xfId="32047" xr:uid="{00000000-0005-0000-0000-0000DB7C0000}"/>
    <cellStyle name="Процентный 5 2 5 4 2 3 2" xfId="32048" xr:uid="{00000000-0005-0000-0000-0000DC7C0000}"/>
    <cellStyle name="Процентный 5 2 5 4 2 4" xfId="32049" xr:uid="{00000000-0005-0000-0000-0000DD7C0000}"/>
    <cellStyle name="Процентный 5 2 5 4 2 4 2" xfId="32050" xr:uid="{00000000-0005-0000-0000-0000DE7C0000}"/>
    <cellStyle name="Процентный 5 2 5 4 2 5" xfId="32051" xr:uid="{00000000-0005-0000-0000-0000DF7C0000}"/>
    <cellStyle name="Процентный 5 2 5 4 2 5 2" xfId="32052" xr:uid="{00000000-0005-0000-0000-0000E07C0000}"/>
    <cellStyle name="Процентный 5 2 5 4 2 6" xfId="32053" xr:uid="{00000000-0005-0000-0000-0000E17C0000}"/>
    <cellStyle name="Процентный 5 2 5 4 3" xfId="32054" xr:uid="{00000000-0005-0000-0000-0000E27C0000}"/>
    <cellStyle name="Процентный 5 2 5 4 3 2" xfId="32055" xr:uid="{00000000-0005-0000-0000-0000E37C0000}"/>
    <cellStyle name="Процентный 5 2 5 4 4" xfId="32056" xr:uid="{00000000-0005-0000-0000-0000E47C0000}"/>
    <cellStyle name="Процентный 5 2 5 4 4 2" xfId="32057" xr:uid="{00000000-0005-0000-0000-0000E57C0000}"/>
    <cellStyle name="Процентный 5 2 5 4 5" xfId="32058" xr:uid="{00000000-0005-0000-0000-0000E67C0000}"/>
    <cellStyle name="Процентный 5 2 5 4 5 2" xfId="32059" xr:uid="{00000000-0005-0000-0000-0000E77C0000}"/>
    <cellStyle name="Процентный 5 2 5 4 6" xfId="32060" xr:uid="{00000000-0005-0000-0000-0000E87C0000}"/>
    <cellStyle name="Процентный 5 2 5 4 6 2" xfId="32061" xr:uid="{00000000-0005-0000-0000-0000E97C0000}"/>
    <cellStyle name="Процентный 5 2 5 4 7" xfId="32062" xr:uid="{00000000-0005-0000-0000-0000EA7C0000}"/>
    <cellStyle name="Процентный 5 2 5 5" xfId="32063" xr:uid="{00000000-0005-0000-0000-0000EB7C0000}"/>
    <cellStyle name="Процентный 5 2 5 5 2" xfId="32064" xr:uid="{00000000-0005-0000-0000-0000EC7C0000}"/>
    <cellStyle name="Процентный 5 2 5 5 2 2" xfId="32065" xr:uid="{00000000-0005-0000-0000-0000ED7C0000}"/>
    <cellStyle name="Процентный 5 2 5 5 3" xfId="32066" xr:uid="{00000000-0005-0000-0000-0000EE7C0000}"/>
    <cellStyle name="Процентный 5 2 5 5 3 2" xfId="32067" xr:uid="{00000000-0005-0000-0000-0000EF7C0000}"/>
    <cellStyle name="Процентный 5 2 5 5 4" xfId="32068" xr:uid="{00000000-0005-0000-0000-0000F07C0000}"/>
    <cellStyle name="Процентный 5 2 5 5 4 2" xfId="32069" xr:uid="{00000000-0005-0000-0000-0000F17C0000}"/>
    <cellStyle name="Процентный 5 2 5 5 5" xfId="32070" xr:uid="{00000000-0005-0000-0000-0000F27C0000}"/>
    <cellStyle name="Процентный 5 2 5 5 5 2" xfId="32071" xr:uid="{00000000-0005-0000-0000-0000F37C0000}"/>
    <cellStyle name="Процентный 5 2 5 5 6" xfId="32072" xr:uid="{00000000-0005-0000-0000-0000F47C0000}"/>
    <cellStyle name="Процентный 5 2 5 6" xfId="32073" xr:uid="{00000000-0005-0000-0000-0000F57C0000}"/>
    <cellStyle name="Процентный 5 2 5 6 2" xfId="32074" xr:uid="{00000000-0005-0000-0000-0000F67C0000}"/>
    <cellStyle name="Процентный 5 2 5 6 2 2" xfId="32075" xr:uid="{00000000-0005-0000-0000-0000F77C0000}"/>
    <cellStyle name="Процентный 5 2 5 6 3" xfId="32076" xr:uid="{00000000-0005-0000-0000-0000F87C0000}"/>
    <cellStyle name="Процентный 5 2 5 6 3 2" xfId="32077" xr:uid="{00000000-0005-0000-0000-0000F97C0000}"/>
    <cellStyle name="Процентный 5 2 5 6 4" xfId="32078" xr:uid="{00000000-0005-0000-0000-0000FA7C0000}"/>
    <cellStyle name="Процентный 5 2 5 6 4 2" xfId="32079" xr:uid="{00000000-0005-0000-0000-0000FB7C0000}"/>
    <cellStyle name="Процентный 5 2 5 6 5" xfId="32080" xr:uid="{00000000-0005-0000-0000-0000FC7C0000}"/>
    <cellStyle name="Процентный 5 2 5 7" xfId="32081" xr:uid="{00000000-0005-0000-0000-0000FD7C0000}"/>
    <cellStyle name="Процентный 5 2 5 7 2" xfId="32082" xr:uid="{00000000-0005-0000-0000-0000FE7C0000}"/>
    <cellStyle name="Процентный 5 2 5 8" xfId="32083" xr:uid="{00000000-0005-0000-0000-0000FF7C0000}"/>
    <cellStyle name="Процентный 5 2 5 8 2" xfId="32084" xr:uid="{00000000-0005-0000-0000-0000007D0000}"/>
    <cellStyle name="Процентный 5 2 5 9" xfId="32085" xr:uid="{00000000-0005-0000-0000-0000017D0000}"/>
    <cellStyle name="Процентный 5 2 5 9 2" xfId="32086" xr:uid="{00000000-0005-0000-0000-0000027D0000}"/>
    <cellStyle name="Процентный 5 2 6" xfId="32087" xr:uid="{00000000-0005-0000-0000-0000037D0000}"/>
    <cellStyle name="Процентный 5 2 6 10" xfId="32088" xr:uid="{00000000-0005-0000-0000-0000047D0000}"/>
    <cellStyle name="Процентный 5 2 6 10 2" xfId="32089" xr:uid="{00000000-0005-0000-0000-0000057D0000}"/>
    <cellStyle name="Процентный 5 2 6 11" xfId="32090" xr:uid="{00000000-0005-0000-0000-0000067D0000}"/>
    <cellStyle name="Процентный 5 2 6 11 2" xfId="32091" xr:uid="{00000000-0005-0000-0000-0000077D0000}"/>
    <cellStyle name="Процентный 5 2 6 12" xfId="32092" xr:uid="{00000000-0005-0000-0000-0000087D0000}"/>
    <cellStyle name="Процентный 5 2 6 12 2" xfId="32093" xr:uid="{00000000-0005-0000-0000-0000097D0000}"/>
    <cellStyle name="Процентный 5 2 6 13" xfId="32094" xr:uid="{00000000-0005-0000-0000-00000A7D0000}"/>
    <cellStyle name="Процентный 5 2 6 14" xfId="32095" xr:uid="{00000000-0005-0000-0000-00000B7D0000}"/>
    <cellStyle name="Процентный 5 2 6 2" xfId="32096" xr:uid="{00000000-0005-0000-0000-00000C7D0000}"/>
    <cellStyle name="Процентный 5 2 6 2 10" xfId="32097" xr:uid="{00000000-0005-0000-0000-00000D7D0000}"/>
    <cellStyle name="Процентный 5 2 6 2 10 2" xfId="32098" xr:uid="{00000000-0005-0000-0000-00000E7D0000}"/>
    <cellStyle name="Процентный 5 2 6 2 11" xfId="32099" xr:uid="{00000000-0005-0000-0000-00000F7D0000}"/>
    <cellStyle name="Процентный 5 2 6 2 12" xfId="32100" xr:uid="{00000000-0005-0000-0000-0000107D0000}"/>
    <cellStyle name="Процентный 5 2 6 2 2" xfId="32101" xr:uid="{00000000-0005-0000-0000-0000117D0000}"/>
    <cellStyle name="Процентный 5 2 6 2 2 10" xfId="32102" xr:uid="{00000000-0005-0000-0000-0000127D0000}"/>
    <cellStyle name="Процентный 5 2 6 2 2 2" xfId="32103" xr:uid="{00000000-0005-0000-0000-0000137D0000}"/>
    <cellStyle name="Процентный 5 2 6 2 2 2 2" xfId="32104" xr:uid="{00000000-0005-0000-0000-0000147D0000}"/>
    <cellStyle name="Процентный 5 2 6 2 2 2 2 2" xfId="32105" xr:uid="{00000000-0005-0000-0000-0000157D0000}"/>
    <cellStyle name="Процентный 5 2 6 2 2 2 3" xfId="32106" xr:uid="{00000000-0005-0000-0000-0000167D0000}"/>
    <cellStyle name="Процентный 5 2 6 2 2 2 3 2" xfId="32107" xr:uid="{00000000-0005-0000-0000-0000177D0000}"/>
    <cellStyle name="Процентный 5 2 6 2 2 2 4" xfId="32108" xr:uid="{00000000-0005-0000-0000-0000187D0000}"/>
    <cellStyle name="Процентный 5 2 6 2 2 2 4 2" xfId="32109" xr:uid="{00000000-0005-0000-0000-0000197D0000}"/>
    <cellStyle name="Процентный 5 2 6 2 2 2 5" xfId="32110" xr:uid="{00000000-0005-0000-0000-00001A7D0000}"/>
    <cellStyle name="Процентный 5 2 6 2 2 2 5 2" xfId="32111" xr:uid="{00000000-0005-0000-0000-00001B7D0000}"/>
    <cellStyle name="Процентный 5 2 6 2 2 2 6" xfId="32112" xr:uid="{00000000-0005-0000-0000-00001C7D0000}"/>
    <cellStyle name="Процентный 5 2 6 2 2 3" xfId="32113" xr:uid="{00000000-0005-0000-0000-00001D7D0000}"/>
    <cellStyle name="Процентный 5 2 6 2 2 3 2" xfId="32114" xr:uid="{00000000-0005-0000-0000-00001E7D0000}"/>
    <cellStyle name="Процентный 5 2 6 2 2 3 2 2" xfId="32115" xr:uid="{00000000-0005-0000-0000-00001F7D0000}"/>
    <cellStyle name="Процентный 5 2 6 2 2 3 3" xfId="32116" xr:uid="{00000000-0005-0000-0000-0000207D0000}"/>
    <cellStyle name="Процентный 5 2 6 2 2 3 3 2" xfId="32117" xr:uid="{00000000-0005-0000-0000-0000217D0000}"/>
    <cellStyle name="Процентный 5 2 6 2 2 3 4" xfId="32118" xr:uid="{00000000-0005-0000-0000-0000227D0000}"/>
    <cellStyle name="Процентный 5 2 6 2 2 3 4 2" xfId="32119" xr:uid="{00000000-0005-0000-0000-0000237D0000}"/>
    <cellStyle name="Процентный 5 2 6 2 2 3 5" xfId="32120" xr:uid="{00000000-0005-0000-0000-0000247D0000}"/>
    <cellStyle name="Процентный 5 2 6 2 2 4" xfId="32121" xr:uid="{00000000-0005-0000-0000-0000257D0000}"/>
    <cellStyle name="Процентный 5 2 6 2 2 4 2" xfId="32122" xr:uid="{00000000-0005-0000-0000-0000267D0000}"/>
    <cellStyle name="Процентный 5 2 6 2 2 5" xfId="32123" xr:uid="{00000000-0005-0000-0000-0000277D0000}"/>
    <cellStyle name="Процентный 5 2 6 2 2 5 2" xfId="32124" xr:uid="{00000000-0005-0000-0000-0000287D0000}"/>
    <cellStyle name="Процентный 5 2 6 2 2 6" xfId="32125" xr:uid="{00000000-0005-0000-0000-0000297D0000}"/>
    <cellStyle name="Процентный 5 2 6 2 2 6 2" xfId="32126" xr:uid="{00000000-0005-0000-0000-00002A7D0000}"/>
    <cellStyle name="Процентный 5 2 6 2 2 7" xfId="32127" xr:uid="{00000000-0005-0000-0000-00002B7D0000}"/>
    <cellStyle name="Процентный 5 2 6 2 2 7 2" xfId="32128" xr:uid="{00000000-0005-0000-0000-00002C7D0000}"/>
    <cellStyle name="Процентный 5 2 6 2 2 8" xfId="32129" xr:uid="{00000000-0005-0000-0000-00002D7D0000}"/>
    <cellStyle name="Процентный 5 2 6 2 2 8 2" xfId="32130" xr:uid="{00000000-0005-0000-0000-00002E7D0000}"/>
    <cellStyle name="Процентный 5 2 6 2 2 9" xfId="32131" xr:uid="{00000000-0005-0000-0000-00002F7D0000}"/>
    <cellStyle name="Процентный 5 2 6 2 2 9 2" xfId="32132" xr:uid="{00000000-0005-0000-0000-0000307D0000}"/>
    <cellStyle name="Процентный 5 2 6 2 3" xfId="32133" xr:uid="{00000000-0005-0000-0000-0000317D0000}"/>
    <cellStyle name="Процентный 5 2 6 2 3 2" xfId="32134" xr:uid="{00000000-0005-0000-0000-0000327D0000}"/>
    <cellStyle name="Процентный 5 2 6 2 3 2 2" xfId="32135" xr:uid="{00000000-0005-0000-0000-0000337D0000}"/>
    <cellStyle name="Процентный 5 2 6 2 3 3" xfId="32136" xr:uid="{00000000-0005-0000-0000-0000347D0000}"/>
    <cellStyle name="Процентный 5 2 6 2 3 3 2" xfId="32137" xr:uid="{00000000-0005-0000-0000-0000357D0000}"/>
    <cellStyle name="Процентный 5 2 6 2 3 4" xfId="32138" xr:uid="{00000000-0005-0000-0000-0000367D0000}"/>
    <cellStyle name="Процентный 5 2 6 2 3 4 2" xfId="32139" xr:uid="{00000000-0005-0000-0000-0000377D0000}"/>
    <cellStyle name="Процентный 5 2 6 2 3 5" xfId="32140" xr:uid="{00000000-0005-0000-0000-0000387D0000}"/>
    <cellStyle name="Процентный 5 2 6 2 3 5 2" xfId="32141" xr:uid="{00000000-0005-0000-0000-0000397D0000}"/>
    <cellStyle name="Процентный 5 2 6 2 3 6" xfId="32142" xr:uid="{00000000-0005-0000-0000-00003A7D0000}"/>
    <cellStyle name="Процентный 5 2 6 2 4" xfId="32143" xr:uid="{00000000-0005-0000-0000-00003B7D0000}"/>
    <cellStyle name="Процентный 5 2 6 2 4 2" xfId="32144" xr:uid="{00000000-0005-0000-0000-00003C7D0000}"/>
    <cellStyle name="Процентный 5 2 6 2 4 2 2" xfId="32145" xr:uid="{00000000-0005-0000-0000-00003D7D0000}"/>
    <cellStyle name="Процентный 5 2 6 2 4 3" xfId="32146" xr:uid="{00000000-0005-0000-0000-00003E7D0000}"/>
    <cellStyle name="Процентный 5 2 6 2 4 3 2" xfId="32147" xr:uid="{00000000-0005-0000-0000-00003F7D0000}"/>
    <cellStyle name="Процентный 5 2 6 2 4 4" xfId="32148" xr:uid="{00000000-0005-0000-0000-0000407D0000}"/>
    <cellStyle name="Процентный 5 2 6 2 4 4 2" xfId="32149" xr:uid="{00000000-0005-0000-0000-0000417D0000}"/>
    <cellStyle name="Процентный 5 2 6 2 4 5" xfId="32150" xr:uid="{00000000-0005-0000-0000-0000427D0000}"/>
    <cellStyle name="Процентный 5 2 6 2 5" xfId="32151" xr:uid="{00000000-0005-0000-0000-0000437D0000}"/>
    <cellStyle name="Процентный 5 2 6 2 5 2" xfId="32152" xr:uid="{00000000-0005-0000-0000-0000447D0000}"/>
    <cellStyle name="Процентный 5 2 6 2 6" xfId="32153" xr:uid="{00000000-0005-0000-0000-0000457D0000}"/>
    <cellStyle name="Процентный 5 2 6 2 6 2" xfId="32154" xr:uid="{00000000-0005-0000-0000-0000467D0000}"/>
    <cellStyle name="Процентный 5 2 6 2 7" xfId="32155" xr:uid="{00000000-0005-0000-0000-0000477D0000}"/>
    <cellStyle name="Процентный 5 2 6 2 7 2" xfId="32156" xr:uid="{00000000-0005-0000-0000-0000487D0000}"/>
    <cellStyle name="Процентный 5 2 6 2 8" xfId="32157" xr:uid="{00000000-0005-0000-0000-0000497D0000}"/>
    <cellStyle name="Процентный 5 2 6 2 8 2" xfId="32158" xr:uid="{00000000-0005-0000-0000-00004A7D0000}"/>
    <cellStyle name="Процентный 5 2 6 2 9" xfId="32159" xr:uid="{00000000-0005-0000-0000-00004B7D0000}"/>
    <cellStyle name="Процентный 5 2 6 2 9 2" xfId="32160" xr:uid="{00000000-0005-0000-0000-00004C7D0000}"/>
    <cellStyle name="Процентный 5 2 6 3" xfId="32161" xr:uid="{00000000-0005-0000-0000-00004D7D0000}"/>
    <cellStyle name="Процентный 5 2 6 3 10" xfId="32162" xr:uid="{00000000-0005-0000-0000-00004E7D0000}"/>
    <cellStyle name="Процентный 5 2 6 3 2" xfId="32163" xr:uid="{00000000-0005-0000-0000-00004F7D0000}"/>
    <cellStyle name="Процентный 5 2 6 3 2 2" xfId="32164" xr:uid="{00000000-0005-0000-0000-0000507D0000}"/>
    <cellStyle name="Процентный 5 2 6 3 2 2 2" xfId="32165" xr:uid="{00000000-0005-0000-0000-0000517D0000}"/>
    <cellStyle name="Процентный 5 2 6 3 2 3" xfId="32166" xr:uid="{00000000-0005-0000-0000-0000527D0000}"/>
    <cellStyle name="Процентный 5 2 6 3 2 3 2" xfId="32167" xr:uid="{00000000-0005-0000-0000-0000537D0000}"/>
    <cellStyle name="Процентный 5 2 6 3 2 4" xfId="32168" xr:uid="{00000000-0005-0000-0000-0000547D0000}"/>
    <cellStyle name="Процентный 5 2 6 3 2 4 2" xfId="32169" xr:uid="{00000000-0005-0000-0000-0000557D0000}"/>
    <cellStyle name="Процентный 5 2 6 3 2 5" xfId="32170" xr:uid="{00000000-0005-0000-0000-0000567D0000}"/>
    <cellStyle name="Процентный 5 2 6 3 2 5 2" xfId="32171" xr:uid="{00000000-0005-0000-0000-0000577D0000}"/>
    <cellStyle name="Процентный 5 2 6 3 2 6" xfId="32172" xr:uid="{00000000-0005-0000-0000-0000587D0000}"/>
    <cellStyle name="Процентный 5 2 6 3 3" xfId="32173" xr:uid="{00000000-0005-0000-0000-0000597D0000}"/>
    <cellStyle name="Процентный 5 2 6 3 3 2" xfId="32174" xr:uid="{00000000-0005-0000-0000-00005A7D0000}"/>
    <cellStyle name="Процентный 5 2 6 3 3 2 2" xfId="32175" xr:uid="{00000000-0005-0000-0000-00005B7D0000}"/>
    <cellStyle name="Процентный 5 2 6 3 3 3" xfId="32176" xr:uid="{00000000-0005-0000-0000-00005C7D0000}"/>
    <cellStyle name="Процентный 5 2 6 3 3 3 2" xfId="32177" xr:uid="{00000000-0005-0000-0000-00005D7D0000}"/>
    <cellStyle name="Процентный 5 2 6 3 3 4" xfId="32178" xr:uid="{00000000-0005-0000-0000-00005E7D0000}"/>
    <cellStyle name="Процентный 5 2 6 3 3 4 2" xfId="32179" xr:uid="{00000000-0005-0000-0000-00005F7D0000}"/>
    <cellStyle name="Процентный 5 2 6 3 3 5" xfId="32180" xr:uid="{00000000-0005-0000-0000-0000607D0000}"/>
    <cellStyle name="Процентный 5 2 6 3 4" xfId="32181" xr:uid="{00000000-0005-0000-0000-0000617D0000}"/>
    <cellStyle name="Процентный 5 2 6 3 4 2" xfId="32182" xr:uid="{00000000-0005-0000-0000-0000627D0000}"/>
    <cellStyle name="Процентный 5 2 6 3 5" xfId="32183" xr:uid="{00000000-0005-0000-0000-0000637D0000}"/>
    <cellStyle name="Процентный 5 2 6 3 5 2" xfId="32184" xr:uid="{00000000-0005-0000-0000-0000647D0000}"/>
    <cellStyle name="Процентный 5 2 6 3 6" xfId="32185" xr:uid="{00000000-0005-0000-0000-0000657D0000}"/>
    <cellStyle name="Процентный 5 2 6 3 6 2" xfId="32186" xr:uid="{00000000-0005-0000-0000-0000667D0000}"/>
    <cellStyle name="Процентный 5 2 6 3 7" xfId="32187" xr:uid="{00000000-0005-0000-0000-0000677D0000}"/>
    <cellStyle name="Процентный 5 2 6 3 7 2" xfId="32188" xr:uid="{00000000-0005-0000-0000-0000687D0000}"/>
    <cellStyle name="Процентный 5 2 6 3 8" xfId="32189" xr:uid="{00000000-0005-0000-0000-0000697D0000}"/>
    <cellStyle name="Процентный 5 2 6 3 8 2" xfId="32190" xr:uid="{00000000-0005-0000-0000-00006A7D0000}"/>
    <cellStyle name="Процентный 5 2 6 3 9" xfId="32191" xr:uid="{00000000-0005-0000-0000-00006B7D0000}"/>
    <cellStyle name="Процентный 5 2 6 3 9 2" xfId="32192" xr:uid="{00000000-0005-0000-0000-00006C7D0000}"/>
    <cellStyle name="Процентный 5 2 6 4" xfId="32193" xr:uid="{00000000-0005-0000-0000-00006D7D0000}"/>
    <cellStyle name="Процентный 5 2 6 4 2" xfId="32194" xr:uid="{00000000-0005-0000-0000-00006E7D0000}"/>
    <cellStyle name="Процентный 5 2 6 4 2 2" xfId="32195" xr:uid="{00000000-0005-0000-0000-00006F7D0000}"/>
    <cellStyle name="Процентный 5 2 6 4 2 2 2" xfId="32196" xr:uid="{00000000-0005-0000-0000-0000707D0000}"/>
    <cellStyle name="Процентный 5 2 6 4 2 3" xfId="32197" xr:uid="{00000000-0005-0000-0000-0000717D0000}"/>
    <cellStyle name="Процентный 5 2 6 4 2 3 2" xfId="32198" xr:uid="{00000000-0005-0000-0000-0000727D0000}"/>
    <cellStyle name="Процентный 5 2 6 4 2 4" xfId="32199" xr:uid="{00000000-0005-0000-0000-0000737D0000}"/>
    <cellStyle name="Процентный 5 2 6 4 2 4 2" xfId="32200" xr:uid="{00000000-0005-0000-0000-0000747D0000}"/>
    <cellStyle name="Процентный 5 2 6 4 2 5" xfId="32201" xr:uid="{00000000-0005-0000-0000-0000757D0000}"/>
    <cellStyle name="Процентный 5 2 6 4 2 5 2" xfId="32202" xr:uid="{00000000-0005-0000-0000-0000767D0000}"/>
    <cellStyle name="Процентный 5 2 6 4 2 6" xfId="32203" xr:uid="{00000000-0005-0000-0000-0000777D0000}"/>
    <cellStyle name="Процентный 5 2 6 4 3" xfId="32204" xr:uid="{00000000-0005-0000-0000-0000787D0000}"/>
    <cellStyle name="Процентный 5 2 6 4 3 2" xfId="32205" xr:uid="{00000000-0005-0000-0000-0000797D0000}"/>
    <cellStyle name="Процентный 5 2 6 4 4" xfId="32206" xr:uid="{00000000-0005-0000-0000-00007A7D0000}"/>
    <cellStyle name="Процентный 5 2 6 4 4 2" xfId="32207" xr:uid="{00000000-0005-0000-0000-00007B7D0000}"/>
    <cellStyle name="Процентный 5 2 6 4 5" xfId="32208" xr:uid="{00000000-0005-0000-0000-00007C7D0000}"/>
    <cellStyle name="Процентный 5 2 6 4 5 2" xfId="32209" xr:uid="{00000000-0005-0000-0000-00007D7D0000}"/>
    <cellStyle name="Процентный 5 2 6 4 6" xfId="32210" xr:uid="{00000000-0005-0000-0000-00007E7D0000}"/>
    <cellStyle name="Процентный 5 2 6 4 6 2" xfId="32211" xr:uid="{00000000-0005-0000-0000-00007F7D0000}"/>
    <cellStyle name="Процентный 5 2 6 4 7" xfId="32212" xr:uid="{00000000-0005-0000-0000-0000807D0000}"/>
    <cellStyle name="Процентный 5 2 6 5" xfId="32213" xr:uid="{00000000-0005-0000-0000-0000817D0000}"/>
    <cellStyle name="Процентный 5 2 6 5 2" xfId="32214" xr:uid="{00000000-0005-0000-0000-0000827D0000}"/>
    <cellStyle name="Процентный 5 2 6 5 2 2" xfId="32215" xr:uid="{00000000-0005-0000-0000-0000837D0000}"/>
    <cellStyle name="Процентный 5 2 6 5 3" xfId="32216" xr:uid="{00000000-0005-0000-0000-0000847D0000}"/>
    <cellStyle name="Процентный 5 2 6 5 3 2" xfId="32217" xr:uid="{00000000-0005-0000-0000-0000857D0000}"/>
    <cellStyle name="Процентный 5 2 6 5 4" xfId="32218" xr:uid="{00000000-0005-0000-0000-0000867D0000}"/>
    <cellStyle name="Процентный 5 2 6 5 4 2" xfId="32219" xr:uid="{00000000-0005-0000-0000-0000877D0000}"/>
    <cellStyle name="Процентный 5 2 6 5 5" xfId="32220" xr:uid="{00000000-0005-0000-0000-0000887D0000}"/>
    <cellStyle name="Процентный 5 2 6 5 5 2" xfId="32221" xr:uid="{00000000-0005-0000-0000-0000897D0000}"/>
    <cellStyle name="Процентный 5 2 6 5 6" xfId="32222" xr:uid="{00000000-0005-0000-0000-00008A7D0000}"/>
    <cellStyle name="Процентный 5 2 6 6" xfId="32223" xr:uid="{00000000-0005-0000-0000-00008B7D0000}"/>
    <cellStyle name="Процентный 5 2 6 6 2" xfId="32224" xr:uid="{00000000-0005-0000-0000-00008C7D0000}"/>
    <cellStyle name="Процентный 5 2 6 6 2 2" xfId="32225" xr:uid="{00000000-0005-0000-0000-00008D7D0000}"/>
    <cellStyle name="Процентный 5 2 6 6 3" xfId="32226" xr:uid="{00000000-0005-0000-0000-00008E7D0000}"/>
    <cellStyle name="Процентный 5 2 6 6 3 2" xfId="32227" xr:uid="{00000000-0005-0000-0000-00008F7D0000}"/>
    <cellStyle name="Процентный 5 2 6 6 4" xfId="32228" xr:uid="{00000000-0005-0000-0000-0000907D0000}"/>
    <cellStyle name="Процентный 5 2 6 6 4 2" xfId="32229" xr:uid="{00000000-0005-0000-0000-0000917D0000}"/>
    <cellStyle name="Процентный 5 2 6 6 5" xfId="32230" xr:uid="{00000000-0005-0000-0000-0000927D0000}"/>
    <cellStyle name="Процентный 5 2 6 7" xfId="32231" xr:uid="{00000000-0005-0000-0000-0000937D0000}"/>
    <cellStyle name="Процентный 5 2 6 7 2" xfId="32232" xr:uid="{00000000-0005-0000-0000-0000947D0000}"/>
    <cellStyle name="Процентный 5 2 6 8" xfId="32233" xr:uid="{00000000-0005-0000-0000-0000957D0000}"/>
    <cellStyle name="Процентный 5 2 6 8 2" xfId="32234" xr:uid="{00000000-0005-0000-0000-0000967D0000}"/>
    <cellStyle name="Процентный 5 2 6 9" xfId="32235" xr:uid="{00000000-0005-0000-0000-0000977D0000}"/>
    <cellStyle name="Процентный 5 2 6 9 2" xfId="32236" xr:uid="{00000000-0005-0000-0000-0000987D0000}"/>
    <cellStyle name="Процентный 5 2 7" xfId="32237" xr:uid="{00000000-0005-0000-0000-0000997D0000}"/>
    <cellStyle name="Процентный 5 2 7 10" xfId="32238" xr:uid="{00000000-0005-0000-0000-00009A7D0000}"/>
    <cellStyle name="Процентный 5 2 7 10 2" xfId="32239" xr:uid="{00000000-0005-0000-0000-00009B7D0000}"/>
    <cellStyle name="Процентный 5 2 7 11" xfId="32240" xr:uid="{00000000-0005-0000-0000-00009C7D0000}"/>
    <cellStyle name="Процентный 5 2 7 11 2" xfId="32241" xr:uid="{00000000-0005-0000-0000-00009D7D0000}"/>
    <cellStyle name="Процентный 5 2 7 12" xfId="32242" xr:uid="{00000000-0005-0000-0000-00009E7D0000}"/>
    <cellStyle name="Процентный 5 2 7 13" xfId="32243" xr:uid="{00000000-0005-0000-0000-00009F7D0000}"/>
    <cellStyle name="Процентный 5 2 7 2" xfId="32244" xr:uid="{00000000-0005-0000-0000-0000A07D0000}"/>
    <cellStyle name="Процентный 5 2 7 2 10" xfId="32245" xr:uid="{00000000-0005-0000-0000-0000A17D0000}"/>
    <cellStyle name="Процентный 5 2 7 2 10 2" xfId="32246" xr:uid="{00000000-0005-0000-0000-0000A27D0000}"/>
    <cellStyle name="Процентный 5 2 7 2 11" xfId="32247" xr:uid="{00000000-0005-0000-0000-0000A37D0000}"/>
    <cellStyle name="Процентный 5 2 7 2 2" xfId="32248" xr:uid="{00000000-0005-0000-0000-0000A47D0000}"/>
    <cellStyle name="Процентный 5 2 7 2 2 10" xfId="32249" xr:uid="{00000000-0005-0000-0000-0000A57D0000}"/>
    <cellStyle name="Процентный 5 2 7 2 2 2" xfId="32250" xr:uid="{00000000-0005-0000-0000-0000A67D0000}"/>
    <cellStyle name="Процентный 5 2 7 2 2 2 2" xfId="32251" xr:uid="{00000000-0005-0000-0000-0000A77D0000}"/>
    <cellStyle name="Процентный 5 2 7 2 2 2 2 2" xfId="32252" xr:uid="{00000000-0005-0000-0000-0000A87D0000}"/>
    <cellStyle name="Процентный 5 2 7 2 2 2 3" xfId="32253" xr:uid="{00000000-0005-0000-0000-0000A97D0000}"/>
    <cellStyle name="Процентный 5 2 7 2 2 2 3 2" xfId="32254" xr:uid="{00000000-0005-0000-0000-0000AA7D0000}"/>
    <cellStyle name="Процентный 5 2 7 2 2 2 4" xfId="32255" xr:uid="{00000000-0005-0000-0000-0000AB7D0000}"/>
    <cellStyle name="Процентный 5 2 7 2 2 2 4 2" xfId="32256" xr:uid="{00000000-0005-0000-0000-0000AC7D0000}"/>
    <cellStyle name="Процентный 5 2 7 2 2 2 5" xfId="32257" xr:uid="{00000000-0005-0000-0000-0000AD7D0000}"/>
    <cellStyle name="Процентный 5 2 7 2 2 2 5 2" xfId="32258" xr:uid="{00000000-0005-0000-0000-0000AE7D0000}"/>
    <cellStyle name="Процентный 5 2 7 2 2 2 6" xfId="32259" xr:uid="{00000000-0005-0000-0000-0000AF7D0000}"/>
    <cellStyle name="Процентный 5 2 7 2 2 3" xfId="32260" xr:uid="{00000000-0005-0000-0000-0000B07D0000}"/>
    <cellStyle name="Процентный 5 2 7 2 2 3 2" xfId="32261" xr:uid="{00000000-0005-0000-0000-0000B17D0000}"/>
    <cellStyle name="Процентный 5 2 7 2 2 3 2 2" xfId="32262" xr:uid="{00000000-0005-0000-0000-0000B27D0000}"/>
    <cellStyle name="Процентный 5 2 7 2 2 3 3" xfId="32263" xr:uid="{00000000-0005-0000-0000-0000B37D0000}"/>
    <cellStyle name="Процентный 5 2 7 2 2 3 3 2" xfId="32264" xr:uid="{00000000-0005-0000-0000-0000B47D0000}"/>
    <cellStyle name="Процентный 5 2 7 2 2 3 4" xfId="32265" xr:uid="{00000000-0005-0000-0000-0000B57D0000}"/>
    <cellStyle name="Процентный 5 2 7 2 2 3 4 2" xfId="32266" xr:uid="{00000000-0005-0000-0000-0000B67D0000}"/>
    <cellStyle name="Процентный 5 2 7 2 2 3 5" xfId="32267" xr:uid="{00000000-0005-0000-0000-0000B77D0000}"/>
    <cellStyle name="Процентный 5 2 7 2 2 4" xfId="32268" xr:uid="{00000000-0005-0000-0000-0000B87D0000}"/>
    <cellStyle name="Процентный 5 2 7 2 2 4 2" xfId="32269" xr:uid="{00000000-0005-0000-0000-0000B97D0000}"/>
    <cellStyle name="Процентный 5 2 7 2 2 5" xfId="32270" xr:uid="{00000000-0005-0000-0000-0000BA7D0000}"/>
    <cellStyle name="Процентный 5 2 7 2 2 5 2" xfId="32271" xr:uid="{00000000-0005-0000-0000-0000BB7D0000}"/>
    <cellStyle name="Процентный 5 2 7 2 2 6" xfId="32272" xr:uid="{00000000-0005-0000-0000-0000BC7D0000}"/>
    <cellStyle name="Процентный 5 2 7 2 2 6 2" xfId="32273" xr:uid="{00000000-0005-0000-0000-0000BD7D0000}"/>
    <cellStyle name="Процентный 5 2 7 2 2 7" xfId="32274" xr:uid="{00000000-0005-0000-0000-0000BE7D0000}"/>
    <cellStyle name="Процентный 5 2 7 2 2 7 2" xfId="32275" xr:uid="{00000000-0005-0000-0000-0000BF7D0000}"/>
    <cellStyle name="Процентный 5 2 7 2 2 8" xfId="32276" xr:uid="{00000000-0005-0000-0000-0000C07D0000}"/>
    <cellStyle name="Процентный 5 2 7 2 2 8 2" xfId="32277" xr:uid="{00000000-0005-0000-0000-0000C17D0000}"/>
    <cellStyle name="Процентный 5 2 7 2 2 9" xfId="32278" xr:uid="{00000000-0005-0000-0000-0000C27D0000}"/>
    <cellStyle name="Процентный 5 2 7 2 2 9 2" xfId="32279" xr:uid="{00000000-0005-0000-0000-0000C37D0000}"/>
    <cellStyle name="Процентный 5 2 7 2 3" xfId="32280" xr:uid="{00000000-0005-0000-0000-0000C47D0000}"/>
    <cellStyle name="Процентный 5 2 7 2 3 2" xfId="32281" xr:uid="{00000000-0005-0000-0000-0000C57D0000}"/>
    <cellStyle name="Процентный 5 2 7 2 3 2 2" xfId="32282" xr:uid="{00000000-0005-0000-0000-0000C67D0000}"/>
    <cellStyle name="Процентный 5 2 7 2 3 3" xfId="32283" xr:uid="{00000000-0005-0000-0000-0000C77D0000}"/>
    <cellStyle name="Процентный 5 2 7 2 3 3 2" xfId="32284" xr:uid="{00000000-0005-0000-0000-0000C87D0000}"/>
    <cellStyle name="Процентный 5 2 7 2 3 4" xfId="32285" xr:uid="{00000000-0005-0000-0000-0000C97D0000}"/>
    <cellStyle name="Процентный 5 2 7 2 3 4 2" xfId="32286" xr:uid="{00000000-0005-0000-0000-0000CA7D0000}"/>
    <cellStyle name="Процентный 5 2 7 2 3 5" xfId="32287" xr:uid="{00000000-0005-0000-0000-0000CB7D0000}"/>
    <cellStyle name="Процентный 5 2 7 2 3 5 2" xfId="32288" xr:uid="{00000000-0005-0000-0000-0000CC7D0000}"/>
    <cellStyle name="Процентный 5 2 7 2 3 6" xfId="32289" xr:uid="{00000000-0005-0000-0000-0000CD7D0000}"/>
    <cellStyle name="Процентный 5 2 7 2 4" xfId="32290" xr:uid="{00000000-0005-0000-0000-0000CE7D0000}"/>
    <cellStyle name="Процентный 5 2 7 2 4 2" xfId="32291" xr:uid="{00000000-0005-0000-0000-0000CF7D0000}"/>
    <cellStyle name="Процентный 5 2 7 2 4 2 2" xfId="32292" xr:uid="{00000000-0005-0000-0000-0000D07D0000}"/>
    <cellStyle name="Процентный 5 2 7 2 4 3" xfId="32293" xr:uid="{00000000-0005-0000-0000-0000D17D0000}"/>
    <cellStyle name="Процентный 5 2 7 2 4 3 2" xfId="32294" xr:uid="{00000000-0005-0000-0000-0000D27D0000}"/>
    <cellStyle name="Процентный 5 2 7 2 4 4" xfId="32295" xr:uid="{00000000-0005-0000-0000-0000D37D0000}"/>
    <cellStyle name="Процентный 5 2 7 2 4 4 2" xfId="32296" xr:uid="{00000000-0005-0000-0000-0000D47D0000}"/>
    <cellStyle name="Процентный 5 2 7 2 4 5" xfId="32297" xr:uid="{00000000-0005-0000-0000-0000D57D0000}"/>
    <cellStyle name="Процентный 5 2 7 2 5" xfId="32298" xr:uid="{00000000-0005-0000-0000-0000D67D0000}"/>
    <cellStyle name="Процентный 5 2 7 2 5 2" xfId="32299" xr:uid="{00000000-0005-0000-0000-0000D77D0000}"/>
    <cellStyle name="Процентный 5 2 7 2 6" xfId="32300" xr:uid="{00000000-0005-0000-0000-0000D87D0000}"/>
    <cellStyle name="Процентный 5 2 7 2 6 2" xfId="32301" xr:uid="{00000000-0005-0000-0000-0000D97D0000}"/>
    <cellStyle name="Процентный 5 2 7 2 7" xfId="32302" xr:uid="{00000000-0005-0000-0000-0000DA7D0000}"/>
    <cellStyle name="Процентный 5 2 7 2 7 2" xfId="32303" xr:uid="{00000000-0005-0000-0000-0000DB7D0000}"/>
    <cellStyle name="Процентный 5 2 7 2 8" xfId="32304" xr:uid="{00000000-0005-0000-0000-0000DC7D0000}"/>
    <cellStyle name="Процентный 5 2 7 2 8 2" xfId="32305" xr:uid="{00000000-0005-0000-0000-0000DD7D0000}"/>
    <cellStyle name="Процентный 5 2 7 2 9" xfId="32306" xr:uid="{00000000-0005-0000-0000-0000DE7D0000}"/>
    <cellStyle name="Процентный 5 2 7 2 9 2" xfId="32307" xr:uid="{00000000-0005-0000-0000-0000DF7D0000}"/>
    <cellStyle name="Процентный 5 2 7 3" xfId="32308" xr:uid="{00000000-0005-0000-0000-0000E07D0000}"/>
    <cellStyle name="Процентный 5 2 7 3 10" xfId="32309" xr:uid="{00000000-0005-0000-0000-0000E17D0000}"/>
    <cellStyle name="Процентный 5 2 7 3 2" xfId="32310" xr:uid="{00000000-0005-0000-0000-0000E27D0000}"/>
    <cellStyle name="Процентный 5 2 7 3 2 2" xfId="32311" xr:uid="{00000000-0005-0000-0000-0000E37D0000}"/>
    <cellStyle name="Процентный 5 2 7 3 2 2 2" xfId="32312" xr:uid="{00000000-0005-0000-0000-0000E47D0000}"/>
    <cellStyle name="Процентный 5 2 7 3 2 3" xfId="32313" xr:uid="{00000000-0005-0000-0000-0000E57D0000}"/>
    <cellStyle name="Процентный 5 2 7 3 2 3 2" xfId="32314" xr:uid="{00000000-0005-0000-0000-0000E67D0000}"/>
    <cellStyle name="Процентный 5 2 7 3 2 4" xfId="32315" xr:uid="{00000000-0005-0000-0000-0000E77D0000}"/>
    <cellStyle name="Процентный 5 2 7 3 2 4 2" xfId="32316" xr:uid="{00000000-0005-0000-0000-0000E87D0000}"/>
    <cellStyle name="Процентный 5 2 7 3 2 5" xfId="32317" xr:uid="{00000000-0005-0000-0000-0000E97D0000}"/>
    <cellStyle name="Процентный 5 2 7 3 2 5 2" xfId="32318" xr:uid="{00000000-0005-0000-0000-0000EA7D0000}"/>
    <cellStyle name="Процентный 5 2 7 3 2 6" xfId="32319" xr:uid="{00000000-0005-0000-0000-0000EB7D0000}"/>
    <cellStyle name="Процентный 5 2 7 3 3" xfId="32320" xr:uid="{00000000-0005-0000-0000-0000EC7D0000}"/>
    <cellStyle name="Процентный 5 2 7 3 3 2" xfId="32321" xr:uid="{00000000-0005-0000-0000-0000ED7D0000}"/>
    <cellStyle name="Процентный 5 2 7 3 3 2 2" xfId="32322" xr:uid="{00000000-0005-0000-0000-0000EE7D0000}"/>
    <cellStyle name="Процентный 5 2 7 3 3 3" xfId="32323" xr:uid="{00000000-0005-0000-0000-0000EF7D0000}"/>
    <cellStyle name="Процентный 5 2 7 3 3 3 2" xfId="32324" xr:uid="{00000000-0005-0000-0000-0000F07D0000}"/>
    <cellStyle name="Процентный 5 2 7 3 3 4" xfId="32325" xr:uid="{00000000-0005-0000-0000-0000F17D0000}"/>
    <cellStyle name="Процентный 5 2 7 3 3 4 2" xfId="32326" xr:uid="{00000000-0005-0000-0000-0000F27D0000}"/>
    <cellStyle name="Процентный 5 2 7 3 3 5" xfId="32327" xr:uid="{00000000-0005-0000-0000-0000F37D0000}"/>
    <cellStyle name="Процентный 5 2 7 3 4" xfId="32328" xr:uid="{00000000-0005-0000-0000-0000F47D0000}"/>
    <cellStyle name="Процентный 5 2 7 3 4 2" xfId="32329" xr:uid="{00000000-0005-0000-0000-0000F57D0000}"/>
    <cellStyle name="Процентный 5 2 7 3 5" xfId="32330" xr:uid="{00000000-0005-0000-0000-0000F67D0000}"/>
    <cellStyle name="Процентный 5 2 7 3 5 2" xfId="32331" xr:uid="{00000000-0005-0000-0000-0000F77D0000}"/>
    <cellStyle name="Процентный 5 2 7 3 6" xfId="32332" xr:uid="{00000000-0005-0000-0000-0000F87D0000}"/>
    <cellStyle name="Процентный 5 2 7 3 6 2" xfId="32333" xr:uid="{00000000-0005-0000-0000-0000F97D0000}"/>
    <cellStyle name="Процентный 5 2 7 3 7" xfId="32334" xr:uid="{00000000-0005-0000-0000-0000FA7D0000}"/>
    <cellStyle name="Процентный 5 2 7 3 7 2" xfId="32335" xr:uid="{00000000-0005-0000-0000-0000FB7D0000}"/>
    <cellStyle name="Процентный 5 2 7 3 8" xfId="32336" xr:uid="{00000000-0005-0000-0000-0000FC7D0000}"/>
    <cellStyle name="Процентный 5 2 7 3 8 2" xfId="32337" xr:uid="{00000000-0005-0000-0000-0000FD7D0000}"/>
    <cellStyle name="Процентный 5 2 7 3 9" xfId="32338" xr:uid="{00000000-0005-0000-0000-0000FE7D0000}"/>
    <cellStyle name="Процентный 5 2 7 3 9 2" xfId="32339" xr:uid="{00000000-0005-0000-0000-0000FF7D0000}"/>
    <cellStyle name="Процентный 5 2 7 4" xfId="32340" xr:uid="{00000000-0005-0000-0000-0000007E0000}"/>
    <cellStyle name="Процентный 5 2 7 4 2" xfId="32341" xr:uid="{00000000-0005-0000-0000-0000017E0000}"/>
    <cellStyle name="Процентный 5 2 7 4 2 2" xfId="32342" xr:uid="{00000000-0005-0000-0000-0000027E0000}"/>
    <cellStyle name="Процентный 5 2 7 4 3" xfId="32343" xr:uid="{00000000-0005-0000-0000-0000037E0000}"/>
    <cellStyle name="Процентный 5 2 7 4 3 2" xfId="32344" xr:uid="{00000000-0005-0000-0000-0000047E0000}"/>
    <cellStyle name="Процентный 5 2 7 4 4" xfId="32345" xr:uid="{00000000-0005-0000-0000-0000057E0000}"/>
    <cellStyle name="Процентный 5 2 7 4 4 2" xfId="32346" xr:uid="{00000000-0005-0000-0000-0000067E0000}"/>
    <cellStyle name="Процентный 5 2 7 4 5" xfId="32347" xr:uid="{00000000-0005-0000-0000-0000077E0000}"/>
    <cellStyle name="Процентный 5 2 7 4 5 2" xfId="32348" xr:uid="{00000000-0005-0000-0000-0000087E0000}"/>
    <cellStyle name="Процентный 5 2 7 4 6" xfId="32349" xr:uid="{00000000-0005-0000-0000-0000097E0000}"/>
    <cellStyle name="Процентный 5 2 7 5" xfId="32350" xr:uid="{00000000-0005-0000-0000-00000A7E0000}"/>
    <cellStyle name="Процентный 5 2 7 5 2" xfId="32351" xr:uid="{00000000-0005-0000-0000-00000B7E0000}"/>
    <cellStyle name="Процентный 5 2 7 5 2 2" xfId="32352" xr:uid="{00000000-0005-0000-0000-00000C7E0000}"/>
    <cellStyle name="Процентный 5 2 7 5 3" xfId="32353" xr:uid="{00000000-0005-0000-0000-00000D7E0000}"/>
    <cellStyle name="Процентный 5 2 7 5 3 2" xfId="32354" xr:uid="{00000000-0005-0000-0000-00000E7E0000}"/>
    <cellStyle name="Процентный 5 2 7 5 4" xfId="32355" xr:uid="{00000000-0005-0000-0000-00000F7E0000}"/>
    <cellStyle name="Процентный 5 2 7 5 4 2" xfId="32356" xr:uid="{00000000-0005-0000-0000-0000107E0000}"/>
    <cellStyle name="Процентный 5 2 7 5 5" xfId="32357" xr:uid="{00000000-0005-0000-0000-0000117E0000}"/>
    <cellStyle name="Процентный 5 2 7 6" xfId="32358" xr:uid="{00000000-0005-0000-0000-0000127E0000}"/>
    <cellStyle name="Процентный 5 2 7 6 2" xfId="32359" xr:uid="{00000000-0005-0000-0000-0000137E0000}"/>
    <cellStyle name="Процентный 5 2 7 7" xfId="32360" xr:uid="{00000000-0005-0000-0000-0000147E0000}"/>
    <cellStyle name="Процентный 5 2 7 7 2" xfId="32361" xr:uid="{00000000-0005-0000-0000-0000157E0000}"/>
    <cellStyle name="Процентный 5 2 7 8" xfId="32362" xr:uid="{00000000-0005-0000-0000-0000167E0000}"/>
    <cellStyle name="Процентный 5 2 7 8 2" xfId="32363" xr:uid="{00000000-0005-0000-0000-0000177E0000}"/>
    <cellStyle name="Процентный 5 2 7 9" xfId="32364" xr:uid="{00000000-0005-0000-0000-0000187E0000}"/>
    <cellStyle name="Процентный 5 2 7 9 2" xfId="32365" xr:uid="{00000000-0005-0000-0000-0000197E0000}"/>
    <cellStyle name="Процентный 5 2 8" xfId="32366" xr:uid="{00000000-0005-0000-0000-00001A7E0000}"/>
    <cellStyle name="Процентный 5 2 8 10" xfId="32367" xr:uid="{00000000-0005-0000-0000-00001B7E0000}"/>
    <cellStyle name="Процентный 5 2 8 10 2" xfId="32368" xr:uid="{00000000-0005-0000-0000-00001C7E0000}"/>
    <cellStyle name="Процентный 5 2 8 11" xfId="32369" xr:uid="{00000000-0005-0000-0000-00001D7E0000}"/>
    <cellStyle name="Процентный 5 2 8 11 2" xfId="32370" xr:uid="{00000000-0005-0000-0000-00001E7E0000}"/>
    <cellStyle name="Процентный 5 2 8 12" xfId="32371" xr:uid="{00000000-0005-0000-0000-00001F7E0000}"/>
    <cellStyle name="Процентный 5 2 8 2" xfId="32372" xr:uid="{00000000-0005-0000-0000-0000207E0000}"/>
    <cellStyle name="Процентный 5 2 8 2 10" xfId="32373" xr:uid="{00000000-0005-0000-0000-0000217E0000}"/>
    <cellStyle name="Процентный 5 2 8 2 10 2" xfId="32374" xr:uid="{00000000-0005-0000-0000-0000227E0000}"/>
    <cellStyle name="Процентный 5 2 8 2 11" xfId="32375" xr:uid="{00000000-0005-0000-0000-0000237E0000}"/>
    <cellStyle name="Процентный 5 2 8 2 2" xfId="32376" xr:uid="{00000000-0005-0000-0000-0000247E0000}"/>
    <cellStyle name="Процентный 5 2 8 2 2 10" xfId="32377" xr:uid="{00000000-0005-0000-0000-0000257E0000}"/>
    <cellStyle name="Процентный 5 2 8 2 2 2" xfId="32378" xr:uid="{00000000-0005-0000-0000-0000267E0000}"/>
    <cellStyle name="Процентный 5 2 8 2 2 2 2" xfId="32379" xr:uid="{00000000-0005-0000-0000-0000277E0000}"/>
    <cellStyle name="Процентный 5 2 8 2 2 2 2 2" xfId="32380" xr:uid="{00000000-0005-0000-0000-0000287E0000}"/>
    <cellStyle name="Процентный 5 2 8 2 2 2 3" xfId="32381" xr:uid="{00000000-0005-0000-0000-0000297E0000}"/>
    <cellStyle name="Процентный 5 2 8 2 2 2 3 2" xfId="32382" xr:uid="{00000000-0005-0000-0000-00002A7E0000}"/>
    <cellStyle name="Процентный 5 2 8 2 2 2 4" xfId="32383" xr:uid="{00000000-0005-0000-0000-00002B7E0000}"/>
    <cellStyle name="Процентный 5 2 8 2 2 2 4 2" xfId="32384" xr:uid="{00000000-0005-0000-0000-00002C7E0000}"/>
    <cellStyle name="Процентный 5 2 8 2 2 2 5" xfId="32385" xr:uid="{00000000-0005-0000-0000-00002D7E0000}"/>
    <cellStyle name="Процентный 5 2 8 2 2 2 5 2" xfId="32386" xr:uid="{00000000-0005-0000-0000-00002E7E0000}"/>
    <cellStyle name="Процентный 5 2 8 2 2 2 6" xfId="32387" xr:uid="{00000000-0005-0000-0000-00002F7E0000}"/>
    <cellStyle name="Процентный 5 2 8 2 2 3" xfId="32388" xr:uid="{00000000-0005-0000-0000-0000307E0000}"/>
    <cellStyle name="Процентный 5 2 8 2 2 3 2" xfId="32389" xr:uid="{00000000-0005-0000-0000-0000317E0000}"/>
    <cellStyle name="Процентный 5 2 8 2 2 3 2 2" xfId="32390" xr:uid="{00000000-0005-0000-0000-0000327E0000}"/>
    <cellStyle name="Процентный 5 2 8 2 2 3 3" xfId="32391" xr:uid="{00000000-0005-0000-0000-0000337E0000}"/>
    <cellStyle name="Процентный 5 2 8 2 2 3 3 2" xfId="32392" xr:uid="{00000000-0005-0000-0000-0000347E0000}"/>
    <cellStyle name="Процентный 5 2 8 2 2 3 4" xfId="32393" xr:uid="{00000000-0005-0000-0000-0000357E0000}"/>
    <cellStyle name="Процентный 5 2 8 2 2 3 4 2" xfId="32394" xr:uid="{00000000-0005-0000-0000-0000367E0000}"/>
    <cellStyle name="Процентный 5 2 8 2 2 3 5" xfId="32395" xr:uid="{00000000-0005-0000-0000-0000377E0000}"/>
    <cellStyle name="Процентный 5 2 8 2 2 4" xfId="32396" xr:uid="{00000000-0005-0000-0000-0000387E0000}"/>
    <cellStyle name="Процентный 5 2 8 2 2 4 2" xfId="32397" xr:uid="{00000000-0005-0000-0000-0000397E0000}"/>
    <cellStyle name="Процентный 5 2 8 2 2 5" xfId="32398" xr:uid="{00000000-0005-0000-0000-00003A7E0000}"/>
    <cellStyle name="Процентный 5 2 8 2 2 5 2" xfId="32399" xr:uid="{00000000-0005-0000-0000-00003B7E0000}"/>
    <cellStyle name="Процентный 5 2 8 2 2 6" xfId="32400" xr:uid="{00000000-0005-0000-0000-00003C7E0000}"/>
    <cellStyle name="Процентный 5 2 8 2 2 6 2" xfId="32401" xr:uid="{00000000-0005-0000-0000-00003D7E0000}"/>
    <cellStyle name="Процентный 5 2 8 2 2 7" xfId="32402" xr:uid="{00000000-0005-0000-0000-00003E7E0000}"/>
    <cellStyle name="Процентный 5 2 8 2 2 7 2" xfId="32403" xr:uid="{00000000-0005-0000-0000-00003F7E0000}"/>
    <cellStyle name="Процентный 5 2 8 2 2 8" xfId="32404" xr:uid="{00000000-0005-0000-0000-0000407E0000}"/>
    <cellStyle name="Процентный 5 2 8 2 2 8 2" xfId="32405" xr:uid="{00000000-0005-0000-0000-0000417E0000}"/>
    <cellStyle name="Процентный 5 2 8 2 2 9" xfId="32406" xr:uid="{00000000-0005-0000-0000-0000427E0000}"/>
    <cellStyle name="Процентный 5 2 8 2 2 9 2" xfId="32407" xr:uid="{00000000-0005-0000-0000-0000437E0000}"/>
    <cellStyle name="Процентный 5 2 8 2 3" xfId="32408" xr:uid="{00000000-0005-0000-0000-0000447E0000}"/>
    <cellStyle name="Процентный 5 2 8 2 3 2" xfId="32409" xr:uid="{00000000-0005-0000-0000-0000457E0000}"/>
    <cellStyle name="Процентный 5 2 8 2 3 2 2" xfId="32410" xr:uid="{00000000-0005-0000-0000-0000467E0000}"/>
    <cellStyle name="Процентный 5 2 8 2 3 3" xfId="32411" xr:uid="{00000000-0005-0000-0000-0000477E0000}"/>
    <cellStyle name="Процентный 5 2 8 2 3 3 2" xfId="32412" xr:uid="{00000000-0005-0000-0000-0000487E0000}"/>
    <cellStyle name="Процентный 5 2 8 2 3 4" xfId="32413" xr:uid="{00000000-0005-0000-0000-0000497E0000}"/>
    <cellStyle name="Процентный 5 2 8 2 3 4 2" xfId="32414" xr:uid="{00000000-0005-0000-0000-00004A7E0000}"/>
    <cellStyle name="Процентный 5 2 8 2 3 5" xfId="32415" xr:uid="{00000000-0005-0000-0000-00004B7E0000}"/>
    <cellStyle name="Процентный 5 2 8 2 3 5 2" xfId="32416" xr:uid="{00000000-0005-0000-0000-00004C7E0000}"/>
    <cellStyle name="Процентный 5 2 8 2 3 6" xfId="32417" xr:uid="{00000000-0005-0000-0000-00004D7E0000}"/>
    <cellStyle name="Процентный 5 2 8 2 4" xfId="32418" xr:uid="{00000000-0005-0000-0000-00004E7E0000}"/>
    <cellStyle name="Процентный 5 2 8 2 4 2" xfId="32419" xr:uid="{00000000-0005-0000-0000-00004F7E0000}"/>
    <cellStyle name="Процентный 5 2 8 2 4 2 2" xfId="32420" xr:uid="{00000000-0005-0000-0000-0000507E0000}"/>
    <cellStyle name="Процентный 5 2 8 2 4 3" xfId="32421" xr:uid="{00000000-0005-0000-0000-0000517E0000}"/>
    <cellStyle name="Процентный 5 2 8 2 4 3 2" xfId="32422" xr:uid="{00000000-0005-0000-0000-0000527E0000}"/>
    <cellStyle name="Процентный 5 2 8 2 4 4" xfId="32423" xr:uid="{00000000-0005-0000-0000-0000537E0000}"/>
    <cellStyle name="Процентный 5 2 8 2 4 4 2" xfId="32424" xr:uid="{00000000-0005-0000-0000-0000547E0000}"/>
    <cellStyle name="Процентный 5 2 8 2 4 5" xfId="32425" xr:uid="{00000000-0005-0000-0000-0000557E0000}"/>
    <cellStyle name="Процентный 5 2 8 2 5" xfId="32426" xr:uid="{00000000-0005-0000-0000-0000567E0000}"/>
    <cellStyle name="Процентный 5 2 8 2 5 2" xfId="32427" xr:uid="{00000000-0005-0000-0000-0000577E0000}"/>
    <cellStyle name="Процентный 5 2 8 2 6" xfId="32428" xr:uid="{00000000-0005-0000-0000-0000587E0000}"/>
    <cellStyle name="Процентный 5 2 8 2 6 2" xfId="32429" xr:uid="{00000000-0005-0000-0000-0000597E0000}"/>
    <cellStyle name="Процентный 5 2 8 2 7" xfId="32430" xr:uid="{00000000-0005-0000-0000-00005A7E0000}"/>
    <cellStyle name="Процентный 5 2 8 2 7 2" xfId="32431" xr:uid="{00000000-0005-0000-0000-00005B7E0000}"/>
    <cellStyle name="Процентный 5 2 8 2 8" xfId="32432" xr:uid="{00000000-0005-0000-0000-00005C7E0000}"/>
    <cellStyle name="Процентный 5 2 8 2 8 2" xfId="32433" xr:uid="{00000000-0005-0000-0000-00005D7E0000}"/>
    <cellStyle name="Процентный 5 2 8 2 9" xfId="32434" xr:uid="{00000000-0005-0000-0000-00005E7E0000}"/>
    <cellStyle name="Процентный 5 2 8 2 9 2" xfId="32435" xr:uid="{00000000-0005-0000-0000-00005F7E0000}"/>
    <cellStyle name="Процентный 5 2 8 3" xfId="32436" xr:uid="{00000000-0005-0000-0000-0000607E0000}"/>
    <cellStyle name="Процентный 5 2 8 3 10" xfId="32437" xr:uid="{00000000-0005-0000-0000-0000617E0000}"/>
    <cellStyle name="Процентный 5 2 8 3 2" xfId="32438" xr:uid="{00000000-0005-0000-0000-0000627E0000}"/>
    <cellStyle name="Процентный 5 2 8 3 2 2" xfId="32439" xr:uid="{00000000-0005-0000-0000-0000637E0000}"/>
    <cellStyle name="Процентный 5 2 8 3 2 2 2" xfId="32440" xr:uid="{00000000-0005-0000-0000-0000647E0000}"/>
    <cellStyle name="Процентный 5 2 8 3 2 3" xfId="32441" xr:uid="{00000000-0005-0000-0000-0000657E0000}"/>
    <cellStyle name="Процентный 5 2 8 3 2 3 2" xfId="32442" xr:uid="{00000000-0005-0000-0000-0000667E0000}"/>
    <cellStyle name="Процентный 5 2 8 3 2 4" xfId="32443" xr:uid="{00000000-0005-0000-0000-0000677E0000}"/>
    <cellStyle name="Процентный 5 2 8 3 2 4 2" xfId="32444" xr:uid="{00000000-0005-0000-0000-0000687E0000}"/>
    <cellStyle name="Процентный 5 2 8 3 2 5" xfId="32445" xr:uid="{00000000-0005-0000-0000-0000697E0000}"/>
    <cellStyle name="Процентный 5 2 8 3 2 5 2" xfId="32446" xr:uid="{00000000-0005-0000-0000-00006A7E0000}"/>
    <cellStyle name="Процентный 5 2 8 3 2 6" xfId="32447" xr:uid="{00000000-0005-0000-0000-00006B7E0000}"/>
    <cellStyle name="Процентный 5 2 8 3 3" xfId="32448" xr:uid="{00000000-0005-0000-0000-00006C7E0000}"/>
    <cellStyle name="Процентный 5 2 8 3 3 2" xfId="32449" xr:uid="{00000000-0005-0000-0000-00006D7E0000}"/>
    <cellStyle name="Процентный 5 2 8 3 3 2 2" xfId="32450" xr:uid="{00000000-0005-0000-0000-00006E7E0000}"/>
    <cellStyle name="Процентный 5 2 8 3 3 3" xfId="32451" xr:uid="{00000000-0005-0000-0000-00006F7E0000}"/>
    <cellStyle name="Процентный 5 2 8 3 3 3 2" xfId="32452" xr:uid="{00000000-0005-0000-0000-0000707E0000}"/>
    <cellStyle name="Процентный 5 2 8 3 3 4" xfId="32453" xr:uid="{00000000-0005-0000-0000-0000717E0000}"/>
    <cellStyle name="Процентный 5 2 8 3 3 4 2" xfId="32454" xr:uid="{00000000-0005-0000-0000-0000727E0000}"/>
    <cellStyle name="Процентный 5 2 8 3 3 5" xfId="32455" xr:uid="{00000000-0005-0000-0000-0000737E0000}"/>
    <cellStyle name="Процентный 5 2 8 3 4" xfId="32456" xr:uid="{00000000-0005-0000-0000-0000747E0000}"/>
    <cellStyle name="Процентный 5 2 8 3 4 2" xfId="32457" xr:uid="{00000000-0005-0000-0000-0000757E0000}"/>
    <cellStyle name="Процентный 5 2 8 3 5" xfId="32458" xr:uid="{00000000-0005-0000-0000-0000767E0000}"/>
    <cellStyle name="Процентный 5 2 8 3 5 2" xfId="32459" xr:uid="{00000000-0005-0000-0000-0000777E0000}"/>
    <cellStyle name="Процентный 5 2 8 3 6" xfId="32460" xr:uid="{00000000-0005-0000-0000-0000787E0000}"/>
    <cellStyle name="Процентный 5 2 8 3 6 2" xfId="32461" xr:uid="{00000000-0005-0000-0000-0000797E0000}"/>
    <cellStyle name="Процентный 5 2 8 3 7" xfId="32462" xr:uid="{00000000-0005-0000-0000-00007A7E0000}"/>
    <cellStyle name="Процентный 5 2 8 3 7 2" xfId="32463" xr:uid="{00000000-0005-0000-0000-00007B7E0000}"/>
    <cellStyle name="Процентный 5 2 8 3 8" xfId="32464" xr:uid="{00000000-0005-0000-0000-00007C7E0000}"/>
    <cellStyle name="Процентный 5 2 8 3 8 2" xfId="32465" xr:uid="{00000000-0005-0000-0000-00007D7E0000}"/>
    <cellStyle name="Процентный 5 2 8 3 9" xfId="32466" xr:uid="{00000000-0005-0000-0000-00007E7E0000}"/>
    <cellStyle name="Процентный 5 2 8 3 9 2" xfId="32467" xr:uid="{00000000-0005-0000-0000-00007F7E0000}"/>
    <cellStyle name="Процентный 5 2 8 4" xfId="32468" xr:uid="{00000000-0005-0000-0000-0000807E0000}"/>
    <cellStyle name="Процентный 5 2 8 4 2" xfId="32469" xr:uid="{00000000-0005-0000-0000-0000817E0000}"/>
    <cellStyle name="Процентный 5 2 8 4 2 2" xfId="32470" xr:uid="{00000000-0005-0000-0000-0000827E0000}"/>
    <cellStyle name="Процентный 5 2 8 4 3" xfId="32471" xr:uid="{00000000-0005-0000-0000-0000837E0000}"/>
    <cellStyle name="Процентный 5 2 8 4 3 2" xfId="32472" xr:uid="{00000000-0005-0000-0000-0000847E0000}"/>
    <cellStyle name="Процентный 5 2 8 4 4" xfId="32473" xr:uid="{00000000-0005-0000-0000-0000857E0000}"/>
    <cellStyle name="Процентный 5 2 8 4 4 2" xfId="32474" xr:uid="{00000000-0005-0000-0000-0000867E0000}"/>
    <cellStyle name="Процентный 5 2 8 4 5" xfId="32475" xr:uid="{00000000-0005-0000-0000-0000877E0000}"/>
    <cellStyle name="Процентный 5 2 8 4 5 2" xfId="32476" xr:uid="{00000000-0005-0000-0000-0000887E0000}"/>
    <cellStyle name="Процентный 5 2 8 4 6" xfId="32477" xr:uid="{00000000-0005-0000-0000-0000897E0000}"/>
    <cellStyle name="Процентный 5 2 8 5" xfId="32478" xr:uid="{00000000-0005-0000-0000-00008A7E0000}"/>
    <cellStyle name="Процентный 5 2 8 5 2" xfId="32479" xr:uid="{00000000-0005-0000-0000-00008B7E0000}"/>
    <cellStyle name="Процентный 5 2 8 5 2 2" xfId="32480" xr:uid="{00000000-0005-0000-0000-00008C7E0000}"/>
    <cellStyle name="Процентный 5 2 8 5 3" xfId="32481" xr:uid="{00000000-0005-0000-0000-00008D7E0000}"/>
    <cellStyle name="Процентный 5 2 8 5 3 2" xfId="32482" xr:uid="{00000000-0005-0000-0000-00008E7E0000}"/>
    <cellStyle name="Процентный 5 2 8 5 4" xfId="32483" xr:uid="{00000000-0005-0000-0000-00008F7E0000}"/>
    <cellStyle name="Процентный 5 2 8 5 4 2" xfId="32484" xr:uid="{00000000-0005-0000-0000-0000907E0000}"/>
    <cellStyle name="Процентный 5 2 8 5 5" xfId="32485" xr:uid="{00000000-0005-0000-0000-0000917E0000}"/>
    <cellStyle name="Процентный 5 2 8 6" xfId="32486" xr:uid="{00000000-0005-0000-0000-0000927E0000}"/>
    <cellStyle name="Процентный 5 2 8 6 2" xfId="32487" xr:uid="{00000000-0005-0000-0000-0000937E0000}"/>
    <cellStyle name="Процентный 5 2 8 7" xfId="32488" xr:uid="{00000000-0005-0000-0000-0000947E0000}"/>
    <cellStyle name="Процентный 5 2 8 7 2" xfId="32489" xr:uid="{00000000-0005-0000-0000-0000957E0000}"/>
    <cellStyle name="Процентный 5 2 8 8" xfId="32490" xr:uid="{00000000-0005-0000-0000-0000967E0000}"/>
    <cellStyle name="Процентный 5 2 8 8 2" xfId="32491" xr:uid="{00000000-0005-0000-0000-0000977E0000}"/>
    <cellStyle name="Процентный 5 2 8 9" xfId="32492" xr:uid="{00000000-0005-0000-0000-0000987E0000}"/>
    <cellStyle name="Процентный 5 2 8 9 2" xfId="32493" xr:uid="{00000000-0005-0000-0000-0000997E0000}"/>
    <cellStyle name="Процентный 5 2 9" xfId="32494" xr:uid="{00000000-0005-0000-0000-00009A7E0000}"/>
    <cellStyle name="Процентный 5 2 9 10" xfId="32495" xr:uid="{00000000-0005-0000-0000-00009B7E0000}"/>
    <cellStyle name="Процентный 5 2 9 10 2" xfId="32496" xr:uid="{00000000-0005-0000-0000-00009C7E0000}"/>
    <cellStyle name="Процентный 5 2 9 11" xfId="32497" xr:uid="{00000000-0005-0000-0000-00009D7E0000}"/>
    <cellStyle name="Процентный 5 2 9 11 2" xfId="32498" xr:uid="{00000000-0005-0000-0000-00009E7E0000}"/>
    <cellStyle name="Процентный 5 2 9 12" xfId="32499" xr:uid="{00000000-0005-0000-0000-00009F7E0000}"/>
    <cellStyle name="Процентный 5 2 9 2" xfId="32500" xr:uid="{00000000-0005-0000-0000-0000A07E0000}"/>
    <cellStyle name="Процентный 5 2 9 2 10" xfId="32501" xr:uid="{00000000-0005-0000-0000-0000A17E0000}"/>
    <cellStyle name="Процентный 5 2 9 2 10 2" xfId="32502" xr:uid="{00000000-0005-0000-0000-0000A27E0000}"/>
    <cellStyle name="Процентный 5 2 9 2 11" xfId="32503" xr:uid="{00000000-0005-0000-0000-0000A37E0000}"/>
    <cellStyle name="Процентный 5 2 9 2 2" xfId="32504" xr:uid="{00000000-0005-0000-0000-0000A47E0000}"/>
    <cellStyle name="Процентный 5 2 9 2 2 10" xfId="32505" xr:uid="{00000000-0005-0000-0000-0000A57E0000}"/>
    <cellStyle name="Процентный 5 2 9 2 2 2" xfId="32506" xr:uid="{00000000-0005-0000-0000-0000A67E0000}"/>
    <cellStyle name="Процентный 5 2 9 2 2 2 2" xfId="32507" xr:uid="{00000000-0005-0000-0000-0000A77E0000}"/>
    <cellStyle name="Процентный 5 2 9 2 2 2 2 2" xfId="32508" xr:uid="{00000000-0005-0000-0000-0000A87E0000}"/>
    <cellStyle name="Процентный 5 2 9 2 2 2 3" xfId="32509" xr:uid="{00000000-0005-0000-0000-0000A97E0000}"/>
    <cellStyle name="Процентный 5 2 9 2 2 2 3 2" xfId="32510" xr:uid="{00000000-0005-0000-0000-0000AA7E0000}"/>
    <cellStyle name="Процентный 5 2 9 2 2 2 4" xfId="32511" xr:uid="{00000000-0005-0000-0000-0000AB7E0000}"/>
    <cellStyle name="Процентный 5 2 9 2 2 2 4 2" xfId="32512" xr:uid="{00000000-0005-0000-0000-0000AC7E0000}"/>
    <cellStyle name="Процентный 5 2 9 2 2 2 5" xfId="32513" xr:uid="{00000000-0005-0000-0000-0000AD7E0000}"/>
    <cellStyle name="Процентный 5 2 9 2 2 2 5 2" xfId="32514" xr:uid="{00000000-0005-0000-0000-0000AE7E0000}"/>
    <cellStyle name="Процентный 5 2 9 2 2 2 6" xfId="32515" xr:uid="{00000000-0005-0000-0000-0000AF7E0000}"/>
    <cellStyle name="Процентный 5 2 9 2 2 3" xfId="32516" xr:uid="{00000000-0005-0000-0000-0000B07E0000}"/>
    <cellStyle name="Процентный 5 2 9 2 2 3 2" xfId="32517" xr:uid="{00000000-0005-0000-0000-0000B17E0000}"/>
    <cellStyle name="Процентный 5 2 9 2 2 3 2 2" xfId="32518" xr:uid="{00000000-0005-0000-0000-0000B27E0000}"/>
    <cellStyle name="Процентный 5 2 9 2 2 3 3" xfId="32519" xr:uid="{00000000-0005-0000-0000-0000B37E0000}"/>
    <cellStyle name="Процентный 5 2 9 2 2 3 3 2" xfId="32520" xr:uid="{00000000-0005-0000-0000-0000B47E0000}"/>
    <cellStyle name="Процентный 5 2 9 2 2 3 4" xfId="32521" xr:uid="{00000000-0005-0000-0000-0000B57E0000}"/>
    <cellStyle name="Процентный 5 2 9 2 2 3 4 2" xfId="32522" xr:uid="{00000000-0005-0000-0000-0000B67E0000}"/>
    <cellStyle name="Процентный 5 2 9 2 2 3 5" xfId="32523" xr:uid="{00000000-0005-0000-0000-0000B77E0000}"/>
    <cellStyle name="Процентный 5 2 9 2 2 4" xfId="32524" xr:uid="{00000000-0005-0000-0000-0000B87E0000}"/>
    <cellStyle name="Процентный 5 2 9 2 2 4 2" xfId="32525" xr:uid="{00000000-0005-0000-0000-0000B97E0000}"/>
    <cellStyle name="Процентный 5 2 9 2 2 5" xfId="32526" xr:uid="{00000000-0005-0000-0000-0000BA7E0000}"/>
    <cellStyle name="Процентный 5 2 9 2 2 5 2" xfId="32527" xr:uid="{00000000-0005-0000-0000-0000BB7E0000}"/>
    <cellStyle name="Процентный 5 2 9 2 2 6" xfId="32528" xr:uid="{00000000-0005-0000-0000-0000BC7E0000}"/>
    <cellStyle name="Процентный 5 2 9 2 2 6 2" xfId="32529" xr:uid="{00000000-0005-0000-0000-0000BD7E0000}"/>
    <cellStyle name="Процентный 5 2 9 2 2 7" xfId="32530" xr:uid="{00000000-0005-0000-0000-0000BE7E0000}"/>
    <cellStyle name="Процентный 5 2 9 2 2 7 2" xfId="32531" xr:uid="{00000000-0005-0000-0000-0000BF7E0000}"/>
    <cellStyle name="Процентный 5 2 9 2 2 8" xfId="32532" xr:uid="{00000000-0005-0000-0000-0000C07E0000}"/>
    <cellStyle name="Процентный 5 2 9 2 2 8 2" xfId="32533" xr:uid="{00000000-0005-0000-0000-0000C17E0000}"/>
    <cellStyle name="Процентный 5 2 9 2 2 9" xfId="32534" xr:uid="{00000000-0005-0000-0000-0000C27E0000}"/>
    <cellStyle name="Процентный 5 2 9 2 2 9 2" xfId="32535" xr:uid="{00000000-0005-0000-0000-0000C37E0000}"/>
    <cellStyle name="Процентный 5 2 9 2 3" xfId="32536" xr:uid="{00000000-0005-0000-0000-0000C47E0000}"/>
    <cellStyle name="Процентный 5 2 9 2 3 2" xfId="32537" xr:uid="{00000000-0005-0000-0000-0000C57E0000}"/>
    <cellStyle name="Процентный 5 2 9 2 3 2 2" xfId="32538" xr:uid="{00000000-0005-0000-0000-0000C67E0000}"/>
    <cellStyle name="Процентный 5 2 9 2 3 3" xfId="32539" xr:uid="{00000000-0005-0000-0000-0000C77E0000}"/>
    <cellStyle name="Процентный 5 2 9 2 3 3 2" xfId="32540" xr:uid="{00000000-0005-0000-0000-0000C87E0000}"/>
    <cellStyle name="Процентный 5 2 9 2 3 4" xfId="32541" xr:uid="{00000000-0005-0000-0000-0000C97E0000}"/>
    <cellStyle name="Процентный 5 2 9 2 3 4 2" xfId="32542" xr:uid="{00000000-0005-0000-0000-0000CA7E0000}"/>
    <cellStyle name="Процентный 5 2 9 2 3 5" xfId="32543" xr:uid="{00000000-0005-0000-0000-0000CB7E0000}"/>
    <cellStyle name="Процентный 5 2 9 2 3 5 2" xfId="32544" xr:uid="{00000000-0005-0000-0000-0000CC7E0000}"/>
    <cellStyle name="Процентный 5 2 9 2 3 6" xfId="32545" xr:uid="{00000000-0005-0000-0000-0000CD7E0000}"/>
    <cellStyle name="Процентный 5 2 9 2 4" xfId="32546" xr:uid="{00000000-0005-0000-0000-0000CE7E0000}"/>
    <cellStyle name="Процентный 5 2 9 2 4 2" xfId="32547" xr:uid="{00000000-0005-0000-0000-0000CF7E0000}"/>
    <cellStyle name="Процентный 5 2 9 2 4 2 2" xfId="32548" xr:uid="{00000000-0005-0000-0000-0000D07E0000}"/>
    <cellStyle name="Процентный 5 2 9 2 4 3" xfId="32549" xr:uid="{00000000-0005-0000-0000-0000D17E0000}"/>
    <cellStyle name="Процентный 5 2 9 2 4 3 2" xfId="32550" xr:uid="{00000000-0005-0000-0000-0000D27E0000}"/>
    <cellStyle name="Процентный 5 2 9 2 4 4" xfId="32551" xr:uid="{00000000-0005-0000-0000-0000D37E0000}"/>
    <cellStyle name="Процентный 5 2 9 2 4 4 2" xfId="32552" xr:uid="{00000000-0005-0000-0000-0000D47E0000}"/>
    <cellStyle name="Процентный 5 2 9 2 4 5" xfId="32553" xr:uid="{00000000-0005-0000-0000-0000D57E0000}"/>
    <cellStyle name="Процентный 5 2 9 2 5" xfId="32554" xr:uid="{00000000-0005-0000-0000-0000D67E0000}"/>
    <cellStyle name="Процентный 5 2 9 2 5 2" xfId="32555" xr:uid="{00000000-0005-0000-0000-0000D77E0000}"/>
    <cellStyle name="Процентный 5 2 9 2 6" xfId="32556" xr:uid="{00000000-0005-0000-0000-0000D87E0000}"/>
    <cellStyle name="Процентный 5 2 9 2 6 2" xfId="32557" xr:uid="{00000000-0005-0000-0000-0000D97E0000}"/>
    <cellStyle name="Процентный 5 2 9 2 7" xfId="32558" xr:uid="{00000000-0005-0000-0000-0000DA7E0000}"/>
    <cellStyle name="Процентный 5 2 9 2 7 2" xfId="32559" xr:uid="{00000000-0005-0000-0000-0000DB7E0000}"/>
    <cellStyle name="Процентный 5 2 9 2 8" xfId="32560" xr:uid="{00000000-0005-0000-0000-0000DC7E0000}"/>
    <cellStyle name="Процентный 5 2 9 2 8 2" xfId="32561" xr:uid="{00000000-0005-0000-0000-0000DD7E0000}"/>
    <cellStyle name="Процентный 5 2 9 2 9" xfId="32562" xr:uid="{00000000-0005-0000-0000-0000DE7E0000}"/>
    <cellStyle name="Процентный 5 2 9 2 9 2" xfId="32563" xr:uid="{00000000-0005-0000-0000-0000DF7E0000}"/>
    <cellStyle name="Процентный 5 2 9 3" xfId="32564" xr:uid="{00000000-0005-0000-0000-0000E07E0000}"/>
    <cellStyle name="Процентный 5 2 9 3 10" xfId="32565" xr:uid="{00000000-0005-0000-0000-0000E17E0000}"/>
    <cellStyle name="Процентный 5 2 9 3 2" xfId="32566" xr:uid="{00000000-0005-0000-0000-0000E27E0000}"/>
    <cellStyle name="Процентный 5 2 9 3 2 2" xfId="32567" xr:uid="{00000000-0005-0000-0000-0000E37E0000}"/>
    <cellStyle name="Процентный 5 2 9 3 2 2 2" xfId="32568" xr:uid="{00000000-0005-0000-0000-0000E47E0000}"/>
    <cellStyle name="Процентный 5 2 9 3 2 3" xfId="32569" xr:uid="{00000000-0005-0000-0000-0000E57E0000}"/>
    <cellStyle name="Процентный 5 2 9 3 2 3 2" xfId="32570" xr:uid="{00000000-0005-0000-0000-0000E67E0000}"/>
    <cellStyle name="Процентный 5 2 9 3 2 4" xfId="32571" xr:uid="{00000000-0005-0000-0000-0000E77E0000}"/>
    <cellStyle name="Процентный 5 2 9 3 2 4 2" xfId="32572" xr:uid="{00000000-0005-0000-0000-0000E87E0000}"/>
    <cellStyle name="Процентный 5 2 9 3 2 5" xfId="32573" xr:uid="{00000000-0005-0000-0000-0000E97E0000}"/>
    <cellStyle name="Процентный 5 2 9 3 2 5 2" xfId="32574" xr:uid="{00000000-0005-0000-0000-0000EA7E0000}"/>
    <cellStyle name="Процентный 5 2 9 3 2 6" xfId="32575" xr:uid="{00000000-0005-0000-0000-0000EB7E0000}"/>
    <cellStyle name="Процентный 5 2 9 3 3" xfId="32576" xr:uid="{00000000-0005-0000-0000-0000EC7E0000}"/>
    <cellStyle name="Процентный 5 2 9 3 3 2" xfId="32577" xr:uid="{00000000-0005-0000-0000-0000ED7E0000}"/>
    <cellStyle name="Процентный 5 2 9 3 3 2 2" xfId="32578" xr:uid="{00000000-0005-0000-0000-0000EE7E0000}"/>
    <cellStyle name="Процентный 5 2 9 3 3 3" xfId="32579" xr:uid="{00000000-0005-0000-0000-0000EF7E0000}"/>
    <cellStyle name="Процентный 5 2 9 3 3 3 2" xfId="32580" xr:uid="{00000000-0005-0000-0000-0000F07E0000}"/>
    <cellStyle name="Процентный 5 2 9 3 3 4" xfId="32581" xr:uid="{00000000-0005-0000-0000-0000F17E0000}"/>
    <cellStyle name="Процентный 5 2 9 3 3 4 2" xfId="32582" xr:uid="{00000000-0005-0000-0000-0000F27E0000}"/>
    <cellStyle name="Процентный 5 2 9 3 3 5" xfId="32583" xr:uid="{00000000-0005-0000-0000-0000F37E0000}"/>
    <cellStyle name="Процентный 5 2 9 3 4" xfId="32584" xr:uid="{00000000-0005-0000-0000-0000F47E0000}"/>
    <cellStyle name="Процентный 5 2 9 3 4 2" xfId="32585" xr:uid="{00000000-0005-0000-0000-0000F57E0000}"/>
    <cellStyle name="Процентный 5 2 9 3 5" xfId="32586" xr:uid="{00000000-0005-0000-0000-0000F67E0000}"/>
    <cellStyle name="Процентный 5 2 9 3 5 2" xfId="32587" xr:uid="{00000000-0005-0000-0000-0000F77E0000}"/>
    <cellStyle name="Процентный 5 2 9 3 6" xfId="32588" xr:uid="{00000000-0005-0000-0000-0000F87E0000}"/>
    <cellStyle name="Процентный 5 2 9 3 6 2" xfId="32589" xr:uid="{00000000-0005-0000-0000-0000F97E0000}"/>
    <cellStyle name="Процентный 5 2 9 3 7" xfId="32590" xr:uid="{00000000-0005-0000-0000-0000FA7E0000}"/>
    <cellStyle name="Процентный 5 2 9 3 7 2" xfId="32591" xr:uid="{00000000-0005-0000-0000-0000FB7E0000}"/>
    <cellStyle name="Процентный 5 2 9 3 8" xfId="32592" xr:uid="{00000000-0005-0000-0000-0000FC7E0000}"/>
    <cellStyle name="Процентный 5 2 9 3 8 2" xfId="32593" xr:uid="{00000000-0005-0000-0000-0000FD7E0000}"/>
    <cellStyle name="Процентный 5 2 9 3 9" xfId="32594" xr:uid="{00000000-0005-0000-0000-0000FE7E0000}"/>
    <cellStyle name="Процентный 5 2 9 3 9 2" xfId="32595" xr:uid="{00000000-0005-0000-0000-0000FF7E0000}"/>
    <cellStyle name="Процентный 5 2 9 4" xfId="32596" xr:uid="{00000000-0005-0000-0000-0000007F0000}"/>
    <cellStyle name="Процентный 5 2 9 4 2" xfId="32597" xr:uid="{00000000-0005-0000-0000-0000017F0000}"/>
    <cellStyle name="Процентный 5 2 9 4 2 2" xfId="32598" xr:uid="{00000000-0005-0000-0000-0000027F0000}"/>
    <cellStyle name="Процентный 5 2 9 4 3" xfId="32599" xr:uid="{00000000-0005-0000-0000-0000037F0000}"/>
    <cellStyle name="Процентный 5 2 9 4 3 2" xfId="32600" xr:uid="{00000000-0005-0000-0000-0000047F0000}"/>
    <cellStyle name="Процентный 5 2 9 4 4" xfId="32601" xr:uid="{00000000-0005-0000-0000-0000057F0000}"/>
    <cellStyle name="Процентный 5 2 9 4 4 2" xfId="32602" xr:uid="{00000000-0005-0000-0000-0000067F0000}"/>
    <cellStyle name="Процентный 5 2 9 4 5" xfId="32603" xr:uid="{00000000-0005-0000-0000-0000077F0000}"/>
    <cellStyle name="Процентный 5 2 9 4 5 2" xfId="32604" xr:uid="{00000000-0005-0000-0000-0000087F0000}"/>
    <cellStyle name="Процентный 5 2 9 4 6" xfId="32605" xr:uid="{00000000-0005-0000-0000-0000097F0000}"/>
    <cellStyle name="Процентный 5 2 9 5" xfId="32606" xr:uid="{00000000-0005-0000-0000-00000A7F0000}"/>
    <cellStyle name="Процентный 5 2 9 5 2" xfId="32607" xr:uid="{00000000-0005-0000-0000-00000B7F0000}"/>
    <cellStyle name="Процентный 5 2 9 5 2 2" xfId="32608" xr:uid="{00000000-0005-0000-0000-00000C7F0000}"/>
    <cellStyle name="Процентный 5 2 9 5 3" xfId="32609" xr:uid="{00000000-0005-0000-0000-00000D7F0000}"/>
    <cellStyle name="Процентный 5 2 9 5 3 2" xfId="32610" xr:uid="{00000000-0005-0000-0000-00000E7F0000}"/>
    <cellStyle name="Процентный 5 2 9 5 4" xfId="32611" xr:uid="{00000000-0005-0000-0000-00000F7F0000}"/>
    <cellStyle name="Процентный 5 2 9 5 4 2" xfId="32612" xr:uid="{00000000-0005-0000-0000-0000107F0000}"/>
    <cellStyle name="Процентный 5 2 9 5 5" xfId="32613" xr:uid="{00000000-0005-0000-0000-0000117F0000}"/>
    <cellStyle name="Процентный 5 2 9 6" xfId="32614" xr:uid="{00000000-0005-0000-0000-0000127F0000}"/>
    <cellStyle name="Процентный 5 2 9 6 2" xfId="32615" xr:uid="{00000000-0005-0000-0000-0000137F0000}"/>
    <cellStyle name="Процентный 5 2 9 7" xfId="32616" xr:uid="{00000000-0005-0000-0000-0000147F0000}"/>
    <cellStyle name="Процентный 5 2 9 7 2" xfId="32617" xr:uid="{00000000-0005-0000-0000-0000157F0000}"/>
    <cellStyle name="Процентный 5 2 9 8" xfId="32618" xr:uid="{00000000-0005-0000-0000-0000167F0000}"/>
    <cellStyle name="Процентный 5 2 9 8 2" xfId="32619" xr:uid="{00000000-0005-0000-0000-0000177F0000}"/>
    <cellStyle name="Процентный 5 2 9 9" xfId="32620" xr:uid="{00000000-0005-0000-0000-0000187F0000}"/>
    <cellStyle name="Процентный 5 2 9 9 2" xfId="32621" xr:uid="{00000000-0005-0000-0000-0000197F0000}"/>
    <cellStyle name="Процентный 5 20" xfId="32622" xr:uid="{00000000-0005-0000-0000-00001A7F0000}"/>
    <cellStyle name="Процентный 5 20 2" xfId="32623" xr:uid="{00000000-0005-0000-0000-00001B7F0000}"/>
    <cellStyle name="Процентный 5 20 2 2" xfId="32624" xr:uid="{00000000-0005-0000-0000-00001C7F0000}"/>
    <cellStyle name="Процентный 5 20 3" xfId="32625" xr:uid="{00000000-0005-0000-0000-00001D7F0000}"/>
    <cellStyle name="Процентный 5 20 3 2" xfId="32626" xr:uid="{00000000-0005-0000-0000-00001E7F0000}"/>
    <cellStyle name="Процентный 5 20 4" xfId="32627" xr:uid="{00000000-0005-0000-0000-00001F7F0000}"/>
    <cellStyle name="Процентный 5 20 4 2" xfId="32628" xr:uid="{00000000-0005-0000-0000-0000207F0000}"/>
    <cellStyle name="Процентный 5 20 5" xfId="32629" xr:uid="{00000000-0005-0000-0000-0000217F0000}"/>
    <cellStyle name="Процентный 5 21" xfId="32630" xr:uid="{00000000-0005-0000-0000-0000227F0000}"/>
    <cellStyle name="Процентный 5 21 2" xfId="32631" xr:uid="{00000000-0005-0000-0000-0000237F0000}"/>
    <cellStyle name="Процентный 5 22" xfId="32632" xr:uid="{00000000-0005-0000-0000-0000247F0000}"/>
    <cellStyle name="Процентный 5 22 2" xfId="32633" xr:uid="{00000000-0005-0000-0000-0000257F0000}"/>
    <cellStyle name="Процентный 5 23" xfId="32634" xr:uid="{00000000-0005-0000-0000-0000267F0000}"/>
    <cellStyle name="Процентный 5 23 2" xfId="32635" xr:uid="{00000000-0005-0000-0000-0000277F0000}"/>
    <cellStyle name="Процентный 5 24" xfId="32636" xr:uid="{00000000-0005-0000-0000-0000287F0000}"/>
    <cellStyle name="Процентный 5 24 2" xfId="32637" xr:uid="{00000000-0005-0000-0000-0000297F0000}"/>
    <cellStyle name="Процентный 5 25" xfId="32638" xr:uid="{00000000-0005-0000-0000-00002A7F0000}"/>
    <cellStyle name="Процентный 5 25 2" xfId="32639" xr:uid="{00000000-0005-0000-0000-00002B7F0000}"/>
    <cellStyle name="Процентный 5 26" xfId="32640" xr:uid="{00000000-0005-0000-0000-00002C7F0000}"/>
    <cellStyle name="Процентный 5 26 2" xfId="32641" xr:uid="{00000000-0005-0000-0000-00002D7F0000}"/>
    <cellStyle name="Процентный 5 27" xfId="32642" xr:uid="{00000000-0005-0000-0000-00002E7F0000}"/>
    <cellStyle name="Процентный 5 28" xfId="32643" xr:uid="{00000000-0005-0000-0000-00002F7F0000}"/>
    <cellStyle name="Процентный 5 29" xfId="32644" xr:uid="{00000000-0005-0000-0000-0000307F0000}"/>
    <cellStyle name="Процентный 5 3" xfId="32645" xr:uid="{00000000-0005-0000-0000-0000317F0000}"/>
    <cellStyle name="Процентный 5 3 10" xfId="32646" xr:uid="{00000000-0005-0000-0000-0000327F0000}"/>
    <cellStyle name="Процентный 5 3 10 10" xfId="32647" xr:uid="{00000000-0005-0000-0000-0000337F0000}"/>
    <cellStyle name="Процентный 5 3 10 10 2" xfId="32648" xr:uid="{00000000-0005-0000-0000-0000347F0000}"/>
    <cellStyle name="Процентный 5 3 10 11" xfId="32649" xr:uid="{00000000-0005-0000-0000-0000357F0000}"/>
    <cellStyle name="Процентный 5 3 10 11 2" xfId="32650" xr:uid="{00000000-0005-0000-0000-0000367F0000}"/>
    <cellStyle name="Процентный 5 3 10 12" xfId="32651" xr:uid="{00000000-0005-0000-0000-0000377F0000}"/>
    <cellStyle name="Процентный 5 3 10 2" xfId="32652" xr:uid="{00000000-0005-0000-0000-0000387F0000}"/>
    <cellStyle name="Процентный 5 3 10 2 10" xfId="32653" xr:uid="{00000000-0005-0000-0000-0000397F0000}"/>
    <cellStyle name="Процентный 5 3 10 2 10 2" xfId="32654" xr:uid="{00000000-0005-0000-0000-00003A7F0000}"/>
    <cellStyle name="Процентный 5 3 10 2 11" xfId="32655" xr:uid="{00000000-0005-0000-0000-00003B7F0000}"/>
    <cellStyle name="Процентный 5 3 10 2 2" xfId="32656" xr:uid="{00000000-0005-0000-0000-00003C7F0000}"/>
    <cellStyle name="Процентный 5 3 10 2 2 10" xfId="32657" xr:uid="{00000000-0005-0000-0000-00003D7F0000}"/>
    <cellStyle name="Процентный 5 3 10 2 2 2" xfId="32658" xr:uid="{00000000-0005-0000-0000-00003E7F0000}"/>
    <cellStyle name="Процентный 5 3 10 2 2 2 2" xfId="32659" xr:uid="{00000000-0005-0000-0000-00003F7F0000}"/>
    <cellStyle name="Процентный 5 3 10 2 2 2 2 2" xfId="32660" xr:uid="{00000000-0005-0000-0000-0000407F0000}"/>
    <cellStyle name="Процентный 5 3 10 2 2 2 3" xfId="32661" xr:uid="{00000000-0005-0000-0000-0000417F0000}"/>
    <cellStyle name="Процентный 5 3 10 2 2 2 3 2" xfId="32662" xr:uid="{00000000-0005-0000-0000-0000427F0000}"/>
    <cellStyle name="Процентный 5 3 10 2 2 2 4" xfId="32663" xr:uid="{00000000-0005-0000-0000-0000437F0000}"/>
    <cellStyle name="Процентный 5 3 10 2 2 2 4 2" xfId="32664" xr:uid="{00000000-0005-0000-0000-0000447F0000}"/>
    <cellStyle name="Процентный 5 3 10 2 2 2 5" xfId="32665" xr:uid="{00000000-0005-0000-0000-0000457F0000}"/>
    <cellStyle name="Процентный 5 3 10 2 2 2 5 2" xfId="32666" xr:uid="{00000000-0005-0000-0000-0000467F0000}"/>
    <cellStyle name="Процентный 5 3 10 2 2 2 6" xfId="32667" xr:uid="{00000000-0005-0000-0000-0000477F0000}"/>
    <cellStyle name="Процентный 5 3 10 2 2 3" xfId="32668" xr:uid="{00000000-0005-0000-0000-0000487F0000}"/>
    <cellStyle name="Процентный 5 3 10 2 2 3 2" xfId="32669" xr:uid="{00000000-0005-0000-0000-0000497F0000}"/>
    <cellStyle name="Процентный 5 3 10 2 2 3 2 2" xfId="32670" xr:uid="{00000000-0005-0000-0000-00004A7F0000}"/>
    <cellStyle name="Процентный 5 3 10 2 2 3 3" xfId="32671" xr:uid="{00000000-0005-0000-0000-00004B7F0000}"/>
    <cellStyle name="Процентный 5 3 10 2 2 3 3 2" xfId="32672" xr:uid="{00000000-0005-0000-0000-00004C7F0000}"/>
    <cellStyle name="Процентный 5 3 10 2 2 3 4" xfId="32673" xr:uid="{00000000-0005-0000-0000-00004D7F0000}"/>
    <cellStyle name="Процентный 5 3 10 2 2 3 4 2" xfId="32674" xr:uid="{00000000-0005-0000-0000-00004E7F0000}"/>
    <cellStyle name="Процентный 5 3 10 2 2 3 5" xfId="32675" xr:uid="{00000000-0005-0000-0000-00004F7F0000}"/>
    <cellStyle name="Процентный 5 3 10 2 2 4" xfId="32676" xr:uid="{00000000-0005-0000-0000-0000507F0000}"/>
    <cellStyle name="Процентный 5 3 10 2 2 4 2" xfId="32677" xr:uid="{00000000-0005-0000-0000-0000517F0000}"/>
    <cellStyle name="Процентный 5 3 10 2 2 5" xfId="32678" xr:uid="{00000000-0005-0000-0000-0000527F0000}"/>
    <cellStyle name="Процентный 5 3 10 2 2 5 2" xfId="32679" xr:uid="{00000000-0005-0000-0000-0000537F0000}"/>
    <cellStyle name="Процентный 5 3 10 2 2 6" xfId="32680" xr:uid="{00000000-0005-0000-0000-0000547F0000}"/>
    <cellStyle name="Процентный 5 3 10 2 2 6 2" xfId="32681" xr:uid="{00000000-0005-0000-0000-0000557F0000}"/>
    <cellStyle name="Процентный 5 3 10 2 2 7" xfId="32682" xr:uid="{00000000-0005-0000-0000-0000567F0000}"/>
    <cellStyle name="Процентный 5 3 10 2 2 7 2" xfId="32683" xr:uid="{00000000-0005-0000-0000-0000577F0000}"/>
    <cellStyle name="Процентный 5 3 10 2 2 8" xfId="32684" xr:uid="{00000000-0005-0000-0000-0000587F0000}"/>
    <cellStyle name="Процентный 5 3 10 2 2 8 2" xfId="32685" xr:uid="{00000000-0005-0000-0000-0000597F0000}"/>
    <cellStyle name="Процентный 5 3 10 2 2 9" xfId="32686" xr:uid="{00000000-0005-0000-0000-00005A7F0000}"/>
    <cellStyle name="Процентный 5 3 10 2 2 9 2" xfId="32687" xr:uid="{00000000-0005-0000-0000-00005B7F0000}"/>
    <cellStyle name="Процентный 5 3 10 2 3" xfId="32688" xr:uid="{00000000-0005-0000-0000-00005C7F0000}"/>
    <cellStyle name="Процентный 5 3 10 2 3 2" xfId="32689" xr:uid="{00000000-0005-0000-0000-00005D7F0000}"/>
    <cellStyle name="Процентный 5 3 10 2 3 2 2" xfId="32690" xr:uid="{00000000-0005-0000-0000-00005E7F0000}"/>
    <cellStyle name="Процентный 5 3 10 2 3 3" xfId="32691" xr:uid="{00000000-0005-0000-0000-00005F7F0000}"/>
    <cellStyle name="Процентный 5 3 10 2 3 3 2" xfId="32692" xr:uid="{00000000-0005-0000-0000-0000607F0000}"/>
    <cellStyle name="Процентный 5 3 10 2 3 4" xfId="32693" xr:uid="{00000000-0005-0000-0000-0000617F0000}"/>
    <cellStyle name="Процентный 5 3 10 2 3 4 2" xfId="32694" xr:uid="{00000000-0005-0000-0000-0000627F0000}"/>
    <cellStyle name="Процентный 5 3 10 2 3 5" xfId="32695" xr:uid="{00000000-0005-0000-0000-0000637F0000}"/>
    <cellStyle name="Процентный 5 3 10 2 3 5 2" xfId="32696" xr:uid="{00000000-0005-0000-0000-0000647F0000}"/>
    <cellStyle name="Процентный 5 3 10 2 3 6" xfId="32697" xr:uid="{00000000-0005-0000-0000-0000657F0000}"/>
    <cellStyle name="Процентный 5 3 10 2 4" xfId="32698" xr:uid="{00000000-0005-0000-0000-0000667F0000}"/>
    <cellStyle name="Процентный 5 3 10 2 4 2" xfId="32699" xr:uid="{00000000-0005-0000-0000-0000677F0000}"/>
    <cellStyle name="Процентный 5 3 10 2 4 2 2" xfId="32700" xr:uid="{00000000-0005-0000-0000-0000687F0000}"/>
    <cellStyle name="Процентный 5 3 10 2 4 3" xfId="32701" xr:uid="{00000000-0005-0000-0000-0000697F0000}"/>
    <cellStyle name="Процентный 5 3 10 2 4 3 2" xfId="32702" xr:uid="{00000000-0005-0000-0000-00006A7F0000}"/>
    <cellStyle name="Процентный 5 3 10 2 4 4" xfId="32703" xr:uid="{00000000-0005-0000-0000-00006B7F0000}"/>
    <cellStyle name="Процентный 5 3 10 2 4 4 2" xfId="32704" xr:uid="{00000000-0005-0000-0000-00006C7F0000}"/>
    <cellStyle name="Процентный 5 3 10 2 4 5" xfId="32705" xr:uid="{00000000-0005-0000-0000-00006D7F0000}"/>
    <cellStyle name="Процентный 5 3 10 2 5" xfId="32706" xr:uid="{00000000-0005-0000-0000-00006E7F0000}"/>
    <cellStyle name="Процентный 5 3 10 2 5 2" xfId="32707" xr:uid="{00000000-0005-0000-0000-00006F7F0000}"/>
    <cellStyle name="Процентный 5 3 10 2 6" xfId="32708" xr:uid="{00000000-0005-0000-0000-0000707F0000}"/>
    <cellStyle name="Процентный 5 3 10 2 6 2" xfId="32709" xr:uid="{00000000-0005-0000-0000-0000717F0000}"/>
    <cellStyle name="Процентный 5 3 10 2 7" xfId="32710" xr:uid="{00000000-0005-0000-0000-0000727F0000}"/>
    <cellStyle name="Процентный 5 3 10 2 7 2" xfId="32711" xr:uid="{00000000-0005-0000-0000-0000737F0000}"/>
    <cellStyle name="Процентный 5 3 10 2 8" xfId="32712" xr:uid="{00000000-0005-0000-0000-0000747F0000}"/>
    <cellStyle name="Процентный 5 3 10 2 8 2" xfId="32713" xr:uid="{00000000-0005-0000-0000-0000757F0000}"/>
    <cellStyle name="Процентный 5 3 10 2 9" xfId="32714" xr:uid="{00000000-0005-0000-0000-0000767F0000}"/>
    <cellStyle name="Процентный 5 3 10 2 9 2" xfId="32715" xr:uid="{00000000-0005-0000-0000-0000777F0000}"/>
    <cellStyle name="Процентный 5 3 10 3" xfId="32716" xr:uid="{00000000-0005-0000-0000-0000787F0000}"/>
    <cellStyle name="Процентный 5 3 10 3 10" xfId="32717" xr:uid="{00000000-0005-0000-0000-0000797F0000}"/>
    <cellStyle name="Процентный 5 3 10 3 2" xfId="32718" xr:uid="{00000000-0005-0000-0000-00007A7F0000}"/>
    <cellStyle name="Процентный 5 3 10 3 2 2" xfId="32719" xr:uid="{00000000-0005-0000-0000-00007B7F0000}"/>
    <cellStyle name="Процентный 5 3 10 3 2 2 2" xfId="32720" xr:uid="{00000000-0005-0000-0000-00007C7F0000}"/>
    <cellStyle name="Процентный 5 3 10 3 2 3" xfId="32721" xr:uid="{00000000-0005-0000-0000-00007D7F0000}"/>
    <cellStyle name="Процентный 5 3 10 3 2 3 2" xfId="32722" xr:uid="{00000000-0005-0000-0000-00007E7F0000}"/>
    <cellStyle name="Процентный 5 3 10 3 2 4" xfId="32723" xr:uid="{00000000-0005-0000-0000-00007F7F0000}"/>
    <cellStyle name="Процентный 5 3 10 3 2 4 2" xfId="32724" xr:uid="{00000000-0005-0000-0000-0000807F0000}"/>
    <cellStyle name="Процентный 5 3 10 3 2 5" xfId="32725" xr:uid="{00000000-0005-0000-0000-0000817F0000}"/>
    <cellStyle name="Процентный 5 3 10 3 2 5 2" xfId="32726" xr:uid="{00000000-0005-0000-0000-0000827F0000}"/>
    <cellStyle name="Процентный 5 3 10 3 2 6" xfId="32727" xr:uid="{00000000-0005-0000-0000-0000837F0000}"/>
    <cellStyle name="Процентный 5 3 10 3 3" xfId="32728" xr:uid="{00000000-0005-0000-0000-0000847F0000}"/>
    <cellStyle name="Процентный 5 3 10 3 3 2" xfId="32729" xr:uid="{00000000-0005-0000-0000-0000857F0000}"/>
    <cellStyle name="Процентный 5 3 10 3 3 2 2" xfId="32730" xr:uid="{00000000-0005-0000-0000-0000867F0000}"/>
    <cellStyle name="Процентный 5 3 10 3 3 3" xfId="32731" xr:uid="{00000000-0005-0000-0000-0000877F0000}"/>
    <cellStyle name="Процентный 5 3 10 3 3 3 2" xfId="32732" xr:uid="{00000000-0005-0000-0000-0000887F0000}"/>
    <cellStyle name="Процентный 5 3 10 3 3 4" xfId="32733" xr:uid="{00000000-0005-0000-0000-0000897F0000}"/>
    <cellStyle name="Процентный 5 3 10 3 3 4 2" xfId="32734" xr:uid="{00000000-0005-0000-0000-00008A7F0000}"/>
    <cellStyle name="Процентный 5 3 10 3 3 5" xfId="32735" xr:uid="{00000000-0005-0000-0000-00008B7F0000}"/>
    <cellStyle name="Процентный 5 3 10 3 4" xfId="32736" xr:uid="{00000000-0005-0000-0000-00008C7F0000}"/>
    <cellStyle name="Процентный 5 3 10 3 4 2" xfId="32737" xr:uid="{00000000-0005-0000-0000-00008D7F0000}"/>
    <cellStyle name="Процентный 5 3 10 3 5" xfId="32738" xr:uid="{00000000-0005-0000-0000-00008E7F0000}"/>
    <cellStyle name="Процентный 5 3 10 3 5 2" xfId="32739" xr:uid="{00000000-0005-0000-0000-00008F7F0000}"/>
    <cellStyle name="Процентный 5 3 10 3 6" xfId="32740" xr:uid="{00000000-0005-0000-0000-0000907F0000}"/>
    <cellStyle name="Процентный 5 3 10 3 6 2" xfId="32741" xr:uid="{00000000-0005-0000-0000-0000917F0000}"/>
    <cellStyle name="Процентный 5 3 10 3 7" xfId="32742" xr:uid="{00000000-0005-0000-0000-0000927F0000}"/>
    <cellStyle name="Процентный 5 3 10 3 7 2" xfId="32743" xr:uid="{00000000-0005-0000-0000-0000937F0000}"/>
    <cellStyle name="Процентный 5 3 10 3 8" xfId="32744" xr:uid="{00000000-0005-0000-0000-0000947F0000}"/>
    <cellStyle name="Процентный 5 3 10 3 8 2" xfId="32745" xr:uid="{00000000-0005-0000-0000-0000957F0000}"/>
    <cellStyle name="Процентный 5 3 10 3 9" xfId="32746" xr:uid="{00000000-0005-0000-0000-0000967F0000}"/>
    <cellStyle name="Процентный 5 3 10 3 9 2" xfId="32747" xr:uid="{00000000-0005-0000-0000-0000977F0000}"/>
    <cellStyle name="Процентный 5 3 10 4" xfId="32748" xr:uid="{00000000-0005-0000-0000-0000987F0000}"/>
    <cellStyle name="Процентный 5 3 10 4 2" xfId="32749" xr:uid="{00000000-0005-0000-0000-0000997F0000}"/>
    <cellStyle name="Процентный 5 3 10 4 2 2" xfId="32750" xr:uid="{00000000-0005-0000-0000-00009A7F0000}"/>
    <cellStyle name="Процентный 5 3 10 4 3" xfId="32751" xr:uid="{00000000-0005-0000-0000-00009B7F0000}"/>
    <cellStyle name="Процентный 5 3 10 4 3 2" xfId="32752" xr:uid="{00000000-0005-0000-0000-00009C7F0000}"/>
    <cellStyle name="Процентный 5 3 10 4 4" xfId="32753" xr:uid="{00000000-0005-0000-0000-00009D7F0000}"/>
    <cellStyle name="Процентный 5 3 10 4 4 2" xfId="32754" xr:uid="{00000000-0005-0000-0000-00009E7F0000}"/>
    <cellStyle name="Процентный 5 3 10 4 5" xfId="32755" xr:uid="{00000000-0005-0000-0000-00009F7F0000}"/>
    <cellStyle name="Процентный 5 3 10 4 5 2" xfId="32756" xr:uid="{00000000-0005-0000-0000-0000A07F0000}"/>
    <cellStyle name="Процентный 5 3 10 4 6" xfId="32757" xr:uid="{00000000-0005-0000-0000-0000A17F0000}"/>
    <cellStyle name="Процентный 5 3 10 5" xfId="32758" xr:uid="{00000000-0005-0000-0000-0000A27F0000}"/>
    <cellStyle name="Процентный 5 3 10 5 2" xfId="32759" xr:uid="{00000000-0005-0000-0000-0000A37F0000}"/>
    <cellStyle name="Процентный 5 3 10 5 2 2" xfId="32760" xr:uid="{00000000-0005-0000-0000-0000A47F0000}"/>
    <cellStyle name="Процентный 5 3 10 5 3" xfId="32761" xr:uid="{00000000-0005-0000-0000-0000A57F0000}"/>
    <cellStyle name="Процентный 5 3 10 5 3 2" xfId="32762" xr:uid="{00000000-0005-0000-0000-0000A67F0000}"/>
    <cellStyle name="Процентный 5 3 10 5 4" xfId="32763" xr:uid="{00000000-0005-0000-0000-0000A77F0000}"/>
    <cellStyle name="Процентный 5 3 10 5 4 2" xfId="32764" xr:uid="{00000000-0005-0000-0000-0000A87F0000}"/>
    <cellStyle name="Процентный 5 3 10 5 5" xfId="32765" xr:uid="{00000000-0005-0000-0000-0000A97F0000}"/>
    <cellStyle name="Процентный 5 3 10 6" xfId="32766" xr:uid="{00000000-0005-0000-0000-0000AA7F0000}"/>
    <cellStyle name="Процентный 5 3 10 6 2" xfId="32767" xr:uid="{00000000-0005-0000-0000-0000AB7F0000}"/>
    <cellStyle name="Процентный 5 3 10 7" xfId="32768" xr:uid="{00000000-0005-0000-0000-0000AC7F0000}"/>
    <cellStyle name="Процентный 5 3 10 7 2" xfId="32769" xr:uid="{00000000-0005-0000-0000-0000AD7F0000}"/>
    <cellStyle name="Процентный 5 3 10 8" xfId="32770" xr:uid="{00000000-0005-0000-0000-0000AE7F0000}"/>
    <cellStyle name="Процентный 5 3 10 8 2" xfId="32771" xr:uid="{00000000-0005-0000-0000-0000AF7F0000}"/>
    <cellStyle name="Процентный 5 3 10 9" xfId="32772" xr:uid="{00000000-0005-0000-0000-0000B07F0000}"/>
    <cellStyle name="Процентный 5 3 10 9 2" xfId="32773" xr:uid="{00000000-0005-0000-0000-0000B17F0000}"/>
    <cellStyle name="Процентный 5 3 11" xfId="32774" xr:uid="{00000000-0005-0000-0000-0000B27F0000}"/>
    <cellStyle name="Процентный 5 3 11 10" xfId="32775" xr:uid="{00000000-0005-0000-0000-0000B37F0000}"/>
    <cellStyle name="Процентный 5 3 11 10 2" xfId="32776" xr:uid="{00000000-0005-0000-0000-0000B47F0000}"/>
    <cellStyle name="Процентный 5 3 11 11" xfId="32777" xr:uid="{00000000-0005-0000-0000-0000B57F0000}"/>
    <cellStyle name="Процентный 5 3 11 11 2" xfId="32778" xr:uid="{00000000-0005-0000-0000-0000B67F0000}"/>
    <cellStyle name="Процентный 5 3 11 12" xfId="32779" xr:uid="{00000000-0005-0000-0000-0000B77F0000}"/>
    <cellStyle name="Процентный 5 3 11 2" xfId="32780" xr:uid="{00000000-0005-0000-0000-0000B87F0000}"/>
    <cellStyle name="Процентный 5 3 11 2 10" xfId="32781" xr:uid="{00000000-0005-0000-0000-0000B97F0000}"/>
    <cellStyle name="Процентный 5 3 11 2 10 2" xfId="32782" xr:uid="{00000000-0005-0000-0000-0000BA7F0000}"/>
    <cellStyle name="Процентный 5 3 11 2 11" xfId="32783" xr:uid="{00000000-0005-0000-0000-0000BB7F0000}"/>
    <cellStyle name="Процентный 5 3 11 2 2" xfId="32784" xr:uid="{00000000-0005-0000-0000-0000BC7F0000}"/>
    <cellStyle name="Процентный 5 3 11 2 2 10" xfId="32785" xr:uid="{00000000-0005-0000-0000-0000BD7F0000}"/>
    <cellStyle name="Процентный 5 3 11 2 2 2" xfId="32786" xr:uid="{00000000-0005-0000-0000-0000BE7F0000}"/>
    <cellStyle name="Процентный 5 3 11 2 2 2 2" xfId="32787" xr:uid="{00000000-0005-0000-0000-0000BF7F0000}"/>
    <cellStyle name="Процентный 5 3 11 2 2 2 2 2" xfId="32788" xr:uid="{00000000-0005-0000-0000-0000C07F0000}"/>
    <cellStyle name="Процентный 5 3 11 2 2 2 3" xfId="32789" xr:uid="{00000000-0005-0000-0000-0000C17F0000}"/>
    <cellStyle name="Процентный 5 3 11 2 2 2 3 2" xfId="32790" xr:uid="{00000000-0005-0000-0000-0000C27F0000}"/>
    <cellStyle name="Процентный 5 3 11 2 2 2 4" xfId="32791" xr:uid="{00000000-0005-0000-0000-0000C37F0000}"/>
    <cellStyle name="Процентный 5 3 11 2 2 2 4 2" xfId="32792" xr:uid="{00000000-0005-0000-0000-0000C47F0000}"/>
    <cellStyle name="Процентный 5 3 11 2 2 2 5" xfId="32793" xr:uid="{00000000-0005-0000-0000-0000C57F0000}"/>
    <cellStyle name="Процентный 5 3 11 2 2 2 5 2" xfId="32794" xr:uid="{00000000-0005-0000-0000-0000C67F0000}"/>
    <cellStyle name="Процентный 5 3 11 2 2 2 6" xfId="32795" xr:uid="{00000000-0005-0000-0000-0000C77F0000}"/>
    <cellStyle name="Процентный 5 3 11 2 2 3" xfId="32796" xr:uid="{00000000-0005-0000-0000-0000C87F0000}"/>
    <cellStyle name="Процентный 5 3 11 2 2 3 2" xfId="32797" xr:uid="{00000000-0005-0000-0000-0000C97F0000}"/>
    <cellStyle name="Процентный 5 3 11 2 2 3 2 2" xfId="32798" xr:uid="{00000000-0005-0000-0000-0000CA7F0000}"/>
    <cellStyle name="Процентный 5 3 11 2 2 3 3" xfId="32799" xr:uid="{00000000-0005-0000-0000-0000CB7F0000}"/>
    <cellStyle name="Процентный 5 3 11 2 2 3 3 2" xfId="32800" xr:uid="{00000000-0005-0000-0000-0000CC7F0000}"/>
    <cellStyle name="Процентный 5 3 11 2 2 3 4" xfId="32801" xr:uid="{00000000-0005-0000-0000-0000CD7F0000}"/>
    <cellStyle name="Процентный 5 3 11 2 2 3 4 2" xfId="32802" xr:uid="{00000000-0005-0000-0000-0000CE7F0000}"/>
    <cellStyle name="Процентный 5 3 11 2 2 3 5" xfId="32803" xr:uid="{00000000-0005-0000-0000-0000CF7F0000}"/>
    <cellStyle name="Процентный 5 3 11 2 2 4" xfId="32804" xr:uid="{00000000-0005-0000-0000-0000D07F0000}"/>
    <cellStyle name="Процентный 5 3 11 2 2 4 2" xfId="32805" xr:uid="{00000000-0005-0000-0000-0000D17F0000}"/>
    <cellStyle name="Процентный 5 3 11 2 2 5" xfId="32806" xr:uid="{00000000-0005-0000-0000-0000D27F0000}"/>
    <cellStyle name="Процентный 5 3 11 2 2 5 2" xfId="32807" xr:uid="{00000000-0005-0000-0000-0000D37F0000}"/>
    <cellStyle name="Процентный 5 3 11 2 2 6" xfId="32808" xr:uid="{00000000-0005-0000-0000-0000D47F0000}"/>
    <cellStyle name="Процентный 5 3 11 2 2 6 2" xfId="32809" xr:uid="{00000000-0005-0000-0000-0000D57F0000}"/>
    <cellStyle name="Процентный 5 3 11 2 2 7" xfId="32810" xr:uid="{00000000-0005-0000-0000-0000D67F0000}"/>
    <cellStyle name="Процентный 5 3 11 2 2 7 2" xfId="32811" xr:uid="{00000000-0005-0000-0000-0000D77F0000}"/>
    <cellStyle name="Процентный 5 3 11 2 2 8" xfId="32812" xr:uid="{00000000-0005-0000-0000-0000D87F0000}"/>
    <cellStyle name="Процентный 5 3 11 2 2 8 2" xfId="32813" xr:uid="{00000000-0005-0000-0000-0000D97F0000}"/>
    <cellStyle name="Процентный 5 3 11 2 2 9" xfId="32814" xr:uid="{00000000-0005-0000-0000-0000DA7F0000}"/>
    <cellStyle name="Процентный 5 3 11 2 2 9 2" xfId="32815" xr:uid="{00000000-0005-0000-0000-0000DB7F0000}"/>
    <cellStyle name="Процентный 5 3 11 2 3" xfId="32816" xr:uid="{00000000-0005-0000-0000-0000DC7F0000}"/>
    <cellStyle name="Процентный 5 3 11 2 3 2" xfId="32817" xr:uid="{00000000-0005-0000-0000-0000DD7F0000}"/>
    <cellStyle name="Процентный 5 3 11 2 3 2 2" xfId="32818" xr:uid="{00000000-0005-0000-0000-0000DE7F0000}"/>
    <cellStyle name="Процентный 5 3 11 2 3 3" xfId="32819" xr:uid="{00000000-0005-0000-0000-0000DF7F0000}"/>
    <cellStyle name="Процентный 5 3 11 2 3 3 2" xfId="32820" xr:uid="{00000000-0005-0000-0000-0000E07F0000}"/>
    <cellStyle name="Процентный 5 3 11 2 3 4" xfId="32821" xr:uid="{00000000-0005-0000-0000-0000E17F0000}"/>
    <cellStyle name="Процентный 5 3 11 2 3 4 2" xfId="32822" xr:uid="{00000000-0005-0000-0000-0000E27F0000}"/>
    <cellStyle name="Процентный 5 3 11 2 3 5" xfId="32823" xr:uid="{00000000-0005-0000-0000-0000E37F0000}"/>
    <cellStyle name="Процентный 5 3 11 2 3 5 2" xfId="32824" xr:uid="{00000000-0005-0000-0000-0000E47F0000}"/>
    <cellStyle name="Процентный 5 3 11 2 3 6" xfId="32825" xr:uid="{00000000-0005-0000-0000-0000E57F0000}"/>
    <cellStyle name="Процентный 5 3 11 2 4" xfId="32826" xr:uid="{00000000-0005-0000-0000-0000E67F0000}"/>
    <cellStyle name="Процентный 5 3 11 2 4 2" xfId="32827" xr:uid="{00000000-0005-0000-0000-0000E77F0000}"/>
    <cellStyle name="Процентный 5 3 11 2 4 2 2" xfId="32828" xr:uid="{00000000-0005-0000-0000-0000E87F0000}"/>
    <cellStyle name="Процентный 5 3 11 2 4 3" xfId="32829" xr:uid="{00000000-0005-0000-0000-0000E97F0000}"/>
    <cellStyle name="Процентный 5 3 11 2 4 3 2" xfId="32830" xr:uid="{00000000-0005-0000-0000-0000EA7F0000}"/>
    <cellStyle name="Процентный 5 3 11 2 4 4" xfId="32831" xr:uid="{00000000-0005-0000-0000-0000EB7F0000}"/>
    <cellStyle name="Процентный 5 3 11 2 4 4 2" xfId="32832" xr:uid="{00000000-0005-0000-0000-0000EC7F0000}"/>
    <cellStyle name="Процентный 5 3 11 2 4 5" xfId="32833" xr:uid="{00000000-0005-0000-0000-0000ED7F0000}"/>
    <cellStyle name="Процентный 5 3 11 2 5" xfId="32834" xr:uid="{00000000-0005-0000-0000-0000EE7F0000}"/>
    <cellStyle name="Процентный 5 3 11 2 5 2" xfId="32835" xr:uid="{00000000-0005-0000-0000-0000EF7F0000}"/>
    <cellStyle name="Процентный 5 3 11 2 6" xfId="32836" xr:uid="{00000000-0005-0000-0000-0000F07F0000}"/>
    <cellStyle name="Процентный 5 3 11 2 6 2" xfId="32837" xr:uid="{00000000-0005-0000-0000-0000F17F0000}"/>
    <cellStyle name="Процентный 5 3 11 2 7" xfId="32838" xr:uid="{00000000-0005-0000-0000-0000F27F0000}"/>
    <cellStyle name="Процентный 5 3 11 2 7 2" xfId="32839" xr:uid="{00000000-0005-0000-0000-0000F37F0000}"/>
    <cellStyle name="Процентный 5 3 11 2 8" xfId="32840" xr:uid="{00000000-0005-0000-0000-0000F47F0000}"/>
    <cellStyle name="Процентный 5 3 11 2 8 2" xfId="32841" xr:uid="{00000000-0005-0000-0000-0000F57F0000}"/>
    <cellStyle name="Процентный 5 3 11 2 9" xfId="32842" xr:uid="{00000000-0005-0000-0000-0000F67F0000}"/>
    <cellStyle name="Процентный 5 3 11 2 9 2" xfId="32843" xr:uid="{00000000-0005-0000-0000-0000F77F0000}"/>
    <cellStyle name="Процентный 5 3 11 3" xfId="32844" xr:uid="{00000000-0005-0000-0000-0000F87F0000}"/>
    <cellStyle name="Процентный 5 3 11 3 10" xfId="32845" xr:uid="{00000000-0005-0000-0000-0000F97F0000}"/>
    <cellStyle name="Процентный 5 3 11 3 2" xfId="32846" xr:uid="{00000000-0005-0000-0000-0000FA7F0000}"/>
    <cellStyle name="Процентный 5 3 11 3 2 2" xfId="32847" xr:uid="{00000000-0005-0000-0000-0000FB7F0000}"/>
    <cellStyle name="Процентный 5 3 11 3 2 2 2" xfId="32848" xr:uid="{00000000-0005-0000-0000-0000FC7F0000}"/>
    <cellStyle name="Процентный 5 3 11 3 2 3" xfId="32849" xr:uid="{00000000-0005-0000-0000-0000FD7F0000}"/>
    <cellStyle name="Процентный 5 3 11 3 2 3 2" xfId="32850" xr:uid="{00000000-0005-0000-0000-0000FE7F0000}"/>
    <cellStyle name="Процентный 5 3 11 3 2 4" xfId="32851" xr:uid="{00000000-0005-0000-0000-0000FF7F0000}"/>
    <cellStyle name="Процентный 5 3 11 3 2 4 2" xfId="32852" xr:uid="{00000000-0005-0000-0000-000000800000}"/>
    <cellStyle name="Процентный 5 3 11 3 2 5" xfId="32853" xr:uid="{00000000-0005-0000-0000-000001800000}"/>
    <cellStyle name="Процентный 5 3 11 3 2 5 2" xfId="32854" xr:uid="{00000000-0005-0000-0000-000002800000}"/>
    <cellStyle name="Процентный 5 3 11 3 2 6" xfId="32855" xr:uid="{00000000-0005-0000-0000-000003800000}"/>
    <cellStyle name="Процентный 5 3 11 3 3" xfId="32856" xr:uid="{00000000-0005-0000-0000-000004800000}"/>
    <cellStyle name="Процентный 5 3 11 3 3 2" xfId="32857" xr:uid="{00000000-0005-0000-0000-000005800000}"/>
    <cellStyle name="Процентный 5 3 11 3 3 2 2" xfId="32858" xr:uid="{00000000-0005-0000-0000-000006800000}"/>
    <cellStyle name="Процентный 5 3 11 3 3 3" xfId="32859" xr:uid="{00000000-0005-0000-0000-000007800000}"/>
    <cellStyle name="Процентный 5 3 11 3 3 3 2" xfId="32860" xr:uid="{00000000-0005-0000-0000-000008800000}"/>
    <cellStyle name="Процентный 5 3 11 3 3 4" xfId="32861" xr:uid="{00000000-0005-0000-0000-000009800000}"/>
    <cellStyle name="Процентный 5 3 11 3 3 4 2" xfId="32862" xr:uid="{00000000-0005-0000-0000-00000A800000}"/>
    <cellStyle name="Процентный 5 3 11 3 3 5" xfId="32863" xr:uid="{00000000-0005-0000-0000-00000B800000}"/>
    <cellStyle name="Процентный 5 3 11 3 4" xfId="32864" xr:uid="{00000000-0005-0000-0000-00000C800000}"/>
    <cellStyle name="Процентный 5 3 11 3 4 2" xfId="32865" xr:uid="{00000000-0005-0000-0000-00000D800000}"/>
    <cellStyle name="Процентный 5 3 11 3 5" xfId="32866" xr:uid="{00000000-0005-0000-0000-00000E800000}"/>
    <cellStyle name="Процентный 5 3 11 3 5 2" xfId="32867" xr:uid="{00000000-0005-0000-0000-00000F800000}"/>
    <cellStyle name="Процентный 5 3 11 3 6" xfId="32868" xr:uid="{00000000-0005-0000-0000-000010800000}"/>
    <cellStyle name="Процентный 5 3 11 3 6 2" xfId="32869" xr:uid="{00000000-0005-0000-0000-000011800000}"/>
    <cellStyle name="Процентный 5 3 11 3 7" xfId="32870" xr:uid="{00000000-0005-0000-0000-000012800000}"/>
    <cellStyle name="Процентный 5 3 11 3 7 2" xfId="32871" xr:uid="{00000000-0005-0000-0000-000013800000}"/>
    <cellStyle name="Процентный 5 3 11 3 8" xfId="32872" xr:uid="{00000000-0005-0000-0000-000014800000}"/>
    <cellStyle name="Процентный 5 3 11 3 8 2" xfId="32873" xr:uid="{00000000-0005-0000-0000-000015800000}"/>
    <cellStyle name="Процентный 5 3 11 3 9" xfId="32874" xr:uid="{00000000-0005-0000-0000-000016800000}"/>
    <cellStyle name="Процентный 5 3 11 3 9 2" xfId="32875" xr:uid="{00000000-0005-0000-0000-000017800000}"/>
    <cellStyle name="Процентный 5 3 11 4" xfId="32876" xr:uid="{00000000-0005-0000-0000-000018800000}"/>
    <cellStyle name="Процентный 5 3 11 4 2" xfId="32877" xr:uid="{00000000-0005-0000-0000-000019800000}"/>
    <cellStyle name="Процентный 5 3 11 4 2 2" xfId="32878" xr:uid="{00000000-0005-0000-0000-00001A800000}"/>
    <cellStyle name="Процентный 5 3 11 4 3" xfId="32879" xr:uid="{00000000-0005-0000-0000-00001B800000}"/>
    <cellStyle name="Процентный 5 3 11 4 3 2" xfId="32880" xr:uid="{00000000-0005-0000-0000-00001C800000}"/>
    <cellStyle name="Процентный 5 3 11 4 4" xfId="32881" xr:uid="{00000000-0005-0000-0000-00001D800000}"/>
    <cellStyle name="Процентный 5 3 11 4 4 2" xfId="32882" xr:uid="{00000000-0005-0000-0000-00001E800000}"/>
    <cellStyle name="Процентный 5 3 11 4 5" xfId="32883" xr:uid="{00000000-0005-0000-0000-00001F800000}"/>
    <cellStyle name="Процентный 5 3 11 4 5 2" xfId="32884" xr:uid="{00000000-0005-0000-0000-000020800000}"/>
    <cellStyle name="Процентный 5 3 11 4 6" xfId="32885" xr:uid="{00000000-0005-0000-0000-000021800000}"/>
    <cellStyle name="Процентный 5 3 11 5" xfId="32886" xr:uid="{00000000-0005-0000-0000-000022800000}"/>
    <cellStyle name="Процентный 5 3 11 5 2" xfId="32887" xr:uid="{00000000-0005-0000-0000-000023800000}"/>
    <cellStyle name="Процентный 5 3 11 5 2 2" xfId="32888" xr:uid="{00000000-0005-0000-0000-000024800000}"/>
    <cellStyle name="Процентный 5 3 11 5 3" xfId="32889" xr:uid="{00000000-0005-0000-0000-000025800000}"/>
    <cellStyle name="Процентный 5 3 11 5 3 2" xfId="32890" xr:uid="{00000000-0005-0000-0000-000026800000}"/>
    <cellStyle name="Процентный 5 3 11 5 4" xfId="32891" xr:uid="{00000000-0005-0000-0000-000027800000}"/>
    <cellStyle name="Процентный 5 3 11 5 4 2" xfId="32892" xr:uid="{00000000-0005-0000-0000-000028800000}"/>
    <cellStyle name="Процентный 5 3 11 5 5" xfId="32893" xr:uid="{00000000-0005-0000-0000-000029800000}"/>
    <cellStyle name="Процентный 5 3 11 6" xfId="32894" xr:uid="{00000000-0005-0000-0000-00002A800000}"/>
    <cellStyle name="Процентный 5 3 11 6 2" xfId="32895" xr:uid="{00000000-0005-0000-0000-00002B800000}"/>
    <cellStyle name="Процентный 5 3 11 7" xfId="32896" xr:uid="{00000000-0005-0000-0000-00002C800000}"/>
    <cellStyle name="Процентный 5 3 11 7 2" xfId="32897" xr:uid="{00000000-0005-0000-0000-00002D800000}"/>
    <cellStyle name="Процентный 5 3 11 8" xfId="32898" xr:uid="{00000000-0005-0000-0000-00002E800000}"/>
    <cellStyle name="Процентный 5 3 11 8 2" xfId="32899" xr:uid="{00000000-0005-0000-0000-00002F800000}"/>
    <cellStyle name="Процентный 5 3 11 9" xfId="32900" xr:uid="{00000000-0005-0000-0000-000030800000}"/>
    <cellStyle name="Процентный 5 3 11 9 2" xfId="32901" xr:uid="{00000000-0005-0000-0000-000031800000}"/>
    <cellStyle name="Процентный 5 3 12" xfId="32902" xr:uid="{00000000-0005-0000-0000-000032800000}"/>
    <cellStyle name="Процентный 5 3 12 10" xfId="32903" xr:uid="{00000000-0005-0000-0000-000033800000}"/>
    <cellStyle name="Процентный 5 3 12 10 2" xfId="32904" xr:uid="{00000000-0005-0000-0000-000034800000}"/>
    <cellStyle name="Процентный 5 3 12 11" xfId="32905" xr:uid="{00000000-0005-0000-0000-000035800000}"/>
    <cellStyle name="Процентный 5 3 12 11 2" xfId="32906" xr:uid="{00000000-0005-0000-0000-000036800000}"/>
    <cellStyle name="Процентный 5 3 12 12" xfId="32907" xr:uid="{00000000-0005-0000-0000-000037800000}"/>
    <cellStyle name="Процентный 5 3 12 2" xfId="32908" xr:uid="{00000000-0005-0000-0000-000038800000}"/>
    <cellStyle name="Процентный 5 3 12 2 10" xfId="32909" xr:uid="{00000000-0005-0000-0000-000039800000}"/>
    <cellStyle name="Процентный 5 3 12 2 10 2" xfId="32910" xr:uid="{00000000-0005-0000-0000-00003A800000}"/>
    <cellStyle name="Процентный 5 3 12 2 11" xfId="32911" xr:uid="{00000000-0005-0000-0000-00003B800000}"/>
    <cellStyle name="Процентный 5 3 12 2 2" xfId="32912" xr:uid="{00000000-0005-0000-0000-00003C800000}"/>
    <cellStyle name="Процентный 5 3 12 2 2 10" xfId="32913" xr:uid="{00000000-0005-0000-0000-00003D800000}"/>
    <cellStyle name="Процентный 5 3 12 2 2 2" xfId="32914" xr:uid="{00000000-0005-0000-0000-00003E800000}"/>
    <cellStyle name="Процентный 5 3 12 2 2 2 2" xfId="32915" xr:uid="{00000000-0005-0000-0000-00003F800000}"/>
    <cellStyle name="Процентный 5 3 12 2 2 2 2 2" xfId="32916" xr:uid="{00000000-0005-0000-0000-000040800000}"/>
    <cellStyle name="Процентный 5 3 12 2 2 2 3" xfId="32917" xr:uid="{00000000-0005-0000-0000-000041800000}"/>
    <cellStyle name="Процентный 5 3 12 2 2 2 3 2" xfId="32918" xr:uid="{00000000-0005-0000-0000-000042800000}"/>
    <cellStyle name="Процентный 5 3 12 2 2 2 4" xfId="32919" xr:uid="{00000000-0005-0000-0000-000043800000}"/>
    <cellStyle name="Процентный 5 3 12 2 2 2 4 2" xfId="32920" xr:uid="{00000000-0005-0000-0000-000044800000}"/>
    <cellStyle name="Процентный 5 3 12 2 2 2 5" xfId="32921" xr:uid="{00000000-0005-0000-0000-000045800000}"/>
    <cellStyle name="Процентный 5 3 12 2 2 2 5 2" xfId="32922" xr:uid="{00000000-0005-0000-0000-000046800000}"/>
    <cellStyle name="Процентный 5 3 12 2 2 2 6" xfId="32923" xr:uid="{00000000-0005-0000-0000-000047800000}"/>
    <cellStyle name="Процентный 5 3 12 2 2 3" xfId="32924" xr:uid="{00000000-0005-0000-0000-000048800000}"/>
    <cellStyle name="Процентный 5 3 12 2 2 3 2" xfId="32925" xr:uid="{00000000-0005-0000-0000-000049800000}"/>
    <cellStyle name="Процентный 5 3 12 2 2 3 2 2" xfId="32926" xr:uid="{00000000-0005-0000-0000-00004A800000}"/>
    <cellStyle name="Процентный 5 3 12 2 2 3 3" xfId="32927" xr:uid="{00000000-0005-0000-0000-00004B800000}"/>
    <cellStyle name="Процентный 5 3 12 2 2 3 3 2" xfId="32928" xr:uid="{00000000-0005-0000-0000-00004C800000}"/>
    <cellStyle name="Процентный 5 3 12 2 2 3 4" xfId="32929" xr:uid="{00000000-0005-0000-0000-00004D800000}"/>
    <cellStyle name="Процентный 5 3 12 2 2 3 4 2" xfId="32930" xr:uid="{00000000-0005-0000-0000-00004E800000}"/>
    <cellStyle name="Процентный 5 3 12 2 2 3 5" xfId="32931" xr:uid="{00000000-0005-0000-0000-00004F800000}"/>
    <cellStyle name="Процентный 5 3 12 2 2 4" xfId="32932" xr:uid="{00000000-0005-0000-0000-000050800000}"/>
    <cellStyle name="Процентный 5 3 12 2 2 4 2" xfId="32933" xr:uid="{00000000-0005-0000-0000-000051800000}"/>
    <cellStyle name="Процентный 5 3 12 2 2 5" xfId="32934" xr:uid="{00000000-0005-0000-0000-000052800000}"/>
    <cellStyle name="Процентный 5 3 12 2 2 5 2" xfId="32935" xr:uid="{00000000-0005-0000-0000-000053800000}"/>
    <cellStyle name="Процентный 5 3 12 2 2 6" xfId="32936" xr:uid="{00000000-0005-0000-0000-000054800000}"/>
    <cellStyle name="Процентный 5 3 12 2 2 6 2" xfId="32937" xr:uid="{00000000-0005-0000-0000-000055800000}"/>
    <cellStyle name="Процентный 5 3 12 2 2 7" xfId="32938" xr:uid="{00000000-0005-0000-0000-000056800000}"/>
    <cellStyle name="Процентный 5 3 12 2 2 7 2" xfId="32939" xr:uid="{00000000-0005-0000-0000-000057800000}"/>
    <cellStyle name="Процентный 5 3 12 2 2 8" xfId="32940" xr:uid="{00000000-0005-0000-0000-000058800000}"/>
    <cellStyle name="Процентный 5 3 12 2 2 8 2" xfId="32941" xr:uid="{00000000-0005-0000-0000-000059800000}"/>
    <cellStyle name="Процентный 5 3 12 2 2 9" xfId="32942" xr:uid="{00000000-0005-0000-0000-00005A800000}"/>
    <cellStyle name="Процентный 5 3 12 2 2 9 2" xfId="32943" xr:uid="{00000000-0005-0000-0000-00005B800000}"/>
    <cellStyle name="Процентный 5 3 12 2 3" xfId="32944" xr:uid="{00000000-0005-0000-0000-00005C800000}"/>
    <cellStyle name="Процентный 5 3 12 2 3 2" xfId="32945" xr:uid="{00000000-0005-0000-0000-00005D800000}"/>
    <cellStyle name="Процентный 5 3 12 2 3 2 2" xfId="32946" xr:uid="{00000000-0005-0000-0000-00005E800000}"/>
    <cellStyle name="Процентный 5 3 12 2 3 3" xfId="32947" xr:uid="{00000000-0005-0000-0000-00005F800000}"/>
    <cellStyle name="Процентный 5 3 12 2 3 3 2" xfId="32948" xr:uid="{00000000-0005-0000-0000-000060800000}"/>
    <cellStyle name="Процентный 5 3 12 2 3 4" xfId="32949" xr:uid="{00000000-0005-0000-0000-000061800000}"/>
    <cellStyle name="Процентный 5 3 12 2 3 4 2" xfId="32950" xr:uid="{00000000-0005-0000-0000-000062800000}"/>
    <cellStyle name="Процентный 5 3 12 2 3 5" xfId="32951" xr:uid="{00000000-0005-0000-0000-000063800000}"/>
    <cellStyle name="Процентный 5 3 12 2 3 5 2" xfId="32952" xr:uid="{00000000-0005-0000-0000-000064800000}"/>
    <cellStyle name="Процентный 5 3 12 2 3 6" xfId="32953" xr:uid="{00000000-0005-0000-0000-000065800000}"/>
    <cellStyle name="Процентный 5 3 12 2 4" xfId="32954" xr:uid="{00000000-0005-0000-0000-000066800000}"/>
    <cellStyle name="Процентный 5 3 12 2 4 2" xfId="32955" xr:uid="{00000000-0005-0000-0000-000067800000}"/>
    <cellStyle name="Процентный 5 3 12 2 4 2 2" xfId="32956" xr:uid="{00000000-0005-0000-0000-000068800000}"/>
    <cellStyle name="Процентный 5 3 12 2 4 3" xfId="32957" xr:uid="{00000000-0005-0000-0000-000069800000}"/>
    <cellStyle name="Процентный 5 3 12 2 4 3 2" xfId="32958" xr:uid="{00000000-0005-0000-0000-00006A800000}"/>
    <cellStyle name="Процентный 5 3 12 2 4 4" xfId="32959" xr:uid="{00000000-0005-0000-0000-00006B800000}"/>
    <cellStyle name="Процентный 5 3 12 2 4 4 2" xfId="32960" xr:uid="{00000000-0005-0000-0000-00006C800000}"/>
    <cellStyle name="Процентный 5 3 12 2 4 5" xfId="32961" xr:uid="{00000000-0005-0000-0000-00006D800000}"/>
    <cellStyle name="Процентный 5 3 12 2 5" xfId="32962" xr:uid="{00000000-0005-0000-0000-00006E800000}"/>
    <cellStyle name="Процентный 5 3 12 2 5 2" xfId="32963" xr:uid="{00000000-0005-0000-0000-00006F800000}"/>
    <cellStyle name="Процентный 5 3 12 2 6" xfId="32964" xr:uid="{00000000-0005-0000-0000-000070800000}"/>
    <cellStyle name="Процентный 5 3 12 2 6 2" xfId="32965" xr:uid="{00000000-0005-0000-0000-000071800000}"/>
    <cellStyle name="Процентный 5 3 12 2 7" xfId="32966" xr:uid="{00000000-0005-0000-0000-000072800000}"/>
    <cellStyle name="Процентный 5 3 12 2 7 2" xfId="32967" xr:uid="{00000000-0005-0000-0000-000073800000}"/>
    <cellStyle name="Процентный 5 3 12 2 8" xfId="32968" xr:uid="{00000000-0005-0000-0000-000074800000}"/>
    <cellStyle name="Процентный 5 3 12 2 8 2" xfId="32969" xr:uid="{00000000-0005-0000-0000-000075800000}"/>
    <cellStyle name="Процентный 5 3 12 2 9" xfId="32970" xr:uid="{00000000-0005-0000-0000-000076800000}"/>
    <cellStyle name="Процентный 5 3 12 2 9 2" xfId="32971" xr:uid="{00000000-0005-0000-0000-000077800000}"/>
    <cellStyle name="Процентный 5 3 12 3" xfId="32972" xr:uid="{00000000-0005-0000-0000-000078800000}"/>
    <cellStyle name="Процентный 5 3 12 3 10" xfId="32973" xr:uid="{00000000-0005-0000-0000-000079800000}"/>
    <cellStyle name="Процентный 5 3 12 3 2" xfId="32974" xr:uid="{00000000-0005-0000-0000-00007A800000}"/>
    <cellStyle name="Процентный 5 3 12 3 2 2" xfId="32975" xr:uid="{00000000-0005-0000-0000-00007B800000}"/>
    <cellStyle name="Процентный 5 3 12 3 2 2 2" xfId="32976" xr:uid="{00000000-0005-0000-0000-00007C800000}"/>
    <cellStyle name="Процентный 5 3 12 3 2 3" xfId="32977" xr:uid="{00000000-0005-0000-0000-00007D800000}"/>
    <cellStyle name="Процентный 5 3 12 3 2 3 2" xfId="32978" xr:uid="{00000000-0005-0000-0000-00007E800000}"/>
    <cellStyle name="Процентный 5 3 12 3 2 4" xfId="32979" xr:uid="{00000000-0005-0000-0000-00007F800000}"/>
    <cellStyle name="Процентный 5 3 12 3 2 4 2" xfId="32980" xr:uid="{00000000-0005-0000-0000-000080800000}"/>
    <cellStyle name="Процентный 5 3 12 3 2 5" xfId="32981" xr:uid="{00000000-0005-0000-0000-000081800000}"/>
    <cellStyle name="Процентный 5 3 12 3 2 5 2" xfId="32982" xr:uid="{00000000-0005-0000-0000-000082800000}"/>
    <cellStyle name="Процентный 5 3 12 3 2 6" xfId="32983" xr:uid="{00000000-0005-0000-0000-000083800000}"/>
    <cellStyle name="Процентный 5 3 12 3 3" xfId="32984" xr:uid="{00000000-0005-0000-0000-000084800000}"/>
    <cellStyle name="Процентный 5 3 12 3 3 2" xfId="32985" xr:uid="{00000000-0005-0000-0000-000085800000}"/>
    <cellStyle name="Процентный 5 3 12 3 3 2 2" xfId="32986" xr:uid="{00000000-0005-0000-0000-000086800000}"/>
    <cellStyle name="Процентный 5 3 12 3 3 3" xfId="32987" xr:uid="{00000000-0005-0000-0000-000087800000}"/>
    <cellStyle name="Процентный 5 3 12 3 3 3 2" xfId="32988" xr:uid="{00000000-0005-0000-0000-000088800000}"/>
    <cellStyle name="Процентный 5 3 12 3 3 4" xfId="32989" xr:uid="{00000000-0005-0000-0000-000089800000}"/>
    <cellStyle name="Процентный 5 3 12 3 3 4 2" xfId="32990" xr:uid="{00000000-0005-0000-0000-00008A800000}"/>
    <cellStyle name="Процентный 5 3 12 3 3 5" xfId="32991" xr:uid="{00000000-0005-0000-0000-00008B800000}"/>
    <cellStyle name="Процентный 5 3 12 3 4" xfId="32992" xr:uid="{00000000-0005-0000-0000-00008C800000}"/>
    <cellStyle name="Процентный 5 3 12 3 4 2" xfId="32993" xr:uid="{00000000-0005-0000-0000-00008D800000}"/>
    <cellStyle name="Процентный 5 3 12 3 5" xfId="32994" xr:uid="{00000000-0005-0000-0000-00008E800000}"/>
    <cellStyle name="Процентный 5 3 12 3 5 2" xfId="32995" xr:uid="{00000000-0005-0000-0000-00008F800000}"/>
    <cellStyle name="Процентный 5 3 12 3 6" xfId="32996" xr:uid="{00000000-0005-0000-0000-000090800000}"/>
    <cellStyle name="Процентный 5 3 12 3 6 2" xfId="32997" xr:uid="{00000000-0005-0000-0000-000091800000}"/>
    <cellStyle name="Процентный 5 3 12 3 7" xfId="32998" xr:uid="{00000000-0005-0000-0000-000092800000}"/>
    <cellStyle name="Процентный 5 3 12 3 7 2" xfId="32999" xr:uid="{00000000-0005-0000-0000-000093800000}"/>
    <cellStyle name="Процентный 5 3 12 3 8" xfId="33000" xr:uid="{00000000-0005-0000-0000-000094800000}"/>
    <cellStyle name="Процентный 5 3 12 3 8 2" xfId="33001" xr:uid="{00000000-0005-0000-0000-000095800000}"/>
    <cellStyle name="Процентный 5 3 12 3 9" xfId="33002" xr:uid="{00000000-0005-0000-0000-000096800000}"/>
    <cellStyle name="Процентный 5 3 12 3 9 2" xfId="33003" xr:uid="{00000000-0005-0000-0000-000097800000}"/>
    <cellStyle name="Процентный 5 3 12 4" xfId="33004" xr:uid="{00000000-0005-0000-0000-000098800000}"/>
    <cellStyle name="Процентный 5 3 12 4 2" xfId="33005" xr:uid="{00000000-0005-0000-0000-000099800000}"/>
    <cellStyle name="Процентный 5 3 12 4 2 2" xfId="33006" xr:uid="{00000000-0005-0000-0000-00009A800000}"/>
    <cellStyle name="Процентный 5 3 12 4 3" xfId="33007" xr:uid="{00000000-0005-0000-0000-00009B800000}"/>
    <cellStyle name="Процентный 5 3 12 4 3 2" xfId="33008" xr:uid="{00000000-0005-0000-0000-00009C800000}"/>
    <cellStyle name="Процентный 5 3 12 4 4" xfId="33009" xr:uid="{00000000-0005-0000-0000-00009D800000}"/>
    <cellStyle name="Процентный 5 3 12 4 4 2" xfId="33010" xr:uid="{00000000-0005-0000-0000-00009E800000}"/>
    <cellStyle name="Процентный 5 3 12 4 5" xfId="33011" xr:uid="{00000000-0005-0000-0000-00009F800000}"/>
    <cellStyle name="Процентный 5 3 12 4 5 2" xfId="33012" xr:uid="{00000000-0005-0000-0000-0000A0800000}"/>
    <cellStyle name="Процентный 5 3 12 4 6" xfId="33013" xr:uid="{00000000-0005-0000-0000-0000A1800000}"/>
    <cellStyle name="Процентный 5 3 12 5" xfId="33014" xr:uid="{00000000-0005-0000-0000-0000A2800000}"/>
    <cellStyle name="Процентный 5 3 12 5 2" xfId="33015" xr:uid="{00000000-0005-0000-0000-0000A3800000}"/>
    <cellStyle name="Процентный 5 3 12 5 2 2" xfId="33016" xr:uid="{00000000-0005-0000-0000-0000A4800000}"/>
    <cellStyle name="Процентный 5 3 12 5 3" xfId="33017" xr:uid="{00000000-0005-0000-0000-0000A5800000}"/>
    <cellStyle name="Процентный 5 3 12 5 3 2" xfId="33018" xr:uid="{00000000-0005-0000-0000-0000A6800000}"/>
    <cellStyle name="Процентный 5 3 12 5 4" xfId="33019" xr:uid="{00000000-0005-0000-0000-0000A7800000}"/>
    <cellStyle name="Процентный 5 3 12 5 4 2" xfId="33020" xr:uid="{00000000-0005-0000-0000-0000A8800000}"/>
    <cellStyle name="Процентный 5 3 12 5 5" xfId="33021" xr:uid="{00000000-0005-0000-0000-0000A9800000}"/>
    <cellStyle name="Процентный 5 3 12 6" xfId="33022" xr:uid="{00000000-0005-0000-0000-0000AA800000}"/>
    <cellStyle name="Процентный 5 3 12 6 2" xfId="33023" xr:uid="{00000000-0005-0000-0000-0000AB800000}"/>
    <cellStyle name="Процентный 5 3 12 7" xfId="33024" xr:uid="{00000000-0005-0000-0000-0000AC800000}"/>
    <cellStyle name="Процентный 5 3 12 7 2" xfId="33025" xr:uid="{00000000-0005-0000-0000-0000AD800000}"/>
    <cellStyle name="Процентный 5 3 12 8" xfId="33026" xr:uid="{00000000-0005-0000-0000-0000AE800000}"/>
    <cellStyle name="Процентный 5 3 12 8 2" xfId="33027" xr:uid="{00000000-0005-0000-0000-0000AF800000}"/>
    <cellStyle name="Процентный 5 3 12 9" xfId="33028" xr:uid="{00000000-0005-0000-0000-0000B0800000}"/>
    <cellStyle name="Процентный 5 3 12 9 2" xfId="33029" xr:uid="{00000000-0005-0000-0000-0000B1800000}"/>
    <cellStyle name="Процентный 5 3 13" xfId="33030" xr:uid="{00000000-0005-0000-0000-0000B2800000}"/>
    <cellStyle name="Процентный 5 3 13 10" xfId="33031" xr:uid="{00000000-0005-0000-0000-0000B3800000}"/>
    <cellStyle name="Процентный 5 3 13 10 2" xfId="33032" xr:uid="{00000000-0005-0000-0000-0000B4800000}"/>
    <cellStyle name="Процентный 5 3 13 11" xfId="33033" xr:uid="{00000000-0005-0000-0000-0000B5800000}"/>
    <cellStyle name="Процентный 5 3 13 2" xfId="33034" xr:uid="{00000000-0005-0000-0000-0000B6800000}"/>
    <cellStyle name="Процентный 5 3 13 2 10" xfId="33035" xr:uid="{00000000-0005-0000-0000-0000B7800000}"/>
    <cellStyle name="Процентный 5 3 13 2 2" xfId="33036" xr:uid="{00000000-0005-0000-0000-0000B8800000}"/>
    <cellStyle name="Процентный 5 3 13 2 2 2" xfId="33037" xr:uid="{00000000-0005-0000-0000-0000B9800000}"/>
    <cellStyle name="Процентный 5 3 13 2 2 2 2" xfId="33038" xr:uid="{00000000-0005-0000-0000-0000BA800000}"/>
    <cellStyle name="Процентный 5 3 13 2 2 3" xfId="33039" xr:uid="{00000000-0005-0000-0000-0000BB800000}"/>
    <cellStyle name="Процентный 5 3 13 2 2 3 2" xfId="33040" xr:uid="{00000000-0005-0000-0000-0000BC800000}"/>
    <cellStyle name="Процентный 5 3 13 2 2 4" xfId="33041" xr:uid="{00000000-0005-0000-0000-0000BD800000}"/>
    <cellStyle name="Процентный 5 3 13 2 2 4 2" xfId="33042" xr:uid="{00000000-0005-0000-0000-0000BE800000}"/>
    <cellStyle name="Процентный 5 3 13 2 2 5" xfId="33043" xr:uid="{00000000-0005-0000-0000-0000BF800000}"/>
    <cellStyle name="Процентный 5 3 13 2 2 5 2" xfId="33044" xr:uid="{00000000-0005-0000-0000-0000C0800000}"/>
    <cellStyle name="Процентный 5 3 13 2 2 6" xfId="33045" xr:uid="{00000000-0005-0000-0000-0000C1800000}"/>
    <cellStyle name="Процентный 5 3 13 2 3" xfId="33046" xr:uid="{00000000-0005-0000-0000-0000C2800000}"/>
    <cellStyle name="Процентный 5 3 13 2 3 2" xfId="33047" xr:uid="{00000000-0005-0000-0000-0000C3800000}"/>
    <cellStyle name="Процентный 5 3 13 2 3 2 2" xfId="33048" xr:uid="{00000000-0005-0000-0000-0000C4800000}"/>
    <cellStyle name="Процентный 5 3 13 2 3 3" xfId="33049" xr:uid="{00000000-0005-0000-0000-0000C5800000}"/>
    <cellStyle name="Процентный 5 3 13 2 3 3 2" xfId="33050" xr:uid="{00000000-0005-0000-0000-0000C6800000}"/>
    <cellStyle name="Процентный 5 3 13 2 3 4" xfId="33051" xr:uid="{00000000-0005-0000-0000-0000C7800000}"/>
    <cellStyle name="Процентный 5 3 13 2 3 4 2" xfId="33052" xr:uid="{00000000-0005-0000-0000-0000C8800000}"/>
    <cellStyle name="Процентный 5 3 13 2 3 5" xfId="33053" xr:uid="{00000000-0005-0000-0000-0000C9800000}"/>
    <cellStyle name="Процентный 5 3 13 2 4" xfId="33054" xr:uid="{00000000-0005-0000-0000-0000CA800000}"/>
    <cellStyle name="Процентный 5 3 13 2 4 2" xfId="33055" xr:uid="{00000000-0005-0000-0000-0000CB800000}"/>
    <cellStyle name="Процентный 5 3 13 2 5" xfId="33056" xr:uid="{00000000-0005-0000-0000-0000CC800000}"/>
    <cellStyle name="Процентный 5 3 13 2 5 2" xfId="33057" xr:uid="{00000000-0005-0000-0000-0000CD800000}"/>
    <cellStyle name="Процентный 5 3 13 2 6" xfId="33058" xr:uid="{00000000-0005-0000-0000-0000CE800000}"/>
    <cellStyle name="Процентный 5 3 13 2 6 2" xfId="33059" xr:uid="{00000000-0005-0000-0000-0000CF800000}"/>
    <cellStyle name="Процентный 5 3 13 2 7" xfId="33060" xr:uid="{00000000-0005-0000-0000-0000D0800000}"/>
    <cellStyle name="Процентный 5 3 13 2 7 2" xfId="33061" xr:uid="{00000000-0005-0000-0000-0000D1800000}"/>
    <cellStyle name="Процентный 5 3 13 2 8" xfId="33062" xr:uid="{00000000-0005-0000-0000-0000D2800000}"/>
    <cellStyle name="Процентный 5 3 13 2 8 2" xfId="33063" xr:uid="{00000000-0005-0000-0000-0000D3800000}"/>
    <cellStyle name="Процентный 5 3 13 2 9" xfId="33064" xr:uid="{00000000-0005-0000-0000-0000D4800000}"/>
    <cellStyle name="Процентный 5 3 13 2 9 2" xfId="33065" xr:uid="{00000000-0005-0000-0000-0000D5800000}"/>
    <cellStyle name="Процентный 5 3 13 3" xfId="33066" xr:uid="{00000000-0005-0000-0000-0000D6800000}"/>
    <cellStyle name="Процентный 5 3 13 3 2" xfId="33067" xr:uid="{00000000-0005-0000-0000-0000D7800000}"/>
    <cellStyle name="Процентный 5 3 13 3 2 2" xfId="33068" xr:uid="{00000000-0005-0000-0000-0000D8800000}"/>
    <cellStyle name="Процентный 5 3 13 3 3" xfId="33069" xr:uid="{00000000-0005-0000-0000-0000D9800000}"/>
    <cellStyle name="Процентный 5 3 13 3 3 2" xfId="33070" xr:uid="{00000000-0005-0000-0000-0000DA800000}"/>
    <cellStyle name="Процентный 5 3 13 3 4" xfId="33071" xr:uid="{00000000-0005-0000-0000-0000DB800000}"/>
    <cellStyle name="Процентный 5 3 13 3 4 2" xfId="33072" xr:uid="{00000000-0005-0000-0000-0000DC800000}"/>
    <cellStyle name="Процентный 5 3 13 3 5" xfId="33073" xr:uid="{00000000-0005-0000-0000-0000DD800000}"/>
    <cellStyle name="Процентный 5 3 13 3 5 2" xfId="33074" xr:uid="{00000000-0005-0000-0000-0000DE800000}"/>
    <cellStyle name="Процентный 5 3 13 3 6" xfId="33075" xr:uid="{00000000-0005-0000-0000-0000DF800000}"/>
    <cellStyle name="Процентный 5 3 13 4" xfId="33076" xr:uid="{00000000-0005-0000-0000-0000E0800000}"/>
    <cellStyle name="Процентный 5 3 13 4 2" xfId="33077" xr:uid="{00000000-0005-0000-0000-0000E1800000}"/>
    <cellStyle name="Процентный 5 3 13 4 2 2" xfId="33078" xr:uid="{00000000-0005-0000-0000-0000E2800000}"/>
    <cellStyle name="Процентный 5 3 13 4 3" xfId="33079" xr:uid="{00000000-0005-0000-0000-0000E3800000}"/>
    <cellStyle name="Процентный 5 3 13 4 3 2" xfId="33080" xr:uid="{00000000-0005-0000-0000-0000E4800000}"/>
    <cellStyle name="Процентный 5 3 13 4 4" xfId="33081" xr:uid="{00000000-0005-0000-0000-0000E5800000}"/>
    <cellStyle name="Процентный 5 3 13 4 4 2" xfId="33082" xr:uid="{00000000-0005-0000-0000-0000E6800000}"/>
    <cellStyle name="Процентный 5 3 13 4 5" xfId="33083" xr:uid="{00000000-0005-0000-0000-0000E7800000}"/>
    <cellStyle name="Процентный 5 3 13 5" xfId="33084" xr:uid="{00000000-0005-0000-0000-0000E8800000}"/>
    <cellStyle name="Процентный 5 3 13 5 2" xfId="33085" xr:uid="{00000000-0005-0000-0000-0000E9800000}"/>
    <cellStyle name="Процентный 5 3 13 6" xfId="33086" xr:uid="{00000000-0005-0000-0000-0000EA800000}"/>
    <cellStyle name="Процентный 5 3 13 6 2" xfId="33087" xr:uid="{00000000-0005-0000-0000-0000EB800000}"/>
    <cellStyle name="Процентный 5 3 13 7" xfId="33088" xr:uid="{00000000-0005-0000-0000-0000EC800000}"/>
    <cellStyle name="Процентный 5 3 13 7 2" xfId="33089" xr:uid="{00000000-0005-0000-0000-0000ED800000}"/>
    <cellStyle name="Процентный 5 3 13 8" xfId="33090" xr:uid="{00000000-0005-0000-0000-0000EE800000}"/>
    <cellStyle name="Процентный 5 3 13 8 2" xfId="33091" xr:uid="{00000000-0005-0000-0000-0000EF800000}"/>
    <cellStyle name="Процентный 5 3 13 9" xfId="33092" xr:uid="{00000000-0005-0000-0000-0000F0800000}"/>
    <cellStyle name="Процентный 5 3 13 9 2" xfId="33093" xr:uid="{00000000-0005-0000-0000-0000F1800000}"/>
    <cellStyle name="Процентный 5 3 14" xfId="33094" xr:uid="{00000000-0005-0000-0000-0000F2800000}"/>
    <cellStyle name="Процентный 5 3 14 10" xfId="33095" xr:uid="{00000000-0005-0000-0000-0000F3800000}"/>
    <cellStyle name="Процентный 5 3 14 2" xfId="33096" xr:uid="{00000000-0005-0000-0000-0000F4800000}"/>
    <cellStyle name="Процентный 5 3 14 2 2" xfId="33097" xr:uid="{00000000-0005-0000-0000-0000F5800000}"/>
    <cellStyle name="Процентный 5 3 14 2 2 2" xfId="33098" xr:uid="{00000000-0005-0000-0000-0000F6800000}"/>
    <cellStyle name="Процентный 5 3 14 2 3" xfId="33099" xr:uid="{00000000-0005-0000-0000-0000F7800000}"/>
    <cellStyle name="Процентный 5 3 14 2 3 2" xfId="33100" xr:uid="{00000000-0005-0000-0000-0000F8800000}"/>
    <cellStyle name="Процентный 5 3 14 2 4" xfId="33101" xr:uid="{00000000-0005-0000-0000-0000F9800000}"/>
    <cellStyle name="Процентный 5 3 14 2 4 2" xfId="33102" xr:uid="{00000000-0005-0000-0000-0000FA800000}"/>
    <cellStyle name="Процентный 5 3 14 2 5" xfId="33103" xr:uid="{00000000-0005-0000-0000-0000FB800000}"/>
    <cellStyle name="Процентный 5 3 14 2 5 2" xfId="33104" xr:uid="{00000000-0005-0000-0000-0000FC800000}"/>
    <cellStyle name="Процентный 5 3 14 2 6" xfId="33105" xr:uid="{00000000-0005-0000-0000-0000FD800000}"/>
    <cellStyle name="Процентный 5 3 14 3" xfId="33106" xr:uid="{00000000-0005-0000-0000-0000FE800000}"/>
    <cellStyle name="Процентный 5 3 14 3 2" xfId="33107" xr:uid="{00000000-0005-0000-0000-0000FF800000}"/>
    <cellStyle name="Процентный 5 3 14 3 2 2" xfId="33108" xr:uid="{00000000-0005-0000-0000-000000810000}"/>
    <cellStyle name="Процентный 5 3 14 3 3" xfId="33109" xr:uid="{00000000-0005-0000-0000-000001810000}"/>
    <cellStyle name="Процентный 5 3 14 3 3 2" xfId="33110" xr:uid="{00000000-0005-0000-0000-000002810000}"/>
    <cellStyle name="Процентный 5 3 14 3 4" xfId="33111" xr:uid="{00000000-0005-0000-0000-000003810000}"/>
    <cellStyle name="Процентный 5 3 14 3 4 2" xfId="33112" xr:uid="{00000000-0005-0000-0000-000004810000}"/>
    <cellStyle name="Процентный 5 3 14 3 5" xfId="33113" xr:uid="{00000000-0005-0000-0000-000005810000}"/>
    <cellStyle name="Процентный 5 3 14 4" xfId="33114" xr:uid="{00000000-0005-0000-0000-000006810000}"/>
    <cellStyle name="Процентный 5 3 14 4 2" xfId="33115" xr:uid="{00000000-0005-0000-0000-000007810000}"/>
    <cellStyle name="Процентный 5 3 14 5" xfId="33116" xr:uid="{00000000-0005-0000-0000-000008810000}"/>
    <cellStyle name="Процентный 5 3 14 5 2" xfId="33117" xr:uid="{00000000-0005-0000-0000-000009810000}"/>
    <cellStyle name="Процентный 5 3 14 6" xfId="33118" xr:uid="{00000000-0005-0000-0000-00000A810000}"/>
    <cellStyle name="Процентный 5 3 14 6 2" xfId="33119" xr:uid="{00000000-0005-0000-0000-00000B810000}"/>
    <cellStyle name="Процентный 5 3 14 7" xfId="33120" xr:uid="{00000000-0005-0000-0000-00000C810000}"/>
    <cellStyle name="Процентный 5 3 14 7 2" xfId="33121" xr:uid="{00000000-0005-0000-0000-00000D810000}"/>
    <cellStyle name="Процентный 5 3 14 8" xfId="33122" xr:uid="{00000000-0005-0000-0000-00000E810000}"/>
    <cellStyle name="Процентный 5 3 14 8 2" xfId="33123" xr:uid="{00000000-0005-0000-0000-00000F810000}"/>
    <cellStyle name="Процентный 5 3 14 9" xfId="33124" xr:uid="{00000000-0005-0000-0000-000010810000}"/>
    <cellStyle name="Процентный 5 3 14 9 2" xfId="33125" xr:uid="{00000000-0005-0000-0000-000011810000}"/>
    <cellStyle name="Процентный 5 3 15" xfId="33126" xr:uid="{00000000-0005-0000-0000-000012810000}"/>
    <cellStyle name="Процентный 5 3 15 2" xfId="33127" xr:uid="{00000000-0005-0000-0000-000013810000}"/>
    <cellStyle name="Процентный 5 3 15 2 2" xfId="33128" xr:uid="{00000000-0005-0000-0000-000014810000}"/>
    <cellStyle name="Процентный 5 3 15 2 2 2" xfId="33129" xr:uid="{00000000-0005-0000-0000-000015810000}"/>
    <cellStyle name="Процентный 5 3 15 2 3" xfId="33130" xr:uid="{00000000-0005-0000-0000-000016810000}"/>
    <cellStyle name="Процентный 5 3 15 2 3 2" xfId="33131" xr:uid="{00000000-0005-0000-0000-000017810000}"/>
    <cellStyle name="Процентный 5 3 15 2 4" xfId="33132" xr:uid="{00000000-0005-0000-0000-000018810000}"/>
    <cellStyle name="Процентный 5 3 15 2 4 2" xfId="33133" xr:uid="{00000000-0005-0000-0000-000019810000}"/>
    <cellStyle name="Процентный 5 3 15 2 5" xfId="33134" xr:uid="{00000000-0005-0000-0000-00001A810000}"/>
    <cellStyle name="Процентный 5 3 15 2 5 2" xfId="33135" xr:uid="{00000000-0005-0000-0000-00001B810000}"/>
    <cellStyle name="Процентный 5 3 15 2 6" xfId="33136" xr:uid="{00000000-0005-0000-0000-00001C810000}"/>
    <cellStyle name="Процентный 5 3 15 3" xfId="33137" xr:uid="{00000000-0005-0000-0000-00001D810000}"/>
    <cellStyle name="Процентный 5 3 15 3 2" xfId="33138" xr:uid="{00000000-0005-0000-0000-00001E810000}"/>
    <cellStyle name="Процентный 5 3 15 4" xfId="33139" xr:uid="{00000000-0005-0000-0000-00001F810000}"/>
    <cellStyle name="Процентный 5 3 15 4 2" xfId="33140" xr:uid="{00000000-0005-0000-0000-000020810000}"/>
    <cellStyle name="Процентный 5 3 15 5" xfId="33141" xr:uid="{00000000-0005-0000-0000-000021810000}"/>
    <cellStyle name="Процентный 5 3 15 5 2" xfId="33142" xr:uid="{00000000-0005-0000-0000-000022810000}"/>
    <cellStyle name="Процентный 5 3 15 6" xfId="33143" xr:uid="{00000000-0005-0000-0000-000023810000}"/>
    <cellStyle name="Процентный 5 3 15 6 2" xfId="33144" xr:uid="{00000000-0005-0000-0000-000024810000}"/>
    <cellStyle name="Процентный 5 3 15 7" xfId="33145" xr:uid="{00000000-0005-0000-0000-000025810000}"/>
    <cellStyle name="Процентный 5 3 16" xfId="33146" xr:uid="{00000000-0005-0000-0000-000026810000}"/>
    <cellStyle name="Процентный 5 3 16 2" xfId="33147" xr:uid="{00000000-0005-0000-0000-000027810000}"/>
    <cellStyle name="Процентный 5 3 16 2 2" xfId="33148" xr:uid="{00000000-0005-0000-0000-000028810000}"/>
    <cellStyle name="Процентный 5 3 16 3" xfId="33149" xr:uid="{00000000-0005-0000-0000-000029810000}"/>
    <cellStyle name="Процентный 5 3 16 3 2" xfId="33150" xr:uid="{00000000-0005-0000-0000-00002A810000}"/>
    <cellStyle name="Процентный 5 3 16 4" xfId="33151" xr:uid="{00000000-0005-0000-0000-00002B810000}"/>
    <cellStyle name="Процентный 5 3 16 4 2" xfId="33152" xr:uid="{00000000-0005-0000-0000-00002C810000}"/>
    <cellStyle name="Процентный 5 3 16 5" xfId="33153" xr:uid="{00000000-0005-0000-0000-00002D810000}"/>
    <cellStyle name="Процентный 5 3 16 5 2" xfId="33154" xr:uid="{00000000-0005-0000-0000-00002E810000}"/>
    <cellStyle name="Процентный 5 3 16 6" xfId="33155" xr:uid="{00000000-0005-0000-0000-00002F810000}"/>
    <cellStyle name="Процентный 5 3 17" xfId="33156" xr:uid="{00000000-0005-0000-0000-000030810000}"/>
    <cellStyle name="Процентный 5 3 17 2" xfId="33157" xr:uid="{00000000-0005-0000-0000-000031810000}"/>
    <cellStyle name="Процентный 5 3 17 2 2" xfId="33158" xr:uid="{00000000-0005-0000-0000-000032810000}"/>
    <cellStyle name="Процентный 5 3 17 3" xfId="33159" xr:uid="{00000000-0005-0000-0000-000033810000}"/>
    <cellStyle name="Процентный 5 3 17 3 2" xfId="33160" xr:uid="{00000000-0005-0000-0000-000034810000}"/>
    <cellStyle name="Процентный 5 3 17 4" xfId="33161" xr:uid="{00000000-0005-0000-0000-000035810000}"/>
    <cellStyle name="Процентный 5 3 17 4 2" xfId="33162" xr:uid="{00000000-0005-0000-0000-000036810000}"/>
    <cellStyle name="Процентный 5 3 17 5" xfId="33163" xr:uid="{00000000-0005-0000-0000-000037810000}"/>
    <cellStyle name="Процентный 5 3 18" xfId="33164" xr:uid="{00000000-0005-0000-0000-000038810000}"/>
    <cellStyle name="Процентный 5 3 18 2" xfId="33165" xr:uid="{00000000-0005-0000-0000-000039810000}"/>
    <cellStyle name="Процентный 5 3 19" xfId="33166" xr:uid="{00000000-0005-0000-0000-00003A810000}"/>
    <cellStyle name="Процентный 5 3 19 2" xfId="33167" xr:uid="{00000000-0005-0000-0000-00003B810000}"/>
    <cellStyle name="Процентный 5 3 2" xfId="33168" xr:uid="{00000000-0005-0000-0000-00003C810000}"/>
    <cellStyle name="Процентный 5 3 2 10" xfId="33169" xr:uid="{00000000-0005-0000-0000-00003D810000}"/>
    <cellStyle name="Процентный 5 3 2 10 2" xfId="33170" xr:uid="{00000000-0005-0000-0000-00003E810000}"/>
    <cellStyle name="Процентный 5 3 2 11" xfId="33171" xr:uid="{00000000-0005-0000-0000-00003F810000}"/>
    <cellStyle name="Процентный 5 3 2 11 2" xfId="33172" xr:uid="{00000000-0005-0000-0000-000040810000}"/>
    <cellStyle name="Процентный 5 3 2 12" xfId="33173" xr:uid="{00000000-0005-0000-0000-000041810000}"/>
    <cellStyle name="Процентный 5 3 2 12 2" xfId="33174" xr:uid="{00000000-0005-0000-0000-000042810000}"/>
    <cellStyle name="Процентный 5 3 2 13" xfId="33175" xr:uid="{00000000-0005-0000-0000-000043810000}"/>
    <cellStyle name="Процентный 5 3 2 13 2" xfId="33176" xr:uid="{00000000-0005-0000-0000-000044810000}"/>
    <cellStyle name="Процентный 5 3 2 14" xfId="33177" xr:uid="{00000000-0005-0000-0000-000045810000}"/>
    <cellStyle name="Процентный 5 3 2 15" xfId="33178" xr:uid="{00000000-0005-0000-0000-000046810000}"/>
    <cellStyle name="Процентный 5 3 2 16" xfId="33179" xr:uid="{00000000-0005-0000-0000-000047810000}"/>
    <cellStyle name="Процентный 5 3 2 2" xfId="33180" xr:uid="{00000000-0005-0000-0000-000048810000}"/>
    <cellStyle name="Процентный 5 3 2 2 10" xfId="33181" xr:uid="{00000000-0005-0000-0000-000049810000}"/>
    <cellStyle name="Процентный 5 3 2 2 10 2" xfId="33182" xr:uid="{00000000-0005-0000-0000-00004A810000}"/>
    <cellStyle name="Процентный 5 3 2 2 11" xfId="33183" xr:uid="{00000000-0005-0000-0000-00004B810000}"/>
    <cellStyle name="Процентный 5 3 2 2 11 2" xfId="33184" xr:uid="{00000000-0005-0000-0000-00004C810000}"/>
    <cellStyle name="Процентный 5 3 2 2 12" xfId="33185" xr:uid="{00000000-0005-0000-0000-00004D810000}"/>
    <cellStyle name="Процентный 5 3 2 2 12 2" xfId="33186" xr:uid="{00000000-0005-0000-0000-00004E810000}"/>
    <cellStyle name="Процентный 5 3 2 2 13" xfId="33187" xr:uid="{00000000-0005-0000-0000-00004F810000}"/>
    <cellStyle name="Процентный 5 3 2 2 14" xfId="33188" xr:uid="{00000000-0005-0000-0000-000050810000}"/>
    <cellStyle name="Процентный 5 3 2 2 15" xfId="33189" xr:uid="{00000000-0005-0000-0000-000051810000}"/>
    <cellStyle name="Процентный 5 3 2 2 2" xfId="33190" xr:uid="{00000000-0005-0000-0000-000052810000}"/>
    <cellStyle name="Процентный 5 3 2 2 2 10" xfId="33191" xr:uid="{00000000-0005-0000-0000-000053810000}"/>
    <cellStyle name="Процентный 5 3 2 2 2 10 2" xfId="33192" xr:uid="{00000000-0005-0000-0000-000054810000}"/>
    <cellStyle name="Процентный 5 3 2 2 2 11" xfId="33193" xr:uid="{00000000-0005-0000-0000-000055810000}"/>
    <cellStyle name="Процентный 5 3 2 2 2 12" xfId="33194" xr:uid="{00000000-0005-0000-0000-000056810000}"/>
    <cellStyle name="Процентный 5 3 2 2 2 13" xfId="33195" xr:uid="{00000000-0005-0000-0000-000057810000}"/>
    <cellStyle name="Процентный 5 3 2 2 2 2" xfId="33196" xr:uid="{00000000-0005-0000-0000-000058810000}"/>
    <cellStyle name="Процентный 5 3 2 2 2 2 10" xfId="33197" xr:uid="{00000000-0005-0000-0000-000059810000}"/>
    <cellStyle name="Процентный 5 3 2 2 2 2 11" xfId="33198" xr:uid="{00000000-0005-0000-0000-00005A810000}"/>
    <cellStyle name="Процентный 5 3 2 2 2 2 2" xfId="33199" xr:uid="{00000000-0005-0000-0000-00005B810000}"/>
    <cellStyle name="Процентный 5 3 2 2 2 2 2 2" xfId="33200" xr:uid="{00000000-0005-0000-0000-00005C810000}"/>
    <cellStyle name="Процентный 5 3 2 2 2 2 2 2 2" xfId="33201" xr:uid="{00000000-0005-0000-0000-00005D810000}"/>
    <cellStyle name="Процентный 5 3 2 2 2 2 2 3" xfId="33202" xr:uid="{00000000-0005-0000-0000-00005E810000}"/>
    <cellStyle name="Процентный 5 3 2 2 2 2 2 3 2" xfId="33203" xr:uid="{00000000-0005-0000-0000-00005F810000}"/>
    <cellStyle name="Процентный 5 3 2 2 2 2 2 4" xfId="33204" xr:uid="{00000000-0005-0000-0000-000060810000}"/>
    <cellStyle name="Процентный 5 3 2 2 2 2 2 4 2" xfId="33205" xr:uid="{00000000-0005-0000-0000-000061810000}"/>
    <cellStyle name="Процентный 5 3 2 2 2 2 2 5" xfId="33206" xr:uid="{00000000-0005-0000-0000-000062810000}"/>
    <cellStyle name="Процентный 5 3 2 2 2 2 2 5 2" xfId="33207" xr:uid="{00000000-0005-0000-0000-000063810000}"/>
    <cellStyle name="Процентный 5 3 2 2 2 2 2 6" xfId="33208" xr:uid="{00000000-0005-0000-0000-000064810000}"/>
    <cellStyle name="Процентный 5 3 2 2 2 2 3" xfId="33209" xr:uid="{00000000-0005-0000-0000-000065810000}"/>
    <cellStyle name="Процентный 5 3 2 2 2 2 3 2" xfId="33210" xr:uid="{00000000-0005-0000-0000-000066810000}"/>
    <cellStyle name="Процентный 5 3 2 2 2 2 3 2 2" xfId="33211" xr:uid="{00000000-0005-0000-0000-000067810000}"/>
    <cellStyle name="Процентный 5 3 2 2 2 2 3 3" xfId="33212" xr:uid="{00000000-0005-0000-0000-000068810000}"/>
    <cellStyle name="Процентный 5 3 2 2 2 2 3 3 2" xfId="33213" xr:uid="{00000000-0005-0000-0000-000069810000}"/>
    <cellStyle name="Процентный 5 3 2 2 2 2 3 4" xfId="33214" xr:uid="{00000000-0005-0000-0000-00006A810000}"/>
    <cellStyle name="Процентный 5 3 2 2 2 2 3 4 2" xfId="33215" xr:uid="{00000000-0005-0000-0000-00006B810000}"/>
    <cellStyle name="Процентный 5 3 2 2 2 2 3 5" xfId="33216" xr:uid="{00000000-0005-0000-0000-00006C810000}"/>
    <cellStyle name="Процентный 5 3 2 2 2 2 4" xfId="33217" xr:uid="{00000000-0005-0000-0000-00006D810000}"/>
    <cellStyle name="Процентный 5 3 2 2 2 2 4 2" xfId="33218" xr:uid="{00000000-0005-0000-0000-00006E810000}"/>
    <cellStyle name="Процентный 5 3 2 2 2 2 5" xfId="33219" xr:uid="{00000000-0005-0000-0000-00006F810000}"/>
    <cellStyle name="Процентный 5 3 2 2 2 2 5 2" xfId="33220" xr:uid="{00000000-0005-0000-0000-000070810000}"/>
    <cellStyle name="Процентный 5 3 2 2 2 2 6" xfId="33221" xr:uid="{00000000-0005-0000-0000-000071810000}"/>
    <cellStyle name="Процентный 5 3 2 2 2 2 6 2" xfId="33222" xr:uid="{00000000-0005-0000-0000-000072810000}"/>
    <cellStyle name="Процентный 5 3 2 2 2 2 7" xfId="33223" xr:uid="{00000000-0005-0000-0000-000073810000}"/>
    <cellStyle name="Процентный 5 3 2 2 2 2 7 2" xfId="33224" xr:uid="{00000000-0005-0000-0000-000074810000}"/>
    <cellStyle name="Процентный 5 3 2 2 2 2 8" xfId="33225" xr:uid="{00000000-0005-0000-0000-000075810000}"/>
    <cellStyle name="Процентный 5 3 2 2 2 2 8 2" xfId="33226" xr:uid="{00000000-0005-0000-0000-000076810000}"/>
    <cellStyle name="Процентный 5 3 2 2 2 2 9" xfId="33227" xr:uid="{00000000-0005-0000-0000-000077810000}"/>
    <cellStyle name="Процентный 5 3 2 2 2 2 9 2" xfId="33228" xr:uid="{00000000-0005-0000-0000-000078810000}"/>
    <cellStyle name="Процентный 5 3 2 2 2 3" xfId="33229" xr:uid="{00000000-0005-0000-0000-000079810000}"/>
    <cellStyle name="Процентный 5 3 2 2 2 3 2" xfId="33230" xr:uid="{00000000-0005-0000-0000-00007A810000}"/>
    <cellStyle name="Процентный 5 3 2 2 2 3 2 2" xfId="33231" xr:uid="{00000000-0005-0000-0000-00007B810000}"/>
    <cellStyle name="Процентный 5 3 2 2 2 3 3" xfId="33232" xr:uid="{00000000-0005-0000-0000-00007C810000}"/>
    <cellStyle name="Процентный 5 3 2 2 2 3 3 2" xfId="33233" xr:uid="{00000000-0005-0000-0000-00007D810000}"/>
    <cellStyle name="Процентный 5 3 2 2 2 3 4" xfId="33234" xr:uid="{00000000-0005-0000-0000-00007E810000}"/>
    <cellStyle name="Процентный 5 3 2 2 2 3 4 2" xfId="33235" xr:uid="{00000000-0005-0000-0000-00007F810000}"/>
    <cellStyle name="Процентный 5 3 2 2 2 3 5" xfId="33236" xr:uid="{00000000-0005-0000-0000-000080810000}"/>
    <cellStyle name="Процентный 5 3 2 2 2 3 5 2" xfId="33237" xr:uid="{00000000-0005-0000-0000-000081810000}"/>
    <cellStyle name="Процентный 5 3 2 2 2 3 6" xfId="33238" xr:uid="{00000000-0005-0000-0000-000082810000}"/>
    <cellStyle name="Процентный 5 3 2 2 2 4" xfId="33239" xr:uid="{00000000-0005-0000-0000-000083810000}"/>
    <cellStyle name="Процентный 5 3 2 2 2 4 2" xfId="33240" xr:uid="{00000000-0005-0000-0000-000084810000}"/>
    <cellStyle name="Процентный 5 3 2 2 2 4 2 2" xfId="33241" xr:uid="{00000000-0005-0000-0000-000085810000}"/>
    <cellStyle name="Процентный 5 3 2 2 2 4 3" xfId="33242" xr:uid="{00000000-0005-0000-0000-000086810000}"/>
    <cellStyle name="Процентный 5 3 2 2 2 4 3 2" xfId="33243" xr:uid="{00000000-0005-0000-0000-000087810000}"/>
    <cellStyle name="Процентный 5 3 2 2 2 4 4" xfId="33244" xr:uid="{00000000-0005-0000-0000-000088810000}"/>
    <cellStyle name="Процентный 5 3 2 2 2 4 4 2" xfId="33245" xr:uid="{00000000-0005-0000-0000-000089810000}"/>
    <cellStyle name="Процентный 5 3 2 2 2 4 5" xfId="33246" xr:uid="{00000000-0005-0000-0000-00008A810000}"/>
    <cellStyle name="Процентный 5 3 2 2 2 5" xfId="33247" xr:uid="{00000000-0005-0000-0000-00008B810000}"/>
    <cellStyle name="Процентный 5 3 2 2 2 5 2" xfId="33248" xr:uid="{00000000-0005-0000-0000-00008C810000}"/>
    <cellStyle name="Процентный 5 3 2 2 2 6" xfId="33249" xr:uid="{00000000-0005-0000-0000-00008D810000}"/>
    <cellStyle name="Процентный 5 3 2 2 2 6 2" xfId="33250" xr:uid="{00000000-0005-0000-0000-00008E810000}"/>
    <cellStyle name="Процентный 5 3 2 2 2 7" xfId="33251" xr:uid="{00000000-0005-0000-0000-00008F810000}"/>
    <cellStyle name="Процентный 5 3 2 2 2 7 2" xfId="33252" xr:uid="{00000000-0005-0000-0000-000090810000}"/>
    <cellStyle name="Процентный 5 3 2 2 2 8" xfId="33253" xr:uid="{00000000-0005-0000-0000-000091810000}"/>
    <cellStyle name="Процентный 5 3 2 2 2 8 2" xfId="33254" xr:uid="{00000000-0005-0000-0000-000092810000}"/>
    <cellStyle name="Процентный 5 3 2 2 2 9" xfId="33255" xr:uid="{00000000-0005-0000-0000-000093810000}"/>
    <cellStyle name="Процентный 5 3 2 2 2 9 2" xfId="33256" xr:uid="{00000000-0005-0000-0000-000094810000}"/>
    <cellStyle name="Процентный 5 3 2 2 3" xfId="33257" xr:uid="{00000000-0005-0000-0000-000095810000}"/>
    <cellStyle name="Процентный 5 3 2 2 3 10" xfId="33258" xr:uid="{00000000-0005-0000-0000-000096810000}"/>
    <cellStyle name="Процентный 5 3 2 2 3 11" xfId="33259" xr:uid="{00000000-0005-0000-0000-000097810000}"/>
    <cellStyle name="Процентный 5 3 2 2 3 2" xfId="33260" xr:uid="{00000000-0005-0000-0000-000098810000}"/>
    <cellStyle name="Процентный 5 3 2 2 3 2 2" xfId="33261" xr:uid="{00000000-0005-0000-0000-000099810000}"/>
    <cellStyle name="Процентный 5 3 2 2 3 2 2 2" xfId="33262" xr:uid="{00000000-0005-0000-0000-00009A810000}"/>
    <cellStyle name="Процентный 5 3 2 2 3 2 3" xfId="33263" xr:uid="{00000000-0005-0000-0000-00009B810000}"/>
    <cellStyle name="Процентный 5 3 2 2 3 2 3 2" xfId="33264" xr:uid="{00000000-0005-0000-0000-00009C810000}"/>
    <cellStyle name="Процентный 5 3 2 2 3 2 4" xfId="33265" xr:uid="{00000000-0005-0000-0000-00009D810000}"/>
    <cellStyle name="Процентный 5 3 2 2 3 2 4 2" xfId="33266" xr:uid="{00000000-0005-0000-0000-00009E810000}"/>
    <cellStyle name="Процентный 5 3 2 2 3 2 5" xfId="33267" xr:uid="{00000000-0005-0000-0000-00009F810000}"/>
    <cellStyle name="Процентный 5 3 2 2 3 2 5 2" xfId="33268" xr:uid="{00000000-0005-0000-0000-0000A0810000}"/>
    <cellStyle name="Процентный 5 3 2 2 3 2 6" xfId="33269" xr:uid="{00000000-0005-0000-0000-0000A1810000}"/>
    <cellStyle name="Процентный 5 3 2 2 3 2 7" xfId="33270" xr:uid="{00000000-0005-0000-0000-0000A2810000}"/>
    <cellStyle name="Процентный 5 3 2 2 3 3" xfId="33271" xr:uid="{00000000-0005-0000-0000-0000A3810000}"/>
    <cellStyle name="Процентный 5 3 2 2 3 3 2" xfId="33272" xr:uid="{00000000-0005-0000-0000-0000A4810000}"/>
    <cellStyle name="Процентный 5 3 2 2 3 3 2 2" xfId="33273" xr:uid="{00000000-0005-0000-0000-0000A5810000}"/>
    <cellStyle name="Процентный 5 3 2 2 3 3 3" xfId="33274" xr:uid="{00000000-0005-0000-0000-0000A6810000}"/>
    <cellStyle name="Процентный 5 3 2 2 3 3 3 2" xfId="33275" xr:uid="{00000000-0005-0000-0000-0000A7810000}"/>
    <cellStyle name="Процентный 5 3 2 2 3 3 4" xfId="33276" xr:uid="{00000000-0005-0000-0000-0000A8810000}"/>
    <cellStyle name="Процентный 5 3 2 2 3 3 4 2" xfId="33277" xr:uid="{00000000-0005-0000-0000-0000A9810000}"/>
    <cellStyle name="Процентный 5 3 2 2 3 3 5" xfId="33278" xr:uid="{00000000-0005-0000-0000-0000AA810000}"/>
    <cellStyle name="Процентный 5 3 2 2 3 4" xfId="33279" xr:uid="{00000000-0005-0000-0000-0000AB810000}"/>
    <cellStyle name="Процентный 5 3 2 2 3 4 2" xfId="33280" xr:uid="{00000000-0005-0000-0000-0000AC810000}"/>
    <cellStyle name="Процентный 5 3 2 2 3 5" xfId="33281" xr:uid="{00000000-0005-0000-0000-0000AD810000}"/>
    <cellStyle name="Процентный 5 3 2 2 3 5 2" xfId="33282" xr:uid="{00000000-0005-0000-0000-0000AE810000}"/>
    <cellStyle name="Процентный 5 3 2 2 3 6" xfId="33283" xr:uid="{00000000-0005-0000-0000-0000AF810000}"/>
    <cellStyle name="Процентный 5 3 2 2 3 6 2" xfId="33284" xr:uid="{00000000-0005-0000-0000-0000B0810000}"/>
    <cellStyle name="Процентный 5 3 2 2 3 7" xfId="33285" xr:uid="{00000000-0005-0000-0000-0000B1810000}"/>
    <cellStyle name="Процентный 5 3 2 2 3 7 2" xfId="33286" xr:uid="{00000000-0005-0000-0000-0000B2810000}"/>
    <cellStyle name="Процентный 5 3 2 2 3 8" xfId="33287" xr:uid="{00000000-0005-0000-0000-0000B3810000}"/>
    <cellStyle name="Процентный 5 3 2 2 3 8 2" xfId="33288" xr:uid="{00000000-0005-0000-0000-0000B4810000}"/>
    <cellStyle name="Процентный 5 3 2 2 3 9" xfId="33289" xr:uid="{00000000-0005-0000-0000-0000B5810000}"/>
    <cellStyle name="Процентный 5 3 2 2 3 9 2" xfId="33290" xr:uid="{00000000-0005-0000-0000-0000B6810000}"/>
    <cellStyle name="Процентный 5 3 2 2 4" xfId="33291" xr:uid="{00000000-0005-0000-0000-0000B7810000}"/>
    <cellStyle name="Процентный 5 3 2 2 4 2" xfId="33292" xr:uid="{00000000-0005-0000-0000-0000B8810000}"/>
    <cellStyle name="Процентный 5 3 2 2 4 2 2" xfId="33293" xr:uid="{00000000-0005-0000-0000-0000B9810000}"/>
    <cellStyle name="Процентный 5 3 2 2 4 2 2 2" xfId="33294" xr:uid="{00000000-0005-0000-0000-0000BA810000}"/>
    <cellStyle name="Процентный 5 3 2 2 4 2 3" xfId="33295" xr:uid="{00000000-0005-0000-0000-0000BB810000}"/>
    <cellStyle name="Процентный 5 3 2 2 4 2 3 2" xfId="33296" xr:uid="{00000000-0005-0000-0000-0000BC810000}"/>
    <cellStyle name="Процентный 5 3 2 2 4 2 4" xfId="33297" xr:uid="{00000000-0005-0000-0000-0000BD810000}"/>
    <cellStyle name="Процентный 5 3 2 2 4 2 4 2" xfId="33298" xr:uid="{00000000-0005-0000-0000-0000BE810000}"/>
    <cellStyle name="Процентный 5 3 2 2 4 2 5" xfId="33299" xr:uid="{00000000-0005-0000-0000-0000BF810000}"/>
    <cellStyle name="Процентный 5 3 2 2 4 2 5 2" xfId="33300" xr:uid="{00000000-0005-0000-0000-0000C0810000}"/>
    <cellStyle name="Процентный 5 3 2 2 4 2 6" xfId="33301" xr:uid="{00000000-0005-0000-0000-0000C1810000}"/>
    <cellStyle name="Процентный 5 3 2 2 4 3" xfId="33302" xr:uid="{00000000-0005-0000-0000-0000C2810000}"/>
    <cellStyle name="Процентный 5 3 2 2 4 3 2" xfId="33303" xr:uid="{00000000-0005-0000-0000-0000C3810000}"/>
    <cellStyle name="Процентный 5 3 2 2 4 4" xfId="33304" xr:uid="{00000000-0005-0000-0000-0000C4810000}"/>
    <cellStyle name="Процентный 5 3 2 2 4 4 2" xfId="33305" xr:uid="{00000000-0005-0000-0000-0000C5810000}"/>
    <cellStyle name="Процентный 5 3 2 2 4 5" xfId="33306" xr:uid="{00000000-0005-0000-0000-0000C6810000}"/>
    <cellStyle name="Процентный 5 3 2 2 4 5 2" xfId="33307" xr:uid="{00000000-0005-0000-0000-0000C7810000}"/>
    <cellStyle name="Процентный 5 3 2 2 4 6" xfId="33308" xr:uid="{00000000-0005-0000-0000-0000C8810000}"/>
    <cellStyle name="Процентный 5 3 2 2 4 6 2" xfId="33309" xr:uid="{00000000-0005-0000-0000-0000C9810000}"/>
    <cellStyle name="Процентный 5 3 2 2 4 7" xfId="33310" xr:uid="{00000000-0005-0000-0000-0000CA810000}"/>
    <cellStyle name="Процентный 5 3 2 2 4 8" xfId="33311" xr:uid="{00000000-0005-0000-0000-0000CB810000}"/>
    <cellStyle name="Процентный 5 3 2 2 5" xfId="33312" xr:uid="{00000000-0005-0000-0000-0000CC810000}"/>
    <cellStyle name="Процентный 5 3 2 2 5 2" xfId="33313" xr:uid="{00000000-0005-0000-0000-0000CD810000}"/>
    <cellStyle name="Процентный 5 3 2 2 5 2 2" xfId="33314" xr:uid="{00000000-0005-0000-0000-0000CE810000}"/>
    <cellStyle name="Процентный 5 3 2 2 5 3" xfId="33315" xr:uid="{00000000-0005-0000-0000-0000CF810000}"/>
    <cellStyle name="Процентный 5 3 2 2 5 3 2" xfId="33316" xr:uid="{00000000-0005-0000-0000-0000D0810000}"/>
    <cellStyle name="Процентный 5 3 2 2 5 4" xfId="33317" xr:uid="{00000000-0005-0000-0000-0000D1810000}"/>
    <cellStyle name="Процентный 5 3 2 2 5 4 2" xfId="33318" xr:uid="{00000000-0005-0000-0000-0000D2810000}"/>
    <cellStyle name="Процентный 5 3 2 2 5 5" xfId="33319" xr:uid="{00000000-0005-0000-0000-0000D3810000}"/>
    <cellStyle name="Процентный 5 3 2 2 5 5 2" xfId="33320" xr:uid="{00000000-0005-0000-0000-0000D4810000}"/>
    <cellStyle name="Процентный 5 3 2 2 5 6" xfId="33321" xr:uid="{00000000-0005-0000-0000-0000D5810000}"/>
    <cellStyle name="Процентный 5 3 2 2 6" xfId="33322" xr:uid="{00000000-0005-0000-0000-0000D6810000}"/>
    <cellStyle name="Процентный 5 3 2 2 6 2" xfId="33323" xr:uid="{00000000-0005-0000-0000-0000D7810000}"/>
    <cellStyle name="Процентный 5 3 2 2 6 2 2" xfId="33324" xr:uid="{00000000-0005-0000-0000-0000D8810000}"/>
    <cellStyle name="Процентный 5 3 2 2 6 3" xfId="33325" xr:uid="{00000000-0005-0000-0000-0000D9810000}"/>
    <cellStyle name="Процентный 5 3 2 2 6 3 2" xfId="33326" xr:uid="{00000000-0005-0000-0000-0000DA810000}"/>
    <cellStyle name="Процентный 5 3 2 2 6 4" xfId="33327" xr:uid="{00000000-0005-0000-0000-0000DB810000}"/>
    <cellStyle name="Процентный 5 3 2 2 6 4 2" xfId="33328" xr:uid="{00000000-0005-0000-0000-0000DC810000}"/>
    <cellStyle name="Процентный 5 3 2 2 6 5" xfId="33329" xr:uid="{00000000-0005-0000-0000-0000DD810000}"/>
    <cellStyle name="Процентный 5 3 2 2 7" xfId="33330" xr:uid="{00000000-0005-0000-0000-0000DE810000}"/>
    <cellStyle name="Процентный 5 3 2 2 7 2" xfId="33331" xr:uid="{00000000-0005-0000-0000-0000DF810000}"/>
    <cellStyle name="Процентный 5 3 2 2 8" xfId="33332" xr:uid="{00000000-0005-0000-0000-0000E0810000}"/>
    <cellStyle name="Процентный 5 3 2 2 8 2" xfId="33333" xr:uid="{00000000-0005-0000-0000-0000E1810000}"/>
    <cellStyle name="Процентный 5 3 2 2 9" xfId="33334" xr:uid="{00000000-0005-0000-0000-0000E2810000}"/>
    <cellStyle name="Процентный 5 3 2 2 9 2" xfId="33335" xr:uid="{00000000-0005-0000-0000-0000E3810000}"/>
    <cellStyle name="Процентный 5 3 2 3" xfId="33336" xr:uid="{00000000-0005-0000-0000-0000E4810000}"/>
    <cellStyle name="Процентный 5 3 2 3 10" xfId="33337" xr:uid="{00000000-0005-0000-0000-0000E5810000}"/>
    <cellStyle name="Процентный 5 3 2 3 10 2" xfId="33338" xr:uid="{00000000-0005-0000-0000-0000E6810000}"/>
    <cellStyle name="Процентный 5 3 2 3 11" xfId="33339" xr:uid="{00000000-0005-0000-0000-0000E7810000}"/>
    <cellStyle name="Процентный 5 3 2 3 12" xfId="33340" xr:uid="{00000000-0005-0000-0000-0000E8810000}"/>
    <cellStyle name="Процентный 5 3 2 3 13" xfId="33341" xr:uid="{00000000-0005-0000-0000-0000E9810000}"/>
    <cellStyle name="Процентный 5 3 2 3 2" xfId="33342" xr:uid="{00000000-0005-0000-0000-0000EA810000}"/>
    <cellStyle name="Процентный 5 3 2 3 2 10" xfId="33343" xr:uid="{00000000-0005-0000-0000-0000EB810000}"/>
    <cellStyle name="Процентный 5 3 2 3 2 11" xfId="33344" xr:uid="{00000000-0005-0000-0000-0000EC810000}"/>
    <cellStyle name="Процентный 5 3 2 3 2 2" xfId="33345" xr:uid="{00000000-0005-0000-0000-0000ED810000}"/>
    <cellStyle name="Процентный 5 3 2 3 2 2 2" xfId="33346" xr:uid="{00000000-0005-0000-0000-0000EE810000}"/>
    <cellStyle name="Процентный 5 3 2 3 2 2 2 2" xfId="33347" xr:uid="{00000000-0005-0000-0000-0000EF810000}"/>
    <cellStyle name="Процентный 5 3 2 3 2 2 3" xfId="33348" xr:uid="{00000000-0005-0000-0000-0000F0810000}"/>
    <cellStyle name="Процентный 5 3 2 3 2 2 3 2" xfId="33349" xr:uid="{00000000-0005-0000-0000-0000F1810000}"/>
    <cellStyle name="Процентный 5 3 2 3 2 2 4" xfId="33350" xr:uid="{00000000-0005-0000-0000-0000F2810000}"/>
    <cellStyle name="Процентный 5 3 2 3 2 2 4 2" xfId="33351" xr:uid="{00000000-0005-0000-0000-0000F3810000}"/>
    <cellStyle name="Процентный 5 3 2 3 2 2 5" xfId="33352" xr:uid="{00000000-0005-0000-0000-0000F4810000}"/>
    <cellStyle name="Процентный 5 3 2 3 2 2 5 2" xfId="33353" xr:uid="{00000000-0005-0000-0000-0000F5810000}"/>
    <cellStyle name="Процентный 5 3 2 3 2 2 6" xfId="33354" xr:uid="{00000000-0005-0000-0000-0000F6810000}"/>
    <cellStyle name="Процентный 5 3 2 3 2 3" xfId="33355" xr:uid="{00000000-0005-0000-0000-0000F7810000}"/>
    <cellStyle name="Процентный 5 3 2 3 2 3 2" xfId="33356" xr:uid="{00000000-0005-0000-0000-0000F8810000}"/>
    <cellStyle name="Процентный 5 3 2 3 2 3 2 2" xfId="33357" xr:uid="{00000000-0005-0000-0000-0000F9810000}"/>
    <cellStyle name="Процентный 5 3 2 3 2 3 3" xfId="33358" xr:uid="{00000000-0005-0000-0000-0000FA810000}"/>
    <cellStyle name="Процентный 5 3 2 3 2 3 3 2" xfId="33359" xr:uid="{00000000-0005-0000-0000-0000FB810000}"/>
    <cellStyle name="Процентный 5 3 2 3 2 3 4" xfId="33360" xr:uid="{00000000-0005-0000-0000-0000FC810000}"/>
    <cellStyle name="Процентный 5 3 2 3 2 3 4 2" xfId="33361" xr:uid="{00000000-0005-0000-0000-0000FD810000}"/>
    <cellStyle name="Процентный 5 3 2 3 2 3 5" xfId="33362" xr:uid="{00000000-0005-0000-0000-0000FE810000}"/>
    <cellStyle name="Процентный 5 3 2 3 2 4" xfId="33363" xr:uid="{00000000-0005-0000-0000-0000FF810000}"/>
    <cellStyle name="Процентный 5 3 2 3 2 4 2" xfId="33364" xr:uid="{00000000-0005-0000-0000-000000820000}"/>
    <cellStyle name="Процентный 5 3 2 3 2 5" xfId="33365" xr:uid="{00000000-0005-0000-0000-000001820000}"/>
    <cellStyle name="Процентный 5 3 2 3 2 5 2" xfId="33366" xr:uid="{00000000-0005-0000-0000-000002820000}"/>
    <cellStyle name="Процентный 5 3 2 3 2 6" xfId="33367" xr:uid="{00000000-0005-0000-0000-000003820000}"/>
    <cellStyle name="Процентный 5 3 2 3 2 6 2" xfId="33368" xr:uid="{00000000-0005-0000-0000-000004820000}"/>
    <cellStyle name="Процентный 5 3 2 3 2 7" xfId="33369" xr:uid="{00000000-0005-0000-0000-000005820000}"/>
    <cellStyle name="Процентный 5 3 2 3 2 7 2" xfId="33370" xr:uid="{00000000-0005-0000-0000-000006820000}"/>
    <cellStyle name="Процентный 5 3 2 3 2 8" xfId="33371" xr:uid="{00000000-0005-0000-0000-000007820000}"/>
    <cellStyle name="Процентный 5 3 2 3 2 8 2" xfId="33372" xr:uid="{00000000-0005-0000-0000-000008820000}"/>
    <cellStyle name="Процентный 5 3 2 3 2 9" xfId="33373" xr:uid="{00000000-0005-0000-0000-000009820000}"/>
    <cellStyle name="Процентный 5 3 2 3 2 9 2" xfId="33374" xr:uid="{00000000-0005-0000-0000-00000A820000}"/>
    <cellStyle name="Процентный 5 3 2 3 3" xfId="33375" xr:uid="{00000000-0005-0000-0000-00000B820000}"/>
    <cellStyle name="Процентный 5 3 2 3 3 2" xfId="33376" xr:uid="{00000000-0005-0000-0000-00000C820000}"/>
    <cellStyle name="Процентный 5 3 2 3 3 2 2" xfId="33377" xr:uid="{00000000-0005-0000-0000-00000D820000}"/>
    <cellStyle name="Процентный 5 3 2 3 3 3" xfId="33378" xr:uid="{00000000-0005-0000-0000-00000E820000}"/>
    <cellStyle name="Процентный 5 3 2 3 3 3 2" xfId="33379" xr:uid="{00000000-0005-0000-0000-00000F820000}"/>
    <cellStyle name="Процентный 5 3 2 3 3 4" xfId="33380" xr:uid="{00000000-0005-0000-0000-000010820000}"/>
    <cellStyle name="Процентный 5 3 2 3 3 4 2" xfId="33381" xr:uid="{00000000-0005-0000-0000-000011820000}"/>
    <cellStyle name="Процентный 5 3 2 3 3 5" xfId="33382" xr:uid="{00000000-0005-0000-0000-000012820000}"/>
    <cellStyle name="Процентный 5 3 2 3 3 5 2" xfId="33383" xr:uid="{00000000-0005-0000-0000-000013820000}"/>
    <cellStyle name="Процентный 5 3 2 3 3 6" xfId="33384" xr:uid="{00000000-0005-0000-0000-000014820000}"/>
    <cellStyle name="Процентный 5 3 2 3 4" xfId="33385" xr:uid="{00000000-0005-0000-0000-000015820000}"/>
    <cellStyle name="Процентный 5 3 2 3 4 2" xfId="33386" xr:uid="{00000000-0005-0000-0000-000016820000}"/>
    <cellStyle name="Процентный 5 3 2 3 4 2 2" xfId="33387" xr:uid="{00000000-0005-0000-0000-000017820000}"/>
    <cellStyle name="Процентный 5 3 2 3 4 3" xfId="33388" xr:uid="{00000000-0005-0000-0000-000018820000}"/>
    <cellStyle name="Процентный 5 3 2 3 4 3 2" xfId="33389" xr:uid="{00000000-0005-0000-0000-000019820000}"/>
    <cellStyle name="Процентный 5 3 2 3 4 4" xfId="33390" xr:uid="{00000000-0005-0000-0000-00001A820000}"/>
    <cellStyle name="Процентный 5 3 2 3 4 4 2" xfId="33391" xr:uid="{00000000-0005-0000-0000-00001B820000}"/>
    <cellStyle name="Процентный 5 3 2 3 4 5" xfId="33392" xr:uid="{00000000-0005-0000-0000-00001C820000}"/>
    <cellStyle name="Процентный 5 3 2 3 5" xfId="33393" xr:uid="{00000000-0005-0000-0000-00001D820000}"/>
    <cellStyle name="Процентный 5 3 2 3 5 2" xfId="33394" xr:uid="{00000000-0005-0000-0000-00001E820000}"/>
    <cellStyle name="Процентный 5 3 2 3 6" xfId="33395" xr:uid="{00000000-0005-0000-0000-00001F820000}"/>
    <cellStyle name="Процентный 5 3 2 3 6 2" xfId="33396" xr:uid="{00000000-0005-0000-0000-000020820000}"/>
    <cellStyle name="Процентный 5 3 2 3 7" xfId="33397" xr:uid="{00000000-0005-0000-0000-000021820000}"/>
    <cellStyle name="Процентный 5 3 2 3 7 2" xfId="33398" xr:uid="{00000000-0005-0000-0000-000022820000}"/>
    <cellStyle name="Процентный 5 3 2 3 8" xfId="33399" xr:uid="{00000000-0005-0000-0000-000023820000}"/>
    <cellStyle name="Процентный 5 3 2 3 8 2" xfId="33400" xr:uid="{00000000-0005-0000-0000-000024820000}"/>
    <cellStyle name="Процентный 5 3 2 3 9" xfId="33401" xr:uid="{00000000-0005-0000-0000-000025820000}"/>
    <cellStyle name="Процентный 5 3 2 3 9 2" xfId="33402" xr:uid="{00000000-0005-0000-0000-000026820000}"/>
    <cellStyle name="Процентный 5 3 2 4" xfId="33403" xr:uid="{00000000-0005-0000-0000-000027820000}"/>
    <cellStyle name="Процентный 5 3 2 4 10" xfId="33404" xr:uid="{00000000-0005-0000-0000-000028820000}"/>
    <cellStyle name="Процентный 5 3 2 4 11" xfId="33405" xr:uid="{00000000-0005-0000-0000-000029820000}"/>
    <cellStyle name="Процентный 5 3 2 4 2" xfId="33406" xr:uid="{00000000-0005-0000-0000-00002A820000}"/>
    <cellStyle name="Процентный 5 3 2 4 2 2" xfId="33407" xr:uid="{00000000-0005-0000-0000-00002B820000}"/>
    <cellStyle name="Процентный 5 3 2 4 2 2 2" xfId="33408" xr:uid="{00000000-0005-0000-0000-00002C820000}"/>
    <cellStyle name="Процентный 5 3 2 4 2 3" xfId="33409" xr:uid="{00000000-0005-0000-0000-00002D820000}"/>
    <cellStyle name="Процентный 5 3 2 4 2 3 2" xfId="33410" xr:uid="{00000000-0005-0000-0000-00002E820000}"/>
    <cellStyle name="Процентный 5 3 2 4 2 4" xfId="33411" xr:uid="{00000000-0005-0000-0000-00002F820000}"/>
    <cellStyle name="Процентный 5 3 2 4 2 4 2" xfId="33412" xr:uid="{00000000-0005-0000-0000-000030820000}"/>
    <cellStyle name="Процентный 5 3 2 4 2 5" xfId="33413" xr:uid="{00000000-0005-0000-0000-000031820000}"/>
    <cellStyle name="Процентный 5 3 2 4 2 5 2" xfId="33414" xr:uid="{00000000-0005-0000-0000-000032820000}"/>
    <cellStyle name="Процентный 5 3 2 4 2 6" xfId="33415" xr:uid="{00000000-0005-0000-0000-000033820000}"/>
    <cellStyle name="Процентный 5 3 2 4 2 7" xfId="33416" xr:uid="{00000000-0005-0000-0000-000034820000}"/>
    <cellStyle name="Процентный 5 3 2 4 3" xfId="33417" xr:uid="{00000000-0005-0000-0000-000035820000}"/>
    <cellStyle name="Процентный 5 3 2 4 3 2" xfId="33418" xr:uid="{00000000-0005-0000-0000-000036820000}"/>
    <cellStyle name="Процентный 5 3 2 4 3 2 2" xfId="33419" xr:uid="{00000000-0005-0000-0000-000037820000}"/>
    <cellStyle name="Процентный 5 3 2 4 3 3" xfId="33420" xr:uid="{00000000-0005-0000-0000-000038820000}"/>
    <cellStyle name="Процентный 5 3 2 4 3 3 2" xfId="33421" xr:uid="{00000000-0005-0000-0000-000039820000}"/>
    <cellStyle name="Процентный 5 3 2 4 3 4" xfId="33422" xr:uid="{00000000-0005-0000-0000-00003A820000}"/>
    <cellStyle name="Процентный 5 3 2 4 3 4 2" xfId="33423" xr:uid="{00000000-0005-0000-0000-00003B820000}"/>
    <cellStyle name="Процентный 5 3 2 4 3 5" xfId="33424" xr:uid="{00000000-0005-0000-0000-00003C820000}"/>
    <cellStyle name="Процентный 5 3 2 4 4" xfId="33425" xr:uid="{00000000-0005-0000-0000-00003D820000}"/>
    <cellStyle name="Процентный 5 3 2 4 4 2" xfId="33426" xr:uid="{00000000-0005-0000-0000-00003E820000}"/>
    <cellStyle name="Процентный 5 3 2 4 5" xfId="33427" xr:uid="{00000000-0005-0000-0000-00003F820000}"/>
    <cellStyle name="Процентный 5 3 2 4 5 2" xfId="33428" xr:uid="{00000000-0005-0000-0000-000040820000}"/>
    <cellStyle name="Процентный 5 3 2 4 6" xfId="33429" xr:uid="{00000000-0005-0000-0000-000041820000}"/>
    <cellStyle name="Процентный 5 3 2 4 6 2" xfId="33430" xr:uid="{00000000-0005-0000-0000-000042820000}"/>
    <cellStyle name="Процентный 5 3 2 4 7" xfId="33431" xr:uid="{00000000-0005-0000-0000-000043820000}"/>
    <cellStyle name="Процентный 5 3 2 4 7 2" xfId="33432" xr:uid="{00000000-0005-0000-0000-000044820000}"/>
    <cellStyle name="Процентный 5 3 2 4 8" xfId="33433" xr:uid="{00000000-0005-0000-0000-000045820000}"/>
    <cellStyle name="Процентный 5 3 2 4 8 2" xfId="33434" xr:uid="{00000000-0005-0000-0000-000046820000}"/>
    <cellStyle name="Процентный 5 3 2 4 9" xfId="33435" xr:uid="{00000000-0005-0000-0000-000047820000}"/>
    <cellStyle name="Процентный 5 3 2 4 9 2" xfId="33436" xr:uid="{00000000-0005-0000-0000-000048820000}"/>
    <cellStyle name="Процентный 5 3 2 5" xfId="33437" xr:uid="{00000000-0005-0000-0000-000049820000}"/>
    <cellStyle name="Процентный 5 3 2 5 2" xfId="33438" xr:uid="{00000000-0005-0000-0000-00004A820000}"/>
    <cellStyle name="Процентный 5 3 2 5 2 2" xfId="33439" xr:uid="{00000000-0005-0000-0000-00004B820000}"/>
    <cellStyle name="Процентный 5 3 2 5 2 2 2" xfId="33440" xr:uid="{00000000-0005-0000-0000-00004C820000}"/>
    <cellStyle name="Процентный 5 3 2 5 2 3" xfId="33441" xr:uid="{00000000-0005-0000-0000-00004D820000}"/>
    <cellStyle name="Процентный 5 3 2 5 2 3 2" xfId="33442" xr:uid="{00000000-0005-0000-0000-00004E820000}"/>
    <cellStyle name="Процентный 5 3 2 5 2 4" xfId="33443" xr:uid="{00000000-0005-0000-0000-00004F820000}"/>
    <cellStyle name="Процентный 5 3 2 5 2 4 2" xfId="33444" xr:uid="{00000000-0005-0000-0000-000050820000}"/>
    <cellStyle name="Процентный 5 3 2 5 2 5" xfId="33445" xr:uid="{00000000-0005-0000-0000-000051820000}"/>
    <cellStyle name="Процентный 5 3 2 5 2 5 2" xfId="33446" xr:uid="{00000000-0005-0000-0000-000052820000}"/>
    <cellStyle name="Процентный 5 3 2 5 2 6" xfId="33447" xr:uid="{00000000-0005-0000-0000-000053820000}"/>
    <cellStyle name="Процентный 5 3 2 5 3" xfId="33448" xr:uid="{00000000-0005-0000-0000-000054820000}"/>
    <cellStyle name="Процентный 5 3 2 5 3 2" xfId="33449" xr:uid="{00000000-0005-0000-0000-000055820000}"/>
    <cellStyle name="Процентный 5 3 2 5 4" xfId="33450" xr:uid="{00000000-0005-0000-0000-000056820000}"/>
    <cellStyle name="Процентный 5 3 2 5 4 2" xfId="33451" xr:uid="{00000000-0005-0000-0000-000057820000}"/>
    <cellStyle name="Процентный 5 3 2 5 5" xfId="33452" xr:uid="{00000000-0005-0000-0000-000058820000}"/>
    <cellStyle name="Процентный 5 3 2 5 5 2" xfId="33453" xr:uid="{00000000-0005-0000-0000-000059820000}"/>
    <cellStyle name="Процентный 5 3 2 5 6" xfId="33454" xr:uid="{00000000-0005-0000-0000-00005A820000}"/>
    <cellStyle name="Процентный 5 3 2 5 6 2" xfId="33455" xr:uid="{00000000-0005-0000-0000-00005B820000}"/>
    <cellStyle name="Процентный 5 3 2 5 7" xfId="33456" xr:uid="{00000000-0005-0000-0000-00005C820000}"/>
    <cellStyle name="Процентный 5 3 2 5 8" xfId="33457" xr:uid="{00000000-0005-0000-0000-00005D820000}"/>
    <cellStyle name="Процентный 5 3 2 6" xfId="33458" xr:uid="{00000000-0005-0000-0000-00005E820000}"/>
    <cellStyle name="Процентный 5 3 2 6 2" xfId="33459" xr:uid="{00000000-0005-0000-0000-00005F820000}"/>
    <cellStyle name="Процентный 5 3 2 6 2 2" xfId="33460" xr:uid="{00000000-0005-0000-0000-000060820000}"/>
    <cellStyle name="Процентный 5 3 2 6 3" xfId="33461" xr:uid="{00000000-0005-0000-0000-000061820000}"/>
    <cellStyle name="Процентный 5 3 2 6 3 2" xfId="33462" xr:uid="{00000000-0005-0000-0000-000062820000}"/>
    <cellStyle name="Процентный 5 3 2 6 4" xfId="33463" xr:uid="{00000000-0005-0000-0000-000063820000}"/>
    <cellStyle name="Процентный 5 3 2 6 4 2" xfId="33464" xr:uid="{00000000-0005-0000-0000-000064820000}"/>
    <cellStyle name="Процентный 5 3 2 6 5" xfId="33465" xr:uid="{00000000-0005-0000-0000-000065820000}"/>
    <cellStyle name="Процентный 5 3 2 6 5 2" xfId="33466" xr:uid="{00000000-0005-0000-0000-000066820000}"/>
    <cellStyle name="Процентный 5 3 2 6 6" xfId="33467" xr:uid="{00000000-0005-0000-0000-000067820000}"/>
    <cellStyle name="Процентный 5 3 2 7" xfId="33468" xr:uid="{00000000-0005-0000-0000-000068820000}"/>
    <cellStyle name="Процентный 5 3 2 7 2" xfId="33469" xr:uid="{00000000-0005-0000-0000-000069820000}"/>
    <cellStyle name="Процентный 5 3 2 7 2 2" xfId="33470" xr:uid="{00000000-0005-0000-0000-00006A820000}"/>
    <cellStyle name="Процентный 5 3 2 7 3" xfId="33471" xr:uid="{00000000-0005-0000-0000-00006B820000}"/>
    <cellStyle name="Процентный 5 3 2 7 3 2" xfId="33472" xr:uid="{00000000-0005-0000-0000-00006C820000}"/>
    <cellStyle name="Процентный 5 3 2 7 4" xfId="33473" xr:uid="{00000000-0005-0000-0000-00006D820000}"/>
    <cellStyle name="Процентный 5 3 2 7 4 2" xfId="33474" xr:uid="{00000000-0005-0000-0000-00006E820000}"/>
    <cellStyle name="Процентный 5 3 2 7 5" xfId="33475" xr:uid="{00000000-0005-0000-0000-00006F820000}"/>
    <cellStyle name="Процентный 5 3 2 8" xfId="33476" xr:uid="{00000000-0005-0000-0000-000070820000}"/>
    <cellStyle name="Процентный 5 3 2 8 2" xfId="33477" xr:uid="{00000000-0005-0000-0000-000071820000}"/>
    <cellStyle name="Процентный 5 3 2 9" xfId="33478" xr:uid="{00000000-0005-0000-0000-000072820000}"/>
    <cellStyle name="Процентный 5 3 2 9 2" xfId="33479" xr:uid="{00000000-0005-0000-0000-000073820000}"/>
    <cellStyle name="Процентный 5 3 20" xfId="33480" xr:uid="{00000000-0005-0000-0000-000074820000}"/>
    <cellStyle name="Процентный 5 3 20 2" xfId="33481" xr:uid="{00000000-0005-0000-0000-000075820000}"/>
    <cellStyle name="Процентный 5 3 21" xfId="33482" xr:uid="{00000000-0005-0000-0000-000076820000}"/>
    <cellStyle name="Процентный 5 3 21 2" xfId="33483" xr:uid="{00000000-0005-0000-0000-000077820000}"/>
    <cellStyle name="Процентный 5 3 22" xfId="33484" xr:uid="{00000000-0005-0000-0000-000078820000}"/>
    <cellStyle name="Процентный 5 3 22 2" xfId="33485" xr:uid="{00000000-0005-0000-0000-000079820000}"/>
    <cellStyle name="Процентный 5 3 23" xfId="33486" xr:uid="{00000000-0005-0000-0000-00007A820000}"/>
    <cellStyle name="Процентный 5 3 23 2" xfId="33487" xr:uid="{00000000-0005-0000-0000-00007B820000}"/>
    <cellStyle name="Процентный 5 3 24" xfId="33488" xr:uid="{00000000-0005-0000-0000-00007C820000}"/>
    <cellStyle name="Процентный 5 3 25" xfId="33489" xr:uid="{00000000-0005-0000-0000-00007D820000}"/>
    <cellStyle name="Процентный 5 3 26" xfId="33490" xr:uid="{00000000-0005-0000-0000-00007E820000}"/>
    <cellStyle name="Процентный 5 3 3" xfId="33491" xr:uid="{00000000-0005-0000-0000-00007F820000}"/>
    <cellStyle name="Процентный 5 3 3 10" xfId="33492" xr:uid="{00000000-0005-0000-0000-000080820000}"/>
    <cellStyle name="Процентный 5 3 3 10 2" xfId="33493" xr:uid="{00000000-0005-0000-0000-000081820000}"/>
    <cellStyle name="Процентный 5 3 3 11" xfId="33494" xr:uid="{00000000-0005-0000-0000-000082820000}"/>
    <cellStyle name="Процентный 5 3 3 11 2" xfId="33495" xr:uid="{00000000-0005-0000-0000-000083820000}"/>
    <cellStyle name="Процентный 5 3 3 12" xfId="33496" xr:uid="{00000000-0005-0000-0000-000084820000}"/>
    <cellStyle name="Процентный 5 3 3 12 2" xfId="33497" xr:uid="{00000000-0005-0000-0000-000085820000}"/>
    <cellStyle name="Процентный 5 3 3 13" xfId="33498" xr:uid="{00000000-0005-0000-0000-000086820000}"/>
    <cellStyle name="Процентный 5 3 3 14" xfId="33499" xr:uid="{00000000-0005-0000-0000-000087820000}"/>
    <cellStyle name="Процентный 5 3 3 15" xfId="33500" xr:uid="{00000000-0005-0000-0000-000088820000}"/>
    <cellStyle name="Процентный 5 3 3 2" xfId="33501" xr:uid="{00000000-0005-0000-0000-000089820000}"/>
    <cellStyle name="Процентный 5 3 3 2 10" xfId="33502" xr:uid="{00000000-0005-0000-0000-00008A820000}"/>
    <cellStyle name="Процентный 5 3 3 2 10 2" xfId="33503" xr:uid="{00000000-0005-0000-0000-00008B820000}"/>
    <cellStyle name="Процентный 5 3 3 2 11" xfId="33504" xr:uid="{00000000-0005-0000-0000-00008C820000}"/>
    <cellStyle name="Процентный 5 3 3 2 12" xfId="33505" xr:uid="{00000000-0005-0000-0000-00008D820000}"/>
    <cellStyle name="Процентный 5 3 3 2 13" xfId="33506" xr:uid="{00000000-0005-0000-0000-00008E820000}"/>
    <cellStyle name="Процентный 5 3 3 2 2" xfId="33507" xr:uid="{00000000-0005-0000-0000-00008F820000}"/>
    <cellStyle name="Процентный 5 3 3 2 2 10" xfId="33508" xr:uid="{00000000-0005-0000-0000-000090820000}"/>
    <cellStyle name="Процентный 5 3 3 2 2 11" xfId="33509" xr:uid="{00000000-0005-0000-0000-000091820000}"/>
    <cellStyle name="Процентный 5 3 3 2 2 2" xfId="33510" xr:uid="{00000000-0005-0000-0000-000092820000}"/>
    <cellStyle name="Процентный 5 3 3 2 2 2 2" xfId="33511" xr:uid="{00000000-0005-0000-0000-000093820000}"/>
    <cellStyle name="Процентный 5 3 3 2 2 2 2 2" xfId="33512" xr:uid="{00000000-0005-0000-0000-000094820000}"/>
    <cellStyle name="Процентный 5 3 3 2 2 2 3" xfId="33513" xr:uid="{00000000-0005-0000-0000-000095820000}"/>
    <cellStyle name="Процентный 5 3 3 2 2 2 3 2" xfId="33514" xr:uid="{00000000-0005-0000-0000-000096820000}"/>
    <cellStyle name="Процентный 5 3 3 2 2 2 4" xfId="33515" xr:uid="{00000000-0005-0000-0000-000097820000}"/>
    <cellStyle name="Процентный 5 3 3 2 2 2 4 2" xfId="33516" xr:uid="{00000000-0005-0000-0000-000098820000}"/>
    <cellStyle name="Процентный 5 3 3 2 2 2 5" xfId="33517" xr:uid="{00000000-0005-0000-0000-000099820000}"/>
    <cellStyle name="Процентный 5 3 3 2 2 2 5 2" xfId="33518" xr:uid="{00000000-0005-0000-0000-00009A820000}"/>
    <cellStyle name="Процентный 5 3 3 2 2 2 6" xfId="33519" xr:uid="{00000000-0005-0000-0000-00009B820000}"/>
    <cellStyle name="Процентный 5 3 3 2 2 3" xfId="33520" xr:uid="{00000000-0005-0000-0000-00009C820000}"/>
    <cellStyle name="Процентный 5 3 3 2 2 3 2" xfId="33521" xr:uid="{00000000-0005-0000-0000-00009D820000}"/>
    <cellStyle name="Процентный 5 3 3 2 2 3 2 2" xfId="33522" xr:uid="{00000000-0005-0000-0000-00009E820000}"/>
    <cellStyle name="Процентный 5 3 3 2 2 3 3" xfId="33523" xr:uid="{00000000-0005-0000-0000-00009F820000}"/>
    <cellStyle name="Процентный 5 3 3 2 2 3 3 2" xfId="33524" xr:uid="{00000000-0005-0000-0000-0000A0820000}"/>
    <cellStyle name="Процентный 5 3 3 2 2 3 4" xfId="33525" xr:uid="{00000000-0005-0000-0000-0000A1820000}"/>
    <cellStyle name="Процентный 5 3 3 2 2 3 4 2" xfId="33526" xr:uid="{00000000-0005-0000-0000-0000A2820000}"/>
    <cellStyle name="Процентный 5 3 3 2 2 3 5" xfId="33527" xr:uid="{00000000-0005-0000-0000-0000A3820000}"/>
    <cellStyle name="Процентный 5 3 3 2 2 4" xfId="33528" xr:uid="{00000000-0005-0000-0000-0000A4820000}"/>
    <cellStyle name="Процентный 5 3 3 2 2 4 2" xfId="33529" xr:uid="{00000000-0005-0000-0000-0000A5820000}"/>
    <cellStyle name="Процентный 5 3 3 2 2 5" xfId="33530" xr:uid="{00000000-0005-0000-0000-0000A6820000}"/>
    <cellStyle name="Процентный 5 3 3 2 2 5 2" xfId="33531" xr:uid="{00000000-0005-0000-0000-0000A7820000}"/>
    <cellStyle name="Процентный 5 3 3 2 2 6" xfId="33532" xr:uid="{00000000-0005-0000-0000-0000A8820000}"/>
    <cellStyle name="Процентный 5 3 3 2 2 6 2" xfId="33533" xr:uid="{00000000-0005-0000-0000-0000A9820000}"/>
    <cellStyle name="Процентный 5 3 3 2 2 7" xfId="33534" xr:uid="{00000000-0005-0000-0000-0000AA820000}"/>
    <cellStyle name="Процентный 5 3 3 2 2 7 2" xfId="33535" xr:uid="{00000000-0005-0000-0000-0000AB820000}"/>
    <cellStyle name="Процентный 5 3 3 2 2 8" xfId="33536" xr:uid="{00000000-0005-0000-0000-0000AC820000}"/>
    <cellStyle name="Процентный 5 3 3 2 2 8 2" xfId="33537" xr:uid="{00000000-0005-0000-0000-0000AD820000}"/>
    <cellStyle name="Процентный 5 3 3 2 2 9" xfId="33538" xr:uid="{00000000-0005-0000-0000-0000AE820000}"/>
    <cellStyle name="Процентный 5 3 3 2 2 9 2" xfId="33539" xr:uid="{00000000-0005-0000-0000-0000AF820000}"/>
    <cellStyle name="Процентный 5 3 3 2 3" xfId="33540" xr:uid="{00000000-0005-0000-0000-0000B0820000}"/>
    <cellStyle name="Процентный 5 3 3 2 3 2" xfId="33541" xr:uid="{00000000-0005-0000-0000-0000B1820000}"/>
    <cellStyle name="Процентный 5 3 3 2 3 2 2" xfId="33542" xr:uid="{00000000-0005-0000-0000-0000B2820000}"/>
    <cellStyle name="Процентный 5 3 3 2 3 3" xfId="33543" xr:uid="{00000000-0005-0000-0000-0000B3820000}"/>
    <cellStyle name="Процентный 5 3 3 2 3 3 2" xfId="33544" xr:uid="{00000000-0005-0000-0000-0000B4820000}"/>
    <cellStyle name="Процентный 5 3 3 2 3 4" xfId="33545" xr:uid="{00000000-0005-0000-0000-0000B5820000}"/>
    <cellStyle name="Процентный 5 3 3 2 3 4 2" xfId="33546" xr:uid="{00000000-0005-0000-0000-0000B6820000}"/>
    <cellStyle name="Процентный 5 3 3 2 3 5" xfId="33547" xr:uid="{00000000-0005-0000-0000-0000B7820000}"/>
    <cellStyle name="Процентный 5 3 3 2 3 5 2" xfId="33548" xr:uid="{00000000-0005-0000-0000-0000B8820000}"/>
    <cellStyle name="Процентный 5 3 3 2 3 6" xfId="33549" xr:uid="{00000000-0005-0000-0000-0000B9820000}"/>
    <cellStyle name="Процентный 5 3 3 2 4" xfId="33550" xr:uid="{00000000-0005-0000-0000-0000BA820000}"/>
    <cellStyle name="Процентный 5 3 3 2 4 2" xfId="33551" xr:uid="{00000000-0005-0000-0000-0000BB820000}"/>
    <cellStyle name="Процентный 5 3 3 2 4 2 2" xfId="33552" xr:uid="{00000000-0005-0000-0000-0000BC820000}"/>
    <cellStyle name="Процентный 5 3 3 2 4 3" xfId="33553" xr:uid="{00000000-0005-0000-0000-0000BD820000}"/>
    <cellStyle name="Процентный 5 3 3 2 4 3 2" xfId="33554" xr:uid="{00000000-0005-0000-0000-0000BE820000}"/>
    <cellStyle name="Процентный 5 3 3 2 4 4" xfId="33555" xr:uid="{00000000-0005-0000-0000-0000BF820000}"/>
    <cellStyle name="Процентный 5 3 3 2 4 4 2" xfId="33556" xr:uid="{00000000-0005-0000-0000-0000C0820000}"/>
    <cellStyle name="Процентный 5 3 3 2 4 5" xfId="33557" xr:uid="{00000000-0005-0000-0000-0000C1820000}"/>
    <cellStyle name="Процентный 5 3 3 2 5" xfId="33558" xr:uid="{00000000-0005-0000-0000-0000C2820000}"/>
    <cellStyle name="Процентный 5 3 3 2 5 2" xfId="33559" xr:uid="{00000000-0005-0000-0000-0000C3820000}"/>
    <cellStyle name="Процентный 5 3 3 2 6" xfId="33560" xr:uid="{00000000-0005-0000-0000-0000C4820000}"/>
    <cellStyle name="Процентный 5 3 3 2 6 2" xfId="33561" xr:uid="{00000000-0005-0000-0000-0000C5820000}"/>
    <cellStyle name="Процентный 5 3 3 2 7" xfId="33562" xr:uid="{00000000-0005-0000-0000-0000C6820000}"/>
    <cellStyle name="Процентный 5 3 3 2 7 2" xfId="33563" xr:uid="{00000000-0005-0000-0000-0000C7820000}"/>
    <cellStyle name="Процентный 5 3 3 2 8" xfId="33564" xr:uid="{00000000-0005-0000-0000-0000C8820000}"/>
    <cellStyle name="Процентный 5 3 3 2 8 2" xfId="33565" xr:uid="{00000000-0005-0000-0000-0000C9820000}"/>
    <cellStyle name="Процентный 5 3 3 2 9" xfId="33566" xr:uid="{00000000-0005-0000-0000-0000CA820000}"/>
    <cellStyle name="Процентный 5 3 3 2 9 2" xfId="33567" xr:uid="{00000000-0005-0000-0000-0000CB820000}"/>
    <cellStyle name="Процентный 5 3 3 3" xfId="33568" xr:uid="{00000000-0005-0000-0000-0000CC820000}"/>
    <cellStyle name="Процентный 5 3 3 3 10" xfId="33569" xr:uid="{00000000-0005-0000-0000-0000CD820000}"/>
    <cellStyle name="Процентный 5 3 3 3 11" xfId="33570" xr:uid="{00000000-0005-0000-0000-0000CE820000}"/>
    <cellStyle name="Процентный 5 3 3 3 2" xfId="33571" xr:uid="{00000000-0005-0000-0000-0000CF820000}"/>
    <cellStyle name="Процентный 5 3 3 3 2 2" xfId="33572" xr:uid="{00000000-0005-0000-0000-0000D0820000}"/>
    <cellStyle name="Процентный 5 3 3 3 2 2 2" xfId="33573" xr:uid="{00000000-0005-0000-0000-0000D1820000}"/>
    <cellStyle name="Процентный 5 3 3 3 2 3" xfId="33574" xr:uid="{00000000-0005-0000-0000-0000D2820000}"/>
    <cellStyle name="Процентный 5 3 3 3 2 3 2" xfId="33575" xr:uid="{00000000-0005-0000-0000-0000D3820000}"/>
    <cellStyle name="Процентный 5 3 3 3 2 4" xfId="33576" xr:uid="{00000000-0005-0000-0000-0000D4820000}"/>
    <cellStyle name="Процентный 5 3 3 3 2 4 2" xfId="33577" xr:uid="{00000000-0005-0000-0000-0000D5820000}"/>
    <cellStyle name="Процентный 5 3 3 3 2 5" xfId="33578" xr:uid="{00000000-0005-0000-0000-0000D6820000}"/>
    <cellStyle name="Процентный 5 3 3 3 2 5 2" xfId="33579" xr:uid="{00000000-0005-0000-0000-0000D7820000}"/>
    <cellStyle name="Процентный 5 3 3 3 2 6" xfId="33580" xr:uid="{00000000-0005-0000-0000-0000D8820000}"/>
    <cellStyle name="Процентный 5 3 3 3 2 7" xfId="33581" xr:uid="{00000000-0005-0000-0000-0000D9820000}"/>
    <cellStyle name="Процентный 5 3 3 3 3" xfId="33582" xr:uid="{00000000-0005-0000-0000-0000DA820000}"/>
    <cellStyle name="Процентный 5 3 3 3 3 2" xfId="33583" xr:uid="{00000000-0005-0000-0000-0000DB820000}"/>
    <cellStyle name="Процентный 5 3 3 3 3 2 2" xfId="33584" xr:uid="{00000000-0005-0000-0000-0000DC820000}"/>
    <cellStyle name="Процентный 5 3 3 3 3 3" xfId="33585" xr:uid="{00000000-0005-0000-0000-0000DD820000}"/>
    <cellStyle name="Процентный 5 3 3 3 3 3 2" xfId="33586" xr:uid="{00000000-0005-0000-0000-0000DE820000}"/>
    <cellStyle name="Процентный 5 3 3 3 3 4" xfId="33587" xr:uid="{00000000-0005-0000-0000-0000DF820000}"/>
    <cellStyle name="Процентный 5 3 3 3 3 4 2" xfId="33588" xr:uid="{00000000-0005-0000-0000-0000E0820000}"/>
    <cellStyle name="Процентный 5 3 3 3 3 5" xfId="33589" xr:uid="{00000000-0005-0000-0000-0000E1820000}"/>
    <cellStyle name="Процентный 5 3 3 3 4" xfId="33590" xr:uid="{00000000-0005-0000-0000-0000E2820000}"/>
    <cellStyle name="Процентный 5 3 3 3 4 2" xfId="33591" xr:uid="{00000000-0005-0000-0000-0000E3820000}"/>
    <cellStyle name="Процентный 5 3 3 3 5" xfId="33592" xr:uid="{00000000-0005-0000-0000-0000E4820000}"/>
    <cellStyle name="Процентный 5 3 3 3 5 2" xfId="33593" xr:uid="{00000000-0005-0000-0000-0000E5820000}"/>
    <cellStyle name="Процентный 5 3 3 3 6" xfId="33594" xr:uid="{00000000-0005-0000-0000-0000E6820000}"/>
    <cellStyle name="Процентный 5 3 3 3 6 2" xfId="33595" xr:uid="{00000000-0005-0000-0000-0000E7820000}"/>
    <cellStyle name="Процентный 5 3 3 3 7" xfId="33596" xr:uid="{00000000-0005-0000-0000-0000E8820000}"/>
    <cellStyle name="Процентный 5 3 3 3 7 2" xfId="33597" xr:uid="{00000000-0005-0000-0000-0000E9820000}"/>
    <cellStyle name="Процентный 5 3 3 3 8" xfId="33598" xr:uid="{00000000-0005-0000-0000-0000EA820000}"/>
    <cellStyle name="Процентный 5 3 3 3 8 2" xfId="33599" xr:uid="{00000000-0005-0000-0000-0000EB820000}"/>
    <cellStyle name="Процентный 5 3 3 3 9" xfId="33600" xr:uid="{00000000-0005-0000-0000-0000EC820000}"/>
    <cellStyle name="Процентный 5 3 3 3 9 2" xfId="33601" xr:uid="{00000000-0005-0000-0000-0000ED820000}"/>
    <cellStyle name="Процентный 5 3 3 4" xfId="33602" xr:uid="{00000000-0005-0000-0000-0000EE820000}"/>
    <cellStyle name="Процентный 5 3 3 4 2" xfId="33603" xr:uid="{00000000-0005-0000-0000-0000EF820000}"/>
    <cellStyle name="Процентный 5 3 3 4 2 2" xfId="33604" xr:uid="{00000000-0005-0000-0000-0000F0820000}"/>
    <cellStyle name="Процентный 5 3 3 4 2 2 2" xfId="33605" xr:uid="{00000000-0005-0000-0000-0000F1820000}"/>
    <cellStyle name="Процентный 5 3 3 4 2 3" xfId="33606" xr:uid="{00000000-0005-0000-0000-0000F2820000}"/>
    <cellStyle name="Процентный 5 3 3 4 2 3 2" xfId="33607" xr:uid="{00000000-0005-0000-0000-0000F3820000}"/>
    <cellStyle name="Процентный 5 3 3 4 2 4" xfId="33608" xr:uid="{00000000-0005-0000-0000-0000F4820000}"/>
    <cellStyle name="Процентный 5 3 3 4 2 4 2" xfId="33609" xr:uid="{00000000-0005-0000-0000-0000F5820000}"/>
    <cellStyle name="Процентный 5 3 3 4 2 5" xfId="33610" xr:uid="{00000000-0005-0000-0000-0000F6820000}"/>
    <cellStyle name="Процентный 5 3 3 4 2 5 2" xfId="33611" xr:uid="{00000000-0005-0000-0000-0000F7820000}"/>
    <cellStyle name="Процентный 5 3 3 4 2 6" xfId="33612" xr:uid="{00000000-0005-0000-0000-0000F8820000}"/>
    <cellStyle name="Процентный 5 3 3 4 3" xfId="33613" xr:uid="{00000000-0005-0000-0000-0000F9820000}"/>
    <cellStyle name="Процентный 5 3 3 4 3 2" xfId="33614" xr:uid="{00000000-0005-0000-0000-0000FA820000}"/>
    <cellStyle name="Процентный 5 3 3 4 4" xfId="33615" xr:uid="{00000000-0005-0000-0000-0000FB820000}"/>
    <cellStyle name="Процентный 5 3 3 4 4 2" xfId="33616" xr:uid="{00000000-0005-0000-0000-0000FC820000}"/>
    <cellStyle name="Процентный 5 3 3 4 5" xfId="33617" xr:uid="{00000000-0005-0000-0000-0000FD820000}"/>
    <cellStyle name="Процентный 5 3 3 4 5 2" xfId="33618" xr:uid="{00000000-0005-0000-0000-0000FE820000}"/>
    <cellStyle name="Процентный 5 3 3 4 6" xfId="33619" xr:uid="{00000000-0005-0000-0000-0000FF820000}"/>
    <cellStyle name="Процентный 5 3 3 4 6 2" xfId="33620" xr:uid="{00000000-0005-0000-0000-000000830000}"/>
    <cellStyle name="Процентный 5 3 3 4 7" xfId="33621" xr:uid="{00000000-0005-0000-0000-000001830000}"/>
    <cellStyle name="Процентный 5 3 3 4 8" xfId="33622" xr:uid="{00000000-0005-0000-0000-000002830000}"/>
    <cellStyle name="Процентный 5 3 3 5" xfId="33623" xr:uid="{00000000-0005-0000-0000-000003830000}"/>
    <cellStyle name="Процентный 5 3 3 5 2" xfId="33624" xr:uid="{00000000-0005-0000-0000-000004830000}"/>
    <cellStyle name="Процентный 5 3 3 5 2 2" xfId="33625" xr:uid="{00000000-0005-0000-0000-000005830000}"/>
    <cellStyle name="Процентный 5 3 3 5 3" xfId="33626" xr:uid="{00000000-0005-0000-0000-000006830000}"/>
    <cellStyle name="Процентный 5 3 3 5 3 2" xfId="33627" xr:uid="{00000000-0005-0000-0000-000007830000}"/>
    <cellStyle name="Процентный 5 3 3 5 4" xfId="33628" xr:uid="{00000000-0005-0000-0000-000008830000}"/>
    <cellStyle name="Процентный 5 3 3 5 4 2" xfId="33629" xr:uid="{00000000-0005-0000-0000-000009830000}"/>
    <cellStyle name="Процентный 5 3 3 5 5" xfId="33630" xr:uid="{00000000-0005-0000-0000-00000A830000}"/>
    <cellStyle name="Процентный 5 3 3 5 5 2" xfId="33631" xr:uid="{00000000-0005-0000-0000-00000B830000}"/>
    <cellStyle name="Процентный 5 3 3 5 6" xfId="33632" xr:uid="{00000000-0005-0000-0000-00000C830000}"/>
    <cellStyle name="Процентный 5 3 3 6" xfId="33633" xr:uid="{00000000-0005-0000-0000-00000D830000}"/>
    <cellStyle name="Процентный 5 3 3 6 2" xfId="33634" xr:uid="{00000000-0005-0000-0000-00000E830000}"/>
    <cellStyle name="Процентный 5 3 3 6 2 2" xfId="33635" xr:uid="{00000000-0005-0000-0000-00000F830000}"/>
    <cellStyle name="Процентный 5 3 3 6 3" xfId="33636" xr:uid="{00000000-0005-0000-0000-000010830000}"/>
    <cellStyle name="Процентный 5 3 3 6 3 2" xfId="33637" xr:uid="{00000000-0005-0000-0000-000011830000}"/>
    <cellStyle name="Процентный 5 3 3 6 4" xfId="33638" xr:uid="{00000000-0005-0000-0000-000012830000}"/>
    <cellStyle name="Процентный 5 3 3 6 4 2" xfId="33639" xr:uid="{00000000-0005-0000-0000-000013830000}"/>
    <cellStyle name="Процентный 5 3 3 6 5" xfId="33640" xr:uid="{00000000-0005-0000-0000-000014830000}"/>
    <cellStyle name="Процентный 5 3 3 7" xfId="33641" xr:uid="{00000000-0005-0000-0000-000015830000}"/>
    <cellStyle name="Процентный 5 3 3 7 2" xfId="33642" xr:uid="{00000000-0005-0000-0000-000016830000}"/>
    <cellStyle name="Процентный 5 3 3 8" xfId="33643" xr:uid="{00000000-0005-0000-0000-000017830000}"/>
    <cellStyle name="Процентный 5 3 3 8 2" xfId="33644" xr:uid="{00000000-0005-0000-0000-000018830000}"/>
    <cellStyle name="Процентный 5 3 3 9" xfId="33645" xr:uid="{00000000-0005-0000-0000-000019830000}"/>
    <cellStyle name="Процентный 5 3 3 9 2" xfId="33646" xr:uid="{00000000-0005-0000-0000-00001A830000}"/>
    <cellStyle name="Процентный 5 3 4" xfId="33647" xr:uid="{00000000-0005-0000-0000-00001B830000}"/>
    <cellStyle name="Процентный 5 3 4 10" xfId="33648" xr:uid="{00000000-0005-0000-0000-00001C830000}"/>
    <cellStyle name="Процентный 5 3 4 10 2" xfId="33649" xr:uid="{00000000-0005-0000-0000-00001D830000}"/>
    <cellStyle name="Процентный 5 3 4 11" xfId="33650" xr:uid="{00000000-0005-0000-0000-00001E830000}"/>
    <cellStyle name="Процентный 5 3 4 11 2" xfId="33651" xr:uid="{00000000-0005-0000-0000-00001F830000}"/>
    <cellStyle name="Процентный 5 3 4 12" xfId="33652" xr:uid="{00000000-0005-0000-0000-000020830000}"/>
    <cellStyle name="Процентный 5 3 4 12 2" xfId="33653" xr:uid="{00000000-0005-0000-0000-000021830000}"/>
    <cellStyle name="Процентный 5 3 4 13" xfId="33654" xr:uid="{00000000-0005-0000-0000-000022830000}"/>
    <cellStyle name="Процентный 5 3 4 14" xfId="33655" xr:uid="{00000000-0005-0000-0000-000023830000}"/>
    <cellStyle name="Процентный 5 3 4 15" xfId="33656" xr:uid="{00000000-0005-0000-0000-000024830000}"/>
    <cellStyle name="Процентный 5 3 4 2" xfId="33657" xr:uid="{00000000-0005-0000-0000-000025830000}"/>
    <cellStyle name="Процентный 5 3 4 2 10" xfId="33658" xr:uid="{00000000-0005-0000-0000-000026830000}"/>
    <cellStyle name="Процентный 5 3 4 2 10 2" xfId="33659" xr:uid="{00000000-0005-0000-0000-000027830000}"/>
    <cellStyle name="Процентный 5 3 4 2 11" xfId="33660" xr:uid="{00000000-0005-0000-0000-000028830000}"/>
    <cellStyle name="Процентный 5 3 4 2 12" xfId="33661" xr:uid="{00000000-0005-0000-0000-000029830000}"/>
    <cellStyle name="Процентный 5 3 4 2 2" xfId="33662" xr:uid="{00000000-0005-0000-0000-00002A830000}"/>
    <cellStyle name="Процентный 5 3 4 2 2 10" xfId="33663" xr:uid="{00000000-0005-0000-0000-00002B830000}"/>
    <cellStyle name="Процентный 5 3 4 2 2 2" xfId="33664" xr:uid="{00000000-0005-0000-0000-00002C830000}"/>
    <cellStyle name="Процентный 5 3 4 2 2 2 2" xfId="33665" xr:uid="{00000000-0005-0000-0000-00002D830000}"/>
    <cellStyle name="Процентный 5 3 4 2 2 2 2 2" xfId="33666" xr:uid="{00000000-0005-0000-0000-00002E830000}"/>
    <cellStyle name="Процентный 5 3 4 2 2 2 3" xfId="33667" xr:uid="{00000000-0005-0000-0000-00002F830000}"/>
    <cellStyle name="Процентный 5 3 4 2 2 2 3 2" xfId="33668" xr:uid="{00000000-0005-0000-0000-000030830000}"/>
    <cellStyle name="Процентный 5 3 4 2 2 2 4" xfId="33669" xr:uid="{00000000-0005-0000-0000-000031830000}"/>
    <cellStyle name="Процентный 5 3 4 2 2 2 4 2" xfId="33670" xr:uid="{00000000-0005-0000-0000-000032830000}"/>
    <cellStyle name="Процентный 5 3 4 2 2 2 5" xfId="33671" xr:uid="{00000000-0005-0000-0000-000033830000}"/>
    <cellStyle name="Процентный 5 3 4 2 2 2 5 2" xfId="33672" xr:uid="{00000000-0005-0000-0000-000034830000}"/>
    <cellStyle name="Процентный 5 3 4 2 2 2 6" xfId="33673" xr:uid="{00000000-0005-0000-0000-000035830000}"/>
    <cellStyle name="Процентный 5 3 4 2 2 3" xfId="33674" xr:uid="{00000000-0005-0000-0000-000036830000}"/>
    <cellStyle name="Процентный 5 3 4 2 2 3 2" xfId="33675" xr:uid="{00000000-0005-0000-0000-000037830000}"/>
    <cellStyle name="Процентный 5 3 4 2 2 3 2 2" xfId="33676" xr:uid="{00000000-0005-0000-0000-000038830000}"/>
    <cellStyle name="Процентный 5 3 4 2 2 3 3" xfId="33677" xr:uid="{00000000-0005-0000-0000-000039830000}"/>
    <cellStyle name="Процентный 5 3 4 2 2 3 3 2" xfId="33678" xr:uid="{00000000-0005-0000-0000-00003A830000}"/>
    <cellStyle name="Процентный 5 3 4 2 2 3 4" xfId="33679" xr:uid="{00000000-0005-0000-0000-00003B830000}"/>
    <cellStyle name="Процентный 5 3 4 2 2 3 4 2" xfId="33680" xr:uid="{00000000-0005-0000-0000-00003C830000}"/>
    <cellStyle name="Процентный 5 3 4 2 2 3 5" xfId="33681" xr:uid="{00000000-0005-0000-0000-00003D830000}"/>
    <cellStyle name="Процентный 5 3 4 2 2 4" xfId="33682" xr:uid="{00000000-0005-0000-0000-00003E830000}"/>
    <cellStyle name="Процентный 5 3 4 2 2 4 2" xfId="33683" xr:uid="{00000000-0005-0000-0000-00003F830000}"/>
    <cellStyle name="Процентный 5 3 4 2 2 5" xfId="33684" xr:uid="{00000000-0005-0000-0000-000040830000}"/>
    <cellStyle name="Процентный 5 3 4 2 2 5 2" xfId="33685" xr:uid="{00000000-0005-0000-0000-000041830000}"/>
    <cellStyle name="Процентный 5 3 4 2 2 6" xfId="33686" xr:uid="{00000000-0005-0000-0000-000042830000}"/>
    <cellStyle name="Процентный 5 3 4 2 2 6 2" xfId="33687" xr:uid="{00000000-0005-0000-0000-000043830000}"/>
    <cellStyle name="Процентный 5 3 4 2 2 7" xfId="33688" xr:uid="{00000000-0005-0000-0000-000044830000}"/>
    <cellStyle name="Процентный 5 3 4 2 2 7 2" xfId="33689" xr:uid="{00000000-0005-0000-0000-000045830000}"/>
    <cellStyle name="Процентный 5 3 4 2 2 8" xfId="33690" xr:uid="{00000000-0005-0000-0000-000046830000}"/>
    <cellStyle name="Процентный 5 3 4 2 2 8 2" xfId="33691" xr:uid="{00000000-0005-0000-0000-000047830000}"/>
    <cellStyle name="Процентный 5 3 4 2 2 9" xfId="33692" xr:uid="{00000000-0005-0000-0000-000048830000}"/>
    <cellStyle name="Процентный 5 3 4 2 2 9 2" xfId="33693" xr:uid="{00000000-0005-0000-0000-000049830000}"/>
    <cellStyle name="Процентный 5 3 4 2 3" xfId="33694" xr:uid="{00000000-0005-0000-0000-00004A830000}"/>
    <cellStyle name="Процентный 5 3 4 2 3 2" xfId="33695" xr:uid="{00000000-0005-0000-0000-00004B830000}"/>
    <cellStyle name="Процентный 5 3 4 2 3 2 2" xfId="33696" xr:uid="{00000000-0005-0000-0000-00004C830000}"/>
    <cellStyle name="Процентный 5 3 4 2 3 3" xfId="33697" xr:uid="{00000000-0005-0000-0000-00004D830000}"/>
    <cellStyle name="Процентный 5 3 4 2 3 3 2" xfId="33698" xr:uid="{00000000-0005-0000-0000-00004E830000}"/>
    <cellStyle name="Процентный 5 3 4 2 3 4" xfId="33699" xr:uid="{00000000-0005-0000-0000-00004F830000}"/>
    <cellStyle name="Процентный 5 3 4 2 3 4 2" xfId="33700" xr:uid="{00000000-0005-0000-0000-000050830000}"/>
    <cellStyle name="Процентный 5 3 4 2 3 5" xfId="33701" xr:uid="{00000000-0005-0000-0000-000051830000}"/>
    <cellStyle name="Процентный 5 3 4 2 3 5 2" xfId="33702" xr:uid="{00000000-0005-0000-0000-000052830000}"/>
    <cellStyle name="Процентный 5 3 4 2 3 6" xfId="33703" xr:uid="{00000000-0005-0000-0000-000053830000}"/>
    <cellStyle name="Процентный 5 3 4 2 4" xfId="33704" xr:uid="{00000000-0005-0000-0000-000054830000}"/>
    <cellStyle name="Процентный 5 3 4 2 4 2" xfId="33705" xr:uid="{00000000-0005-0000-0000-000055830000}"/>
    <cellStyle name="Процентный 5 3 4 2 4 2 2" xfId="33706" xr:uid="{00000000-0005-0000-0000-000056830000}"/>
    <cellStyle name="Процентный 5 3 4 2 4 3" xfId="33707" xr:uid="{00000000-0005-0000-0000-000057830000}"/>
    <cellStyle name="Процентный 5 3 4 2 4 3 2" xfId="33708" xr:uid="{00000000-0005-0000-0000-000058830000}"/>
    <cellStyle name="Процентный 5 3 4 2 4 4" xfId="33709" xr:uid="{00000000-0005-0000-0000-000059830000}"/>
    <cellStyle name="Процентный 5 3 4 2 4 4 2" xfId="33710" xr:uid="{00000000-0005-0000-0000-00005A830000}"/>
    <cellStyle name="Процентный 5 3 4 2 4 5" xfId="33711" xr:uid="{00000000-0005-0000-0000-00005B830000}"/>
    <cellStyle name="Процентный 5 3 4 2 5" xfId="33712" xr:uid="{00000000-0005-0000-0000-00005C830000}"/>
    <cellStyle name="Процентный 5 3 4 2 5 2" xfId="33713" xr:uid="{00000000-0005-0000-0000-00005D830000}"/>
    <cellStyle name="Процентный 5 3 4 2 6" xfId="33714" xr:uid="{00000000-0005-0000-0000-00005E830000}"/>
    <cellStyle name="Процентный 5 3 4 2 6 2" xfId="33715" xr:uid="{00000000-0005-0000-0000-00005F830000}"/>
    <cellStyle name="Процентный 5 3 4 2 7" xfId="33716" xr:uid="{00000000-0005-0000-0000-000060830000}"/>
    <cellStyle name="Процентный 5 3 4 2 7 2" xfId="33717" xr:uid="{00000000-0005-0000-0000-000061830000}"/>
    <cellStyle name="Процентный 5 3 4 2 8" xfId="33718" xr:uid="{00000000-0005-0000-0000-000062830000}"/>
    <cellStyle name="Процентный 5 3 4 2 8 2" xfId="33719" xr:uid="{00000000-0005-0000-0000-000063830000}"/>
    <cellStyle name="Процентный 5 3 4 2 9" xfId="33720" xr:uid="{00000000-0005-0000-0000-000064830000}"/>
    <cellStyle name="Процентный 5 3 4 2 9 2" xfId="33721" xr:uid="{00000000-0005-0000-0000-000065830000}"/>
    <cellStyle name="Процентный 5 3 4 3" xfId="33722" xr:uid="{00000000-0005-0000-0000-000066830000}"/>
    <cellStyle name="Процентный 5 3 4 3 10" xfId="33723" xr:uid="{00000000-0005-0000-0000-000067830000}"/>
    <cellStyle name="Процентный 5 3 4 3 2" xfId="33724" xr:uid="{00000000-0005-0000-0000-000068830000}"/>
    <cellStyle name="Процентный 5 3 4 3 2 2" xfId="33725" xr:uid="{00000000-0005-0000-0000-000069830000}"/>
    <cellStyle name="Процентный 5 3 4 3 2 2 2" xfId="33726" xr:uid="{00000000-0005-0000-0000-00006A830000}"/>
    <cellStyle name="Процентный 5 3 4 3 2 3" xfId="33727" xr:uid="{00000000-0005-0000-0000-00006B830000}"/>
    <cellStyle name="Процентный 5 3 4 3 2 3 2" xfId="33728" xr:uid="{00000000-0005-0000-0000-00006C830000}"/>
    <cellStyle name="Процентный 5 3 4 3 2 4" xfId="33729" xr:uid="{00000000-0005-0000-0000-00006D830000}"/>
    <cellStyle name="Процентный 5 3 4 3 2 4 2" xfId="33730" xr:uid="{00000000-0005-0000-0000-00006E830000}"/>
    <cellStyle name="Процентный 5 3 4 3 2 5" xfId="33731" xr:uid="{00000000-0005-0000-0000-00006F830000}"/>
    <cellStyle name="Процентный 5 3 4 3 2 5 2" xfId="33732" xr:uid="{00000000-0005-0000-0000-000070830000}"/>
    <cellStyle name="Процентный 5 3 4 3 2 6" xfId="33733" xr:uid="{00000000-0005-0000-0000-000071830000}"/>
    <cellStyle name="Процентный 5 3 4 3 3" xfId="33734" xr:uid="{00000000-0005-0000-0000-000072830000}"/>
    <cellStyle name="Процентный 5 3 4 3 3 2" xfId="33735" xr:uid="{00000000-0005-0000-0000-000073830000}"/>
    <cellStyle name="Процентный 5 3 4 3 3 2 2" xfId="33736" xr:uid="{00000000-0005-0000-0000-000074830000}"/>
    <cellStyle name="Процентный 5 3 4 3 3 3" xfId="33737" xr:uid="{00000000-0005-0000-0000-000075830000}"/>
    <cellStyle name="Процентный 5 3 4 3 3 3 2" xfId="33738" xr:uid="{00000000-0005-0000-0000-000076830000}"/>
    <cellStyle name="Процентный 5 3 4 3 3 4" xfId="33739" xr:uid="{00000000-0005-0000-0000-000077830000}"/>
    <cellStyle name="Процентный 5 3 4 3 3 4 2" xfId="33740" xr:uid="{00000000-0005-0000-0000-000078830000}"/>
    <cellStyle name="Процентный 5 3 4 3 3 5" xfId="33741" xr:uid="{00000000-0005-0000-0000-000079830000}"/>
    <cellStyle name="Процентный 5 3 4 3 4" xfId="33742" xr:uid="{00000000-0005-0000-0000-00007A830000}"/>
    <cellStyle name="Процентный 5 3 4 3 4 2" xfId="33743" xr:uid="{00000000-0005-0000-0000-00007B830000}"/>
    <cellStyle name="Процентный 5 3 4 3 5" xfId="33744" xr:uid="{00000000-0005-0000-0000-00007C830000}"/>
    <cellStyle name="Процентный 5 3 4 3 5 2" xfId="33745" xr:uid="{00000000-0005-0000-0000-00007D830000}"/>
    <cellStyle name="Процентный 5 3 4 3 6" xfId="33746" xr:uid="{00000000-0005-0000-0000-00007E830000}"/>
    <cellStyle name="Процентный 5 3 4 3 6 2" xfId="33747" xr:uid="{00000000-0005-0000-0000-00007F830000}"/>
    <cellStyle name="Процентный 5 3 4 3 7" xfId="33748" xr:uid="{00000000-0005-0000-0000-000080830000}"/>
    <cellStyle name="Процентный 5 3 4 3 7 2" xfId="33749" xr:uid="{00000000-0005-0000-0000-000081830000}"/>
    <cellStyle name="Процентный 5 3 4 3 8" xfId="33750" xr:uid="{00000000-0005-0000-0000-000082830000}"/>
    <cellStyle name="Процентный 5 3 4 3 8 2" xfId="33751" xr:uid="{00000000-0005-0000-0000-000083830000}"/>
    <cellStyle name="Процентный 5 3 4 3 9" xfId="33752" xr:uid="{00000000-0005-0000-0000-000084830000}"/>
    <cellStyle name="Процентный 5 3 4 3 9 2" xfId="33753" xr:uid="{00000000-0005-0000-0000-000085830000}"/>
    <cellStyle name="Процентный 5 3 4 4" xfId="33754" xr:uid="{00000000-0005-0000-0000-000086830000}"/>
    <cellStyle name="Процентный 5 3 4 4 2" xfId="33755" xr:uid="{00000000-0005-0000-0000-000087830000}"/>
    <cellStyle name="Процентный 5 3 4 4 2 2" xfId="33756" xr:uid="{00000000-0005-0000-0000-000088830000}"/>
    <cellStyle name="Процентный 5 3 4 4 2 2 2" xfId="33757" xr:uid="{00000000-0005-0000-0000-000089830000}"/>
    <cellStyle name="Процентный 5 3 4 4 2 3" xfId="33758" xr:uid="{00000000-0005-0000-0000-00008A830000}"/>
    <cellStyle name="Процентный 5 3 4 4 2 3 2" xfId="33759" xr:uid="{00000000-0005-0000-0000-00008B830000}"/>
    <cellStyle name="Процентный 5 3 4 4 2 4" xfId="33760" xr:uid="{00000000-0005-0000-0000-00008C830000}"/>
    <cellStyle name="Процентный 5 3 4 4 2 4 2" xfId="33761" xr:uid="{00000000-0005-0000-0000-00008D830000}"/>
    <cellStyle name="Процентный 5 3 4 4 2 5" xfId="33762" xr:uid="{00000000-0005-0000-0000-00008E830000}"/>
    <cellStyle name="Процентный 5 3 4 4 2 5 2" xfId="33763" xr:uid="{00000000-0005-0000-0000-00008F830000}"/>
    <cellStyle name="Процентный 5 3 4 4 2 6" xfId="33764" xr:uid="{00000000-0005-0000-0000-000090830000}"/>
    <cellStyle name="Процентный 5 3 4 4 3" xfId="33765" xr:uid="{00000000-0005-0000-0000-000091830000}"/>
    <cellStyle name="Процентный 5 3 4 4 3 2" xfId="33766" xr:uid="{00000000-0005-0000-0000-000092830000}"/>
    <cellStyle name="Процентный 5 3 4 4 4" xfId="33767" xr:uid="{00000000-0005-0000-0000-000093830000}"/>
    <cellStyle name="Процентный 5 3 4 4 4 2" xfId="33768" xr:uid="{00000000-0005-0000-0000-000094830000}"/>
    <cellStyle name="Процентный 5 3 4 4 5" xfId="33769" xr:uid="{00000000-0005-0000-0000-000095830000}"/>
    <cellStyle name="Процентный 5 3 4 4 5 2" xfId="33770" xr:uid="{00000000-0005-0000-0000-000096830000}"/>
    <cellStyle name="Процентный 5 3 4 4 6" xfId="33771" xr:uid="{00000000-0005-0000-0000-000097830000}"/>
    <cellStyle name="Процентный 5 3 4 4 6 2" xfId="33772" xr:uid="{00000000-0005-0000-0000-000098830000}"/>
    <cellStyle name="Процентный 5 3 4 4 7" xfId="33773" xr:uid="{00000000-0005-0000-0000-000099830000}"/>
    <cellStyle name="Процентный 5 3 4 5" xfId="33774" xr:uid="{00000000-0005-0000-0000-00009A830000}"/>
    <cellStyle name="Процентный 5 3 4 5 2" xfId="33775" xr:uid="{00000000-0005-0000-0000-00009B830000}"/>
    <cellStyle name="Процентный 5 3 4 5 2 2" xfId="33776" xr:uid="{00000000-0005-0000-0000-00009C830000}"/>
    <cellStyle name="Процентный 5 3 4 5 3" xfId="33777" xr:uid="{00000000-0005-0000-0000-00009D830000}"/>
    <cellStyle name="Процентный 5 3 4 5 3 2" xfId="33778" xr:uid="{00000000-0005-0000-0000-00009E830000}"/>
    <cellStyle name="Процентный 5 3 4 5 4" xfId="33779" xr:uid="{00000000-0005-0000-0000-00009F830000}"/>
    <cellStyle name="Процентный 5 3 4 5 4 2" xfId="33780" xr:uid="{00000000-0005-0000-0000-0000A0830000}"/>
    <cellStyle name="Процентный 5 3 4 5 5" xfId="33781" xr:uid="{00000000-0005-0000-0000-0000A1830000}"/>
    <cellStyle name="Процентный 5 3 4 5 5 2" xfId="33782" xr:uid="{00000000-0005-0000-0000-0000A2830000}"/>
    <cellStyle name="Процентный 5 3 4 5 6" xfId="33783" xr:uid="{00000000-0005-0000-0000-0000A3830000}"/>
    <cellStyle name="Процентный 5 3 4 6" xfId="33784" xr:uid="{00000000-0005-0000-0000-0000A4830000}"/>
    <cellStyle name="Процентный 5 3 4 6 2" xfId="33785" xr:uid="{00000000-0005-0000-0000-0000A5830000}"/>
    <cellStyle name="Процентный 5 3 4 6 2 2" xfId="33786" xr:uid="{00000000-0005-0000-0000-0000A6830000}"/>
    <cellStyle name="Процентный 5 3 4 6 3" xfId="33787" xr:uid="{00000000-0005-0000-0000-0000A7830000}"/>
    <cellStyle name="Процентный 5 3 4 6 3 2" xfId="33788" xr:uid="{00000000-0005-0000-0000-0000A8830000}"/>
    <cellStyle name="Процентный 5 3 4 6 4" xfId="33789" xr:uid="{00000000-0005-0000-0000-0000A9830000}"/>
    <cellStyle name="Процентный 5 3 4 6 4 2" xfId="33790" xr:uid="{00000000-0005-0000-0000-0000AA830000}"/>
    <cellStyle name="Процентный 5 3 4 6 5" xfId="33791" xr:uid="{00000000-0005-0000-0000-0000AB830000}"/>
    <cellStyle name="Процентный 5 3 4 7" xfId="33792" xr:uid="{00000000-0005-0000-0000-0000AC830000}"/>
    <cellStyle name="Процентный 5 3 4 7 2" xfId="33793" xr:uid="{00000000-0005-0000-0000-0000AD830000}"/>
    <cellStyle name="Процентный 5 3 4 8" xfId="33794" xr:uid="{00000000-0005-0000-0000-0000AE830000}"/>
    <cellStyle name="Процентный 5 3 4 8 2" xfId="33795" xr:uid="{00000000-0005-0000-0000-0000AF830000}"/>
    <cellStyle name="Процентный 5 3 4 9" xfId="33796" xr:uid="{00000000-0005-0000-0000-0000B0830000}"/>
    <cellStyle name="Процентный 5 3 4 9 2" xfId="33797" xr:uid="{00000000-0005-0000-0000-0000B1830000}"/>
    <cellStyle name="Процентный 5 3 5" xfId="33798" xr:uid="{00000000-0005-0000-0000-0000B2830000}"/>
    <cellStyle name="Процентный 5 3 5 10" xfId="33799" xr:uid="{00000000-0005-0000-0000-0000B3830000}"/>
    <cellStyle name="Процентный 5 3 5 10 2" xfId="33800" xr:uid="{00000000-0005-0000-0000-0000B4830000}"/>
    <cellStyle name="Процентный 5 3 5 11" xfId="33801" xr:uid="{00000000-0005-0000-0000-0000B5830000}"/>
    <cellStyle name="Процентный 5 3 5 11 2" xfId="33802" xr:uid="{00000000-0005-0000-0000-0000B6830000}"/>
    <cellStyle name="Процентный 5 3 5 12" xfId="33803" xr:uid="{00000000-0005-0000-0000-0000B7830000}"/>
    <cellStyle name="Процентный 5 3 5 13" xfId="33804" xr:uid="{00000000-0005-0000-0000-0000B8830000}"/>
    <cellStyle name="Процентный 5 3 5 2" xfId="33805" xr:uid="{00000000-0005-0000-0000-0000B9830000}"/>
    <cellStyle name="Процентный 5 3 5 2 10" xfId="33806" xr:uid="{00000000-0005-0000-0000-0000BA830000}"/>
    <cellStyle name="Процентный 5 3 5 2 10 2" xfId="33807" xr:uid="{00000000-0005-0000-0000-0000BB830000}"/>
    <cellStyle name="Процентный 5 3 5 2 11" xfId="33808" xr:uid="{00000000-0005-0000-0000-0000BC830000}"/>
    <cellStyle name="Процентный 5 3 5 2 12" xfId="33809" xr:uid="{00000000-0005-0000-0000-0000BD830000}"/>
    <cellStyle name="Процентный 5 3 5 2 2" xfId="33810" xr:uid="{00000000-0005-0000-0000-0000BE830000}"/>
    <cellStyle name="Процентный 5 3 5 2 2 10" xfId="33811" xr:uid="{00000000-0005-0000-0000-0000BF830000}"/>
    <cellStyle name="Процентный 5 3 5 2 2 2" xfId="33812" xr:uid="{00000000-0005-0000-0000-0000C0830000}"/>
    <cellStyle name="Процентный 5 3 5 2 2 2 2" xfId="33813" xr:uid="{00000000-0005-0000-0000-0000C1830000}"/>
    <cellStyle name="Процентный 5 3 5 2 2 2 2 2" xfId="33814" xr:uid="{00000000-0005-0000-0000-0000C2830000}"/>
    <cellStyle name="Процентный 5 3 5 2 2 2 3" xfId="33815" xr:uid="{00000000-0005-0000-0000-0000C3830000}"/>
    <cellStyle name="Процентный 5 3 5 2 2 2 3 2" xfId="33816" xr:uid="{00000000-0005-0000-0000-0000C4830000}"/>
    <cellStyle name="Процентный 5 3 5 2 2 2 4" xfId="33817" xr:uid="{00000000-0005-0000-0000-0000C5830000}"/>
    <cellStyle name="Процентный 5 3 5 2 2 2 4 2" xfId="33818" xr:uid="{00000000-0005-0000-0000-0000C6830000}"/>
    <cellStyle name="Процентный 5 3 5 2 2 2 5" xfId="33819" xr:uid="{00000000-0005-0000-0000-0000C7830000}"/>
    <cellStyle name="Процентный 5 3 5 2 2 2 5 2" xfId="33820" xr:uid="{00000000-0005-0000-0000-0000C8830000}"/>
    <cellStyle name="Процентный 5 3 5 2 2 2 6" xfId="33821" xr:uid="{00000000-0005-0000-0000-0000C9830000}"/>
    <cellStyle name="Процентный 5 3 5 2 2 3" xfId="33822" xr:uid="{00000000-0005-0000-0000-0000CA830000}"/>
    <cellStyle name="Процентный 5 3 5 2 2 3 2" xfId="33823" xr:uid="{00000000-0005-0000-0000-0000CB830000}"/>
    <cellStyle name="Процентный 5 3 5 2 2 3 2 2" xfId="33824" xr:uid="{00000000-0005-0000-0000-0000CC830000}"/>
    <cellStyle name="Процентный 5 3 5 2 2 3 3" xfId="33825" xr:uid="{00000000-0005-0000-0000-0000CD830000}"/>
    <cellStyle name="Процентный 5 3 5 2 2 3 3 2" xfId="33826" xr:uid="{00000000-0005-0000-0000-0000CE830000}"/>
    <cellStyle name="Процентный 5 3 5 2 2 3 4" xfId="33827" xr:uid="{00000000-0005-0000-0000-0000CF830000}"/>
    <cellStyle name="Процентный 5 3 5 2 2 3 4 2" xfId="33828" xr:uid="{00000000-0005-0000-0000-0000D0830000}"/>
    <cellStyle name="Процентный 5 3 5 2 2 3 5" xfId="33829" xr:uid="{00000000-0005-0000-0000-0000D1830000}"/>
    <cellStyle name="Процентный 5 3 5 2 2 4" xfId="33830" xr:uid="{00000000-0005-0000-0000-0000D2830000}"/>
    <cellStyle name="Процентный 5 3 5 2 2 4 2" xfId="33831" xr:uid="{00000000-0005-0000-0000-0000D3830000}"/>
    <cellStyle name="Процентный 5 3 5 2 2 5" xfId="33832" xr:uid="{00000000-0005-0000-0000-0000D4830000}"/>
    <cellStyle name="Процентный 5 3 5 2 2 5 2" xfId="33833" xr:uid="{00000000-0005-0000-0000-0000D5830000}"/>
    <cellStyle name="Процентный 5 3 5 2 2 6" xfId="33834" xr:uid="{00000000-0005-0000-0000-0000D6830000}"/>
    <cellStyle name="Процентный 5 3 5 2 2 6 2" xfId="33835" xr:uid="{00000000-0005-0000-0000-0000D7830000}"/>
    <cellStyle name="Процентный 5 3 5 2 2 7" xfId="33836" xr:uid="{00000000-0005-0000-0000-0000D8830000}"/>
    <cellStyle name="Процентный 5 3 5 2 2 7 2" xfId="33837" xr:uid="{00000000-0005-0000-0000-0000D9830000}"/>
    <cellStyle name="Процентный 5 3 5 2 2 8" xfId="33838" xr:uid="{00000000-0005-0000-0000-0000DA830000}"/>
    <cellStyle name="Процентный 5 3 5 2 2 8 2" xfId="33839" xr:uid="{00000000-0005-0000-0000-0000DB830000}"/>
    <cellStyle name="Процентный 5 3 5 2 2 9" xfId="33840" xr:uid="{00000000-0005-0000-0000-0000DC830000}"/>
    <cellStyle name="Процентный 5 3 5 2 2 9 2" xfId="33841" xr:uid="{00000000-0005-0000-0000-0000DD830000}"/>
    <cellStyle name="Процентный 5 3 5 2 3" xfId="33842" xr:uid="{00000000-0005-0000-0000-0000DE830000}"/>
    <cellStyle name="Процентный 5 3 5 2 3 2" xfId="33843" xr:uid="{00000000-0005-0000-0000-0000DF830000}"/>
    <cellStyle name="Процентный 5 3 5 2 3 2 2" xfId="33844" xr:uid="{00000000-0005-0000-0000-0000E0830000}"/>
    <cellStyle name="Процентный 5 3 5 2 3 3" xfId="33845" xr:uid="{00000000-0005-0000-0000-0000E1830000}"/>
    <cellStyle name="Процентный 5 3 5 2 3 3 2" xfId="33846" xr:uid="{00000000-0005-0000-0000-0000E2830000}"/>
    <cellStyle name="Процентный 5 3 5 2 3 4" xfId="33847" xr:uid="{00000000-0005-0000-0000-0000E3830000}"/>
    <cellStyle name="Процентный 5 3 5 2 3 4 2" xfId="33848" xr:uid="{00000000-0005-0000-0000-0000E4830000}"/>
    <cellStyle name="Процентный 5 3 5 2 3 5" xfId="33849" xr:uid="{00000000-0005-0000-0000-0000E5830000}"/>
    <cellStyle name="Процентный 5 3 5 2 3 5 2" xfId="33850" xr:uid="{00000000-0005-0000-0000-0000E6830000}"/>
    <cellStyle name="Процентный 5 3 5 2 3 6" xfId="33851" xr:uid="{00000000-0005-0000-0000-0000E7830000}"/>
    <cellStyle name="Процентный 5 3 5 2 4" xfId="33852" xr:uid="{00000000-0005-0000-0000-0000E8830000}"/>
    <cellStyle name="Процентный 5 3 5 2 4 2" xfId="33853" xr:uid="{00000000-0005-0000-0000-0000E9830000}"/>
    <cellStyle name="Процентный 5 3 5 2 4 2 2" xfId="33854" xr:uid="{00000000-0005-0000-0000-0000EA830000}"/>
    <cellStyle name="Процентный 5 3 5 2 4 3" xfId="33855" xr:uid="{00000000-0005-0000-0000-0000EB830000}"/>
    <cellStyle name="Процентный 5 3 5 2 4 3 2" xfId="33856" xr:uid="{00000000-0005-0000-0000-0000EC830000}"/>
    <cellStyle name="Процентный 5 3 5 2 4 4" xfId="33857" xr:uid="{00000000-0005-0000-0000-0000ED830000}"/>
    <cellStyle name="Процентный 5 3 5 2 4 4 2" xfId="33858" xr:uid="{00000000-0005-0000-0000-0000EE830000}"/>
    <cellStyle name="Процентный 5 3 5 2 4 5" xfId="33859" xr:uid="{00000000-0005-0000-0000-0000EF830000}"/>
    <cellStyle name="Процентный 5 3 5 2 5" xfId="33860" xr:uid="{00000000-0005-0000-0000-0000F0830000}"/>
    <cellStyle name="Процентный 5 3 5 2 5 2" xfId="33861" xr:uid="{00000000-0005-0000-0000-0000F1830000}"/>
    <cellStyle name="Процентный 5 3 5 2 6" xfId="33862" xr:uid="{00000000-0005-0000-0000-0000F2830000}"/>
    <cellStyle name="Процентный 5 3 5 2 6 2" xfId="33863" xr:uid="{00000000-0005-0000-0000-0000F3830000}"/>
    <cellStyle name="Процентный 5 3 5 2 7" xfId="33864" xr:uid="{00000000-0005-0000-0000-0000F4830000}"/>
    <cellStyle name="Процентный 5 3 5 2 7 2" xfId="33865" xr:uid="{00000000-0005-0000-0000-0000F5830000}"/>
    <cellStyle name="Процентный 5 3 5 2 8" xfId="33866" xr:uid="{00000000-0005-0000-0000-0000F6830000}"/>
    <cellStyle name="Процентный 5 3 5 2 8 2" xfId="33867" xr:uid="{00000000-0005-0000-0000-0000F7830000}"/>
    <cellStyle name="Процентный 5 3 5 2 9" xfId="33868" xr:uid="{00000000-0005-0000-0000-0000F8830000}"/>
    <cellStyle name="Процентный 5 3 5 2 9 2" xfId="33869" xr:uid="{00000000-0005-0000-0000-0000F9830000}"/>
    <cellStyle name="Процентный 5 3 5 3" xfId="33870" xr:uid="{00000000-0005-0000-0000-0000FA830000}"/>
    <cellStyle name="Процентный 5 3 5 3 10" xfId="33871" xr:uid="{00000000-0005-0000-0000-0000FB830000}"/>
    <cellStyle name="Процентный 5 3 5 3 2" xfId="33872" xr:uid="{00000000-0005-0000-0000-0000FC830000}"/>
    <cellStyle name="Процентный 5 3 5 3 2 2" xfId="33873" xr:uid="{00000000-0005-0000-0000-0000FD830000}"/>
    <cellStyle name="Процентный 5 3 5 3 2 2 2" xfId="33874" xr:uid="{00000000-0005-0000-0000-0000FE830000}"/>
    <cellStyle name="Процентный 5 3 5 3 2 3" xfId="33875" xr:uid="{00000000-0005-0000-0000-0000FF830000}"/>
    <cellStyle name="Процентный 5 3 5 3 2 3 2" xfId="33876" xr:uid="{00000000-0005-0000-0000-000000840000}"/>
    <cellStyle name="Процентный 5 3 5 3 2 4" xfId="33877" xr:uid="{00000000-0005-0000-0000-000001840000}"/>
    <cellStyle name="Процентный 5 3 5 3 2 4 2" xfId="33878" xr:uid="{00000000-0005-0000-0000-000002840000}"/>
    <cellStyle name="Процентный 5 3 5 3 2 5" xfId="33879" xr:uid="{00000000-0005-0000-0000-000003840000}"/>
    <cellStyle name="Процентный 5 3 5 3 2 5 2" xfId="33880" xr:uid="{00000000-0005-0000-0000-000004840000}"/>
    <cellStyle name="Процентный 5 3 5 3 2 6" xfId="33881" xr:uid="{00000000-0005-0000-0000-000005840000}"/>
    <cellStyle name="Процентный 5 3 5 3 3" xfId="33882" xr:uid="{00000000-0005-0000-0000-000006840000}"/>
    <cellStyle name="Процентный 5 3 5 3 3 2" xfId="33883" xr:uid="{00000000-0005-0000-0000-000007840000}"/>
    <cellStyle name="Процентный 5 3 5 3 3 2 2" xfId="33884" xr:uid="{00000000-0005-0000-0000-000008840000}"/>
    <cellStyle name="Процентный 5 3 5 3 3 3" xfId="33885" xr:uid="{00000000-0005-0000-0000-000009840000}"/>
    <cellStyle name="Процентный 5 3 5 3 3 3 2" xfId="33886" xr:uid="{00000000-0005-0000-0000-00000A840000}"/>
    <cellStyle name="Процентный 5 3 5 3 3 4" xfId="33887" xr:uid="{00000000-0005-0000-0000-00000B840000}"/>
    <cellStyle name="Процентный 5 3 5 3 3 4 2" xfId="33888" xr:uid="{00000000-0005-0000-0000-00000C840000}"/>
    <cellStyle name="Процентный 5 3 5 3 3 5" xfId="33889" xr:uid="{00000000-0005-0000-0000-00000D840000}"/>
    <cellStyle name="Процентный 5 3 5 3 4" xfId="33890" xr:uid="{00000000-0005-0000-0000-00000E840000}"/>
    <cellStyle name="Процентный 5 3 5 3 4 2" xfId="33891" xr:uid="{00000000-0005-0000-0000-00000F840000}"/>
    <cellStyle name="Процентный 5 3 5 3 5" xfId="33892" xr:uid="{00000000-0005-0000-0000-000010840000}"/>
    <cellStyle name="Процентный 5 3 5 3 5 2" xfId="33893" xr:uid="{00000000-0005-0000-0000-000011840000}"/>
    <cellStyle name="Процентный 5 3 5 3 6" xfId="33894" xr:uid="{00000000-0005-0000-0000-000012840000}"/>
    <cellStyle name="Процентный 5 3 5 3 6 2" xfId="33895" xr:uid="{00000000-0005-0000-0000-000013840000}"/>
    <cellStyle name="Процентный 5 3 5 3 7" xfId="33896" xr:uid="{00000000-0005-0000-0000-000014840000}"/>
    <cellStyle name="Процентный 5 3 5 3 7 2" xfId="33897" xr:uid="{00000000-0005-0000-0000-000015840000}"/>
    <cellStyle name="Процентный 5 3 5 3 8" xfId="33898" xr:uid="{00000000-0005-0000-0000-000016840000}"/>
    <cellStyle name="Процентный 5 3 5 3 8 2" xfId="33899" xr:uid="{00000000-0005-0000-0000-000017840000}"/>
    <cellStyle name="Процентный 5 3 5 3 9" xfId="33900" xr:uid="{00000000-0005-0000-0000-000018840000}"/>
    <cellStyle name="Процентный 5 3 5 3 9 2" xfId="33901" xr:uid="{00000000-0005-0000-0000-000019840000}"/>
    <cellStyle name="Процентный 5 3 5 4" xfId="33902" xr:uid="{00000000-0005-0000-0000-00001A840000}"/>
    <cellStyle name="Процентный 5 3 5 4 2" xfId="33903" xr:uid="{00000000-0005-0000-0000-00001B840000}"/>
    <cellStyle name="Процентный 5 3 5 4 2 2" xfId="33904" xr:uid="{00000000-0005-0000-0000-00001C840000}"/>
    <cellStyle name="Процентный 5 3 5 4 3" xfId="33905" xr:uid="{00000000-0005-0000-0000-00001D840000}"/>
    <cellStyle name="Процентный 5 3 5 4 3 2" xfId="33906" xr:uid="{00000000-0005-0000-0000-00001E840000}"/>
    <cellStyle name="Процентный 5 3 5 4 4" xfId="33907" xr:uid="{00000000-0005-0000-0000-00001F840000}"/>
    <cellStyle name="Процентный 5 3 5 4 4 2" xfId="33908" xr:uid="{00000000-0005-0000-0000-000020840000}"/>
    <cellStyle name="Процентный 5 3 5 4 5" xfId="33909" xr:uid="{00000000-0005-0000-0000-000021840000}"/>
    <cellStyle name="Процентный 5 3 5 4 5 2" xfId="33910" xr:uid="{00000000-0005-0000-0000-000022840000}"/>
    <cellStyle name="Процентный 5 3 5 4 6" xfId="33911" xr:uid="{00000000-0005-0000-0000-000023840000}"/>
    <cellStyle name="Процентный 5 3 5 5" xfId="33912" xr:uid="{00000000-0005-0000-0000-000024840000}"/>
    <cellStyle name="Процентный 5 3 5 5 2" xfId="33913" xr:uid="{00000000-0005-0000-0000-000025840000}"/>
    <cellStyle name="Процентный 5 3 5 5 2 2" xfId="33914" xr:uid="{00000000-0005-0000-0000-000026840000}"/>
    <cellStyle name="Процентный 5 3 5 5 3" xfId="33915" xr:uid="{00000000-0005-0000-0000-000027840000}"/>
    <cellStyle name="Процентный 5 3 5 5 3 2" xfId="33916" xr:uid="{00000000-0005-0000-0000-000028840000}"/>
    <cellStyle name="Процентный 5 3 5 5 4" xfId="33917" xr:uid="{00000000-0005-0000-0000-000029840000}"/>
    <cellStyle name="Процентный 5 3 5 5 4 2" xfId="33918" xr:uid="{00000000-0005-0000-0000-00002A840000}"/>
    <cellStyle name="Процентный 5 3 5 5 5" xfId="33919" xr:uid="{00000000-0005-0000-0000-00002B840000}"/>
    <cellStyle name="Процентный 5 3 5 6" xfId="33920" xr:uid="{00000000-0005-0000-0000-00002C840000}"/>
    <cellStyle name="Процентный 5 3 5 6 2" xfId="33921" xr:uid="{00000000-0005-0000-0000-00002D840000}"/>
    <cellStyle name="Процентный 5 3 5 7" xfId="33922" xr:uid="{00000000-0005-0000-0000-00002E840000}"/>
    <cellStyle name="Процентный 5 3 5 7 2" xfId="33923" xr:uid="{00000000-0005-0000-0000-00002F840000}"/>
    <cellStyle name="Процентный 5 3 5 8" xfId="33924" xr:uid="{00000000-0005-0000-0000-000030840000}"/>
    <cellStyle name="Процентный 5 3 5 8 2" xfId="33925" xr:uid="{00000000-0005-0000-0000-000031840000}"/>
    <cellStyle name="Процентный 5 3 5 9" xfId="33926" xr:uid="{00000000-0005-0000-0000-000032840000}"/>
    <cellStyle name="Процентный 5 3 5 9 2" xfId="33927" xr:uid="{00000000-0005-0000-0000-000033840000}"/>
    <cellStyle name="Процентный 5 3 6" xfId="33928" xr:uid="{00000000-0005-0000-0000-000034840000}"/>
    <cellStyle name="Процентный 5 3 6 10" xfId="33929" xr:uid="{00000000-0005-0000-0000-000035840000}"/>
    <cellStyle name="Процентный 5 3 6 10 2" xfId="33930" xr:uid="{00000000-0005-0000-0000-000036840000}"/>
    <cellStyle name="Процентный 5 3 6 11" xfId="33931" xr:uid="{00000000-0005-0000-0000-000037840000}"/>
    <cellStyle name="Процентный 5 3 6 11 2" xfId="33932" xr:uid="{00000000-0005-0000-0000-000038840000}"/>
    <cellStyle name="Процентный 5 3 6 12" xfId="33933" xr:uid="{00000000-0005-0000-0000-000039840000}"/>
    <cellStyle name="Процентный 5 3 6 13" xfId="33934" xr:uid="{00000000-0005-0000-0000-00003A840000}"/>
    <cellStyle name="Процентный 5 3 6 2" xfId="33935" xr:uid="{00000000-0005-0000-0000-00003B840000}"/>
    <cellStyle name="Процентный 5 3 6 2 10" xfId="33936" xr:uid="{00000000-0005-0000-0000-00003C840000}"/>
    <cellStyle name="Процентный 5 3 6 2 10 2" xfId="33937" xr:uid="{00000000-0005-0000-0000-00003D840000}"/>
    <cellStyle name="Процентный 5 3 6 2 11" xfId="33938" xr:uid="{00000000-0005-0000-0000-00003E840000}"/>
    <cellStyle name="Процентный 5 3 6 2 2" xfId="33939" xr:uid="{00000000-0005-0000-0000-00003F840000}"/>
    <cellStyle name="Процентный 5 3 6 2 2 10" xfId="33940" xr:uid="{00000000-0005-0000-0000-000040840000}"/>
    <cellStyle name="Процентный 5 3 6 2 2 2" xfId="33941" xr:uid="{00000000-0005-0000-0000-000041840000}"/>
    <cellStyle name="Процентный 5 3 6 2 2 2 2" xfId="33942" xr:uid="{00000000-0005-0000-0000-000042840000}"/>
    <cellStyle name="Процентный 5 3 6 2 2 2 2 2" xfId="33943" xr:uid="{00000000-0005-0000-0000-000043840000}"/>
    <cellStyle name="Процентный 5 3 6 2 2 2 3" xfId="33944" xr:uid="{00000000-0005-0000-0000-000044840000}"/>
    <cellStyle name="Процентный 5 3 6 2 2 2 3 2" xfId="33945" xr:uid="{00000000-0005-0000-0000-000045840000}"/>
    <cellStyle name="Процентный 5 3 6 2 2 2 4" xfId="33946" xr:uid="{00000000-0005-0000-0000-000046840000}"/>
    <cellStyle name="Процентный 5 3 6 2 2 2 4 2" xfId="33947" xr:uid="{00000000-0005-0000-0000-000047840000}"/>
    <cellStyle name="Процентный 5 3 6 2 2 2 5" xfId="33948" xr:uid="{00000000-0005-0000-0000-000048840000}"/>
    <cellStyle name="Процентный 5 3 6 2 2 2 5 2" xfId="33949" xr:uid="{00000000-0005-0000-0000-000049840000}"/>
    <cellStyle name="Процентный 5 3 6 2 2 2 6" xfId="33950" xr:uid="{00000000-0005-0000-0000-00004A840000}"/>
    <cellStyle name="Процентный 5 3 6 2 2 3" xfId="33951" xr:uid="{00000000-0005-0000-0000-00004B840000}"/>
    <cellStyle name="Процентный 5 3 6 2 2 3 2" xfId="33952" xr:uid="{00000000-0005-0000-0000-00004C840000}"/>
    <cellStyle name="Процентный 5 3 6 2 2 3 2 2" xfId="33953" xr:uid="{00000000-0005-0000-0000-00004D840000}"/>
    <cellStyle name="Процентный 5 3 6 2 2 3 3" xfId="33954" xr:uid="{00000000-0005-0000-0000-00004E840000}"/>
    <cellStyle name="Процентный 5 3 6 2 2 3 3 2" xfId="33955" xr:uid="{00000000-0005-0000-0000-00004F840000}"/>
    <cellStyle name="Процентный 5 3 6 2 2 3 4" xfId="33956" xr:uid="{00000000-0005-0000-0000-000050840000}"/>
    <cellStyle name="Процентный 5 3 6 2 2 3 4 2" xfId="33957" xr:uid="{00000000-0005-0000-0000-000051840000}"/>
    <cellStyle name="Процентный 5 3 6 2 2 3 5" xfId="33958" xr:uid="{00000000-0005-0000-0000-000052840000}"/>
    <cellStyle name="Процентный 5 3 6 2 2 4" xfId="33959" xr:uid="{00000000-0005-0000-0000-000053840000}"/>
    <cellStyle name="Процентный 5 3 6 2 2 4 2" xfId="33960" xr:uid="{00000000-0005-0000-0000-000054840000}"/>
    <cellStyle name="Процентный 5 3 6 2 2 5" xfId="33961" xr:uid="{00000000-0005-0000-0000-000055840000}"/>
    <cellStyle name="Процентный 5 3 6 2 2 5 2" xfId="33962" xr:uid="{00000000-0005-0000-0000-000056840000}"/>
    <cellStyle name="Процентный 5 3 6 2 2 6" xfId="33963" xr:uid="{00000000-0005-0000-0000-000057840000}"/>
    <cellStyle name="Процентный 5 3 6 2 2 6 2" xfId="33964" xr:uid="{00000000-0005-0000-0000-000058840000}"/>
    <cellStyle name="Процентный 5 3 6 2 2 7" xfId="33965" xr:uid="{00000000-0005-0000-0000-000059840000}"/>
    <cellStyle name="Процентный 5 3 6 2 2 7 2" xfId="33966" xr:uid="{00000000-0005-0000-0000-00005A840000}"/>
    <cellStyle name="Процентный 5 3 6 2 2 8" xfId="33967" xr:uid="{00000000-0005-0000-0000-00005B840000}"/>
    <cellStyle name="Процентный 5 3 6 2 2 8 2" xfId="33968" xr:uid="{00000000-0005-0000-0000-00005C840000}"/>
    <cellStyle name="Процентный 5 3 6 2 2 9" xfId="33969" xr:uid="{00000000-0005-0000-0000-00005D840000}"/>
    <cellStyle name="Процентный 5 3 6 2 2 9 2" xfId="33970" xr:uid="{00000000-0005-0000-0000-00005E840000}"/>
    <cellStyle name="Процентный 5 3 6 2 3" xfId="33971" xr:uid="{00000000-0005-0000-0000-00005F840000}"/>
    <cellStyle name="Процентный 5 3 6 2 3 2" xfId="33972" xr:uid="{00000000-0005-0000-0000-000060840000}"/>
    <cellStyle name="Процентный 5 3 6 2 3 2 2" xfId="33973" xr:uid="{00000000-0005-0000-0000-000061840000}"/>
    <cellStyle name="Процентный 5 3 6 2 3 3" xfId="33974" xr:uid="{00000000-0005-0000-0000-000062840000}"/>
    <cellStyle name="Процентный 5 3 6 2 3 3 2" xfId="33975" xr:uid="{00000000-0005-0000-0000-000063840000}"/>
    <cellStyle name="Процентный 5 3 6 2 3 4" xfId="33976" xr:uid="{00000000-0005-0000-0000-000064840000}"/>
    <cellStyle name="Процентный 5 3 6 2 3 4 2" xfId="33977" xr:uid="{00000000-0005-0000-0000-000065840000}"/>
    <cellStyle name="Процентный 5 3 6 2 3 5" xfId="33978" xr:uid="{00000000-0005-0000-0000-000066840000}"/>
    <cellStyle name="Процентный 5 3 6 2 3 5 2" xfId="33979" xr:uid="{00000000-0005-0000-0000-000067840000}"/>
    <cellStyle name="Процентный 5 3 6 2 3 6" xfId="33980" xr:uid="{00000000-0005-0000-0000-000068840000}"/>
    <cellStyle name="Процентный 5 3 6 2 4" xfId="33981" xr:uid="{00000000-0005-0000-0000-000069840000}"/>
    <cellStyle name="Процентный 5 3 6 2 4 2" xfId="33982" xr:uid="{00000000-0005-0000-0000-00006A840000}"/>
    <cellStyle name="Процентный 5 3 6 2 4 2 2" xfId="33983" xr:uid="{00000000-0005-0000-0000-00006B840000}"/>
    <cellStyle name="Процентный 5 3 6 2 4 3" xfId="33984" xr:uid="{00000000-0005-0000-0000-00006C840000}"/>
    <cellStyle name="Процентный 5 3 6 2 4 3 2" xfId="33985" xr:uid="{00000000-0005-0000-0000-00006D840000}"/>
    <cellStyle name="Процентный 5 3 6 2 4 4" xfId="33986" xr:uid="{00000000-0005-0000-0000-00006E840000}"/>
    <cellStyle name="Процентный 5 3 6 2 4 4 2" xfId="33987" xr:uid="{00000000-0005-0000-0000-00006F840000}"/>
    <cellStyle name="Процентный 5 3 6 2 4 5" xfId="33988" xr:uid="{00000000-0005-0000-0000-000070840000}"/>
    <cellStyle name="Процентный 5 3 6 2 5" xfId="33989" xr:uid="{00000000-0005-0000-0000-000071840000}"/>
    <cellStyle name="Процентный 5 3 6 2 5 2" xfId="33990" xr:uid="{00000000-0005-0000-0000-000072840000}"/>
    <cellStyle name="Процентный 5 3 6 2 6" xfId="33991" xr:uid="{00000000-0005-0000-0000-000073840000}"/>
    <cellStyle name="Процентный 5 3 6 2 6 2" xfId="33992" xr:uid="{00000000-0005-0000-0000-000074840000}"/>
    <cellStyle name="Процентный 5 3 6 2 7" xfId="33993" xr:uid="{00000000-0005-0000-0000-000075840000}"/>
    <cellStyle name="Процентный 5 3 6 2 7 2" xfId="33994" xr:uid="{00000000-0005-0000-0000-000076840000}"/>
    <cellStyle name="Процентный 5 3 6 2 8" xfId="33995" xr:uid="{00000000-0005-0000-0000-000077840000}"/>
    <cellStyle name="Процентный 5 3 6 2 8 2" xfId="33996" xr:uid="{00000000-0005-0000-0000-000078840000}"/>
    <cellStyle name="Процентный 5 3 6 2 9" xfId="33997" xr:uid="{00000000-0005-0000-0000-000079840000}"/>
    <cellStyle name="Процентный 5 3 6 2 9 2" xfId="33998" xr:uid="{00000000-0005-0000-0000-00007A840000}"/>
    <cellStyle name="Процентный 5 3 6 3" xfId="33999" xr:uid="{00000000-0005-0000-0000-00007B840000}"/>
    <cellStyle name="Процентный 5 3 6 3 10" xfId="34000" xr:uid="{00000000-0005-0000-0000-00007C840000}"/>
    <cellStyle name="Процентный 5 3 6 3 2" xfId="34001" xr:uid="{00000000-0005-0000-0000-00007D840000}"/>
    <cellStyle name="Процентный 5 3 6 3 2 2" xfId="34002" xr:uid="{00000000-0005-0000-0000-00007E840000}"/>
    <cellStyle name="Процентный 5 3 6 3 2 2 2" xfId="34003" xr:uid="{00000000-0005-0000-0000-00007F840000}"/>
    <cellStyle name="Процентный 5 3 6 3 2 3" xfId="34004" xr:uid="{00000000-0005-0000-0000-000080840000}"/>
    <cellStyle name="Процентный 5 3 6 3 2 3 2" xfId="34005" xr:uid="{00000000-0005-0000-0000-000081840000}"/>
    <cellStyle name="Процентный 5 3 6 3 2 4" xfId="34006" xr:uid="{00000000-0005-0000-0000-000082840000}"/>
    <cellStyle name="Процентный 5 3 6 3 2 4 2" xfId="34007" xr:uid="{00000000-0005-0000-0000-000083840000}"/>
    <cellStyle name="Процентный 5 3 6 3 2 5" xfId="34008" xr:uid="{00000000-0005-0000-0000-000084840000}"/>
    <cellStyle name="Процентный 5 3 6 3 2 5 2" xfId="34009" xr:uid="{00000000-0005-0000-0000-000085840000}"/>
    <cellStyle name="Процентный 5 3 6 3 2 6" xfId="34010" xr:uid="{00000000-0005-0000-0000-000086840000}"/>
    <cellStyle name="Процентный 5 3 6 3 3" xfId="34011" xr:uid="{00000000-0005-0000-0000-000087840000}"/>
    <cellStyle name="Процентный 5 3 6 3 3 2" xfId="34012" xr:uid="{00000000-0005-0000-0000-000088840000}"/>
    <cellStyle name="Процентный 5 3 6 3 3 2 2" xfId="34013" xr:uid="{00000000-0005-0000-0000-000089840000}"/>
    <cellStyle name="Процентный 5 3 6 3 3 3" xfId="34014" xr:uid="{00000000-0005-0000-0000-00008A840000}"/>
    <cellStyle name="Процентный 5 3 6 3 3 3 2" xfId="34015" xr:uid="{00000000-0005-0000-0000-00008B840000}"/>
    <cellStyle name="Процентный 5 3 6 3 3 4" xfId="34016" xr:uid="{00000000-0005-0000-0000-00008C840000}"/>
    <cellStyle name="Процентный 5 3 6 3 3 4 2" xfId="34017" xr:uid="{00000000-0005-0000-0000-00008D840000}"/>
    <cellStyle name="Процентный 5 3 6 3 3 5" xfId="34018" xr:uid="{00000000-0005-0000-0000-00008E840000}"/>
    <cellStyle name="Процентный 5 3 6 3 4" xfId="34019" xr:uid="{00000000-0005-0000-0000-00008F840000}"/>
    <cellStyle name="Процентный 5 3 6 3 4 2" xfId="34020" xr:uid="{00000000-0005-0000-0000-000090840000}"/>
    <cellStyle name="Процентный 5 3 6 3 5" xfId="34021" xr:uid="{00000000-0005-0000-0000-000091840000}"/>
    <cellStyle name="Процентный 5 3 6 3 5 2" xfId="34022" xr:uid="{00000000-0005-0000-0000-000092840000}"/>
    <cellStyle name="Процентный 5 3 6 3 6" xfId="34023" xr:uid="{00000000-0005-0000-0000-000093840000}"/>
    <cellStyle name="Процентный 5 3 6 3 6 2" xfId="34024" xr:uid="{00000000-0005-0000-0000-000094840000}"/>
    <cellStyle name="Процентный 5 3 6 3 7" xfId="34025" xr:uid="{00000000-0005-0000-0000-000095840000}"/>
    <cellStyle name="Процентный 5 3 6 3 7 2" xfId="34026" xr:uid="{00000000-0005-0000-0000-000096840000}"/>
    <cellStyle name="Процентный 5 3 6 3 8" xfId="34027" xr:uid="{00000000-0005-0000-0000-000097840000}"/>
    <cellStyle name="Процентный 5 3 6 3 8 2" xfId="34028" xr:uid="{00000000-0005-0000-0000-000098840000}"/>
    <cellStyle name="Процентный 5 3 6 3 9" xfId="34029" xr:uid="{00000000-0005-0000-0000-000099840000}"/>
    <cellStyle name="Процентный 5 3 6 3 9 2" xfId="34030" xr:uid="{00000000-0005-0000-0000-00009A840000}"/>
    <cellStyle name="Процентный 5 3 6 4" xfId="34031" xr:uid="{00000000-0005-0000-0000-00009B840000}"/>
    <cellStyle name="Процентный 5 3 6 4 2" xfId="34032" xr:uid="{00000000-0005-0000-0000-00009C840000}"/>
    <cellStyle name="Процентный 5 3 6 4 2 2" xfId="34033" xr:uid="{00000000-0005-0000-0000-00009D840000}"/>
    <cellStyle name="Процентный 5 3 6 4 3" xfId="34034" xr:uid="{00000000-0005-0000-0000-00009E840000}"/>
    <cellStyle name="Процентный 5 3 6 4 3 2" xfId="34035" xr:uid="{00000000-0005-0000-0000-00009F840000}"/>
    <cellStyle name="Процентный 5 3 6 4 4" xfId="34036" xr:uid="{00000000-0005-0000-0000-0000A0840000}"/>
    <cellStyle name="Процентный 5 3 6 4 4 2" xfId="34037" xr:uid="{00000000-0005-0000-0000-0000A1840000}"/>
    <cellStyle name="Процентный 5 3 6 4 5" xfId="34038" xr:uid="{00000000-0005-0000-0000-0000A2840000}"/>
    <cellStyle name="Процентный 5 3 6 4 5 2" xfId="34039" xr:uid="{00000000-0005-0000-0000-0000A3840000}"/>
    <cellStyle name="Процентный 5 3 6 4 6" xfId="34040" xr:uid="{00000000-0005-0000-0000-0000A4840000}"/>
    <cellStyle name="Процентный 5 3 6 5" xfId="34041" xr:uid="{00000000-0005-0000-0000-0000A5840000}"/>
    <cellStyle name="Процентный 5 3 6 5 2" xfId="34042" xr:uid="{00000000-0005-0000-0000-0000A6840000}"/>
    <cellStyle name="Процентный 5 3 6 5 2 2" xfId="34043" xr:uid="{00000000-0005-0000-0000-0000A7840000}"/>
    <cellStyle name="Процентный 5 3 6 5 3" xfId="34044" xr:uid="{00000000-0005-0000-0000-0000A8840000}"/>
    <cellStyle name="Процентный 5 3 6 5 3 2" xfId="34045" xr:uid="{00000000-0005-0000-0000-0000A9840000}"/>
    <cellStyle name="Процентный 5 3 6 5 4" xfId="34046" xr:uid="{00000000-0005-0000-0000-0000AA840000}"/>
    <cellStyle name="Процентный 5 3 6 5 4 2" xfId="34047" xr:uid="{00000000-0005-0000-0000-0000AB840000}"/>
    <cellStyle name="Процентный 5 3 6 5 5" xfId="34048" xr:uid="{00000000-0005-0000-0000-0000AC840000}"/>
    <cellStyle name="Процентный 5 3 6 6" xfId="34049" xr:uid="{00000000-0005-0000-0000-0000AD840000}"/>
    <cellStyle name="Процентный 5 3 6 6 2" xfId="34050" xr:uid="{00000000-0005-0000-0000-0000AE840000}"/>
    <cellStyle name="Процентный 5 3 6 7" xfId="34051" xr:uid="{00000000-0005-0000-0000-0000AF840000}"/>
    <cellStyle name="Процентный 5 3 6 7 2" xfId="34052" xr:uid="{00000000-0005-0000-0000-0000B0840000}"/>
    <cellStyle name="Процентный 5 3 6 8" xfId="34053" xr:uid="{00000000-0005-0000-0000-0000B1840000}"/>
    <cellStyle name="Процентный 5 3 6 8 2" xfId="34054" xr:uid="{00000000-0005-0000-0000-0000B2840000}"/>
    <cellStyle name="Процентный 5 3 6 9" xfId="34055" xr:uid="{00000000-0005-0000-0000-0000B3840000}"/>
    <cellStyle name="Процентный 5 3 6 9 2" xfId="34056" xr:uid="{00000000-0005-0000-0000-0000B4840000}"/>
    <cellStyle name="Процентный 5 3 7" xfId="34057" xr:uid="{00000000-0005-0000-0000-0000B5840000}"/>
    <cellStyle name="Процентный 5 3 7 10" xfId="34058" xr:uid="{00000000-0005-0000-0000-0000B6840000}"/>
    <cellStyle name="Процентный 5 3 7 10 2" xfId="34059" xr:uid="{00000000-0005-0000-0000-0000B7840000}"/>
    <cellStyle name="Процентный 5 3 7 11" xfId="34060" xr:uid="{00000000-0005-0000-0000-0000B8840000}"/>
    <cellStyle name="Процентный 5 3 7 11 2" xfId="34061" xr:uid="{00000000-0005-0000-0000-0000B9840000}"/>
    <cellStyle name="Процентный 5 3 7 12" xfId="34062" xr:uid="{00000000-0005-0000-0000-0000BA840000}"/>
    <cellStyle name="Процентный 5 3 7 2" xfId="34063" xr:uid="{00000000-0005-0000-0000-0000BB840000}"/>
    <cellStyle name="Процентный 5 3 7 2 10" xfId="34064" xr:uid="{00000000-0005-0000-0000-0000BC840000}"/>
    <cellStyle name="Процентный 5 3 7 2 10 2" xfId="34065" xr:uid="{00000000-0005-0000-0000-0000BD840000}"/>
    <cellStyle name="Процентный 5 3 7 2 11" xfId="34066" xr:uid="{00000000-0005-0000-0000-0000BE840000}"/>
    <cellStyle name="Процентный 5 3 7 2 2" xfId="34067" xr:uid="{00000000-0005-0000-0000-0000BF840000}"/>
    <cellStyle name="Процентный 5 3 7 2 2 10" xfId="34068" xr:uid="{00000000-0005-0000-0000-0000C0840000}"/>
    <cellStyle name="Процентный 5 3 7 2 2 2" xfId="34069" xr:uid="{00000000-0005-0000-0000-0000C1840000}"/>
    <cellStyle name="Процентный 5 3 7 2 2 2 2" xfId="34070" xr:uid="{00000000-0005-0000-0000-0000C2840000}"/>
    <cellStyle name="Процентный 5 3 7 2 2 2 2 2" xfId="34071" xr:uid="{00000000-0005-0000-0000-0000C3840000}"/>
    <cellStyle name="Процентный 5 3 7 2 2 2 3" xfId="34072" xr:uid="{00000000-0005-0000-0000-0000C4840000}"/>
    <cellStyle name="Процентный 5 3 7 2 2 2 3 2" xfId="34073" xr:uid="{00000000-0005-0000-0000-0000C5840000}"/>
    <cellStyle name="Процентный 5 3 7 2 2 2 4" xfId="34074" xr:uid="{00000000-0005-0000-0000-0000C6840000}"/>
    <cellStyle name="Процентный 5 3 7 2 2 2 4 2" xfId="34075" xr:uid="{00000000-0005-0000-0000-0000C7840000}"/>
    <cellStyle name="Процентный 5 3 7 2 2 2 5" xfId="34076" xr:uid="{00000000-0005-0000-0000-0000C8840000}"/>
    <cellStyle name="Процентный 5 3 7 2 2 2 5 2" xfId="34077" xr:uid="{00000000-0005-0000-0000-0000C9840000}"/>
    <cellStyle name="Процентный 5 3 7 2 2 2 6" xfId="34078" xr:uid="{00000000-0005-0000-0000-0000CA840000}"/>
    <cellStyle name="Процентный 5 3 7 2 2 3" xfId="34079" xr:uid="{00000000-0005-0000-0000-0000CB840000}"/>
    <cellStyle name="Процентный 5 3 7 2 2 3 2" xfId="34080" xr:uid="{00000000-0005-0000-0000-0000CC840000}"/>
    <cellStyle name="Процентный 5 3 7 2 2 3 2 2" xfId="34081" xr:uid="{00000000-0005-0000-0000-0000CD840000}"/>
    <cellStyle name="Процентный 5 3 7 2 2 3 3" xfId="34082" xr:uid="{00000000-0005-0000-0000-0000CE840000}"/>
    <cellStyle name="Процентный 5 3 7 2 2 3 3 2" xfId="34083" xr:uid="{00000000-0005-0000-0000-0000CF840000}"/>
    <cellStyle name="Процентный 5 3 7 2 2 3 4" xfId="34084" xr:uid="{00000000-0005-0000-0000-0000D0840000}"/>
    <cellStyle name="Процентный 5 3 7 2 2 3 4 2" xfId="34085" xr:uid="{00000000-0005-0000-0000-0000D1840000}"/>
    <cellStyle name="Процентный 5 3 7 2 2 3 5" xfId="34086" xr:uid="{00000000-0005-0000-0000-0000D2840000}"/>
    <cellStyle name="Процентный 5 3 7 2 2 4" xfId="34087" xr:uid="{00000000-0005-0000-0000-0000D3840000}"/>
    <cellStyle name="Процентный 5 3 7 2 2 4 2" xfId="34088" xr:uid="{00000000-0005-0000-0000-0000D4840000}"/>
    <cellStyle name="Процентный 5 3 7 2 2 5" xfId="34089" xr:uid="{00000000-0005-0000-0000-0000D5840000}"/>
    <cellStyle name="Процентный 5 3 7 2 2 5 2" xfId="34090" xr:uid="{00000000-0005-0000-0000-0000D6840000}"/>
    <cellStyle name="Процентный 5 3 7 2 2 6" xfId="34091" xr:uid="{00000000-0005-0000-0000-0000D7840000}"/>
    <cellStyle name="Процентный 5 3 7 2 2 6 2" xfId="34092" xr:uid="{00000000-0005-0000-0000-0000D8840000}"/>
    <cellStyle name="Процентный 5 3 7 2 2 7" xfId="34093" xr:uid="{00000000-0005-0000-0000-0000D9840000}"/>
    <cellStyle name="Процентный 5 3 7 2 2 7 2" xfId="34094" xr:uid="{00000000-0005-0000-0000-0000DA840000}"/>
    <cellStyle name="Процентный 5 3 7 2 2 8" xfId="34095" xr:uid="{00000000-0005-0000-0000-0000DB840000}"/>
    <cellStyle name="Процентный 5 3 7 2 2 8 2" xfId="34096" xr:uid="{00000000-0005-0000-0000-0000DC840000}"/>
    <cellStyle name="Процентный 5 3 7 2 2 9" xfId="34097" xr:uid="{00000000-0005-0000-0000-0000DD840000}"/>
    <cellStyle name="Процентный 5 3 7 2 2 9 2" xfId="34098" xr:uid="{00000000-0005-0000-0000-0000DE840000}"/>
    <cellStyle name="Процентный 5 3 7 2 3" xfId="34099" xr:uid="{00000000-0005-0000-0000-0000DF840000}"/>
    <cellStyle name="Процентный 5 3 7 2 3 2" xfId="34100" xr:uid="{00000000-0005-0000-0000-0000E0840000}"/>
    <cellStyle name="Процентный 5 3 7 2 3 2 2" xfId="34101" xr:uid="{00000000-0005-0000-0000-0000E1840000}"/>
    <cellStyle name="Процентный 5 3 7 2 3 3" xfId="34102" xr:uid="{00000000-0005-0000-0000-0000E2840000}"/>
    <cellStyle name="Процентный 5 3 7 2 3 3 2" xfId="34103" xr:uid="{00000000-0005-0000-0000-0000E3840000}"/>
    <cellStyle name="Процентный 5 3 7 2 3 4" xfId="34104" xr:uid="{00000000-0005-0000-0000-0000E4840000}"/>
    <cellStyle name="Процентный 5 3 7 2 3 4 2" xfId="34105" xr:uid="{00000000-0005-0000-0000-0000E5840000}"/>
    <cellStyle name="Процентный 5 3 7 2 3 5" xfId="34106" xr:uid="{00000000-0005-0000-0000-0000E6840000}"/>
    <cellStyle name="Процентный 5 3 7 2 3 5 2" xfId="34107" xr:uid="{00000000-0005-0000-0000-0000E7840000}"/>
    <cellStyle name="Процентный 5 3 7 2 3 6" xfId="34108" xr:uid="{00000000-0005-0000-0000-0000E8840000}"/>
    <cellStyle name="Процентный 5 3 7 2 4" xfId="34109" xr:uid="{00000000-0005-0000-0000-0000E9840000}"/>
    <cellStyle name="Процентный 5 3 7 2 4 2" xfId="34110" xr:uid="{00000000-0005-0000-0000-0000EA840000}"/>
    <cellStyle name="Процентный 5 3 7 2 4 2 2" xfId="34111" xr:uid="{00000000-0005-0000-0000-0000EB840000}"/>
    <cellStyle name="Процентный 5 3 7 2 4 3" xfId="34112" xr:uid="{00000000-0005-0000-0000-0000EC840000}"/>
    <cellStyle name="Процентный 5 3 7 2 4 3 2" xfId="34113" xr:uid="{00000000-0005-0000-0000-0000ED840000}"/>
    <cellStyle name="Процентный 5 3 7 2 4 4" xfId="34114" xr:uid="{00000000-0005-0000-0000-0000EE840000}"/>
    <cellStyle name="Процентный 5 3 7 2 4 4 2" xfId="34115" xr:uid="{00000000-0005-0000-0000-0000EF840000}"/>
    <cellStyle name="Процентный 5 3 7 2 4 5" xfId="34116" xr:uid="{00000000-0005-0000-0000-0000F0840000}"/>
    <cellStyle name="Процентный 5 3 7 2 5" xfId="34117" xr:uid="{00000000-0005-0000-0000-0000F1840000}"/>
    <cellStyle name="Процентный 5 3 7 2 5 2" xfId="34118" xr:uid="{00000000-0005-0000-0000-0000F2840000}"/>
    <cellStyle name="Процентный 5 3 7 2 6" xfId="34119" xr:uid="{00000000-0005-0000-0000-0000F3840000}"/>
    <cellStyle name="Процентный 5 3 7 2 6 2" xfId="34120" xr:uid="{00000000-0005-0000-0000-0000F4840000}"/>
    <cellStyle name="Процентный 5 3 7 2 7" xfId="34121" xr:uid="{00000000-0005-0000-0000-0000F5840000}"/>
    <cellStyle name="Процентный 5 3 7 2 7 2" xfId="34122" xr:uid="{00000000-0005-0000-0000-0000F6840000}"/>
    <cellStyle name="Процентный 5 3 7 2 8" xfId="34123" xr:uid="{00000000-0005-0000-0000-0000F7840000}"/>
    <cellStyle name="Процентный 5 3 7 2 8 2" xfId="34124" xr:uid="{00000000-0005-0000-0000-0000F8840000}"/>
    <cellStyle name="Процентный 5 3 7 2 9" xfId="34125" xr:uid="{00000000-0005-0000-0000-0000F9840000}"/>
    <cellStyle name="Процентный 5 3 7 2 9 2" xfId="34126" xr:uid="{00000000-0005-0000-0000-0000FA840000}"/>
    <cellStyle name="Процентный 5 3 7 3" xfId="34127" xr:uid="{00000000-0005-0000-0000-0000FB840000}"/>
    <cellStyle name="Процентный 5 3 7 3 10" xfId="34128" xr:uid="{00000000-0005-0000-0000-0000FC840000}"/>
    <cellStyle name="Процентный 5 3 7 3 2" xfId="34129" xr:uid="{00000000-0005-0000-0000-0000FD840000}"/>
    <cellStyle name="Процентный 5 3 7 3 2 2" xfId="34130" xr:uid="{00000000-0005-0000-0000-0000FE840000}"/>
    <cellStyle name="Процентный 5 3 7 3 2 2 2" xfId="34131" xr:uid="{00000000-0005-0000-0000-0000FF840000}"/>
    <cellStyle name="Процентный 5 3 7 3 2 3" xfId="34132" xr:uid="{00000000-0005-0000-0000-000000850000}"/>
    <cellStyle name="Процентный 5 3 7 3 2 3 2" xfId="34133" xr:uid="{00000000-0005-0000-0000-000001850000}"/>
    <cellStyle name="Процентный 5 3 7 3 2 4" xfId="34134" xr:uid="{00000000-0005-0000-0000-000002850000}"/>
    <cellStyle name="Процентный 5 3 7 3 2 4 2" xfId="34135" xr:uid="{00000000-0005-0000-0000-000003850000}"/>
    <cellStyle name="Процентный 5 3 7 3 2 5" xfId="34136" xr:uid="{00000000-0005-0000-0000-000004850000}"/>
    <cellStyle name="Процентный 5 3 7 3 2 5 2" xfId="34137" xr:uid="{00000000-0005-0000-0000-000005850000}"/>
    <cellStyle name="Процентный 5 3 7 3 2 6" xfId="34138" xr:uid="{00000000-0005-0000-0000-000006850000}"/>
    <cellStyle name="Процентный 5 3 7 3 3" xfId="34139" xr:uid="{00000000-0005-0000-0000-000007850000}"/>
    <cellStyle name="Процентный 5 3 7 3 3 2" xfId="34140" xr:uid="{00000000-0005-0000-0000-000008850000}"/>
    <cellStyle name="Процентный 5 3 7 3 3 2 2" xfId="34141" xr:uid="{00000000-0005-0000-0000-000009850000}"/>
    <cellStyle name="Процентный 5 3 7 3 3 3" xfId="34142" xr:uid="{00000000-0005-0000-0000-00000A850000}"/>
    <cellStyle name="Процентный 5 3 7 3 3 3 2" xfId="34143" xr:uid="{00000000-0005-0000-0000-00000B850000}"/>
    <cellStyle name="Процентный 5 3 7 3 3 4" xfId="34144" xr:uid="{00000000-0005-0000-0000-00000C850000}"/>
    <cellStyle name="Процентный 5 3 7 3 3 4 2" xfId="34145" xr:uid="{00000000-0005-0000-0000-00000D850000}"/>
    <cellStyle name="Процентный 5 3 7 3 3 5" xfId="34146" xr:uid="{00000000-0005-0000-0000-00000E850000}"/>
    <cellStyle name="Процентный 5 3 7 3 4" xfId="34147" xr:uid="{00000000-0005-0000-0000-00000F850000}"/>
    <cellStyle name="Процентный 5 3 7 3 4 2" xfId="34148" xr:uid="{00000000-0005-0000-0000-000010850000}"/>
    <cellStyle name="Процентный 5 3 7 3 5" xfId="34149" xr:uid="{00000000-0005-0000-0000-000011850000}"/>
    <cellStyle name="Процентный 5 3 7 3 5 2" xfId="34150" xr:uid="{00000000-0005-0000-0000-000012850000}"/>
    <cellStyle name="Процентный 5 3 7 3 6" xfId="34151" xr:uid="{00000000-0005-0000-0000-000013850000}"/>
    <cellStyle name="Процентный 5 3 7 3 6 2" xfId="34152" xr:uid="{00000000-0005-0000-0000-000014850000}"/>
    <cellStyle name="Процентный 5 3 7 3 7" xfId="34153" xr:uid="{00000000-0005-0000-0000-000015850000}"/>
    <cellStyle name="Процентный 5 3 7 3 7 2" xfId="34154" xr:uid="{00000000-0005-0000-0000-000016850000}"/>
    <cellStyle name="Процентный 5 3 7 3 8" xfId="34155" xr:uid="{00000000-0005-0000-0000-000017850000}"/>
    <cellStyle name="Процентный 5 3 7 3 8 2" xfId="34156" xr:uid="{00000000-0005-0000-0000-000018850000}"/>
    <cellStyle name="Процентный 5 3 7 3 9" xfId="34157" xr:uid="{00000000-0005-0000-0000-000019850000}"/>
    <cellStyle name="Процентный 5 3 7 3 9 2" xfId="34158" xr:uid="{00000000-0005-0000-0000-00001A850000}"/>
    <cellStyle name="Процентный 5 3 7 4" xfId="34159" xr:uid="{00000000-0005-0000-0000-00001B850000}"/>
    <cellStyle name="Процентный 5 3 7 4 2" xfId="34160" xr:uid="{00000000-0005-0000-0000-00001C850000}"/>
    <cellStyle name="Процентный 5 3 7 4 2 2" xfId="34161" xr:uid="{00000000-0005-0000-0000-00001D850000}"/>
    <cellStyle name="Процентный 5 3 7 4 3" xfId="34162" xr:uid="{00000000-0005-0000-0000-00001E850000}"/>
    <cellStyle name="Процентный 5 3 7 4 3 2" xfId="34163" xr:uid="{00000000-0005-0000-0000-00001F850000}"/>
    <cellStyle name="Процентный 5 3 7 4 4" xfId="34164" xr:uid="{00000000-0005-0000-0000-000020850000}"/>
    <cellStyle name="Процентный 5 3 7 4 4 2" xfId="34165" xr:uid="{00000000-0005-0000-0000-000021850000}"/>
    <cellStyle name="Процентный 5 3 7 4 5" xfId="34166" xr:uid="{00000000-0005-0000-0000-000022850000}"/>
    <cellStyle name="Процентный 5 3 7 4 5 2" xfId="34167" xr:uid="{00000000-0005-0000-0000-000023850000}"/>
    <cellStyle name="Процентный 5 3 7 4 6" xfId="34168" xr:uid="{00000000-0005-0000-0000-000024850000}"/>
    <cellStyle name="Процентный 5 3 7 5" xfId="34169" xr:uid="{00000000-0005-0000-0000-000025850000}"/>
    <cellStyle name="Процентный 5 3 7 5 2" xfId="34170" xr:uid="{00000000-0005-0000-0000-000026850000}"/>
    <cellStyle name="Процентный 5 3 7 5 2 2" xfId="34171" xr:uid="{00000000-0005-0000-0000-000027850000}"/>
    <cellStyle name="Процентный 5 3 7 5 3" xfId="34172" xr:uid="{00000000-0005-0000-0000-000028850000}"/>
    <cellStyle name="Процентный 5 3 7 5 3 2" xfId="34173" xr:uid="{00000000-0005-0000-0000-000029850000}"/>
    <cellStyle name="Процентный 5 3 7 5 4" xfId="34174" xr:uid="{00000000-0005-0000-0000-00002A850000}"/>
    <cellStyle name="Процентный 5 3 7 5 4 2" xfId="34175" xr:uid="{00000000-0005-0000-0000-00002B850000}"/>
    <cellStyle name="Процентный 5 3 7 5 5" xfId="34176" xr:uid="{00000000-0005-0000-0000-00002C850000}"/>
    <cellStyle name="Процентный 5 3 7 6" xfId="34177" xr:uid="{00000000-0005-0000-0000-00002D850000}"/>
    <cellStyle name="Процентный 5 3 7 6 2" xfId="34178" xr:uid="{00000000-0005-0000-0000-00002E850000}"/>
    <cellStyle name="Процентный 5 3 7 7" xfId="34179" xr:uid="{00000000-0005-0000-0000-00002F850000}"/>
    <cellStyle name="Процентный 5 3 7 7 2" xfId="34180" xr:uid="{00000000-0005-0000-0000-000030850000}"/>
    <cellStyle name="Процентный 5 3 7 8" xfId="34181" xr:uid="{00000000-0005-0000-0000-000031850000}"/>
    <cellStyle name="Процентный 5 3 7 8 2" xfId="34182" xr:uid="{00000000-0005-0000-0000-000032850000}"/>
    <cellStyle name="Процентный 5 3 7 9" xfId="34183" xr:uid="{00000000-0005-0000-0000-000033850000}"/>
    <cellStyle name="Процентный 5 3 7 9 2" xfId="34184" xr:uid="{00000000-0005-0000-0000-000034850000}"/>
    <cellStyle name="Процентный 5 3 8" xfId="34185" xr:uid="{00000000-0005-0000-0000-000035850000}"/>
    <cellStyle name="Процентный 5 3 8 10" xfId="34186" xr:uid="{00000000-0005-0000-0000-000036850000}"/>
    <cellStyle name="Процентный 5 3 8 10 2" xfId="34187" xr:uid="{00000000-0005-0000-0000-000037850000}"/>
    <cellStyle name="Процентный 5 3 8 11" xfId="34188" xr:uid="{00000000-0005-0000-0000-000038850000}"/>
    <cellStyle name="Процентный 5 3 8 11 2" xfId="34189" xr:uid="{00000000-0005-0000-0000-000039850000}"/>
    <cellStyle name="Процентный 5 3 8 12" xfId="34190" xr:uid="{00000000-0005-0000-0000-00003A850000}"/>
    <cellStyle name="Процентный 5 3 8 2" xfId="34191" xr:uid="{00000000-0005-0000-0000-00003B850000}"/>
    <cellStyle name="Процентный 5 3 8 2 10" xfId="34192" xr:uid="{00000000-0005-0000-0000-00003C850000}"/>
    <cellStyle name="Процентный 5 3 8 2 10 2" xfId="34193" xr:uid="{00000000-0005-0000-0000-00003D850000}"/>
    <cellStyle name="Процентный 5 3 8 2 11" xfId="34194" xr:uid="{00000000-0005-0000-0000-00003E850000}"/>
    <cellStyle name="Процентный 5 3 8 2 2" xfId="34195" xr:uid="{00000000-0005-0000-0000-00003F850000}"/>
    <cellStyle name="Процентный 5 3 8 2 2 10" xfId="34196" xr:uid="{00000000-0005-0000-0000-000040850000}"/>
    <cellStyle name="Процентный 5 3 8 2 2 2" xfId="34197" xr:uid="{00000000-0005-0000-0000-000041850000}"/>
    <cellStyle name="Процентный 5 3 8 2 2 2 2" xfId="34198" xr:uid="{00000000-0005-0000-0000-000042850000}"/>
    <cellStyle name="Процентный 5 3 8 2 2 2 2 2" xfId="34199" xr:uid="{00000000-0005-0000-0000-000043850000}"/>
    <cellStyle name="Процентный 5 3 8 2 2 2 3" xfId="34200" xr:uid="{00000000-0005-0000-0000-000044850000}"/>
    <cellStyle name="Процентный 5 3 8 2 2 2 3 2" xfId="34201" xr:uid="{00000000-0005-0000-0000-000045850000}"/>
    <cellStyle name="Процентный 5 3 8 2 2 2 4" xfId="34202" xr:uid="{00000000-0005-0000-0000-000046850000}"/>
    <cellStyle name="Процентный 5 3 8 2 2 2 4 2" xfId="34203" xr:uid="{00000000-0005-0000-0000-000047850000}"/>
    <cellStyle name="Процентный 5 3 8 2 2 2 5" xfId="34204" xr:uid="{00000000-0005-0000-0000-000048850000}"/>
    <cellStyle name="Процентный 5 3 8 2 2 2 5 2" xfId="34205" xr:uid="{00000000-0005-0000-0000-000049850000}"/>
    <cellStyle name="Процентный 5 3 8 2 2 2 6" xfId="34206" xr:uid="{00000000-0005-0000-0000-00004A850000}"/>
    <cellStyle name="Процентный 5 3 8 2 2 3" xfId="34207" xr:uid="{00000000-0005-0000-0000-00004B850000}"/>
    <cellStyle name="Процентный 5 3 8 2 2 3 2" xfId="34208" xr:uid="{00000000-0005-0000-0000-00004C850000}"/>
    <cellStyle name="Процентный 5 3 8 2 2 3 2 2" xfId="34209" xr:uid="{00000000-0005-0000-0000-00004D850000}"/>
    <cellStyle name="Процентный 5 3 8 2 2 3 3" xfId="34210" xr:uid="{00000000-0005-0000-0000-00004E850000}"/>
    <cellStyle name="Процентный 5 3 8 2 2 3 3 2" xfId="34211" xr:uid="{00000000-0005-0000-0000-00004F850000}"/>
    <cellStyle name="Процентный 5 3 8 2 2 3 4" xfId="34212" xr:uid="{00000000-0005-0000-0000-000050850000}"/>
    <cellStyle name="Процентный 5 3 8 2 2 3 4 2" xfId="34213" xr:uid="{00000000-0005-0000-0000-000051850000}"/>
    <cellStyle name="Процентный 5 3 8 2 2 3 5" xfId="34214" xr:uid="{00000000-0005-0000-0000-000052850000}"/>
    <cellStyle name="Процентный 5 3 8 2 2 4" xfId="34215" xr:uid="{00000000-0005-0000-0000-000053850000}"/>
    <cellStyle name="Процентный 5 3 8 2 2 4 2" xfId="34216" xr:uid="{00000000-0005-0000-0000-000054850000}"/>
    <cellStyle name="Процентный 5 3 8 2 2 5" xfId="34217" xr:uid="{00000000-0005-0000-0000-000055850000}"/>
    <cellStyle name="Процентный 5 3 8 2 2 5 2" xfId="34218" xr:uid="{00000000-0005-0000-0000-000056850000}"/>
    <cellStyle name="Процентный 5 3 8 2 2 6" xfId="34219" xr:uid="{00000000-0005-0000-0000-000057850000}"/>
    <cellStyle name="Процентный 5 3 8 2 2 6 2" xfId="34220" xr:uid="{00000000-0005-0000-0000-000058850000}"/>
    <cellStyle name="Процентный 5 3 8 2 2 7" xfId="34221" xr:uid="{00000000-0005-0000-0000-000059850000}"/>
    <cellStyle name="Процентный 5 3 8 2 2 7 2" xfId="34222" xr:uid="{00000000-0005-0000-0000-00005A850000}"/>
    <cellStyle name="Процентный 5 3 8 2 2 8" xfId="34223" xr:uid="{00000000-0005-0000-0000-00005B850000}"/>
    <cellStyle name="Процентный 5 3 8 2 2 8 2" xfId="34224" xr:uid="{00000000-0005-0000-0000-00005C850000}"/>
    <cellStyle name="Процентный 5 3 8 2 2 9" xfId="34225" xr:uid="{00000000-0005-0000-0000-00005D850000}"/>
    <cellStyle name="Процентный 5 3 8 2 2 9 2" xfId="34226" xr:uid="{00000000-0005-0000-0000-00005E850000}"/>
    <cellStyle name="Процентный 5 3 8 2 3" xfId="34227" xr:uid="{00000000-0005-0000-0000-00005F850000}"/>
    <cellStyle name="Процентный 5 3 8 2 3 2" xfId="34228" xr:uid="{00000000-0005-0000-0000-000060850000}"/>
    <cellStyle name="Процентный 5 3 8 2 3 2 2" xfId="34229" xr:uid="{00000000-0005-0000-0000-000061850000}"/>
    <cellStyle name="Процентный 5 3 8 2 3 3" xfId="34230" xr:uid="{00000000-0005-0000-0000-000062850000}"/>
    <cellStyle name="Процентный 5 3 8 2 3 3 2" xfId="34231" xr:uid="{00000000-0005-0000-0000-000063850000}"/>
    <cellStyle name="Процентный 5 3 8 2 3 4" xfId="34232" xr:uid="{00000000-0005-0000-0000-000064850000}"/>
    <cellStyle name="Процентный 5 3 8 2 3 4 2" xfId="34233" xr:uid="{00000000-0005-0000-0000-000065850000}"/>
    <cellStyle name="Процентный 5 3 8 2 3 5" xfId="34234" xr:uid="{00000000-0005-0000-0000-000066850000}"/>
    <cellStyle name="Процентный 5 3 8 2 3 5 2" xfId="34235" xr:uid="{00000000-0005-0000-0000-000067850000}"/>
    <cellStyle name="Процентный 5 3 8 2 3 6" xfId="34236" xr:uid="{00000000-0005-0000-0000-000068850000}"/>
    <cellStyle name="Процентный 5 3 8 2 4" xfId="34237" xr:uid="{00000000-0005-0000-0000-000069850000}"/>
    <cellStyle name="Процентный 5 3 8 2 4 2" xfId="34238" xr:uid="{00000000-0005-0000-0000-00006A850000}"/>
    <cellStyle name="Процентный 5 3 8 2 4 2 2" xfId="34239" xr:uid="{00000000-0005-0000-0000-00006B850000}"/>
    <cellStyle name="Процентный 5 3 8 2 4 3" xfId="34240" xr:uid="{00000000-0005-0000-0000-00006C850000}"/>
    <cellStyle name="Процентный 5 3 8 2 4 3 2" xfId="34241" xr:uid="{00000000-0005-0000-0000-00006D850000}"/>
    <cellStyle name="Процентный 5 3 8 2 4 4" xfId="34242" xr:uid="{00000000-0005-0000-0000-00006E850000}"/>
    <cellStyle name="Процентный 5 3 8 2 4 4 2" xfId="34243" xr:uid="{00000000-0005-0000-0000-00006F850000}"/>
    <cellStyle name="Процентный 5 3 8 2 4 5" xfId="34244" xr:uid="{00000000-0005-0000-0000-000070850000}"/>
    <cellStyle name="Процентный 5 3 8 2 5" xfId="34245" xr:uid="{00000000-0005-0000-0000-000071850000}"/>
    <cellStyle name="Процентный 5 3 8 2 5 2" xfId="34246" xr:uid="{00000000-0005-0000-0000-000072850000}"/>
    <cellStyle name="Процентный 5 3 8 2 6" xfId="34247" xr:uid="{00000000-0005-0000-0000-000073850000}"/>
    <cellStyle name="Процентный 5 3 8 2 6 2" xfId="34248" xr:uid="{00000000-0005-0000-0000-000074850000}"/>
    <cellStyle name="Процентный 5 3 8 2 7" xfId="34249" xr:uid="{00000000-0005-0000-0000-000075850000}"/>
    <cellStyle name="Процентный 5 3 8 2 7 2" xfId="34250" xr:uid="{00000000-0005-0000-0000-000076850000}"/>
    <cellStyle name="Процентный 5 3 8 2 8" xfId="34251" xr:uid="{00000000-0005-0000-0000-000077850000}"/>
    <cellStyle name="Процентный 5 3 8 2 8 2" xfId="34252" xr:uid="{00000000-0005-0000-0000-000078850000}"/>
    <cellStyle name="Процентный 5 3 8 2 9" xfId="34253" xr:uid="{00000000-0005-0000-0000-000079850000}"/>
    <cellStyle name="Процентный 5 3 8 2 9 2" xfId="34254" xr:uid="{00000000-0005-0000-0000-00007A850000}"/>
    <cellStyle name="Процентный 5 3 8 3" xfId="34255" xr:uid="{00000000-0005-0000-0000-00007B850000}"/>
    <cellStyle name="Процентный 5 3 8 3 10" xfId="34256" xr:uid="{00000000-0005-0000-0000-00007C850000}"/>
    <cellStyle name="Процентный 5 3 8 3 2" xfId="34257" xr:uid="{00000000-0005-0000-0000-00007D850000}"/>
    <cellStyle name="Процентный 5 3 8 3 2 2" xfId="34258" xr:uid="{00000000-0005-0000-0000-00007E850000}"/>
    <cellStyle name="Процентный 5 3 8 3 2 2 2" xfId="34259" xr:uid="{00000000-0005-0000-0000-00007F850000}"/>
    <cellStyle name="Процентный 5 3 8 3 2 3" xfId="34260" xr:uid="{00000000-0005-0000-0000-000080850000}"/>
    <cellStyle name="Процентный 5 3 8 3 2 3 2" xfId="34261" xr:uid="{00000000-0005-0000-0000-000081850000}"/>
    <cellStyle name="Процентный 5 3 8 3 2 4" xfId="34262" xr:uid="{00000000-0005-0000-0000-000082850000}"/>
    <cellStyle name="Процентный 5 3 8 3 2 4 2" xfId="34263" xr:uid="{00000000-0005-0000-0000-000083850000}"/>
    <cellStyle name="Процентный 5 3 8 3 2 5" xfId="34264" xr:uid="{00000000-0005-0000-0000-000084850000}"/>
    <cellStyle name="Процентный 5 3 8 3 2 5 2" xfId="34265" xr:uid="{00000000-0005-0000-0000-000085850000}"/>
    <cellStyle name="Процентный 5 3 8 3 2 6" xfId="34266" xr:uid="{00000000-0005-0000-0000-000086850000}"/>
    <cellStyle name="Процентный 5 3 8 3 3" xfId="34267" xr:uid="{00000000-0005-0000-0000-000087850000}"/>
    <cellStyle name="Процентный 5 3 8 3 3 2" xfId="34268" xr:uid="{00000000-0005-0000-0000-000088850000}"/>
    <cellStyle name="Процентный 5 3 8 3 3 2 2" xfId="34269" xr:uid="{00000000-0005-0000-0000-000089850000}"/>
    <cellStyle name="Процентный 5 3 8 3 3 3" xfId="34270" xr:uid="{00000000-0005-0000-0000-00008A850000}"/>
    <cellStyle name="Процентный 5 3 8 3 3 3 2" xfId="34271" xr:uid="{00000000-0005-0000-0000-00008B850000}"/>
    <cellStyle name="Процентный 5 3 8 3 3 4" xfId="34272" xr:uid="{00000000-0005-0000-0000-00008C850000}"/>
    <cellStyle name="Процентный 5 3 8 3 3 4 2" xfId="34273" xr:uid="{00000000-0005-0000-0000-00008D850000}"/>
    <cellStyle name="Процентный 5 3 8 3 3 5" xfId="34274" xr:uid="{00000000-0005-0000-0000-00008E850000}"/>
    <cellStyle name="Процентный 5 3 8 3 4" xfId="34275" xr:uid="{00000000-0005-0000-0000-00008F850000}"/>
    <cellStyle name="Процентный 5 3 8 3 4 2" xfId="34276" xr:uid="{00000000-0005-0000-0000-000090850000}"/>
    <cellStyle name="Процентный 5 3 8 3 5" xfId="34277" xr:uid="{00000000-0005-0000-0000-000091850000}"/>
    <cellStyle name="Процентный 5 3 8 3 5 2" xfId="34278" xr:uid="{00000000-0005-0000-0000-000092850000}"/>
    <cellStyle name="Процентный 5 3 8 3 6" xfId="34279" xr:uid="{00000000-0005-0000-0000-000093850000}"/>
    <cellStyle name="Процентный 5 3 8 3 6 2" xfId="34280" xr:uid="{00000000-0005-0000-0000-000094850000}"/>
    <cellStyle name="Процентный 5 3 8 3 7" xfId="34281" xr:uid="{00000000-0005-0000-0000-000095850000}"/>
    <cellStyle name="Процентный 5 3 8 3 7 2" xfId="34282" xr:uid="{00000000-0005-0000-0000-000096850000}"/>
    <cellStyle name="Процентный 5 3 8 3 8" xfId="34283" xr:uid="{00000000-0005-0000-0000-000097850000}"/>
    <cellStyle name="Процентный 5 3 8 3 8 2" xfId="34284" xr:uid="{00000000-0005-0000-0000-000098850000}"/>
    <cellStyle name="Процентный 5 3 8 3 9" xfId="34285" xr:uid="{00000000-0005-0000-0000-000099850000}"/>
    <cellStyle name="Процентный 5 3 8 3 9 2" xfId="34286" xr:uid="{00000000-0005-0000-0000-00009A850000}"/>
    <cellStyle name="Процентный 5 3 8 4" xfId="34287" xr:uid="{00000000-0005-0000-0000-00009B850000}"/>
    <cellStyle name="Процентный 5 3 8 4 2" xfId="34288" xr:uid="{00000000-0005-0000-0000-00009C850000}"/>
    <cellStyle name="Процентный 5 3 8 4 2 2" xfId="34289" xr:uid="{00000000-0005-0000-0000-00009D850000}"/>
    <cellStyle name="Процентный 5 3 8 4 3" xfId="34290" xr:uid="{00000000-0005-0000-0000-00009E850000}"/>
    <cellStyle name="Процентный 5 3 8 4 3 2" xfId="34291" xr:uid="{00000000-0005-0000-0000-00009F850000}"/>
    <cellStyle name="Процентный 5 3 8 4 4" xfId="34292" xr:uid="{00000000-0005-0000-0000-0000A0850000}"/>
    <cellStyle name="Процентный 5 3 8 4 4 2" xfId="34293" xr:uid="{00000000-0005-0000-0000-0000A1850000}"/>
    <cellStyle name="Процентный 5 3 8 4 5" xfId="34294" xr:uid="{00000000-0005-0000-0000-0000A2850000}"/>
    <cellStyle name="Процентный 5 3 8 4 5 2" xfId="34295" xr:uid="{00000000-0005-0000-0000-0000A3850000}"/>
    <cellStyle name="Процентный 5 3 8 4 6" xfId="34296" xr:uid="{00000000-0005-0000-0000-0000A4850000}"/>
    <cellStyle name="Процентный 5 3 8 5" xfId="34297" xr:uid="{00000000-0005-0000-0000-0000A5850000}"/>
    <cellStyle name="Процентный 5 3 8 5 2" xfId="34298" xr:uid="{00000000-0005-0000-0000-0000A6850000}"/>
    <cellStyle name="Процентный 5 3 8 5 2 2" xfId="34299" xr:uid="{00000000-0005-0000-0000-0000A7850000}"/>
    <cellStyle name="Процентный 5 3 8 5 3" xfId="34300" xr:uid="{00000000-0005-0000-0000-0000A8850000}"/>
    <cellStyle name="Процентный 5 3 8 5 3 2" xfId="34301" xr:uid="{00000000-0005-0000-0000-0000A9850000}"/>
    <cellStyle name="Процентный 5 3 8 5 4" xfId="34302" xr:uid="{00000000-0005-0000-0000-0000AA850000}"/>
    <cellStyle name="Процентный 5 3 8 5 4 2" xfId="34303" xr:uid="{00000000-0005-0000-0000-0000AB850000}"/>
    <cellStyle name="Процентный 5 3 8 5 5" xfId="34304" xr:uid="{00000000-0005-0000-0000-0000AC850000}"/>
    <cellStyle name="Процентный 5 3 8 6" xfId="34305" xr:uid="{00000000-0005-0000-0000-0000AD850000}"/>
    <cellStyle name="Процентный 5 3 8 6 2" xfId="34306" xr:uid="{00000000-0005-0000-0000-0000AE850000}"/>
    <cellStyle name="Процентный 5 3 8 7" xfId="34307" xr:uid="{00000000-0005-0000-0000-0000AF850000}"/>
    <cellStyle name="Процентный 5 3 8 7 2" xfId="34308" xr:uid="{00000000-0005-0000-0000-0000B0850000}"/>
    <cellStyle name="Процентный 5 3 8 8" xfId="34309" xr:uid="{00000000-0005-0000-0000-0000B1850000}"/>
    <cellStyle name="Процентный 5 3 8 8 2" xfId="34310" xr:uid="{00000000-0005-0000-0000-0000B2850000}"/>
    <cellStyle name="Процентный 5 3 8 9" xfId="34311" xr:uid="{00000000-0005-0000-0000-0000B3850000}"/>
    <cellStyle name="Процентный 5 3 8 9 2" xfId="34312" xr:uid="{00000000-0005-0000-0000-0000B4850000}"/>
    <cellStyle name="Процентный 5 3 9" xfId="34313" xr:uid="{00000000-0005-0000-0000-0000B5850000}"/>
    <cellStyle name="Процентный 5 3 9 10" xfId="34314" xr:uid="{00000000-0005-0000-0000-0000B6850000}"/>
    <cellStyle name="Процентный 5 3 9 10 2" xfId="34315" xr:uid="{00000000-0005-0000-0000-0000B7850000}"/>
    <cellStyle name="Процентный 5 3 9 11" xfId="34316" xr:uid="{00000000-0005-0000-0000-0000B8850000}"/>
    <cellStyle name="Процентный 5 3 9 11 2" xfId="34317" xr:uid="{00000000-0005-0000-0000-0000B9850000}"/>
    <cellStyle name="Процентный 5 3 9 12" xfId="34318" xr:uid="{00000000-0005-0000-0000-0000BA850000}"/>
    <cellStyle name="Процентный 5 3 9 2" xfId="34319" xr:uid="{00000000-0005-0000-0000-0000BB850000}"/>
    <cellStyle name="Процентный 5 3 9 2 10" xfId="34320" xr:uid="{00000000-0005-0000-0000-0000BC850000}"/>
    <cellStyle name="Процентный 5 3 9 2 10 2" xfId="34321" xr:uid="{00000000-0005-0000-0000-0000BD850000}"/>
    <cellStyle name="Процентный 5 3 9 2 11" xfId="34322" xr:uid="{00000000-0005-0000-0000-0000BE850000}"/>
    <cellStyle name="Процентный 5 3 9 2 2" xfId="34323" xr:uid="{00000000-0005-0000-0000-0000BF850000}"/>
    <cellStyle name="Процентный 5 3 9 2 2 10" xfId="34324" xr:uid="{00000000-0005-0000-0000-0000C0850000}"/>
    <cellStyle name="Процентный 5 3 9 2 2 2" xfId="34325" xr:uid="{00000000-0005-0000-0000-0000C1850000}"/>
    <cellStyle name="Процентный 5 3 9 2 2 2 2" xfId="34326" xr:uid="{00000000-0005-0000-0000-0000C2850000}"/>
    <cellStyle name="Процентный 5 3 9 2 2 2 2 2" xfId="34327" xr:uid="{00000000-0005-0000-0000-0000C3850000}"/>
    <cellStyle name="Процентный 5 3 9 2 2 2 3" xfId="34328" xr:uid="{00000000-0005-0000-0000-0000C4850000}"/>
    <cellStyle name="Процентный 5 3 9 2 2 2 3 2" xfId="34329" xr:uid="{00000000-0005-0000-0000-0000C5850000}"/>
    <cellStyle name="Процентный 5 3 9 2 2 2 4" xfId="34330" xr:uid="{00000000-0005-0000-0000-0000C6850000}"/>
    <cellStyle name="Процентный 5 3 9 2 2 2 4 2" xfId="34331" xr:uid="{00000000-0005-0000-0000-0000C7850000}"/>
    <cellStyle name="Процентный 5 3 9 2 2 2 5" xfId="34332" xr:uid="{00000000-0005-0000-0000-0000C8850000}"/>
    <cellStyle name="Процентный 5 3 9 2 2 2 5 2" xfId="34333" xr:uid="{00000000-0005-0000-0000-0000C9850000}"/>
    <cellStyle name="Процентный 5 3 9 2 2 2 6" xfId="34334" xr:uid="{00000000-0005-0000-0000-0000CA850000}"/>
    <cellStyle name="Процентный 5 3 9 2 2 3" xfId="34335" xr:uid="{00000000-0005-0000-0000-0000CB850000}"/>
    <cellStyle name="Процентный 5 3 9 2 2 3 2" xfId="34336" xr:uid="{00000000-0005-0000-0000-0000CC850000}"/>
    <cellStyle name="Процентный 5 3 9 2 2 3 2 2" xfId="34337" xr:uid="{00000000-0005-0000-0000-0000CD850000}"/>
    <cellStyle name="Процентный 5 3 9 2 2 3 3" xfId="34338" xr:uid="{00000000-0005-0000-0000-0000CE850000}"/>
    <cellStyle name="Процентный 5 3 9 2 2 3 3 2" xfId="34339" xr:uid="{00000000-0005-0000-0000-0000CF850000}"/>
    <cellStyle name="Процентный 5 3 9 2 2 3 4" xfId="34340" xr:uid="{00000000-0005-0000-0000-0000D0850000}"/>
    <cellStyle name="Процентный 5 3 9 2 2 3 4 2" xfId="34341" xr:uid="{00000000-0005-0000-0000-0000D1850000}"/>
    <cellStyle name="Процентный 5 3 9 2 2 3 5" xfId="34342" xr:uid="{00000000-0005-0000-0000-0000D2850000}"/>
    <cellStyle name="Процентный 5 3 9 2 2 4" xfId="34343" xr:uid="{00000000-0005-0000-0000-0000D3850000}"/>
    <cellStyle name="Процентный 5 3 9 2 2 4 2" xfId="34344" xr:uid="{00000000-0005-0000-0000-0000D4850000}"/>
    <cellStyle name="Процентный 5 3 9 2 2 5" xfId="34345" xr:uid="{00000000-0005-0000-0000-0000D5850000}"/>
    <cellStyle name="Процентный 5 3 9 2 2 5 2" xfId="34346" xr:uid="{00000000-0005-0000-0000-0000D6850000}"/>
    <cellStyle name="Процентный 5 3 9 2 2 6" xfId="34347" xr:uid="{00000000-0005-0000-0000-0000D7850000}"/>
    <cellStyle name="Процентный 5 3 9 2 2 6 2" xfId="34348" xr:uid="{00000000-0005-0000-0000-0000D8850000}"/>
    <cellStyle name="Процентный 5 3 9 2 2 7" xfId="34349" xr:uid="{00000000-0005-0000-0000-0000D9850000}"/>
    <cellStyle name="Процентный 5 3 9 2 2 7 2" xfId="34350" xr:uid="{00000000-0005-0000-0000-0000DA850000}"/>
    <cellStyle name="Процентный 5 3 9 2 2 8" xfId="34351" xr:uid="{00000000-0005-0000-0000-0000DB850000}"/>
    <cellStyle name="Процентный 5 3 9 2 2 8 2" xfId="34352" xr:uid="{00000000-0005-0000-0000-0000DC850000}"/>
    <cellStyle name="Процентный 5 3 9 2 2 9" xfId="34353" xr:uid="{00000000-0005-0000-0000-0000DD850000}"/>
    <cellStyle name="Процентный 5 3 9 2 2 9 2" xfId="34354" xr:uid="{00000000-0005-0000-0000-0000DE850000}"/>
    <cellStyle name="Процентный 5 3 9 2 3" xfId="34355" xr:uid="{00000000-0005-0000-0000-0000DF850000}"/>
    <cellStyle name="Процентный 5 3 9 2 3 2" xfId="34356" xr:uid="{00000000-0005-0000-0000-0000E0850000}"/>
    <cellStyle name="Процентный 5 3 9 2 3 2 2" xfId="34357" xr:uid="{00000000-0005-0000-0000-0000E1850000}"/>
    <cellStyle name="Процентный 5 3 9 2 3 3" xfId="34358" xr:uid="{00000000-0005-0000-0000-0000E2850000}"/>
    <cellStyle name="Процентный 5 3 9 2 3 3 2" xfId="34359" xr:uid="{00000000-0005-0000-0000-0000E3850000}"/>
    <cellStyle name="Процентный 5 3 9 2 3 4" xfId="34360" xr:uid="{00000000-0005-0000-0000-0000E4850000}"/>
    <cellStyle name="Процентный 5 3 9 2 3 4 2" xfId="34361" xr:uid="{00000000-0005-0000-0000-0000E5850000}"/>
    <cellStyle name="Процентный 5 3 9 2 3 5" xfId="34362" xr:uid="{00000000-0005-0000-0000-0000E6850000}"/>
    <cellStyle name="Процентный 5 3 9 2 3 5 2" xfId="34363" xr:uid="{00000000-0005-0000-0000-0000E7850000}"/>
    <cellStyle name="Процентный 5 3 9 2 3 6" xfId="34364" xr:uid="{00000000-0005-0000-0000-0000E8850000}"/>
    <cellStyle name="Процентный 5 3 9 2 4" xfId="34365" xr:uid="{00000000-0005-0000-0000-0000E9850000}"/>
    <cellStyle name="Процентный 5 3 9 2 4 2" xfId="34366" xr:uid="{00000000-0005-0000-0000-0000EA850000}"/>
    <cellStyle name="Процентный 5 3 9 2 4 2 2" xfId="34367" xr:uid="{00000000-0005-0000-0000-0000EB850000}"/>
    <cellStyle name="Процентный 5 3 9 2 4 3" xfId="34368" xr:uid="{00000000-0005-0000-0000-0000EC850000}"/>
    <cellStyle name="Процентный 5 3 9 2 4 3 2" xfId="34369" xr:uid="{00000000-0005-0000-0000-0000ED850000}"/>
    <cellStyle name="Процентный 5 3 9 2 4 4" xfId="34370" xr:uid="{00000000-0005-0000-0000-0000EE850000}"/>
    <cellStyle name="Процентный 5 3 9 2 4 4 2" xfId="34371" xr:uid="{00000000-0005-0000-0000-0000EF850000}"/>
    <cellStyle name="Процентный 5 3 9 2 4 5" xfId="34372" xr:uid="{00000000-0005-0000-0000-0000F0850000}"/>
    <cellStyle name="Процентный 5 3 9 2 5" xfId="34373" xr:uid="{00000000-0005-0000-0000-0000F1850000}"/>
    <cellStyle name="Процентный 5 3 9 2 5 2" xfId="34374" xr:uid="{00000000-0005-0000-0000-0000F2850000}"/>
    <cellStyle name="Процентный 5 3 9 2 6" xfId="34375" xr:uid="{00000000-0005-0000-0000-0000F3850000}"/>
    <cellStyle name="Процентный 5 3 9 2 6 2" xfId="34376" xr:uid="{00000000-0005-0000-0000-0000F4850000}"/>
    <cellStyle name="Процентный 5 3 9 2 7" xfId="34377" xr:uid="{00000000-0005-0000-0000-0000F5850000}"/>
    <cellStyle name="Процентный 5 3 9 2 7 2" xfId="34378" xr:uid="{00000000-0005-0000-0000-0000F6850000}"/>
    <cellStyle name="Процентный 5 3 9 2 8" xfId="34379" xr:uid="{00000000-0005-0000-0000-0000F7850000}"/>
    <cellStyle name="Процентный 5 3 9 2 8 2" xfId="34380" xr:uid="{00000000-0005-0000-0000-0000F8850000}"/>
    <cellStyle name="Процентный 5 3 9 2 9" xfId="34381" xr:uid="{00000000-0005-0000-0000-0000F9850000}"/>
    <cellStyle name="Процентный 5 3 9 2 9 2" xfId="34382" xr:uid="{00000000-0005-0000-0000-0000FA850000}"/>
    <cellStyle name="Процентный 5 3 9 3" xfId="34383" xr:uid="{00000000-0005-0000-0000-0000FB850000}"/>
    <cellStyle name="Процентный 5 3 9 3 10" xfId="34384" xr:uid="{00000000-0005-0000-0000-0000FC850000}"/>
    <cellStyle name="Процентный 5 3 9 3 2" xfId="34385" xr:uid="{00000000-0005-0000-0000-0000FD850000}"/>
    <cellStyle name="Процентный 5 3 9 3 2 2" xfId="34386" xr:uid="{00000000-0005-0000-0000-0000FE850000}"/>
    <cellStyle name="Процентный 5 3 9 3 2 2 2" xfId="34387" xr:uid="{00000000-0005-0000-0000-0000FF850000}"/>
    <cellStyle name="Процентный 5 3 9 3 2 3" xfId="34388" xr:uid="{00000000-0005-0000-0000-000000860000}"/>
    <cellStyle name="Процентный 5 3 9 3 2 3 2" xfId="34389" xr:uid="{00000000-0005-0000-0000-000001860000}"/>
    <cellStyle name="Процентный 5 3 9 3 2 4" xfId="34390" xr:uid="{00000000-0005-0000-0000-000002860000}"/>
    <cellStyle name="Процентный 5 3 9 3 2 4 2" xfId="34391" xr:uid="{00000000-0005-0000-0000-000003860000}"/>
    <cellStyle name="Процентный 5 3 9 3 2 5" xfId="34392" xr:uid="{00000000-0005-0000-0000-000004860000}"/>
    <cellStyle name="Процентный 5 3 9 3 2 5 2" xfId="34393" xr:uid="{00000000-0005-0000-0000-000005860000}"/>
    <cellStyle name="Процентный 5 3 9 3 2 6" xfId="34394" xr:uid="{00000000-0005-0000-0000-000006860000}"/>
    <cellStyle name="Процентный 5 3 9 3 3" xfId="34395" xr:uid="{00000000-0005-0000-0000-000007860000}"/>
    <cellStyle name="Процентный 5 3 9 3 3 2" xfId="34396" xr:uid="{00000000-0005-0000-0000-000008860000}"/>
    <cellStyle name="Процентный 5 3 9 3 3 2 2" xfId="34397" xr:uid="{00000000-0005-0000-0000-000009860000}"/>
    <cellStyle name="Процентный 5 3 9 3 3 3" xfId="34398" xr:uid="{00000000-0005-0000-0000-00000A860000}"/>
    <cellStyle name="Процентный 5 3 9 3 3 3 2" xfId="34399" xr:uid="{00000000-0005-0000-0000-00000B860000}"/>
    <cellStyle name="Процентный 5 3 9 3 3 4" xfId="34400" xr:uid="{00000000-0005-0000-0000-00000C860000}"/>
    <cellStyle name="Процентный 5 3 9 3 3 4 2" xfId="34401" xr:uid="{00000000-0005-0000-0000-00000D860000}"/>
    <cellStyle name="Процентный 5 3 9 3 3 5" xfId="34402" xr:uid="{00000000-0005-0000-0000-00000E860000}"/>
    <cellStyle name="Процентный 5 3 9 3 4" xfId="34403" xr:uid="{00000000-0005-0000-0000-00000F860000}"/>
    <cellStyle name="Процентный 5 3 9 3 4 2" xfId="34404" xr:uid="{00000000-0005-0000-0000-000010860000}"/>
    <cellStyle name="Процентный 5 3 9 3 5" xfId="34405" xr:uid="{00000000-0005-0000-0000-000011860000}"/>
    <cellStyle name="Процентный 5 3 9 3 5 2" xfId="34406" xr:uid="{00000000-0005-0000-0000-000012860000}"/>
    <cellStyle name="Процентный 5 3 9 3 6" xfId="34407" xr:uid="{00000000-0005-0000-0000-000013860000}"/>
    <cellStyle name="Процентный 5 3 9 3 6 2" xfId="34408" xr:uid="{00000000-0005-0000-0000-000014860000}"/>
    <cellStyle name="Процентный 5 3 9 3 7" xfId="34409" xr:uid="{00000000-0005-0000-0000-000015860000}"/>
    <cellStyle name="Процентный 5 3 9 3 7 2" xfId="34410" xr:uid="{00000000-0005-0000-0000-000016860000}"/>
    <cellStyle name="Процентный 5 3 9 3 8" xfId="34411" xr:uid="{00000000-0005-0000-0000-000017860000}"/>
    <cellStyle name="Процентный 5 3 9 3 8 2" xfId="34412" xr:uid="{00000000-0005-0000-0000-000018860000}"/>
    <cellStyle name="Процентный 5 3 9 3 9" xfId="34413" xr:uid="{00000000-0005-0000-0000-000019860000}"/>
    <cellStyle name="Процентный 5 3 9 3 9 2" xfId="34414" xr:uid="{00000000-0005-0000-0000-00001A860000}"/>
    <cellStyle name="Процентный 5 3 9 4" xfId="34415" xr:uid="{00000000-0005-0000-0000-00001B860000}"/>
    <cellStyle name="Процентный 5 3 9 4 2" xfId="34416" xr:uid="{00000000-0005-0000-0000-00001C860000}"/>
    <cellStyle name="Процентный 5 3 9 4 2 2" xfId="34417" xr:uid="{00000000-0005-0000-0000-00001D860000}"/>
    <cellStyle name="Процентный 5 3 9 4 3" xfId="34418" xr:uid="{00000000-0005-0000-0000-00001E860000}"/>
    <cellStyle name="Процентный 5 3 9 4 3 2" xfId="34419" xr:uid="{00000000-0005-0000-0000-00001F860000}"/>
    <cellStyle name="Процентный 5 3 9 4 4" xfId="34420" xr:uid="{00000000-0005-0000-0000-000020860000}"/>
    <cellStyle name="Процентный 5 3 9 4 4 2" xfId="34421" xr:uid="{00000000-0005-0000-0000-000021860000}"/>
    <cellStyle name="Процентный 5 3 9 4 5" xfId="34422" xr:uid="{00000000-0005-0000-0000-000022860000}"/>
    <cellStyle name="Процентный 5 3 9 4 5 2" xfId="34423" xr:uid="{00000000-0005-0000-0000-000023860000}"/>
    <cellStyle name="Процентный 5 3 9 4 6" xfId="34424" xr:uid="{00000000-0005-0000-0000-000024860000}"/>
    <cellStyle name="Процентный 5 3 9 5" xfId="34425" xr:uid="{00000000-0005-0000-0000-000025860000}"/>
    <cellStyle name="Процентный 5 3 9 5 2" xfId="34426" xr:uid="{00000000-0005-0000-0000-000026860000}"/>
    <cellStyle name="Процентный 5 3 9 5 2 2" xfId="34427" xr:uid="{00000000-0005-0000-0000-000027860000}"/>
    <cellStyle name="Процентный 5 3 9 5 3" xfId="34428" xr:uid="{00000000-0005-0000-0000-000028860000}"/>
    <cellStyle name="Процентный 5 3 9 5 3 2" xfId="34429" xr:uid="{00000000-0005-0000-0000-000029860000}"/>
    <cellStyle name="Процентный 5 3 9 5 4" xfId="34430" xr:uid="{00000000-0005-0000-0000-00002A860000}"/>
    <cellStyle name="Процентный 5 3 9 5 4 2" xfId="34431" xr:uid="{00000000-0005-0000-0000-00002B860000}"/>
    <cellStyle name="Процентный 5 3 9 5 5" xfId="34432" xr:uid="{00000000-0005-0000-0000-00002C860000}"/>
    <cellStyle name="Процентный 5 3 9 6" xfId="34433" xr:uid="{00000000-0005-0000-0000-00002D860000}"/>
    <cellStyle name="Процентный 5 3 9 6 2" xfId="34434" xr:uid="{00000000-0005-0000-0000-00002E860000}"/>
    <cellStyle name="Процентный 5 3 9 7" xfId="34435" xr:uid="{00000000-0005-0000-0000-00002F860000}"/>
    <cellStyle name="Процентный 5 3 9 7 2" xfId="34436" xr:uid="{00000000-0005-0000-0000-000030860000}"/>
    <cellStyle name="Процентный 5 3 9 8" xfId="34437" xr:uid="{00000000-0005-0000-0000-000031860000}"/>
    <cellStyle name="Процентный 5 3 9 8 2" xfId="34438" xr:uid="{00000000-0005-0000-0000-000032860000}"/>
    <cellStyle name="Процентный 5 3 9 9" xfId="34439" xr:uid="{00000000-0005-0000-0000-000033860000}"/>
    <cellStyle name="Процентный 5 3 9 9 2" xfId="34440" xr:uid="{00000000-0005-0000-0000-000034860000}"/>
    <cellStyle name="Процентный 5 4" xfId="34441" xr:uid="{00000000-0005-0000-0000-000035860000}"/>
    <cellStyle name="Процентный 5 4 2" xfId="34442" xr:uid="{00000000-0005-0000-0000-000036860000}"/>
    <cellStyle name="Процентный 5 4 2 10" xfId="34443" xr:uid="{00000000-0005-0000-0000-000037860000}"/>
    <cellStyle name="Процентный 5 4 2 10 2" xfId="34444" xr:uid="{00000000-0005-0000-0000-000038860000}"/>
    <cellStyle name="Процентный 5 4 2 11" xfId="34445" xr:uid="{00000000-0005-0000-0000-000039860000}"/>
    <cellStyle name="Процентный 5 4 2 11 2" xfId="34446" xr:uid="{00000000-0005-0000-0000-00003A860000}"/>
    <cellStyle name="Процентный 5 4 2 12" xfId="34447" xr:uid="{00000000-0005-0000-0000-00003B860000}"/>
    <cellStyle name="Процентный 5 4 2 12 2" xfId="34448" xr:uid="{00000000-0005-0000-0000-00003C860000}"/>
    <cellStyle name="Процентный 5 4 2 13" xfId="34449" xr:uid="{00000000-0005-0000-0000-00003D860000}"/>
    <cellStyle name="Процентный 5 4 2 14" xfId="34450" xr:uid="{00000000-0005-0000-0000-00003E860000}"/>
    <cellStyle name="Процентный 5 4 2 15" xfId="34451" xr:uid="{00000000-0005-0000-0000-00003F860000}"/>
    <cellStyle name="Процентный 5 4 2 2" xfId="34452" xr:uid="{00000000-0005-0000-0000-000040860000}"/>
    <cellStyle name="Процентный 5 4 2 2 10" xfId="34453" xr:uid="{00000000-0005-0000-0000-000041860000}"/>
    <cellStyle name="Процентный 5 4 2 2 10 2" xfId="34454" xr:uid="{00000000-0005-0000-0000-000042860000}"/>
    <cellStyle name="Процентный 5 4 2 2 11" xfId="34455" xr:uid="{00000000-0005-0000-0000-000043860000}"/>
    <cellStyle name="Процентный 5 4 2 2 12" xfId="34456" xr:uid="{00000000-0005-0000-0000-000044860000}"/>
    <cellStyle name="Процентный 5 4 2 2 13" xfId="34457" xr:uid="{00000000-0005-0000-0000-000045860000}"/>
    <cellStyle name="Процентный 5 4 2 2 2" xfId="34458" xr:uid="{00000000-0005-0000-0000-000046860000}"/>
    <cellStyle name="Процентный 5 4 2 2 2 10" xfId="34459" xr:uid="{00000000-0005-0000-0000-000047860000}"/>
    <cellStyle name="Процентный 5 4 2 2 2 11" xfId="34460" xr:uid="{00000000-0005-0000-0000-000048860000}"/>
    <cellStyle name="Процентный 5 4 2 2 2 2" xfId="34461" xr:uid="{00000000-0005-0000-0000-000049860000}"/>
    <cellStyle name="Процентный 5 4 2 2 2 2 2" xfId="34462" xr:uid="{00000000-0005-0000-0000-00004A860000}"/>
    <cellStyle name="Процентный 5 4 2 2 2 2 2 2" xfId="34463" xr:uid="{00000000-0005-0000-0000-00004B860000}"/>
    <cellStyle name="Процентный 5 4 2 2 2 2 3" xfId="34464" xr:uid="{00000000-0005-0000-0000-00004C860000}"/>
    <cellStyle name="Процентный 5 4 2 2 2 2 3 2" xfId="34465" xr:uid="{00000000-0005-0000-0000-00004D860000}"/>
    <cellStyle name="Процентный 5 4 2 2 2 2 4" xfId="34466" xr:uid="{00000000-0005-0000-0000-00004E860000}"/>
    <cellStyle name="Процентный 5 4 2 2 2 2 4 2" xfId="34467" xr:uid="{00000000-0005-0000-0000-00004F860000}"/>
    <cellStyle name="Процентный 5 4 2 2 2 2 5" xfId="34468" xr:uid="{00000000-0005-0000-0000-000050860000}"/>
    <cellStyle name="Процентный 5 4 2 2 2 2 5 2" xfId="34469" xr:uid="{00000000-0005-0000-0000-000051860000}"/>
    <cellStyle name="Процентный 5 4 2 2 2 2 6" xfId="34470" xr:uid="{00000000-0005-0000-0000-000052860000}"/>
    <cellStyle name="Процентный 5 4 2 2 2 3" xfId="34471" xr:uid="{00000000-0005-0000-0000-000053860000}"/>
    <cellStyle name="Процентный 5 4 2 2 2 3 2" xfId="34472" xr:uid="{00000000-0005-0000-0000-000054860000}"/>
    <cellStyle name="Процентный 5 4 2 2 2 3 2 2" xfId="34473" xr:uid="{00000000-0005-0000-0000-000055860000}"/>
    <cellStyle name="Процентный 5 4 2 2 2 3 3" xfId="34474" xr:uid="{00000000-0005-0000-0000-000056860000}"/>
    <cellStyle name="Процентный 5 4 2 2 2 3 3 2" xfId="34475" xr:uid="{00000000-0005-0000-0000-000057860000}"/>
    <cellStyle name="Процентный 5 4 2 2 2 3 4" xfId="34476" xr:uid="{00000000-0005-0000-0000-000058860000}"/>
    <cellStyle name="Процентный 5 4 2 2 2 3 4 2" xfId="34477" xr:uid="{00000000-0005-0000-0000-000059860000}"/>
    <cellStyle name="Процентный 5 4 2 2 2 3 5" xfId="34478" xr:uid="{00000000-0005-0000-0000-00005A860000}"/>
    <cellStyle name="Процентный 5 4 2 2 2 4" xfId="34479" xr:uid="{00000000-0005-0000-0000-00005B860000}"/>
    <cellStyle name="Процентный 5 4 2 2 2 4 2" xfId="34480" xr:uid="{00000000-0005-0000-0000-00005C860000}"/>
    <cellStyle name="Процентный 5 4 2 2 2 5" xfId="34481" xr:uid="{00000000-0005-0000-0000-00005D860000}"/>
    <cellStyle name="Процентный 5 4 2 2 2 5 2" xfId="34482" xr:uid="{00000000-0005-0000-0000-00005E860000}"/>
    <cellStyle name="Процентный 5 4 2 2 2 6" xfId="34483" xr:uid="{00000000-0005-0000-0000-00005F860000}"/>
    <cellStyle name="Процентный 5 4 2 2 2 6 2" xfId="34484" xr:uid="{00000000-0005-0000-0000-000060860000}"/>
    <cellStyle name="Процентный 5 4 2 2 2 7" xfId="34485" xr:uid="{00000000-0005-0000-0000-000061860000}"/>
    <cellStyle name="Процентный 5 4 2 2 2 7 2" xfId="34486" xr:uid="{00000000-0005-0000-0000-000062860000}"/>
    <cellStyle name="Процентный 5 4 2 2 2 8" xfId="34487" xr:uid="{00000000-0005-0000-0000-000063860000}"/>
    <cellStyle name="Процентный 5 4 2 2 2 8 2" xfId="34488" xr:uid="{00000000-0005-0000-0000-000064860000}"/>
    <cellStyle name="Процентный 5 4 2 2 2 9" xfId="34489" xr:uid="{00000000-0005-0000-0000-000065860000}"/>
    <cellStyle name="Процентный 5 4 2 2 2 9 2" xfId="34490" xr:uid="{00000000-0005-0000-0000-000066860000}"/>
    <cellStyle name="Процентный 5 4 2 2 3" xfId="34491" xr:uid="{00000000-0005-0000-0000-000067860000}"/>
    <cellStyle name="Процентный 5 4 2 2 3 2" xfId="34492" xr:uid="{00000000-0005-0000-0000-000068860000}"/>
    <cellStyle name="Процентный 5 4 2 2 3 2 2" xfId="34493" xr:uid="{00000000-0005-0000-0000-000069860000}"/>
    <cellStyle name="Процентный 5 4 2 2 3 3" xfId="34494" xr:uid="{00000000-0005-0000-0000-00006A860000}"/>
    <cellStyle name="Процентный 5 4 2 2 3 3 2" xfId="34495" xr:uid="{00000000-0005-0000-0000-00006B860000}"/>
    <cellStyle name="Процентный 5 4 2 2 3 4" xfId="34496" xr:uid="{00000000-0005-0000-0000-00006C860000}"/>
    <cellStyle name="Процентный 5 4 2 2 3 4 2" xfId="34497" xr:uid="{00000000-0005-0000-0000-00006D860000}"/>
    <cellStyle name="Процентный 5 4 2 2 3 5" xfId="34498" xr:uid="{00000000-0005-0000-0000-00006E860000}"/>
    <cellStyle name="Процентный 5 4 2 2 3 5 2" xfId="34499" xr:uid="{00000000-0005-0000-0000-00006F860000}"/>
    <cellStyle name="Процентный 5 4 2 2 3 6" xfId="34500" xr:uid="{00000000-0005-0000-0000-000070860000}"/>
    <cellStyle name="Процентный 5 4 2 2 4" xfId="34501" xr:uid="{00000000-0005-0000-0000-000071860000}"/>
    <cellStyle name="Процентный 5 4 2 2 4 2" xfId="34502" xr:uid="{00000000-0005-0000-0000-000072860000}"/>
    <cellStyle name="Процентный 5 4 2 2 4 2 2" xfId="34503" xr:uid="{00000000-0005-0000-0000-000073860000}"/>
    <cellStyle name="Процентный 5 4 2 2 4 3" xfId="34504" xr:uid="{00000000-0005-0000-0000-000074860000}"/>
    <cellStyle name="Процентный 5 4 2 2 4 3 2" xfId="34505" xr:uid="{00000000-0005-0000-0000-000075860000}"/>
    <cellStyle name="Процентный 5 4 2 2 4 4" xfId="34506" xr:uid="{00000000-0005-0000-0000-000076860000}"/>
    <cellStyle name="Процентный 5 4 2 2 4 4 2" xfId="34507" xr:uid="{00000000-0005-0000-0000-000077860000}"/>
    <cellStyle name="Процентный 5 4 2 2 4 5" xfId="34508" xr:uid="{00000000-0005-0000-0000-000078860000}"/>
    <cellStyle name="Процентный 5 4 2 2 5" xfId="34509" xr:uid="{00000000-0005-0000-0000-000079860000}"/>
    <cellStyle name="Процентный 5 4 2 2 5 2" xfId="34510" xr:uid="{00000000-0005-0000-0000-00007A860000}"/>
    <cellStyle name="Процентный 5 4 2 2 6" xfId="34511" xr:uid="{00000000-0005-0000-0000-00007B860000}"/>
    <cellStyle name="Процентный 5 4 2 2 6 2" xfId="34512" xr:uid="{00000000-0005-0000-0000-00007C860000}"/>
    <cellStyle name="Процентный 5 4 2 2 7" xfId="34513" xr:uid="{00000000-0005-0000-0000-00007D860000}"/>
    <cellStyle name="Процентный 5 4 2 2 7 2" xfId="34514" xr:uid="{00000000-0005-0000-0000-00007E860000}"/>
    <cellStyle name="Процентный 5 4 2 2 8" xfId="34515" xr:uid="{00000000-0005-0000-0000-00007F860000}"/>
    <cellStyle name="Процентный 5 4 2 2 8 2" xfId="34516" xr:uid="{00000000-0005-0000-0000-000080860000}"/>
    <cellStyle name="Процентный 5 4 2 2 9" xfId="34517" xr:uid="{00000000-0005-0000-0000-000081860000}"/>
    <cellStyle name="Процентный 5 4 2 2 9 2" xfId="34518" xr:uid="{00000000-0005-0000-0000-000082860000}"/>
    <cellStyle name="Процентный 5 4 2 3" xfId="34519" xr:uid="{00000000-0005-0000-0000-000083860000}"/>
    <cellStyle name="Процентный 5 4 2 3 10" xfId="34520" xr:uid="{00000000-0005-0000-0000-000084860000}"/>
    <cellStyle name="Процентный 5 4 2 3 11" xfId="34521" xr:uid="{00000000-0005-0000-0000-000085860000}"/>
    <cellStyle name="Процентный 5 4 2 3 2" xfId="34522" xr:uid="{00000000-0005-0000-0000-000086860000}"/>
    <cellStyle name="Процентный 5 4 2 3 2 2" xfId="34523" xr:uid="{00000000-0005-0000-0000-000087860000}"/>
    <cellStyle name="Процентный 5 4 2 3 2 2 2" xfId="34524" xr:uid="{00000000-0005-0000-0000-000088860000}"/>
    <cellStyle name="Процентный 5 4 2 3 2 3" xfId="34525" xr:uid="{00000000-0005-0000-0000-000089860000}"/>
    <cellStyle name="Процентный 5 4 2 3 2 3 2" xfId="34526" xr:uid="{00000000-0005-0000-0000-00008A860000}"/>
    <cellStyle name="Процентный 5 4 2 3 2 4" xfId="34527" xr:uid="{00000000-0005-0000-0000-00008B860000}"/>
    <cellStyle name="Процентный 5 4 2 3 2 4 2" xfId="34528" xr:uid="{00000000-0005-0000-0000-00008C860000}"/>
    <cellStyle name="Процентный 5 4 2 3 2 5" xfId="34529" xr:uid="{00000000-0005-0000-0000-00008D860000}"/>
    <cellStyle name="Процентный 5 4 2 3 2 5 2" xfId="34530" xr:uid="{00000000-0005-0000-0000-00008E860000}"/>
    <cellStyle name="Процентный 5 4 2 3 2 6" xfId="34531" xr:uid="{00000000-0005-0000-0000-00008F860000}"/>
    <cellStyle name="Процентный 5 4 2 3 2 7" xfId="34532" xr:uid="{00000000-0005-0000-0000-000090860000}"/>
    <cellStyle name="Процентный 5 4 2 3 3" xfId="34533" xr:uid="{00000000-0005-0000-0000-000091860000}"/>
    <cellStyle name="Процентный 5 4 2 3 3 2" xfId="34534" xr:uid="{00000000-0005-0000-0000-000092860000}"/>
    <cellStyle name="Процентный 5 4 2 3 3 2 2" xfId="34535" xr:uid="{00000000-0005-0000-0000-000093860000}"/>
    <cellStyle name="Процентный 5 4 2 3 3 3" xfId="34536" xr:uid="{00000000-0005-0000-0000-000094860000}"/>
    <cellStyle name="Процентный 5 4 2 3 3 3 2" xfId="34537" xr:uid="{00000000-0005-0000-0000-000095860000}"/>
    <cellStyle name="Процентный 5 4 2 3 3 4" xfId="34538" xr:uid="{00000000-0005-0000-0000-000096860000}"/>
    <cellStyle name="Процентный 5 4 2 3 3 4 2" xfId="34539" xr:uid="{00000000-0005-0000-0000-000097860000}"/>
    <cellStyle name="Процентный 5 4 2 3 3 5" xfId="34540" xr:uid="{00000000-0005-0000-0000-000098860000}"/>
    <cellStyle name="Процентный 5 4 2 3 4" xfId="34541" xr:uid="{00000000-0005-0000-0000-000099860000}"/>
    <cellStyle name="Процентный 5 4 2 3 4 2" xfId="34542" xr:uid="{00000000-0005-0000-0000-00009A860000}"/>
    <cellStyle name="Процентный 5 4 2 3 5" xfId="34543" xr:uid="{00000000-0005-0000-0000-00009B860000}"/>
    <cellStyle name="Процентный 5 4 2 3 5 2" xfId="34544" xr:uid="{00000000-0005-0000-0000-00009C860000}"/>
    <cellStyle name="Процентный 5 4 2 3 6" xfId="34545" xr:uid="{00000000-0005-0000-0000-00009D860000}"/>
    <cellStyle name="Процентный 5 4 2 3 6 2" xfId="34546" xr:uid="{00000000-0005-0000-0000-00009E860000}"/>
    <cellStyle name="Процентный 5 4 2 3 7" xfId="34547" xr:uid="{00000000-0005-0000-0000-00009F860000}"/>
    <cellStyle name="Процентный 5 4 2 3 7 2" xfId="34548" xr:uid="{00000000-0005-0000-0000-0000A0860000}"/>
    <cellStyle name="Процентный 5 4 2 3 8" xfId="34549" xr:uid="{00000000-0005-0000-0000-0000A1860000}"/>
    <cellStyle name="Процентный 5 4 2 3 8 2" xfId="34550" xr:uid="{00000000-0005-0000-0000-0000A2860000}"/>
    <cellStyle name="Процентный 5 4 2 3 9" xfId="34551" xr:uid="{00000000-0005-0000-0000-0000A3860000}"/>
    <cellStyle name="Процентный 5 4 2 3 9 2" xfId="34552" xr:uid="{00000000-0005-0000-0000-0000A4860000}"/>
    <cellStyle name="Процентный 5 4 2 4" xfId="34553" xr:uid="{00000000-0005-0000-0000-0000A5860000}"/>
    <cellStyle name="Процентный 5 4 2 4 2" xfId="34554" xr:uid="{00000000-0005-0000-0000-0000A6860000}"/>
    <cellStyle name="Процентный 5 4 2 4 2 2" xfId="34555" xr:uid="{00000000-0005-0000-0000-0000A7860000}"/>
    <cellStyle name="Процентный 5 4 2 4 2 2 2" xfId="34556" xr:uid="{00000000-0005-0000-0000-0000A8860000}"/>
    <cellStyle name="Процентный 5 4 2 4 2 3" xfId="34557" xr:uid="{00000000-0005-0000-0000-0000A9860000}"/>
    <cellStyle name="Процентный 5 4 2 4 2 3 2" xfId="34558" xr:uid="{00000000-0005-0000-0000-0000AA860000}"/>
    <cellStyle name="Процентный 5 4 2 4 2 4" xfId="34559" xr:uid="{00000000-0005-0000-0000-0000AB860000}"/>
    <cellStyle name="Процентный 5 4 2 4 2 4 2" xfId="34560" xr:uid="{00000000-0005-0000-0000-0000AC860000}"/>
    <cellStyle name="Процентный 5 4 2 4 2 5" xfId="34561" xr:uid="{00000000-0005-0000-0000-0000AD860000}"/>
    <cellStyle name="Процентный 5 4 2 4 2 5 2" xfId="34562" xr:uid="{00000000-0005-0000-0000-0000AE860000}"/>
    <cellStyle name="Процентный 5 4 2 4 2 6" xfId="34563" xr:uid="{00000000-0005-0000-0000-0000AF860000}"/>
    <cellStyle name="Процентный 5 4 2 4 3" xfId="34564" xr:uid="{00000000-0005-0000-0000-0000B0860000}"/>
    <cellStyle name="Процентный 5 4 2 4 3 2" xfId="34565" xr:uid="{00000000-0005-0000-0000-0000B1860000}"/>
    <cellStyle name="Процентный 5 4 2 4 4" xfId="34566" xr:uid="{00000000-0005-0000-0000-0000B2860000}"/>
    <cellStyle name="Процентный 5 4 2 4 4 2" xfId="34567" xr:uid="{00000000-0005-0000-0000-0000B3860000}"/>
    <cellStyle name="Процентный 5 4 2 4 5" xfId="34568" xr:uid="{00000000-0005-0000-0000-0000B4860000}"/>
    <cellStyle name="Процентный 5 4 2 4 5 2" xfId="34569" xr:uid="{00000000-0005-0000-0000-0000B5860000}"/>
    <cellStyle name="Процентный 5 4 2 4 6" xfId="34570" xr:uid="{00000000-0005-0000-0000-0000B6860000}"/>
    <cellStyle name="Процентный 5 4 2 4 6 2" xfId="34571" xr:uid="{00000000-0005-0000-0000-0000B7860000}"/>
    <cellStyle name="Процентный 5 4 2 4 7" xfId="34572" xr:uid="{00000000-0005-0000-0000-0000B8860000}"/>
    <cellStyle name="Процентный 5 4 2 4 8" xfId="34573" xr:uid="{00000000-0005-0000-0000-0000B9860000}"/>
    <cellStyle name="Процентный 5 4 2 5" xfId="34574" xr:uid="{00000000-0005-0000-0000-0000BA860000}"/>
    <cellStyle name="Процентный 5 4 2 5 2" xfId="34575" xr:uid="{00000000-0005-0000-0000-0000BB860000}"/>
    <cellStyle name="Процентный 5 4 2 5 2 2" xfId="34576" xr:uid="{00000000-0005-0000-0000-0000BC860000}"/>
    <cellStyle name="Процентный 5 4 2 5 3" xfId="34577" xr:uid="{00000000-0005-0000-0000-0000BD860000}"/>
    <cellStyle name="Процентный 5 4 2 5 3 2" xfId="34578" xr:uid="{00000000-0005-0000-0000-0000BE860000}"/>
    <cellStyle name="Процентный 5 4 2 5 4" xfId="34579" xr:uid="{00000000-0005-0000-0000-0000BF860000}"/>
    <cellStyle name="Процентный 5 4 2 5 4 2" xfId="34580" xr:uid="{00000000-0005-0000-0000-0000C0860000}"/>
    <cellStyle name="Процентный 5 4 2 5 5" xfId="34581" xr:uid="{00000000-0005-0000-0000-0000C1860000}"/>
    <cellStyle name="Процентный 5 4 2 5 5 2" xfId="34582" xr:uid="{00000000-0005-0000-0000-0000C2860000}"/>
    <cellStyle name="Процентный 5 4 2 5 6" xfId="34583" xr:uid="{00000000-0005-0000-0000-0000C3860000}"/>
    <cellStyle name="Процентный 5 4 2 6" xfId="34584" xr:uid="{00000000-0005-0000-0000-0000C4860000}"/>
    <cellStyle name="Процентный 5 4 2 6 2" xfId="34585" xr:uid="{00000000-0005-0000-0000-0000C5860000}"/>
    <cellStyle name="Процентный 5 4 2 6 2 2" xfId="34586" xr:uid="{00000000-0005-0000-0000-0000C6860000}"/>
    <cellStyle name="Процентный 5 4 2 6 3" xfId="34587" xr:uid="{00000000-0005-0000-0000-0000C7860000}"/>
    <cellStyle name="Процентный 5 4 2 6 3 2" xfId="34588" xr:uid="{00000000-0005-0000-0000-0000C8860000}"/>
    <cellStyle name="Процентный 5 4 2 6 4" xfId="34589" xr:uid="{00000000-0005-0000-0000-0000C9860000}"/>
    <cellStyle name="Процентный 5 4 2 6 4 2" xfId="34590" xr:uid="{00000000-0005-0000-0000-0000CA860000}"/>
    <cellStyle name="Процентный 5 4 2 6 5" xfId="34591" xr:uid="{00000000-0005-0000-0000-0000CB860000}"/>
    <cellStyle name="Процентный 5 4 2 7" xfId="34592" xr:uid="{00000000-0005-0000-0000-0000CC860000}"/>
    <cellStyle name="Процентный 5 4 2 7 2" xfId="34593" xr:uid="{00000000-0005-0000-0000-0000CD860000}"/>
    <cellStyle name="Процентный 5 4 2 8" xfId="34594" xr:uid="{00000000-0005-0000-0000-0000CE860000}"/>
    <cellStyle name="Процентный 5 4 2 8 2" xfId="34595" xr:uid="{00000000-0005-0000-0000-0000CF860000}"/>
    <cellStyle name="Процентный 5 4 2 9" xfId="34596" xr:uid="{00000000-0005-0000-0000-0000D0860000}"/>
    <cellStyle name="Процентный 5 4 2 9 2" xfId="34597" xr:uid="{00000000-0005-0000-0000-0000D1860000}"/>
    <cellStyle name="Процентный 5 4 3" xfId="34598" xr:uid="{00000000-0005-0000-0000-0000D2860000}"/>
    <cellStyle name="Процентный 5 4 3 2" xfId="34599" xr:uid="{00000000-0005-0000-0000-0000D3860000}"/>
    <cellStyle name="Процентный 5 4 3 2 2" xfId="34600" xr:uid="{00000000-0005-0000-0000-0000D4860000}"/>
    <cellStyle name="Процентный 5 4 3 2 2 2" xfId="34601" xr:uid="{00000000-0005-0000-0000-0000D5860000}"/>
    <cellStyle name="Процентный 5 4 3 2 3" xfId="34602" xr:uid="{00000000-0005-0000-0000-0000D6860000}"/>
    <cellStyle name="Процентный 5 4 3 2 3 2" xfId="34603" xr:uid="{00000000-0005-0000-0000-0000D7860000}"/>
    <cellStyle name="Процентный 5 4 3 2 4" xfId="34604" xr:uid="{00000000-0005-0000-0000-0000D8860000}"/>
    <cellStyle name="Процентный 5 4 3 2 4 2" xfId="34605" xr:uid="{00000000-0005-0000-0000-0000D9860000}"/>
    <cellStyle name="Процентный 5 4 3 2 5" xfId="34606" xr:uid="{00000000-0005-0000-0000-0000DA860000}"/>
    <cellStyle name="Процентный 5 4 3 2 5 2" xfId="34607" xr:uid="{00000000-0005-0000-0000-0000DB860000}"/>
    <cellStyle name="Процентный 5 4 3 2 6" xfId="34608" xr:uid="{00000000-0005-0000-0000-0000DC860000}"/>
    <cellStyle name="Процентный 5 4 3 2 7" xfId="34609" xr:uid="{00000000-0005-0000-0000-0000DD860000}"/>
    <cellStyle name="Процентный 5 4 3 3" xfId="34610" xr:uid="{00000000-0005-0000-0000-0000DE860000}"/>
    <cellStyle name="Процентный 5 4 3 3 2" xfId="34611" xr:uid="{00000000-0005-0000-0000-0000DF860000}"/>
    <cellStyle name="Процентный 5 4 3 4" xfId="34612" xr:uid="{00000000-0005-0000-0000-0000E0860000}"/>
    <cellStyle name="Процентный 5 4 3 4 2" xfId="34613" xr:uid="{00000000-0005-0000-0000-0000E1860000}"/>
    <cellStyle name="Процентный 5 4 3 5" xfId="34614" xr:uid="{00000000-0005-0000-0000-0000E2860000}"/>
    <cellStyle name="Процентный 5 4 3 5 2" xfId="34615" xr:uid="{00000000-0005-0000-0000-0000E3860000}"/>
    <cellStyle name="Процентный 5 4 3 6" xfId="34616" xr:uid="{00000000-0005-0000-0000-0000E4860000}"/>
    <cellStyle name="Процентный 5 4 3 6 2" xfId="34617" xr:uid="{00000000-0005-0000-0000-0000E5860000}"/>
    <cellStyle name="Процентный 5 4 3 7" xfId="34618" xr:uid="{00000000-0005-0000-0000-0000E6860000}"/>
    <cellStyle name="Процентный 5 4 3 8" xfId="34619" xr:uid="{00000000-0005-0000-0000-0000E7860000}"/>
    <cellStyle name="Процентный 5 4 4" xfId="34620" xr:uid="{00000000-0005-0000-0000-0000E8860000}"/>
    <cellStyle name="Процентный 5 4 4 2" xfId="34621" xr:uid="{00000000-0005-0000-0000-0000E9860000}"/>
    <cellStyle name="Процентный 5 4 4 3" xfId="34622" xr:uid="{00000000-0005-0000-0000-0000EA860000}"/>
    <cellStyle name="Процентный 5 4 5" xfId="34623" xr:uid="{00000000-0005-0000-0000-0000EB860000}"/>
    <cellStyle name="Процентный 5 4 5 2" xfId="34624" xr:uid="{00000000-0005-0000-0000-0000EC860000}"/>
    <cellStyle name="Процентный 5 4 5 2 2" xfId="34625" xr:uid="{00000000-0005-0000-0000-0000ED860000}"/>
    <cellStyle name="Процентный 5 4 5 3" xfId="34626" xr:uid="{00000000-0005-0000-0000-0000EE860000}"/>
    <cellStyle name="Процентный 5 4 5 3 2" xfId="34627" xr:uid="{00000000-0005-0000-0000-0000EF860000}"/>
    <cellStyle name="Процентный 5 4 5 4" xfId="34628" xr:uid="{00000000-0005-0000-0000-0000F0860000}"/>
    <cellStyle name="Процентный 5 4 5 4 2" xfId="34629" xr:uid="{00000000-0005-0000-0000-0000F1860000}"/>
    <cellStyle name="Процентный 5 4 5 5" xfId="34630" xr:uid="{00000000-0005-0000-0000-0000F2860000}"/>
    <cellStyle name="Процентный 5 4 5 5 2" xfId="34631" xr:uid="{00000000-0005-0000-0000-0000F3860000}"/>
    <cellStyle name="Процентный 5 4 5 6" xfId="34632" xr:uid="{00000000-0005-0000-0000-0000F4860000}"/>
    <cellStyle name="Процентный 5 4 5 7" xfId="34633" xr:uid="{00000000-0005-0000-0000-0000F5860000}"/>
    <cellStyle name="Процентный 5 4 6" xfId="34634" xr:uid="{00000000-0005-0000-0000-0000F6860000}"/>
    <cellStyle name="Процентный 5 4 6 2" xfId="34635" xr:uid="{00000000-0005-0000-0000-0000F7860000}"/>
    <cellStyle name="Процентный 5 4 6 2 2" xfId="34636" xr:uid="{00000000-0005-0000-0000-0000F8860000}"/>
    <cellStyle name="Процентный 5 4 6 3" xfId="34637" xr:uid="{00000000-0005-0000-0000-0000F9860000}"/>
    <cellStyle name="Процентный 5 4 6 3 2" xfId="34638" xr:uid="{00000000-0005-0000-0000-0000FA860000}"/>
    <cellStyle name="Процентный 5 4 6 4" xfId="34639" xr:uid="{00000000-0005-0000-0000-0000FB860000}"/>
    <cellStyle name="Процентный 5 4 6 4 2" xfId="34640" xr:uid="{00000000-0005-0000-0000-0000FC860000}"/>
    <cellStyle name="Процентный 5 4 6 5" xfId="34641" xr:uid="{00000000-0005-0000-0000-0000FD860000}"/>
    <cellStyle name="Процентный 5 4 7" xfId="34642" xr:uid="{00000000-0005-0000-0000-0000FE860000}"/>
    <cellStyle name="Процентный 5 4 7 2" xfId="34643" xr:uid="{00000000-0005-0000-0000-0000FF860000}"/>
    <cellStyle name="Процентный 5 4 8" xfId="34644" xr:uid="{00000000-0005-0000-0000-000000870000}"/>
    <cellStyle name="Процентный 5 4 9" xfId="34645" xr:uid="{00000000-0005-0000-0000-000001870000}"/>
    <cellStyle name="Процентный 5 5" xfId="34646" xr:uid="{00000000-0005-0000-0000-000002870000}"/>
    <cellStyle name="Процентный 5 5 10" xfId="34647" xr:uid="{00000000-0005-0000-0000-000003870000}"/>
    <cellStyle name="Процентный 5 5 10 2" xfId="34648" xr:uid="{00000000-0005-0000-0000-000004870000}"/>
    <cellStyle name="Процентный 5 5 11" xfId="34649" xr:uid="{00000000-0005-0000-0000-000005870000}"/>
    <cellStyle name="Процентный 5 5 11 2" xfId="34650" xr:uid="{00000000-0005-0000-0000-000006870000}"/>
    <cellStyle name="Процентный 5 5 12" xfId="34651" xr:uid="{00000000-0005-0000-0000-000007870000}"/>
    <cellStyle name="Процентный 5 5 12 2" xfId="34652" xr:uid="{00000000-0005-0000-0000-000008870000}"/>
    <cellStyle name="Процентный 5 5 13" xfId="34653" xr:uid="{00000000-0005-0000-0000-000009870000}"/>
    <cellStyle name="Процентный 5 5 14" xfId="34654" xr:uid="{00000000-0005-0000-0000-00000A870000}"/>
    <cellStyle name="Процентный 5 5 15" xfId="34655" xr:uid="{00000000-0005-0000-0000-00000B870000}"/>
    <cellStyle name="Процентный 5 5 2" xfId="34656" xr:uid="{00000000-0005-0000-0000-00000C870000}"/>
    <cellStyle name="Процентный 5 5 2 10" xfId="34657" xr:uid="{00000000-0005-0000-0000-00000D870000}"/>
    <cellStyle name="Процентный 5 5 2 10 2" xfId="34658" xr:uid="{00000000-0005-0000-0000-00000E870000}"/>
    <cellStyle name="Процентный 5 5 2 11" xfId="34659" xr:uid="{00000000-0005-0000-0000-00000F870000}"/>
    <cellStyle name="Процентный 5 5 2 12" xfId="34660" xr:uid="{00000000-0005-0000-0000-000010870000}"/>
    <cellStyle name="Процентный 5 5 2 13" xfId="34661" xr:uid="{00000000-0005-0000-0000-000011870000}"/>
    <cellStyle name="Процентный 5 5 2 2" xfId="34662" xr:uid="{00000000-0005-0000-0000-000012870000}"/>
    <cellStyle name="Процентный 5 5 2 2 10" xfId="34663" xr:uid="{00000000-0005-0000-0000-000013870000}"/>
    <cellStyle name="Процентный 5 5 2 2 11" xfId="34664" xr:uid="{00000000-0005-0000-0000-000014870000}"/>
    <cellStyle name="Процентный 5 5 2 2 2" xfId="34665" xr:uid="{00000000-0005-0000-0000-000015870000}"/>
    <cellStyle name="Процентный 5 5 2 2 2 2" xfId="34666" xr:uid="{00000000-0005-0000-0000-000016870000}"/>
    <cellStyle name="Процентный 5 5 2 2 2 2 2" xfId="34667" xr:uid="{00000000-0005-0000-0000-000017870000}"/>
    <cellStyle name="Процентный 5 5 2 2 2 3" xfId="34668" xr:uid="{00000000-0005-0000-0000-000018870000}"/>
    <cellStyle name="Процентный 5 5 2 2 2 3 2" xfId="34669" xr:uid="{00000000-0005-0000-0000-000019870000}"/>
    <cellStyle name="Процентный 5 5 2 2 2 4" xfId="34670" xr:uid="{00000000-0005-0000-0000-00001A870000}"/>
    <cellStyle name="Процентный 5 5 2 2 2 4 2" xfId="34671" xr:uid="{00000000-0005-0000-0000-00001B870000}"/>
    <cellStyle name="Процентный 5 5 2 2 2 5" xfId="34672" xr:uid="{00000000-0005-0000-0000-00001C870000}"/>
    <cellStyle name="Процентный 5 5 2 2 2 5 2" xfId="34673" xr:uid="{00000000-0005-0000-0000-00001D870000}"/>
    <cellStyle name="Процентный 5 5 2 2 2 6" xfId="34674" xr:uid="{00000000-0005-0000-0000-00001E870000}"/>
    <cellStyle name="Процентный 5 5 2 2 3" xfId="34675" xr:uid="{00000000-0005-0000-0000-00001F870000}"/>
    <cellStyle name="Процентный 5 5 2 2 3 2" xfId="34676" xr:uid="{00000000-0005-0000-0000-000020870000}"/>
    <cellStyle name="Процентный 5 5 2 2 3 2 2" xfId="34677" xr:uid="{00000000-0005-0000-0000-000021870000}"/>
    <cellStyle name="Процентный 5 5 2 2 3 3" xfId="34678" xr:uid="{00000000-0005-0000-0000-000022870000}"/>
    <cellStyle name="Процентный 5 5 2 2 3 3 2" xfId="34679" xr:uid="{00000000-0005-0000-0000-000023870000}"/>
    <cellStyle name="Процентный 5 5 2 2 3 4" xfId="34680" xr:uid="{00000000-0005-0000-0000-000024870000}"/>
    <cellStyle name="Процентный 5 5 2 2 3 4 2" xfId="34681" xr:uid="{00000000-0005-0000-0000-000025870000}"/>
    <cellStyle name="Процентный 5 5 2 2 3 5" xfId="34682" xr:uid="{00000000-0005-0000-0000-000026870000}"/>
    <cellStyle name="Процентный 5 5 2 2 4" xfId="34683" xr:uid="{00000000-0005-0000-0000-000027870000}"/>
    <cellStyle name="Процентный 5 5 2 2 4 2" xfId="34684" xr:uid="{00000000-0005-0000-0000-000028870000}"/>
    <cellStyle name="Процентный 5 5 2 2 5" xfId="34685" xr:uid="{00000000-0005-0000-0000-000029870000}"/>
    <cellStyle name="Процентный 5 5 2 2 5 2" xfId="34686" xr:uid="{00000000-0005-0000-0000-00002A870000}"/>
    <cellStyle name="Процентный 5 5 2 2 6" xfId="34687" xr:uid="{00000000-0005-0000-0000-00002B870000}"/>
    <cellStyle name="Процентный 5 5 2 2 6 2" xfId="34688" xr:uid="{00000000-0005-0000-0000-00002C870000}"/>
    <cellStyle name="Процентный 5 5 2 2 7" xfId="34689" xr:uid="{00000000-0005-0000-0000-00002D870000}"/>
    <cellStyle name="Процентный 5 5 2 2 7 2" xfId="34690" xr:uid="{00000000-0005-0000-0000-00002E870000}"/>
    <cellStyle name="Процентный 5 5 2 2 8" xfId="34691" xr:uid="{00000000-0005-0000-0000-00002F870000}"/>
    <cellStyle name="Процентный 5 5 2 2 8 2" xfId="34692" xr:uid="{00000000-0005-0000-0000-000030870000}"/>
    <cellStyle name="Процентный 5 5 2 2 9" xfId="34693" xr:uid="{00000000-0005-0000-0000-000031870000}"/>
    <cellStyle name="Процентный 5 5 2 2 9 2" xfId="34694" xr:uid="{00000000-0005-0000-0000-000032870000}"/>
    <cellStyle name="Процентный 5 5 2 3" xfId="34695" xr:uid="{00000000-0005-0000-0000-000033870000}"/>
    <cellStyle name="Процентный 5 5 2 3 2" xfId="34696" xr:uid="{00000000-0005-0000-0000-000034870000}"/>
    <cellStyle name="Процентный 5 5 2 3 2 2" xfId="34697" xr:uid="{00000000-0005-0000-0000-000035870000}"/>
    <cellStyle name="Процентный 5 5 2 3 3" xfId="34698" xr:uid="{00000000-0005-0000-0000-000036870000}"/>
    <cellStyle name="Процентный 5 5 2 3 3 2" xfId="34699" xr:uid="{00000000-0005-0000-0000-000037870000}"/>
    <cellStyle name="Процентный 5 5 2 3 4" xfId="34700" xr:uid="{00000000-0005-0000-0000-000038870000}"/>
    <cellStyle name="Процентный 5 5 2 3 4 2" xfId="34701" xr:uid="{00000000-0005-0000-0000-000039870000}"/>
    <cellStyle name="Процентный 5 5 2 3 5" xfId="34702" xr:uid="{00000000-0005-0000-0000-00003A870000}"/>
    <cellStyle name="Процентный 5 5 2 3 5 2" xfId="34703" xr:uid="{00000000-0005-0000-0000-00003B870000}"/>
    <cellStyle name="Процентный 5 5 2 3 6" xfId="34704" xr:uid="{00000000-0005-0000-0000-00003C870000}"/>
    <cellStyle name="Процентный 5 5 2 4" xfId="34705" xr:uid="{00000000-0005-0000-0000-00003D870000}"/>
    <cellStyle name="Процентный 5 5 2 4 2" xfId="34706" xr:uid="{00000000-0005-0000-0000-00003E870000}"/>
    <cellStyle name="Процентный 5 5 2 4 2 2" xfId="34707" xr:uid="{00000000-0005-0000-0000-00003F870000}"/>
    <cellStyle name="Процентный 5 5 2 4 3" xfId="34708" xr:uid="{00000000-0005-0000-0000-000040870000}"/>
    <cellStyle name="Процентный 5 5 2 4 3 2" xfId="34709" xr:uid="{00000000-0005-0000-0000-000041870000}"/>
    <cellStyle name="Процентный 5 5 2 4 4" xfId="34710" xr:uid="{00000000-0005-0000-0000-000042870000}"/>
    <cellStyle name="Процентный 5 5 2 4 4 2" xfId="34711" xr:uid="{00000000-0005-0000-0000-000043870000}"/>
    <cellStyle name="Процентный 5 5 2 4 5" xfId="34712" xr:uid="{00000000-0005-0000-0000-000044870000}"/>
    <cellStyle name="Процентный 5 5 2 5" xfId="34713" xr:uid="{00000000-0005-0000-0000-000045870000}"/>
    <cellStyle name="Процентный 5 5 2 5 2" xfId="34714" xr:uid="{00000000-0005-0000-0000-000046870000}"/>
    <cellStyle name="Процентный 5 5 2 6" xfId="34715" xr:uid="{00000000-0005-0000-0000-000047870000}"/>
    <cellStyle name="Процентный 5 5 2 6 2" xfId="34716" xr:uid="{00000000-0005-0000-0000-000048870000}"/>
    <cellStyle name="Процентный 5 5 2 7" xfId="34717" xr:uid="{00000000-0005-0000-0000-000049870000}"/>
    <cellStyle name="Процентный 5 5 2 7 2" xfId="34718" xr:uid="{00000000-0005-0000-0000-00004A870000}"/>
    <cellStyle name="Процентный 5 5 2 8" xfId="34719" xr:uid="{00000000-0005-0000-0000-00004B870000}"/>
    <cellStyle name="Процентный 5 5 2 8 2" xfId="34720" xr:uid="{00000000-0005-0000-0000-00004C870000}"/>
    <cellStyle name="Процентный 5 5 2 9" xfId="34721" xr:uid="{00000000-0005-0000-0000-00004D870000}"/>
    <cellStyle name="Процентный 5 5 2 9 2" xfId="34722" xr:uid="{00000000-0005-0000-0000-00004E870000}"/>
    <cellStyle name="Процентный 5 5 3" xfId="34723" xr:uid="{00000000-0005-0000-0000-00004F870000}"/>
    <cellStyle name="Процентный 5 5 3 10" xfId="34724" xr:uid="{00000000-0005-0000-0000-000050870000}"/>
    <cellStyle name="Процентный 5 5 3 11" xfId="34725" xr:uid="{00000000-0005-0000-0000-000051870000}"/>
    <cellStyle name="Процентный 5 5 3 2" xfId="34726" xr:uid="{00000000-0005-0000-0000-000052870000}"/>
    <cellStyle name="Процентный 5 5 3 2 2" xfId="34727" xr:uid="{00000000-0005-0000-0000-000053870000}"/>
    <cellStyle name="Процентный 5 5 3 2 2 2" xfId="34728" xr:uid="{00000000-0005-0000-0000-000054870000}"/>
    <cellStyle name="Процентный 5 5 3 2 3" xfId="34729" xr:uid="{00000000-0005-0000-0000-000055870000}"/>
    <cellStyle name="Процентный 5 5 3 2 3 2" xfId="34730" xr:uid="{00000000-0005-0000-0000-000056870000}"/>
    <cellStyle name="Процентный 5 5 3 2 4" xfId="34731" xr:uid="{00000000-0005-0000-0000-000057870000}"/>
    <cellStyle name="Процентный 5 5 3 2 4 2" xfId="34732" xr:uid="{00000000-0005-0000-0000-000058870000}"/>
    <cellStyle name="Процентный 5 5 3 2 5" xfId="34733" xr:uid="{00000000-0005-0000-0000-000059870000}"/>
    <cellStyle name="Процентный 5 5 3 2 5 2" xfId="34734" xr:uid="{00000000-0005-0000-0000-00005A870000}"/>
    <cellStyle name="Процентный 5 5 3 2 6" xfId="34735" xr:uid="{00000000-0005-0000-0000-00005B870000}"/>
    <cellStyle name="Процентный 5 5 3 2 7" xfId="34736" xr:uid="{00000000-0005-0000-0000-00005C870000}"/>
    <cellStyle name="Процентный 5 5 3 3" xfId="34737" xr:uid="{00000000-0005-0000-0000-00005D870000}"/>
    <cellStyle name="Процентный 5 5 3 3 2" xfId="34738" xr:uid="{00000000-0005-0000-0000-00005E870000}"/>
    <cellStyle name="Процентный 5 5 3 3 2 2" xfId="34739" xr:uid="{00000000-0005-0000-0000-00005F870000}"/>
    <cellStyle name="Процентный 5 5 3 3 3" xfId="34740" xr:uid="{00000000-0005-0000-0000-000060870000}"/>
    <cellStyle name="Процентный 5 5 3 3 3 2" xfId="34741" xr:uid="{00000000-0005-0000-0000-000061870000}"/>
    <cellStyle name="Процентный 5 5 3 3 4" xfId="34742" xr:uid="{00000000-0005-0000-0000-000062870000}"/>
    <cellStyle name="Процентный 5 5 3 3 4 2" xfId="34743" xr:uid="{00000000-0005-0000-0000-000063870000}"/>
    <cellStyle name="Процентный 5 5 3 3 5" xfId="34744" xr:uid="{00000000-0005-0000-0000-000064870000}"/>
    <cellStyle name="Процентный 5 5 3 4" xfId="34745" xr:uid="{00000000-0005-0000-0000-000065870000}"/>
    <cellStyle name="Процентный 5 5 3 4 2" xfId="34746" xr:uid="{00000000-0005-0000-0000-000066870000}"/>
    <cellStyle name="Процентный 5 5 3 5" xfId="34747" xr:uid="{00000000-0005-0000-0000-000067870000}"/>
    <cellStyle name="Процентный 5 5 3 5 2" xfId="34748" xr:uid="{00000000-0005-0000-0000-000068870000}"/>
    <cellStyle name="Процентный 5 5 3 6" xfId="34749" xr:uid="{00000000-0005-0000-0000-000069870000}"/>
    <cellStyle name="Процентный 5 5 3 6 2" xfId="34750" xr:uid="{00000000-0005-0000-0000-00006A870000}"/>
    <cellStyle name="Процентный 5 5 3 7" xfId="34751" xr:uid="{00000000-0005-0000-0000-00006B870000}"/>
    <cellStyle name="Процентный 5 5 3 7 2" xfId="34752" xr:uid="{00000000-0005-0000-0000-00006C870000}"/>
    <cellStyle name="Процентный 5 5 3 8" xfId="34753" xr:uid="{00000000-0005-0000-0000-00006D870000}"/>
    <cellStyle name="Процентный 5 5 3 8 2" xfId="34754" xr:uid="{00000000-0005-0000-0000-00006E870000}"/>
    <cellStyle name="Процентный 5 5 3 9" xfId="34755" xr:uid="{00000000-0005-0000-0000-00006F870000}"/>
    <cellStyle name="Процентный 5 5 3 9 2" xfId="34756" xr:uid="{00000000-0005-0000-0000-000070870000}"/>
    <cellStyle name="Процентный 5 5 4" xfId="34757" xr:uid="{00000000-0005-0000-0000-000071870000}"/>
    <cellStyle name="Процентный 5 5 4 2" xfId="34758" xr:uid="{00000000-0005-0000-0000-000072870000}"/>
    <cellStyle name="Процентный 5 5 4 2 2" xfId="34759" xr:uid="{00000000-0005-0000-0000-000073870000}"/>
    <cellStyle name="Процентный 5 5 4 2 2 2" xfId="34760" xr:uid="{00000000-0005-0000-0000-000074870000}"/>
    <cellStyle name="Процентный 5 5 4 2 3" xfId="34761" xr:uid="{00000000-0005-0000-0000-000075870000}"/>
    <cellStyle name="Процентный 5 5 4 2 3 2" xfId="34762" xr:uid="{00000000-0005-0000-0000-000076870000}"/>
    <cellStyle name="Процентный 5 5 4 2 4" xfId="34763" xr:uid="{00000000-0005-0000-0000-000077870000}"/>
    <cellStyle name="Процентный 5 5 4 2 4 2" xfId="34764" xr:uid="{00000000-0005-0000-0000-000078870000}"/>
    <cellStyle name="Процентный 5 5 4 2 5" xfId="34765" xr:uid="{00000000-0005-0000-0000-000079870000}"/>
    <cellStyle name="Процентный 5 5 4 2 5 2" xfId="34766" xr:uid="{00000000-0005-0000-0000-00007A870000}"/>
    <cellStyle name="Процентный 5 5 4 2 6" xfId="34767" xr:uid="{00000000-0005-0000-0000-00007B870000}"/>
    <cellStyle name="Процентный 5 5 4 3" xfId="34768" xr:uid="{00000000-0005-0000-0000-00007C870000}"/>
    <cellStyle name="Процентный 5 5 4 3 2" xfId="34769" xr:uid="{00000000-0005-0000-0000-00007D870000}"/>
    <cellStyle name="Процентный 5 5 4 4" xfId="34770" xr:uid="{00000000-0005-0000-0000-00007E870000}"/>
    <cellStyle name="Процентный 5 5 4 4 2" xfId="34771" xr:uid="{00000000-0005-0000-0000-00007F870000}"/>
    <cellStyle name="Процентный 5 5 4 5" xfId="34772" xr:uid="{00000000-0005-0000-0000-000080870000}"/>
    <cellStyle name="Процентный 5 5 4 5 2" xfId="34773" xr:uid="{00000000-0005-0000-0000-000081870000}"/>
    <cellStyle name="Процентный 5 5 4 6" xfId="34774" xr:uid="{00000000-0005-0000-0000-000082870000}"/>
    <cellStyle name="Процентный 5 5 4 6 2" xfId="34775" xr:uid="{00000000-0005-0000-0000-000083870000}"/>
    <cellStyle name="Процентный 5 5 4 7" xfId="34776" xr:uid="{00000000-0005-0000-0000-000084870000}"/>
    <cellStyle name="Процентный 5 5 4 8" xfId="34777" xr:uid="{00000000-0005-0000-0000-000085870000}"/>
    <cellStyle name="Процентный 5 5 5" xfId="34778" xr:uid="{00000000-0005-0000-0000-000086870000}"/>
    <cellStyle name="Процентный 5 5 5 2" xfId="34779" xr:uid="{00000000-0005-0000-0000-000087870000}"/>
    <cellStyle name="Процентный 5 5 5 2 2" xfId="34780" xr:uid="{00000000-0005-0000-0000-000088870000}"/>
    <cellStyle name="Процентный 5 5 5 3" xfId="34781" xr:uid="{00000000-0005-0000-0000-000089870000}"/>
    <cellStyle name="Процентный 5 5 5 3 2" xfId="34782" xr:uid="{00000000-0005-0000-0000-00008A870000}"/>
    <cellStyle name="Процентный 5 5 5 4" xfId="34783" xr:uid="{00000000-0005-0000-0000-00008B870000}"/>
    <cellStyle name="Процентный 5 5 5 4 2" xfId="34784" xr:uid="{00000000-0005-0000-0000-00008C870000}"/>
    <cellStyle name="Процентный 5 5 5 5" xfId="34785" xr:uid="{00000000-0005-0000-0000-00008D870000}"/>
    <cellStyle name="Процентный 5 5 5 5 2" xfId="34786" xr:uid="{00000000-0005-0000-0000-00008E870000}"/>
    <cellStyle name="Процентный 5 5 5 6" xfId="34787" xr:uid="{00000000-0005-0000-0000-00008F870000}"/>
    <cellStyle name="Процентный 5 5 6" xfId="34788" xr:uid="{00000000-0005-0000-0000-000090870000}"/>
    <cellStyle name="Процентный 5 5 6 2" xfId="34789" xr:uid="{00000000-0005-0000-0000-000091870000}"/>
    <cellStyle name="Процентный 5 5 6 2 2" xfId="34790" xr:uid="{00000000-0005-0000-0000-000092870000}"/>
    <cellStyle name="Процентный 5 5 6 3" xfId="34791" xr:uid="{00000000-0005-0000-0000-000093870000}"/>
    <cellStyle name="Процентный 5 5 6 3 2" xfId="34792" xr:uid="{00000000-0005-0000-0000-000094870000}"/>
    <cellStyle name="Процентный 5 5 6 4" xfId="34793" xr:uid="{00000000-0005-0000-0000-000095870000}"/>
    <cellStyle name="Процентный 5 5 6 4 2" xfId="34794" xr:uid="{00000000-0005-0000-0000-000096870000}"/>
    <cellStyle name="Процентный 5 5 6 5" xfId="34795" xr:uid="{00000000-0005-0000-0000-000097870000}"/>
    <cellStyle name="Процентный 5 5 7" xfId="34796" xr:uid="{00000000-0005-0000-0000-000098870000}"/>
    <cellStyle name="Процентный 5 5 7 2" xfId="34797" xr:uid="{00000000-0005-0000-0000-000099870000}"/>
    <cellStyle name="Процентный 5 5 8" xfId="34798" xr:uid="{00000000-0005-0000-0000-00009A870000}"/>
    <cellStyle name="Процентный 5 5 8 2" xfId="34799" xr:uid="{00000000-0005-0000-0000-00009B870000}"/>
    <cellStyle name="Процентный 5 5 9" xfId="34800" xr:uid="{00000000-0005-0000-0000-00009C870000}"/>
    <cellStyle name="Процентный 5 5 9 2" xfId="34801" xr:uid="{00000000-0005-0000-0000-00009D870000}"/>
    <cellStyle name="Процентный 5 6" xfId="34802" xr:uid="{00000000-0005-0000-0000-00009E870000}"/>
    <cellStyle name="Процентный 5 6 10" xfId="34803" xr:uid="{00000000-0005-0000-0000-00009F870000}"/>
    <cellStyle name="Процентный 5 6 10 2" xfId="34804" xr:uid="{00000000-0005-0000-0000-0000A0870000}"/>
    <cellStyle name="Процентный 5 6 11" xfId="34805" xr:uid="{00000000-0005-0000-0000-0000A1870000}"/>
    <cellStyle name="Процентный 5 6 11 2" xfId="34806" xr:uid="{00000000-0005-0000-0000-0000A2870000}"/>
    <cellStyle name="Процентный 5 6 12" xfId="34807" xr:uid="{00000000-0005-0000-0000-0000A3870000}"/>
    <cellStyle name="Процентный 5 6 12 2" xfId="34808" xr:uid="{00000000-0005-0000-0000-0000A4870000}"/>
    <cellStyle name="Процентный 5 6 13" xfId="34809" xr:uid="{00000000-0005-0000-0000-0000A5870000}"/>
    <cellStyle name="Процентный 5 6 14" xfId="34810" xr:uid="{00000000-0005-0000-0000-0000A6870000}"/>
    <cellStyle name="Процентный 5 6 15" xfId="34811" xr:uid="{00000000-0005-0000-0000-0000A7870000}"/>
    <cellStyle name="Процентный 5 6 2" xfId="34812" xr:uid="{00000000-0005-0000-0000-0000A8870000}"/>
    <cellStyle name="Процентный 5 6 2 10" xfId="34813" xr:uid="{00000000-0005-0000-0000-0000A9870000}"/>
    <cellStyle name="Процентный 5 6 2 10 2" xfId="34814" xr:uid="{00000000-0005-0000-0000-0000AA870000}"/>
    <cellStyle name="Процентный 5 6 2 11" xfId="34815" xr:uid="{00000000-0005-0000-0000-0000AB870000}"/>
    <cellStyle name="Процентный 5 6 2 12" xfId="34816" xr:uid="{00000000-0005-0000-0000-0000AC870000}"/>
    <cellStyle name="Процентный 5 6 2 2" xfId="34817" xr:uid="{00000000-0005-0000-0000-0000AD870000}"/>
    <cellStyle name="Процентный 5 6 2 2 10" xfId="34818" xr:uid="{00000000-0005-0000-0000-0000AE870000}"/>
    <cellStyle name="Процентный 5 6 2 2 2" xfId="34819" xr:uid="{00000000-0005-0000-0000-0000AF870000}"/>
    <cellStyle name="Процентный 5 6 2 2 2 2" xfId="34820" xr:uid="{00000000-0005-0000-0000-0000B0870000}"/>
    <cellStyle name="Процентный 5 6 2 2 2 2 2" xfId="34821" xr:uid="{00000000-0005-0000-0000-0000B1870000}"/>
    <cellStyle name="Процентный 5 6 2 2 2 3" xfId="34822" xr:uid="{00000000-0005-0000-0000-0000B2870000}"/>
    <cellStyle name="Процентный 5 6 2 2 2 3 2" xfId="34823" xr:uid="{00000000-0005-0000-0000-0000B3870000}"/>
    <cellStyle name="Процентный 5 6 2 2 2 4" xfId="34824" xr:uid="{00000000-0005-0000-0000-0000B4870000}"/>
    <cellStyle name="Процентный 5 6 2 2 2 4 2" xfId="34825" xr:uid="{00000000-0005-0000-0000-0000B5870000}"/>
    <cellStyle name="Процентный 5 6 2 2 2 5" xfId="34826" xr:uid="{00000000-0005-0000-0000-0000B6870000}"/>
    <cellStyle name="Процентный 5 6 2 2 2 5 2" xfId="34827" xr:uid="{00000000-0005-0000-0000-0000B7870000}"/>
    <cellStyle name="Процентный 5 6 2 2 2 6" xfId="34828" xr:uid="{00000000-0005-0000-0000-0000B8870000}"/>
    <cellStyle name="Процентный 5 6 2 2 3" xfId="34829" xr:uid="{00000000-0005-0000-0000-0000B9870000}"/>
    <cellStyle name="Процентный 5 6 2 2 3 2" xfId="34830" xr:uid="{00000000-0005-0000-0000-0000BA870000}"/>
    <cellStyle name="Процентный 5 6 2 2 3 2 2" xfId="34831" xr:uid="{00000000-0005-0000-0000-0000BB870000}"/>
    <cellStyle name="Процентный 5 6 2 2 3 3" xfId="34832" xr:uid="{00000000-0005-0000-0000-0000BC870000}"/>
    <cellStyle name="Процентный 5 6 2 2 3 3 2" xfId="34833" xr:uid="{00000000-0005-0000-0000-0000BD870000}"/>
    <cellStyle name="Процентный 5 6 2 2 3 4" xfId="34834" xr:uid="{00000000-0005-0000-0000-0000BE870000}"/>
    <cellStyle name="Процентный 5 6 2 2 3 4 2" xfId="34835" xr:uid="{00000000-0005-0000-0000-0000BF870000}"/>
    <cellStyle name="Процентный 5 6 2 2 3 5" xfId="34836" xr:uid="{00000000-0005-0000-0000-0000C0870000}"/>
    <cellStyle name="Процентный 5 6 2 2 4" xfId="34837" xr:uid="{00000000-0005-0000-0000-0000C1870000}"/>
    <cellStyle name="Процентный 5 6 2 2 4 2" xfId="34838" xr:uid="{00000000-0005-0000-0000-0000C2870000}"/>
    <cellStyle name="Процентный 5 6 2 2 5" xfId="34839" xr:uid="{00000000-0005-0000-0000-0000C3870000}"/>
    <cellStyle name="Процентный 5 6 2 2 5 2" xfId="34840" xr:uid="{00000000-0005-0000-0000-0000C4870000}"/>
    <cellStyle name="Процентный 5 6 2 2 6" xfId="34841" xr:uid="{00000000-0005-0000-0000-0000C5870000}"/>
    <cellStyle name="Процентный 5 6 2 2 6 2" xfId="34842" xr:uid="{00000000-0005-0000-0000-0000C6870000}"/>
    <cellStyle name="Процентный 5 6 2 2 7" xfId="34843" xr:uid="{00000000-0005-0000-0000-0000C7870000}"/>
    <cellStyle name="Процентный 5 6 2 2 7 2" xfId="34844" xr:uid="{00000000-0005-0000-0000-0000C8870000}"/>
    <cellStyle name="Процентный 5 6 2 2 8" xfId="34845" xr:uid="{00000000-0005-0000-0000-0000C9870000}"/>
    <cellStyle name="Процентный 5 6 2 2 8 2" xfId="34846" xr:uid="{00000000-0005-0000-0000-0000CA870000}"/>
    <cellStyle name="Процентный 5 6 2 2 9" xfId="34847" xr:uid="{00000000-0005-0000-0000-0000CB870000}"/>
    <cellStyle name="Процентный 5 6 2 2 9 2" xfId="34848" xr:uid="{00000000-0005-0000-0000-0000CC870000}"/>
    <cellStyle name="Процентный 5 6 2 3" xfId="34849" xr:uid="{00000000-0005-0000-0000-0000CD870000}"/>
    <cellStyle name="Процентный 5 6 2 3 2" xfId="34850" xr:uid="{00000000-0005-0000-0000-0000CE870000}"/>
    <cellStyle name="Процентный 5 6 2 3 2 2" xfId="34851" xr:uid="{00000000-0005-0000-0000-0000CF870000}"/>
    <cellStyle name="Процентный 5 6 2 3 3" xfId="34852" xr:uid="{00000000-0005-0000-0000-0000D0870000}"/>
    <cellStyle name="Процентный 5 6 2 3 3 2" xfId="34853" xr:uid="{00000000-0005-0000-0000-0000D1870000}"/>
    <cellStyle name="Процентный 5 6 2 3 4" xfId="34854" xr:uid="{00000000-0005-0000-0000-0000D2870000}"/>
    <cellStyle name="Процентный 5 6 2 3 4 2" xfId="34855" xr:uid="{00000000-0005-0000-0000-0000D3870000}"/>
    <cellStyle name="Процентный 5 6 2 3 5" xfId="34856" xr:uid="{00000000-0005-0000-0000-0000D4870000}"/>
    <cellStyle name="Процентный 5 6 2 3 5 2" xfId="34857" xr:uid="{00000000-0005-0000-0000-0000D5870000}"/>
    <cellStyle name="Процентный 5 6 2 3 6" xfId="34858" xr:uid="{00000000-0005-0000-0000-0000D6870000}"/>
    <cellStyle name="Процентный 5 6 2 4" xfId="34859" xr:uid="{00000000-0005-0000-0000-0000D7870000}"/>
    <cellStyle name="Процентный 5 6 2 4 2" xfId="34860" xr:uid="{00000000-0005-0000-0000-0000D8870000}"/>
    <cellStyle name="Процентный 5 6 2 4 2 2" xfId="34861" xr:uid="{00000000-0005-0000-0000-0000D9870000}"/>
    <cellStyle name="Процентный 5 6 2 4 3" xfId="34862" xr:uid="{00000000-0005-0000-0000-0000DA870000}"/>
    <cellStyle name="Процентный 5 6 2 4 3 2" xfId="34863" xr:uid="{00000000-0005-0000-0000-0000DB870000}"/>
    <cellStyle name="Процентный 5 6 2 4 4" xfId="34864" xr:uid="{00000000-0005-0000-0000-0000DC870000}"/>
    <cellStyle name="Процентный 5 6 2 4 4 2" xfId="34865" xr:uid="{00000000-0005-0000-0000-0000DD870000}"/>
    <cellStyle name="Процентный 5 6 2 4 5" xfId="34866" xr:uid="{00000000-0005-0000-0000-0000DE870000}"/>
    <cellStyle name="Процентный 5 6 2 5" xfId="34867" xr:uid="{00000000-0005-0000-0000-0000DF870000}"/>
    <cellStyle name="Процентный 5 6 2 5 2" xfId="34868" xr:uid="{00000000-0005-0000-0000-0000E0870000}"/>
    <cellStyle name="Процентный 5 6 2 6" xfId="34869" xr:uid="{00000000-0005-0000-0000-0000E1870000}"/>
    <cellStyle name="Процентный 5 6 2 6 2" xfId="34870" xr:uid="{00000000-0005-0000-0000-0000E2870000}"/>
    <cellStyle name="Процентный 5 6 2 7" xfId="34871" xr:uid="{00000000-0005-0000-0000-0000E3870000}"/>
    <cellStyle name="Процентный 5 6 2 7 2" xfId="34872" xr:uid="{00000000-0005-0000-0000-0000E4870000}"/>
    <cellStyle name="Процентный 5 6 2 8" xfId="34873" xr:uid="{00000000-0005-0000-0000-0000E5870000}"/>
    <cellStyle name="Процентный 5 6 2 8 2" xfId="34874" xr:uid="{00000000-0005-0000-0000-0000E6870000}"/>
    <cellStyle name="Процентный 5 6 2 9" xfId="34875" xr:uid="{00000000-0005-0000-0000-0000E7870000}"/>
    <cellStyle name="Процентный 5 6 2 9 2" xfId="34876" xr:uid="{00000000-0005-0000-0000-0000E8870000}"/>
    <cellStyle name="Процентный 5 6 3" xfId="34877" xr:uid="{00000000-0005-0000-0000-0000E9870000}"/>
    <cellStyle name="Процентный 5 6 3 10" xfId="34878" xr:uid="{00000000-0005-0000-0000-0000EA870000}"/>
    <cellStyle name="Процентный 5 6 3 2" xfId="34879" xr:uid="{00000000-0005-0000-0000-0000EB870000}"/>
    <cellStyle name="Процентный 5 6 3 2 2" xfId="34880" xr:uid="{00000000-0005-0000-0000-0000EC870000}"/>
    <cellStyle name="Процентный 5 6 3 2 2 2" xfId="34881" xr:uid="{00000000-0005-0000-0000-0000ED870000}"/>
    <cellStyle name="Процентный 5 6 3 2 3" xfId="34882" xr:uid="{00000000-0005-0000-0000-0000EE870000}"/>
    <cellStyle name="Процентный 5 6 3 2 3 2" xfId="34883" xr:uid="{00000000-0005-0000-0000-0000EF870000}"/>
    <cellStyle name="Процентный 5 6 3 2 4" xfId="34884" xr:uid="{00000000-0005-0000-0000-0000F0870000}"/>
    <cellStyle name="Процентный 5 6 3 2 4 2" xfId="34885" xr:uid="{00000000-0005-0000-0000-0000F1870000}"/>
    <cellStyle name="Процентный 5 6 3 2 5" xfId="34886" xr:uid="{00000000-0005-0000-0000-0000F2870000}"/>
    <cellStyle name="Процентный 5 6 3 2 5 2" xfId="34887" xr:uid="{00000000-0005-0000-0000-0000F3870000}"/>
    <cellStyle name="Процентный 5 6 3 2 6" xfId="34888" xr:uid="{00000000-0005-0000-0000-0000F4870000}"/>
    <cellStyle name="Процентный 5 6 3 3" xfId="34889" xr:uid="{00000000-0005-0000-0000-0000F5870000}"/>
    <cellStyle name="Процентный 5 6 3 3 2" xfId="34890" xr:uid="{00000000-0005-0000-0000-0000F6870000}"/>
    <cellStyle name="Процентный 5 6 3 3 2 2" xfId="34891" xr:uid="{00000000-0005-0000-0000-0000F7870000}"/>
    <cellStyle name="Процентный 5 6 3 3 3" xfId="34892" xr:uid="{00000000-0005-0000-0000-0000F8870000}"/>
    <cellStyle name="Процентный 5 6 3 3 3 2" xfId="34893" xr:uid="{00000000-0005-0000-0000-0000F9870000}"/>
    <cellStyle name="Процентный 5 6 3 3 4" xfId="34894" xr:uid="{00000000-0005-0000-0000-0000FA870000}"/>
    <cellStyle name="Процентный 5 6 3 3 4 2" xfId="34895" xr:uid="{00000000-0005-0000-0000-0000FB870000}"/>
    <cellStyle name="Процентный 5 6 3 3 5" xfId="34896" xr:uid="{00000000-0005-0000-0000-0000FC870000}"/>
    <cellStyle name="Процентный 5 6 3 4" xfId="34897" xr:uid="{00000000-0005-0000-0000-0000FD870000}"/>
    <cellStyle name="Процентный 5 6 3 4 2" xfId="34898" xr:uid="{00000000-0005-0000-0000-0000FE870000}"/>
    <cellStyle name="Процентный 5 6 3 5" xfId="34899" xr:uid="{00000000-0005-0000-0000-0000FF870000}"/>
    <cellStyle name="Процентный 5 6 3 5 2" xfId="34900" xr:uid="{00000000-0005-0000-0000-000000880000}"/>
    <cellStyle name="Процентный 5 6 3 6" xfId="34901" xr:uid="{00000000-0005-0000-0000-000001880000}"/>
    <cellStyle name="Процентный 5 6 3 6 2" xfId="34902" xr:uid="{00000000-0005-0000-0000-000002880000}"/>
    <cellStyle name="Процентный 5 6 3 7" xfId="34903" xr:uid="{00000000-0005-0000-0000-000003880000}"/>
    <cellStyle name="Процентный 5 6 3 7 2" xfId="34904" xr:uid="{00000000-0005-0000-0000-000004880000}"/>
    <cellStyle name="Процентный 5 6 3 8" xfId="34905" xr:uid="{00000000-0005-0000-0000-000005880000}"/>
    <cellStyle name="Процентный 5 6 3 8 2" xfId="34906" xr:uid="{00000000-0005-0000-0000-000006880000}"/>
    <cellStyle name="Процентный 5 6 3 9" xfId="34907" xr:uid="{00000000-0005-0000-0000-000007880000}"/>
    <cellStyle name="Процентный 5 6 3 9 2" xfId="34908" xr:uid="{00000000-0005-0000-0000-000008880000}"/>
    <cellStyle name="Процентный 5 6 4" xfId="34909" xr:uid="{00000000-0005-0000-0000-000009880000}"/>
    <cellStyle name="Процентный 5 6 4 2" xfId="34910" xr:uid="{00000000-0005-0000-0000-00000A880000}"/>
    <cellStyle name="Процентный 5 6 4 2 2" xfId="34911" xr:uid="{00000000-0005-0000-0000-00000B880000}"/>
    <cellStyle name="Процентный 5 6 4 2 2 2" xfId="34912" xr:uid="{00000000-0005-0000-0000-00000C880000}"/>
    <cellStyle name="Процентный 5 6 4 2 3" xfId="34913" xr:uid="{00000000-0005-0000-0000-00000D880000}"/>
    <cellStyle name="Процентный 5 6 4 2 3 2" xfId="34914" xr:uid="{00000000-0005-0000-0000-00000E880000}"/>
    <cellStyle name="Процентный 5 6 4 2 4" xfId="34915" xr:uid="{00000000-0005-0000-0000-00000F880000}"/>
    <cellStyle name="Процентный 5 6 4 2 4 2" xfId="34916" xr:uid="{00000000-0005-0000-0000-000010880000}"/>
    <cellStyle name="Процентный 5 6 4 2 5" xfId="34917" xr:uid="{00000000-0005-0000-0000-000011880000}"/>
    <cellStyle name="Процентный 5 6 4 2 5 2" xfId="34918" xr:uid="{00000000-0005-0000-0000-000012880000}"/>
    <cellStyle name="Процентный 5 6 4 2 6" xfId="34919" xr:uid="{00000000-0005-0000-0000-000013880000}"/>
    <cellStyle name="Процентный 5 6 4 3" xfId="34920" xr:uid="{00000000-0005-0000-0000-000014880000}"/>
    <cellStyle name="Процентный 5 6 4 3 2" xfId="34921" xr:uid="{00000000-0005-0000-0000-000015880000}"/>
    <cellStyle name="Процентный 5 6 4 4" xfId="34922" xr:uid="{00000000-0005-0000-0000-000016880000}"/>
    <cellStyle name="Процентный 5 6 4 4 2" xfId="34923" xr:uid="{00000000-0005-0000-0000-000017880000}"/>
    <cellStyle name="Процентный 5 6 4 5" xfId="34924" xr:uid="{00000000-0005-0000-0000-000018880000}"/>
    <cellStyle name="Процентный 5 6 4 5 2" xfId="34925" xr:uid="{00000000-0005-0000-0000-000019880000}"/>
    <cellStyle name="Процентный 5 6 4 6" xfId="34926" xr:uid="{00000000-0005-0000-0000-00001A880000}"/>
    <cellStyle name="Процентный 5 6 4 6 2" xfId="34927" xr:uid="{00000000-0005-0000-0000-00001B880000}"/>
    <cellStyle name="Процентный 5 6 4 7" xfId="34928" xr:uid="{00000000-0005-0000-0000-00001C880000}"/>
    <cellStyle name="Процентный 5 6 5" xfId="34929" xr:uid="{00000000-0005-0000-0000-00001D880000}"/>
    <cellStyle name="Процентный 5 6 5 2" xfId="34930" xr:uid="{00000000-0005-0000-0000-00001E880000}"/>
    <cellStyle name="Процентный 5 6 5 2 2" xfId="34931" xr:uid="{00000000-0005-0000-0000-00001F880000}"/>
    <cellStyle name="Процентный 5 6 5 3" xfId="34932" xr:uid="{00000000-0005-0000-0000-000020880000}"/>
    <cellStyle name="Процентный 5 6 5 3 2" xfId="34933" xr:uid="{00000000-0005-0000-0000-000021880000}"/>
    <cellStyle name="Процентный 5 6 5 4" xfId="34934" xr:uid="{00000000-0005-0000-0000-000022880000}"/>
    <cellStyle name="Процентный 5 6 5 4 2" xfId="34935" xr:uid="{00000000-0005-0000-0000-000023880000}"/>
    <cellStyle name="Процентный 5 6 5 5" xfId="34936" xr:uid="{00000000-0005-0000-0000-000024880000}"/>
    <cellStyle name="Процентный 5 6 5 5 2" xfId="34937" xr:uid="{00000000-0005-0000-0000-000025880000}"/>
    <cellStyle name="Процентный 5 6 5 6" xfId="34938" xr:uid="{00000000-0005-0000-0000-000026880000}"/>
    <cellStyle name="Процентный 5 6 6" xfId="34939" xr:uid="{00000000-0005-0000-0000-000027880000}"/>
    <cellStyle name="Процентный 5 6 6 2" xfId="34940" xr:uid="{00000000-0005-0000-0000-000028880000}"/>
    <cellStyle name="Процентный 5 6 6 2 2" xfId="34941" xr:uid="{00000000-0005-0000-0000-000029880000}"/>
    <cellStyle name="Процентный 5 6 6 3" xfId="34942" xr:uid="{00000000-0005-0000-0000-00002A880000}"/>
    <cellStyle name="Процентный 5 6 6 3 2" xfId="34943" xr:uid="{00000000-0005-0000-0000-00002B880000}"/>
    <cellStyle name="Процентный 5 6 6 4" xfId="34944" xr:uid="{00000000-0005-0000-0000-00002C880000}"/>
    <cellStyle name="Процентный 5 6 6 4 2" xfId="34945" xr:uid="{00000000-0005-0000-0000-00002D880000}"/>
    <cellStyle name="Процентный 5 6 6 5" xfId="34946" xr:uid="{00000000-0005-0000-0000-00002E880000}"/>
    <cellStyle name="Процентный 5 6 7" xfId="34947" xr:uid="{00000000-0005-0000-0000-00002F880000}"/>
    <cellStyle name="Процентный 5 6 7 2" xfId="34948" xr:uid="{00000000-0005-0000-0000-000030880000}"/>
    <cellStyle name="Процентный 5 6 8" xfId="34949" xr:uid="{00000000-0005-0000-0000-000031880000}"/>
    <cellStyle name="Процентный 5 6 8 2" xfId="34950" xr:uid="{00000000-0005-0000-0000-000032880000}"/>
    <cellStyle name="Процентный 5 6 9" xfId="34951" xr:uid="{00000000-0005-0000-0000-000033880000}"/>
    <cellStyle name="Процентный 5 6 9 2" xfId="34952" xr:uid="{00000000-0005-0000-0000-000034880000}"/>
    <cellStyle name="Процентный 5 7" xfId="34953" xr:uid="{00000000-0005-0000-0000-000035880000}"/>
    <cellStyle name="Процентный 5 7 10" xfId="34954" xr:uid="{00000000-0005-0000-0000-000036880000}"/>
    <cellStyle name="Процентный 5 7 10 2" xfId="34955" xr:uid="{00000000-0005-0000-0000-000037880000}"/>
    <cellStyle name="Процентный 5 7 11" xfId="34956" xr:uid="{00000000-0005-0000-0000-000038880000}"/>
    <cellStyle name="Процентный 5 7 11 2" xfId="34957" xr:uid="{00000000-0005-0000-0000-000039880000}"/>
    <cellStyle name="Процентный 5 7 12" xfId="34958" xr:uid="{00000000-0005-0000-0000-00003A880000}"/>
    <cellStyle name="Процентный 5 7 12 2" xfId="34959" xr:uid="{00000000-0005-0000-0000-00003B880000}"/>
    <cellStyle name="Процентный 5 7 13" xfId="34960" xr:uid="{00000000-0005-0000-0000-00003C880000}"/>
    <cellStyle name="Процентный 5 7 14" xfId="34961" xr:uid="{00000000-0005-0000-0000-00003D880000}"/>
    <cellStyle name="Процентный 5 7 2" xfId="34962" xr:uid="{00000000-0005-0000-0000-00003E880000}"/>
    <cellStyle name="Процентный 5 7 2 10" xfId="34963" xr:uid="{00000000-0005-0000-0000-00003F880000}"/>
    <cellStyle name="Процентный 5 7 2 10 2" xfId="34964" xr:uid="{00000000-0005-0000-0000-000040880000}"/>
    <cellStyle name="Процентный 5 7 2 11" xfId="34965" xr:uid="{00000000-0005-0000-0000-000041880000}"/>
    <cellStyle name="Процентный 5 7 2 12" xfId="34966" xr:uid="{00000000-0005-0000-0000-000042880000}"/>
    <cellStyle name="Процентный 5 7 2 2" xfId="34967" xr:uid="{00000000-0005-0000-0000-000043880000}"/>
    <cellStyle name="Процентный 5 7 2 2 10" xfId="34968" xr:uid="{00000000-0005-0000-0000-000044880000}"/>
    <cellStyle name="Процентный 5 7 2 2 2" xfId="34969" xr:uid="{00000000-0005-0000-0000-000045880000}"/>
    <cellStyle name="Процентный 5 7 2 2 2 2" xfId="34970" xr:uid="{00000000-0005-0000-0000-000046880000}"/>
    <cellStyle name="Процентный 5 7 2 2 2 2 2" xfId="34971" xr:uid="{00000000-0005-0000-0000-000047880000}"/>
    <cellStyle name="Процентный 5 7 2 2 2 3" xfId="34972" xr:uid="{00000000-0005-0000-0000-000048880000}"/>
    <cellStyle name="Процентный 5 7 2 2 2 3 2" xfId="34973" xr:uid="{00000000-0005-0000-0000-000049880000}"/>
    <cellStyle name="Процентный 5 7 2 2 2 4" xfId="34974" xr:uid="{00000000-0005-0000-0000-00004A880000}"/>
    <cellStyle name="Процентный 5 7 2 2 2 4 2" xfId="34975" xr:uid="{00000000-0005-0000-0000-00004B880000}"/>
    <cellStyle name="Процентный 5 7 2 2 2 5" xfId="34976" xr:uid="{00000000-0005-0000-0000-00004C880000}"/>
    <cellStyle name="Процентный 5 7 2 2 2 5 2" xfId="34977" xr:uid="{00000000-0005-0000-0000-00004D880000}"/>
    <cellStyle name="Процентный 5 7 2 2 2 6" xfId="34978" xr:uid="{00000000-0005-0000-0000-00004E880000}"/>
    <cellStyle name="Процентный 5 7 2 2 3" xfId="34979" xr:uid="{00000000-0005-0000-0000-00004F880000}"/>
    <cellStyle name="Процентный 5 7 2 2 3 2" xfId="34980" xr:uid="{00000000-0005-0000-0000-000050880000}"/>
    <cellStyle name="Процентный 5 7 2 2 3 2 2" xfId="34981" xr:uid="{00000000-0005-0000-0000-000051880000}"/>
    <cellStyle name="Процентный 5 7 2 2 3 3" xfId="34982" xr:uid="{00000000-0005-0000-0000-000052880000}"/>
    <cellStyle name="Процентный 5 7 2 2 3 3 2" xfId="34983" xr:uid="{00000000-0005-0000-0000-000053880000}"/>
    <cellStyle name="Процентный 5 7 2 2 3 4" xfId="34984" xr:uid="{00000000-0005-0000-0000-000054880000}"/>
    <cellStyle name="Процентный 5 7 2 2 3 4 2" xfId="34985" xr:uid="{00000000-0005-0000-0000-000055880000}"/>
    <cellStyle name="Процентный 5 7 2 2 3 5" xfId="34986" xr:uid="{00000000-0005-0000-0000-000056880000}"/>
    <cellStyle name="Процентный 5 7 2 2 4" xfId="34987" xr:uid="{00000000-0005-0000-0000-000057880000}"/>
    <cellStyle name="Процентный 5 7 2 2 4 2" xfId="34988" xr:uid="{00000000-0005-0000-0000-000058880000}"/>
    <cellStyle name="Процентный 5 7 2 2 5" xfId="34989" xr:uid="{00000000-0005-0000-0000-000059880000}"/>
    <cellStyle name="Процентный 5 7 2 2 5 2" xfId="34990" xr:uid="{00000000-0005-0000-0000-00005A880000}"/>
    <cellStyle name="Процентный 5 7 2 2 6" xfId="34991" xr:uid="{00000000-0005-0000-0000-00005B880000}"/>
    <cellStyle name="Процентный 5 7 2 2 6 2" xfId="34992" xr:uid="{00000000-0005-0000-0000-00005C880000}"/>
    <cellStyle name="Процентный 5 7 2 2 7" xfId="34993" xr:uid="{00000000-0005-0000-0000-00005D880000}"/>
    <cellStyle name="Процентный 5 7 2 2 7 2" xfId="34994" xr:uid="{00000000-0005-0000-0000-00005E880000}"/>
    <cellStyle name="Процентный 5 7 2 2 8" xfId="34995" xr:uid="{00000000-0005-0000-0000-00005F880000}"/>
    <cellStyle name="Процентный 5 7 2 2 8 2" xfId="34996" xr:uid="{00000000-0005-0000-0000-000060880000}"/>
    <cellStyle name="Процентный 5 7 2 2 9" xfId="34997" xr:uid="{00000000-0005-0000-0000-000061880000}"/>
    <cellStyle name="Процентный 5 7 2 2 9 2" xfId="34998" xr:uid="{00000000-0005-0000-0000-000062880000}"/>
    <cellStyle name="Процентный 5 7 2 3" xfId="34999" xr:uid="{00000000-0005-0000-0000-000063880000}"/>
    <cellStyle name="Процентный 5 7 2 3 2" xfId="35000" xr:uid="{00000000-0005-0000-0000-000064880000}"/>
    <cellStyle name="Процентный 5 7 2 3 2 2" xfId="35001" xr:uid="{00000000-0005-0000-0000-000065880000}"/>
    <cellStyle name="Процентный 5 7 2 3 3" xfId="35002" xr:uid="{00000000-0005-0000-0000-000066880000}"/>
    <cellStyle name="Процентный 5 7 2 3 3 2" xfId="35003" xr:uid="{00000000-0005-0000-0000-000067880000}"/>
    <cellStyle name="Процентный 5 7 2 3 4" xfId="35004" xr:uid="{00000000-0005-0000-0000-000068880000}"/>
    <cellStyle name="Процентный 5 7 2 3 4 2" xfId="35005" xr:uid="{00000000-0005-0000-0000-000069880000}"/>
    <cellStyle name="Процентный 5 7 2 3 5" xfId="35006" xr:uid="{00000000-0005-0000-0000-00006A880000}"/>
    <cellStyle name="Процентный 5 7 2 3 5 2" xfId="35007" xr:uid="{00000000-0005-0000-0000-00006B880000}"/>
    <cellStyle name="Процентный 5 7 2 3 6" xfId="35008" xr:uid="{00000000-0005-0000-0000-00006C880000}"/>
    <cellStyle name="Процентный 5 7 2 4" xfId="35009" xr:uid="{00000000-0005-0000-0000-00006D880000}"/>
    <cellStyle name="Процентный 5 7 2 4 2" xfId="35010" xr:uid="{00000000-0005-0000-0000-00006E880000}"/>
    <cellStyle name="Процентный 5 7 2 4 2 2" xfId="35011" xr:uid="{00000000-0005-0000-0000-00006F880000}"/>
    <cellStyle name="Процентный 5 7 2 4 3" xfId="35012" xr:uid="{00000000-0005-0000-0000-000070880000}"/>
    <cellStyle name="Процентный 5 7 2 4 3 2" xfId="35013" xr:uid="{00000000-0005-0000-0000-000071880000}"/>
    <cellStyle name="Процентный 5 7 2 4 4" xfId="35014" xr:uid="{00000000-0005-0000-0000-000072880000}"/>
    <cellStyle name="Процентный 5 7 2 4 4 2" xfId="35015" xr:uid="{00000000-0005-0000-0000-000073880000}"/>
    <cellStyle name="Процентный 5 7 2 4 5" xfId="35016" xr:uid="{00000000-0005-0000-0000-000074880000}"/>
    <cellStyle name="Процентный 5 7 2 5" xfId="35017" xr:uid="{00000000-0005-0000-0000-000075880000}"/>
    <cellStyle name="Процентный 5 7 2 5 2" xfId="35018" xr:uid="{00000000-0005-0000-0000-000076880000}"/>
    <cellStyle name="Процентный 5 7 2 6" xfId="35019" xr:uid="{00000000-0005-0000-0000-000077880000}"/>
    <cellStyle name="Процентный 5 7 2 6 2" xfId="35020" xr:uid="{00000000-0005-0000-0000-000078880000}"/>
    <cellStyle name="Процентный 5 7 2 7" xfId="35021" xr:uid="{00000000-0005-0000-0000-000079880000}"/>
    <cellStyle name="Процентный 5 7 2 7 2" xfId="35022" xr:uid="{00000000-0005-0000-0000-00007A880000}"/>
    <cellStyle name="Процентный 5 7 2 8" xfId="35023" xr:uid="{00000000-0005-0000-0000-00007B880000}"/>
    <cellStyle name="Процентный 5 7 2 8 2" xfId="35024" xr:uid="{00000000-0005-0000-0000-00007C880000}"/>
    <cellStyle name="Процентный 5 7 2 9" xfId="35025" xr:uid="{00000000-0005-0000-0000-00007D880000}"/>
    <cellStyle name="Процентный 5 7 2 9 2" xfId="35026" xr:uid="{00000000-0005-0000-0000-00007E880000}"/>
    <cellStyle name="Процентный 5 7 3" xfId="35027" xr:uid="{00000000-0005-0000-0000-00007F880000}"/>
    <cellStyle name="Процентный 5 7 3 10" xfId="35028" xr:uid="{00000000-0005-0000-0000-000080880000}"/>
    <cellStyle name="Процентный 5 7 3 2" xfId="35029" xr:uid="{00000000-0005-0000-0000-000081880000}"/>
    <cellStyle name="Процентный 5 7 3 2 2" xfId="35030" xr:uid="{00000000-0005-0000-0000-000082880000}"/>
    <cellStyle name="Процентный 5 7 3 2 2 2" xfId="35031" xr:uid="{00000000-0005-0000-0000-000083880000}"/>
    <cellStyle name="Процентный 5 7 3 2 3" xfId="35032" xr:uid="{00000000-0005-0000-0000-000084880000}"/>
    <cellStyle name="Процентный 5 7 3 2 3 2" xfId="35033" xr:uid="{00000000-0005-0000-0000-000085880000}"/>
    <cellStyle name="Процентный 5 7 3 2 4" xfId="35034" xr:uid="{00000000-0005-0000-0000-000086880000}"/>
    <cellStyle name="Процентный 5 7 3 2 4 2" xfId="35035" xr:uid="{00000000-0005-0000-0000-000087880000}"/>
    <cellStyle name="Процентный 5 7 3 2 5" xfId="35036" xr:uid="{00000000-0005-0000-0000-000088880000}"/>
    <cellStyle name="Процентный 5 7 3 2 5 2" xfId="35037" xr:uid="{00000000-0005-0000-0000-000089880000}"/>
    <cellStyle name="Процентный 5 7 3 2 6" xfId="35038" xr:uid="{00000000-0005-0000-0000-00008A880000}"/>
    <cellStyle name="Процентный 5 7 3 3" xfId="35039" xr:uid="{00000000-0005-0000-0000-00008B880000}"/>
    <cellStyle name="Процентный 5 7 3 3 2" xfId="35040" xr:uid="{00000000-0005-0000-0000-00008C880000}"/>
    <cellStyle name="Процентный 5 7 3 3 2 2" xfId="35041" xr:uid="{00000000-0005-0000-0000-00008D880000}"/>
    <cellStyle name="Процентный 5 7 3 3 3" xfId="35042" xr:uid="{00000000-0005-0000-0000-00008E880000}"/>
    <cellStyle name="Процентный 5 7 3 3 3 2" xfId="35043" xr:uid="{00000000-0005-0000-0000-00008F880000}"/>
    <cellStyle name="Процентный 5 7 3 3 4" xfId="35044" xr:uid="{00000000-0005-0000-0000-000090880000}"/>
    <cellStyle name="Процентный 5 7 3 3 4 2" xfId="35045" xr:uid="{00000000-0005-0000-0000-000091880000}"/>
    <cellStyle name="Процентный 5 7 3 3 5" xfId="35046" xr:uid="{00000000-0005-0000-0000-000092880000}"/>
    <cellStyle name="Процентный 5 7 3 4" xfId="35047" xr:uid="{00000000-0005-0000-0000-000093880000}"/>
    <cellStyle name="Процентный 5 7 3 4 2" xfId="35048" xr:uid="{00000000-0005-0000-0000-000094880000}"/>
    <cellStyle name="Процентный 5 7 3 5" xfId="35049" xr:uid="{00000000-0005-0000-0000-000095880000}"/>
    <cellStyle name="Процентный 5 7 3 5 2" xfId="35050" xr:uid="{00000000-0005-0000-0000-000096880000}"/>
    <cellStyle name="Процентный 5 7 3 6" xfId="35051" xr:uid="{00000000-0005-0000-0000-000097880000}"/>
    <cellStyle name="Процентный 5 7 3 6 2" xfId="35052" xr:uid="{00000000-0005-0000-0000-000098880000}"/>
    <cellStyle name="Процентный 5 7 3 7" xfId="35053" xr:uid="{00000000-0005-0000-0000-000099880000}"/>
    <cellStyle name="Процентный 5 7 3 7 2" xfId="35054" xr:uid="{00000000-0005-0000-0000-00009A880000}"/>
    <cellStyle name="Процентный 5 7 3 8" xfId="35055" xr:uid="{00000000-0005-0000-0000-00009B880000}"/>
    <cellStyle name="Процентный 5 7 3 8 2" xfId="35056" xr:uid="{00000000-0005-0000-0000-00009C880000}"/>
    <cellStyle name="Процентный 5 7 3 9" xfId="35057" xr:uid="{00000000-0005-0000-0000-00009D880000}"/>
    <cellStyle name="Процентный 5 7 3 9 2" xfId="35058" xr:uid="{00000000-0005-0000-0000-00009E880000}"/>
    <cellStyle name="Процентный 5 7 4" xfId="35059" xr:uid="{00000000-0005-0000-0000-00009F880000}"/>
    <cellStyle name="Процентный 5 7 4 2" xfId="35060" xr:uid="{00000000-0005-0000-0000-0000A0880000}"/>
    <cellStyle name="Процентный 5 7 4 2 2" xfId="35061" xr:uid="{00000000-0005-0000-0000-0000A1880000}"/>
    <cellStyle name="Процентный 5 7 4 2 2 2" xfId="35062" xr:uid="{00000000-0005-0000-0000-0000A2880000}"/>
    <cellStyle name="Процентный 5 7 4 2 3" xfId="35063" xr:uid="{00000000-0005-0000-0000-0000A3880000}"/>
    <cellStyle name="Процентный 5 7 4 2 3 2" xfId="35064" xr:uid="{00000000-0005-0000-0000-0000A4880000}"/>
    <cellStyle name="Процентный 5 7 4 2 4" xfId="35065" xr:uid="{00000000-0005-0000-0000-0000A5880000}"/>
    <cellStyle name="Процентный 5 7 4 2 4 2" xfId="35066" xr:uid="{00000000-0005-0000-0000-0000A6880000}"/>
    <cellStyle name="Процентный 5 7 4 2 5" xfId="35067" xr:uid="{00000000-0005-0000-0000-0000A7880000}"/>
    <cellStyle name="Процентный 5 7 4 2 5 2" xfId="35068" xr:uid="{00000000-0005-0000-0000-0000A8880000}"/>
    <cellStyle name="Процентный 5 7 4 2 6" xfId="35069" xr:uid="{00000000-0005-0000-0000-0000A9880000}"/>
    <cellStyle name="Процентный 5 7 4 3" xfId="35070" xr:uid="{00000000-0005-0000-0000-0000AA880000}"/>
    <cellStyle name="Процентный 5 7 4 3 2" xfId="35071" xr:uid="{00000000-0005-0000-0000-0000AB880000}"/>
    <cellStyle name="Процентный 5 7 4 4" xfId="35072" xr:uid="{00000000-0005-0000-0000-0000AC880000}"/>
    <cellStyle name="Процентный 5 7 4 4 2" xfId="35073" xr:uid="{00000000-0005-0000-0000-0000AD880000}"/>
    <cellStyle name="Процентный 5 7 4 5" xfId="35074" xr:uid="{00000000-0005-0000-0000-0000AE880000}"/>
    <cellStyle name="Процентный 5 7 4 5 2" xfId="35075" xr:uid="{00000000-0005-0000-0000-0000AF880000}"/>
    <cellStyle name="Процентный 5 7 4 6" xfId="35076" xr:uid="{00000000-0005-0000-0000-0000B0880000}"/>
    <cellStyle name="Процентный 5 7 4 6 2" xfId="35077" xr:uid="{00000000-0005-0000-0000-0000B1880000}"/>
    <cellStyle name="Процентный 5 7 4 7" xfId="35078" xr:uid="{00000000-0005-0000-0000-0000B2880000}"/>
    <cellStyle name="Процентный 5 7 5" xfId="35079" xr:uid="{00000000-0005-0000-0000-0000B3880000}"/>
    <cellStyle name="Процентный 5 7 5 2" xfId="35080" xr:uid="{00000000-0005-0000-0000-0000B4880000}"/>
    <cellStyle name="Процентный 5 7 5 2 2" xfId="35081" xr:uid="{00000000-0005-0000-0000-0000B5880000}"/>
    <cellStyle name="Процентный 5 7 5 3" xfId="35082" xr:uid="{00000000-0005-0000-0000-0000B6880000}"/>
    <cellStyle name="Процентный 5 7 5 3 2" xfId="35083" xr:uid="{00000000-0005-0000-0000-0000B7880000}"/>
    <cellStyle name="Процентный 5 7 5 4" xfId="35084" xr:uid="{00000000-0005-0000-0000-0000B8880000}"/>
    <cellStyle name="Процентный 5 7 5 4 2" xfId="35085" xr:uid="{00000000-0005-0000-0000-0000B9880000}"/>
    <cellStyle name="Процентный 5 7 5 5" xfId="35086" xr:uid="{00000000-0005-0000-0000-0000BA880000}"/>
    <cellStyle name="Процентный 5 7 5 5 2" xfId="35087" xr:uid="{00000000-0005-0000-0000-0000BB880000}"/>
    <cellStyle name="Процентный 5 7 5 6" xfId="35088" xr:uid="{00000000-0005-0000-0000-0000BC880000}"/>
    <cellStyle name="Процентный 5 7 6" xfId="35089" xr:uid="{00000000-0005-0000-0000-0000BD880000}"/>
    <cellStyle name="Процентный 5 7 6 2" xfId="35090" xr:uid="{00000000-0005-0000-0000-0000BE880000}"/>
    <cellStyle name="Процентный 5 7 6 2 2" xfId="35091" xr:uid="{00000000-0005-0000-0000-0000BF880000}"/>
    <cellStyle name="Процентный 5 7 6 3" xfId="35092" xr:uid="{00000000-0005-0000-0000-0000C0880000}"/>
    <cellStyle name="Процентный 5 7 6 3 2" xfId="35093" xr:uid="{00000000-0005-0000-0000-0000C1880000}"/>
    <cellStyle name="Процентный 5 7 6 4" xfId="35094" xr:uid="{00000000-0005-0000-0000-0000C2880000}"/>
    <cellStyle name="Процентный 5 7 6 4 2" xfId="35095" xr:uid="{00000000-0005-0000-0000-0000C3880000}"/>
    <cellStyle name="Процентный 5 7 6 5" xfId="35096" xr:uid="{00000000-0005-0000-0000-0000C4880000}"/>
    <cellStyle name="Процентный 5 7 7" xfId="35097" xr:uid="{00000000-0005-0000-0000-0000C5880000}"/>
    <cellStyle name="Процентный 5 7 7 2" xfId="35098" xr:uid="{00000000-0005-0000-0000-0000C6880000}"/>
    <cellStyle name="Процентный 5 7 8" xfId="35099" xr:uid="{00000000-0005-0000-0000-0000C7880000}"/>
    <cellStyle name="Процентный 5 7 8 2" xfId="35100" xr:uid="{00000000-0005-0000-0000-0000C8880000}"/>
    <cellStyle name="Процентный 5 7 9" xfId="35101" xr:uid="{00000000-0005-0000-0000-0000C9880000}"/>
    <cellStyle name="Процентный 5 7 9 2" xfId="35102" xr:uid="{00000000-0005-0000-0000-0000CA880000}"/>
    <cellStyle name="Процентный 5 8" xfId="35103" xr:uid="{00000000-0005-0000-0000-0000CB880000}"/>
    <cellStyle name="Процентный 5 8 10" xfId="35104" xr:uid="{00000000-0005-0000-0000-0000CC880000}"/>
    <cellStyle name="Процентный 5 8 10 2" xfId="35105" xr:uid="{00000000-0005-0000-0000-0000CD880000}"/>
    <cellStyle name="Процентный 5 8 11" xfId="35106" xr:uid="{00000000-0005-0000-0000-0000CE880000}"/>
    <cellStyle name="Процентный 5 8 11 2" xfId="35107" xr:uid="{00000000-0005-0000-0000-0000CF880000}"/>
    <cellStyle name="Процентный 5 8 12" xfId="35108" xr:uid="{00000000-0005-0000-0000-0000D0880000}"/>
    <cellStyle name="Процентный 5 8 13" xfId="35109" xr:uid="{00000000-0005-0000-0000-0000D1880000}"/>
    <cellStyle name="Процентный 5 8 2" xfId="35110" xr:uid="{00000000-0005-0000-0000-0000D2880000}"/>
    <cellStyle name="Процентный 5 8 2 10" xfId="35111" xr:uid="{00000000-0005-0000-0000-0000D3880000}"/>
    <cellStyle name="Процентный 5 8 2 10 2" xfId="35112" xr:uid="{00000000-0005-0000-0000-0000D4880000}"/>
    <cellStyle name="Процентный 5 8 2 11" xfId="35113" xr:uid="{00000000-0005-0000-0000-0000D5880000}"/>
    <cellStyle name="Процентный 5 8 2 2" xfId="35114" xr:uid="{00000000-0005-0000-0000-0000D6880000}"/>
    <cellStyle name="Процентный 5 8 2 2 10" xfId="35115" xr:uid="{00000000-0005-0000-0000-0000D7880000}"/>
    <cellStyle name="Процентный 5 8 2 2 2" xfId="35116" xr:uid="{00000000-0005-0000-0000-0000D8880000}"/>
    <cellStyle name="Процентный 5 8 2 2 2 2" xfId="35117" xr:uid="{00000000-0005-0000-0000-0000D9880000}"/>
    <cellStyle name="Процентный 5 8 2 2 2 2 2" xfId="35118" xr:uid="{00000000-0005-0000-0000-0000DA880000}"/>
    <cellStyle name="Процентный 5 8 2 2 2 3" xfId="35119" xr:uid="{00000000-0005-0000-0000-0000DB880000}"/>
    <cellStyle name="Процентный 5 8 2 2 2 3 2" xfId="35120" xr:uid="{00000000-0005-0000-0000-0000DC880000}"/>
    <cellStyle name="Процентный 5 8 2 2 2 4" xfId="35121" xr:uid="{00000000-0005-0000-0000-0000DD880000}"/>
    <cellStyle name="Процентный 5 8 2 2 2 4 2" xfId="35122" xr:uid="{00000000-0005-0000-0000-0000DE880000}"/>
    <cellStyle name="Процентный 5 8 2 2 2 5" xfId="35123" xr:uid="{00000000-0005-0000-0000-0000DF880000}"/>
    <cellStyle name="Процентный 5 8 2 2 2 5 2" xfId="35124" xr:uid="{00000000-0005-0000-0000-0000E0880000}"/>
    <cellStyle name="Процентный 5 8 2 2 2 6" xfId="35125" xr:uid="{00000000-0005-0000-0000-0000E1880000}"/>
    <cellStyle name="Процентный 5 8 2 2 3" xfId="35126" xr:uid="{00000000-0005-0000-0000-0000E2880000}"/>
    <cellStyle name="Процентный 5 8 2 2 3 2" xfId="35127" xr:uid="{00000000-0005-0000-0000-0000E3880000}"/>
    <cellStyle name="Процентный 5 8 2 2 3 2 2" xfId="35128" xr:uid="{00000000-0005-0000-0000-0000E4880000}"/>
    <cellStyle name="Процентный 5 8 2 2 3 3" xfId="35129" xr:uid="{00000000-0005-0000-0000-0000E5880000}"/>
    <cellStyle name="Процентный 5 8 2 2 3 3 2" xfId="35130" xr:uid="{00000000-0005-0000-0000-0000E6880000}"/>
    <cellStyle name="Процентный 5 8 2 2 3 4" xfId="35131" xr:uid="{00000000-0005-0000-0000-0000E7880000}"/>
    <cellStyle name="Процентный 5 8 2 2 3 4 2" xfId="35132" xr:uid="{00000000-0005-0000-0000-0000E8880000}"/>
    <cellStyle name="Процентный 5 8 2 2 3 5" xfId="35133" xr:uid="{00000000-0005-0000-0000-0000E9880000}"/>
    <cellStyle name="Процентный 5 8 2 2 4" xfId="35134" xr:uid="{00000000-0005-0000-0000-0000EA880000}"/>
    <cellStyle name="Процентный 5 8 2 2 4 2" xfId="35135" xr:uid="{00000000-0005-0000-0000-0000EB880000}"/>
    <cellStyle name="Процентный 5 8 2 2 5" xfId="35136" xr:uid="{00000000-0005-0000-0000-0000EC880000}"/>
    <cellStyle name="Процентный 5 8 2 2 5 2" xfId="35137" xr:uid="{00000000-0005-0000-0000-0000ED880000}"/>
    <cellStyle name="Процентный 5 8 2 2 6" xfId="35138" xr:uid="{00000000-0005-0000-0000-0000EE880000}"/>
    <cellStyle name="Процентный 5 8 2 2 6 2" xfId="35139" xr:uid="{00000000-0005-0000-0000-0000EF880000}"/>
    <cellStyle name="Процентный 5 8 2 2 7" xfId="35140" xr:uid="{00000000-0005-0000-0000-0000F0880000}"/>
    <cellStyle name="Процентный 5 8 2 2 7 2" xfId="35141" xr:uid="{00000000-0005-0000-0000-0000F1880000}"/>
    <cellStyle name="Процентный 5 8 2 2 8" xfId="35142" xr:uid="{00000000-0005-0000-0000-0000F2880000}"/>
    <cellStyle name="Процентный 5 8 2 2 8 2" xfId="35143" xr:uid="{00000000-0005-0000-0000-0000F3880000}"/>
    <cellStyle name="Процентный 5 8 2 2 9" xfId="35144" xr:uid="{00000000-0005-0000-0000-0000F4880000}"/>
    <cellStyle name="Процентный 5 8 2 2 9 2" xfId="35145" xr:uid="{00000000-0005-0000-0000-0000F5880000}"/>
    <cellStyle name="Процентный 5 8 2 3" xfId="35146" xr:uid="{00000000-0005-0000-0000-0000F6880000}"/>
    <cellStyle name="Процентный 5 8 2 3 2" xfId="35147" xr:uid="{00000000-0005-0000-0000-0000F7880000}"/>
    <cellStyle name="Процентный 5 8 2 3 2 2" xfId="35148" xr:uid="{00000000-0005-0000-0000-0000F8880000}"/>
    <cellStyle name="Процентный 5 8 2 3 3" xfId="35149" xr:uid="{00000000-0005-0000-0000-0000F9880000}"/>
    <cellStyle name="Процентный 5 8 2 3 3 2" xfId="35150" xr:uid="{00000000-0005-0000-0000-0000FA880000}"/>
    <cellStyle name="Процентный 5 8 2 3 4" xfId="35151" xr:uid="{00000000-0005-0000-0000-0000FB880000}"/>
    <cellStyle name="Процентный 5 8 2 3 4 2" xfId="35152" xr:uid="{00000000-0005-0000-0000-0000FC880000}"/>
    <cellStyle name="Процентный 5 8 2 3 5" xfId="35153" xr:uid="{00000000-0005-0000-0000-0000FD880000}"/>
    <cellStyle name="Процентный 5 8 2 3 5 2" xfId="35154" xr:uid="{00000000-0005-0000-0000-0000FE880000}"/>
    <cellStyle name="Процентный 5 8 2 3 6" xfId="35155" xr:uid="{00000000-0005-0000-0000-0000FF880000}"/>
    <cellStyle name="Процентный 5 8 2 4" xfId="35156" xr:uid="{00000000-0005-0000-0000-000000890000}"/>
    <cellStyle name="Процентный 5 8 2 4 2" xfId="35157" xr:uid="{00000000-0005-0000-0000-000001890000}"/>
    <cellStyle name="Процентный 5 8 2 4 2 2" xfId="35158" xr:uid="{00000000-0005-0000-0000-000002890000}"/>
    <cellStyle name="Процентный 5 8 2 4 3" xfId="35159" xr:uid="{00000000-0005-0000-0000-000003890000}"/>
    <cellStyle name="Процентный 5 8 2 4 3 2" xfId="35160" xr:uid="{00000000-0005-0000-0000-000004890000}"/>
    <cellStyle name="Процентный 5 8 2 4 4" xfId="35161" xr:uid="{00000000-0005-0000-0000-000005890000}"/>
    <cellStyle name="Процентный 5 8 2 4 4 2" xfId="35162" xr:uid="{00000000-0005-0000-0000-000006890000}"/>
    <cellStyle name="Процентный 5 8 2 4 5" xfId="35163" xr:uid="{00000000-0005-0000-0000-000007890000}"/>
    <cellStyle name="Процентный 5 8 2 5" xfId="35164" xr:uid="{00000000-0005-0000-0000-000008890000}"/>
    <cellStyle name="Процентный 5 8 2 5 2" xfId="35165" xr:uid="{00000000-0005-0000-0000-000009890000}"/>
    <cellStyle name="Процентный 5 8 2 6" xfId="35166" xr:uid="{00000000-0005-0000-0000-00000A890000}"/>
    <cellStyle name="Процентный 5 8 2 6 2" xfId="35167" xr:uid="{00000000-0005-0000-0000-00000B890000}"/>
    <cellStyle name="Процентный 5 8 2 7" xfId="35168" xr:uid="{00000000-0005-0000-0000-00000C890000}"/>
    <cellStyle name="Процентный 5 8 2 7 2" xfId="35169" xr:uid="{00000000-0005-0000-0000-00000D890000}"/>
    <cellStyle name="Процентный 5 8 2 8" xfId="35170" xr:uid="{00000000-0005-0000-0000-00000E890000}"/>
    <cellStyle name="Процентный 5 8 2 8 2" xfId="35171" xr:uid="{00000000-0005-0000-0000-00000F890000}"/>
    <cellStyle name="Процентный 5 8 2 9" xfId="35172" xr:uid="{00000000-0005-0000-0000-000010890000}"/>
    <cellStyle name="Процентный 5 8 2 9 2" xfId="35173" xr:uid="{00000000-0005-0000-0000-000011890000}"/>
    <cellStyle name="Процентный 5 8 3" xfId="35174" xr:uid="{00000000-0005-0000-0000-000012890000}"/>
    <cellStyle name="Процентный 5 8 3 10" xfId="35175" xr:uid="{00000000-0005-0000-0000-000013890000}"/>
    <cellStyle name="Процентный 5 8 3 2" xfId="35176" xr:uid="{00000000-0005-0000-0000-000014890000}"/>
    <cellStyle name="Процентный 5 8 3 2 2" xfId="35177" xr:uid="{00000000-0005-0000-0000-000015890000}"/>
    <cellStyle name="Процентный 5 8 3 2 2 2" xfId="35178" xr:uid="{00000000-0005-0000-0000-000016890000}"/>
    <cellStyle name="Процентный 5 8 3 2 3" xfId="35179" xr:uid="{00000000-0005-0000-0000-000017890000}"/>
    <cellStyle name="Процентный 5 8 3 2 3 2" xfId="35180" xr:uid="{00000000-0005-0000-0000-000018890000}"/>
    <cellStyle name="Процентный 5 8 3 2 4" xfId="35181" xr:uid="{00000000-0005-0000-0000-000019890000}"/>
    <cellStyle name="Процентный 5 8 3 2 4 2" xfId="35182" xr:uid="{00000000-0005-0000-0000-00001A890000}"/>
    <cellStyle name="Процентный 5 8 3 2 5" xfId="35183" xr:uid="{00000000-0005-0000-0000-00001B890000}"/>
    <cellStyle name="Процентный 5 8 3 2 5 2" xfId="35184" xr:uid="{00000000-0005-0000-0000-00001C890000}"/>
    <cellStyle name="Процентный 5 8 3 2 6" xfId="35185" xr:uid="{00000000-0005-0000-0000-00001D890000}"/>
    <cellStyle name="Процентный 5 8 3 3" xfId="35186" xr:uid="{00000000-0005-0000-0000-00001E890000}"/>
    <cellStyle name="Процентный 5 8 3 3 2" xfId="35187" xr:uid="{00000000-0005-0000-0000-00001F890000}"/>
    <cellStyle name="Процентный 5 8 3 3 2 2" xfId="35188" xr:uid="{00000000-0005-0000-0000-000020890000}"/>
    <cellStyle name="Процентный 5 8 3 3 3" xfId="35189" xr:uid="{00000000-0005-0000-0000-000021890000}"/>
    <cellStyle name="Процентный 5 8 3 3 3 2" xfId="35190" xr:uid="{00000000-0005-0000-0000-000022890000}"/>
    <cellStyle name="Процентный 5 8 3 3 4" xfId="35191" xr:uid="{00000000-0005-0000-0000-000023890000}"/>
    <cellStyle name="Процентный 5 8 3 3 4 2" xfId="35192" xr:uid="{00000000-0005-0000-0000-000024890000}"/>
    <cellStyle name="Процентный 5 8 3 3 5" xfId="35193" xr:uid="{00000000-0005-0000-0000-000025890000}"/>
    <cellStyle name="Процентный 5 8 3 4" xfId="35194" xr:uid="{00000000-0005-0000-0000-000026890000}"/>
    <cellStyle name="Процентный 5 8 3 4 2" xfId="35195" xr:uid="{00000000-0005-0000-0000-000027890000}"/>
    <cellStyle name="Процентный 5 8 3 5" xfId="35196" xr:uid="{00000000-0005-0000-0000-000028890000}"/>
    <cellStyle name="Процентный 5 8 3 5 2" xfId="35197" xr:uid="{00000000-0005-0000-0000-000029890000}"/>
    <cellStyle name="Процентный 5 8 3 6" xfId="35198" xr:uid="{00000000-0005-0000-0000-00002A890000}"/>
    <cellStyle name="Процентный 5 8 3 6 2" xfId="35199" xr:uid="{00000000-0005-0000-0000-00002B890000}"/>
    <cellStyle name="Процентный 5 8 3 7" xfId="35200" xr:uid="{00000000-0005-0000-0000-00002C890000}"/>
    <cellStyle name="Процентный 5 8 3 7 2" xfId="35201" xr:uid="{00000000-0005-0000-0000-00002D890000}"/>
    <cellStyle name="Процентный 5 8 3 8" xfId="35202" xr:uid="{00000000-0005-0000-0000-00002E890000}"/>
    <cellStyle name="Процентный 5 8 3 8 2" xfId="35203" xr:uid="{00000000-0005-0000-0000-00002F890000}"/>
    <cellStyle name="Процентный 5 8 3 9" xfId="35204" xr:uid="{00000000-0005-0000-0000-000030890000}"/>
    <cellStyle name="Процентный 5 8 3 9 2" xfId="35205" xr:uid="{00000000-0005-0000-0000-000031890000}"/>
    <cellStyle name="Процентный 5 8 4" xfId="35206" xr:uid="{00000000-0005-0000-0000-000032890000}"/>
    <cellStyle name="Процентный 5 8 4 2" xfId="35207" xr:uid="{00000000-0005-0000-0000-000033890000}"/>
    <cellStyle name="Процентный 5 8 4 2 2" xfId="35208" xr:uid="{00000000-0005-0000-0000-000034890000}"/>
    <cellStyle name="Процентный 5 8 4 3" xfId="35209" xr:uid="{00000000-0005-0000-0000-000035890000}"/>
    <cellStyle name="Процентный 5 8 4 3 2" xfId="35210" xr:uid="{00000000-0005-0000-0000-000036890000}"/>
    <cellStyle name="Процентный 5 8 4 4" xfId="35211" xr:uid="{00000000-0005-0000-0000-000037890000}"/>
    <cellStyle name="Процентный 5 8 4 4 2" xfId="35212" xr:uid="{00000000-0005-0000-0000-000038890000}"/>
    <cellStyle name="Процентный 5 8 4 5" xfId="35213" xr:uid="{00000000-0005-0000-0000-000039890000}"/>
    <cellStyle name="Процентный 5 8 4 5 2" xfId="35214" xr:uid="{00000000-0005-0000-0000-00003A890000}"/>
    <cellStyle name="Процентный 5 8 4 6" xfId="35215" xr:uid="{00000000-0005-0000-0000-00003B890000}"/>
    <cellStyle name="Процентный 5 8 5" xfId="35216" xr:uid="{00000000-0005-0000-0000-00003C890000}"/>
    <cellStyle name="Процентный 5 8 5 2" xfId="35217" xr:uid="{00000000-0005-0000-0000-00003D890000}"/>
    <cellStyle name="Процентный 5 8 5 2 2" xfId="35218" xr:uid="{00000000-0005-0000-0000-00003E890000}"/>
    <cellStyle name="Процентный 5 8 5 3" xfId="35219" xr:uid="{00000000-0005-0000-0000-00003F890000}"/>
    <cellStyle name="Процентный 5 8 5 3 2" xfId="35220" xr:uid="{00000000-0005-0000-0000-000040890000}"/>
    <cellStyle name="Процентный 5 8 5 4" xfId="35221" xr:uid="{00000000-0005-0000-0000-000041890000}"/>
    <cellStyle name="Процентный 5 8 5 4 2" xfId="35222" xr:uid="{00000000-0005-0000-0000-000042890000}"/>
    <cellStyle name="Процентный 5 8 5 5" xfId="35223" xr:uid="{00000000-0005-0000-0000-000043890000}"/>
    <cellStyle name="Процентный 5 8 6" xfId="35224" xr:uid="{00000000-0005-0000-0000-000044890000}"/>
    <cellStyle name="Процентный 5 8 6 2" xfId="35225" xr:uid="{00000000-0005-0000-0000-000045890000}"/>
    <cellStyle name="Процентный 5 8 7" xfId="35226" xr:uid="{00000000-0005-0000-0000-000046890000}"/>
    <cellStyle name="Процентный 5 8 7 2" xfId="35227" xr:uid="{00000000-0005-0000-0000-000047890000}"/>
    <cellStyle name="Процентный 5 8 8" xfId="35228" xr:uid="{00000000-0005-0000-0000-000048890000}"/>
    <cellStyle name="Процентный 5 8 8 2" xfId="35229" xr:uid="{00000000-0005-0000-0000-000049890000}"/>
    <cellStyle name="Процентный 5 8 9" xfId="35230" xr:uid="{00000000-0005-0000-0000-00004A890000}"/>
    <cellStyle name="Процентный 5 8 9 2" xfId="35231" xr:uid="{00000000-0005-0000-0000-00004B890000}"/>
    <cellStyle name="Процентный 5 9" xfId="35232" xr:uid="{00000000-0005-0000-0000-00004C890000}"/>
    <cellStyle name="Процентный 5 9 10" xfId="35233" xr:uid="{00000000-0005-0000-0000-00004D890000}"/>
    <cellStyle name="Процентный 5 9 10 2" xfId="35234" xr:uid="{00000000-0005-0000-0000-00004E890000}"/>
    <cellStyle name="Процентный 5 9 11" xfId="35235" xr:uid="{00000000-0005-0000-0000-00004F890000}"/>
    <cellStyle name="Процентный 5 9 11 2" xfId="35236" xr:uid="{00000000-0005-0000-0000-000050890000}"/>
    <cellStyle name="Процентный 5 9 12" xfId="35237" xr:uid="{00000000-0005-0000-0000-000051890000}"/>
    <cellStyle name="Процентный 5 9 2" xfId="35238" xr:uid="{00000000-0005-0000-0000-000052890000}"/>
    <cellStyle name="Процентный 5 9 2 10" xfId="35239" xr:uid="{00000000-0005-0000-0000-000053890000}"/>
    <cellStyle name="Процентный 5 9 2 10 2" xfId="35240" xr:uid="{00000000-0005-0000-0000-000054890000}"/>
    <cellStyle name="Процентный 5 9 2 11" xfId="35241" xr:uid="{00000000-0005-0000-0000-000055890000}"/>
    <cellStyle name="Процентный 5 9 2 2" xfId="35242" xr:uid="{00000000-0005-0000-0000-000056890000}"/>
    <cellStyle name="Процентный 5 9 2 2 10" xfId="35243" xr:uid="{00000000-0005-0000-0000-000057890000}"/>
    <cellStyle name="Процентный 5 9 2 2 2" xfId="35244" xr:uid="{00000000-0005-0000-0000-000058890000}"/>
    <cellStyle name="Процентный 5 9 2 2 2 2" xfId="35245" xr:uid="{00000000-0005-0000-0000-000059890000}"/>
    <cellStyle name="Процентный 5 9 2 2 2 2 2" xfId="35246" xr:uid="{00000000-0005-0000-0000-00005A890000}"/>
    <cellStyle name="Процентный 5 9 2 2 2 3" xfId="35247" xr:uid="{00000000-0005-0000-0000-00005B890000}"/>
    <cellStyle name="Процентный 5 9 2 2 2 3 2" xfId="35248" xr:uid="{00000000-0005-0000-0000-00005C890000}"/>
    <cellStyle name="Процентный 5 9 2 2 2 4" xfId="35249" xr:uid="{00000000-0005-0000-0000-00005D890000}"/>
    <cellStyle name="Процентный 5 9 2 2 2 4 2" xfId="35250" xr:uid="{00000000-0005-0000-0000-00005E890000}"/>
    <cellStyle name="Процентный 5 9 2 2 2 5" xfId="35251" xr:uid="{00000000-0005-0000-0000-00005F890000}"/>
    <cellStyle name="Процентный 5 9 2 2 2 5 2" xfId="35252" xr:uid="{00000000-0005-0000-0000-000060890000}"/>
    <cellStyle name="Процентный 5 9 2 2 2 6" xfId="35253" xr:uid="{00000000-0005-0000-0000-000061890000}"/>
    <cellStyle name="Процентный 5 9 2 2 3" xfId="35254" xr:uid="{00000000-0005-0000-0000-000062890000}"/>
    <cellStyle name="Процентный 5 9 2 2 3 2" xfId="35255" xr:uid="{00000000-0005-0000-0000-000063890000}"/>
    <cellStyle name="Процентный 5 9 2 2 3 2 2" xfId="35256" xr:uid="{00000000-0005-0000-0000-000064890000}"/>
    <cellStyle name="Процентный 5 9 2 2 3 3" xfId="35257" xr:uid="{00000000-0005-0000-0000-000065890000}"/>
    <cellStyle name="Процентный 5 9 2 2 3 3 2" xfId="35258" xr:uid="{00000000-0005-0000-0000-000066890000}"/>
    <cellStyle name="Процентный 5 9 2 2 3 4" xfId="35259" xr:uid="{00000000-0005-0000-0000-000067890000}"/>
    <cellStyle name="Процентный 5 9 2 2 3 4 2" xfId="35260" xr:uid="{00000000-0005-0000-0000-000068890000}"/>
    <cellStyle name="Процентный 5 9 2 2 3 5" xfId="35261" xr:uid="{00000000-0005-0000-0000-000069890000}"/>
    <cellStyle name="Процентный 5 9 2 2 4" xfId="35262" xr:uid="{00000000-0005-0000-0000-00006A890000}"/>
    <cellStyle name="Процентный 5 9 2 2 4 2" xfId="35263" xr:uid="{00000000-0005-0000-0000-00006B890000}"/>
    <cellStyle name="Процентный 5 9 2 2 5" xfId="35264" xr:uid="{00000000-0005-0000-0000-00006C890000}"/>
    <cellStyle name="Процентный 5 9 2 2 5 2" xfId="35265" xr:uid="{00000000-0005-0000-0000-00006D890000}"/>
    <cellStyle name="Процентный 5 9 2 2 6" xfId="35266" xr:uid="{00000000-0005-0000-0000-00006E890000}"/>
    <cellStyle name="Процентный 5 9 2 2 6 2" xfId="35267" xr:uid="{00000000-0005-0000-0000-00006F890000}"/>
    <cellStyle name="Процентный 5 9 2 2 7" xfId="35268" xr:uid="{00000000-0005-0000-0000-000070890000}"/>
    <cellStyle name="Процентный 5 9 2 2 7 2" xfId="35269" xr:uid="{00000000-0005-0000-0000-000071890000}"/>
    <cellStyle name="Процентный 5 9 2 2 8" xfId="35270" xr:uid="{00000000-0005-0000-0000-000072890000}"/>
    <cellStyle name="Процентный 5 9 2 2 8 2" xfId="35271" xr:uid="{00000000-0005-0000-0000-000073890000}"/>
    <cellStyle name="Процентный 5 9 2 2 9" xfId="35272" xr:uid="{00000000-0005-0000-0000-000074890000}"/>
    <cellStyle name="Процентный 5 9 2 2 9 2" xfId="35273" xr:uid="{00000000-0005-0000-0000-000075890000}"/>
    <cellStyle name="Процентный 5 9 2 3" xfId="35274" xr:uid="{00000000-0005-0000-0000-000076890000}"/>
    <cellStyle name="Процентный 5 9 2 3 2" xfId="35275" xr:uid="{00000000-0005-0000-0000-000077890000}"/>
    <cellStyle name="Процентный 5 9 2 3 2 2" xfId="35276" xr:uid="{00000000-0005-0000-0000-000078890000}"/>
    <cellStyle name="Процентный 5 9 2 3 3" xfId="35277" xr:uid="{00000000-0005-0000-0000-000079890000}"/>
    <cellStyle name="Процентный 5 9 2 3 3 2" xfId="35278" xr:uid="{00000000-0005-0000-0000-00007A890000}"/>
    <cellStyle name="Процентный 5 9 2 3 4" xfId="35279" xr:uid="{00000000-0005-0000-0000-00007B890000}"/>
    <cellStyle name="Процентный 5 9 2 3 4 2" xfId="35280" xr:uid="{00000000-0005-0000-0000-00007C890000}"/>
    <cellStyle name="Процентный 5 9 2 3 5" xfId="35281" xr:uid="{00000000-0005-0000-0000-00007D890000}"/>
    <cellStyle name="Процентный 5 9 2 3 5 2" xfId="35282" xr:uid="{00000000-0005-0000-0000-00007E890000}"/>
    <cellStyle name="Процентный 5 9 2 3 6" xfId="35283" xr:uid="{00000000-0005-0000-0000-00007F890000}"/>
    <cellStyle name="Процентный 5 9 2 4" xfId="35284" xr:uid="{00000000-0005-0000-0000-000080890000}"/>
    <cellStyle name="Процентный 5 9 2 4 2" xfId="35285" xr:uid="{00000000-0005-0000-0000-000081890000}"/>
    <cellStyle name="Процентный 5 9 2 4 2 2" xfId="35286" xr:uid="{00000000-0005-0000-0000-000082890000}"/>
    <cellStyle name="Процентный 5 9 2 4 3" xfId="35287" xr:uid="{00000000-0005-0000-0000-000083890000}"/>
    <cellStyle name="Процентный 5 9 2 4 3 2" xfId="35288" xr:uid="{00000000-0005-0000-0000-000084890000}"/>
    <cellStyle name="Процентный 5 9 2 4 4" xfId="35289" xr:uid="{00000000-0005-0000-0000-000085890000}"/>
    <cellStyle name="Процентный 5 9 2 4 4 2" xfId="35290" xr:uid="{00000000-0005-0000-0000-000086890000}"/>
    <cellStyle name="Процентный 5 9 2 4 5" xfId="35291" xr:uid="{00000000-0005-0000-0000-000087890000}"/>
    <cellStyle name="Процентный 5 9 2 5" xfId="35292" xr:uid="{00000000-0005-0000-0000-000088890000}"/>
    <cellStyle name="Процентный 5 9 2 5 2" xfId="35293" xr:uid="{00000000-0005-0000-0000-000089890000}"/>
    <cellStyle name="Процентный 5 9 2 6" xfId="35294" xr:uid="{00000000-0005-0000-0000-00008A890000}"/>
    <cellStyle name="Процентный 5 9 2 6 2" xfId="35295" xr:uid="{00000000-0005-0000-0000-00008B890000}"/>
    <cellStyle name="Процентный 5 9 2 7" xfId="35296" xr:uid="{00000000-0005-0000-0000-00008C890000}"/>
    <cellStyle name="Процентный 5 9 2 7 2" xfId="35297" xr:uid="{00000000-0005-0000-0000-00008D890000}"/>
    <cellStyle name="Процентный 5 9 2 8" xfId="35298" xr:uid="{00000000-0005-0000-0000-00008E890000}"/>
    <cellStyle name="Процентный 5 9 2 8 2" xfId="35299" xr:uid="{00000000-0005-0000-0000-00008F890000}"/>
    <cellStyle name="Процентный 5 9 2 9" xfId="35300" xr:uid="{00000000-0005-0000-0000-000090890000}"/>
    <cellStyle name="Процентный 5 9 2 9 2" xfId="35301" xr:uid="{00000000-0005-0000-0000-000091890000}"/>
    <cellStyle name="Процентный 5 9 3" xfId="35302" xr:uid="{00000000-0005-0000-0000-000092890000}"/>
    <cellStyle name="Процентный 5 9 3 10" xfId="35303" xr:uid="{00000000-0005-0000-0000-000093890000}"/>
    <cellStyle name="Процентный 5 9 3 2" xfId="35304" xr:uid="{00000000-0005-0000-0000-000094890000}"/>
    <cellStyle name="Процентный 5 9 3 2 2" xfId="35305" xr:uid="{00000000-0005-0000-0000-000095890000}"/>
    <cellStyle name="Процентный 5 9 3 2 2 2" xfId="35306" xr:uid="{00000000-0005-0000-0000-000096890000}"/>
    <cellStyle name="Процентный 5 9 3 2 3" xfId="35307" xr:uid="{00000000-0005-0000-0000-000097890000}"/>
    <cellStyle name="Процентный 5 9 3 2 3 2" xfId="35308" xr:uid="{00000000-0005-0000-0000-000098890000}"/>
    <cellStyle name="Процентный 5 9 3 2 4" xfId="35309" xr:uid="{00000000-0005-0000-0000-000099890000}"/>
    <cellStyle name="Процентный 5 9 3 2 4 2" xfId="35310" xr:uid="{00000000-0005-0000-0000-00009A890000}"/>
    <cellStyle name="Процентный 5 9 3 2 5" xfId="35311" xr:uid="{00000000-0005-0000-0000-00009B890000}"/>
    <cellStyle name="Процентный 5 9 3 2 5 2" xfId="35312" xr:uid="{00000000-0005-0000-0000-00009C890000}"/>
    <cellStyle name="Процентный 5 9 3 2 6" xfId="35313" xr:uid="{00000000-0005-0000-0000-00009D890000}"/>
    <cellStyle name="Процентный 5 9 3 3" xfId="35314" xr:uid="{00000000-0005-0000-0000-00009E890000}"/>
    <cellStyle name="Процентный 5 9 3 3 2" xfId="35315" xr:uid="{00000000-0005-0000-0000-00009F890000}"/>
    <cellStyle name="Процентный 5 9 3 3 2 2" xfId="35316" xr:uid="{00000000-0005-0000-0000-0000A0890000}"/>
    <cellStyle name="Процентный 5 9 3 3 3" xfId="35317" xr:uid="{00000000-0005-0000-0000-0000A1890000}"/>
    <cellStyle name="Процентный 5 9 3 3 3 2" xfId="35318" xr:uid="{00000000-0005-0000-0000-0000A2890000}"/>
    <cellStyle name="Процентный 5 9 3 3 4" xfId="35319" xr:uid="{00000000-0005-0000-0000-0000A3890000}"/>
    <cellStyle name="Процентный 5 9 3 3 4 2" xfId="35320" xr:uid="{00000000-0005-0000-0000-0000A4890000}"/>
    <cellStyle name="Процентный 5 9 3 3 5" xfId="35321" xr:uid="{00000000-0005-0000-0000-0000A5890000}"/>
    <cellStyle name="Процентный 5 9 3 4" xfId="35322" xr:uid="{00000000-0005-0000-0000-0000A6890000}"/>
    <cellStyle name="Процентный 5 9 3 4 2" xfId="35323" xr:uid="{00000000-0005-0000-0000-0000A7890000}"/>
    <cellStyle name="Процентный 5 9 3 5" xfId="35324" xr:uid="{00000000-0005-0000-0000-0000A8890000}"/>
    <cellStyle name="Процентный 5 9 3 5 2" xfId="35325" xr:uid="{00000000-0005-0000-0000-0000A9890000}"/>
    <cellStyle name="Процентный 5 9 3 6" xfId="35326" xr:uid="{00000000-0005-0000-0000-0000AA890000}"/>
    <cellStyle name="Процентный 5 9 3 6 2" xfId="35327" xr:uid="{00000000-0005-0000-0000-0000AB890000}"/>
    <cellStyle name="Процентный 5 9 3 7" xfId="35328" xr:uid="{00000000-0005-0000-0000-0000AC890000}"/>
    <cellStyle name="Процентный 5 9 3 7 2" xfId="35329" xr:uid="{00000000-0005-0000-0000-0000AD890000}"/>
    <cellStyle name="Процентный 5 9 3 8" xfId="35330" xr:uid="{00000000-0005-0000-0000-0000AE890000}"/>
    <cellStyle name="Процентный 5 9 3 8 2" xfId="35331" xr:uid="{00000000-0005-0000-0000-0000AF890000}"/>
    <cellStyle name="Процентный 5 9 3 9" xfId="35332" xr:uid="{00000000-0005-0000-0000-0000B0890000}"/>
    <cellStyle name="Процентный 5 9 3 9 2" xfId="35333" xr:uid="{00000000-0005-0000-0000-0000B1890000}"/>
    <cellStyle name="Процентный 5 9 4" xfId="35334" xr:uid="{00000000-0005-0000-0000-0000B2890000}"/>
    <cellStyle name="Процентный 5 9 4 2" xfId="35335" xr:uid="{00000000-0005-0000-0000-0000B3890000}"/>
    <cellStyle name="Процентный 5 9 4 2 2" xfId="35336" xr:uid="{00000000-0005-0000-0000-0000B4890000}"/>
    <cellStyle name="Процентный 5 9 4 3" xfId="35337" xr:uid="{00000000-0005-0000-0000-0000B5890000}"/>
    <cellStyle name="Процентный 5 9 4 3 2" xfId="35338" xr:uid="{00000000-0005-0000-0000-0000B6890000}"/>
    <cellStyle name="Процентный 5 9 4 4" xfId="35339" xr:uid="{00000000-0005-0000-0000-0000B7890000}"/>
    <cellStyle name="Процентный 5 9 4 4 2" xfId="35340" xr:uid="{00000000-0005-0000-0000-0000B8890000}"/>
    <cellStyle name="Процентный 5 9 4 5" xfId="35341" xr:uid="{00000000-0005-0000-0000-0000B9890000}"/>
    <cellStyle name="Процентный 5 9 4 5 2" xfId="35342" xr:uid="{00000000-0005-0000-0000-0000BA890000}"/>
    <cellStyle name="Процентный 5 9 4 6" xfId="35343" xr:uid="{00000000-0005-0000-0000-0000BB890000}"/>
    <cellStyle name="Процентный 5 9 5" xfId="35344" xr:uid="{00000000-0005-0000-0000-0000BC890000}"/>
    <cellStyle name="Процентный 5 9 5 2" xfId="35345" xr:uid="{00000000-0005-0000-0000-0000BD890000}"/>
    <cellStyle name="Процентный 5 9 5 2 2" xfId="35346" xr:uid="{00000000-0005-0000-0000-0000BE890000}"/>
    <cellStyle name="Процентный 5 9 5 3" xfId="35347" xr:uid="{00000000-0005-0000-0000-0000BF890000}"/>
    <cellStyle name="Процентный 5 9 5 3 2" xfId="35348" xr:uid="{00000000-0005-0000-0000-0000C0890000}"/>
    <cellStyle name="Процентный 5 9 5 4" xfId="35349" xr:uid="{00000000-0005-0000-0000-0000C1890000}"/>
    <cellStyle name="Процентный 5 9 5 4 2" xfId="35350" xr:uid="{00000000-0005-0000-0000-0000C2890000}"/>
    <cellStyle name="Процентный 5 9 5 5" xfId="35351" xr:uid="{00000000-0005-0000-0000-0000C3890000}"/>
    <cellStyle name="Процентный 5 9 6" xfId="35352" xr:uid="{00000000-0005-0000-0000-0000C4890000}"/>
    <cellStyle name="Процентный 5 9 6 2" xfId="35353" xr:uid="{00000000-0005-0000-0000-0000C5890000}"/>
    <cellStyle name="Процентный 5 9 7" xfId="35354" xr:uid="{00000000-0005-0000-0000-0000C6890000}"/>
    <cellStyle name="Процентный 5 9 7 2" xfId="35355" xr:uid="{00000000-0005-0000-0000-0000C7890000}"/>
    <cellStyle name="Процентный 5 9 8" xfId="35356" xr:uid="{00000000-0005-0000-0000-0000C8890000}"/>
    <cellStyle name="Процентный 5 9 8 2" xfId="35357" xr:uid="{00000000-0005-0000-0000-0000C9890000}"/>
    <cellStyle name="Процентный 5 9 9" xfId="35358" xr:uid="{00000000-0005-0000-0000-0000CA890000}"/>
    <cellStyle name="Процентный 5 9 9 2" xfId="35359" xr:uid="{00000000-0005-0000-0000-0000CB890000}"/>
    <cellStyle name="Процентный 6" xfId="35360" xr:uid="{00000000-0005-0000-0000-0000CC890000}"/>
    <cellStyle name="Процентный 7" xfId="35361" xr:uid="{00000000-0005-0000-0000-0000CD890000}"/>
    <cellStyle name="Связанная ячейка" xfId="41" builtinId="24" customBuiltin="1"/>
    <cellStyle name="Связанная ячейка 2" xfId="99" xr:uid="{00000000-0005-0000-0000-0000CF890000}"/>
    <cellStyle name="Связанная ячейка 2 2" xfId="35362" xr:uid="{00000000-0005-0000-0000-0000D0890000}"/>
    <cellStyle name="Связанная ячейка 2 3" xfId="35363" xr:uid="{00000000-0005-0000-0000-0000D1890000}"/>
    <cellStyle name="Связанная ячейка 2 4" xfId="35364" xr:uid="{00000000-0005-0000-0000-0000D2890000}"/>
    <cellStyle name="Связанная ячейка 2 5" xfId="35365" xr:uid="{00000000-0005-0000-0000-0000D3890000}"/>
    <cellStyle name="Связанная ячейка 2 6" xfId="35366" xr:uid="{00000000-0005-0000-0000-0000D4890000}"/>
    <cellStyle name="Связанная ячейка 3" xfId="35367" xr:uid="{00000000-0005-0000-0000-0000D5890000}"/>
    <cellStyle name="Стиль 1" xfId="106" xr:uid="{00000000-0005-0000-0000-0000D6890000}"/>
    <cellStyle name="Стиль 1 10" xfId="35369" xr:uid="{00000000-0005-0000-0000-0000D7890000}"/>
    <cellStyle name="Стиль 1 11" xfId="35370" xr:uid="{00000000-0005-0000-0000-0000D8890000}"/>
    <cellStyle name="Стиль 1 12" xfId="35371" xr:uid="{00000000-0005-0000-0000-0000D9890000}"/>
    <cellStyle name="Стиль 1 13" xfId="35372" xr:uid="{00000000-0005-0000-0000-0000DA890000}"/>
    <cellStyle name="Стиль 1 14" xfId="35373" xr:uid="{00000000-0005-0000-0000-0000DB890000}"/>
    <cellStyle name="Стиль 1 15" xfId="35374" xr:uid="{00000000-0005-0000-0000-0000DC890000}"/>
    <cellStyle name="Стиль 1 16" xfId="35375" xr:uid="{00000000-0005-0000-0000-0000DD890000}"/>
    <cellStyle name="Стиль 1 17" xfId="35376" xr:uid="{00000000-0005-0000-0000-0000DE890000}"/>
    <cellStyle name="Стиль 1 18" xfId="35377" xr:uid="{00000000-0005-0000-0000-0000DF890000}"/>
    <cellStyle name="Стиль 1 19" xfId="35378" xr:uid="{00000000-0005-0000-0000-0000E0890000}"/>
    <cellStyle name="Стиль 1 2" xfId="35379" xr:uid="{00000000-0005-0000-0000-0000E1890000}"/>
    <cellStyle name="Стиль 1 2 2" xfId="35380" xr:uid="{00000000-0005-0000-0000-0000E2890000}"/>
    <cellStyle name="Стиль 1 2 2 2" xfId="35381" xr:uid="{00000000-0005-0000-0000-0000E3890000}"/>
    <cellStyle name="Стиль 1 2 2 3" xfId="35382" xr:uid="{00000000-0005-0000-0000-0000E4890000}"/>
    <cellStyle name="Стиль 1 2 2 4" xfId="35383" xr:uid="{00000000-0005-0000-0000-0000E5890000}"/>
    <cellStyle name="Стиль 1 2 3" xfId="35384" xr:uid="{00000000-0005-0000-0000-0000E6890000}"/>
    <cellStyle name="Стиль 1 2 4" xfId="35385" xr:uid="{00000000-0005-0000-0000-0000E7890000}"/>
    <cellStyle name="Стиль 1 20" xfId="35386" xr:uid="{00000000-0005-0000-0000-0000E8890000}"/>
    <cellStyle name="Стиль 1 21" xfId="35387" xr:uid="{00000000-0005-0000-0000-0000E9890000}"/>
    <cellStyle name="Стиль 1 22" xfId="35368" xr:uid="{00000000-0005-0000-0000-0000EA890000}"/>
    <cellStyle name="Стиль 1 3" xfId="35388" xr:uid="{00000000-0005-0000-0000-0000EB890000}"/>
    <cellStyle name="Стиль 1 4" xfId="35389" xr:uid="{00000000-0005-0000-0000-0000EC890000}"/>
    <cellStyle name="Стиль 1 5" xfId="35390" xr:uid="{00000000-0005-0000-0000-0000ED890000}"/>
    <cellStyle name="Стиль 1 6" xfId="35391" xr:uid="{00000000-0005-0000-0000-0000EE890000}"/>
    <cellStyle name="Стиль 1 7" xfId="35392" xr:uid="{00000000-0005-0000-0000-0000EF890000}"/>
    <cellStyle name="Стиль 1 8" xfId="35393" xr:uid="{00000000-0005-0000-0000-0000F0890000}"/>
    <cellStyle name="Стиль 1 9" xfId="35394" xr:uid="{00000000-0005-0000-0000-0000F1890000}"/>
    <cellStyle name="Текст предупреждения" xfId="42" builtinId="11" customBuiltin="1"/>
    <cellStyle name="Текст предупреждения 2" xfId="100" xr:uid="{00000000-0005-0000-0000-0000F3890000}"/>
    <cellStyle name="Текст предупреждения 2 2" xfId="35395" xr:uid="{00000000-0005-0000-0000-0000F4890000}"/>
    <cellStyle name="Текст предупреждения 2 3" xfId="35396" xr:uid="{00000000-0005-0000-0000-0000F5890000}"/>
    <cellStyle name="Текст предупреждения 2 4" xfId="35397" xr:uid="{00000000-0005-0000-0000-0000F6890000}"/>
    <cellStyle name="Текст предупреждения 2 5" xfId="35398" xr:uid="{00000000-0005-0000-0000-0000F7890000}"/>
    <cellStyle name="Текст предупреждения 2 6" xfId="35399" xr:uid="{00000000-0005-0000-0000-0000F8890000}"/>
    <cellStyle name="Текст предупреждения 3" xfId="35400" xr:uid="{00000000-0005-0000-0000-0000F9890000}"/>
    <cellStyle name="Текстовый" xfId="35401" xr:uid="{00000000-0005-0000-0000-0000FA890000}"/>
    <cellStyle name="Тысячи [0]_3Com" xfId="35402" xr:uid="{00000000-0005-0000-0000-0000FB890000}"/>
    <cellStyle name="Тысячи_3Com" xfId="35403" xr:uid="{00000000-0005-0000-0000-0000FC890000}"/>
    <cellStyle name="Финансовый [0] 2" xfId="35404" xr:uid="{00000000-0005-0000-0000-0000FD890000}"/>
    <cellStyle name="Финансовый 10" xfId="35405" xr:uid="{00000000-0005-0000-0000-0000FE890000}"/>
    <cellStyle name="Финансовый 10 2" xfId="35406" xr:uid="{00000000-0005-0000-0000-0000FF890000}"/>
    <cellStyle name="Финансовый 10 2 2" xfId="35407" xr:uid="{00000000-0005-0000-0000-0000008A0000}"/>
    <cellStyle name="Финансовый 10 2 2 2" xfId="35408" xr:uid="{00000000-0005-0000-0000-0000018A0000}"/>
    <cellStyle name="Финансовый 10 2 2 2 2" xfId="35409" xr:uid="{00000000-0005-0000-0000-0000028A0000}"/>
    <cellStyle name="Финансовый 10 2 2 3" xfId="35410" xr:uid="{00000000-0005-0000-0000-0000038A0000}"/>
    <cellStyle name="Финансовый 10 2 3" xfId="35411" xr:uid="{00000000-0005-0000-0000-0000048A0000}"/>
    <cellStyle name="Финансовый 10 2 3 2" xfId="35412" xr:uid="{00000000-0005-0000-0000-0000058A0000}"/>
    <cellStyle name="Финансовый 10 2 3 3" xfId="35413" xr:uid="{00000000-0005-0000-0000-0000068A0000}"/>
    <cellStyle name="Финансовый 10 2 4" xfId="35414" xr:uid="{00000000-0005-0000-0000-0000078A0000}"/>
    <cellStyle name="Финансовый 10 2 4 2" xfId="35415" xr:uid="{00000000-0005-0000-0000-0000088A0000}"/>
    <cellStyle name="Финансовый 10 2 5" xfId="35416" xr:uid="{00000000-0005-0000-0000-0000098A0000}"/>
    <cellStyle name="Финансовый 10 3" xfId="35417" xr:uid="{00000000-0005-0000-0000-00000A8A0000}"/>
    <cellStyle name="Финансовый 10 3 2" xfId="35418" xr:uid="{00000000-0005-0000-0000-00000B8A0000}"/>
    <cellStyle name="Финансовый 10 3 2 2" xfId="35419" xr:uid="{00000000-0005-0000-0000-00000C8A0000}"/>
    <cellStyle name="Финансовый 10 3 3" xfId="35420" xr:uid="{00000000-0005-0000-0000-00000D8A0000}"/>
    <cellStyle name="Финансовый 10 4" xfId="35421" xr:uid="{00000000-0005-0000-0000-00000E8A0000}"/>
    <cellStyle name="Финансовый 10 4 2" xfId="35422" xr:uid="{00000000-0005-0000-0000-00000F8A0000}"/>
    <cellStyle name="Финансовый 10 4 3" xfId="35423" xr:uid="{00000000-0005-0000-0000-0000108A0000}"/>
    <cellStyle name="Финансовый 10 5" xfId="35424" xr:uid="{00000000-0005-0000-0000-0000118A0000}"/>
    <cellStyle name="Финансовый 10 5 2" xfId="35425" xr:uid="{00000000-0005-0000-0000-0000128A0000}"/>
    <cellStyle name="Финансовый 10 6" xfId="35426" xr:uid="{00000000-0005-0000-0000-0000138A0000}"/>
    <cellStyle name="Финансовый 11" xfId="35427" xr:uid="{00000000-0005-0000-0000-0000148A0000}"/>
    <cellStyle name="Финансовый 12" xfId="35428" xr:uid="{00000000-0005-0000-0000-0000158A0000}"/>
    <cellStyle name="Финансовый 13" xfId="35429" xr:uid="{00000000-0005-0000-0000-0000168A0000}"/>
    <cellStyle name="Финансовый 14" xfId="35430" xr:uid="{00000000-0005-0000-0000-0000178A0000}"/>
    <cellStyle name="Финансовый 14 10" xfId="35431" xr:uid="{00000000-0005-0000-0000-0000188A0000}"/>
    <cellStyle name="Финансовый 14 10 2" xfId="35432" xr:uid="{00000000-0005-0000-0000-0000198A0000}"/>
    <cellStyle name="Финансовый 14 11" xfId="35433" xr:uid="{00000000-0005-0000-0000-00001A8A0000}"/>
    <cellStyle name="Финансовый 14 11 2" xfId="35434" xr:uid="{00000000-0005-0000-0000-00001B8A0000}"/>
    <cellStyle name="Финансовый 14 12" xfId="35435" xr:uid="{00000000-0005-0000-0000-00001C8A0000}"/>
    <cellStyle name="Финансовый 14 2" xfId="35436" xr:uid="{00000000-0005-0000-0000-00001D8A0000}"/>
    <cellStyle name="Финансовый 14 2 10" xfId="35437" xr:uid="{00000000-0005-0000-0000-00001E8A0000}"/>
    <cellStyle name="Финансовый 14 2 10 2" xfId="35438" xr:uid="{00000000-0005-0000-0000-00001F8A0000}"/>
    <cellStyle name="Финансовый 14 2 11" xfId="35439" xr:uid="{00000000-0005-0000-0000-0000208A0000}"/>
    <cellStyle name="Финансовый 14 2 2" xfId="35440" xr:uid="{00000000-0005-0000-0000-0000218A0000}"/>
    <cellStyle name="Финансовый 14 2 2 10" xfId="35441" xr:uid="{00000000-0005-0000-0000-0000228A0000}"/>
    <cellStyle name="Финансовый 14 2 2 2" xfId="35442" xr:uid="{00000000-0005-0000-0000-0000238A0000}"/>
    <cellStyle name="Финансовый 14 2 2 2 2" xfId="35443" xr:uid="{00000000-0005-0000-0000-0000248A0000}"/>
    <cellStyle name="Финансовый 14 2 2 2 2 2" xfId="35444" xr:uid="{00000000-0005-0000-0000-0000258A0000}"/>
    <cellStyle name="Финансовый 14 2 2 2 3" xfId="35445" xr:uid="{00000000-0005-0000-0000-0000268A0000}"/>
    <cellStyle name="Финансовый 14 2 2 2 3 2" xfId="35446" xr:uid="{00000000-0005-0000-0000-0000278A0000}"/>
    <cellStyle name="Финансовый 14 2 2 2 4" xfId="35447" xr:uid="{00000000-0005-0000-0000-0000288A0000}"/>
    <cellStyle name="Финансовый 14 2 2 2 4 2" xfId="35448" xr:uid="{00000000-0005-0000-0000-0000298A0000}"/>
    <cellStyle name="Финансовый 14 2 2 2 5" xfId="35449" xr:uid="{00000000-0005-0000-0000-00002A8A0000}"/>
    <cellStyle name="Финансовый 14 2 2 2 5 2" xfId="35450" xr:uid="{00000000-0005-0000-0000-00002B8A0000}"/>
    <cellStyle name="Финансовый 14 2 2 2 6" xfId="35451" xr:uid="{00000000-0005-0000-0000-00002C8A0000}"/>
    <cellStyle name="Финансовый 14 2 2 3" xfId="35452" xr:uid="{00000000-0005-0000-0000-00002D8A0000}"/>
    <cellStyle name="Финансовый 14 2 2 3 2" xfId="35453" xr:uid="{00000000-0005-0000-0000-00002E8A0000}"/>
    <cellStyle name="Финансовый 14 2 2 3 2 2" xfId="35454" xr:uid="{00000000-0005-0000-0000-00002F8A0000}"/>
    <cellStyle name="Финансовый 14 2 2 3 3" xfId="35455" xr:uid="{00000000-0005-0000-0000-0000308A0000}"/>
    <cellStyle name="Финансовый 14 2 2 3 3 2" xfId="35456" xr:uid="{00000000-0005-0000-0000-0000318A0000}"/>
    <cellStyle name="Финансовый 14 2 2 3 4" xfId="35457" xr:uid="{00000000-0005-0000-0000-0000328A0000}"/>
    <cellStyle name="Финансовый 14 2 2 3 4 2" xfId="35458" xr:uid="{00000000-0005-0000-0000-0000338A0000}"/>
    <cellStyle name="Финансовый 14 2 2 3 5" xfId="35459" xr:uid="{00000000-0005-0000-0000-0000348A0000}"/>
    <cellStyle name="Финансовый 14 2 2 4" xfId="35460" xr:uid="{00000000-0005-0000-0000-0000358A0000}"/>
    <cellStyle name="Финансовый 14 2 2 4 2" xfId="35461" xr:uid="{00000000-0005-0000-0000-0000368A0000}"/>
    <cellStyle name="Финансовый 14 2 2 5" xfId="35462" xr:uid="{00000000-0005-0000-0000-0000378A0000}"/>
    <cellStyle name="Финансовый 14 2 2 5 2" xfId="35463" xr:uid="{00000000-0005-0000-0000-0000388A0000}"/>
    <cellStyle name="Финансовый 14 2 2 6" xfId="35464" xr:uid="{00000000-0005-0000-0000-0000398A0000}"/>
    <cellStyle name="Финансовый 14 2 2 6 2" xfId="35465" xr:uid="{00000000-0005-0000-0000-00003A8A0000}"/>
    <cellStyle name="Финансовый 14 2 2 7" xfId="35466" xr:uid="{00000000-0005-0000-0000-00003B8A0000}"/>
    <cellStyle name="Финансовый 14 2 2 7 2" xfId="35467" xr:uid="{00000000-0005-0000-0000-00003C8A0000}"/>
    <cellStyle name="Финансовый 14 2 2 8" xfId="35468" xr:uid="{00000000-0005-0000-0000-00003D8A0000}"/>
    <cellStyle name="Финансовый 14 2 2 8 2" xfId="35469" xr:uid="{00000000-0005-0000-0000-00003E8A0000}"/>
    <cellStyle name="Финансовый 14 2 2 9" xfId="35470" xr:uid="{00000000-0005-0000-0000-00003F8A0000}"/>
    <cellStyle name="Финансовый 14 2 2 9 2" xfId="35471" xr:uid="{00000000-0005-0000-0000-0000408A0000}"/>
    <cellStyle name="Финансовый 14 2 3" xfId="35472" xr:uid="{00000000-0005-0000-0000-0000418A0000}"/>
    <cellStyle name="Финансовый 14 2 3 2" xfId="35473" xr:uid="{00000000-0005-0000-0000-0000428A0000}"/>
    <cellStyle name="Финансовый 14 2 3 2 2" xfId="35474" xr:uid="{00000000-0005-0000-0000-0000438A0000}"/>
    <cellStyle name="Финансовый 14 2 3 3" xfId="35475" xr:uid="{00000000-0005-0000-0000-0000448A0000}"/>
    <cellStyle name="Финансовый 14 2 3 3 2" xfId="35476" xr:uid="{00000000-0005-0000-0000-0000458A0000}"/>
    <cellStyle name="Финансовый 14 2 3 4" xfId="35477" xr:uid="{00000000-0005-0000-0000-0000468A0000}"/>
    <cellStyle name="Финансовый 14 2 3 4 2" xfId="35478" xr:uid="{00000000-0005-0000-0000-0000478A0000}"/>
    <cellStyle name="Финансовый 14 2 3 5" xfId="35479" xr:uid="{00000000-0005-0000-0000-0000488A0000}"/>
    <cellStyle name="Финансовый 14 2 3 5 2" xfId="35480" xr:uid="{00000000-0005-0000-0000-0000498A0000}"/>
    <cellStyle name="Финансовый 14 2 3 6" xfId="35481" xr:uid="{00000000-0005-0000-0000-00004A8A0000}"/>
    <cellStyle name="Финансовый 14 2 4" xfId="35482" xr:uid="{00000000-0005-0000-0000-00004B8A0000}"/>
    <cellStyle name="Финансовый 14 2 4 2" xfId="35483" xr:uid="{00000000-0005-0000-0000-00004C8A0000}"/>
    <cellStyle name="Финансовый 14 2 4 2 2" xfId="35484" xr:uid="{00000000-0005-0000-0000-00004D8A0000}"/>
    <cellStyle name="Финансовый 14 2 4 3" xfId="35485" xr:uid="{00000000-0005-0000-0000-00004E8A0000}"/>
    <cellStyle name="Финансовый 14 2 4 3 2" xfId="35486" xr:uid="{00000000-0005-0000-0000-00004F8A0000}"/>
    <cellStyle name="Финансовый 14 2 4 4" xfId="35487" xr:uid="{00000000-0005-0000-0000-0000508A0000}"/>
    <cellStyle name="Финансовый 14 2 4 4 2" xfId="35488" xr:uid="{00000000-0005-0000-0000-0000518A0000}"/>
    <cellStyle name="Финансовый 14 2 4 5" xfId="35489" xr:uid="{00000000-0005-0000-0000-0000528A0000}"/>
    <cellStyle name="Финансовый 14 2 5" xfId="35490" xr:uid="{00000000-0005-0000-0000-0000538A0000}"/>
    <cellStyle name="Финансовый 14 2 5 2" xfId="35491" xr:uid="{00000000-0005-0000-0000-0000548A0000}"/>
    <cellStyle name="Финансовый 14 2 6" xfId="35492" xr:uid="{00000000-0005-0000-0000-0000558A0000}"/>
    <cellStyle name="Финансовый 14 2 6 2" xfId="35493" xr:uid="{00000000-0005-0000-0000-0000568A0000}"/>
    <cellStyle name="Финансовый 14 2 7" xfId="35494" xr:uid="{00000000-0005-0000-0000-0000578A0000}"/>
    <cellStyle name="Финансовый 14 2 7 2" xfId="35495" xr:uid="{00000000-0005-0000-0000-0000588A0000}"/>
    <cellStyle name="Финансовый 14 2 8" xfId="35496" xr:uid="{00000000-0005-0000-0000-0000598A0000}"/>
    <cellStyle name="Финансовый 14 2 8 2" xfId="35497" xr:uid="{00000000-0005-0000-0000-00005A8A0000}"/>
    <cellStyle name="Финансовый 14 2 9" xfId="35498" xr:uid="{00000000-0005-0000-0000-00005B8A0000}"/>
    <cellStyle name="Финансовый 14 2 9 2" xfId="35499" xr:uid="{00000000-0005-0000-0000-00005C8A0000}"/>
    <cellStyle name="Финансовый 14 3" xfId="35500" xr:uid="{00000000-0005-0000-0000-00005D8A0000}"/>
    <cellStyle name="Финансовый 14 3 10" xfId="35501" xr:uid="{00000000-0005-0000-0000-00005E8A0000}"/>
    <cellStyle name="Финансовый 14 3 2" xfId="35502" xr:uid="{00000000-0005-0000-0000-00005F8A0000}"/>
    <cellStyle name="Финансовый 14 3 2 2" xfId="35503" xr:uid="{00000000-0005-0000-0000-0000608A0000}"/>
    <cellStyle name="Финансовый 14 3 2 2 2" xfId="35504" xr:uid="{00000000-0005-0000-0000-0000618A0000}"/>
    <cellStyle name="Финансовый 14 3 2 3" xfId="35505" xr:uid="{00000000-0005-0000-0000-0000628A0000}"/>
    <cellStyle name="Финансовый 14 3 2 3 2" xfId="35506" xr:uid="{00000000-0005-0000-0000-0000638A0000}"/>
    <cellStyle name="Финансовый 14 3 2 4" xfId="35507" xr:uid="{00000000-0005-0000-0000-0000648A0000}"/>
    <cellStyle name="Финансовый 14 3 2 4 2" xfId="35508" xr:uid="{00000000-0005-0000-0000-0000658A0000}"/>
    <cellStyle name="Финансовый 14 3 2 5" xfId="35509" xr:uid="{00000000-0005-0000-0000-0000668A0000}"/>
    <cellStyle name="Финансовый 14 3 2 5 2" xfId="35510" xr:uid="{00000000-0005-0000-0000-0000678A0000}"/>
    <cellStyle name="Финансовый 14 3 2 6" xfId="35511" xr:uid="{00000000-0005-0000-0000-0000688A0000}"/>
    <cellStyle name="Финансовый 14 3 3" xfId="35512" xr:uid="{00000000-0005-0000-0000-0000698A0000}"/>
    <cellStyle name="Финансовый 14 3 3 2" xfId="35513" xr:uid="{00000000-0005-0000-0000-00006A8A0000}"/>
    <cellStyle name="Финансовый 14 3 3 2 2" xfId="35514" xr:uid="{00000000-0005-0000-0000-00006B8A0000}"/>
    <cellStyle name="Финансовый 14 3 3 3" xfId="35515" xr:uid="{00000000-0005-0000-0000-00006C8A0000}"/>
    <cellStyle name="Финансовый 14 3 3 3 2" xfId="35516" xr:uid="{00000000-0005-0000-0000-00006D8A0000}"/>
    <cellStyle name="Финансовый 14 3 3 4" xfId="35517" xr:uid="{00000000-0005-0000-0000-00006E8A0000}"/>
    <cellStyle name="Финансовый 14 3 3 4 2" xfId="35518" xr:uid="{00000000-0005-0000-0000-00006F8A0000}"/>
    <cellStyle name="Финансовый 14 3 3 5" xfId="35519" xr:uid="{00000000-0005-0000-0000-0000708A0000}"/>
    <cellStyle name="Финансовый 14 3 4" xfId="35520" xr:uid="{00000000-0005-0000-0000-0000718A0000}"/>
    <cellStyle name="Финансовый 14 3 4 2" xfId="35521" xr:uid="{00000000-0005-0000-0000-0000728A0000}"/>
    <cellStyle name="Финансовый 14 3 5" xfId="35522" xr:uid="{00000000-0005-0000-0000-0000738A0000}"/>
    <cellStyle name="Финансовый 14 3 5 2" xfId="35523" xr:uid="{00000000-0005-0000-0000-0000748A0000}"/>
    <cellStyle name="Финансовый 14 3 6" xfId="35524" xr:uid="{00000000-0005-0000-0000-0000758A0000}"/>
    <cellStyle name="Финансовый 14 3 6 2" xfId="35525" xr:uid="{00000000-0005-0000-0000-0000768A0000}"/>
    <cellStyle name="Финансовый 14 3 7" xfId="35526" xr:uid="{00000000-0005-0000-0000-0000778A0000}"/>
    <cellStyle name="Финансовый 14 3 7 2" xfId="35527" xr:uid="{00000000-0005-0000-0000-0000788A0000}"/>
    <cellStyle name="Финансовый 14 3 8" xfId="35528" xr:uid="{00000000-0005-0000-0000-0000798A0000}"/>
    <cellStyle name="Финансовый 14 3 8 2" xfId="35529" xr:uid="{00000000-0005-0000-0000-00007A8A0000}"/>
    <cellStyle name="Финансовый 14 3 9" xfId="35530" xr:uid="{00000000-0005-0000-0000-00007B8A0000}"/>
    <cellStyle name="Финансовый 14 3 9 2" xfId="35531" xr:uid="{00000000-0005-0000-0000-00007C8A0000}"/>
    <cellStyle name="Финансовый 14 4" xfId="35532" xr:uid="{00000000-0005-0000-0000-00007D8A0000}"/>
    <cellStyle name="Финансовый 14 4 2" xfId="35533" xr:uid="{00000000-0005-0000-0000-00007E8A0000}"/>
    <cellStyle name="Финансовый 14 4 2 2" xfId="35534" xr:uid="{00000000-0005-0000-0000-00007F8A0000}"/>
    <cellStyle name="Финансовый 14 4 3" xfId="35535" xr:uid="{00000000-0005-0000-0000-0000808A0000}"/>
    <cellStyle name="Финансовый 14 4 3 2" xfId="35536" xr:uid="{00000000-0005-0000-0000-0000818A0000}"/>
    <cellStyle name="Финансовый 14 4 4" xfId="35537" xr:uid="{00000000-0005-0000-0000-0000828A0000}"/>
    <cellStyle name="Финансовый 14 4 4 2" xfId="35538" xr:uid="{00000000-0005-0000-0000-0000838A0000}"/>
    <cellStyle name="Финансовый 14 4 5" xfId="35539" xr:uid="{00000000-0005-0000-0000-0000848A0000}"/>
    <cellStyle name="Финансовый 14 4 5 2" xfId="35540" xr:uid="{00000000-0005-0000-0000-0000858A0000}"/>
    <cellStyle name="Финансовый 14 4 6" xfId="35541" xr:uid="{00000000-0005-0000-0000-0000868A0000}"/>
    <cellStyle name="Финансовый 14 5" xfId="35542" xr:uid="{00000000-0005-0000-0000-0000878A0000}"/>
    <cellStyle name="Финансовый 14 5 2" xfId="35543" xr:uid="{00000000-0005-0000-0000-0000888A0000}"/>
    <cellStyle name="Финансовый 14 5 2 2" xfId="35544" xr:uid="{00000000-0005-0000-0000-0000898A0000}"/>
    <cellStyle name="Финансовый 14 5 3" xfId="35545" xr:uid="{00000000-0005-0000-0000-00008A8A0000}"/>
    <cellStyle name="Финансовый 14 5 3 2" xfId="35546" xr:uid="{00000000-0005-0000-0000-00008B8A0000}"/>
    <cellStyle name="Финансовый 14 5 4" xfId="35547" xr:uid="{00000000-0005-0000-0000-00008C8A0000}"/>
    <cellStyle name="Финансовый 14 5 4 2" xfId="35548" xr:uid="{00000000-0005-0000-0000-00008D8A0000}"/>
    <cellStyle name="Финансовый 14 5 5" xfId="35549" xr:uid="{00000000-0005-0000-0000-00008E8A0000}"/>
    <cellStyle name="Финансовый 14 6" xfId="35550" xr:uid="{00000000-0005-0000-0000-00008F8A0000}"/>
    <cellStyle name="Финансовый 14 6 2" xfId="35551" xr:uid="{00000000-0005-0000-0000-0000908A0000}"/>
    <cellStyle name="Финансовый 14 7" xfId="35552" xr:uid="{00000000-0005-0000-0000-0000918A0000}"/>
    <cellStyle name="Финансовый 14 7 2" xfId="35553" xr:uid="{00000000-0005-0000-0000-0000928A0000}"/>
    <cellStyle name="Финансовый 14 8" xfId="35554" xr:uid="{00000000-0005-0000-0000-0000938A0000}"/>
    <cellStyle name="Финансовый 14 8 2" xfId="35555" xr:uid="{00000000-0005-0000-0000-0000948A0000}"/>
    <cellStyle name="Финансовый 14 9" xfId="35556" xr:uid="{00000000-0005-0000-0000-0000958A0000}"/>
    <cellStyle name="Финансовый 14 9 2" xfId="35557" xr:uid="{00000000-0005-0000-0000-0000968A0000}"/>
    <cellStyle name="Финансовый 15" xfId="35558" xr:uid="{00000000-0005-0000-0000-0000978A0000}"/>
    <cellStyle name="Финансовый 16" xfId="35559" xr:uid="{00000000-0005-0000-0000-0000988A0000}"/>
    <cellStyle name="Финансовый 17" xfId="35560" xr:uid="{00000000-0005-0000-0000-0000998A0000}"/>
    <cellStyle name="Финансовый 18" xfId="35561" xr:uid="{00000000-0005-0000-0000-00009A8A0000}"/>
    <cellStyle name="Финансовый 19" xfId="35562" xr:uid="{00000000-0005-0000-0000-00009B8A0000}"/>
    <cellStyle name="Финансовый 2" xfId="50" xr:uid="{00000000-0005-0000-0000-00009C8A0000}"/>
    <cellStyle name="Финансовый 2 2" xfId="119" xr:uid="{00000000-0005-0000-0000-00009D8A0000}"/>
    <cellStyle name="Финансовый 2 2 10" xfId="35565" xr:uid="{00000000-0005-0000-0000-00009E8A0000}"/>
    <cellStyle name="Финансовый 2 2 11" xfId="35566" xr:uid="{00000000-0005-0000-0000-00009F8A0000}"/>
    <cellStyle name="Финансовый 2 2 12" xfId="35564" xr:uid="{00000000-0005-0000-0000-0000A08A0000}"/>
    <cellStyle name="Финансовый 2 2 13" xfId="293" xr:uid="{00000000-0005-0000-0000-0000A18A0000}"/>
    <cellStyle name="Финансовый 2 2 2" xfId="240" xr:uid="{00000000-0005-0000-0000-0000A28A0000}"/>
    <cellStyle name="Финансовый 2 2 2 10" xfId="35568" xr:uid="{00000000-0005-0000-0000-0000A38A0000}"/>
    <cellStyle name="Финансовый 2 2 2 11" xfId="35567" xr:uid="{00000000-0005-0000-0000-0000A48A0000}"/>
    <cellStyle name="Финансовый 2 2 2 12" xfId="414" xr:uid="{00000000-0005-0000-0000-0000A58A0000}"/>
    <cellStyle name="Финансовый 2 2 2 2" xfId="241" xr:uid="{00000000-0005-0000-0000-0000A68A0000}"/>
    <cellStyle name="Финансовый 2 2 2 2 2" xfId="51" xr:uid="{00000000-0005-0000-0000-0000A78A0000}"/>
    <cellStyle name="Финансовый 2 2 2 2 3" xfId="35569" xr:uid="{00000000-0005-0000-0000-0000A88A0000}"/>
    <cellStyle name="Финансовый 2 2 2 2 4" xfId="415" xr:uid="{00000000-0005-0000-0000-0000A98A0000}"/>
    <cellStyle name="Финансовый 2 2 2 3" xfId="242" xr:uid="{00000000-0005-0000-0000-0000AA8A0000}"/>
    <cellStyle name="Финансовый 2 2 2 3 2" xfId="35570" xr:uid="{00000000-0005-0000-0000-0000AB8A0000}"/>
    <cellStyle name="Финансовый 2 2 2 3 3" xfId="416" xr:uid="{00000000-0005-0000-0000-0000AC8A0000}"/>
    <cellStyle name="Финансовый 2 2 2 4" xfId="35571" xr:uid="{00000000-0005-0000-0000-0000AD8A0000}"/>
    <cellStyle name="Финансовый 2 2 2 5" xfId="35572" xr:uid="{00000000-0005-0000-0000-0000AE8A0000}"/>
    <cellStyle name="Финансовый 2 2 2 6" xfId="35573" xr:uid="{00000000-0005-0000-0000-0000AF8A0000}"/>
    <cellStyle name="Финансовый 2 2 2 7" xfId="35574" xr:uid="{00000000-0005-0000-0000-0000B08A0000}"/>
    <cellStyle name="Финансовый 2 2 2 8" xfId="35575" xr:uid="{00000000-0005-0000-0000-0000B18A0000}"/>
    <cellStyle name="Финансовый 2 2 2 9" xfId="35576" xr:uid="{00000000-0005-0000-0000-0000B28A0000}"/>
    <cellStyle name="Финансовый 2 2 3" xfId="243" xr:uid="{00000000-0005-0000-0000-0000B38A0000}"/>
    <cellStyle name="Финансовый 2 2 3 2" xfId="35578" xr:uid="{00000000-0005-0000-0000-0000B48A0000}"/>
    <cellStyle name="Финансовый 2 2 3 3" xfId="35579" xr:uid="{00000000-0005-0000-0000-0000B58A0000}"/>
    <cellStyle name="Финансовый 2 2 3 4" xfId="35577" xr:uid="{00000000-0005-0000-0000-0000B68A0000}"/>
    <cellStyle name="Финансовый 2 2 3 5" xfId="417" xr:uid="{00000000-0005-0000-0000-0000B78A0000}"/>
    <cellStyle name="Финансовый 2 2 4" xfId="244" xr:uid="{00000000-0005-0000-0000-0000B88A0000}"/>
    <cellStyle name="Финансовый 2 2 4 2" xfId="35580" xr:uid="{00000000-0005-0000-0000-0000B98A0000}"/>
    <cellStyle name="Финансовый 2 2 4 3" xfId="418" xr:uid="{00000000-0005-0000-0000-0000BA8A0000}"/>
    <cellStyle name="Финансовый 2 2 5" xfId="35581" xr:uid="{00000000-0005-0000-0000-0000BB8A0000}"/>
    <cellStyle name="Финансовый 2 2 6" xfId="35582" xr:uid="{00000000-0005-0000-0000-0000BC8A0000}"/>
    <cellStyle name="Финансовый 2 2 7" xfId="35583" xr:uid="{00000000-0005-0000-0000-0000BD8A0000}"/>
    <cellStyle name="Финансовый 2 2 8" xfId="35584" xr:uid="{00000000-0005-0000-0000-0000BE8A0000}"/>
    <cellStyle name="Финансовый 2 2 9" xfId="35585" xr:uid="{00000000-0005-0000-0000-0000BF8A0000}"/>
    <cellStyle name="Финансовый 2 3" xfId="112" xr:uid="{00000000-0005-0000-0000-0000C08A0000}"/>
    <cellStyle name="Финансовый 2 3 2" xfId="245" xr:uid="{00000000-0005-0000-0000-0000C18A0000}"/>
    <cellStyle name="Финансовый 2 3 2 2" xfId="246" xr:uid="{00000000-0005-0000-0000-0000C28A0000}"/>
    <cellStyle name="Финансовый 2 3 2 2 2" xfId="420" xr:uid="{00000000-0005-0000-0000-0000C38A0000}"/>
    <cellStyle name="Финансовый 2 3 2 3" xfId="247" xr:uid="{00000000-0005-0000-0000-0000C48A0000}"/>
    <cellStyle name="Финансовый 2 3 2 3 2" xfId="421" xr:uid="{00000000-0005-0000-0000-0000C58A0000}"/>
    <cellStyle name="Финансовый 2 3 2 4" xfId="35587" xr:uid="{00000000-0005-0000-0000-0000C68A0000}"/>
    <cellStyle name="Финансовый 2 3 2 5" xfId="419" xr:uid="{00000000-0005-0000-0000-0000C78A0000}"/>
    <cellStyle name="Финансовый 2 3 3" xfId="248" xr:uid="{00000000-0005-0000-0000-0000C88A0000}"/>
    <cellStyle name="Финансовый 2 3 3 2" xfId="35588" xr:uid="{00000000-0005-0000-0000-0000C98A0000}"/>
    <cellStyle name="Финансовый 2 3 3 3" xfId="422" xr:uid="{00000000-0005-0000-0000-0000CA8A0000}"/>
    <cellStyle name="Финансовый 2 3 4" xfId="249" xr:uid="{00000000-0005-0000-0000-0000CB8A0000}"/>
    <cellStyle name="Финансовый 2 3 4 2" xfId="35589" xr:uid="{00000000-0005-0000-0000-0000CC8A0000}"/>
    <cellStyle name="Финансовый 2 3 4 3" xfId="423" xr:uid="{00000000-0005-0000-0000-0000CD8A0000}"/>
    <cellStyle name="Финансовый 2 3 5" xfId="35586" xr:uid="{00000000-0005-0000-0000-0000CE8A0000}"/>
    <cellStyle name="Финансовый 2 3 6" xfId="286" xr:uid="{00000000-0005-0000-0000-0000CF8A0000}"/>
    <cellStyle name="Финансовый 2 4" xfId="250" xr:uid="{00000000-0005-0000-0000-0000D08A0000}"/>
    <cellStyle name="Финансовый 2 4 2" xfId="251" xr:uid="{00000000-0005-0000-0000-0000D18A0000}"/>
    <cellStyle name="Финансовый 2 4 2 2" xfId="425" xr:uid="{00000000-0005-0000-0000-0000D28A0000}"/>
    <cellStyle name="Финансовый 2 4 3" xfId="252" xr:uid="{00000000-0005-0000-0000-0000D38A0000}"/>
    <cellStyle name="Финансовый 2 4 3 2" xfId="426" xr:uid="{00000000-0005-0000-0000-0000D48A0000}"/>
    <cellStyle name="Финансовый 2 4 4" xfId="35590" xr:uid="{00000000-0005-0000-0000-0000D58A0000}"/>
    <cellStyle name="Финансовый 2 4 5" xfId="424" xr:uid="{00000000-0005-0000-0000-0000D68A0000}"/>
    <cellStyle name="Финансовый 2 5" xfId="253" xr:uid="{00000000-0005-0000-0000-0000D78A0000}"/>
    <cellStyle name="Финансовый 2 5 10" xfId="35592" xr:uid="{00000000-0005-0000-0000-0000D88A0000}"/>
    <cellStyle name="Финансовый 2 5 10 2" xfId="35593" xr:uid="{00000000-0005-0000-0000-0000D98A0000}"/>
    <cellStyle name="Финансовый 2 5 11" xfId="35594" xr:uid="{00000000-0005-0000-0000-0000DA8A0000}"/>
    <cellStyle name="Финансовый 2 5 11 2" xfId="35595" xr:uid="{00000000-0005-0000-0000-0000DB8A0000}"/>
    <cellStyle name="Финансовый 2 5 12" xfId="35596" xr:uid="{00000000-0005-0000-0000-0000DC8A0000}"/>
    <cellStyle name="Финансовый 2 5 13" xfId="35591" xr:uid="{00000000-0005-0000-0000-0000DD8A0000}"/>
    <cellStyle name="Финансовый 2 5 14" xfId="427" xr:uid="{00000000-0005-0000-0000-0000DE8A0000}"/>
    <cellStyle name="Финансовый 2 5 2" xfId="35597" xr:uid="{00000000-0005-0000-0000-0000DF8A0000}"/>
    <cellStyle name="Финансовый 2 5 2 10" xfId="35598" xr:uid="{00000000-0005-0000-0000-0000E08A0000}"/>
    <cellStyle name="Финансовый 2 5 2 10 2" xfId="35599" xr:uid="{00000000-0005-0000-0000-0000E18A0000}"/>
    <cellStyle name="Финансовый 2 5 2 11" xfId="35600" xr:uid="{00000000-0005-0000-0000-0000E28A0000}"/>
    <cellStyle name="Финансовый 2 5 2 2" xfId="35601" xr:uid="{00000000-0005-0000-0000-0000E38A0000}"/>
    <cellStyle name="Финансовый 2 5 2 2 10" xfId="35602" xr:uid="{00000000-0005-0000-0000-0000E48A0000}"/>
    <cellStyle name="Финансовый 2 5 2 2 2" xfId="35603" xr:uid="{00000000-0005-0000-0000-0000E58A0000}"/>
    <cellStyle name="Финансовый 2 5 2 2 2 2" xfId="35604" xr:uid="{00000000-0005-0000-0000-0000E68A0000}"/>
    <cellStyle name="Финансовый 2 5 2 2 2 2 2" xfId="35605" xr:uid="{00000000-0005-0000-0000-0000E78A0000}"/>
    <cellStyle name="Финансовый 2 5 2 2 2 3" xfId="35606" xr:uid="{00000000-0005-0000-0000-0000E88A0000}"/>
    <cellStyle name="Финансовый 2 5 2 2 2 3 2" xfId="35607" xr:uid="{00000000-0005-0000-0000-0000E98A0000}"/>
    <cellStyle name="Финансовый 2 5 2 2 2 4" xfId="35608" xr:uid="{00000000-0005-0000-0000-0000EA8A0000}"/>
    <cellStyle name="Финансовый 2 5 2 2 2 4 2" xfId="35609" xr:uid="{00000000-0005-0000-0000-0000EB8A0000}"/>
    <cellStyle name="Финансовый 2 5 2 2 2 5" xfId="35610" xr:uid="{00000000-0005-0000-0000-0000EC8A0000}"/>
    <cellStyle name="Финансовый 2 5 2 2 2 5 2" xfId="35611" xr:uid="{00000000-0005-0000-0000-0000ED8A0000}"/>
    <cellStyle name="Финансовый 2 5 2 2 2 6" xfId="35612" xr:uid="{00000000-0005-0000-0000-0000EE8A0000}"/>
    <cellStyle name="Финансовый 2 5 2 2 3" xfId="35613" xr:uid="{00000000-0005-0000-0000-0000EF8A0000}"/>
    <cellStyle name="Финансовый 2 5 2 2 3 2" xfId="35614" xr:uid="{00000000-0005-0000-0000-0000F08A0000}"/>
    <cellStyle name="Финансовый 2 5 2 2 3 2 2" xfId="35615" xr:uid="{00000000-0005-0000-0000-0000F18A0000}"/>
    <cellStyle name="Финансовый 2 5 2 2 3 3" xfId="35616" xr:uid="{00000000-0005-0000-0000-0000F28A0000}"/>
    <cellStyle name="Финансовый 2 5 2 2 3 3 2" xfId="35617" xr:uid="{00000000-0005-0000-0000-0000F38A0000}"/>
    <cellStyle name="Финансовый 2 5 2 2 3 4" xfId="35618" xr:uid="{00000000-0005-0000-0000-0000F48A0000}"/>
    <cellStyle name="Финансовый 2 5 2 2 3 4 2" xfId="35619" xr:uid="{00000000-0005-0000-0000-0000F58A0000}"/>
    <cellStyle name="Финансовый 2 5 2 2 3 5" xfId="35620" xr:uid="{00000000-0005-0000-0000-0000F68A0000}"/>
    <cellStyle name="Финансовый 2 5 2 2 4" xfId="35621" xr:uid="{00000000-0005-0000-0000-0000F78A0000}"/>
    <cellStyle name="Финансовый 2 5 2 2 4 2" xfId="35622" xr:uid="{00000000-0005-0000-0000-0000F88A0000}"/>
    <cellStyle name="Финансовый 2 5 2 2 5" xfId="35623" xr:uid="{00000000-0005-0000-0000-0000F98A0000}"/>
    <cellStyle name="Финансовый 2 5 2 2 5 2" xfId="35624" xr:uid="{00000000-0005-0000-0000-0000FA8A0000}"/>
    <cellStyle name="Финансовый 2 5 2 2 6" xfId="35625" xr:uid="{00000000-0005-0000-0000-0000FB8A0000}"/>
    <cellStyle name="Финансовый 2 5 2 2 6 2" xfId="35626" xr:uid="{00000000-0005-0000-0000-0000FC8A0000}"/>
    <cellStyle name="Финансовый 2 5 2 2 7" xfId="35627" xr:uid="{00000000-0005-0000-0000-0000FD8A0000}"/>
    <cellStyle name="Финансовый 2 5 2 2 7 2" xfId="35628" xr:uid="{00000000-0005-0000-0000-0000FE8A0000}"/>
    <cellStyle name="Финансовый 2 5 2 2 8" xfId="35629" xr:uid="{00000000-0005-0000-0000-0000FF8A0000}"/>
    <cellStyle name="Финансовый 2 5 2 2 8 2" xfId="35630" xr:uid="{00000000-0005-0000-0000-0000008B0000}"/>
    <cellStyle name="Финансовый 2 5 2 2 9" xfId="35631" xr:uid="{00000000-0005-0000-0000-0000018B0000}"/>
    <cellStyle name="Финансовый 2 5 2 2 9 2" xfId="35632" xr:uid="{00000000-0005-0000-0000-0000028B0000}"/>
    <cellStyle name="Финансовый 2 5 2 3" xfId="35633" xr:uid="{00000000-0005-0000-0000-0000038B0000}"/>
    <cellStyle name="Финансовый 2 5 2 3 2" xfId="35634" xr:uid="{00000000-0005-0000-0000-0000048B0000}"/>
    <cellStyle name="Финансовый 2 5 2 3 2 2" xfId="35635" xr:uid="{00000000-0005-0000-0000-0000058B0000}"/>
    <cellStyle name="Финансовый 2 5 2 3 3" xfId="35636" xr:uid="{00000000-0005-0000-0000-0000068B0000}"/>
    <cellStyle name="Финансовый 2 5 2 3 3 2" xfId="35637" xr:uid="{00000000-0005-0000-0000-0000078B0000}"/>
    <cellStyle name="Финансовый 2 5 2 3 4" xfId="35638" xr:uid="{00000000-0005-0000-0000-0000088B0000}"/>
    <cellStyle name="Финансовый 2 5 2 3 4 2" xfId="35639" xr:uid="{00000000-0005-0000-0000-0000098B0000}"/>
    <cellStyle name="Финансовый 2 5 2 3 5" xfId="35640" xr:uid="{00000000-0005-0000-0000-00000A8B0000}"/>
    <cellStyle name="Финансовый 2 5 2 3 5 2" xfId="35641" xr:uid="{00000000-0005-0000-0000-00000B8B0000}"/>
    <cellStyle name="Финансовый 2 5 2 3 6" xfId="35642" xr:uid="{00000000-0005-0000-0000-00000C8B0000}"/>
    <cellStyle name="Финансовый 2 5 2 4" xfId="35643" xr:uid="{00000000-0005-0000-0000-00000D8B0000}"/>
    <cellStyle name="Финансовый 2 5 2 4 2" xfId="35644" xr:uid="{00000000-0005-0000-0000-00000E8B0000}"/>
    <cellStyle name="Финансовый 2 5 2 4 2 2" xfId="35645" xr:uid="{00000000-0005-0000-0000-00000F8B0000}"/>
    <cellStyle name="Финансовый 2 5 2 4 3" xfId="35646" xr:uid="{00000000-0005-0000-0000-0000108B0000}"/>
    <cellStyle name="Финансовый 2 5 2 4 3 2" xfId="35647" xr:uid="{00000000-0005-0000-0000-0000118B0000}"/>
    <cellStyle name="Финансовый 2 5 2 4 4" xfId="35648" xr:uid="{00000000-0005-0000-0000-0000128B0000}"/>
    <cellStyle name="Финансовый 2 5 2 4 4 2" xfId="35649" xr:uid="{00000000-0005-0000-0000-0000138B0000}"/>
    <cellStyle name="Финансовый 2 5 2 4 5" xfId="35650" xr:uid="{00000000-0005-0000-0000-0000148B0000}"/>
    <cellStyle name="Финансовый 2 5 2 5" xfId="35651" xr:uid="{00000000-0005-0000-0000-0000158B0000}"/>
    <cellStyle name="Финансовый 2 5 2 5 2" xfId="35652" xr:uid="{00000000-0005-0000-0000-0000168B0000}"/>
    <cellStyle name="Финансовый 2 5 2 6" xfId="35653" xr:uid="{00000000-0005-0000-0000-0000178B0000}"/>
    <cellStyle name="Финансовый 2 5 2 6 2" xfId="35654" xr:uid="{00000000-0005-0000-0000-0000188B0000}"/>
    <cellStyle name="Финансовый 2 5 2 7" xfId="35655" xr:uid="{00000000-0005-0000-0000-0000198B0000}"/>
    <cellStyle name="Финансовый 2 5 2 7 2" xfId="35656" xr:uid="{00000000-0005-0000-0000-00001A8B0000}"/>
    <cellStyle name="Финансовый 2 5 2 8" xfId="35657" xr:uid="{00000000-0005-0000-0000-00001B8B0000}"/>
    <cellStyle name="Финансовый 2 5 2 8 2" xfId="35658" xr:uid="{00000000-0005-0000-0000-00001C8B0000}"/>
    <cellStyle name="Финансовый 2 5 2 9" xfId="35659" xr:uid="{00000000-0005-0000-0000-00001D8B0000}"/>
    <cellStyle name="Финансовый 2 5 2 9 2" xfId="35660" xr:uid="{00000000-0005-0000-0000-00001E8B0000}"/>
    <cellStyle name="Финансовый 2 5 3" xfId="35661" xr:uid="{00000000-0005-0000-0000-00001F8B0000}"/>
    <cellStyle name="Финансовый 2 5 3 10" xfId="35662" xr:uid="{00000000-0005-0000-0000-0000208B0000}"/>
    <cellStyle name="Финансовый 2 5 3 2" xfId="35663" xr:uid="{00000000-0005-0000-0000-0000218B0000}"/>
    <cellStyle name="Финансовый 2 5 3 2 2" xfId="35664" xr:uid="{00000000-0005-0000-0000-0000228B0000}"/>
    <cellStyle name="Финансовый 2 5 3 2 2 2" xfId="35665" xr:uid="{00000000-0005-0000-0000-0000238B0000}"/>
    <cellStyle name="Финансовый 2 5 3 2 3" xfId="35666" xr:uid="{00000000-0005-0000-0000-0000248B0000}"/>
    <cellStyle name="Финансовый 2 5 3 2 3 2" xfId="35667" xr:uid="{00000000-0005-0000-0000-0000258B0000}"/>
    <cellStyle name="Финансовый 2 5 3 2 4" xfId="35668" xr:uid="{00000000-0005-0000-0000-0000268B0000}"/>
    <cellStyle name="Финансовый 2 5 3 2 4 2" xfId="35669" xr:uid="{00000000-0005-0000-0000-0000278B0000}"/>
    <cellStyle name="Финансовый 2 5 3 2 5" xfId="35670" xr:uid="{00000000-0005-0000-0000-0000288B0000}"/>
    <cellStyle name="Финансовый 2 5 3 2 5 2" xfId="35671" xr:uid="{00000000-0005-0000-0000-0000298B0000}"/>
    <cellStyle name="Финансовый 2 5 3 2 6" xfId="35672" xr:uid="{00000000-0005-0000-0000-00002A8B0000}"/>
    <cellStyle name="Финансовый 2 5 3 3" xfId="35673" xr:uid="{00000000-0005-0000-0000-00002B8B0000}"/>
    <cellStyle name="Финансовый 2 5 3 3 2" xfId="35674" xr:uid="{00000000-0005-0000-0000-00002C8B0000}"/>
    <cellStyle name="Финансовый 2 5 3 3 2 2" xfId="35675" xr:uid="{00000000-0005-0000-0000-00002D8B0000}"/>
    <cellStyle name="Финансовый 2 5 3 3 3" xfId="35676" xr:uid="{00000000-0005-0000-0000-00002E8B0000}"/>
    <cellStyle name="Финансовый 2 5 3 3 3 2" xfId="35677" xr:uid="{00000000-0005-0000-0000-00002F8B0000}"/>
    <cellStyle name="Финансовый 2 5 3 3 4" xfId="35678" xr:uid="{00000000-0005-0000-0000-0000308B0000}"/>
    <cellStyle name="Финансовый 2 5 3 3 4 2" xfId="35679" xr:uid="{00000000-0005-0000-0000-0000318B0000}"/>
    <cellStyle name="Финансовый 2 5 3 3 5" xfId="35680" xr:uid="{00000000-0005-0000-0000-0000328B0000}"/>
    <cellStyle name="Финансовый 2 5 3 4" xfId="35681" xr:uid="{00000000-0005-0000-0000-0000338B0000}"/>
    <cellStyle name="Финансовый 2 5 3 4 2" xfId="35682" xr:uid="{00000000-0005-0000-0000-0000348B0000}"/>
    <cellStyle name="Финансовый 2 5 3 5" xfId="35683" xr:uid="{00000000-0005-0000-0000-0000358B0000}"/>
    <cellStyle name="Финансовый 2 5 3 5 2" xfId="35684" xr:uid="{00000000-0005-0000-0000-0000368B0000}"/>
    <cellStyle name="Финансовый 2 5 3 6" xfId="35685" xr:uid="{00000000-0005-0000-0000-0000378B0000}"/>
    <cellStyle name="Финансовый 2 5 3 6 2" xfId="35686" xr:uid="{00000000-0005-0000-0000-0000388B0000}"/>
    <cellStyle name="Финансовый 2 5 3 7" xfId="35687" xr:uid="{00000000-0005-0000-0000-0000398B0000}"/>
    <cellStyle name="Финансовый 2 5 3 7 2" xfId="35688" xr:uid="{00000000-0005-0000-0000-00003A8B0000}"/>
    <cellStyle name="Финансовый 2 5 3 8" xfId="35689" xr:uid="{00000000-0005-0000-0000-00003B8B0000}"/>
    <cellStyle name="Финансовый 2 5 3 8 2" xfId="35690" xr:uid="{00000000-0005-0000-0000-00003C8B0000}"/>
    <cellStyle name="Финансовый 2 5 3 9" xfId="35691" xr:uid="{00000000-0005-0000-0000-00003D8B0000}"/>
    <cellStyle name="Финансовый 2 5 3 9 2" xfId="35692" xr:uid="{00000000-0005-0000-0000-00003E8B0000}"/>
    <cellStyle name="Финансовый 2 5 4" xfId="35693" xr:uid="{00000000-0005-0000-0000-00003F8B0000}"/>
    <cellStyle name="Финансовый 2 5 4 2" xfId="35694" xr:uid="{00000000-0005-0000-0000-0000408B0000}"/>
    <cellStyle name="Финансовый 2 5 4 2 2" xfId="35695" xr:uid="{00000000-0005-0000-0000-0000418B0000}"/>
    <cellStyle name="Финансовый 2 5 4 3" xfId="35696" xr:uid="{00000000-0005-0000-0000-0000428B0000}"/>
    <cellStyle name="Финансовый 2 5 4 3 2" xfId="35697" xr:uid="{00000000-0005-0000-0000-0000438B0000}"/>
    <cellStyle name="Финансовый 2 5 4 4" xfId="35698" xr:uid="{00000000-0005-0000-0000-0000448B0000}"/>
    <cellStyle name="Финансовый 2 5 4 4 2" xfId="35699" xr:uid="{00000000-0005-0000-0000-0000458B0000}"/>
    <cellStyle name="Финансовый 2 5 4 5" xfId="35700" xr:uid="{00000000-0005-0000-0000-0000468B0000}"/>
    <cellStyle name="Финансовый 2 5 4 5 2" xfId="35701" xr:uid="{00000000-0005-0000-0000-0000478B0000}"/>
    <cellStyle name="Финансовый 2 5 4 6" xfId="35702" xr:uid="{00000000-0005-0000-0000-0000488B0000}"/>
    <cellStyle name="Финансовый 2 5 5" xfId="35703" xr:uid="{00000000-0005-0000-0000-0000498B0000}"/>
    <cellStyle name="Финансовый 2 5 5 2" xfId="35704" xr:uid="{00000000-0005-0000-0000-00004A8B0000}"/>
    <cellStyle name="Финансовый 2 5 5 2 2" xfId="35705" xr:uid="{00000000-0005-0000-0000-00004B8B0000}"/>
    <cellStyle name="Финансовый 2 5 5 3" xfId="35706" xr:uid="{00000000-0005-0000-0000-00004C8B0000}"/>
    <cellStyle name="Финансовый 2 5 5 3 2" xfId="35707" xr:uid="{00000000-0005-0000-0000-00004D8B0000}"/>
    <cellStyle name="Финансовый 2 5 5 4" xfId="35708" xr:uid="{00000000-0005-0000-0000-00004E8B0000}"/>
    <cellStyle name="Финансовый 2 5 5 4 2" xfId="35709" xr:uid="{00000000-0005-0000-0000-00004F8B0000}"/>
    <cellStyle name="Финансовый 2 5 5 5" xfId="35710" xr:uid="{00000000-0005-0000-0000-0000508B0000}"/>
    <cellStyle name="Финансовый 2 5 6" xfId="35711" xr:uid="{00000000-0005-0000-0000-0000518B0000}"/>
    <cellStyle name="Финансовый 2 5 6 2" xfId="35712" xr:uid="{00000000-0005-0000-0000-0000528B0000}"/>
    <cellStyle name="Финансовый 2 5 7" xfId="35713" xr:uid="{00000000-0005-0000-0000-0000538B0000}"/>
    <cellStyle name="Финансовый 2 5 7 2" xfId="35714" xr:uid="{00000000-0005-0000-0000-0000548B0000}"/>
    <cellStyle name="Финансовый 2 5 8" xfId="35715" xr:uid="{00000000-0005-0000-0000-0000558B0000}"/>
    <cellStyle name="Финансовый 2 5 8 2" xfId="35716" xr:uid="{00000000-0005-0000-0000-0000568B0000}"/>
    <cellStyle name="Финансовый 2 5 9" xfId="35717" xr:uid="{00000000-0005-0000-0000-0000578B0000}"/>
    <cellStyle name="Финансовый 2 5 9 2" xfId="35718" xr:uid="{00000000-0005-0000-0000-0000588B0000}"/>
    <cellStyle name="Финансовый 2 6" xfId="254" xr:uid="{00000000-0005-0000-0000-0000598B0000}"/>
    <cellStyle name="Финансовый 2 6 2" xfId="428" xr:uid="{00000000-0005-0000-0000-00005A8B0000}"/>
    <cellStyle name="Финансовый 2 7" xfId="255" xr:uid="{00000000-0005-0000-0000-00005B8B0000}"/>
    <cellStyle name="Финансовый 2 7 2" xfId="429" xr:uid="{00000000-0005-0000-0000-00005C8B0000}"/>
    <cellStyle name="Финансовый 2 8" xfId="35563" xr:uid="{00000000-0005-0000-0000-00005D8B0000}"/>
    <cellStyle name="Финансовый 2 9" xfId="275" xr:uid="{00000000-0005-0000-0000-00005E8B0000}"/>
    <cellStyle name="Финансовый 20" xfId="35719" xr:uid="{00000000-0005-0000-0000-00005F8B0000}"/>
    <cellStyle name="Финансовый 21" xfId="35720" xr:uid="{00000000-0005-0000-0000-0000608B0000}"/>
    <cellStyle name="Финансовый 22" xfId="35721" xr:uid="{00000000-0005-0000-0000-0000618B0000}"/>
    <cellStyle name="Финансовый 23" xfId="35722" xr:uid="{00000000-0005-0000-0000-0000628B0000}"/>
    <cellStyle name="Финансовый 24" xfId="35723" xr:uid="{00000000-0005-0000-0000-0000638B0000}"/>
    <cellStyle name="Финансовый 25" xfId="35724" xr:uid="{00000000-0005-0000-0000-0000648B0000}"/>
    <cellStyle name="Финансовый 26" xfId="35725" xr:uid="{00000000-0005-0000-0000-0000658B0000}"/>
    <cellStyle name="Финансовый 27" xfId="35726" xr:uid="{00000000-0005-0000-0000-0000668B0000}"/>
    <cellStyle name="Финансовый 28" xfId="35727" xr:uid="{00000000-0005-0000-0000-0000678B0000}"/>
    <cellStyle name="Финансовый 29" xfId="35728" xr:uid="{00000000-0005-0000-0000-0000688B0000}"/>
    <cellStyle name="Финансовый 3" xfId="52" xr:uid="{00000000-0005-0000-0000-0000698B0000}"/>
    <cellStyle name="Финансовый 3 10" xfId="35730" xr:uid="{00000000-0005-0000-0000-00006A8B0000}"/>
    <cellStyle name="Финансовый 3 11" xfId="35731" xr:uid="{00000000-0005-0000-0000-00006B8B0000}"/>
    <cellStyle name="Финансовый 3 12" xfId="35729" xr:uid="{00000000-0005-0000-0000-00006C8B0000}"/>
    <cellStyle name="Финансовый 3 13" xfId="276" xr:uid="{00000000-0005-0000-0000-00006D8B0000}"/>
    <cellStyle name="Финансовый 3 2" xfId="120" xr:uid="{00000000-0005-0000-0000-00006E8B0000}"/>
    <cellStyle name="Финансовый 3 2 10" xfId="35733" xr:uid="{00000000-0005-0000-0000-00006F8B0000}"/>
    <cellStyle name="Финансовый 3 2 11" xfId="35732" xr:uid="{00000000-0005-0000-0000-0000708B0000}"/>
    <cellStyle name="Финансовый 3 2 12" xfId="294" xr:uid="{00000000-0005-0000-0000-0000718B0000}"/>
    <cellStyle name="Финансовый 3 2 2" xfId="256" xr:uid="{00000000-0005-0000-0000-0000728B0000}"/>
    <cellStyle name="Финансовый 3 2 2 2" xfId="257" xr:uid="{00000000-0005-0000-0000-0000738B0000}"/>
    <cellStyle name="Финансовый 3 2 2 2 2" xfId="431" xr:uid="{00000000-0005-0000-0000-0000748B0000}"/>
    <cellStyle name="Финансовый 3 2 2 3" xfId="258" xr:uid="{00000000-0005-0000-0000-0000758B0000}"/>
    <cellStyle name="Финансовый 3 2 2 3 2" xfId="432" xr:uid="{00000000-0005-0000-0000-0000768B0000}"/>
    <cellStyle name="Финансовый 3 2 2 4" xfId="35734" xr:uid="{00000000-0005-0000-0000-0000778B0000}"/>
    <cellStyle name="Финансовый 3 2 2 5" xfId="430" xr:uid="{00000000-0005-0000-0000-0000788B0000}"/>
    <cellStyle name="Финансовый 3 2 3" xfId="259" xr:uid="{00000000-0005-0000-0000-0000798B0000}"/>
    <cellStyle name="Финансовый 3 2 3 2" xfId="35735" xr:uid="{00000000-0005-0000-0000-00007A8B0000}"/>
    <cellStyle name="Финансовый 3 2 3 3" xfId="433" xr:uid="{00000000-0005-0000-0000-00007B8B0000}"/>
    <cellStyle name="Финансовый 3 2 4" xfId="260" xr:uid="{00000000-0005-0000-0000-00007C8B0000}"/>
    <cellStyle name="Финансовый 3 2 4 2" xfId="35736" xr:uid="{00000000-0005-0000-0000-00007D8B0000}"/>
    <cellStyle name="Финансовый 3 2 4 3" xfId="434" xr:uid="{00000000-0005-0000-0000-00007E8B0000}"/>
    <cellStyle name="Финансовый 3 2 5" xfId="35737" xr:uid="{00000000-0005-0000-0000-00007F8B0000}"/>
    <cellStyle name="Финансовый 3 2 6" xfId="35738" xr:uid="{00000000-0005-0000-0000-0000808B0000}"/>
    <cellStyle name="Финансовый 3 2 7" xfId="35739" xr:uid="{00000000-0005-0000-0000-0000818B0000}"/>
    <cellStyle name="Финансовый 3 2 8" xfId="35740" xr:uid="{00000000-0005-0000-0000-0000828B0000}"/>
    <cellStyle name="Финансовый 3 2 9" xfId="35741" xr:uid="{00000000-0005-0000-0000-0000838B0000}"/>
    <cellStyle name="Финансовый 3 3" xfId="113" xr:uid="{00000000-0005-0000-0000-0000848B0000}"/>
    <cellStyle name="Финансовый 3 3 2" xfId="261" xr:uid="{00000000-0005-0000-0000-0000858B0000}"/>
    <cellStyle name="Финансовый 3 3 2 2" xfId="262" xr:uid="{00000000-0005-0000-0000-0000868B0000}"/>
    <cellStyle name="Финансовый 3 3 2 2 2" xfId="436" xr:uid="{00000000-0005-0000-0000-0000878B0000}"/>
    <cellStyle name="Финансовый 3 3 2 3" xfId="263" xr:uid="{00000000-0005-0000-0000-0000888B0000}"/>
    <cellStyle name="Финансовый 3 3 2 3 2" xfId="437" xr:uid="{00000000-0005-0000-0000-0000898B0000}"/>
    <cellStyle name="Финансовый 3 3 2 4" xfId="35743" xr:uid="{00000000-0005-0000-0000-00008A8B0000}"/>
    <cellStyle name="Финансовый 3 3 2 5" xfId="435" xr:uid="{00000000-0005-0000-0000-00008B8B0000}"/>
    <cellStyle name="Финансовый 3 3 3" xfId="264" xr:uid="{00000000-0005-0000-0000-00008C8B0000}"/>
    <cellStyle name="Финансовый 3 3 3 2" xfId="35744" xr:uid="{00000000-0005-0000-0000-00008D8B0000}"/>
    <cellStyle name="Финансовый 3 3 3 3" xfId="438" xr:uid="{00000000-0005-0000-0000-00008E8B0000}"/>
    <cellStyle name="Финансовый 3 3 4" xfId="265" xr:uid="{00000000-0005-0000-0000-00008F8B0000}"/>
    <cellStyle name="Финансовый 3 3 4 2" xfId="439" xr:uid="{00000000-0005-0000-0000-0000908B0000}"/>
    <cellStyle name="Финансовый 3 3 5" xfId="35742" xr:uid="{00000000-0005-0000-0000-0000918B0000}"/>
    <cellStyle name="Финансовый 3 3 6" xfId="287" xr:uid="{00000000-0005-0000-0000-0000928B0000}"/>
    <cellStyle name="Финансовый 3 4" xfId="266" xr:uid="{00000000-0005-0000-0000-0000938B0000}"/>
    <cellStyle name="Финансовый 3 4 2" xfId="267" xr:uid="{00000000-0005-0000-0000-0000948B0000}"/>
    <cellStyle name="Финансовый 3 4 2 2" xfId="441" xr:uid="{00000000-0005-0000-0000-0000958B0000}"/>
    <cellStyle name="Финансовый 3 4 3" xfId="268" xr:uid="{00000000-0005-0000-0000-0000968B0000}"/>
    <cellStyle name="Финансовый 3 4 3 2" xfId="442" xr:uid="{00000000-0005-0000-0000-0000978B0000}"/>
    <cellStyle name="Финансовый 3 4 4" xfId="35745" xr:uid="{00000000-0005-0000-0000-0000988B0000}"/>
    <cellStyle name="Финансовый 3 4 5" xfId="440" xr:uid="{00000000-0005-0000-0000-0000998B0000}"/>
    <cellStyle name="Финансовый 3 5" xfId="269" xr:uid="{00000000-0005-0000-0000-00009A8B0000}"/>
    <cellStyle name="Финансовый 3 5 2" xfId="35746" xr:uid="{00000000-0005-0000-0000-00009B8B0000}"/>
    <cellStyle name="Финансовый 3 5 3" xfId="443" xr:uid="{00000000-0005-0000-0000-00009C8B0000}"/>
    <cellStyle name="Финансовый 3 6" xfId="270" xr:uid="{00000000-0005-0000-0000-00009D8B0000}"/>
    <cellStyle name="Финансовый 3 6 2" xfId="35747" xr:uid="{00000000-0005-0000-0000-00009E8B0000}"/>
    <cellStyle name="Финансовый 3 6 3" xfId="444" xr:uid="{00000000-0005-0000-0000-00009F8B0000}"/>
    <cellStyle name="Финансовый 3 7" xfId="271" xr:uid="{00000000-0005-0000-0000-0000A08B0000}"/>
    <cellStyle name="Финансовый 3 7 2" xfId="35748" xr:uid="{00000000-0005-0000-0000-0000A18B0000}"/>
    <cellStyle name="Финансовый 3 7 3" xfId="445" xr:uid="{00000000-0005-0000-0000-0000A28B0000}"/>
    <cellStyle name="Финансовый 3 8" xfId="35749" xr:uid="{00000000-0005-0000-0000-0000A38B0000}"/>
    <cellStyle name="Финансовый 3 9" xfId="35750" xr:uid="{00000000-0005-0000-0000-0000A48B0000}"/>
    <cellStyle name="Финансовый 30" xfId="35751" xr:uid="{00000000-0005-0000-0000-0000A58B0000}"/>
    <cellStyle name="Финансовый 31" xfId="35752" xr:uid="{00000000-0005-0000-0000-0000A68B0000}"/>
    <cellStyle name="Финансовый 32" xfId="35753" xr:uid="{00000000-0005-0000-0000-0000A78B0000}"/>
    <cellStyle name="Финансовый 33" xfId="35754" xr:uid="{00000000-0005-0000-0000-0000A88B0000}"/>
    <cellStyle name="Финансовый 34" xfId="35755" xr:uid="{00000000-0005-0000-0000-0000A98B0000}"/>
    <cellStyle name="Финансовый 35" xfId="35756" xr:uid="{00000000-0005-0000-0000-0000AA8B0000}"/>
    <cellStyle name="Финансовый 36" xfId="35757" xr:uid="{00000000-0005-0000-0000-0000AB8B0000}"/>
    <cellStyle name="Финансовый 37" xfId="35758" xr:uid="{00000000-0005-0000-0000-0000AC8B0000}"/>
    <cellStyle name="Финансовый 38" xfId="35759" xr:uid="{00000000-0005-0000-0000-0000AD8B0000}"/>
    <cellStyle name="Финансовый 39" xfId="43139" xr:uid="{00000000-0005-0000-0000-0000AE8B0000}"/>
    <cellStyle name="Финансовый 4" xfId="35760" xr:uid="{00000000-0005-0000-0000-0000AF8B0000}"/>
    <cellStyle name="Финансовый 4 10" xfId="35761" xr:uid="{00000000-0005-0000-0000-0000B08B0000}"/>
    <cellStyle name="Финансовый 4 11" xfId="35762" xr:uid="{00000000-0005-0000-0000-0000B18B0000}"/>
    <cellStyle name="Финансовый 4 12" xfId="35763" xr:uid="{00000000-0005-0000-0000-0000B28B0000}"/>
    <cellStyle name="Финансовый 4 2" xfId="35764" xr:uid="{00000000-0005-0000-0000-0000B38B0000}"/>
    <cellStyle name="Финансовый 4 2 10" xfId="35765" xr:uid="{00000000-0005-0000-0000-0000B48B0000}"/>
    <cellStyle name="Финансовый 4 2 2" xfId="35766" xr:uid="{00000000-0005-0000-0000-0000B58B0000}"/>
    <cellStyle name="Финансовый 4 2 2 2" xfId="35767" xr:uid="{00000000-0005-0000-0000-0000B68B0000}"/>
    <cellStyle name="Финансовый 4 2 2 3" xfId="35768" xr:uid="{00000000-0005-0000-0000-0000B78B0000}"/>
    <cellStyle name="Финансовый 4 2 3" xfId="35769" xr:uid="{00000000-0005-0000-0000-0000B88B0000}"/>
    <cellStyle name="Финансовый 4 2 3 2" xfId="35770" xr:uid="{00000000-0005-0000-0000-0000B98B0000}"/>
    <cellStyle name="Финансовый 4 2 3 2 2" xfId="35771" xr:uid="{00000000-0005-0000-0000-0000BA8B0000}"/>
    <cellStyle name="Финансовый 4 2 3 3" xfId="35772" xr:uid="{00000000-0005-0000-0000-0000BB8B0000}"/>
    <cellStyle name="Финансовый 4 2 3 3 2" xfId="35773" xr:uid="{00000000-0005-0000-0000-0000BC8B0000}"/>
    <cellStyle name="Финансовый 4 2 3 4" xfId="35774" xr:uid="{00000000-0005-0000-0000-0000BD8B0000}"/>
    <cellStyle name="Финансовый 4 2 3 5" xfId="35775" xr:uid="{00000000-0005-0000-0000-0000BE8B0000}"/>
    <cellStyle name="Финансовый 4 2 4" xfId="35776" xr:uid="{00000000-0005-0000-0000-0000BF8B0000}"/>
    <cellStyle name="Финансовый 4 2 5" xfId="35777" xr:uid="{00000000-0005-0000-0000-0000C08B0000}"/>
    <cellStyle name="Финансовый 4 2 6" xfId="35778" xr:uid="{00000000-0005-0000-0000-0000C18B0000}"/>
    <cellStyle name="Финансовый 4 2 7" xfId="35779" xr:uid="{00000000-0005-0000-0000-0000C28B0000}"/>
    <cellStyle name="Финансовый 4 2 8" xfId="35780" xr:uid="{00000000-0005-0000-0000-0000C38B0000}"/>
    <cellStyle name="Финансовый 4 2 9" xfId="35781" xr:uid="{00000000-0005-0000-0000-0000C48B0000}"/>
    <cellStyle name="Финансовый 4 3" xfId="35782" xr:uid="{00000000-0005-0000-0000-0000C58B0000}"/>
    <cellStyle name="Финансовый 4 3 2" xfId="35783" xr:uid="{00000000-0005-0000-0000-0000C68B0000}"/>
    <cellStyle name="Финансовый 4 3 3" xfId="35784" xr:uid="{00000000-0005-0000-0000-0000C78B0000}"/>
    <cellStyle name="Финансовый 4 4" xfId="35785" xr:uid="{00000000-0005-0000-0000-0000C88B0000}"/>
    <cellStyle name="Финансовый 4 5" xfId="35786" xr:uid="{00000000-0005-0000-0000-0000C98B0000}"/>
    <cellStyle name="Финансовый 4 6" xfId="35787" xr:uid="{00000000-0005-0000-0000-0000CA8B0000}"/>
    <cellStyle name="Финансовый 4 7" xfId="35788" xr:uid="{00000000-0005-0000-0000-0000CB8B0000}"/>
    <cellStyle name="Финансовый 4 8" xfId="35789" xr:uid="{00000000-0005-0000-0000-0000CC8B0000}"/>
    <cellStyle name="Финансовый 4 9" xfId="35790" xr:uid="{00000000-0005-0000-0000-0000CD8B0000}"/>
    <cellStyle name="Финансовый 5" xfId="35791" xr:uid="{00000000-0005-0000-0000-0000CE8B0000}"/>
    <cellStyle name="Финансовый 5 10" xfId="35792" xr:uid="{00000000-0005-0000-0000-0000CF8B0000}"/>
    <cellStyle name="Финансовый 5 11" xfId="35793" xr:uid="{00000000-0005-0000-0000-0000D08B0000}"/>
    <cellStyle name="Финансовый 5 12" xfId="35794" xr:uid="{00000000-0005-0000-0000-0000D18B0000}"/>
    <cellStyle name="Финансовый 5 2" xfId="35795" xr:uid="{00000000-0005-0000-0000-0000D28B0000}"/>
    <cellStyle name="Финансовый 5 2 10" xfId="35796" xr:uid="{00000000-0005-0000-0000-0000D38B0000}"/>
    <cellStyle name="Финансовый 5 2 2" xfId="35797" xr:uid="{00000000-0005-0000-0000-0000D48B0000}"/>
    <cellStyle name="Финансовый 5 2 3" xfId="35798" xr:uid="{00000000-0005-0000-0000-0000D58B0000}"/>
    <cellStyle name="Финансовый 5 2 4" xfId="35799" xr:uid="{00000000-0005-0000-0000-0000D68B0000}"/>
    <cellStyle name="Финансовый 5 2 5" xfId="35800" xr:uid="{00000000-0005-0000-0000-0000D78B0000}"/>
    <cellStyle name="Финансовый 5 2 6" xfId="35801" xr:uid="{00000000-0005-0000-0000-0000D88B0000}"/>
    <cellStyle name="Финансовый 5 2 7" xfId="35802" xr:uid="{00000000-0005-0000-0000-0000D98B0000}"/>
    <cellStyle name="Финансовый 5 2 8" xfId="35803" xr:uid="{00000000-0005-0000-0000-0000DA8B0000}"/>
    <cellStyle name="Финансовый 5 2 9" xfId="35804" xr:uid="{00000000-0005-0000-0000-0000DB8B0000}"/>
    <cellStyle name="Финансовый 5 3" xfId="35805" xr:uid="{00000000-0005-0000-0000-0000DC8B0000}"/>
    <cellStyle name="Финансовый 5 3 2" xfId="35806" xr:uid="{00000000-0005-0000-0000-0000DD8B0000}"/>
    <cellStyle name="Финансовый 5 3 3" xfId="35807" xr:uid="{00000000-0005-0000-0000-0000DE8B0000}"/>
    <cellStyle name="Финансовый 5 4" xfId="35808" xr:uid="{00000000-0005-0000-0000-0000DF8B0000}"/>
    <cellStyle name="Финансовый 5 5" xfId="35809" xr:uid="{00000000-0005-0000-0000-0000E08B0000}"/>
    <cellStyle name="Финансовый 5 6" xfId="35810" xr:uid="{00000000-0005-0000-0000-0000E18B0000}"/>
    <cellStyle name="Финансовый 5 7" xfId="35811" xr:uid="{00000000-0005-0000-0000-0000E28B0000}"/>
    <cellStyle name="Финансовый 5 8" xfId="35812" xr:uid="{00000000-0005-0000-0000-0000E38B0000}"/>
    <cellStyle name="Финансовый 5 9" xfId="35813" xr:uid="{00000000-0005-0000-0000-0000E48B0000}"/>
    <cellStyle name="Финансовый 6" xfId="35814" xr:uid="{00000000-0005-0000-0000-0000E58B0000}"/>
    <cellStyle name="Финансовый 6 10" xfId="35815" xr:uid="{00000000-0005-0000-0000-0000E68B0000}"/>
    <cellStyle name="Финансовый 6 10 10" xfId="35816" xr:uid="{00000000-0005-0000-0000-0000E78B0000}"/>
    <cellStyle name="Финансовый 6 10 10 2" xfId="35817" xr:uid="{00000000-0005-0000-0000-0000E88B0000}"/>
    <cellStyle name="Финансовый 6 10 11" xfId="35818" xr:uid="{00000000-0005-0000-0000-0000E98B0000}"/>
    <cellStyle name="Финансовый 6 10 11 2" xfId="35819" xr:uid="{00000000-0005-0000-0000-0000EA8B0000}"/>
    <cellStyle name="Финансовый 6 10 12" xfId="35820" xr:uid="{00000000-0005-0000-0000-0000EB8B0000}"/>
    <cellStyle name="Финансовый 6 10 2" xfId="35821" xr:uid="{00000000-0005-0000-0000-0000EC8B0000}"/>
    <cellStyle name="Финансовый 6 10 2 10" xfId="35822" xr:uid="{00000000-0005-0000-0000-0000ED8B0000}"/>
    <cellStyle name="Финансовый 6 10 2 10 2" xfId="35823" xr:uid="{00000000-0005-0000-0000-0000EE8B0000}"/>
    <cellStyle name="Финансовый 6 10 2 11" xfId="35824" xr:uid="{00000000-0005-0000-0000-0000EF8B0000}"/>
    <cellStyle name="Финансовый 6 10 2 2" xfId="35825" xr:uid="{00000000-0005-0000-0000-0000F08B0000}"/>
    <cellStyle name="Финансовый 6 10 2 2 10" xfId="35826" xr:uid="{00000000-0005-0000-0000-0000F18B0000}"/>
    <cellStyle name="Финансовый 6 10 2 2 2" xfId="35827" xr:uid="{00000000-0005-0000-0000-0000F28B0000}"/>
    <cellStyle name="Финансовый 6 10 2 2 2 2" xfId="35828" xr:uid="{00000000-0005-0000-0000-0000F38B0000}"/>
    <cellStyle name="Финансовый 6 10 2 2 2 2 2" xfId="35829" xr:uid="{00000000-0005-0000-0000-0000F48B0000}"/>
    <cellStyle name="Финансовый 6 10 2 2 2 3" xfId="35830" xr:uid="{00000000-0005-0000-0000-0000F58B0000}"/>
    <cellStyle name="Финансовый 6 10 2 2 2 3 2" xfId="35831" xr:uid="{00000000-0005-0000-0000-0000F68B0000}"/>
    <cellStyle name="Финансовый 6 10 2 2 2 4" xfId="35832" xr:uid="{00000000-0005-0000-0000-0000F78B0000}"/>
    <cellStyle name="Финансовый 6 10 2 2 2 4 2" xfId="35833" xr:uid="{00000000-0005-0000-0000-0000F88B0000}"/>
    <cellStyle name="Финансовый 6 10 2 2 2 5" xfId="35834" xr:uid="{00000000-0005-0000-0000-0000F98B0000}"/>
    <cellStyle name="Финансовый 6 10 2 2 2 5 2" xfId="35835" xr:uid="{00000000-0005-0000-0000-0000FA8B0000}"/>
    <cellStyle name="Финансовый 6 10 2 2 2 6" xfId="35836" xr:uid="{00000000-0005-0000-0000-0000FB8B0000}"/>
    <cellStyle name="Финансовый 6 10 2 2 3" xfId="35837" xr:uid="{00000000-0005-0000-0000-0000FC8B0000}"/>
    <cellStyle name="Финансовый 6 10 2 2 3 2" xfId="35838" xr:uid="{00000000-0005-0000-0000-0000FD8B0000}"/>
    <cellStyle name="Финансовый 6 10 2 2 3 2 2" xfId="35839" xr:uid="{00000000-0005-0000-0000-0000FE8B0000}"/>
    <cellStyle name="Финансовый 6 10 2 2 3 3" xfId="35840" xr:uid="{00000000-0005-0000-0000-0000FF8B0000}"/>
    <cellStyle name="Финансовый 6 10 2 2 3 3 2" xfId="35841" xr:uid="{00000000-0005-0000-0000-0000008C0000}"/>
    <cellStyle name="Финансовый 6 10 2 2 3 4" xfId="35842" xr:uid="{00000000-0005-0000-0000-0000018C0000}"/>
    <cellStyle name="Финансовый 6 10 2 2 3 4 2" xfId="35843" xr:uid="{00000000-0005-0000-0000-0000028C0000}"/>
    <cellStyle name="Финансовый 6 10 2 2 3 5" xfId="35844" xr:uid="{00000000-0005-0000-0000-0000038C0000}"/>
    <cellStyle name="Финансовый 6 10 2 2 4" xfId="35845" xr:uid="{00000000-0005-0000-0000-0000048C0000}"/>
    <cellStyle name="Финансовый 6 10 2 2 4 2" xfId="35846" xr:uid="{00000000-0005-0000-0000-0000058C0000}"/>
    <cellStyle name="Финансовый 6 10 2 2 5" xfId="35847" xr:uid="{00000000-0005-0000-0000-0000068C0000}"/>
    <cellStyle name="Финансовый 6 10 2 2 5 2" xfId="35848" xr:uid="{00000000-0005-0000-0000-0000078C0000}"/>
    <cellStyle name="Финансовый 6 10 2 2 6" xfId="35849" xr:uid="{00000000-0005-0000-0000-0000088C0000}"/>
    <cellStyle name="Финансовый 6 10 2 2 6 2" xfId="35850" xr:uid="{00000000-0005-0000-0000-0000098C0000}"/>
    <cellStyle name="Финансовый 6 10 2 2 7" xfId="35851" xr:uid="{00000000-0005-0000-0000-00000A8C0000}"/>
    <cellStyle name="Финансовый 6 10 2 2 7 2" xfId="35852" xr:uid="{00000000-0005-0000-0000-00000B8C0000}"/>
    <cellStyle name="Финансовый 6 10 2 2 8" xfId="35853" xr:uid="{00000000-0005-0000-0000-00000C8C0000}"/>
    <cellStyle name="Финансовый 6 10 2 2 8 2" xfId="35854" xr:uid="{00000000-0005-0000-0000-00000D8C0000}"/>
    <cellStyle name="Финансовый 6 10 2 2 9" xfId="35855" xr:uid="{00000000-0005-0000-0000-00000E8C0000}"/>
    <cellStyle name="Финансовый 6 10 2 2 9 2" xfId="35856" xr:uid="{00000000-0005-0000-0000-00000F8C0000}"/>
    <cellStyle name="Финансовый 6 10 2 3" xfId="35857" xr:uid="{00000000-0005-0000-0000-0000108C0000}"/>
    <cellStyle name="Финансовый 6 10 2 3 2" xfId="35858" xr:uid="{00000000-0005-0000-0000-0000118C0000}"/>
    <cellStyle name="Финансовый 6 10 2 3 2 2" xfId="35859" xr:uid="{00000000-0005-0000-0000-0000128C0000}"/>
    <cellStyle name="Финансовый 6 10 2 3 3" xfId="35860" xr:uid="{00000000-0005-0000-0000-0000138C0000}"/>
    <cellStyle name="Финансовый 6 10 2 3 3 2" xfId="35861" xr:uid="{00000000-0005-0000-0000-0000148C0000}"/>
    <cellStyle name="Финансовый 6 10 2 3 4" xfId="35862" xr:uid="{00000000-0005-0000-0000-0000158C0000}"/>
    <cellStyle name="Финансовый 6 10 2 3 4 2" xfId="35863" xr:uid="{00000000-0005-0000-0000-0000168C0000}"/>
    <cellStyle name="Финансовый 6 10 2 3 5" xfId="35864" xr:uid="{00000000-0005-0000-0000-0000178C0000}"/>
    <cellStyle name="Финансовый 6 10 2 3 5 2" xfId="35865" xr:uid="{00000000-0005-0000-0000-0000188C0000}"/>
    <cellStyle name="Финансовый 6 10 2 3 6" xfId="35866" xr:uid="{00000000-0005-0000-0000-0000198C0000}"/>
    <cellStyle name="Финансовый 6 10 2 4" xfId="35867" xr:uid="{00000000-0005-0000-0000-00001A8C0000}"/>
    <cellStyle name="Финансовый 6 10 2 4 2" xfId="35868" xr:uid="{00000000-0005-0000-0000-00001B8C0000}"/>
    <cellStyle name="Финансовый 6 10 2 4 2 2" xfId="35869" xr:uid="{00000000-0005-0000-0000-00001C8C0000}"/>
    <cellStyle name="Финансовый 6 10 2 4 3" xfId="35870" xr:uid="{00000000-0005-0000-0000-00001D8C0000}"/>
    <cellStyle name="Финансовый 6 10 2 4 3 2" xfId="35871" xr:uid="{00000000-0005-0000-0000-00001E8C0000}"/>
    <cellStyle name="Финансовый 6 10 2 4 4" xfId="35872" xr:uid="{00000000-0005-0000-0000-00001F8C0000}"/>
    <cellStyle name="Финансовый 6 10 2 4 4 2" xfId="35873" xr:uid="{00000000-0005-0000-0000-0000208C0000}"/>
    <cellStyle name="Финансовый 6 10 2 4 5" xfId="35874" xr:uid="{00000000-0005-0000-0000-0000218C0000}"/>
    <cellStyle name="Финансовый 6 10 2 5" xfId="35875" xr:uid="{00000000-0005-0000-0000-0000228C0000}"/>
    <cellStyle name="Финансовый 6 10 2 5 2" xfId="35876" xr:uid="{00000000-0005-0000-0000-0000238C0000}"/>
    <cellStyle name="Финансовый 6 10 2 6" xfId="35877" xr:uid="{00000000-0005-0000-0000-0000248C0000}"/>
    <cellStyle name="Финансовый 6 10 2 6 2" xfId="35878" xr:uid="{00000000-0005-0000-0000-0000258C0000}"/>
    <cellStyle name="Финансовый 6 10 2 7" xfId="35879" xr:uid="{00000000-0005-0000-0000-0000268C0000}"/>
    <cellStyle name="Финансовый 6 10 2 7 2" xfId="35880" xr:uid="{00000000-0005-0000-0000-0000278C0000}"/>
    <cellStyle name="Финансовый 6 10 2 8" xfId="35881" xr:uid="{00000000-0005-0000-0000-0000288C0000}"/>
    <cellStyle name="Финансовый 6 10 2 8 2" xfId="35882" xr:uid="{00000000-0005-0000-0000-0000298C0000}"/>
    <cellStyle name="Финансовый 6 10 2 9" xfId="35883" xr:uid="{00000000-0005-0000-0000-00002A8C0000}"/>
    <cellStyle name="Финансовый 6 10 2 9 2" xfId="35884" xr:uid="{00000000-0005-0000-0000-00002B8C0000}"/>
    <cellStyle name="Финансовый 6 10 3" xfId="35885" xr:uid="{00000000-0005-0000-0000-00002C8C0000}"/>
    <cellStyle name="Финансовый 6 10 3 10" xfId="35886" xr:uid="{00000000-0005-0000-0000-00002D8C0000}"/>
    <cellStyle name="Финансовый 6 10 3 2" xfId="35887" xr:uid="{00000000-0005-0000-0000-00002E8C0000}"/>
    <cellStyle name="Финансовый 6 10 3 2 2" xfId="35888" xr:uid="{00000000-0005-0000-0000-00002F8C0000}"/>
    <cellStyle name="Финансовый 6 10 3 2 2 2" xfId="35889" xr:uid="{00000000-0005-0000-0000-0000308C0000}"/>
    <cellStyle name="Финансовый 6 10 3 2 3" xfId="35890" xr:uid="{00000000-0005-0000-0000-0000318C0000}"/>
    <cellStyle name="Финансовый 6 10 3 2 3 2" xfId="35891" xr:uid="{00000000-0005-0000-0000-0000328C0000}"/>
    <cellStyle name="Финансовый 6 10 3 2 4" xfId="35892" xr:uid="{00000000-0005-0000-0000-0000338C0000}"/>
    <cellStyle name="Финансовый 6 10 3 2 4 2" xfId="35893" xr:uid="{00000000-0005-0000-0000-0000348C0000}"/>
    <cellStyle name="Финансовый 6 10 3 2 5" xfId="35894" xr:uid="{00000000-0005-0000-0000-0000358C0000}"/>
    <cellStyle name="Финансовый 6 10 3 2 5 2" xfId="35895" xr:uid="{00000000-0005-0000-0000-0000368C0000}"/>
    <cellStyle name="Финансовый 6 10 3 2 6" xfId="35896" xr:uid="{00000000-0005-0000-0000-0000378C0000}"/>
    <cellStyle name="Финансовый 6 10 3 3" xfId="35897" xr:uid="{00000000-0005-0000-0000-0000388C0000}"/>
    <cellStyle name="Финансовый 6 10 3 3 2" xfId="35898" xr:uid="{00000000-0005-0000-0000-0000398C0000}"/>
    <cellStyle name="Финансовый 6 10 3 3 2 2" xfId="35899" xr:uid="{00000000-0005-0000-0000-00003A8C0000}"/>
    <cellStyle name="Финансовый 6 10 3 3 3" xfId="35900" xr:uid="{00000000-0005-0000-0000-00003B8C0000}"/>
    <cellStyle name="Финансовый 6 10 3 3 3 2" xfId="35901" xr:uid="{00000000-0005-0000-0000-00003C8C0000}"/>
    <cellStyle name="Финансовый 6 10 3 3 4" xfId="35902" xr:uid="{00000000-0005-0000-0000-00003D8C0000}"/>
    <cellStyle name="Финансовый 6 10 3 3 4 2" xfId="35903" xr:uid="{00000000-0005-0000-0000-00003E8C0000}"/>
    <cellStyle name="Финансовый 6 10 3 3 5" xfId="35904" xr:uid="{00000000-0005-0000-0000-00003F8C0000}"/>
    <cellStyle name="Финансовый 6 10 3 4" xfId="35905" xr:uid="{00000000-0005-0000-0000-0000408C0000}"/>
    <cellStyle name="Финансовый 6 10 3 4 2" xfId="35906" xr:uid="{00000000-0005-0000-0000-0000418C0000}"/>
    <cellStyle name="Финансовый 6 10 3 5" xfId="35907" xr:uid="{00000000-0005-0000-0000-0000428C0000}"/>
    <cellStyle name="Финансовый 6 10 3 5 2" xfId="35908" xr:uid="{00000000-0005-0000-0000-0000438C0000}"/>
    <cellStyle name="Финансовый 6 10 3 6" xfId="35909" xr:uid="{00000000-0005-0000-0000-0000448C0000}"/>
    <cellStyle name="Финансовый 6 10 3 6 2" xfId="35910" xr:uid="{00000000-0005-0000-0000-0000458C0000}"/>
    <cellStyle name="Финансовый 6 10 3 7" xfId="35911" xr:uid="{00000000-0005-0000-0000-0000468C0000}"/>
    <cellStyle name="Финансовый 6 10 3 7 2" xfId="35912" xr:uid="{00000000-0005-0000-0000-0000478C0000}"/>
    <cellStyle name="Финансовый 6 10 3 8" xfId="35913" xr:uid="{00000000-0005-0000-0000-0000488C0000}"/>
    <cellStyle name="Финансовый 6 10 3 8 2" xfId="35914" xr:uid="{00000000-0005-0000-0000-0000498C0000}"/>
    <cellStyle name="Финансовый 6 10 3 9" xfId="35915" xr:uid="{00000000-0005-0000-0000-00004A8C0000}"/>
    <cellStyle name="Финансовый 6 10 3 9 2" xfId="35916" xr:uid="{00000000-0005-0000-0000-00004B8C0000}"/>
    <cellStyle name="Финансовый 6 10 4" xfId="35917" xr:uid="{00000000-0005-0000-0000-00004C8C0000}"/>
    <cellStyle name="Финансовый 6 10 4 2" xfId="35918" xr:uid="{00000000-0005-0000-0000-00004D8C0000}"/>
    <cellStyle name="Финансовый 6 10 4 2 2" xfId="35919" xr:uid="{00000000-0005-0000-0000-00004E8C0000}"/>
    <cellStyle name="Финансовый 6 10 4 3" xfId="35920" xr:uid="{00000000-0005-0000-0000-00004F8C0000}"/>
    <cellStyle name="Финансовый 6 10 4 3 2" xfId="35921" xr:uid="{00000000-0005-0000-0000-0000508C0000}"/>
    <cellStyle name="Финансовый 6 10 4 4" xfId="35922" xr:uid="{00000000-0005-0000-0000-0000518C0000}"/>
    <cellStyle name="Финансовый 6 10 4 4 2" xfId="35923" xr:uid="{00000000-0005-0000-0000-0000528C0000}"/>
    <cellStyle name="Финансовый 6 10 4 5" xfId="35924" xr:uid="{00000000-0005-0000-0000-0000538C0000}"/>
    <cellStyle name="Финансовый 6 10 4 5 2" xfId="35925" xr:uid="{00000000-0005-0000-0000-0000548C0000}"/>
    <cellStyle name="Финансовый 6 10 4 6" xfId="35926" xr:uid="{00000000-0005-0000-0000-0000558C0000}"/>
    <cellStyle name="Финансовый 6 10 5" xfId="35927" xr:uid="{00000000-0005-0000-0000-0000568C0000}"/>
    <cellStyle name="Финансовый 6 10 5 2" xfId="35928" xr:uid="{00000000-0005-0000-0000-0000578C0000}"/>
    <cellStyle name="Финансовый 6 10 5 2 2" xfId="35929" xr:uid="{00000000-0005-0000-0000-0000588C0000}"/>
    <cellStyle name="Финансовый 6 10 5 3" xfId="35930" xr:uid="{00000000-0005-0000-0000-0000598C0000}"/>
    <cellStyle name="Финансовый 6 10 5 3 2" xfId="35931" xr:uid="{00000000-0005-0000-0000-00005A8C0000}"/>
    <cellStyle name="Финансовый 6 10 5 4" xfId="35932" xr:uid="{00000000-0005-0000-0000-00005B8C0000}"/>
    <cellStyle name="Финансовый 6 10 5 4 2" xfId="35933" xr:uid="{00000000-0005-0000-0000-00005C8C0000}"/>
    <cellStyle name="Финансовый 6 10 5 5" xfId="35934" xr:uid="{00000000-0005-0000-0000-00005D8C0000}"/>
    <cellStyle name="Финансовый 6 10 6" xfId="35935" xr:uid="{00000000-0005-0000-0000-00005E8C0000}"/>
    <cellStyle name="Финансовый 6 10 6 2" xfId="35936" xr:uid="{00000000-0005-0000-0000-00005F8C0000}"/>
    <cellStyle name="Финансовый 6 10 7" xfId="35937" xr:uid="{00000000-0005-0000-0000-0000608C0000}"/>
    <cellStyle name="Финансовый 6 10 7 2" xfId="35938" xr:uid="{00000000-0005-0000-0000-0000618C0000}"/>
    <cellStyle name="Финансовый 6 10 8" xfId="35939" xr:uid="{00000000-0005-0000-0000-0000628C0000}"/>
    <cellStyle name="Финансовый 6 10 8 2" xfId="35940" xr:uid="{00000000-0005-0000-0000-0000638C0000}"/>
    <cellStyle name="Финансовый 6 10 9" xfId="35941" xr:uid="{00000000-0005-0000-0000-0000648C0000}"/>
    <cellStyle name="Финансовый 6 10 9 2" xfId="35942" xr:uid="{00000000-0005-0000-0000-0000658C0000}"/>
    <cellStyle name="Финансовый 6 11" xfId="35943" xr:uid="{00000000-0005-0000-0000-0000668C0000}"/>
    <cellStyle name="Финансовый 6 11 10" xfId="35944" xr:uid="{00000000-0005-0000-0000-0000678C0000}"/>
    <cellStyle name="Финансовый 6 11 10 2" xfId="35945" xr:uid="{00000000-0005-0000-0000-0000688C0000}"/>
    <cellStyle name="Финансовый 6 11 11" xfId="35946" xr:uid="{00000000-0005-0000-0000-0000698C0000}"/>
    <cellStyle name="Финансовый 6 11 11 2" xfId="35947" xr:uid="{00000000-0005-0000-0000-00006A8C0000}"/>
    <cellStyle name="Финансовый 6 11 12" xfId="35948" xr:uid="{00000000-0005-0000-0000-00006B8C0000}"/>
    <cellStyle name="Финансовый 6 11 2" xfId="35949" xr:uid="{00000000-0005-0000-0000-00006C8C0000}"/>
    <cellStyle name="Финансовый 6 11 2 10" xfId="35950" xr:uid="{00000000-0005-0000-0000-00006D8C0000}"/>
    <cellStyle name="Финансовый 6 11 2 10 2" xfId="35951" xr:uid="{00000000-0005-0000-0000-00006E8C0000}"/>
    <cellStyle name="Финансовый 6 11 2 11" xfId="35952" xr:uid="{00000000-0005-0000-0000-00006F8C0000}"/>
    <cellStyle name="Финансовый 6 11 2 2" xfId="35953" xr:uid="{00000000-0005-0000-0000-0000708C0000}"/>
    <cellStyle name="Финансовый 6 11 2 2 10" xfId="35954" xr:uid="{00000000-0005-0000-0000-0000718C0000}"/>
    <cellStyle name="Финансовый 6 11 2 2 2" xfId="35955" xr:uid="{00000000-0005-0000-0000-0000728C0000}"/>
    <cellStyle name="Финансовый 6 11 2 2 2 2" xfId="35956" xr:uid="{00000000-0005-0000-0000-0000738C0000}"/>
    <cellStyle name="Финансовый 6 11 2 2 2 2 2" xfId="35957" xr:uid="{00000000-0005-0000-0000-0000748C0000}"/>
    <cellStyle name="Финансовый 6 11 2 2 2 3" xfId="35958" xr:uid="{00000000-0005-0000-0000-0000758C0000}"/>
    <cellStyle name="Финансовый 6 11 2 2 2 3 2" xfId="35959" xr:uid="{00000000-0005-0000-0000-0000768C0000}"/>
    <cellStyle name="Финансовый 6 11 2 2 2 4" xfId="35960" xr:uid="{00000000-0005-0000-0000-0000778C0000}"/>
    <cellStyle name="Финансовый 6 11 2 2 2 4 2" xfId="35961" xr:uid="{00000000-0005-0000-0000-0000788C0000}"/>
    <cellStyle name="Финансовый 6 11 2 2 2 5" xfId="35962" xr:uid="{00000000-0005-0000-0000-0000798C0000}"/>
    <cellStyle name="Финансовый 6 11 2 2 2 5 2" xfId="35963" xr:uid="{00000000-0005-0000-0000-00007A8C0000}"/>
    <cellStyle name="Финансовый 6 11 2 2 2 6" xfId="35964" xr:uid="{00000000-0005-0000-0000-00007B8C0000}"/>
    <cellStyle name="Финансовый 6 11 2 2 3" xfId="35965" xr:uid="{00000000-0005-0000-0000-00007C8C0000}"/>
    <cellStyle name="Финансовый 6 11 2 2 3 2" xfId="35966" xr:uid="{00000000-0005-0000-0000-00007D8C0000}"/>
    <cellStyle name="Финансовый 6 11 2 2 3 2 2" xfId="35967" xr:uid="{00000000-0005-0000-0000-00007E8C0000}"/>
    <cellStyle name="Финансовый 6 11 2 2 3 3" xfId="35968" xr:uid="{00000000-0005-0000-0000-00007F8C0000}"/>
    <cellStyle name="Финансовый 6 11 2 2 3 3 2" xfId="35969" xr:uid="{00000000-0005-0000-0000-0000808C0000}"/>
    <cellStyle name="Финансовый 6 11 2 2 3 4" xfId="35970" xr:uid="{00000000-0005-0000-0000-0000818C0000}"/>
    <cellStyle name="Финансовый 6 11 2 2 3 4 2" xfId="35971" xr:uid="{00000000-0005-0000-0000-0000828C0000}"/>
    <cellStyle name="Финансовый 6 11 2 2 3 5" xfId="35972" xr:uid="{00000000-0005-0000-0000-0000838C0000}"/>
    <cellStyle name="Финансовый 6 11 2 2 4" xfId="35973" xr:uid="{00000000-0005-0000-0000-0000848C0000}"/>
    <cellStyle name="Финансовый 6 11 2 2 4 2" xfId="35974" xr:uid="{00000000-0005-0000-0000-0000858C0000}"/>
    <cellStyle name="Финансовый 6 11 2 2 5" xfId="35975" xr:uid="{00000000-0005-0000-0000-0000868C0000}"/>
    <cellStyle name="Финансовый 6 11 2 2 5 2" xfId="35976" xr:uid="{00000000-0005-0000-0000-0000878C0000}"/>
    <cellStyle name="Финансовый 6 11 2 2 6" xfId="35977" xr:uid="{00000000-0005-0000-0000-0000888C0000}"/>
    <cellStyle name="Финансовый 6 11 2 2 6 2" xfId="35978" xr:uid="{00000000-0005-0000-0000-0000898C0000}"/>
    <cellStyle name="Финансовый 6 11 2 2 7" xfId="35979" xr:uid="{00000000-0005-0000-0000-00008A8C0000}"/>
    <cellStyle name="Финансовый 6 11 2 2 7 2" xfId="35980" xr:uid="{00000000-0005-0000-0000-00008B8C0000}"/>
    <cellStyle name="Финансовый 6 11 2 2 8" xfId="35981" xr:uid="{00000000-0005-0000-0000-00008C8C0000}"/>
    <cellStyle name="Финансовый 6 11 2 2 8 2" xfId="35982" xr:uid="{00000000-0005-0000-0000-00008D8C0000}"/>
    <cellStyle name="Финансовый 6 11 2 2 9" xfId="35983" xr:uid="{00000000-0005-0000-0000-00008E8C0000}"/>
    <cellStyle name="Финансовый 6 11 2 2 9 2" xfId="35984" xr:uid="{00000000-0005-0000-0000-00008F8C0000}"/>
    <cellStyle name="Финансовый 6 11 2 3" xfId="35985" xr:uid="{00000000-0005-0000-0000-0000908C0000}"/>
    <cellStyle name="Финансовый 6 11 2 3 2" xfId="35986" xr:uid="{00000000-0005-0000-0000-0000918C0000}"/>
    <cellStyle name="Финансовый 6 11 2 3 2 2" xfId="35987" xr:uid="{00000000-0005-0000-0000-0000928C0000}"/>
    <cellStyle name="Финансовый 6 11 2 3 3" xfId="35988" xr:uid="{00000000-0005-0000-0000-0000938C0000}"/>
    <cellStyle name="Финансовый 6 11 2 3 3 2" xfId="35989" xr:uid="{00000000-0005-0000-0000-0000948C0000}"/>
    <cellStyle name="Финансовый 6 11 2 3 4" xfId="35990" xr:uid="{00000000-0005-0000-0000-0000958C0000}"/>
    <cellStyle name="Финансовый 6 11 2 3 4 2" xfId="35991" xr:uid="{00000000-0005-0000-0000-0000968C0000}"/>
    <cellStyle name="Финансовый 6 11 2 3 5" xfId="35992" xr:uid="{00000000-0005-0000-0000-0000978C0000}"/>
    <cellStyle name="Финансовый 6 11 2 3 5 2" xfId="35993" xr:uid="{00000000-0005-0000-0000-0000988C0000}"/>
    <cellStyle name="Финансовый 6 11 2 3 6" xfId="35994" xr:uid="{00000000-0005-0000-0000-0000998C0000}"/>
    <cellStyle name="Финансовый 6 11 2 4" xfId="35995" xr:uid="{00000000-0005-0000-0000-00009A8C0000}"/>
    <cellStyle name="Финансовый 6 11 2 4 2" xfId="35996" xr:uid="{00000000-0005-0000-0000-00009B8C0000}"/>
    <cellStyle name="Финансовый 6 11 2 4 2 2" xfId="35997" xr:uid="{00000000-0005-0000-0000-00009C8C0000}"/>
    <cellStyle name="Финансовый 6 11 2 4 3" xfId="35998" xr:uid="{00000000-0005-0000-0000-00009D8C0000}"/>
    <cellStyle name="Финансовый 6 11 2 4 3 2" xfId="35999" xr:uid="{00000000-0005-0000-0000-00009E8C0000}"/>
    <cellStyle name="Финансовый 6 11 2 4 4" xfId="36000" xr:uid="{00000000-0005-0000-0000-00009F8C0000}"/>
    <cellStyle name="Финансовый 6 11 2 4 4 2" xfId="36001" xr:uid="{00000000-0005-0000-0000-0000A08C0000}"/>
    <cellStyle name="Финансовый 6 11 2 4 5" xfId="36002" xr:uid="{00000000-0005-0000-0000-0000A18C0000}"/>
    <cellStyle name="Финансовый 6 11 2 5" xfId="36003" xr:uid="{00000000-0005-0000-0000-0000A28C0000}"/>
    <cellStyle name="Финансовый 6 11 2 5 2" xfId="36004" xr:uid="{00000000-0005-0000-0000-0000A38C0000}"/>
    <cellStyle name="Финансовый 6 11 2 6" xfId="36005" xr:uid="{00000000-0005-0000-0000-0000A48C0000}"/>
    <cellStyle name="Финансовый 6 11 2 6 2" xfId="36006" xr:uid="{00000000-0005-0000-0000-0000A58C0000}"/>
    <cellStyle name="Финансовый 6 11 2 7" xfId="36007" xr:uid="{00000000-0005-0000-0000-0000A68C0000}"/>
    <cellStyle name="Финансовый 6 11 2 7 2" xfId="36008" xr:uid="{00000000-0005-0000-0000-0000A78C0000}"/>
    <cellStyle name="Финансовый 6 11 2 8" xfId="36009" xr:uid="{00000000-0005-0000-0000-0000A88C0000}"/>
    <cellStyle name="Финансовый 6 11 2 8 2" xfId="36010" xr:uid="{00000000-0005-0000-0000-0000A98C0000}"/>
    <cellStyle name="Финансовый 6 11 2 9" xfId="36011" xr:uid="{00000000-0005-0000-0000-0000AA8C0000}"/>
    <cellStyle name="Финансовый 6 11 2 9 2" xfId="36012" xr:uid="{00000000-0005-0000-0000-0000AB8C0000}"/>
    <cellStyle name="Финансовый 6 11 3" xfId="36013" xr:uid="{00000000-0005-0000-0000-0000AC8C0000}"/>
    <cellStyle name="Финансовый 6 11 3 10" xfId="36014" xr:uid="{00000000-0005-0000-0000-0000AD8C0000}"/>
    <cellStyle name="Финансовый 6 11 3 2" xfId="36015" xr:uid="{00000000-0005-0000-0000-0000AE8C0000}"/>
    <cellStyle name="Финансовый 6 11 3 2 2" xfId="36016" xr:uid="{00000000-0005-0000-0000-0000AF8C0000}"/>
    <cellStyle name="Финансовый 6 11 3 2 2 2" xfId="36017" xr:uid="{00000000-0005-0000-0000-0000B08C0000}"/>
    <cellStyle name="Финансовый 6 11 3 2 3" xfId="36018" xr:uid="{00000000-0005-0000-0000-0000B18C0000}"/>
    <cellStyle name="Финансовый 6 11 3 2 3 2" xfId="36019" xr:uid="{00000000-0005-0000-0000-0000B28C0000}"/>
    <cellStyle name="Финансовый 6 11 3 2 4" xfId="36020" xr:uid="{00000000-0005-0000-0000-0000B38C0000}"/>
    <cellStyle name="Финансовый 6 11 3 2 4 2" xfId="36021" xr:uid="{00000000-0005-0000-0000-0000B48C0000}"/>
    <cellStyle name="Финансовый 6 11 3 2 5" xfId="36022" xr:uid="{00000000-0005-0000-0000-0000B58C0000}"/>
    <cellStyle name="Финансовый 6 11 3 2 5 2" xfId="36023" xr:uid="{00000000-0005-0000-0000-0000B68C0000}"/>
    <cellStyle name="Финансовый 6 11 3 2 6" xfId="36024" xr:uid="{00000000-0005-0000-0000-0000B78C0000}"/>
    <cellStyle name="Финансовый 6 11 3 3" xfId="36025" xr:uid="{00000000-0005-0000-0000-0000B88C0000}"/>
    <cellStyle name="Финансовый 6 11 3 3 2" xfId="36026" xr:uid="{00000000-0005-0000-0000-0000B98C0000}"/>
    <cellStyle name="Финансовый 6 11 3 3 2 2" xfId="36027" xr:uid="{00000000-0005-0000-0000-0000BA8C0000}"/>
    <cellStyle name="Финансовый 6 11 3 3 3" xfId="36028" xr:uid="{00000000-0005-0000-0000-0000BB8C0000}"/>
    <cellStyle name="Финансовый 6 11 3 3 3 2" xfId="36029" xr:uid="{00000000-0005-0000-0000-0000BC8C0000}"/>
    <cellStyle name="Финансовый 6 11 3 3 4" xfId="36030" xr:uid="{00000000-0005-0000-0000-0000BD8C0000}"/>
    <cellStyle name="Финансовый 6 11 3 3 4 2" xfId="36031" xr:uid="{00000000-0005-0000-0000-0000BE8C0000}"/>
    <cellStyle name="Финансовый 6 11 3 3 5" xfId="36032" xr:uid="{00000000-0005-0000-0000-0000BF8C0000}"/>
    <cellStyle name="Финансовый 6 11 3 4" xfId="36033" xr:uid="{00000000-0005-0000-0000-0000C08C0000}"/>
    <cellStyle name="Финансовый 6 11 3 4 2" xfId="36034" xr:uid="{00000000-0005-0000-0000-0000C18C0000}"/>
    <cellStyle name="Финансовый 6 11 3 5" xfId="36035" xr:uid="{00000000-0005-0000-0000-0000C28C0000}"/>
    <cellStyle name="Финансовый 6 11 3 5 2" xfId="36036" xr:uid="{00000000-0005-0000-0000-0000C38C0000}"/>
    <cellStyle name="Финансовый 6 11 3 6" xfId="36037" xr:uid="{00000000-0005-0000-0000-0000C48C0000}"/>
    <cellStyle name="Финансовый 6 11 3 6 2" xfId="36038" xr:uid="{00000000-0005-0000-0000-0000C58C0000}"/>
    <cellStyle name="Финансовый 6 11 3 7" xfId="36039" xr:uid="{00000000-0005-0000-0000-0000C68C0000}"/>
    <cellStyle name="Финансовый 6 11 3 7 2" xfId="36040" xr:uid="{00000000-0005-0000-0000-0000C78C0000}"/>
    <cellStyle name="Финансовый 6 11 3 8" xfId="36041" xr:uid="{00000000-0005-0000-0000-0000C88C0000}"/>
    <cellStyle name="Финансовый 6 11 3 8 2" xfId="36042" xr:uid="{00000000-0005-0000-0000-0000C98C0000}"/>
    <cellStyle name="Финансовый 6 11 3 9" xfId="36043" xr:uid="{00000000-0005-0000-0000-0000CA8C0000}"/>
    <cellStyle name="Финансовый 6 11 3 9 2" xfId="36044" xr:uid="{00000000-0005-0000-0000-0000CB8C0000}"/>
    <cellStyle name="Финансовый 6 11 4" xfId="36045" xr:uid="{00000000-0005-0000-0000-0000CC8C0000}"/>
    <cellStyle name="Финансовый 6 11 4 2" xfId="36046" xr:uid="{00000000-0005-0000-0000-0000CD8C0000}"/>
    <cellStyle name="Финансовый 6 11 4 2 2" xfId="36047" xr:uid="{00000000-0005-0000-0000-0000CE8C0000}"/>
    <cellStyle name="Финансовый 6 11 4 3" xfId="36048" xr:uid="{00000000-0005-0000-0000-0000CF8C0000}"/>
    <cellStyle name="Финансовый 6 11 4 3 2" xfId="36049" xr:uid="{00000000-0005-0000-0000-0000D08C0000}"/>
    <cellStyle name="Финансовый 6 11 4 4" xfId="36050" xr:uid="{00000000-0005-0000-0000-0000D18C0000}"/>
    <cellStyle name="Финансовый 6 11 4 4 2" xfId="36051" xr:uid="{00000000-0005-0000-0000-0000D28C0000}"/>
    <cellStyle name="Финансовый 6 11 4 5" xfId="36052" xr:uid="{00000000-0005-0000-0000-0000D38C0000}"/>
    <cellStyle name="Финансовый 6 11 4 5 2" xfId="36053" xr:uid="{00000000-0005-0000-0000-0000D48C0000}"/>
    <cellStyle name="Финансовый 6 11 4 6" xfId="36054" xr:uid="{00000000-0005-0000-0000-0000D58C0000}"/>
    <cellStyle name="Финансовый 6 11 5" xfId="36055" xr:uid="{00000000-0005-0000-0000-0000D68C0000}"/>
    <cellStyle name="Финансовый 6 11 5 2" xfId="36056" xr:uid="{00000000-0005-0000-0000-0000D78C0000}"/>
    <cellStyle name="Финансовый 6 11 5 2 2" xfId="36057" xr:uid="{00000000-0005-0000-0000-0000D88C0000}"/>
    <cellStyle name="Финансовый 6 11 5 3" xfId="36058" xr:uid="{00000000-0005-0000-0000-0000D98C0000}"/>
    <cellStyle name="Финансовый 6 11 5 3 2" xfId="36059" xr:uid="{00000000-0005-0000-0000-0000DA8C0000}"/>
    <cellStyle name="Финансовый 6 11 5 4" xfId="36060" xr:uid="{00000000-0005-0000-0000-0000DB8C0000}"/>
    <cellStyle name="Финансовый 6 11 5 4 2" xfId="36061" xr:uid="{00000000-0005-0000-0000-0000DC8C0000}"/>
    <cellStyle name="Финансовый 6 11 5 5" xfId="36062" xr:uid="{00000000-0005-0000-0000-0000DD8C0000}"/>
    <cellStyle name="Финансовый 6 11 6" xfId="36063" xr:uid="{00000000-0005-0000-0000-0000DE8C0000}"/>
    <cellStyle name="Финансовый 6 11 6 2" xfId="36064" xr:uid="{00000000-0005-0000-0000-0000DF8C0000}"/>
    <cellStyle name="Финансовый 6 11 7" xfId="36065" xr:uid="{00000000-0005-0000-0000-0000E08C0000}"/>
    <cellStyle name="Финансовый 6 11 7 2" xfId="36066" xr:uid="{00000000-0005-0000-0000-0000E18C0000}"/>
    <cellStyle name="Финансовый 6 11 8" xfId="36067" xr:uid="{00000000-0005-0000-0000-0000E28C0000}"/>
    <cellStyle name="Финансовый 6 11 8 2" xfId="36068" xr:uid="{00000000-0005-0000-0000-0000E38C0000}"/>
    <cellStyle name="Финансовый 6 11 9" xfId="36069" xr:uid="{00000000-0005-0000-0000-0000E48C0000}"/>
    <cellStyle name="Финансовый 6 11 9 2" xfId="36070" xr:uid="{00000000-0005-0000-0000-0000E58C0000}"/>
    <cellStyle name="Финансовый 6 12" xfId="36071" xr:uid="{00000000-0005-0000-0000-0000E68C0000}"/>
    <cellStyle name="Финансовый 6 12 10" xfId="36072" xr:uid="{00000000-0005-0000-0000-0000E78C0000}"/>
    <cellStyle name="Финансовый 6 12 10 2" xfId="36073" xr:uid="{00000000-0005-0000-0000-0000E88C0000}"/>
    <cellStyle name="Финансовый 6 12 11" xfId="36074" xr:uid="{00000000-0005-0000-0000-0000E98C0000}"/>
    <cellStyle name="Финансовый 6 12 11 2" xfId="36075" xr:uid="{00000000-0005-0000-0000-0000EA8C0000}"/>
    <cellStyle name="Финансовый 6 12 12" xfId="36076" xr:uid="{00000000-0005-0000-0000-0000EB8C0000}"/>
    <cellStyle name="Финансовый 6 12 2" xfId="36077" xr:uid="{00000000-0005-0000-0000-0000EC8C0000}"/>
    <cellStyle name="Финансовый 6 12 2 10" xfId="36078" xr:uid="{00000000-0005-0000-0000-0000ED8C0000}"/>
    <cellStyle name="Финансовый 6 12 2 10 2" xfId="36079" xr:uid="{00000000-0005-0000-0000-0000EE8C0000}"/>
    <cellStyle name="Финансовый 6 12 2 11" xfId="36080" xr:uid="{00000000-0005-0000-0000-0000EF8C0000}"/>
    <cellStyle name="Финансовый 6 12 2 2" xfId="36081" xr:uid="{00000000-0005-0000-0000-0000F08C0000}"/>
    <cellStyle name="Финансовый 6 12 2 2 10" xfId="36082" xr:uid="{00000000-0005-0000-0000-0000F18C0000}"/>
    <cellStyle name="Финансовый 6 12 2 2 2" xfId="36083" xr:uid="{00000000-0005-0000-0000-0000F28C0000}"/>
    <cellStyle name="Финансовый 6 12 2 2 2 2" xfId="36084" xr:uid="{00000000-0005-0000-0000-0000F38C0000}"/>
    <cellStyle name="Финансовый 6 12 2 2 2 2 2" xfId="36085" xr:uid="{00000000-0005-0000-0000-0000F48C0000}"/>
    <cellStyle name="Финансовый 6 12 2 2 2 3" xfId="36086" xr:uid="{00000000-0005-0000-0000-0000F58C0000}"/>
    <cellStyle name="Финансовый 6 12 2 2 2 3 2" xfId="36087" xr:uid="{00000000-0005-0000-0000-0000F68C0000}"/>
    <cellStyle name="Финансовый 6 12 2 2 2 4" xfId="36088" xr:uid="{00000000-0005-0000-0000-0000F78C0000}"/>
    <cellStyle name="Финансовый 6 12 2 2 2 4 2" xfId="36089" xr:uid="{00000000-0005-0000-0000-0000F88C0000}"/>
    <cellStyle name="Финансовый 6 12 2 2 2 5" xfId="36090" xr:uid="{00000000-0005-0000-0000-0000F98C0000}"/>
    <cellStyle name="Финансовый 6 12 2 2 2 5 2" xfId="36091" xr:uid="{00000000-0005-0000-0000-0000FA8C0000}"/>
    <cellStyle name="Финансовый 6 12 2 2 2 6" xfId="36092" xr:uid="{00000000-0005-0000-0000-0000FB8C0000}"/>
    <cellStyle name="Финансовый 6 12 2 2 3" xfId="36093" xr:uid="{00000000-0005-0000-0000-0000FC8C0000}"/>
    <cellStyle name="Финансовый 6 12 2 2 3 2" xfId="36094" xr:uid="{00000000-0005-0000-0000-0000FD8C0000}"/>
    <cellStyle name="Финансовый 6 12 2 2 3 2 2" xfId="36095" xr:uid="{00000000-0005-0000-0000-0000FE8C0000}"/>
    <cellStyle name="Финансовый 6 12 2 2 3 3" xfId="36096" xr:uid="{00000000-0005-0000-0000-0000FF8C0000}"/>
    <cellStyle name="Финансовый 6 12 2 2 3 3 2" xfId="36097" xr:uid="{00000000-0005-0000-0000-0000008D0000}"/>
    <cellStyle name="Финансовый 6 12 2 2 3 4" xfId="36098" xr:uid="{00000000-0005-0000-0000-0000018D0000}"/>
    <cellStyle name="Финансовый 6 12 2 2 3 4 2" xfId="36099" xr:uid="{00000000-0005-0000-0000-0000028D0000}"/>
    <cellStyle name="Финансовый 6 12 2 2 3 5" xfId="36100" xr:uid="{00000000-0005-0000-0000-0000038D0000}"/>
    <cellStyle name="Финансовый 6 12 2 2 4" xfId="36101" xr:uid="{00000000-0005-0000-0000-0000048D0000}"/>
    <cellStyle name="Финансовый 6 12 2 2 4 2" xfId="36102" xr:uid="{00000000-0005-0000-0000-0000058D0000}"/>
    <cellStyle name="Финансовый 6 12 2 2 5" xfId="36103" xr:uid="{00000000-0005-0000-0000-0000068D0000}"/>
    <cellStyle name="Финансовый 6 12 2 2 5 2" xfId="36104" xr:uid="{00000000-0005-0000-0000-0000078D0000}"/>
    <cellStyle name="Финансовый 6 12 2 2 6" xfId="36105" xr:uid="{00000000-0005-0000-0000-0000088D0000}"/>
    <cellStyle name="Финансовый 6 12 2 2 6 2" xfId="36106" xr:uid="{00000000-0005-0000-0000-0000098D0000}"/>
    <cellStyle name="Финансовый 6 12 2 2 7" xfId="36107" xr:uid="{00000000-0005-0000-0000-00000A8D0000}"/>
    <cellStyle name="Финансовый 6 12 2 2 7 2" xfId="36108" xr:uid="{00000000-0005-0000-0000-00000B8D0000}"/>
    <cellStyle name="Финансовый 6 12 2 2 8" xfId="36109" xr:uid="{00000000-0005-0000-0000-00000C8D0000}"/>
    <cellStyle name="Финансовый 6 12 2 2 8 2" xfId="36110" xr:uid="{00000000-0005-0000-0000-00000D8D0000}"/>
    <cellStyle name="Финансовый 6 12 2 2 9" xfId="36111" xr:uid="{00000000-0005-0000-0000-00000E8D0000}"/>
    <cellStyle name="Финансовый 6 12 2 2 9 2" xfId="36112" xr:uid="{00000000-0005-0000-0000-00000F8D0000}"/>
    <cellStyle name="Финансовый 6 12 2 3" xfId="36113" xr:uid="{00000000-0005-0000-0000-0000108D0000}"/>
    <cellStyle name="Финансовый 6 12 2 3 2" xfId="36114" xr:uid="{00000000-0005-0000-0000-0000118D0000}"/>
    <cellStyle name="Финансовый 6 12 2 3 2 2" xfId="36115" xr:uid="{00000000-0005-0000-0000-0000128D0000}"/>
    <cellStyle name="Финансовый 6 12 2 3 3" xfId="36116" xr:uid="{00000000-0005-0000-0000-0000138D0000}"/>
    <cellStyle name="Финансовый 6 12 2 3 3 2" xfId="36117" xr:uid="{00000000-0005-0000-0000-0000148D0000}"/>
    <cellStyle name="Финансовый 6 12 2 3 4" xfId="36118" xr:uid="{00000000-0005-0000-0000-0000158D0000}"/>
    <cellStyle name="Финансовый 6 12 2 3 4 2" xfId="36119" xr:uid="{00000000-0005-0000-0000-0000168D0000}"/>
    <cellStyle name="Финансовый 6 12 2 3 5" xfId="36120" xr:uid="{00000000-0005-0000-0000-0000178D0000}"/>
    <cellStyle name="Финансовый 6 12 2 3 5 2" xfId="36121" xr:uid="{00000000-0005-0000-0000-0000188D0000}"/>
    <cellStyle name="Финансовый 6 12 2 3 6" xfId="36122" xr:uid="{00000000-0005-0000-0000-0000198D0000}"/>
    <cellStyle name="Финансовый 6 12 2 4" xfId="36123" xr:uid="{00000000-0005-0000-0000-00001A8D0000}"/>
    <cellStyle name="Финансовый 6 12 2 4 2" xfId="36124" xr:uid="{00000000-0005-0000-0000-00001B8D0000}"/>
    <cellStyle name="Финансовый 6 12 2 4 2 2" xfId="36125" xr:uid="{00000000-0005-0000-0000-00001C8D0000}"/>
    <cellStyle name="Финансовый 6 12 2 4 3" xfId="36126" xr:uid="{00000000-0005-0000-0000-00001D8D0000}"/>
    <cellStyle name="Финансовый 6 12 2 4 3 2" xfId="36127" xr:uid="{00000000-0005-0000-0000-00001E8D0000}"/>
    <cellStyle name="Финансовый 6 12 2 4 4" xfId="36128" xr:uid="{00000000-0005-0000-0000-00001F8D0000}"/>
    <cellStyle name="Финансовый 6 12 2 4 4 2" xfId="36129" xr:uid="{00000000-0005-0000-0000-0000208D0000}"/>
    <cellStyle name="Финансовый 6 12 2 4 5" xfId="36130" xr:uid="{00000000-0005-0000-0000-0000218D0000}"/>
    <cellStyle name="Финансовый 6 12 2 5" xfId="36131" xr:uid="{00000000-0005-0000-0000-0000228D0000}"/>
    <cellStyle name="Финансовый 6 12 2 5 2" xfId="36132" xr:uid="{00000000-0005-0000-0000-0000238D0000}"/>
    <cellStyle name="Финансовый 6 12 2 6" xfId="36133" xr:uid="{00000000-0005-0000-0000-0000248D0000}"/>
    <cellStyle name="Финансовый 6 12 2 6 2" xfId="36134" xr:uid="{00000000-0005-0000-0000-0000258D0000}"/>
    <cellStyle name="Финансовый 6 12 2 7" xfId="36135" xr:uid="{00000000-0005-0000-0000-0000268D0000}"/>
    <cellStyle name="Финансовый 6 12 2 7 2" xfId="36136" xr:uid="{00000000-0005-0000-0000-0000278D0000}"/>
    <cellStyle name="Финансовый 6 12 2 8" xfId="36137" xr:uid="{00000000-0005-0000-0000-0000288D0000}"/>
    <cellStyle name="Финансовый 6 12 2 8 2" xfId="36138" xr:uid="{00000000-0005-0000-0000-0000298D0000}"/>
    <cellStyle name="Финансовый 6 12 2 9" xfId="36139" xr:uid="{00000000-0005-0000-0000-00002A8D0000}"/>
    <cellStyle name="Финансовый 6 12 2 9 2" xfId="36140" xr:uid="{00000000-0005-0000-0000-00002B8D0000}"/>
    <cellStyle name="Финансовый 6 12 3" xfId="36141" xr:uid="{00000000-0005-0000-0000-00002C8D0000}"/>
    <cellStyle name="Финансовый 6 12 3 10" xfId="36142" xr:uid="{00000000-0005-0000-0000-00002D8D0000}"/>
    <cellStyle name="Финансовый 6 12 3 2" xfId="36143" xr:uid="{00000000-0005-0000-0000-00002E8D0000}"/>
    <cellStyle name="Финансовый 6 12 3 2 2" xfId="36144" xr:uid="{00000000-0005-0000-0000-00002F8D0000}"/>
    <cellStyle name="Финансовый 6 12 3 2 2 2" xfId="36145" xr:uid="{00000000-0005-0000-0000-0000308D0000}"/>
    <cellStyle name="Финансовый 6 12 3 2 3" xfId="36146" xr:uid="{00000000-0005-0000-0000-0000318D0000}"/>
    <cellStyle name="Финансовый 6 12 3 2 3 2" xfId="36147" xr:uid="{00000000-0005-0000-0000-0000328D0000}"/>
    <cellStyle name="Финансовый 6 12 3 2 4" xfId="36148" xr:uid="{00000000-0005-0000-0000-0000338D0000}"/>
    <cellStyle name="Финансовый 6 12 3 2 4 2" xfId="36149" xr:uid="{00000000-0005-0000-0000-0000348D0000}"/>
    <cellStyle name="Финансовый 6 12 3 2 5" xfId="36150" xr:uid="{00000000-0005-0000-0000-0000358D0000}"/>
    <cellStyle name="Финансовый 6 12 3 2 5 2" xfId="36151" xr:uid="{00000000-0005-0000-0000-0000368D0000}"/>
    <cellStyle name="Финансовый 6 12 3 2 6" xfId="36152" xr:uid="{00000000-0005-0000-0000-0000378D0000}"/>
    <cellStyle name="Финансовый 6 12 3 3" xfId="36153" xr:uid="{00000000-0005-0000-0000-0000388D0000}"/>
    <cellStyle name="Финансовый 6 12 3 3 2" xfId="36154" xr:uid="{00000000-0005-0000-0000-0000398D0000}"/>
    <cellStyle name="Финансовый 6 12 3 3 2 2" xfId="36155" xr:uid="{00000000-0005-0000-0000-00003A8D0000}"/>
    <cellStyle name="Финансовый 6 12 3 3 3" xfId="36156" xr:uid="{00000000-0005-0000-0000-00003B8D0000}"/>
    <cellStyle name="Финансовый 6 12 3 3 3 2" xfId="36157" xr:uid="{00000000-0005-0000-0000-00003C8D0000}"/>
    <cellStyle name="Финансовый 6 12 3 3 4" xfId="36158" xr:uid="{00000000-0005-0000-0000-00003D8D0000}"/>
    <cellStyle name="Финансовый 6 12 3 3 4 2" xfId="36159" xr:uid="{00000000-0005-0000-0000-00003E8D0000}"/>
    <cellStyle name="Финансовый 6 12 3 3 5" xfId="36160" xr:uid="{00000000-0005-0000-0000-00003F8D0000}"/>
    <cellStyle name="Финансовый 6 12 3 4" xfId="36161" xr:uid="{00000000-0005-0000-0000-0000408D0000}"/>
    <cellStyle name="Финансовый 6 12 3 4 2" xfId="36162" xr:uid="{00000000-0005-0000-0000-0000418D0000}"/>
    <cellStyle name="Финансовый 6 12 3 5" xfId="36163" xr:uid="{00000000-0005-0000-0000-0000428D0000}"/>
    <cellStyle name="Финансовый 6 12 3 5 2" xfId="36164" xr:uid="{00000000-0005-0000-0000-0000438D0000}"/>
    <cellStyle name="Финансовый 6 12 3 6" xfId="36165" xr:uid="{00000000-0005-0000-0000-0000448D0000}"/>
    <cellStyle name="Финансовый 6 12 3 6 2" xfId="36166" xr:uid="{00000000-0005-0000-0000-0000458D0000}"/>
    <cellStyle name="Финансовый 6 12 3 7" xfId="36167" xr:uid="{00000000-0005-0000-0000-0000468D0000}"/>
    <cellStyle name="Финансовый 6 12 3 7 2" xfId="36168" xr:uid="{00000000-0005-0000-0000-0000478D0000}"/>
    <cellStyle name="Финансовый 6 12 3 8" xfId="36169" xr:uid="{00000000-0005-0000-0000-0000488D0000}"/>
    <cellStyle name="Финансовый 6 12 3 8 2" xfId="36170" xr:uid="{00000000-0005-0000-0000-0000498D0000}"/>
    <cellStyle name="Финансовый 6 12 3 9" xfId="36171" xr:uid="{00000000-0005-0000-0000-00004A8D0000}"/>
    <cellStyle name="Финансовый 6 12 3 9 2" xfId="36172" xr:uid="{00000000-0005-0000-0000-00004B8D0000}"/>
    <cellStyle name="Финансовый 6 12 4" xfId="36173" xr:uid="{00000000-0005-0000-0000-00004C8D0000}"/>
    <cellStyle name="Финансовый 6 12 4 2" xfId="36174" xr:uid="{00000000-0005-0000-0000-00004D8D0000}"/>
    <cellStyle name="Финансовый 6 12 4 2 2" xfId="36175" xr:uid="{00000000-0005-0000-0000-00004E8D0000}"/>
    <cellStyle name="Финансовый 6 12 4 3" xfId="36176" xr:uid="{00000000-0005-0000-0000-00004F8D0000}"/>
    <cellStyle name="Финансовый 6 12 4 3 2" xfId="36177" xr:uid="{00000000-0005-0000-0000-0000508D0000}"/>
    <cellStyle name="Финансовый 6 12 4 4" xfId="36178" xr:uid="{00000000-0005-0000-0000-0000518D0000}"/>
    <cellStyle name="Финансовый 6 12 4 4 2" xfId="36179" xr:uid="{00000000-0005-0000-0000-0000528D0000}"/>
    <cellStyle name="Финансовый 6 12 4 5" xfId="36180" xr:uid="{00000000-0005-0000-0000-0000538D0000}"/>
    <cellStyle name="Финансовый 6 12 4 5 2" xfId="36181" xr:uid="{00000000-0005-0000-0000-0000548D0000}"/>
    <cellStyle name="Финансовый 6 12 4 6" xfId="36182" xr:uid="{00000000-0005-0000-0000-0000558D0000}"/>
    <cellStyle name="Финансовый 6 12 5" xfId="36183" xr:uid="{00000000-0005-0000-0000-0000568D0000}"/>
    <cellStyle name="Финансовый 6 12 5 2" xfId="36184" xr:uid="{00000000-0005-0000-0000-0000578D0000}"/>
    <cellStyle name="Финансовый 6 12 5 2 2" xfId="36185" xr:uid="{00000000-0005-0000-0000-0000588D0000}"/>
    <cellStyle name="Финансовый 6 12 5 3" xfId="36186" xr:uid="{00000000-0005-0000-0000-0000598D0000}"/>
    <cellStyle name="Финансовый 6 12 5 3 2" xfId="36187" xr:uid="{00000000-0005-0000-0000-00005A8D0000}"/>
    <cellStyle name="Финансовый 6 12 5 4" xfId="36188" xr:uid="{00000000-0005-0000-0000-00005B8D0000}"/>
    <cellStyle name="Финансовый 6 12 5 4 2" xfId="36189" xr:uid="{00000000-0005-0000-0000-00005C8D0000}"/>
    <cellStyle name="Финансовый 6 12 5 5" xfId="36190" xr:uid="{00000000-0005-0000-0000-00005D8D0000}"/>
    <cellStyle name="Финансовый 6 12 6" xfId="36191" xr:uid="{00000000-0005-0000-0000-00005E8D0000}"/>
    <cellStyle name="Финансовый 6 12 6 2" xfId="36192" xr:uid="{00000000-0005-0000-0000-00005F8D0000}"/>
    <cellStyle name="Финансовый 6 12 7" xfId="36193" xr:uid="{00000000-0005-0000-0000-0000608D0000}"/>
    <cellStyle name="Финансовый 6 12 7 2" xfId="36194" xr:uid="{00000000-0005-0000-0000-0000618D0000}"/>
    <cellStyle name="Финансовый 6 12 8" xfId="36195" xr:uid="{00000000-0005-0000-0000-0000628D0000}"/>
    <cellStyle name="Финансовый 6 12 8 2" xfId="36196" xr:uid="{00000000-0005-0000-0000-0000638D0000}"/>
    <cellStyle name="Финансовый 6 12 9" xfId="36197" xr:uid="{00000000-0005-0000-0000-0000648D0000}"/>
    <cellStyle name="Финансовый 6 12 9 2" xfId="36198" xr:uid="{00000000-0005-0000-0000-0000658D0000}"/>
    <cellStyle name="Финансовый 6 13" xfId="36199" xr:uid="{00000000-0005-0000-0000-0000668D0000}"/>
    <cellStyle name="Финансовый 6 13 10" xfId="36200" xr:uid="{00000000-0005-0000-0000-0000678D0000}"/>
    <cellStyle name="Финансовый 6 13 10 2" xfId="36201" xr:uid="{00000000-0005-0000-0000-0000688D0000}"/>
    <cellStyle name="Финансовый 6 13 11" xfId="36202" xr:uid="{00000000-0005-0000-0000-0000698D0000}"/>
    <cellStyle name="Финансовый 6 13 11 2" xfId="36203" xr:uid="{00000000-0005-0000-0000-00006A8D0000}"/>
    <cellStyle name="Финансовый 6 13 12" xfId="36204" xr:uid="{00000000-0005-0000-0000-00006B8D0000}"/>
    <cellStyle name="Финансовый 6 13 2" xfId="36205" xr:uid="{00000000-0005-0000-0000-00006C8D0000}"/>
    <cellStyle name="Финансовый 6 13 2 10" xfId="36206" xr:uid="{00000000-0005-0000-0000-00006D8D0000}"/>
    <cellStyle name="Финансовый 6 13 2 10 2" xfId="36207" xr:uid="{00000000-0005-0000-0000-00006E8D0000}"/>
    <cellStyle name="Финансовый 6 13 2 11" xfId="36208" xr:uid="{00000000-0005-0000-0000-00006F8D0000}"/>
    <cellStyle name="Финансовый 6 13 2 2" xfId="36209" xr:uid="{00000000-0005-0000-0000-0000708D0000}"/>
    <cellStyle name="Финансовый 6 13 2 2 10" xfId="36210" xr:uid="{00000000-0005-0000-0000-0000718D0000}"/>
    <cellStyle name="Финансовый 6 13 2 2 2" xfId="36211" xr:uid="{00000000-0005-0000-0000-0000728D0000}"/>
    <cellStyle name="Финансовый 6 13 2 2 2 2" xfId="36212" xr:uid="{00000000-0005-0000-0000-0000738D0000}"/>
    <cellStyle name="Финансовый 6 13 2 2 2 2 2" xfId="36213" xr:uid="{00000000-0005-0000-0000-0000748D0000}"/>
    <cellStyle name="Финансовый 6 13 2 2 2 3" xfId="36214" xr:uid="{00000000-0005-0000-0000-0000758D0000}"/>
    <cellStyle name="Финансовый 6 13 2 2 2 3 2" xfId="36215" xr:uid="{00000000-0005-0000-0000-0000768D0000}"/>
    <cellStyle name="Финансовый 6 13 2 2 2 4" xfId="36216" xr:uid="{00000000-0005-0000-0000-0000778D0000}"/>
    <cellStyle name="Финансовый 6 13 2 2 2 4 2" xfId="36217" xr:uid="{00000000-0005-0000-0000-0000788D0000}"/>
    <cellStyle name="Финансовый 6 13 2 2 2 5" xfId="36218" xr:uid="{00000000-0005-0000-0000-0000798D0000}"/>
    <cellStyle name="Финансовый 6 13 2 2 2 5 2" xfId="36219" xr:uid="{00000000-0005-0000-0000-00007A8D0000}"/>
    <cellStyle name="Финансовый 6 13 2 2 2 6" xfId="36220" xr:uid="{00000000-0005-0000-0000-00007B8D0000}"/>
    <cellStyle name="Финансовый 6 13 2 2 3" xfId="36221" xr:uid="{00000000-0005-0000-0000-00007C8D0000}"/>
    <cellStyle name="Финансовый 6 13 2 2 3 2" xfId="36222" xr:uid="{00000000-0005-0000-0000-00007D8D0000}"/>
    <cellStyle name="Финансовый 6 13 2 2 3 2 2" xfId="36223" xr:uid="{00000000-0005-0000-0000-00007E8D0000}"/>
    <cellStyle name="Финансовый 6 13 2 2 3 3" xfId="36224" xr:uid="{00000000-0005-0000-0000-00007F8D0000}"/>
    <cellStyle name="Финансовый 6 13 2 2 3 3 2" xfId="36225" xr:uid="{00000000-0005-0000-0000-0000808D0000}"/>
    <cellStyle name="Финансовый 6 13 2 2 3 4" xfId="36226" xr:uid="{00000000-0005-0000-0000-0000818D0000}"/>
    <cellStyle name="Финансовый 6 13 2 2 3 4 2" xfId="36227" xr:uid="{00000000-0005-0000-0000-0000828D0000}"/>
    <cellStyle name="Финансовый 6 13 2 2 3 5" xfId="36228" xr:uid="{00000000-0005-0000-0000-0000838D0000}"/>
    <cellStyle name="Финансовый 6 13 2 2 4" xfId="36229" xr:uid="{00000000-0005-0000-0000-0000848D0000}"/>
    <cellStyle name="Финансовый 6 13 2 2 4 2" xfId="36230" xr:uid="{00000000-0005-0000-0000-0000858D0000}"/>
    <cellStyle name="Финансовый 6 13 2 2 5" xfId="36231" xr:uid="{00000000-0005-0000-0000-0000868D0000}"/>
    <cellStyle name="Финансовый 6 13 2 2 5 2" xfId="36232" xr:uid="{00000000-0005-0000-0000-0000878D0000}"/>
    <cellStyle name="Финансовый 6 13 2 2 6" xfId="36233" xr:uid="{00000000-0005-0000-0000-0000888D0000}"/>
    <cellStyle name="Финансовый 6 13 2 2 6 2" xfId="36234" xr:uid="{00000000-0005-0000-0000-0000898D0000}"/>
    <cellStyle name="Финансовый 6 13 2 2 7" xfId="36235" xr:uid="{00000000-0005-0000-0000-00008A8D0000}"/>
    <cellStyle name="Финансовый 6 13 2 2 7 2" xfId="36236" xr:uid="{00000000-0005-0000-0000-00008B8D0000}"/>
    <cellStyle name="Финансовый 6 13 2 2 8" xfId="36237" xr:uid="{00000000-0005-0000-0000-00008C8D0000}"/>
    <cellStyle name="Финансовый 6 13 2 2 8 2" xfId="36238" xr:uid="{00000000-0005-0000-0000-00008D8D0000}"/>
    <cellStyle name="Финансовый 6 13 2 2 9" xfId="36239" xr:uid="{00000000-0005-0000-0000-00008E8D0000}"/>
    <cellStyle name="Финансовый 6 13 2 2 9 2" xfId="36240" xr:uid="{00000000-0005-0000-0000-00008F8D0000}"/>
    <cellStyle name="Финансовый 6 13 2 3" xfId="36241" xr:uid="{00000000-0005-0000-0000-0000908D0000}"/>
    <cellStyle name="Финансовый 6 13 2 3 2" xfId="36242" xr:uid="{00000000-0005-0000-0000-0000918D0000}"/>
    <cellStyle name="Финансовый 6 13 2 3 2 2" xfId="36243" xr:uid="{00000000-0005-0000-0000-0000928D0000}"/>
    <cellStyle name="Финансовый 6 13 2 3 3" xfId="36244" xr:uid="{00000000-0005-0000-0000-0000938D0000}"/>
    <cellStyle name="Финансовый 6 13 2 3 3 2" xfId="36245" xr:uid="{00000000-0005-0000-0000-0000948D0000}"/>
    <cellStyle name="Финансовый 6 13 2 3 4" xfId="36246" xr:uid="{00000000-0005-0000-0000-0000958D0000}"/>
    <cellStyle name="Финансовый 6 13 2 3 4 2" xfId="36247" xr:uid="{00000000-0005-0000-0000-0000968D0000}"/>
    <cellStyle name="Финансовый 6 13 2 3 5" xfId="36248" xr:uid="{00000000-0005-0000-0000-0000978D0000}"/>
    <cellStyle name="Финансовый 6 13 2 3 5 2" xfId="36249" xr:uid="{00000000-0005-0000-0000-0000988D0000}"/>
    <cellStyle name="Финансовый 6 13 2 3 6" xfId="36250" xr:uid="{00000000-0005-0000-0000-0000998D0000}"/>
    <cellStyle name="Финансовый 6 13 2 4" xfId="36251" xr:uid="{00000000-0005-0000-0000-00009A8D0000}"/>
    <cellStyle name="Финансовый 6 13 2 4 2" xfId="36252" xr:uid="{00000000-0005-0000-0000-00009B8D0000}"/>
    <cellStyle name="Финансовый 6 13 2 4 2 2" xfId="36253" xr:uid="{00000000-0005-0000-0000-00009C8D0000}"/>
    <cellStyle name="Финансовый 6 13 2 4 3" xfId="36254" xr:uid="{00000000-0005-0000-0000-00009D8D0000}"/>
    <cellStyle name="Финансовый 6 13 2 4 3 2" xfId="36255" xr:uid="{00000000-0005-0000-0000-00009E8D0000}"/>
    <cellStyle name="Финансовый 6 13 2 4 4" xfId="36256" xr:uid="{00000000-0005-0000-0000-00009F8D0000}"/>
    <cellStyle name="Финансовый 6 13 2 4 4 2" xfId="36257" xr:uid="{00000000-0005-0000-0000-0000A08D0000}"/>
    <cellStyle name="Финансовый 6 13 2 4 5" xfId="36258" xr:uid="{00000000-0005-0000-0000-0000A18D0000}"/>
    <cellStyle name="Финансовый 6 13 2 5" xfId="36259" xr:uid="{00000000-0005-0000-0000-0000A28D0000}"/>
    <cellStyle name="Финансовый 6 13 2 5 2" xfId="36260" xr:uid="{00000000-0005-0000-0000-0000A38D0000}"/>
    <cellStyle name="Финансовый 6 13 2 6" xfId="36261" xr:uid="{00000000-0005-0000-0000-0000A48D0000}"/>
    <cellStyle name="Финансовый 6 13 2 6 2" xfId="36262" xr:uid="{00000000-0005-0000-0000-0000A58D0000}"/>
    <cellStyle name="Финансовый 6 13 2 7" xfId="36263" xr:uid="{00000000-0005-0000-0000-0000A68D0000}"/>
    <cellStyle name="Финансовый 6 13 2 7 2" xfId="36264" xr:uid="{00000000-0005-0000-0000-0000A78D0000}"/>
    <cellStyle name="Финансовый 6 13 2 8" xfId="36265" xr:uid="{00000000-0005-0000-0000-0000A88D0000}"/>
    <cellStyle name="Финансовый 6 13 2 8 2" xfId="36266" xr:uid="{00000000-0005-0000-0000-0000A98D0000}"/>
    <cellStyle name="Финансовый 6 13 2 9" xfId="36267" xr:uid="{00000000-0005-0000-0000-0000AA8D0000}"/>
    <cellStyle name="Финансовый 6 13 2 9 2" xfId="36268" xr:uid="{00000000-0005-0000-0000-0000AB8D0000}"/>
    <cellStyle name="Финансовый 6 13 3" xfId="36269" xr:uid="{00000000-0005-0000-0000-0000AC8D0000}"/>
    <cellStyle name="Финансовый 6 13 3 10" xfId="36270" xr:uid="{00000000-0005-0000-0000-0000AD8D0000}"/>
    <cellStyle name="Финансовый 6 13 3 2" xfId="36271" xr:uid="{00000000-0005-0000-0000-0000AE8D0000}"/>
    <cellStyle name="Финансовый 6 13 3 2 2" xfId="36272" xr:uid="{00000000-0005-0000-0000-0000AF8D0000}"/>
    <cellStyle name="Финансовый 6 13 3 2 2 2" xfId="36273" xr:uid="{00000000-0005-0000-0000-0000B08D0000}"/>
    <cellStyle name="Финансовый 6 13 3 2 3" xfId="36274" xr:uid="{00000000-0005-0000-0000-0000B18D0000}"/>
    <cellStyle name="Финансовый 6 13 3 2 3 2" xfId="36275" xr:uid="{00000000-0005-0000-0000-0000B28D0000}"/>
    <cellStyle name="Финансовый 6 13 3 2 4" xfId="36276" xr:uid="{00000000-0005-0000-0000-0000B38D0000}"/>
    <cellStyle name="Финансовый 6 13 3 2 4 2" xfId="36277" xr:uid="{00000000-0005-0000-0000-0000B48D0000}"/>
    <cellStyle name="Финансовый 6 13 3 2 5" xfId="36278" xr:uid="{00000000-0005-0000-0000-0000B58D0000}"/>
    <cellStyle name="Финансовый 6 13 3 2 5 2" xfId="36279" xr:uid="{00000000-0005-0000-0000-0000B68D0000}"/>
    <cellStyle name="Финансовый 6 13 3 2 6" xfId="36280" xr:uid="{00000000-0005-0000-0000-0000B78D0000}"/>
    <cellStyle name="Финансовый 6 13 3 3" xfId="36281" xr:uid="{00000000-0005-0000-0000-0000B88D0000}"/>
    <cellStyle name="Финансовый 6 13 3 3 2" xfId="36282" xr:uid="{00000000-0005-0000-0000-0000B98D0000}"/>
    <cellStyle name="Финансовый 6 13 3 3 2 2" xfId="36283" xr:uid="{00000000-0005-0000-0000-0000BA8D0000}"/>
    <cellStyle name="Финансовый 6 13 3 3 3" xfId="36284" xr:uid="{00000000-0005-0000-0000-0000BB8D0000}"/>
    <cellStyle name="Финансовый 6 13 3 3 3 2" xfId="36285" xr:uid="{00000000-0005-0000-0000-0000BC8D0000}"/>
    <cellStyle name="Финансовый 6 13 3 3 4" xfId="36286" xr:uid="{00000000-0005-0000-0000-0000BD8D0000}"/>
    <cellStyle name="Финансовый 6 13 3 3 4 2" xfId="36287" xr:uid="{00000000-0005-0000-0000-0000BE8D0000}"/>
    <cellStyle name="Финансовый 6 13 3 3 5" xfId="36288" xr:uid="{00000000-0005-0000-0000-0000BF8D0000}"/>
    <cellStyle name="Финансовый 6 13 3 4" xfId="36289" xr:uid="{00000000-0005-0000-0000-0000C08D0000}"/>
    <cellStyle name="Финансовый 6 13 3 4 2" xfId="36290" xr:uid="{00000000-0005-0000-0000-0000C18D0000}"/>
    <cellStyle name="Финансовый 6 13 3 5" xfId="36291" xr:uid="{00000000-0005-0000-0000-0000C28D0000}"/>
    <cellStyle name="Финансовый 6 13 3 5 2" xfId="36292" xr:uid="{00000000-0005-0000-0000-0000C38D0000}"/>
    <cellStyle name="Финансовый 6 13 3 6" xfId="36293" xr:uid="{00000000-0005-0000-0000-0000C48D0000}"/>
    <cellStyle name="Финансовый 6 13 3 6 2" xfId="36294" xr:uid="{00000000-0005-0000-0000-0000C58D0000}"/>
    <cellStyle name="Финансовый 6 13 3 7" xfId="36295" xr:uid="{00000000-0005-0000-0000-0000C68D0000}"/>
    <cellStyle name="Финансовый 6 13 3 7 2" xfId="36296" xr:uid="{00000000-0005-0000-0000-0000C78D0000}"/>
    <cellStyle name="Финансовый 6 13 3 8" xfId="36297" xr:uid="{00000000-0005-0000-0000-0000C88D0000}"/>
    <cellStyle name="Финансовый 6 13 3 8 2" xfId="36298" xr:uid="{00000000-0005-0000-0000-0000C98D0000}"/>
    <cellStyle name="Финансовый 6 13 3 9" xfId="36299" xr:uid="{00000000-0005-0000-0000-0000CA8D0000}"/>
    <cellStyle name="Финансовый 6 13 3 9 2" xfId="36300" xr:uid="{00000000-0005-0000-0000-0000CB8D0000}"/>
    <cellStyle name="Финансовый 6 13 4" xfId="36301" xr:uid="{00000000-0005-0000-0000-0000CC8D0000}"/>
    <cellStyle name="Финансовый 6 13 4 2" xfId="36302" xr:uid="{00000000-0005-0000-0000-0000CD8D0000}"/>
    <cellStyle name="Финансовый 6 13 4 2 2" xfId="36303" xr:uid="{00000000-0005-0000-0000-0000CE8D0000}"/>
    <cellStyle name="Финансовый 6 13 4 3" xfId="36304" xr:uid="{00000000-0005-0000-0000-0000CF8D0000}"/>
    <cellStyle name="Финансовый 6 13 4 3 2" xfId="36305" xr:uid="{00000000-0005-0000-0000-0000D08D0000}"/>
    <cellStyle name="Финансовый 6 13 4 4" xfId="36306" xr:uid="{00000000-0005-0000-0000-0000D18D0000}"/>
    <cellStyle name="Финансовый 6 13 4 4 2" xfId="36307" xr:uid="{00000000-0005-0000-0000-0000D28D0000}"/>
    <cellStyle name="Финансовый 6 13 4 5" xfId="36308" xr:uid="{00000000-0005-0000-0000-0000D38D0000}"/>
    <cellStyle name="Финансовый 6 13 4 5 2" xfId="36309" xr:uid="{00000000-0005-0000-0000-0000D48D0000}"/>
    <cellStyle name="Финансовый 6 13 4 6" xfId="36310" xr:uid="{00000000-0005-0000-0000-0000D58D0000}"/>
    <cellStyle name="Финансовый 6 13 5" xfId="36311" xr:uid="{00000000-0005-0000-0000-0000D68D0000}"/>
    <cellStyle name="Финансовый 6 13 5 2" xfId="36312" xr:uid="{00000000-0005-0000-0000-0000D78D0000}"/>
    <cellStyle name="Финансовый 6 13 5 2 2" xfId="36313" xr:uid="{00000000-0005-0000-0000-0000D88D0000}"/>
    <cellStyle name="Финансовый 6 13 5 3" xfId="36314" xr:uid="{00000000-0005-0000-0000-0000D98D0000}"/>
    <cellStyle name="Финансовый 6 13 5 3 2" xfId="36315" xr:uid="{00000000-0005-0000-0000-0000DA8D0000}"/>
    <cellStyle name="Финансовый 6 13 5 4" xfId="36316" xr:uid="{00000000-0005-0000-0000-0000DB8D0000}"/>
    <cellStyle name="Финансовый 6 13 5 4 2" xfId="36317" xr:uid="{00000000-0005-0000-0000-0000DC8D0000}"/>
    <cellStyle name="Финансовый 6 13 5 5" xfId="36318" xr:uid="{00000000-0005-0000-0000-0000DD8D0000}"/>
    <cellStyle name="Финансовый 6 13 6" xfId="36319" xr:uid="{00000000-0005-0000-0000-0000DE8D0000}"/>
    <cellStyle name="Финансовый 6 13 6 2" xfId="36320" xr:uid="{00000000-0005-0000-0000-0000DF8D0000}"/>
    <cellStyle name="Финансовый 6 13 7" xfId="36321" xr:uid="{00000000-0005-0000-0000-0000E08D0000}"/>
    <cellStyle name="Финансовый 6 13 7 2" xfId="36322" xr:uid="{00000000-0005-0000-0000-0000E18D0000}"/>
    <cellStyle name="Финансовый 6 13 8" xfId="36323" xr:uid="{00000000-0005-0000-0000-0000E28D0000}"/>
    <cellStyle name="Финансовый 6 13 8 2" xfId="36324" xr:uid="{00000000-0005-0000-0000-0000E38D0000}"/>
    <cellStyle name="Финансовый 6 13 9" xfId="36325" xr:uid="{00000000-0005-0000-0000-0000E48D0000}"/>
    <cellStyle name="Финансовый 6 13 9 2" xfId="36326" xr:uid="{00000000-0005-0000-0000-0000E58D0000}"/>
    <cellStyle name="Финансовый 6 14" xfId="36327" xr:uid="{00000000-0005-0000-0000-0000E68D0000}"/>
    <cellStyle name="Финансовый 6 14 10" xfId="36328" xr:uid="{00000000-0005-0000-0000-0000E78D0000}"/>
    <cellStyle name="Финансовый 6 14 10 2" xfId="36329" xr:uid="{00000000-0005-0000-0000-0000E88D0000}"/>
    <cellStyle name="Финансовый 6 14 11" xfId="36330" xr:uid="{00000000-0005-0000-0000-0000E98D0000}"/>
    <cellStyle name="Финансовый 6 14 11 2" xfId="36331" xr:uid="{00000000-0005-0000-0000-0000EA8D0000}"/>
    <cellStyle name="Финансовый 6 14 12" xfId="36332" xr:uid="{00000000-0005-0000-0000-0000EB8D0000}"/>
    <cellStyle name="Финансовый 6 14 2" xfId="36333" xr:uid="{00000000-0005-0000-0000-0000EC8D0000}"/>
    <cellStyle name="Финансовый 6 14 2 10" xfId="36334" xr:uid="{00000000-0005-0000-0000-0000ED8D0000}"/>
    <cellStyle name="Финансовый 6 14 2 10 2" xfId="36335" xr:uid="{00000000-0005-0000-0000-0000EE8D0000}"/>
    <cellStyle name="Финансовый 6 14 2 11" xfId="36336" xr:uid="{00000000-0005-0000-0000-0000EF8D0000}"/>
    <cellStyle name="Финансовый 6 14 2 2" xfId="36337" xr:uid="{00000000-0005-0000-0000-0000F08D0000}"/>
    <cellStyle name="Финансовый 6 14 2 2 10" xfId="36338" xr:uid="{00000000-0005-0000-0000-0000F18D0000}"/>
    <cellStyle name="Финансовый 6 14 2 2 2" xfId="36339" xr:uid="{00000000-0005-0000-0000-0000F28D0000}"/>
    <cellStyle name="Финансовый 6 14 2 2 2 2" xfId="36340" xr:uid="{00000000-0005-0000-0000-0000F38D0000}"/>
    <cellStyle name="Финансовый 6 14 2 2 2 2 2" xfId="36341" xr:uid="{00000000-0005-0000-0000-0000F48D0000}"/>
    <cellStyle name="Финансовый 6 14 2 2 2 3" xfId="36342" xr:uid="{00000000-0005-0000-0000-0000F58D0000}"/>
    <cellStyle name="Финансовый 6 14 2 2 2 3 2" xfId="36343" xr:uid="{00000000-0005-0000-0000-0000F68D0000}"/>
    <cellStyle name="Финансовый 6 14 2 2 2 4" xfId="36344" xr:uid="{00000000-0005-0000-0000-0000F78D0000}"/>
    <cellStyle name="Финансовый 6 14 2 2 2 4 2" xfId="36345" xr:uid="{00000000-0005-0000-0000-0000F88D0000}"/>
    <cellStyle name="Финансовый 6 14 2 2 2 5" xfId="36346" xr:uid="{00000000-0005-0000-0000-0000F98D0000}"/>
    <cellStyle name="Финансовый 6 14 2 2 2 5 2" xfId="36347" xr:uid="{00000000-0005-0000-0000-0000FA8D0000}"/>
    <cellStyle name="Финансовый 6 14 2 2 2 6" xfId="36348" xr:uid="{00000000-0005-0000-0000-0000FB8D0000}"/>
    <cellStyle name="Финансовый 6 14 2 2 3" xfId="36349" xr:uid="{00000000-0005-0000-0000-0000FC8D0000}"/>
    <cellStyle name="Финансовый 6 14 2 2 3 2" xfId="36350" xr:uid="{00000000-0005-0000-0000-0000FD8D0000}"/>
    <cellStyle name="Финансовый 6 14 2 2 3 2 2" xfId="36351" xr:uid="{00000000-0005-0000-0000-0000FE8D0000}"/>
    <cellStyle name="Финансовый 6 14 2 2 3 3" xfId="36352" xr:uid="{00000000-0005-0000-0000-0000FF8D0000}"/>
    <cellStyle name="Финансовый 6 14 2 2 3 3 2" xfId="36353" xr:uid="{00000000-0005-0000-0000-0000008E0000}"/>
    <cellStyle name="Финансовый 6 14 2 2 3 4" xfId="36354" xr:uid="{00000000-0005-0000-0000-0000018E0000}"/>
    <cellStyle name="Финансовый 6 14 2 2 3 4 2" xfId="36355" xr:uid="{00000000-0005-0000-0000-0000028E0000}"/>
    <cellStyle name="Финансовый 6 14 2 2 3 5" xfId="36356" xr:uid="{00000000-0005-0000-0000-0000038E0000}"/>
    <cellStyle name="Финансовый 6 14 2 2 4" xfId="36357" xr:uid="{00000000-0005-0000-0000-0000048E0000}"/>
    <cellStyle name="Финансовый 6 14 2 2 4 2" xfId="36358" xr:uid="{00000000-0005-0000-0000-0000058E0000}"/>
    <cellStyle name="Финансовый 6 14 2 2 5" xfId="36359" xr:uid="{00000000-0005-0000-0000-0000068E0000}"/>
    <cellStyle name="Финансовый 6 14 2 2 5 2" xfId="36360" xr:uid="{00000000-0005-0000-0000-0000078E0000}"/>
    <cellStyle name="Финансовый 6 14 2 2 6" xfId="36361" xr:uid="{00000000-0005-0000-0000-0000088E0000}"/>
    <cellStyle name="Финансовый 6 14 2 2 6 2" xfId="36362" xr:uid="{00000000-0005-0000-0000-0000098E0000}"/>
    <cellStyle name="Финансовый 6 14 2 2 7" xfId="36363" xr:uid="{00000000-0005-0000-0000-00000A8E0000}"/>
    <cellStyle name="Финансовый 6 14 2 2 7 2" xfId="36364" xr:uid="{00000000-0005-0000-0000-00000B8E0000}"/>
    <cellStyle name="Финансовый 6 14 2 2 8" xfId="36365" xr:uid="{00000000-0005-0000-0000-00000C8E0000}"/>
    <cellStyle name="Финансовый 6 14 2 2 8 2" xfId="36366" xr:uid="{00000000-0005-0000-0000-00000D8E0000}"/>
    <cellStyle name="Финансовый 6 14 2 2 9" xfId="36367" xr:uid="{00000000-0005-0000-0000-00000E8E0000}"/>
    <cellStyle name="Финансовый 6 14 2 2 9 2" xfId="36368" xr:uid="{00000000-0005-0000-0000-00000F8E0000}"/>
    <cellStyle name="Финансовый 6 14 2 3" xfId="36369" xr:uid="{00000000-0005-0000-0000-0000108E0000}"/>
    <cellStyle name="Финансовый 6 14 2 3 2" xfId="36370" xr:uid="{00000000-0005-0000-0000-0000118E0000}"/>
    <cellStyle name="Финансовый 6 14 2 3 2 2" xfId="36371" xr:uid="{00000000-0005-0000-0000-0000128E0000}"/>
    <cellStyle name="Финансовый 6 14 2 3 3" xfId="36372" xr:uid="{00000000-0005-0000-0000-0000138E0000}"/>
    <cellStyle name="Финансовый 6 14 2 3 3 2" xfId="36373" xr:uid="{00000000-0005-0000-0000-0000148E0000}"/>
    <cellStyle name="Финансовый 6 14 2 3 4" xfId="36374" xr:uid="{00000000-0005-0000-0000-0000158E0000}"/>
    <cellStyle name="Финансовый 6 14 2 3 4 2" xfId="36375" xr:uid="{00000000-0005-0000-0000-0000168E0000}"/>
    <cellStyle name="Финансовый 6 14 2 3 5" xfId="36376" xr:uid="{00000000-0005-0000-0000-0000178E0000}"/>
    <cellStyle name="Финансовый 6 14 2 3 5 2" xfId="36377" xr:uid="{00000000-0005-0000-0000-0000188E0000}"/>
    <cellStyle name="Финансовый 6 14 2 3 6" xfId="36378" xr:uid="{00000000-0005-0000-0000-0000198E0000}"/>
    <cellStyle name="Финансовый 6 14 2 4" xfId="36379" xr:uid="{00000000-0005-0000-0000-00001A8E0000}"/>
    <cellStyle name="Финансовый 6 14 2 4 2" xfId="36380" xr:uid="{00000000-0005-0000-0000-00001B8E0000}"/>
    <cellStyle name="Финансовый 6 14 2 4 2 2" xfId="36381" xr:uid="{00000000-0005-0000-0000-00001C8E0000}"/>
    <cellStyle name="Финансовый 6 14 2 4 3" xfId="36382" xr:uid="{00000000-0005-0000-0000-00001D8E0000}"/>
    <cellStyle name="Финансовый 6 14 2 4 3 2" xfId="36383" xr:uid="{00000000-0005-0000-0000-00001E8E0000}"/>
    <cellStyle name="Финансовый 6 14 2 4 4" xfId="36384" xr:uid="{00000000-0005-0000-0000-00001F8E0000}"/>
    <cellStyle name="Финансовый 6 14 2 4 4 2" xfId="36385" xr:uid="{00000000-0005-0000-0000-0000208E0000}"/>
    <cellStyle name="Финансовый 6 14 2 4 5" xfId="36386" xr:uid="{00000000-0005-0000-0000-0000218E0000}"/>
    <cellStyle name="Финансовый 6 14 2 5" xfId="36387" xr:uid="{00000000-0005-0000-0000-0000228E0000}"/>
    <cellStyle name="Финансовый 6 14 2 5 2" xfId="36388" xr:uid="{00000000-0005-0000-0000-0000238E0000}"/>
    <cellStyle name="Финансовый 6 14 2 6" xfId="36389" xr:uid="{00000000-0005-0000-0000-0000248E0000}"/>
    <cellStyle name="Финансовый 6 14 2 6 2" xfId="36390" xr:uid="{00000000-0005-0000-0000-0000258E0000}"/>
    <cellStyle name="Финансовый 6 14 2 7" xfId="36391" xr:uid="{00000000-0005-0000-0000-0000268E0000}"/>
    <cellStyle name="Финансовый 6 14 2 7 2" xfId="36392" xr:uid="{00000000-0005-0000-0000-0000278E0000}"/>
    <cellStyle name="Финансовый 6 14 2 8" xfId="36393" xr:uid="{00000000-0005-0000-0000-0000288E0000}"/>
    <cellStyle name="Финансовый 6 14 2 8 2" xfId="36394" xr:uid="{00000000-0005-0000-0000-0000298E0000}"/>
    <cellStyle name="Финансовый 6 14 2 9" xfId="36395" xr:uid="{00000000-0005-0000-0000-00002A8E0000}"/>
    <cellStyle name="Финансовый 6 14 2 9 2" xfId="36396" xr:uid="{00000000-0005-0000-0000-00002B8E0000}"/>
    <cellStyle name="Финансовый 6 14 3" xfId="36397" xr:uid="{00000000-0005-0000-0000-00002C8E0000}"/>
    <cellStyle name="Финансовый 6 14 3 10" xfId="36398" xr:uid="{00000000-0005-0000-0000-00002D8E0000}"/>
    <cellStyle name="Финансовый 6 14 3 2" xfId="36399" xr:uid="{00000000-0005-0000-0000-00002E8E0000}"/>
    <cellStyle name="Финансовый 6 14 3 2 2" xfId="36400" xr:uid="{00000000-0005-0000-0000-00002F8E0000}"/>
    <cellStyle name="Финансовый 6 14 3 2 2 2" xfId="36401" xr:uid="{00000000-0005-0000-0000-0000308E0000}"/>
    <cellStyle name="Финансовый 6 14 3 2 3" xfId="36402" xr:uid="{00000000-0005-0000-0000-0000318E0000}"/>
    <cellStyle name="Финансовый 6 14 3 2 3 2" xfId="36403" xr:uid="{00000000-0005-0000-0000-0000328E0000}"/>
    <cellStyle name="Финансовый 6 14 3 2 4" xfId="36404" xr:uid="{00000000-0005-0000-0000-0000338E0000}"/>
    <cellStyle name="Финансовый 6 14 3 2 4 2" xfId="36405" xr:uid="{00000000-0005-0000-0000-0000348E0000}"/>
    <cellStyle name="Финансовый 6 14 3 2 5" xfId="36406" xr:uid="{00000000-0005-0000-0000-0000358E0000}"/>
    <cellStyle name="Финансовый 6 14 3 2 5 2" xfId="36407" xr:uid="{00000000-0005-0000-0000-0000368E0000}"/>
    <cellStyle name="Финансовый 6 14 3 2 6" xfId="36408" xr:uid="{00000000-0005-0000-0000-0000378E0000}"/>
    <cellStyle name="Финансовый 6 14 3 3" xfId="36409" xr:uid="{00000000-0005-0000-0000-0000388E0000}"/>
    <cellStyle name="Финансовый 6 14 3 3 2" xfId="36410" xr:uid="{00000000-0005-0000-0000-0000398E0000}"/>
    <cellStyle name="Финансовый 6 14 3 3 2 2" xfId="36411" xr:uid="{00000000-0005-0000-0000-00003A8E0000}"/>
    <cellStyle name="Финансовый 6 14 3 3 3" xfId="36412" xr:uid="{00000000-0005-0000-0000-00003B8E0000}"/>
    <cellStyle name="Финансовый 6 14 3 3 3 2" xfId="36413" xr:uid="{00000000-0005-0000-0000-00003C8E0000}"/>
    <cellStyle name="Финансовый 6 14 3 3 4" xfId="36414" xr:uid="{00000000-0005-0000-0000-00003D8E0000}"/>
    <cellStyle name="Финансовый 6 14 3 3 4 2" xfId="36415" xr:uid="{00000000-0005-0000-0000-00003E8E0000}"/>
    <cellStyle name="Финансовый 6 14 3 3 5" xfId="36416" xr:uid="{00000000-0005-0000-0000-00003F8E0000}"/>
    <cellStyle name="Финансовый 6 14 3 4" xfId="36417" xr:uid="{00000000-0005-0000-0000-0000408E0000}"/>
    <cellStyle name="Финансовый 6 14 3 4 2" xfId="36418" xr:uid="{00000000-0005-0000-0000-0000418E0000}"/>
    <cellStyle name="Финансовый 6 14 3 5" xfId="36419" xr:uid="{00000000-0005-0000-0000-0000428E0000}"/>
    <cellStyle name="Финансовый 6 14 3 5 2" xfId="36420" xr:uid="{00000000-0005-0000-0000-0000438E0000}"/>
    <cellStyle name="Финансовый 6 14 3 6" xfId="36421" xr:uid="{00000000-0005-0000-0000-0000448E0000}"/>
    <cellStyle name="Финансовый 6 14 3 6 2" xfId="36422" xr:uid="{00000000-0005-0000-0000-0000458E0000}"/>
    <cellStyle name="Финансовый 6 14 3 7" xfId="36423" xr:uid="{00000000-0005-0000-0000-0000468E0000}"/>
    <cellStyle name="Финансовый 6 14 3 7 2" xfId="36424" xr:uid="{00000000-0005-0000-0000-0000478E0000}"/>
    <cellStyle name="Финансовый 6 14 3 8" xfId="36425" xr:uid="{00000000-0005-0000-0000-0000488E0000}"/>
    <cellStyle name="Финансовый 6 14 3 8 2" xfId="36426" xr:uid="{00000000-0005-0000-0000-0000498E0000}"/>
    <cellStyle name="Финансовый 6 14 3 9" xfId="36427" xr:uid="{00000000-0005-0000-0000-00004A8E0000}"/>
    <cellStyle name="Финансовый 6 14 3 9 2" xfId="36428" xr:uid="{00000000-0005-0000-0000-00004B8E0000}"/>
    <cellStyle name="Финансовый 6 14 4" xfId="36429" xr:uid="{00000000-0005-0000-0000-00004C8E0000}"/>
    <cellStyle name="Финансовый 6 14 4 2" xfId="36430" xr:uid="{00000000-0005-0000-0000-00004D8E0000}"/>
    <cellStyle name="Финансовый 6 14 4 2 2" xfId="36431" xr:uid="{00000000-0005-0000-0000-00004E8E0000}"/>
    <cellStyle name="Финансовый 6 14 4 3" xfId="36432" xr:uid="{00000000-0005-0000-0000-00004F8E0000}"/>
    <cellStyle name="Финансовый 6 14 4 3 2" xfId="36433" xr:uid="{00000000-0005-0000-0000-0000508E0000}"/>
    <cellStyle name="Финансовый 6 14 4 4" xfId="36434" xr:uid="{00000000-0005-0000-0000-0000518E0000}"/>
    <cellStyle name="Финансовый 6 14 4 4 2" xfId="36435" xr:uid="{00000000-0005-0000-0000-0000528E0000}"/>
    <cellStyle name="Финансовый 6 14 4 5" xfId="36436" xr:uid="{00000000-0005-0000-0000-0000538E0000}"/>
    <cellStyle name="Финансовый 6 14 4 5 2" xfId="36437" xr:uid="{00000000-0005-0000-0000-0000548E0000}"/>
    <cellStyle name="Финансовый 6 14 4 6" xfId="36438" xr:uid="{00000000-0005-0000-0000-0000558E0000}"/>
    <cellStyle name="Финансовый 6 14 5" xfId="36439" xr:uid="{00000000-0005-0000-0000-0000568E0000}"/>
    <cellStyle name="Финансовый 6 14 5 2" xfId="36440" xr:uid="{00000000-0005-0000-0000-0000578E0000}"/>
    <cellStyle name="Финансовый 6 14 5 2 2" xfId="36441" xr:uid="{00000000-0005-0000-0000-0000588E0000}"/>
    <cellStyle name="Финансовый 6 14 5 3" xfId="36442" xr:uid="{00000000-0005-0000-0000-0000598E0000}"/>
    <cellStyle name="Финансовый 6 14 5 3 2" xfId="36443" xr:uid="{00000000-0005-0000-0000-00005A8E0000}"/>
    <cellStyle name="Финансовый 6 14 5 4" xfId="36444" xr:uid="{00000000-0005-0000-0000-00005B8E0000}"/>
    <cellStyle name="Финансовый 6 14 5 4 2" xfId="36445" xr:uid="{00000000-0005-0000-0000-00005C8E0000}"/>
    <cellStyle name="Финансовый 6 14 5 5" xfId="36446" xr:uid="{00000000-0005-0000-0000-00005D8E0000}"/>
    <cellStyle name="Финансовый 6 14 6" xfId="36447" xr:uid="{00000000-0005-0000-0000-00005E8E0000}"/>
    <cellStyle name="Финансовый 6 14 6 2" xfId="36448" xr:uid="{00000000-0005-0000-0000-00005F8E0000}"/>
    <cellStyle name="Финансовый 6 14 7" xfId="36449" xr:uid="{00000000-0005-0000-0000-0000608E0000}"/>
    <cellStyle name="Финансовый 6 14 7 2" xfId="36450" xr:uid="{00000000-0005-0000-0000-0000618E0000}"/>
    <cellStyle name="Финансовый 6 14 8" xfId="36451" xr:uid="{00000000-0005-0000-0000-0000628E0000}"/>
    <cellStyle name="Финансовый 6 14 8 2" xfId="36452" xr:uid="{00000000-0005-0000-0000-0000638E0000}"/>
    <cellStyle name="Финансовый 6 14 9" xfId="36453" xr:uid="{00000000-0005-0000-0000-0000648E0000}"/>
    <cellStyle name="Финансовый 6 14 9 2" xfId="36454" xr:uid="{00000000-0005-0000-0000-0000658E0000}"/>
    <cellStyle name="Финансовый 6 15" xfId="36455" xr:uid="{00000000-0005-0000-0000-0000668E0000}"/>
    <cellStyle name="Финансовый 6 15 10" xfId="36456" xr:uid="{00000000-0005-0000-0000-0000678E0000}"/>
    <cellStyle name="Финансовый 6 15 10 2" xfId="36457" xr:uid="{00000000-0005-0000-0000-0000688E0000}"/>
    <cellStyle name="Финансовый 6 15 11" xfId="36458" xr:uid="{00000000-0005-0000-0000-0000698E0000}"/>
    <cellStyle name="Финансовый 6 15 2" xfId="36459" xr:uid="{00000000-0005-0000-0000-00006A8E0000}"/>
    <cellStyle name="Финансовый 6 15 2 10" xfId="36460" xr:uid="{00000000-0005-0000-0000-00006B8E0000}"/>
    <cellStyle name="Финансовый 6 15 2 2" xfId="36461" xr:uid="{00000000-0005-0000-0000-00006C8E0000}"/>
    <cellStyle name="Финансовый 6 15 2 2 2" xfId="36462" xr:uid="{00000000-0005-0000-0000-00006D8E0000}"/>
    <cellStyle name="Финансовый 6 15 2 2 2 2" xfId="36463" xr:uid="{00000000-0005-0000-0000-00006E8E0000}"/>
    <cellStyle name="Финансовый 6 15 2 2 3" xfId="36464" xr:uid="{00000000-0005-0000-0000-00006F8E0000}"/>
    <cellStyle name="Финансовый 6 15 2 2 3 2" xfId="36465" xr:uid="{00000000-0005-0000-0000-0000708E0000}"/>
    <cellStyle name="Финансовый 6 15 2 2 4" xfId="36466" xr:uid="{00000000-0005-0000-0000-0000718E0000}"/>
    <cellStyle name="Финансовый 6 15 2 2 4 2" xfId="36467" xr:uid="{00000000-0005-0000-0000-0000728E0000}"/>
    <cellStyle name="Финансовый 6 15 2 2 5" xfId="36468" xr:uid="{00000000-0005-0000-0000-0000738E0000}"/>
    <cellStyle name="Финансовый 6 15 2 2 5 2" xfId="36469" xr:uid="{00000000-0005-0000-0000-0000748E0000}"/>
    <cellStyle name="Финансовый 6 15 2 2 6" xfId="36470" xr:uid="{00000000-0005-0000-0000-0000758E0000}"/>
    <cellStyle name="Финансовый 6 15 2 3" xfId="36471" xr:uid="{00000000-0005-0000-0000-0000768E0000}"/>
    <cellStyle name="Финансовый 6 15 2 3 2" xfId="36472" xr:uid="{00000000-0005-0000-0000-0000778E0000}"/>
    <cellStyle name="Финансовый 6 15 2 3 2 2" xfId="36473" xr:uid="{00000000-0005-0000-0000-0000788E0000}"/>
    <cellStyle name="Финансовый 6 15 2 3 3" xfId="36474" xr:uid="{00000000-0005-0000-0000-0000798E0000}"/>
    <cellStyle name="Финансовый 6 15 2 3 3 2" xfId="36475" xr:uid="{00000000-0005-0000-0000-00007A8E0000}"/>
    <cellStyle name="Финансовый 6 15 2 3 4" xfId="36476" xr:uid="{00000000-0005-0000-0000-00007B8E0000}"/>
    <cellStyle name="Финансовый 6 15 2 3 4 2" xfId="36477" xr:uid="{00000000-0005-0000-0000-00007C8E0000}"/>
    <cellStyle name="Финансовый 6 15 2 3 5" xfId="36478" xr:uid="{00000000-0005-0000-0000-00007D8E0000}"/>
    <cellStyle name="Финансовый 6 15 2 4" xfId="36479" xr:uid="{00000000-0005-0000-0000-00007E8E0000}"/>
    <cellStyle name="Финансовый 6 15 2 4 2" xfId="36480" xr:uid="{00000000-0005-0000-0000-00007F8E0000}"/>
    <cellStyle name="Финансовый 6 15 2 5" xfId="36481" xr:uid="{00000000-0005-0000-0000-0000808E0000}"/>
    <cellStyle name="Финансовый 6 15 2 5 2" xfId="36482" xr:uid="{00000000-0005-0000-0000-0000818E0000}"/>
    <cellStyle name="Финансовый 6 15 2 6" xfId="36483" xr:uid="{00000000-0005-0000-0000-0000828E0000}"/>
    <cellStyle name="Финансовый 6 15 2 6 2" xfId="36484" xr:uid="{00000000-0005-0000-0000-0000838E0000}"/>
    <cellStyle name="Финансовый 6 15 2 7" xfId="36485" xr:uid="{00000000-0005-0000-0000-0000848E0000}"/>
    <cellStyle name="Финансовый 6 15 2 7 2" xfId="36486" xr:uid="{00000000-0005-0000-0000-0000858E0000}"/>
    <cellStyle name="Финансовый 6 15 2 8" xfId="36487" xr:uid="{00000000-0005-0000-0000-0000868E0000}"/>
    <cellStyle name="Финансовый 6 15 2 8 2" xfId="36488" xr:uid="{00000000-0005-0000-0000-0000878E0000}"/>
    <cellStyle name="Финансовый 6 15 2 9" xfId="36489" xr:uid="{00000000-0005-0000-0000-0000888E0000}"/>
    <cellStyle name="Финансовый 6 15 2 9 2" xfId="36490" xr:uid="{00000000-0005-0000-0000-0000898E0000}"/>
    <cellStyle name="Финансовый 6 15 3" xfId="36491" xr:uid="{00000000-0005-0000-0000-00008A8E0000}"/>
    <cellStyle name="Финансовый 6 15 3 2" xfId="36492" xr:uid="{00000000-0005-0000-0000-00008B8E0000}"/>
    <cellStyle name="Финансовый 6 15 3 2 2" xfId="36493" xr:uid="{00000000-0005-0000-0000-00008C8E0000}"/>
    <cellStyle name="Финансовый 6 15 3 3" xfId="36494" xr:uid="{00000000-0005-0000-0000-00008D8E0000}"/>
    <cellStyle name="Финансовый 6 15 3 3 2" xfId="36495" xr:uid="{00000000-0005-0000-0000-00008E8E0000}"/>
    <cellStyle name="Финансовый 6 15 3 4" xfId="36496" xr:uid="{00000000-0005-0000-0000-00008F8E0000}"/>
    <cellStyle name="Финансовый 6 15 3 4 2" xfId="36497" xr:uid="{00000000-0005-0000-0000-0000908E0000}"/>
    <cellStyle name="Финансовый 6 15 3 5" xfId="36498" xr:uid="{00000000-0005-0000-0000-0000918E0000}"/>
    <cellStyle name="Финансовый 6 15 3 5 2" xfId="36499" xr:uid="{00000000-0005-0000-0000-0000928E0000}"/>
    <cellStyle name="Финансовый 6 15 3 6" xfId="36500" xr:uid="{00000000-0005-0000-0000-0000938E0000}"/>
    <cellStyle name="Финансовый 6 15 4" xfId="36501" xr:uid="{00000000-0005-0000-0000-0000948E0000}"/>
    <cellStyle name="Финансовый 6 15 4 2" xfId="36502" xr:uid="{00000000-0005-0000-0000-0000958E0000}"/>
    <cellStyle name="Финансовый 6 15 4 2 2" xfId="36503" xr:uid="{00000000-0005-0000-0000-0000968E0000}"/>
    <cellStyle name="Финансовый 6 15 4 3" xfId="36504" xr:uid="{00000000-0005-0000-0000-0000978E0000}"/>
    <cellStyle name="Финансовый 6 15 4 3 2" xfId="36505" xr:uid="{00000000-0005-0000-0000-0000988E0000}"/>
    <cellStyle name="Финансовый 6 15 4 4" xfId="36506" xr:uid="{00000000-0005-0000-0000-0000998E0000}"/>
    <cellStyle name="Финансовый 6 15 4 4 2" xfId="36507" xr:uid="{00000000-0005-0000-0000-00009A8E0000}"/>
    <cellStyle name="Финансовый 6 15 4 5" xfId="36508" xr:uid="{00000000-0005-0000-0000-00009B8E0000}"/>
    <cellStyle name="Финансовый 6 15 5" xfId="36509" xr:uid="{00000000-0005-0000-0000-00009C8E0000}"/>
    <cellStyle name="Финансовый 6 15 5 2" xfId="36510" xr:uid="{00000000-0005-0000-0000-00009D8E0000}"/>
    <cellStyle name="Финансовый 6 15 6" xfId="36511" xr:uid="{00000000-0005-0000-0000-00009E8E0000}"/>
    <cellStyle name="Финансовый 6 15 6 2" xfId="36512" xr:uid="{00000000-0005-0000-0000-00009F8E0000}"/>
    <cellStyle name="Финансовый 6 15 7" xfId="36513" xr:uid="{00000000-0005-0000-0000-0000A08E0000}"/>
    <cellStyle name="Финансовый 6 15 7 2" xfId="36514" xr:uid="{00000000-0005-0000-0000-0000A18E0000}"/>
    <cellStyle name="Финансовый 6 15 8" xfId="36515" xr:uid="{00000000-0005-0000-0000-0000A28E0000}"/>
    <cellStyle name="Финансовый 6 15 8 2" xfId="36516" xr:uid="{00000000-0005-0000-0000-0000A38E0000}"/>
    <cellStyle name="Финансовый 6 15 9" xfId="36517" xr:uid="{00000000-0005-0000-0000-0000A48E0000}"/>
    <cellStyle name="Финансовый 6 15 9 2" xfId="36518" xr:uid="{00000000-0005-0000-0000-0000A58E0000}"/>
    <cellStyle name="Финансовый 6 16" xfId="36519" xr:uid="{00000000-0005-0000-0000-0000A68E0000}"/>
    <cellStyle name="Финансовый 6 16 10" xfId="36520" xr:uid="{00000000-0005-0000-0000-0000A78E0000}"/>
    <cellStyle name="Финансовый 6 16 2" xfId="36521" xr:uid="{00000000-0005-0000-0000-0000A88E0000}"/>
    <cellStyle name="Финансовый 6 16 2 2" xfId="36522" xr:uid="{00000000-0005-0000-0000-0000A98E0000}"/>
    <cellStyle name="Финансовый 6 16 2 2 2" xfId="36523" xr:uid="{00000000-0005-0000-0000-0000AA8E0000}"/>
    <cellStyle name="Финансовый 6 16 2 3" xfId="36524" xr:uid="{00000000-0005-0000-0000-0000AB8E0000}"/>
    <cellStyle name="Финансовый 6 16 2 3 2" xfId="36525" xr:uid="{00000000-0005-0000-0000-0000AC8E0000}"/>
    <cellStyle name="Финансовый 6 16 2 4" xfId="36526" xr:uid="{00000000-0005-0000-0000-0000AD8E0000}"/>
    <cellStyle name="Финансовый 6 16 2 4 2" xfId="36527" xr:uid="{00000000-0005-0000-0000-0000AE8E0000}"/>
    <cellStyle name="Финансовый 6 16 2 5" xfId="36528" xr:uid="{00000000-0005-0000-0000-0000AF8E0000}"/>
    <cellStyle name="Финансовый 6 16 2 5 2" xfId="36529" xr:uid="{00000000-0005-0000-0000-0000B08E0000}"/>
    <cellStyle name="Финансовый 6 16 2 6" xfId="36530" xr:uid="{00000000-0005-0000-0000-0000B18E0000}"/>
    <cellStyle name="Финансовый 6 16 3" xfId="36531" xr:uid="{00000000-0005-0000-0000-0000B28E0000}"/>
    <cellStyle name="Финансовый 6 16 3 2" xfId="36532" xr:uid="{00000000-0005-0000-0000-0000B38E0000}"/>
    <cellStyle name="Финансовый 6 16 3 2 2" xfId="36533" xr:uid="{00000000-0005-0000-0000-0000B48E0000}"/>
    <cellStyle name="Финансовый 6 16 3 3" xfId="36534" xr:uid="{00000000-0005-0000-0000-0000B58E0000}"/>
    <cellStyle name="Финансовый 6 16 3 3 2" xfId="36535" xr:uid="{00000000-0005-0000-0000-0000B68E0000}"/>
    <cellStyle name="Финансовый 6 16 3 4" xfId="36536" xr:uid="{00000000-0005-0000-0000-0000B78E0000}"/>
    <cellStyle name="Финансовый 6 16 3 4 2" xfId="36537" xr:uid="{00000000-0005-0000-0000-0000B88E0000}"/>
    <cellStyle name="Финансовый 6 16 3 5" xfId="36538" xr:uid="{00000000-0005-0000-0000-0000B98E0000}"/>
    <cellStyle name="Финансовый 6 16 4" xfId="36539" xr:uid="{00000000-0005-0000-0000-0000BA8E0000}"/>
    <cellStyle name="Финансовый 6 16 4 2" xfId="36540" xr:uid="{00000000-0005-0000-0000-0000BB8E0000}"/>
    <cellStyle name="Финансовый 6 16 5" xfId="36541" xr:uid="{00000000-0005-0000-0000-0000BC8E0000}"/>
    <cellStyle name="Финансовый 6 16 5 2" xfId="36542" xr:uid="{00000000-0005-0000-0000-0000BD8E0000}"/>
    <cellStyle name="Финансовый 6 16 6" xfId="36543" xr:uid="{00000000-0005-0000-0000-0000BE8E0000}"/>
    <cellStyle name="Финансовый 6 16 6 2" xfId="36544" xr:uid="{00000000-0005-0000-0000-0000BF8E0000}"/>
    <cellStyle name="Финансовый 6 16 7" xfId="36545" xr:uid="{00000000-0005-0000-0000-0000C08E0000}"/>
    <cellStyle name="Финансовый 6 16 7 2" xfId="36546" xr:uid="{00000000-0005-0000-0000-0000C18E0000}"/>
    <cellStyle name="Финансовый 6 16 8" xfId="36547" xr:uid="{00000000-0005-0000-0000-0000C28E0000}"/>
    <cellStyle name="Финансовый 6 16 8 2" xfId="36548" xr:uid="{00000000-0005-0000-0000-0000C38E0000}"/>
    <cellStyle name="Финансовый 6 16 9" xfId="36549" xr:uid="{00000000-0005-0000-0000-0000C48E0000}"/>
    <cellStyle name="Финансовый 6 16 9 2" xfId="36550" xr:uid="{00000000-0005-0000-0000-0000C58E0000}"/>
    <cellStyle name="Финансовый 6 17" xfId="36551" xr:uid="{00000000-0005-0000-0000-0000C68E0000}"/>
    <cellStyle name="Финансовый 6 17 2" xfId="36552" xr:uid="{00000000-0005-0000-0000-0000C78E0000}"/>
    <cellStyle name="Финансовый 6 17 2 2" xfId="36553" xr:uid="{00000000-0005-0000-0000-0000C88E0000}"/>
    <cellStyle name="Финансовый 6 17 2 2 2" xfId="36554" xr:uid="{00000000-0005-0000-0000-0000C98E0000}"/>
    <cellStyle name="Финансовый 6 17 2 3" xfId="36555" xr:uid="{00000000-0005-0000-0000-0000CA8E0000}"/>
    <cellStyle name="Финансовый 6 17 2 3 2" xfId="36556" xr:uid="{00000000-0005-0000-0000-0000CB8E0000}"/>
    <cellStyle name="Финансовый 6 17 2 4" xfId="36557" xr:uid="{00000000-0005-0000-0000-0000CC8E0000}"/>
    <cellStyle name="Финансовый 6 17 2 4 2" xfId="36558" xr:uid="{00000000-0005-0000-0000-0000CD8E0000}"/>
    <cellStyle name="Финансовый 6 17 2 5" xfId="36559" xr:uid="{00000000-0005-0000-0000-0000CE8E0000}"/>
    <cellStyle name="Финансовый 6 17 2 5 2" xfId="36560" xr:uid="{00000000-0005-0000-0000-0000CF8E0000}"/>
    <cellStyle name="Финансовый 6 17 2 6" xfId="36561" xr:uid="{00000000-0005-0000-0000-0000D08E0000}"/>
    <cellStyle name="Финансовый 6 17 3" xfId="36562" xr:uid="{00000000-0005-0000-0000-0000D18E0000}"/>
    <cellStyle name="Финансовый 6 17 3 2" xfId="36563" xr:uid="{00000000-0005-0000-0000-0000D28E0000}"/>
    <cellStyle name="Финансовый 6 17 4" xfId="36564" xr:uid="{00000000-0005-0000-0000-0000D38E0000}"/>
    <cellStyle name="Финансовый 6 17 4 2" xfId="36565" xr:uid="{00000000-0005-0000-0000-0000D48E0000}"/>
    <cellStyle name="Финансовый 6 17 5" xfId="36566" xr:uid="{00000000-0005-0000-0000-0000D58E0000}"/>
    <cellStyle name="Финансовый 6 17 5 2" xfId="36567" xr:uid="{00000000-0005-0000-0000-0000D68E0000}"/>
    <cellStyle name="Финансовый 6 17 6" xfId="36568" xr:uid="{00000000-0005-0000-0000-0000D78E0000}"/>
    <cellStyle name="Финансовый 6 17 6 2" xfId="36569" xr:uid="{00000000-0005-0000-0000-0000D88E0000}"/>
    <cellStyle name="Финансовый 6 17 7" xfId="36570" xr:uid="{00000000-0005-0000-0000-0000D98E0000}"/>
    <cellStyle name="Финансовый 6 18" xfId="36571" xr:uid="{00000000-0005-0000-0000-0000DA8E0000}"/>
    <cellStyle name="Финансовый 6 18 2" xfId="36572" xr:uid="{00000000-0005-0000-0000-0000DB8E0000}"/>
    <cellStyle name="Финансовый 6 18 2 2" xfId="36573" xr:uid="{00000000-0005-0000-0000-0000DC8E0000}"/>
    <cellStyle name="Финансовый 6 18 3" xfId="36574" xr:uid="{00000000-0005-0000-0000-0000DD8E0000}"/>
    <cellStyle name="Финансовый 6 18 3 2" xfId="36575" xr:uid="{00000000-0005-0000-0000-0000DE8E0000}"/>
    <cellStyle name="Финансовый 6 18 4" xfId="36576" xr:uid="{00000000-0005-0000-0000-0000DF8E0000}"/>
    <cellStyle name="Финансовый 6 18 4 2" xfId="36577" xr:uid="{00000000-0005-0000-0000-0000E08E0000}"/>
    <cellStyle name="Финансовый 6 18 5" xfId="36578" xr:uid="{00000000-0005-0000-0000-0000E18E0000}"/>
    <cellStyle name="Финансовый 6 18 5 2" xfId="36579" xr:uid="{00000000-0005-0000-0000-0000E28E0000}"/>
    <cellStyle name="Финансовый 6 18 6" xfId="36580" xr:uid="{00000000-0005-0000-0000-0000E38E0000}"/>
    <cellStyle name="Финансовый 6 19" xfId="36581" xr:uid="{00000000-0005-0000-0000-0000E48E0000}"/>
    <cellStyle name="Финансовый 6 19 2" xfId="36582" xr:uid="{00000000-0005-0000-0000-0000E58E0000}"/>
    <cellStyle name="Финансовый 6 19 2 2" xfId="36583" xr:uid="{00000000-0005-0000-0000-0000E68E0000}"/>
    <cellStyle name="Финансовый 6 19 3" xfId="36584" xr:uid="{00000000-0005-0000-0000-0000E78E0000}"/>
    <cellStyle name="Финансовый 6 19 3 2" xfId="36585" xr:uid="{00000000-0005-0000-0000-0000E88E0000}"/>
    <cellStyle name="Финансовый 6 19 4" xfId="36586" xr:uid="{00000000-0005-0000-0000-0000E98E0000}"/>
    <cellStyle name="Финансовый 6 19 4 2" xfId="36587" xr:uid="{00000000-0005-0000-0000-0000EA8E0000}"/>
    <cellStyle name="Финансовый 6 19 5" xfId="36588" xr:uid="{00000000-0005-0000-0000-0000EB8E0000}"/>
    <cellStyle name="Финансовый 6 2" xfId="36589" xr:uid="{00000000-0005-0000-0000-0000EC8E0000}"/>
    <cellStyle name="Финансовый 6 2 10" xfId="36590" xr:uid="{00000000-0005-0000-0000-0000ED8E0000}"/>
    <cellStyle name="Финансовый 6 2 10 10" xfId="36591" xr:uid="{00000000-0005-0000-0000-0000EE8E0000}"/>
    <cellStyle name="Финансовый 6 2 10 10 2" xfId="36592" xr:uid="{00000000-0005-0000-0000-0000EF8E0000}"/>
    <cellStyle name="Финансовый 6 2 10 11" xfId="36593" xr:uid="{00000000-0005-0000-0000-0000F08E0000}"/>
    <cellStyle name="Финансовый 6 2 10 11 2" xfId="36594" xr:uid="{00000000-0005-0000-0000-0000F18E0000}"/>
    <cellStyle name="Финансовый 6 2 10 12" xfId="36595" xr:uid="{00000000-0005-0000-0000-0000F28E0000}"/>
    <cellStyle name="Финансовый 6 2 10 2" xfId="36596" xr:uid="{00000000-0005-0000-0000-0000F38E0000}"/>
    <cellStyle name="Финансовый 6 2 10 2 10" xfId="36597" xr:uid="{00000000-0005-0000-0000-0000F48E0000}"/>
    <cellStyle name="Финансовый 6 2 10 2 10 2" xfId="36598" xr:uid="{00000000-0005-0000-0000-0000F58E0000}"/>
    <cellStyle name="Финансовый 6 2 10 2 11" xfId="36599" xr:uid="{00000000-0005-0000-0000-0000F68E0000}"/>
    <cellStyle name="Финансовый 6 2 10 2 2" xfId="36600" xr:uid="{00000000-0005-0000-0000-0000F78E0000}"/>
    <cellStyle name="Финансовый 6 2 10 2 2 10" xfId="36601" xr:uid="{00000000-0005-0000-0000-0000F88E0000}"/>
    <cellStyle name="Финансовый 6 2 10 2 2 2" xfId="36602" xr:uid="{00000000-0005-0000-0000-0000F98E0000}"/>
    <cellStyle name="Финансовый 6 2 10 2 2 2 2" xfId="36603" xr:uid="{00000000-0005-0000-0000-0000FA8E0000}"/>
    <cellStyle name="Финансовый 6 2 10 2 2 2 2 2" xfId="36604" xr:uid="{00000000-0005-0000-0000-0000FB8E0000}"/>
    <cellStyle name="Финансовый 6 2 10 2 2 2 3" xfId="36605" xr:uid="{00000000-0005-0000-0000-0000FC8E0000}"/>
    <cellStyle name="Финансовый 6 2 10 2 2 2 3 2" xfId="36606" xr:uid="{00000000-0005-0000-0000-0000FD8E0000}"/>
    <cellStyle name="Финансовый 6 2 10 2 2 2 4" xfId="36607" xr:uid="{00000000-0005-0000-0000-0000FE8E0000}"/>
    <cellStyle name="Финансовый 6 2 10 2 2 2 4 2" xfId="36608" xr:uid="{00000000-0005-0000-0000-0000FF8E0000}"/>
    <cellStyle name="Финансовый 6 2 10 2 2 2 5" xfId="36609" xr:uid="{00000000-0005-0000-0000-0000008F0000}"/>
    <cellStyle name="Финансовый 6 2 10 2 2 2 5 2" xfId="36610" xr:uid="{00000000-0005-0000-0000-0000018F0000}"/>
    <cellStyle name="Финансовый 6 2 10 2 2 2 6" xfId="36611" xr:uid="{00000000-0005-0000-0000-0000028F0000}"/>
    <cellStyle name="Финансовый 6 2 10 2 2 3" xfId="36612" xr:uid="{00000000-0005-0000-0000-0000038F0000}"/>
    <cellStyle name="Финансовый 6 2 10 2 2 3 2" xfId="36613" xr:uid="{00000000-0005-0000-0000-0000048F0000}"/>
    <cellStyle name="Финансовый 6 2 10 2 2 3 2 2" xfId="36614" xr:uid="{00000000-0005-0000-0000-0000058F0000}"/>
    <cellStyle name="Финансовый 6 2 10 2 2 3 3" xfId="36615" xr:uid="{00000000-0005-0000-0000-0000068F0000}"/>
    <cellStyle name="Финансовый 6 2 10 2 2 3 3 2" xfId="36616" xr:uid="{00000000-0005-0000-0000-0000078F0000}"/>
    <cellStyle name="Финансовый 6 2 10 2 2 3 4" xfId="36617" xr:uid="{00000000-0005-0000-0000-0000088F0000}"/>
    <cellStyle name="Финансовый 6 2 10 2 2 3 4 2" xfId="36618" xr:uid="{00000000-0005-0000-0000-0000098F0000}"/>
    <cellStyle name="Финансовый 6 2 10 2 2 3 5" xfId="36619" xr:uid="{00000000-0005-0000-0000-00000A8F0000}"/>
    <cellStyle name="Финансовый 6 2 10 2 2 4" xfId="36620" xr:uid="{00000000-0005-0000-0000-00000B8F0000}"/>
    <cellStyle name="Финансовый 6 2 10 2 2 4 2" xfId="36621" xr:uid="{00000000-0005-0000-0000-00000C8F0000}"/>
    <cellStyle name="Финансовый 6 2 10 2 2 5" xfId="36622" xr:uid="{00000000-0005-0000-0000-00000D8F0000}"/>
    <cellStyle name="Финансовый 6 2 10 2 2 5 2" xfId="36623" xr:uid="{00000000-0005-0000-0000-00000E8F0000}"/>
    <cellStyle name="Финансовый 6 2 10 2 2 6" xfId="36624" xr:uid="{00000000-0005-0000-0000-00000F8F0000}"/>
    <cellStyle name="Финансовый 6 2 10 2 2 6 2" xfId="36625" xr:uid="{00000000-0005-0000-0000-0000108F0000}"/>
    <cellStyle name="Финансовый 6 2 10 2 2 7" xfId="36626" xr:uid="{00000000-0005-0000-0000-0000118F0000}"/>
    <cellStyle name="Финансовый 6 2 10 2 2 7 2" xfId="36627" xr:uid="{00000000-0005-0000-0000-0000128F0000}"/>
    <cellStyle name="Финансовый 6 2 10 2 2 8" xfId="36628" xr:uid="{00000000-0005-0000-0000-0000138F0000}"/>
    <cellStyle name="Финансовый 6 2 10 2 2 8 2" xfId="36629" xr:uid="{00000000-0005-0000-0000-0000148F0000}"/>
    <cellStyle name="Финансовый 6 2 10 2 2 9" xfId="36630" xr:uid="{00000000-0005-0000-0000-0000158F0000}"/>
    <cellStyle name="Финансовый 6 2 10 2 2 9 2" xfId="36631" xr:uid="{00000000-0005-0000-0000-0000168F0000}"/>
    <cellStyle name="Финансовый 6 2 10 2 3" xfId="36632" xr:uid="{00000000-0005-0000-0000-0000178F0000}"/>
    <cellStyle name="Финансовый 6 2 10 2 3 2" xfId="36633" xr:uid="{00000000-0005-0000-0000-0000188F0000}"/>
    <cellStyle name="Финансовый 6 2 10 2 3 2 2" xfId="36634" xr:uid="{00000000-0005-0000-0000-0000198F0000}"/>
    <cellStyle name="Финансовый 6 2 10 2 3 3" xfId="36635" xr:uid="{00000000-0005-0000-0000-00001A8F0000}"/>
    <cellStyle name="Финансовый 6 2 10 2 3 3 2" xfId="36636" xr:uid="{00000000-0005-0000-0000-00001B8F0000}"/>
    <cellStyle name="Финансовый 6 2 10 2 3 4" xfId="36637" xr:uid="{00000000-0005-0000-0000-00001C8F0000}"/>
    <cellStyle name="Финансовый 6 2 10 2 3 4 2" xfId="36638" xr:uid="{00000000-0005-0000-0000-00001D8F0000}"/>
    <cellStyle name="Финансовый 6 2 10 2 3 5" xfId="36639" xr:uid="{00000000-0005-0000-0000-00001E8F0000}"/>
    <cellStyle name="Финансовый 6 2 10 2 3 5 2" xfId="36640" xr:uid="{00000000-0005-0000-0000-00001F8F0000}"/>
    <cellStyle name="Финансовый 6 2 10 2 3 6" xfId="36641" xr:uid="{00000000-0005-0000-0000-0000208F0000}"/>
    <cellStyle name="Финансовый 6 2 10 2 4" xfId="36642" xr:uid="{00000000-0005-0000-0000-0000218F0000}"/>
    <cellStyle name="Финансовый 6 2 10 2 4 2" xfId="36643" xr:uid="{00000000-0005-0000-0000-0000228F0000}"/>
    <cellStyle name="Финансовый 6 2 10 2 4 2 2" xfId="36644" xr:uid="{00000000-0005-0000-0000-0000238F0000}"/>
    <cellStyle name="Финансовый 6 2 10 2 4 3" xfId="36645" xr:uid="{00000000-0005-0000-0000-0000248F0000}"/>
    <cellStyle name="Финансовый 6 2 10 2 4 3 2" xfId="36646" xr:uid="{00000000-0005-0000-0000-0000258F0000}"/>
    <cellStyle name="Финансовый 6 2 10 2 4 4" xfId="36647" xr:uid="{00000000-0005-0000-0000-0000268F0000}"/>
    <cellStyle name="Финансовый 6 2 10 2 4 4 2" xfId="36648" xr:uid="{00000000-0005-0000-0000-0000278F0000}"/>
    <cellStyle name="Финансовый 6 2 10 2 4 5" xfId="36649" xr:uid="{00000000-0005-0000-0000-0000288F0000}"/>
    <cellStyle name="Финансовый 6 2 10 2 5" xfId="36650" xr:uid="{00000000-0005-0000-0000-0000298F0000}"/>
    <cellStyle name="Финансовый 6 2 10 2 5 2" xfId="36651" xr:uid="{00000000-0005-0000-0000-00002A8F0000}"/>
    <cellStyle name="Финансовый 6 2 10 2 6" xfId="36652" xr:uid="{00000000-0005-0000-0000-00002B8F0000}"/>
    <cellStyle name="Финансовый 6 2 10 2 6 2" xfId="36653" xr:uid="{00000000-0005-0000-0000-00002C8F0000}"/>
    <cellStyle name="Финансовый 6 2 10 2 7" xfId="36654" xr:uid="{00000000-0005-0000-0000-00002D8F0000}"/>
    <cellStyle name="Финансовый 6 2 10 2 7 2" xfId="36655" xr:uid="{00000000-0005-0000-0000-00002E8F0000}"/>
    <cellStyle name="Финансовый 6 2 10 2 8" xfId="36656" xr:uid="{00000000-0005-0000-0000-00002F8F0000}"/>
    <cellStyle name="Финансовый 6 2 10 2 8 2" xfId="36657" xr:uid="{00000000-0005-0000-0000-0000308F0000}"/>
    <cellStyle name="Финансовый 6 2 10 2 9" xfId="36658" xr:uid="{00000000-0005-0000-0000-0000318F0000}"/>
    <cellStyle name="Финансовый 6 2 10 2 9 2" xfId="36659" xr:uid="{00000000-0005-0000-0000-0000328F0000}"/>
    <cellStyle name="Финансовый 6 2 10 3" xfId="36660" xr:uid="{00000000-0005-0000-0000-0000338F0000}"/>
    <cellStyle name="Финансовый 6 2 10 3 10" xfId="36661" xr:uid="{00000000-0005-0000-0000-0000348F0000}"/>
    <cellStyle name="Финансовый 6 2 10 3 2" xfId="36662" xr:uid="{00000000-0005-0000-0000-0000358F0000}"/>
    <cellStyle name="Финансовый 6 2 10 3 2 2" xfId="36663" xr:uid="{00000000-0005-0000-0000-0000368F0000}"/>
    <cellStyle name="Финансовый 6 2 10 3 2 2 2" xfId="36664" xr:uid="{00000000-0005-0000-0000-0000378F0000}"/>
    <cellStyle name="Финансовый 6 2 10 3 2 3" xfId="36665" xr:uid="{00000000-0005-0000-0000-0000388F0000}"/>
    <cellStyle name="Финансовый 6 2 10 3 2 3 2" xfId="36666" xr:uid="{00000000-0005-0000-0000-0000398F0000}"/>
    <cellStyle name="Финансовый 6 2 10 3 2 4" xfId="36667" xr:uid="{00000000-0005-0000-0000-00003A8F0000}"/>
    <cellStyle name="Финансовый 6 2 10 3 2 4 2" xfId="36668" xr:uid="{00000000-0005-0000-0000-00003B8F0000}"/>
    <cellStyle name="Финансовый 6 2 10 3 2 5" xfId="36669" xr:uid="{00000000-0005-0000-0000-00003C8F0000}"/>
    <cellStyle name="Финансовый 6 2 10 3 2 5 2" xfId="36670" xr:uid="{00000000-0005-0000-0000-00003D8F0000}"/>
    <cellStyle name="Финансовый 6 2 10 3 2 6" xfId="36671" xr:uid="{00000000-0005-0000-0000-00003E8F0000}"/>
    <cellStyle name="Финансовый 6 2 10 3 3" xfId="36672" xr:uid="{00000000-0005-0000-0000-00003F8F0000}"/>
    <cellStyle name="Финансовый 6 2 10 3 3 2" xfId="36673" xr:uid="{00000000-0005-0000-0000-0000408F0000}"/>
    <cellStyle name="Финансовый 6 2 10 3 3 2 2" xfId="36674" xr:uid="{00000000-0005-0000-0000-0000418F0000}"/>
    <cellStyle name="Финансовый 6 2 10 3 3 3" xfId="36675" xr:uid="{00000000-0005-0000-0000-0000428F0000}"/>
    <cellStyle name="Финансовый 6 2 10 3 3 3 2" xfId="36676" xr:uid="{00000000-0005-0000-0000-0000438F0000}"/>
    <cellStyle name="Финансовый 6 2 10 3 3 4" xfId="36677" xr:uid="{00000000-0005-0000-0000-0000448F0000}"/>
    <cellStyle name="Финансовый 6 2 10 3 3 4 2" xfId="36678" xr:uid="{00000000-0005-0000-0000-0000458F0000}"/>
    <cellStyle name="Финансовый 6 2 10 3 3 5" xfId="36679" xr:uid="{00000000-0005-0000-0000-0000468F0000}"/>
    <cellStyle name="Финансовый 6 2 10 3 4" xfId="36680" xr:uid="{00000000-0005-0000-0000-0000478F0000}"/>
    <cellStyle name="Финансовый 6 2 10 3 4 2" xfId="36681" xr:uid="{00000000-0005-0000-0000-0000488F0000}"/>
    <cellStyle name="Финансовый 6 2 10 3 5" xfId="36682" xr:uid="{00000000-0005-0000-0000-0000498F0000}"/>
    <cellStyle name="Финансовый 6 2 10 3 5 2" xfId="36683" xr:uid="{00000000-0005-0000-0000-00004A8F0000}"/>
    <cellStyle name="Финансовый 6 2 10 3 6" xfId="36684" xr:uid="{00000000-0005-0000-0000-00004B8F0000}"/>
    <cellStyle name="Финансовый 6 2 10 3 6 2" xfId="36685" xr:uid="{00000000-0005-0000-0000-00004C8F0000}"/>
    <cellStyle name="Финансовый 6 2 10 3 7" xfId="36686" xr:uid="{00000000-0005-0000-0000-00004D8F0000}"/>
    <cellStyle name="Финансовый 6 2 10 3 7 2" xfId="36687" xr:uid="{00000000-0005-0000-0000-00004E8F0000}"/>
    <cellStyle name="Финансовый 6 2 10 3 8" xfId="36688" xr:uid="{00000000-0005-0000-0000-00004F8F0000}"/>
    <cellStyle name="Финансовый 6 2 10 3 8 2" xfId="36689" xr:uid="{00000000-0005-0000-0000-0000508F0000}"/>
    <cellStyle name="Финансовый 6 2 10 3 9" xfId="36690" xr:uid="{00000000-0005-0000-0000-0000518F0000}"/>
    <cellStyle name="Финансовый 6 2 10 3 9 2" xfId="36691" xr:uid="{00000000-0005-0000-0000-0000528F0000}"/>
    <cellStyle name="Финансовый 6 2 10 4" xfId="36692" xr:uid="{00000000-0005-0000-0000-0000538F0000}"/>
    <cellStyle name="Финансовый 6 2 10 4 2" xfId="36693" xr:uid="{00000000-0005-0000-0000-0000548F0000}"/>
    <cellStyle name="Финансовый 6 2 10 4 2 2" xfId="36694" xr:uid="{00000000-0005-0000-0000-0000558F0000}"/>
    <cellStyle name="Финансовый 6 2 10 4 3" xfId="36695" xr:uid="{00000000-0005-0000-0000-0000568F0000}"/>
    <cellStyle name="Финансовый 6 2 10 4 3 2" xfId="36696" xr:uid="{00000000-0005-0000-0000-0000578F0000}"/>
    <cellStyle name="Финансовый 6 2 10 4 4" xfId="36697" xr:uid="{00000000-0005-0000-0000-0000588F0000}"/>
    <cellStyle name="Финансовый 6 2 10 4 4 2" xfId="36698" xr:uid="{00000000-0005-0000-0000-0000598F0000}"/>
    <cellStyle name="Финансовый 6 2 10 4 5" xfId="36699" xr:uid="{00000000-0005-0000-0000-00005A8F0000}"/>
    <cellStyle name="Финансовый 6 2 10 4 5 2" xfId="36700" xr:uid="{00000000-0005-0000-0000-00005B8F0000}"/>
    <cellStyle name="Финансовый 6 2 10 4 6" xfId="36701" xr:uid="{00000000-0005-0000-0000-00005C8F0000}"/>
    <cellStyle name="Финансовый 6 2 10 5" xfId="36702" xr:uid="{00000000-0005-0000-0000-00005D8F0000}"/>
    <cellStyle name="Финансовый 6 2 10 5 2" xfId="36703" xr:uid="{00000000-0005-0000-0000-00005E8F0000}"/>
    <cellStyle name="Финансовый 6 2 10 5 2 2" xfId="36704" xr:uid="{00000000-0005-0000-0000-00005F8F0000}"/>
    <cellStyle name="Финансовый 6 2 10 5 3" xfId="36705" xr:uid="{00000000-0005-0000-0000-0000608F0000}"/>
    <cellStyle name="Финансовый 6 2 10 5 3 2" xfId="36706" xr:uid="{00000000-0005-0000-0000-0000618F0000}"/>
    <cellStyle name="Финансовый 6 2 10 5 4" xfId="36707" xr:uid="{00000000-0005-0000-0000-0000628F0000}"/>
    <cellStyle name="Финансовый 6 2 10 5 4 2" xfId="36708" xr:uid="{00000000-0005-0000-0000-0000638F0000}"/>
    <cellStyle name="Финансовый 6 2 10 5 5" xfId="36709" xr:uid="{00000000-0005-0000-0000-0000648F0000}"/>
    <cellStyle name="Финансовый 6 2 10 6" xfId="36710" xr:uid="{00000000-0005-0000-0000-0000658F0000}"/>
    <cellStyle name="Финансовый 6 2 10 6 2" xfId="36711" xr:uid="{00000000-0005-0000-0000-0000668F0000}"/>
    <cellStyle name="Финансовый 6 2 10 7" xfId="36712" xr:uid="{00000000-0005-0000-0000-0000678F0000}"/>
    <cellStyle name="Финансовый 6 2 10 7 2" xfId="36713" xr:uid="{00000000-0005-0000-0000-0000688F0000}"/>
    <cellStyle name="Финансовый 6 2 10 8" xfId="36714" xr:uid="{00000000-0005-0000-0000-0000698F0000}"/>
    <cellStyle name="Финансовый 6 2 10 8 2" xfId="36715" xr:uid="{00000000-0005-0000-0000-00006A8F0000}"/>
    <cellStyle name="Финансовый 6 2 10 9" xfId="36716" xr:uid="{00000000-0005-0000-0000-00006B8F0000}"/>
    <cellStyle name="Финансовый 6 2 10 9 2" xfId="36717" xr:uid="{00000000-0005-0000-0000-00006C8F0000}"/>
    <cellStyle name="Финансовый 6 2 11" xfId="36718" xr:uid="{00000000-0005-0000-0000-00006D8F0000}"/>
    <cellStyle name="Финансовый 6 2 11 10" xfId="36719" xr:uid="{00000000-0005-0000-0000-00006E8F0000}"/>
    <cellStyle name="Финансовый 6 2 11 10 2" xfId="36720" xr:uid="{00000000-0005-0000-0000-00006F8F0000}"/>
    <cellStyle name="Финансовый 6 2 11 11" xfId="36721" xr:uid="{00000000-0005-0000-0000-0000708F0000}"/>
    <cellStyle name="Финансовый 6 2 11 11 2" xfId="36722" xr:uid="{00000000-0005-0000-0000-0000718F0000}"/>
    <cellStyle name="Финансовый 6 2 11 12" xfId="36723" xr:uid="{00000000-0005-0000-0000-0000728F0000}"/>
    <cellStyle name="Финансовый 6 2 11 2" xfId="36724" xr:uid="{00000000-0005-0000-0000-0000738F0000}"/>
    <cellStyle name="Финансовый 6 2 11 2 10" xfId="36725" xr:uid="{00000000-0005-0000-0000-0000748F0000}"/>
    <cellStyle name="Финансовый 6 2 11 2 10 2" xfId="36726" xr:uid="{00000000-0005-0000-0000-0000758F0000}"/>
    <cellStyle name="Финансовый 6 2 11 2 11" xfId="36727" xr:uid="{00000000-0005-0000-0000-0000768F0000}"/>
    <cellStyle name="Финансовый 6 2 11 2 2" xfId="36728" xr:uid="{00000000-0005-0000-0000-0000778F0000}"/>
    <cellStyle name="Финансовый 6 2 11 2 2 10" xfId="36729" xr:uid="{00000000-0005-0000-0000-0000788F0000}"/>
    <cellStyle name="Финансовый 6 2 11 2 2 2" xfId="36730" xr:uid="{00000000-0005-0000-0000-0000798F0000}"/>
    <cellStyle name="Финансовый 6 2 11 2 2 2 2" xfId="36731" xr:uid="{00000000-0005-0000-0000-00007A8F0000}"/>
    <cellStyle name="Финансовый 6 2 11 2 2 2 2 2" xfId="36732" xr:uid="{00000000-0005-0000-0000-00007B8F0000}"/>
    <cellStyle name="Финансовый 6 2 11 2 2 2 3" xfId="36733" xr:uid="{00000000-0005-0000-0000-00007C8F0000}"/>
    <cellStyle name="Финансовый 6 2 11 2 2 2 3 2" xfId="36734" xr:uid="{00000000-0005-0000-0000-00007D8F0000}"/>
    <cellStyle name="Финансовый 6 2 11 2 2 2 4" xfId="36735" xr:uid="{00000000-0005-0000-0000-00007E8F0000}"/>
    <cellStyle name="Финансовый 6 2 11 2 2 2 4 2" xfId="36736" xr:uid="{00000000-0005-0000-0000-00007F8F0000}"/>
    <cellStyle name="Финансовый 6 2 11 2 2 2 5" xfId="36737" xr:uid="{00000000-0005-0000-0000-0000808F0000}"/>
    <cellStyle name="Финансовый 6 2 11 2 2 2 5 2" xfId="36738" xr:uid="{00000000-0005-0000-0000-0000818F0000}"/>
    <cellStyle name="Финансовый 6 2 11 2 2 2 6" xfId="36739" xr:uid="{00000000-0005-0000-0000-0000828F0000}"/>
    <cellStyle name="Финансовый 6 2 11 2 2 3" xfId="36740" xr:uid="{00000000-0005-0000-0000-0000838F0000}"/>
    <cellStyle name="Финансовый 6 2 11 2 2 3 2" xfId="36741" xr:uid="{00000000-0005-0000-0000-0000848F0000}"/>
    <cellStyle name="Финансовый 6 2 11 2 2 3 2 2" xfId="36742" xr:uid="{00000000-0005-0000-0000-0000858F0000}"/>
    <cellStyle name="Финансовый 6 2 11 2 2 3 3" xfId="36743" xr:uid="{00000000-0005-0000-0000-0000868F0000}"/>
    <cellStyle name="Финансовый 6 2 11 2 2 3 3 2" xfId="36744" xr:uid="{00000000-0005-0000-0000-0000878F0000}"/>
    <cellStyle name="Финансовый 6 2 11 2 2 3 4" xfId="36745" xr:uid="{00000000-0005-0000-0000-0000888F0000}"/>
    <cellStyle name="Финансовый 6 2 11 2 2 3 4 2" xfId="36746" xr:uid="{00000000-0005-0000-0000-0000898F0000}"/>
    <cellStyle name="Финансовый 6 2 11 2 2 3 5" xfId="36747" xr:uid="{00000000-0005-0000-0000-00008A8F0000}"/>
    <cellStyle name="Финансовый 6 2 11 2 2 4" xfId="36748" xr:uid="{00000000-0005-0000-0000-00008B8F0000}"/>
    <cellStyle name="Финансовый 6 2 11 2 2 4 2" xfId="36749" xr:uid="{00000000-0005-0000-0000-00008C8F0000}"/>
    <cellStyle name="Финансовый 6 2 11 2 2 5" xfId="36750" xr:uid="{00000000-0005-0000-0000-00008D8F0000}"/>
    <cellStyle name="Финансовый 6 2 11 2 2 5 2" xfId="36751" xr:uid="{00000000-0005-0000-0000-00008E8F0000}"/>
    <cellStyle name="Финансовый 6 2 11 2 2 6" xfId="36752" xr:uid="{00000000-0005-0000-0000-00008F8F0000}"/>
    <cellStyle name="Финансовый 6 2 11 2 2 6 2" xfId="36753" xr:uid="{00000000-0005-0000-0000-0000908F0000}"/>
    <cellStyle name="Финансовый 6 2 11 2 2 7" xfId="36754" xr:uid="{00000000-0005-0000-0000-0000918F0000}"/>
    <cellStyle name="Финансовый 6 2 11 2 2 7 2" xfId="36755" xr:uid="{00000000-0005-0000-0000-0000928F0000}"/>
    <cellStyle name="Финансовый 6 2 11 2 2 8" xfId="36756" xr:uid="{00000000-0005-0000-0000-0000938F0000}"/>
    <cellStyle name="Финансовый 6 2 11 2 2 8 2" xfId="36757" xr:uid="{00000000-0005-0000-0000-0000948F0000}"/>
    <cellStyle name="Финансовый 6 2 11 2 2 9" xfId="36758" xr:uid="{00000000-0005-0000-0000-0000958F0000}"/>
    <cellStyle name="Финансовый 6 2 11 2 2 9 2" xfId="36759" xr:uid="{00000000-0005-0000-0000-0000968F0000}"/>
    <cellStyle name="Финансовый 6 2 11 2 3" xfId="36760" xr:uid="{00000000-0005-0000-0000-0000978F0000}"/>
    <cellStyle name="Финансовый 6 2 11 2 3 2" xfId="36761" xr:uid="{00000000-0005-0000-0000-0000988F0000}"/>
    <cellStyle name="Финансовый 6 2 11 2 3 2 2" xfId="36762" xr:uid="{00000000-0005-0000-0000-0000998F0000}"/>
    <cellStyle name="Финансовый 6 2 11 2 3 3" xfId="36763" xr:uid="{00000000-0005-0000-0000-00009A8F0000}"/>
    <cellStyle name="Финансовый 6 2 11 2 3 3 2" xfId="36764" xr:uid="{00000000-0005-0000-0000-00009B8F0000}"/>
    <cellStyle name="Финансовый 6 2 11 2 3 4" xfId="36765" xr:uid="{00000000-0005-0000-0000-00009C8F0000}"/>
    <cellStyle name="Финансовый 6 2 11 2 3 4 2" xfId="36766" xr:uid="{00000000-0005-0000-0000-00009D8F0000}"/>
    <cellStyle name="Финансовый 6 2 11 2 3 5" xfId="36767" xr:uid="{00000000-0005-0000-0000-00009E8F0000}"/>
    <cellStyle name="Финансовый 6 2 11 2 3 5 2" xfId="36768" xr:uid="{00000000-0005-0000-0000-00009F8F0000}"/>
    <cellStyle name="Финансовый 6 2 11 2 3 6" xfId="36769" xr:uid="{00000000-0005-0000-0000-0000A08F0000}"/>
    <cellStyle name="Финансовый 6 2 11 2 4" xfId="36770" xr:uid="{00000000-0005-0000-0000-0000A18F0000}"/>
    <cellStyle name="Финансовый 6 2 11 2 4 2" xfId="36771" xr:uid="{00000000-0005-0000-0000-0000A28F0000}"/>
    <cellStyle name="Финансовый 6 2 11 2 4 2 2" xfId="36772" xr:uid="{00000000-0005-0000-0000-0000A38F0000}"/>
    <cellStyle name="Финансовый 6 2 11 2 4 3" xfId="36773" xr:uid="{00000000-0005-0000-0000-0000A48F0000}"/>
    <cellStyle name="Финансовый 6 2 11 2 4 3 2" xfId="36774" xr:uid="{00000000-0005-0000-0000-0000A58F0000}"/>
    <cellStyle name="Финансовый 6 2 11 2 4 4" xfId="36775" xr:uid="{00000000-0005-0000-0000-0000A68F0000}"/>
    <cellStyle name="Финансовый 6 2 11 2 4 4 2" xfId="36776" xr:uid="{00000000-0005-0000-0000-0000A78F0000}"/>
    <cellStyle name="Финансовый 6 2 11 2 4 5" xfId="36777" xr:uid="{00000000-0005-0000-0000-0000A88F0000}"/>
    <cellStyle name="Финансовый 6 2 11 2 5" xfId="36778" xr:uid="{00000000-0005-0000-0000-0000A98F0000}"/>
    <cellStyle name="Финансовый 6 2 11 2 5 2" xfId="36779" xr:uid="{00000000-0005-0000-0000-0000AA8F0000}"/>
    <cellStyle name="Финансовый 6 2 11 2 6" xfId="36780" xr:uid="{00000000-0005-0000-0000-0000AB8F0000}"/>
    <cellStyle name="Финансовый 6 2 11 2 6 2" xfId="36781" xr:uid="{00000000-0005-0000-0000-0000AC8F0000}"/>
    <cellStyle name="Финансовый 6 2 11 2 7" xfId="36782" xr:uid="{00000000-0005-0000-0000-0000AD8F0000}"/>
    <cellStyle name="Финансовый 6 2 11 2 7 2" xfId="36783" xr:uid="{00000000-0005-0000-0000-0000AE8F0000}"/>
    <cellStyle name="Финансовый 6 2 11 2 8" xfId="36784" xr:uid="{00000000-0005-0000-0000-0000AF8F0000}"/>
    <cellStyle name="Финансовый 6 2 11 2 8 2" xfId="36785" xr:uid="{00000000-0005-0000-0000-0000B08F0000}"/>
    <cellStyle name="Финансовый 6 2 11 2 9" xfId="36786" xr:uid="{00000000-0005-0000-0000-0000B18F0000}"/>
    <cellStyle name="Финансовый 6 2 11 2 9 2" xfId="36787" xr:uid="{00000000-0005-0000-0000-0000B28F0000}"/>
    <cellStyle name="Финансовый 6 2 11 3" xfId="36788" xr:uid="{00000000-0005-0000-0000-0000B38F0000}"/>
    <cellStyle name="Финансовый 6 2 11 3 10" xfId="36789" xr:uid="{00000000-0005-0000-0000-0000B48F0000}"/>
    <cellStyle name="Финансовый 6 2 11 3 2" xfId="36790" xr:uid="{00000000-0005-0000-0000-0000B58F0000}"/>
    <cellStyle name="Финансовый 6 2 11 3 2 2" xfId="36791" xr:uid="{00000000-0005-0000-0000-0000B68F0000}"/>
    <cellStyle name="Финансовый 6 2 11 3 2 2 2" xfId="36792" xr:uid="{00000000-0005-0000-0000-0000B78F0000}"/>
    <cellStyle name="Финансовый 6 2 11 3 2 3" xfId="36793" xr:uid="{00000000-0005-0000-0000-0000B88F0000}"/>
    <cellStyle name="Финансовый 6 2 11 3 2 3 2" xfId="36794" xr:uid="{00000000-0005-0000-0000-0000B98F0000}"/>
    <cellStyle name="Финансовый 6 2 11 3 2 4" xfId="36795" xr:uid="{00000000-0005-0000-0000-0000BA8F0000}"/>
    <cellStyle name="Финансовый 6 2 11 3 2 4 2" xfId="36796" xr:uid="{00000000-0005-0000-0000-0000BB8F0000}"/>
    <cellStyle name="Финансовый 6 2 11 3 2 5" xfId="36797" xr:uid="{00000000-0005-0000-0000-0000BC8F0000}"/>
    <cellStyle name="Финансовый 6 2 11 3 2 5 2" xfId="36798" xr:uid="{00000000-0005-0000-0000-0000BD8F0000}"/>
    <cellStyle name="Финансовый 6 2 11 3 2 6" xfId="36799" xr:uid="{00000000-0005-0000-0000-0000BE8F0000}"/>
    <cellStyle name="Финансовый 6 2 11 3 3" xfId="36800" xr:uid="{00000000-0005-0000-0000-0000BF8F0000}"/>
    <cellStyle name="Финансовый 6 2 11 3 3 2" xfId="36801" xr:uid="{00000000-0005-0000-0000-0000C08F0000}"/>
    <cellStyle name="Финансовый 6 2 11 3 3 2 2" xfId="36802" xr:uid="{00000000-0005-0000-0000-0000C18F0000}"/>
    <cellStyle name="Финансовый 6 2 11 3 3 3" xfId="36803" xr:uid="{00000000-0005-0000-0000-0000C28F0000}"/>
    <cellStyle name="Финансовый 6 2 11 3 3 3 2" xfId="36804" xr:uid="{00000000-0005-0000-0000-0000C38F0000}"/>
    <cellStyle name="Финансовый 6 2 11 3 3 4" xfId="36805" xr:uid="{00000000-0005-0000-0000-0000C48F0000}"/>
    <cellStyle name="Финансовый 6 2 11 3 3 4 2" xfId="36806" xr:uid="{00000000-0005-0000-0000-0000C58F0000}"/>
    <cellStyle name="Финансовый 6 2 11 3 3 5" xfId="36807" xr:uid="{00000000-0005-0000-0000-0000C68F0000}"/>
    <cellStyle name="Финансовый 6 2 11 3 4" xfId="36808" xr:uid="{00000000-0005-0000-0000-0000C78F0000}"/>
    <cellStyle name="Финансовый 6 2 11 3 4 2" xfId="36809" xr:uid="{00000000-0005-0000-0000-0000C88F0000}"/>
    <cellStyle name="Финансовый 6 2 11 3 5" xfId="36810" xr:uid="{00000000-0005-0000-0000-0000C98F0000}"/>
    <cellStyle name="Финансовый 6 2 11 3 5 2" xfId="36811" xr:uid="{00000000-0005-0000-0000-0000CA8F0000}"/>
    <cellStyle name="Финансовый 6 2 11 3 6" xfId="36812" xr:uid="{00000000-0005-0000-0000-0000CB8F0000}"/>
    <cellStyle name="Финансовый 6 2 11 3 6 2" xfId="36813" xr:uid="{00000000-0005-0000-0000-0000CC8F0000}"/>
    <cellStyle name="Финансовый 6 2 11 3 7" xfId="36814" xr:uid="{00000000-0005-0000-0000-0000CD8F0000}"/>
    <cellStyle name="Финансовый 6 2 11 3 7 2" xfId="36815" xr:uid="{00000000-0005-0000-0000-0000CE8F0000}"/>
    <cellStyle name="Финансовый 6 2 11 3 8" xfId="36816" xr:uid="{00000000-0005-0000-0000-0000CF8F0000}"/>
    <cellStyle name="Финансовый 6 2 11 3 8 2" xfId="36817" xr:uid="{00000000-0005-0000-0000-0000D08F0000}"/>
    <cellStyle name="Финансовый 6 2 11 3 9" xfId="36818" xr:uid="{00000000-0005-0000-0000-0000D18F0000}"/>
    <cellStyle name="Финансовый 6 2 11 3 9 2" xfId="36819" xr:uid="{00000000-0005-0000-0000-0000D28F0000}"/>
    <cellStyle name="Финансовый 6 2 11 4" xfId="36820" xr:uid="{00000000-0005-0000-0000-0000D38F0000}"/>
    <cellStyle name="Финансовый 6 2 11 4 2" xfId="36821" xr:uid="{00000000-0005-0000-0000-0000D48F0000}"/>
    <cellStyle name="Финансовый 6 2 11 4 2 2" xfId="36822" xr:uid="{00000000-0005-0000-0000-0000D58F0000}"/>
    <cellStyle name="Финансовый 6 2 11 4 3" xfId="36823" xr:uid="{00000000-0005-0000-0000-0000D68F0000}"/>
    <cellStyle name="Финансовый 6 2 11 4 3 2" xfId="36824" xr:uid="{00000000-0005-0000-0000-0000D78F0000}"/>
    <cellStyle name="Финансовый 6 2 11 4 4" xfId="36825" xr:uid="{00000000-0005-0000-0000-0000D88F0000}"/>
    <cellStyle name="Финансовый 6 2 11 4 4 2" xfId="36826" xr:uid="{00000000-0005-0000-0000-0000D98F0000}"/>
    <cellStyle name="Финансовый 6 2 11 4 5" xfId="36827" xr:uid="{00000000-0005-0000-0000-0000DA8F0000}"/>
    <cellStyle name="Финансовый 6 2 11 4 5 2" xfId="36828" xr:uid="{00000000-0005-0000-0000-0000DB8F0000}"/>
    <cellStyle name="Финансовый 6 2 11 4 6" xfId="36829" xr:uid="{00000000-0005-0000-0000-0000DC8F0000}"/>
    <cellStyle name="Финансовый 6 2 11 5" xfId="36830" xr:uid="{00000000-0005-0000-0000-0000DD8F0000}"/>
    <cellStyle name="Финансовый 6 2 11 5 2" xfId="36831" xr:uid="{00000000-0005-0000-0000-0000DE8F0000}"/>
    <cellStyle name="Финансовый 6 2 11 5 2 2" xfId="36832" xr:uid="{00000000-0005-0000-0000-0000DF8F0000}"/>
    <cellStyle name="Финансовый 6 2 11 5 3" xfId="36833" xr:uid="{00000000-0005-0000-0000-0000E08F0000}"/>
    <cellStyle name="Финансовый 6 2 11 5 3 2" xfId="36834" xr:uid="{00000000-0005-0000-0000-0000E18F0000}"/>
    <cellStyle name="Финансовый 6 2 11 5 4" xfId="36835" xr:uid="{00000000-0005-0000-0000-0000E28F0000}"/>
    <cellStyle name="Финансовый 6 2 11 5 4 2" xfId="36836" xr:uid="{00000000-0005-0000-0000-0000E38F0000}"/>
    <cellStyle name="Финансовый 6 2 11 5 5" xfId="36837" xr:uid="{00000000-0005-0000-0000-0000E48F0000}"/>
    <cellStyle name="Финансовый 6 2 11 6" xfId="36838" xr:uid="{00000000-0005-0000-0000-0000E58F0000}"/>
    <cellStyle name="Финансовый 6 2 11 6 2" xfId="36839" xr:uid="{00000000-0005-0000-0000-0000E68F0000}"/>
    <cellStyle name="Финансовый 6 2 11 7" xfId="36840" xr:uid="{00000000-0005-0000-0000-0000E78F0000}"/>
    <cellStyle name="Финансовый 6 2 11 7 2" xfId="36841" xr:uid="{00000000-0005-0000-0000-0000E88F0000}"/>
    <cellStyle name="Финансовый 6 2 11 8" xfId="36842" xr:uid="{00000000-0005-0000-0000-0000E98F0000}"/>
    <cellStyle name="Финансовый 6 2 11 8 2" xfId="36843" xr:uid="{00000000-0005-0000-0000-0000EA8F0000}"/>
    <cellStyle name="Финансовый 6 2 11 9" xfId="36844" xr:uid="{00000000-0005-0000-0000-0000EB8F0000}"/>
    <cellStyle name="Финансовый 6 2 11 9 2" xfId="36845" xr:uid="{00000000-0005-0000-0000-0000EC8F0000}"/>
    <cellStyle name="Финансовый 6 2 12" xfId="36846" xr:uid="{00000000-0005-0000-0000-0000ED8F0000}"/>
    <cellStyle name="Финансовый 6 2 12 10" xfId="36847" xr:uid="{00000000-0005-0000-0000-0000EE8F0000}"/>
    <cellStyle name="Финансовый 6 2 12 10 2" xfId="36848" xr:uid="{00000000-0005-0000-0000-0000EF8F0000}"/>
    <cellStyle name="Финансовый 6 2 12 11" xfId="36849" xr:uid="{00000000-0005-0000-0000-0000F08F0000}"/>
    <cellStyle name="Финансовый 6 2 12 11 2" xfId="36850" xr:uid="{00000000-0005-0000-0000-0000F18F0000}"/>
    <cellStyle name="Финансовый 6 2 12 12" xfId="36851" xr:uid="{00000000-0005-0000-0000-0000F28F0000}"/>
    <cellStyle name="Финансовый 6 2 12 2" xfId="36852" xr:uid="{00000000-0005-0000-0000-0000F38F0000}"/>
    <cellStyle name="Финансовый 6 2 12 2 10" xfId="36853" xr:uid="{00000000-0005-0000-0000-0000F48F0000}"/>
    <cellStyle name="Финансовый 6 2 12 2 10 2" xfId="36854" xr:uid="{00000000-0005-0000-0000-0000F58F0000}"/>
    <cellStyle name="Финансовый 6 2 12 2 11" xfId="36855" xr:uid="{00000000-0005-0000-0000-0000F68F0000}"/>
    <cellStyle name="Финансовый 6 2 12 2 2" xfId="36856" xr:uid="{00000000-0005-0000-0000-0000F78F0000}"/>
    <cellStyle name="Финансовый 6 2 12 2 2 10" xfId="36857" xr:uid="{00000000-0005-0000-0000-0000F88F0000}"/>
    <cellStyle name="Финансовый 6 2 12 2 2 2" xfId="36858" xr:uid="{00000000-0005-0000-0000-0000F98F0000}"/>
    <cellStyle name="Финансовый 6 2 12 2 2 2 2" xfId="36859" xr:uid="{00000000-0005-0000-0000-0000FA8F0000}"/>
    <cellStyle name="Финансовый 6 2 12 2 2 2 2 2" xfId="36860" xr:uid="{00000000-0005-0000-0000-0000FB8F0000}"/>
    <cellStyle name="Финансовый 6 2 12 2 2 2 3" xfId="36861" xr:uid="{00000000-0005-0000-0000-0000FC8F0000}"/>
    <cellStyle name="Финансовый 6 2 12 2 2 2 3 2" xfId="36862" xr:uid="{00000000-0005-0000-0000-0000FD8F0000}"/>
    <cellStyle name="Финансовый 6 2 12 2 2 2 4" xfId="36863" xr:uid="{00000000-0005-0000-0000-0000FE8F0000}"/>
    <cellStyle name="Финансовый 6 2 12 2 2 2 4 2" xfId="36864" xr:uid="{00000000-0005-0000-0000-0000FF8F0000}"/>
    <cellStyle name="Финансовый 6 2 12 2 2 2 5" xfId="36865" xr:uid="{00000000-0005-0000-0000-000000900000}"/>
    <cellStyle name="Финансовый 6 2 12 2 2 2 5 2" xfId="36866" xr:uid="{00000000-0005-0000-0000-000001900000}"/>
    <cellStyle name="Финансовый 6 2 12 2 2 2 6" xfId="36867" xr:uid="{00000000-0005-0000-0000-000002900000}"/>
    <cellStyle name="Финансовый 6 2 12 2 2 3" xfId="36868" xr:uid="{00000000-0005-0000-0000-000003900000}"/>
    <cellStyle name="Финансовый 6 2 12 2 2 3 2" xfId="36869" xr:uid="{00000000-0005-0000-0000-000004900000}"/>
    <cellStyle name="Финансовый 6 2 12 2 2 3 2 2" xfId="36870" xr:uid="{00000000-0005-0000-0000-000005900000}"/>
    <cellStyle name="Финансовый 6 2 12 2 2 3 3" xfId="36871" xr:uid="{00000000-0005-0000-0000-000006900000}"/>
    <cellStyle name="Финансовый 6 2 12 2 2 3 3 2" xfId="36872" xr:uid="{00000000-0005-0000-0000-000007900000}"/>
    <cellStyle name="Финансовый 6 2 12 2 2 3 4" xfId="36873" xr:uid="{00000000-0005-0000-0000-000008900000}"/>
    <cellStyle name="Финансовый 6 2 12 2 2 3 4 2" xfId="36874" xr:uid="{00000000-0005-0000-0000-000009900000}"/>
    <cellStyle name="Финансовый 6 2 12 2 2 3 5" xfId="36875" xr:uid="{00000000-0005-0000-0000-00000A900000}"/>
    <cellStyle name="Финансовый 6 2 12 2 2 4" xfId="36876" xr:uid="{00000000-0005-0000-0000-00000B900000}"/>
    <cellStyle name="Финансовый 6 2 12 2 2 4 2" xfId="36877" xr:uid="{00000000-0005-0000-0000-00000C900000}"/>
    <cellStyle name="Финансовый 6 2 12 2 2 5" xfId="36878" xr:uid="{00000000-0005-0000-0000-00000D900000}"/>
    <cellStyle name="Финансовый 6 2 12 2 2 5 2" xfId="36879" xr:uid="{00000000-0005-0000-0000-00000E900000}"/>
    <cellStyle name="Финансовый 6 2 12 2 2 6" xfId="36880" xr:uid="{00000000-0005-0000-0000-00000F900000}"/>
    <cellStyle name="Финансовый 6 2 12 2 2 6 2" xfId="36881" xr:uid="{00000000-0005-0000-0000-000010900000}"/>
    <cellStyle name="Финансовый 6 2 12 2 2 7" xfId="36882" xr:uid="{00000000-0005-0000-0000-000011900000}"/>
    <cellStyle name="Финансовый 6 2 12 2 2 7 2" xfId="36883" xr:uid="{00000000-0005-0000-0000-000012900000}"/>
    <cellStyle name="Финансовый 6 2 12 2 2 8" xfId="36884" xr:uid="{00000000-0005-0000-0000-000013900000}"/>
    <cellStyle name="Финансовый 6 2 12 2 2 8 2" xfId="36885" xr:uid="{00000000-0005-0000-0000-000014900000}"/>
    <cellStyle name="Финансовый 6 2 12 2 2 9" xfId="36886" xr:uid="{00000000-0005-0000-0000-000015900000}"/>
    <cellStyle name="Финансовый 6 2 12 2 2 9 2" xfId="36887" xr:uid="{00000000-0005-0000-0000-000016900000}"/>
    <cellStyle name="Финансовый 6 2 12 2 3" xfId="36888" xr:uid="{00000000-0005-0000-0000-000017900000}"/>
    <cellStyle name="Финансовый 6 2 12 2 3 2" xfId="36889" xr:uid="{00000000-0005-0000-0000-000018900000}"/>
    <cellStyle name="Финансовый 6 2 12 2 3 2 2" xfId="36890" xr:uid="{00000000-0005-0000-0000-000019900000}"/>
    <cellStyle name="Финансовый 6 2 12 2 3 3" xfId="36891" xr:uid="{00000000-0005-0000-0000-00001A900000}"/>
    <cellStyle name="Финансовый 6 2 12 2 3 3 2" xfId="36892" xr:uid="{00000000-0005-0000-0000-00001B900000}"/>
    <cellStyle name="Финансовый 6 2 12 2 3 4" xfId="36893" xr:uid="{00000000-0005-0000-0000-00001C900000}"/>
    <cellStyle name="Финансовый 6 2 12 2 3 4 2" xfId="36894" xr:uid="{00000000-0005-0000-0000-00001D900000}"/>
    <cellStyle name="Финансовый 6 2 12 2 3 5" xfId="36895" xr:uid="{00000000-0005-0000-0000-00001E900000}"/>
    <cellStyle name="Финансовый 6 2 12 2 3 5 2" xfId="36896" xr:uid="{00000000-0005-0000-0000-00001F900000}"/>
    <cellStyle name="Финансовый 6 2 12 2 3 6" xfId="36897" xr:uid="{00000000-0005-0000-0000-000020900000}"/>
    <cellStyle name="Финансовый 6 2 12 2 4" xfId="36898" xr:uid="{00000000-0005-0000-0000-000021900000}"/>
    <cellStyle name="Финансовый 6 2 12 2 4 2" xfId="36899" xr:uid="{00000000-0005-0000-0000-000022900000}"/>
    <cellStyle name="Финансовый 6 2 12 2 4 2 2" xfId="36900" xr:uid="{00000000-0005-0000-0000-000023900000}"/>
    <cellStyle name="Финансовый 6 2 12 2 4 3" xfId="36901" xr:uid="{00000000-0005-0000-0000-000024900000}"/>
    <cellStyle name="Финансовый 6 2 12 2 4 3 2" xfId="36902" xr:uid="{00000000-0005-0000-0000-000025900000}"/>
    <cellStyle name="Финансовый 6 2 12 2 4 4" xfId="36903" xr:uid="{00000000-0005-0000-0000-000026900000}"/>
    <cellStyle name="Финансовый 6 2 12 2 4 4 2" xfId="36904" xr:uid="{00000000-0005-0000-0000-000027900000}"/>
    <cellStyle name="Финансовый 6 2 12 2 4 5" xfId="36905" xr:uid="{00000000-0005-0000-0000-000028900000}"/>
    <cellStyle name="Финансовый 6 2 12 2 5" xfId="36906" xr:uid="{00000000-0005-0000-0000-000029900000}"/>
    <cellStyle name="Финансовый 6 2 12 2 5 2" xfId="36907" xr:uid="{00000000-0005-0000-0000-00002A900000}"/>
    <cellStyle name="Финансовый 6 2 12 2 6" xfId="36908" xr:uid="{00000000-0005-0000-0000-00002B900000}"/>
    <cellStyle name="Финансовый 6 2 12 2 6 2" xfId="36909" xr:uid="{00000000-0005-0000-0000-00002C900000}"/>
    <cellStyle name="Финансовый 6 2 12 2 7" xfId="36910" xr:uid="{00000000-0005-0000-0000-00002D900000}"/>
    <cellStyle name="Финансовый 6 2 12 2 7 2" xfId="36911" xr:uid="{00000000-0005-0000-0000-00002E900000}"/>
    <cellStyle name="Финансовый 6 2 12 2 8" xfId="36912" xr:uid="{00000000-0005-0000-0000-00002F900000}"/>
    <cellStyle name="Финансовый 6 2 12 2 8 2" xfId="36913" xr:uid="{00000000-0005-0000-0000-000030900000}"/>
    <cellStyle name="Финансовый 6 2 12 2 9" xfId="36914" xr:uid="{00000000-0005-0000-0000-000031900000}"/>
    <cellStyle name="Финансовый 6 2 12 2 9 2" xfId="36915" xr:uid="{00000000-0005-0000-0000-000032900000}"/>
    <cellStyle name="Финансовый 6 2 12 3" xfId="36916" xr:uid="{00000000-0005-0000-0000-000033900000}"/>
    <cellStyle name="Финансовый 6 2 12 3 10" xfId="36917" xr:uid="{00000000-0005-0000-0000-000034900000}"/>
    <cellStyle name="Финансовый 6 2 12 3 2" xfId="36918" xr:uid="{00000000-0005-0000-0000-000035900000}"/>
    <cellStyle name="Финансовый 6 2 12 3 2 2" xfId="36919" xr:uid="{00000000-0005-0000-0000-000036900000}"/>
    <cellStyle name="Финансовый 6 2 12 3 2 2 2" xfId="36920" xr:uid="{00000000-0005-0000-0000-000037900000}"/>
    <cellStyle name="Финансовый 6 2 12 3 2 3" xfId="36921" xr:uid="{00000000-0005-0000-0000-000038900000}"/>
    <cellStyle name="Финансовый 6 2 12 3 2 3 2" xfId="36922" xr:uid="{00000000-0005-0000-0000-000039900000}"/>
    <cellStyle name="Финансовый 6 2 12 3 2 4" xfId="36923" xr:uid="{00000000-0005-0000-0000-00003A900000}"/>
    <cellStyle name="Финансовый 6 2 12 3 2 4 2" xfId="36924" xr:uid="{00000000-0005-0000-0000-00003B900000}"/>
    <cellStyle name="Финансовый 6 2 12 3 2 5" xfId="36925" xr:uid="{00000000-0005-0000-0000-00003C900000}"/>
    <cellStyle name="Финансовый 6 2 12 3 2 5 2" xfId="36926" xr:uid="{00000000-0005-0000-0000-00003D900000}"/>
    <cellStyle name="Финансовый 6 2 12 3 2 6" xfId="36927" xr:uid="{00000000-0005-0000-0000-00003E900000}"/>
    <cellStyle name="Финансовый 6 2 12 3 3" xfId="36928" xr:uid="{00000000-0005-0000-0000-00003F900000}"/>
    <cellStyle name="Финансовый 6 2 12 3 3 2" xfId="36929" xr:uid="{00000000-0005-0000-0000-000040900000}"/>
    <cellStyle name="Финансовый 6 2 12 3 3 2 2" xfId="36930" xr:uid="{00000000-0005-0000-0000-000041900000}"/>
    <cellStyle name="Финансовый 6 2 12 3 3 3" xfId="36931" xr:uid="{00000000-0005-0000-0000-000042900000}"/>
    <cellStyle name="Финансовый 6 2 12 3 3 3 2" xfId="36932" xr:uid="{00000000-0005-0000-0000-000043900000}"/>
    <cellStyle name="Финансовый 6 2 12 3 3 4" xfId="36933" xr:uid="{00000000-0005-0000-0000-000044900000}"/>
    <cellStyle name="Финансовый 6 2 12 3 3 4 2" xfId="36934" xr:uid="{00000000-0005-0000-0000-000045900000}"/>
    <cellStyle name="Финансовый 6 2 12 3 3 5" xfId="36935" xr:uid="{00000000-0005-0000-0000-000046900000}"/>
    <cellStyle name="Финансовый 6 2 12 3 4" xfId="36936" xr:uid="{00000000-0005-0000-0000-000047900000}"/>
    <cellStyle name="Финансовый 6 2 12 3 4 2" xfId="36937" xr:uid="{00000000-0005-0000-0000-000048900000}"/>
    <cellStyle name="Финансовый 6 2 12 3 5" xfId="36938" xr:uid="{00000000-0005-0000-0000-000049900000}"/>
    <cellStyle name="Финансовый 6 2 12 3 5 2" xfId="36939" xr:uid="{00000000-0005-0000-0000-00004A900000}"/>
    <cellStyle name="Финансовый 6 2 12 3 6" xfId="36940" xr:uid="{00000000-0005-0000-0000-00004B900000}"/>
    <cellStyle name="Финансовый 6 2 12 3 6 2" xfId="36941" xr:uid="{00000000-0005-0000-0000-00004C900000}"/>
    <cellStyle name="Финансовый 6 2 12 3 7" xfId="36942" xr:uid="{00000000-0005-0000-0000-00004D900000}"/>
    <cellStyle name="Финансовый 6 2 12 3 7 2" xfId="36943" xr:uid="{00000000-0005-0000-0000-00004E900000}"/>
    <cellStyle name="Финансовый 6 2 12 3 8" xfId="36944" xr:uid="{00000000-0005-0000-0000-00004F900000}"/>
    <cellStyle name="Финансовый 6 2 12 3 8 2" xfId="36945" xr:uid="{00000000-0005-0000-0000-000050900000}"/>
    <cellStyle name="Финансовый 6 2 12 3 9" xfId="36946" xr:uid="{00000000-0005-0000-0000-000051900000}"/>
    <cellStyle name="Финансовый 6 2 12 3 9 2" xfId="36947" xr:uid="{00000000-0005-0000-0000-000052900000}"/>
    <cellStyle name="Финансовый 6 2 12 4" xfId="36948" xr:uid="{00000000-0005-0000-0000-000053900000}"/>
    <cellStyle name="Финансовый 6 2 12 4 2" xfId="36949" xr:uid="{00000000-0005-0000-0000-000054900000}"/>
    <cellStyle name="Финансовый 6 2 12 4 2 2" xfId="36950" xr:uid="{00000000-0005-0000-0000-000055900000}"/>
    <cellStyle name="Финансовый 6 2 12 4 3" xfId="36951" xr:uid="{00000000-0005-0000-0000-000056900000}"/>
    <cellStyle name="Финансовый 6 2 12 4 3 2" xfId="36952" xr:uid="{00000000-0005-0000-0000-000057900000}"/>
    <cellStyle name="Финансовый 6 2 12 4 4" xfId="36953" xr:uid="{00000000-0005-0000-0000-000058900000}"/>
    <cellStyle name="Финансовый 6 2 12 4 4 2" xfId="36954" xr:uid="{00000000-0005-0000-0000-000059900000}"/>
    <cellStyle name="Финансовый 6 2 12 4 5" xfId="36955" xr:uid="{00000000-0005-0000-0000-00005A900000}"/>
    <cellStyle name="Финансовый 6 2 12 4 5 2" xfId="36956" xr:uid="{00000000-0005-0000-0000-00005B900000}"/>
    <cellStyle name="Финансовый 6 2 12 4 6" xfId="36957" xr:uid="{00000000-0005-0000-0000-00005C900000}"/>
    <cellStyle name="Финансовый 6 2 12 5" xfId="36958" xr:uid="{00000000-0005-0000-0000-00005D900000}"/>
    <cellStyle name="Финансовый 6 2 12 5 2" xfId="36959" xr:uid="{00000000-0005-0000-0000-00005E900000}"/>
    <cellStyle name="Финансовый 6 2 12 5 2 2" xfId="36960" xr:uid="{00000000-0005-0000-0000-00005F900000}"/>
    <cellStyle name="Финансовый 6 2 12 5 3" xfId="36961" xr:uid="{00000000-0005-0000-0000-000060900000}"/>
    <cellStyle name="Финансовый 6 2 12 5 3 2" xfId="36962" xr:uid="{00000000-0005-0000-0000-000061900000}"/>
    <cellStyle name="Финансовый 6 2 12 5 4" xfId="36963" xr:uid="{00000000-0005-0000-0000-000062900000}"/>
    <cellStyle name="Финансовый 6 2 12 5 4 2" xfId="36964" xr:uid="{00000000-0005-0000-0000-000063900000}"/>
    <cellStyle name="Финансовый 6 2 12 5 5" xfId="36965" xr:uid="{00000000-0005-0000-0000-000064900000}"/>
    <cellStyle name="Финансовый 6 2 12 6" xfId="36966" xr:uid="{00000000-0005-0000-0000-000065900000}"/>
    <cellStyle name="Финансовый 6 2 12 6 2" xfId="36967" xr:uid="{00000000-0005-0000-0000-000066900000}"/>
    <cellStyle name="Финансовый 6 2 12 7" xfId="36968" xr:uid="{00000000-0005-0000-0000-000067900000}"/>
    <cellStyle name="Финансовый 6 2 12 7 2" xfId="36969" xr:uid="{00000000-0005-0000-0000-000068900000}"/>
    <cellStyle name="Финансовый 6 2 12 8" xfId="36970" xr:uid="{00000000-0005-0000-0000-000069900000}"/>
    <cellStyle name="Финансовый 6 2 12 8 2" xfId="36971" xr:uid="{00000000-0005-0000-0000-00006A900000}"/>
    <cellStyle name="Финансовый 6 2 12 9" xfId="36972" xr:uid="{00000000-0005-0000-0000-00006B900000}"/>
    <cellStyle name="Финансовый 6 2 12 9 2" xfId="36973" xr:uid="{00000000-0005-0000-0000-00006C900000}"/>
    <cellStyle name="Финансовый 6 2 13" xfId="36974" xr:uid="{00000000-0005-0000-0000-00006D900000}"/>
    <cellStyle name="Финансовый 6 2 13 10" xfId="36975" xr:uid="{00000000-0005-0000-0000-00006E900000}"/>
    <cellStyle name="Финансовый 6 2 13 10 2" xfId="36976" xr:uid="{00000000-0005-0000-0000-00006F900000}"/>
    <cellStyle name="Финансовый 6 2 13 11" xfId="36977" xr:uid="{00000000-0005-0000-0000-000070900000}"/>
    <cellStyle name="Финансовый 6 2 13 11 2" xfId="36978" xr:uid="{00000000-0005-0000-0000-000071900000}"/>
    <cellStyle name="Финансовый 6 2 13 12" xfId="36979" xr:uid="{00000000-0005-0000-0000-000072900000}"/>
    <cellStyle name="Финансовый 6 2 13 2" xfId="36980" xr:uid="{00000000-0005-0000-0000-000073900000}"/>
    <cellStyle name="Финансовый 6 2 13 2 10" xfId="36981" xr:uid="{00000000-0005-0000-0000-000074900000}"/>
    <cellStyle name="Финансовый 6 2 13 2 10 2" xfId="36982" xr:uid="{00000000-0005-0000-0000-000075900000}"/>
    <cellStyle name="Финансовый 6 2 13 2 11" xfId="36983" xr:uid="{00000000-0005-0000-0000-000076900000}"/>
    <cellStyle name="Финансовый 6 2 13 2 2" xfId="36984" xr:uid="{00000000-0005-0000-0000-000077900000}"/>
    <cellStyle name="Финансовый 6 2 13 2 2 10" xfId="36985" xr:uid="{00000000-0005-0000-0000-000078900000}"/>
    <cellStyle name="Финансовый 6 2 13 2 2 2" xfId="36986" xr:uid="{00000000-0005-0000-0000-000079900000}"/>
    <cellStyle name="Финансовый 6 2 13 2 2 2 2" xfId="36987" xr:uid="{00000000-0005-0000-0000-00007A900000}"/>
    <cellStyle name="Финансовый 6 2 13 2 2 2 2 2" xfId="36988" xr:uid="{00000000-0005-0000-0000-00007B900000}"/>
    <cellStyle name="Финансовый 6 2 13 2 2 2 3" xfId="36989" xr:uid="{00000000-0005-0000-0000-00007C900000}"/>
    <cellStyle name="Финансовый 6 2 13 2 2 2 3 2" xfId="36990" xr:uid="{00000000-0005-0000-0000-00007D900000}"/>
    <cellStyle name="Финансовый 6 2 13 2 2 2 4" xfId="36991" xr:uid="{00000000-0005-0000-0000-00007E900000}"/>
    <cellStyle name="Финансовый 6 2 13 2 2 2 4 2" xfId="36992" xr:uid="{00000000-0005-0000-0000-00007F900000}"/>
    <cellStyle name="Финансовый 6 2 13 2 2 2 5" xfId="36993" xr:uid="{00000000-0005-0000-0000-000080900000}"/>
    <cellStyle name="Финансовый 6 2 13 2 2 2 5 2" xfId="36994" xr:uid="{00000000-0005-0000-0000-000081900000}"/>
    <cellStyle name="Финансовый 6 2 13 2 2 2 6" xfId="36995" xr:uid="{00000000-0005-0000-0000-000082900000}"/>
    <cellStyle name="Финансовый 6 2 13 2 2 3" xfId="36996" xr:uid="{00000000-0005-0000-0000-000083900000}"/>
    <cellStyle name="Финансовый 6 2 13 2 2 3 2" xfId="36997" xr:uid="{00000000-0005-0000-0000-000084900000}"/>
    <cellStyle name="Финансовый 6 2 13 2 2 3 2 2" xfId="36998" xr:uid="{00000000-0005-0000-0000-000085900000}"/>
    <cellStyle name="Финансовый 6 2 13 2 2 3 3" xfId="36999" xr:uid="{00000000-0005-0000-0000-000086900000}"/>
    <cellStyle name="Финансовый 6 2 13 2 2 3 3 2" xfId="37000" xr:uid="{00000000-0005-0000-0000-000087900000}"/>
    <cellStyle name="Финансовый 6 2 13 2 2 3 4" xfId="37001" xr:uid="{00000000-0005-0000-0000-000088900000}"/>
    <cellStyle name="Финансовый 6 2 13 2 2 3 4 2" xfId="37002" xr:uid="{00000000-0005-0000-0000-000089900000}"/>
    <cellStyle name="Финансовый 6 2 13 2 2 3 5" xfId="37003" xr:uid="{00000000-0005-0000-0000-00008A900000}"/>
    <cellStyle name="Финансовый 6 2 13 2 2 4" xfId="37004" xr:uid="{00000000-0005-0000-0000-00008B900000}"/>
    <cellStyle name="Финансовый 6 2 13 2 2 4 2" xfId="37005" xr:uid="{00000000-0005-0000-0000-00008C900000}"/>
    <cellStyle name="Финансовый 6 2 13 2 2 5" xfId="37006" xr:uid="{00000000-0005-0000-0000-00008D900000}"/>
    <cellStyle name="Финансовый 6 2 13 2 2 5 2" xfId="37007" xr:uid="{00000000-0005-0000-0000-00008E900000}"/>
    <cellStyle name="Финансовый 6 2 13 2 2 6" xfId="37008" xr:uid="{00000000-0005-0000-0000-00008F900000}"/>
    <cellStyle name="Финансовый 6 2 13 2 2 6 2" xfId="37009" xr:uid="{00000000-0005-0000-0000-000090900000}"/>
    <cellStyle name="Финансовый 6 2 13 2 2 7" xfId="37010" xr:uid="{00000000-0005-0000-0000-000091900000}"/>
    <cellStyle name="Финансовый 6 2 13 2 2 7 2" xfId="37011" xr:uid="{00000000-0005-0000-0000-000092900000}"/>
    <cellStyle name="Финансовый 6 2 13 2 2 8" xfId="37012" xr:uid="{00000000-0005-0000-0000-000093900000}"/>
    <cellStyle name="Финансовый 6 2 13 2 2 8 2" xfId="37013" xr:uid="{00000000-0005-0000-0000-000094900000}"/>
    <cellStyle name="Финансовый 6 2 13 2 2 9" xfId="37014" xr:uid="{00000000-0005-0000-0000-000095900000}"/>
    <cellStyle name="Финансовый 6 2 13 2 2 9 2" xfId="37015" xr:uid="{00000000-0005-0000-0000-000096900000}"/>
    <cellStyle name="Финансовый 6 2 13 2 3" xfId="37016" xr:uid="{00000000-0005-0000-0000-000097900000}"/>
    <cellStyle name="Финансовый 6 2 13 2 3 2" xfId="37017" xr:uid="{00000000-0005-0000-0000-000098900000}"/>
    <cellStyle name="Финансовый 6 2 13 2 3 2 2" xfId="37018" xr:uid="{00000000-0005-0000-0000-000099900000}"/>
    <cellStyle name="Финансовый 6 2 13 2 3 3" xfId="37019" xr:uid="{00000000-0005-0000-0000-00009A900000}"/>
    <cellStyle name="Финансовый 6 2 13 2 3 3 2" xfId="37020" xr:uid="{00000000-0005-0000-0000-00009B900000}"/>
    <cellStyle name="Финансовый 6 2 13 2 3 4" xfId="37021" xr:uid="{00000000-0005-0000-0000-00009C900000}"/>
    <cellStyle name="Финансовый 6 2 13 2 3 4 2" xfId="37022" xr:uid="{00000000-0005-0000-0000-00009D900000}"/>
    <cellStyle name="Финансовый 6 2 13 2 3 5" xfId="37023" xr:uid="{00000000-0005-0000-0000-00009E900000}"/>
    <cellStyle name="Финансовый 6 2 13 2 3 5 2" xfId="37024" xr:uid="{00000000-0005-0000-0000-00009F900000}"/>
    <cellStyle name="Финансовый 6 2 13 2 3 6" xfId="37025" xr:uid="{00000000-0005-0000-0000-0000A0900000}"/>
    <cellStyle name="Финансовый 6 2 13 2 4" xfId="37026" xr:uid="{00000000-0005-0000-0000-0000A1900000}"/>
    <cellStyle name="Финансовый 6 2 13 2 4 2" xfId="37027" xr:uid="{00000000-0005-0000-0000-0000A2900000}"/>
    <cellStyle name="Финансовый 6 2 13 2 4 2 2" xfId="37028" xr:uid="{00000000-0005-0000-0000-0000A3900000}"/>
    <cellStyle name="Финансовый 6 2 13 2 4 3" xfId="37029" xr:uid="{00000000-0005-0000-0000-0000A4900000}"/>
    <cellStyle name="Финансовый 6 2 13 2 4 3 2" xfId="37030" xr:uid="{00000000-0005-0000-0000-0000A5900000}"/>
    <cellStyle name="Финансовый 6 2 13 2 4 4" xfId="37031" xr:uid="{00000000-0005-0000-0000-0000A6900000}"/>
    <cellStyle name="Финансовый 6 2 13 2 4 4 2" xfId="37032" xr:uid="{00000000-0005-0000-0000-0000A7900000}"/>
    <cellStyle name="Финансовый 6 2 13 2 4 5" xfId="37033" xr:uid="{00000000-0005-0000-0000-0000A8900000}"/>
    <cellStyle name="Финансовый 6 2 13 2 5" xfId="37034" xr:uid="{00000000-0005-0000-0000-0000A9900000}"/>
    <cellStyle name="Финансовый 6 2 13 2 5 2" xfId="37035" xr:uid="{00000000-0005-0000-0000-0000AA900000}"/>
    <cellStyle name="Финансовый 6 2 13 2 6" xfId="37036" xr:uid="{00000000-0005-0000-0000-0000AB900000}"/>
    <cellStyle name="Финансовый 6 2 13 2 6 2" xfId="37037" xr:uid="{00000000-0005-0000-0000-0000AC900000}"/>
    <cellStyle name="Финансовый 6 2 13 2 7" xfId="37038" xr:uid="{00000000-0005-0000-0000-0000AD900000}"/>
    <cellStyle name="Финансовый 6 2 13 2 7 2" xfId="37039" xr:uid="{00000000-0005-0000-0000-0000AE900000}"/>
    <cellStyle name="Финансовый 6 2 13 2 8" xfId="37040" xr:uid="{00000000-0005-0000-0000-0000AF900000}"/>
    <cellStyle name="Финансовый 6 2 13 2 8 2" xfId="37041" xr:uid="{00000000-0005-0000-0000-0000B0900000}"/>
    <cellStyle name="Финансовый 6 2 13 2 9" xfId="37042" xr:uid="{00000000-0005-0000-0000-0000B1900000}"/>
    <cellStyle name="Финансовый 6 2 13 2 9 2" xfId="37043" xr:uid="{00000000-0005-0000-0000-0000B2900000}"/>
    <cellStyle name="Финансовый 6 2 13 3" xfId="37044" xr:uid="{00000000-0005-0000-0000-0000B3900000}"/>
    <cellStyle name="Финансовый 6 2 13 3 10" xfId="37045" xr:uid="{00000000-0005-0000-0000-0000B4900000}"/>
    <cellStyle name="Финансовый 6 2 13 3 2" xfId="37046" xr:uid="{00000000-0005-0000-0000-0000B5900000}"/>
    <cellStyle name="Финансовый 6 2 13 3 2 2" xfId="37047" xr:uid="{00000000-0005-0000-0000-0000B6900000}"/>
    <cellStyle name="Финансовый 6 2 13 3 2 2 2" xfId="37048" xr:uid="{00000000-0005-0000-0000-0000B7900000}"/>
    <cellStyle name="Финансовый 6 2 13 3 2 3" xfId="37049" xr:uid="{00000000-0005-0000-0000-0000B8900000}"/>
    <cellStyle name="Финансовый 6 2 13 3 2 3 2" xfId="37050" xr:uid="{00000000-0005-0000-0000-0000B9900000}"/>
    <cellStyle name="Финансовый 6 2 13 3 2 4" xfId="37051" xr:uid="{00000000-0005-0000-0000-0000BA900000}"/>
    <cellStyle name="Финансовый 6 2 13 3 2 4 2" xfId="37052" xr:uid="{00000000-0005-0000-0000-0000BB900000}"/>
    <cellStyle name="Финансовый 6 2 13 3 2 5" xfId="37053" xr:uid="{00000000-0005-0000-0000-0000BC900000}"/>
    <cellStyle name="Финансовый 6 2 13 3 2 5 2" xfId="37054" xr:uid="{00000000-0005-0000-0000-0000BD900000}"/>
    <cellStyle name="Финансовый 6 2 13 3 2 6" xfId="37055" xr:uid="{00000000-0005-0000-0000-0000BE900000}"/>
    <cellStyle name="Финансовый 6 2 13 3 3" xfId="37056" xr:uid="{00000000-0005-0000-0000-0000BF900000}"/>
    <cellStyle name="Финансовый 6 2 13 3 3 2" xfId="37057" xr:uid="{00000000-0005-0000-0000-0000C0900000}"/>
    <cellStyle name="Финансовый 6 2 13 3 3 2 2" xfId="37058" xr:uid="{00000000-0005-0000-0000-0000C1900000}"/>
    <cellStyle name="Финансовый 6 2 13 3 3 3" xfId="37059" xr:uid="{00000000-0005-0000-0000-0000C2900000}"/>
    <cellStyle name="Финансовый 6 2 13 3 3 3 2" xfId="37060" xr:uid="{00000000-0005-0000-0000-0000C3900000}"/>
    <cellStyle name="Финансовый 6 2 13 3 3 4" xfId="37061" xr:uid="{00000000-0005-0000-0000-0000C4900000}"/>
    <cellStyle name="Финансовый 6 2 13 3 3 4 2" xfId="37062" xr:uid="{00000000-0005-0000-0000-0000C5900000}"/>
    <cellStyle name="Финансовый 6 2 13 3 3 5" xfId="37063" xr:uid="{00000000-0005-0000-0000-0000C6900000}"/>
    <cellStyle name="Финансовый 6 2 13 3 4" xfId="37064" xr:uid="{00000000-0005-0000-0000-0000C7900000}"/>
    <cellStyle name="Финансовый 6 2 13 3 4 2" xfId="37065" xr:uid="{00000000-0005-0000-0000-0000C8900000}"/>
    <cellStyle name="Финансовый 6 2 13 3 5" xfId="37066" xr:uid="{00000000-0005-0000-0000-0000C9900000}"/>
    <cellStyle name="Финансовый 6 2 13 3 5 2" xfId="37067" xr:uid="{00000000-0005-0000-0000-0000CA900000}"/>
    <cellStyle name="Финансовый 6 2 13 3 6" xfId="37068" xr:uid="{00000000-0005-0000-0000-0000CB900000}"/>
    <cellStyle name="Финансовый 6 2 13 3 6 2" xfId="37069" xr:uid="{00000000-0005-0000-0000-0000CC900000}"/>
    <cellStyle name="Финансовый 6 2 13 3 7" xfId="37070" xr:uid="{00000000-0005-0000-0000-0000CD900000}"/>
    <cellStyle name="Финансовый 6 2 13 3 7 2" xfId="37071" xr:uid="{00000000-0005-0000-0000-0000CE900000}"/>
    <cellStyle name="Финансовый 6 2 13 3 8" xfId="37072" xr:uid="{00000000-0005-0000-0000-0000CF900000}"/>
    <cellStyle name="Финансовый 6 2 13 3 8 2" xfId="37073" xr:uid="{00000000-0005-0000-0000-0000D0900000}"/>
    <cellStyle name="Финансовый 6 2 13 3 9" xfId="37074" xr:uid="{00000000-0005-0000-0000-0000D1900000}"/>
    <cellStyle name="Финансовый 6 2 13 3 9 2" xfId="37075" xr:uid="{00000000-0005-0000-0000-0000D2900000}"/>
    <cellStyle name="Финансовый 6 2 13 4" xfId="37076" xr:uid="{00000000-0005-0000-0000-0000D3900000}"/>
    <cellStyle name="Финансовый 6 2 13 4 2" xfId="37077" xr:uid="{00000000-0005-0000-0000-0000D4900000}"/>
    <cellStyle name="Финансовый 6 2 13 4 2 2" xfId="37078" xr:uid="{00000000-0005-0000-0000-0000D5900000}"/>
    <cellStyle name="Финансовый 6 2 13 4 3" xfId="37079" xr:uid="{00000000-0005-0000-0000-0000D6900000}"/>
    <cellStyle name="Финансовый 6 2 13 4 3 2" xfId="37080" xr:uid="{00000000-0005-0000-0000-0000D7900000}"/>
    <cellStyle name="Финансовый 6 2 13 4 4" xfId="37081" xr:uid="{00000000-0005-0000-0000-0000D8900000}"/>
    <cellStyle name="Финансовый 6 2 13 4 4 2" xfId="37082" xr:uid="{00000000-0005-0000-0000-0000D9900000}"/>
    <cellStyle name="Финансовый 6 2 13 4 5" xfId="37083" xr:uid="{00000000-0005-0000-0000-0000DA900000}"/>
    <cellStyle name="Финансовый 6 2 13 4 5 2" xfId="37084" xr:uid="{00000000-0005-0000-0000-0000DB900000}"/>
    <cellStyle name="Финансовый 6 2 13 4 6" xfId="37085" xr:uid="{00000000-0005-0000-0000-0000DC900000}"/>
    <cellStyle name="Финансовый 6 2 13 5" xfId="37086" xr:uid="{00000000-0005-0000-0000-0000DD900000}"/>
    <cellStyle name="Финансовый 6 2 13 5 2" xfId="37087" xr:uid="{00000000-0005-0000-0000-0000DE900000}"/>
    <cellStyle name="Финансовый 6 2 13 5 2 2" xfId="37088" xr:uid="{00000000-0005-0000-0000-0000DF900000}"/>
    <cellStyle name="Финансовый 6 2 13 5 3" xfId="37089" xr:uid="{00000000-0005-0000-0000-0000E0900000}"/>
    <cellStyle name="Финансовый 6 2 13 5 3 2" xfId="37090" xr:uid="{00000000-0005-0000-0000-0000E1900000}"/>
    <cellStyle name="Финансовый 6 2 13 5 4" xfId="37091" xr:uid="{00000000-0005-0000-0000-0000E2900000}"/>
    <cellStyle name="Финансовый 6 2 13 5 4 2" xfId="37092" xr:uid="{00000000-0005-0000-0000-0000E3900000}"/>
    <cellStyle name="Финансовый 6 2 13 5 5" xfId="37093" xr:uid="{00000000-0005-0000-0000-0000E4900000}"/>
    <cellStyle name="Финансовый 6 2 13 6" xfId="37094" xr:uid="{00000000-0005-0000-0000-0000E5900000}"/>
    <cellStyle name="Финансовый 6 2 13 6 2" xfId="37095" xr:uid="{00000000-0005-0000-0000-0000E6900000}"/>
    <cellStyle name="Финансовый 6 2 13 7" xfId="37096" xr:uid="{00000000-0005-0000-0000-0000E7900000}"/>
    <cellStyle name="Финансовый 6 2 13 7 2" xfId="37097" xr:uid="{00000000-0005-0000-0000-0000E8900000}"/>
    <cellStyle name="Финансовый 6 2 13 8" xfId="37098" xr:uid="{00000000-0005-0000-0000-0000E9900000}"/>
    <cellStyle name="Финансовый 6 2 13 8 2" xfId="37099" xr:uid="{00000000-0005-0000-0000-0000EA900000}"/>
    <cellStyle name="Финансовый 6 2 13 9" xfId="37100" xr:uid="{00000000-0005-0000-0000-0000EB900000}"/>
    <cellStyle name="Финансовый 6 2 13 9 2" xfId="37101" xr:uid="{00000000-0005-0000-0000-0000EC900000}"/>
    <cellStyle name="Финансовый 6 2 14" xfId="37102" xr:uid="{00000000-0005-0000-0000-0000ED900000}"/>
    <cellStyle name="Финансовый 6 2 14 10" xfId="37103" xr:uid="{00000000-0005-0000-0000-0000EE900000}"/>
    <cellStyle name="Финансовый 6 2 14 10 2" xfId="37104" xr:uid="{00000000-0005-0000-0000-0000EF900000}"/>
    <cellStyle name="Финансовый 6 2 14 11" xfId="37105" xr:uid="{00000000-0005-0000-0000-0000F0900000}"/>
    <cellStyle name="Финансовый 6 2 14 2" xfId="37106" xr:uid="{00000000-0005-0000-0000-0000F1900000}"/>
    <cellStyle name="Финансовый 6 2 14 2 10" xfId="37107" xr:uid="{00000000-0005-0000-0000-0000F2900000}"/>
    <cellStyle name="Финансовый 6 2 14 2 2" xfId="37108" xr:uid="{00000000-0005-0000-0000-0000F3900000}"/>
    <cellStyle name="Финансовый 6 2 14 2 2 2" xfId="37109" xr:uid="{00000000-0005-0000-0000-0000F4900000}"/>
    <cellStyle name="Финансовый 6 2 14 2 2 2 2" xfId="37110" xr:uid="{00000000-0005-0000-0000-0000F5900000}"/>
    <cellStyle name="Финансовый 6 2 14 2 2 3" xfId="37111" xr:uid="{00000000-0005-0000-0000-0000F6900000}"/>
    <cellStyle name="Финансовый 6 2 14 2 2 3 2" xfId="37112" xr:uid="{00000000-0005-0000-0000-0000F7900000}"/>
    <cellStyle name="Финансовый 6 2 14 2 2 4" xfId="37113" xr:uid="{00000000-0005-0000-0000-0000F8900000}"/>
    <cellStyle name="Финансовый 6 2 14 2 2 4 2" xfId="37114" xr:uid="{00000000-0005-0000-0000-0000F9900000}"/>
    <cellStyle name="Финансовый 6 2 14 2 2 5" xfId="37115" xr:uid="{00000000-0005-0000-0000-0000FA900000}"/>
    <cellStyle name="Финансовый 6 2 14 2 2 5 2" xfId="37116" xr:uid="{00000000-0005-0000-0000-0000FB900000}"/>
    <cellStyle name="Финансовый 6 2 14 2 2 6" xfId="37117" xr:uid="{00000000-0005-0000-0000-0000FC900000}"/>
    <cellStyle name="Финансовый 6 2 14 2 3" xfId="37118" xr:uid="{00000000-0005-0000-0000-0000FD900000}"/>
    <cellStyle name="Финансовый 6 2 14 2 3 2" xfId="37119" xr:uid="{00000000-0005-0000-0000-0000FE900000}"/>
    <cellStyle name="Финансовый 6 2 14 2 3 2 2" xfId="37120" xr:uid="{00000000-0005-0000-0000-0000FF900000}"/>
    <cellStyle name="Финансовый 6 2 14 2 3 3" xfId="37121" xr:uid="{00000000-0005-0000-0000-000000910000}"/>
    <cellStyle name="Финансовый 6 2 14 2 3 3 2" xfId="37122" xr:uid="{00000000-0005-0000-0000-000001910000}"/>
    <cellStyle name="Финансовый 6 2 14 2 3 4" xfId="37123" xr:uid="{00000000-0005-0000-0000-000002910000}"/>
    <cellStyle name="Финансовый 6 2 14 2 3 4 2" xfId="37124" xr:uid="{00000000-0005-0000-0000-000003910000}"/>
    <cellStyle name="Финансовый 6 2 14 2 3 5" xfId="37125" xr:uid="{00000000-0005-0000-0000-000004910000}"/>
    <cellStyle name="Финансовый 6 2 14 2 4" xfId="37126" xr:uid="{00000000-0005-0000-0000-000005910000}"/>
    <cellStyle name="Финансовый 6 2 14 2 4 2" xfId="37127" xr:uid="{00000000-0005-0000-0000-000006910000}"/>
    <cellStyle name="Финансовый 6 2 14 2 5" xfId="37128" xr:uid="{00000000-0005-0000-0000-000007910000}"/>
    <cellStyle name="Финансовый 6 2 14 2 5 2" xfId="37129" xr:uid="{00000000-0005-0000-0000-000008910000}"/>
    <cellStyle name="Финансовый 6 2 14 2 6" xfId="37130" xr:uid="{00000000-0005-0000-0000-000009910000}"/>
    <cellStyle name="Финансовый 6 2 14 2 6 2" xfId="37131" xr:uid="{00000000-0005-0000-0000-00000A910000}"/>
    <cellStyle name="Финансовый 6 2 14 2 7" xfId="37132" xr:uid="{00000000-0005-0000-0000-00000B910000}"/>
    <cellStyle name="Финансовый 6 2 14 2 7 2" xfId="37133" xr:uid="{00000000-0005-0000-0000-00000C910000}"/>
    <cellStyle name="Финансовый 6 2 14 2 8" xfId="37134" xr:uid="{00000000-0005-0000-0000-00000D910000}"/>
    <cellStyle name="Финансовый 6 2 14 2 8 2" xfId="37135" xr:uid="{00000000-0005-0000-0000-00000E910000}"/>
    <cellStyle name="Финансовый 6 2 14 2 9" xfId="37136" xr:uid="{00000000-0005-0000-0000-00000F910000}"/>
    <cellStyle name="Финансовый 6 2 14 2 9 2" xfId="37137" xr:uid="{00000000-0005-0000-0000-000010910000}"/>
    <cellStyle name="Финансовый 6 2 14 3" xfId="37138" xr:uid="{00000000-0005-0000-0000-000011910000}"/>
    <cellStyle name="Финансовый 6 2 14 3 2" xfId="37139" xr:uid="{00000000-0005-0000-0000-000012910000}"/>
    <cellStyle name="Финансовый 6 2 14 3 2 2" xfId="37140" xr:uid="{00000000-0005-0000-0000-000013910000}"/>
    <cellStyle name="Финансовый 6 2 14 3 3" xfId="37141" xr:uid="{00000000-0005-0000-0000-000014910000}"/>
    <cellStyle name="Финансовый 6 2 14 3 3 2" xfId="37142" xr:uid="{00000000-0005-0000-0000-000015910000}"/>
    <cellStyle name="Финансовый 6 2 14 3 4" xfId="37143" xr:uid="{00000000-0005-0000-0000-000016910000}"/>
    <cellStyle name="Финансовый 6 2 14 3 4 2" xfId="37144" xr:uid="{00000000-0005-0000-0000-000017910000}"/>
    <cellStyle name="Финансовый 6 2 14 3 5" xfId="37145" xr:uid="{00000000-0005-0000-0000-000018910000}"/>
    <cellStyle name="Финансовый 6 2 14 3 5 2" xfId="37146" xr:uid="{00000000-0005-0000-0000-000019910000}"/>
    <cellStyle name="Финансовый 6 2 14 3 6" xfId="37147" xr:uid="{00000000-0005-0000-0000-00001A910000}"/>
    <cellStyle name="Финансовый 6 2 14 4" xfId="37148" xr:uid="{00000000-0005-0000-0000-00001B910000}"/>
    <cellStyle name="Финансовый 6 2 14 4 2" xfId="37149" xr:uid="{00000000-0005-0000-0000-00001C910000}"/>
    <cellStyle name="Финансовый 6 2 14 4 2 2" xfId="37150" xr:uid="{00000000-0005-0000-0000-00001D910000}"/>
    <cellStyle name="Финансовый 6 2 14 4 3" xfId="37151" xr:uid="{00000000-0005-0000-0000-00001E910000}"/>
    <cellStyle name="Финансовый 6 2 14 4 3 2" xfId="37152" xr:uid="{00000000-0005-0000-0000-00001F910000}"/>
    <cellStyle name="Финансовый 6 2 14 4 4" xfId="37153" xr:uid="{00000000-0005-0000-0000-000020910000}"/>
    <cellStyle name="Финансовый 6 2 14 4 4 2" xfId="37154" xr:uid="{00000000-0005-0000-0000-000021910000}"/>
    <cellStyle name="Финансовый 6 2 14 4 5" xfId="37155" xr:uid="{00000000-0005-0000-0000-000022910000}"/>
    <cellStyle name="Финансовый 6 2 14 5" xfId="37156" xr:uid="{00000000-0005-0000-0000-000023910000}"/>
    <cellStyle name="Финансовый 6 2 14 5 2" xfId="37157" xr:uid="{00000000-0005-0000-0000-000024910000}"/>
    <cellStyle name="Финансовый 6 2 14 6" xfId="37158" xr:uid="{00000000-0005-0000-0000-000025910000}"/>
    <cellStyle name="Финансовый 6 2 14 6 2" xfId="37159" xr:uid="{00000000-0005-0000-0000-000026910000}"/>
    <cellStyle name="Финансовый 6 2 14 7" xfId="37160" xr:uid="{00000000-0005-0000-0000-000027910000}"/>
    <cellStyle name="Финансовый 6 2 14 7 2" xfId="37161" xr:uid="{00000000-0005-0000-0000-000028910000}"/>
    <cellStyle name="Финансовый 6 2 14 8" xfId="37162" xr:uid="{00000000-0005-0000-0000-000029910000}"/>
    <cellStyle name="Финансовый 6 2 14 8 2" xfId="37163" xr:uid="{00000000-0005-0000-0000-00002A910000}"/>
    <cellStyle name="Финансовый 6 2 14 9" xfId="37164" xr:uid="{00000000-0005-0000-0000-00002B910000}"/>
    <cellStyle name="Финансовый 6 2 14 9 2" xfId="37165" xr:uid="{00000000-0005-0000-0000-00002C910000}"/>
    <cellStyle name="Финансовый 6 2 15" xfId="37166" xr:uid="{00000000-0005-0000-0000-00002D910000}"/>
    <cellStyle name="Финансовый 6 2 15 10" xfId="37167" xr:uid="{00000000-0005-0000-0000-00002E910000}"/>
    <cellStyle name="Финансовый 6 2 15 2" xfId="37168" xr:uid="{00000000-0005-0000-0000-00002F910000}"/>
    <cellStyle name="Финансовый 6 2 15 2 2" xfId="37169" xr:uid="{00000000-0005-0000-0000-000030910000}"/>
    <cellStyle name="Финансовый 6 2 15 2 2 2" xfId="37170" xr:uid="{00000000-0005-0000-0000-000031910000}"/>
    <cellStyle name="Финансовый 6 2 15 2 3" xfId="37171" xr:uid="{00000000-0005-0000-0000-000032910000}"/>
    <cellStyle name="Финансовый 6 2 15 2 3 2" xfId="37172" xr:uid="{00000000-0005-0000-0000-000033910000}"/>
    <cellStyle name="Финансовый 6 2 15 2 4" xfId="37173" xr:uid="{00000000-0005-0000-0000-000034910000}"/>
    <cellStyle name="Финансовый 6 2 15 2 4 2" xfId="37174" xr:uid="{00000000-0005-0000-0000-000035910000}"/>
    <cellStyle name="Финансовый 6 2 15 2 5" xfId="37175" xr:uid="{00000000-0005-0000-0000-000036910000}"/>
    <cellStyle name="Финансовый 6 2 15 2 5 2" xfId="37176" xr:uid="{00000000-0005-0000-0000-000037910000}"/>
    <cellStyle name="Финансовый 6 2 15 2 6" xfId="37177" xr:uid="{00000000-0005-0000-0000-000038910000}"/>
    <cellStyle name="Финансовый 6 2 15 3" xfId="37178" xr:uid="{00000000-0005-0000-0000-000039910000}"/>
    <cellStyle name="Финансовый 6 2 15 3 2" xfId="37179" xr:uid="{00000000-0005-0000-0000-00003A910000}"/>
    <cellStyle name="Финансовый 6 2 15 3 2 2" xfId="37180" xr:uid="{00000000-0005-0000-0000-00003B910000}"/>
    <cellStyle name="Финансовый 6 2 15 3 3" xfId="37181" xr:uid="{00000000-0005-0000-0000-00003C910000}"/>
    <cellStyle name="Финансовый 6 2 15 3 3 2" xfId="37182" xr:uid="{00000000-0005-0000-0000-00003D910000}"/>
    <cellStyle name="Финансовый 6 2 15 3 4" xfId="37183" xr:uid="{00000000-0005-0000-0000-00003E910000}"/>
    <cellStyle name="Финансовый 6 2 15 3 4 2" xfId="37184" xr:uid="{00000000-0005-0000-0000-00003F910000}"/>
    <cellStyle name="Финансовый 6 2 15 3 5" xfId="37185" xr:uid="{00000000-0005-0000-0000-000040910000}"/>
    <cellStyle name="Финансовый 6 2 15 4" xfId="37186" xr:uid="{00000000-0005-0000-0000-000041910000}"/>
    <cellStyle name="Финансовый 6 2 15 4 2" xfId="37187" xr:uid="{00000000-0005-0000-0000-000042910000}"/>
    <cellStyle name="Финансовый 6 2 15 5" xfId="37188" xr:uid="{00000000-0005-0000-0000-000043910000}"/>
    <cellStyle name="Финансовый 6 2 15 5 2" xfId="37189" xr:uid="{00000000-0005-0000-0000-000044910000}"/>
    <cellStyle name="Финансовый 6 2 15 6" xfId="37190" xr:uid="{00000000-0005-0000-0000-000045910000}"/>
    <cellStyle name="Финансовый 6 2 15 6 2" xfId="37191" xr:uid="{00000000-0005-0000-0000-000046910000}"/>
    <cellStyle name="Финансовый 6 2 15 7" xfId="37192" xr:uid="{00000000-0005-0000-0000-000047910000}"/>
    <cellStyle name="Финансовый 6 2 15 7 2" xfId="37193" xr:uid="{00000000-0005-0000-0000-000048910000}"/>
    <cellStyle name="Финансовый 6 2 15 8" xfId="37194" xr:uid="{00000000-0005-0000-0000-000049910000}"/>
    <cellStyle name="Финансовый 6 2 15 8 2" xfId="37195" xr:uid="{00000000-0005-0000-0000-00004A910000}"/>
    <cellStyle name="Финансовый 6 2 15 9" xfId="37196" xr:uid="{00000000-0005-0000-0000-00004B910000}"/>
    <cellStyle name="Финансовый 6 2 15 9 2" xfId="37197" xr:uid="{00000000-0005-0000-0000-00004C910000}"/>
    <cellStyle name="Финансовый 6 2 16" xfId="37198" xr:uid="{00000000-0005-0000-0000-00004D910000}"/>
    <cellStyle name="Финансовый 6 2 16 2" xfId="37199" xr:uid="{00000000-0005-0000-0000-00004E910000}"/>
    <cellStyle name="Финансовый 6 2 16 2 2" xfId="37200" xr:uid="{00000000-0005-0000-0000-00004F910000}"/>
    <cellStyle name="Финансовый 6 2 16 2 2 2" xfId="37201" xr:uid="{00000000-0005-0000-0000-000050910000}"/>
    <cellStyle name="Финансовый 6 2 16 2 3" xfId="37202" xr:uid="{00000000-0005-0000-0000-000051910000}"/>
    <cellStyle name="Финансовый 6 2 16 2 3 2" xfId="37203" xr:uid="{00000000-0005-0000-0000-000052910000}"/>
    <cellStyle name="Финансовый 6 2 16 2 4" xfId="37204" xr:uid="{00000000-0005-0000-0000-000053910000}"/>
    <cellStyle name="Финансовый 6 2 16 2 4 2" xfId="37205" xr:uid="{00000000-0005-0000-0000-000054910000}"/>
    <cellStyle name="Финансовый 6 2 16 2 5" xfId="37206" xr:uid="{00000000-0005-0000-0000-000055910000}"/>
    <cellStyle name="Финансовый 6 2 16 2 5 2" xfId="37207" xr:uid="{00000000-0005-0000-0000-000056910000}"/>
    <cellStyle name="Финансовый 6 2 16 2 6" xfId="37208" xr:uid="{00000000-0005-0000-0000-000057910000}"/>
    <cellStyle name="Финансовый 6 2 16 3" xfId="37209" xr:uid="{00000000-0005-0000-0000-000058910000}"/>
    <cellStyle name="Финансовый 6 2 16 3 2" xfId="37210" xr:uid="{00000000-0005-0000-0000-000059910000}"/>
    <cellStyle name="Финансовый 6 2 16 4" xfId="37211" xr:uid="{00000000-0005-0000-0000-00005A910000}"/>
    <cellStyle name="Финансовый 6 2 16 4 2" xfId="37212" xr:uid="{00000000-0005-0000-0000-00005B910000}"/>
    <cellStyle name="Финансовый 6 2 16 5" xfId="37213" xr:uid="{00000000-0005-0000-0000-00005C910000}"/>
    <cellStyle name="Финансовый 6 2 16 5 2" xfId="37214" xr:uid="{00000000-0005-0000-0000-00005D910000}"/>
    <cellStyle name="Финансовый 6 2 16 6" xfId="37215" xr:uid="{00000000-0005-0000-0000-00005E910000}"/>
    <cellStyle name="Финансовый 6 2 16 6 2" xfId="37216" xr:uid="{00000000-0005-0000-0000-00005F910000}"/>
    <cellStyle name="Финансовый 6 2 16 7" xfId="37217" xr:uid="{00000000-0005-0000-0000-000060910000}"/>
    <cellStyle name="Финансовый 6 2 17" xfId="37218" xr:uid="{00000000-0005-0000-0000-000061910000}"/>
    <cellStyle name="Финансовый 6 2 17 2" xfId="37219" xr:uid="{00000000-0005-0000-0000-000062910000}"/>
    <cellStyle name="Финансовый 6 2 17 2 2" xfId="37220" xr:uid="{00000000-0005-0000-0000-000063910000}"/>
    <cellStyle name="Финансовый 6 2 17 3" xfId="37221" xr:uid="{00000000-0005-0000-0000-000064910000}"/>
    <cellStyle name="Финансовый 6 2 17 3 2" xfId="37222" xr:uid="{00000000-0005-0000-0000-000065910000}"/>
    <cellStyle name="Финансовый 6 2 17 4" xfId="37223" xr:uid="{00000000-0005-0000-0000-000066910000}"/>
    <cellStyle name="Финансовый 6 2 17 4 2" xfId="37224" xr:uid="{00000000-0005-0000-0000-000067910000}"/>
    <cellStyle name="Финансовый 6 2 17 5" xfId="37225" xr:uid="{00000000-0005-0000-0000-000068910000}"/>
    <cellStyle name="Финансовый 6 2 17 5 2" xfId="37226" xr:uid="{00000000-0005-0000-0000-000069910000}"/>
    <cellStyle name="Финансовый 6 2 17 6" xfId="37227" xr:uid="{00000000-0005-0000-0000-00006A910000}"/>
    <cellStyle name="Финансовый 6 2 18" xfId="37228" xr:uid="{00000000-0005-0000-0000-00006B910000}"/>
    <cellStyle name="Финансовый 6 2 18 2" xfId="37229" xr:uid="{00000000-0005-0000-0000-00006C910000}"/>
    <cellStyle name="Финансовый 6 2 18 2 2" xfId="37230" xr:uid="{00000000-0005-0000-0000-00006D910000}"/>
    <cellStyle name="Финансовый 6 2 18 3" xfId="37231" xr:uid="{00000000-0005-0000-0000-00006E910000}"/>
    <cellStyle name="Финансовый 6 2 18 3 2" xfId="37232" xr:uid="{00000000-0005-0000-0000-00006F910000}"/>
    <cellStyle name="Финансовый 6 2 18 4" xfId="37233" xr:uid="{00000000-0005-0000-0000-000070910000}"/>
    <cellStyle name="Финансовый 6 2 18 4 2" xfId="37234" xr:uid="{00000000-0005-0000-0000-000071910000}"/>
    <cellStyle name="Финансовый 6 2 18 5" xfId="37235" xr:uid="{00000000-0005-0000-0000-000072910000}"/>
    <cellStyle name="Финансовый 6 2 19" xfId="37236" xr:uid="{00000000-0005-0000-0000-000073910000}"/>
    <cellStyle name="Финансовый 6 2 19 2" xfId="37237" xr:uid="{00000000-0005-0000-0000-000074910000}"/>
    <cellStyle name="Финансовый 6 2 2" xfId="37238" xr:uid="{00000000-0005-0000-0000-000075910000}"/>
    <cellStyle name="Финансовый 6 2 2 10" xfId="37239" xr:uid="{00000000-0005-0000-0000-000076910000}"/>
    <cellStyle name="Финансовый 6 2 2 10 10" xfId="37240" xr:uid="{00000000-0005-0000-0000-000077910000}"/>
    <cellStyle name="Финансовый 6 2 2 10 10 2" xfId="37241" xr:uid="{00000000-0005-0000-0000-000078910000}"/>
    <cellStyle name="Финансовый 6 2 2 10 11" xfId="37242" xr:uid="{00000000-0005-0000-0000-000079910000}"/>
    <cellStyle name="Финансовый 6 2 2 10 11 2" xfId="37243" xr:uid="{00000000-0005-0000-0000-00007A910000}"/>
    <cellStyle name="Финансовый 6 2 2 10 12" xfId="37244" xr:uid="{00000000-0005-0000-0000-00007B910000}"/>
    <cellStyle name="Финансовый 6 2 2 10 2" xfId="37245" xr:uid="{00000000-0005-0000-0000-00007C910000}"/>
    <cellStyle name="Финансовый 6 2 2 10 2 10" xfId="37246" xr:uid="{00000000-0005-0000-0000-00007D910000}"/>
    <cellStyle name="Финансовый 6 2 2 10 2 10 2" xfId="37247" xr:uid="{00000000-0005-0000-0000-00007E910000}"/>
    <cellStyle name="Финансовый 6 2 2 10 2 11" xfId="37248" xr:uid="{00000000-0005-0000-0000-00007F910000}"/>
    <cellStyle name="Финансовый 6 2 2 10 2 2" xfId="37249" xr:uid="{00000000-0005-0000-0000-000080910000}"/>
    <cellStyle name="Финансовый 6 2 2 10 2 2 10" xfId="37250" xr:uid="{00000000-0005-0000-0000-000081910000}"/>
    <cellStyle name="Финансовый 6 2 2 10 2 2 2" xfId="37251" xr:uid="{00000000-0005-0000-0000-000082910000}"/>
    <cellStyle name="Финансовый 6 2 2 10 2 2 2 2" xfId="37252" xr:uid="{00000000-0005-0000-0000-000083910000}"/>
    <cellStyle name="Финансовый 6 2 2 10 2 2 2 2 2" xfId="37253" xr:uid="{00000000-0005-0000-0000-000084910000}"/>
    <cellStyle name="Финансовый 6 2 2 10 2 2 2 3" xfId="37254" xr:uid="{00000000-0005-0000-0000-000085910000}"/>
    <cellStyle name="Финансовый 6 2 2 10 2 2 2 3 2" xfId="37255" xr:uid="{00000000-0005-0000-0000-000086910000}"/>
    <cellStyle name="Финансовый 6 2 2 10 2 2 2 4" xfId="37256" xr:uid="{00000000-0005-0000-0000-000087910000}"/>
    <cellStyle name="Финансовый 6 2 2 10 2 2 2 4 2" xfId="37257" xr:uid="{00000000-0005-0000-0000-000088910000}"/>
    <cellStyle name="Финансовый 6 2 2 10 2 2 2 5" xfId="37258" xr:uid="{00000000-0005-0000-0000-000089910000}"/>
    <cellStyle name="Финансовый 6 2 2 10 2 2 2 5 2" xfId="37259" xr:uid="{00000000-0005-0000-0000-00008A910000}"/>
    <cellStyle name="Финансовый 6 2 2 10 2 2 2 6" xfId="37260" xr:uid="{00000000-0005-0000-0000-00008B910000}"/>
    <cellStyle name="Финансовый 6 2 2 10 2 2 3" xfId="37261" xr:uid="{00000000-0005-0000-0000-00008C910000}"/>
    <cellStyle name="Финансовый 6 2 2 10 2 2 3 2" xfId="37262" xr:uid="{00000000-0005-0000-0000-00008D910000}"/>
    <cellStyle name="Финансовый 6 2 2 10 2 2 3 2 2" xfId="37263" xr:uid="{00000000-0005-0000-0000-00008E910000}"/>
    <cellStyle name="Финансовый 6 2 2 10 2 2 3 3" xfId="37264" xr:uid="{00000000-0005-0000-0000-00008F910000}"/>
    <cellStyle name="Финансовый 6 2 2 10 2 2 3 3 2" xfId="37265" xr:uid="{00000000-0005-0000-0000-000090910000}"/>
    <cellStyle name="Финансовый 6 2 2 10 2 2 3 4" xfId="37266" xr:uid="{00000000-0005-0000-0000-000091910000}"/>
    <cellStyle name="Финансовый 6 2 2 10 2 2 3 4 2" xfId="37267" xr:uid="{00000000-0005-0000-0000-000092910000}"/>
    <cellStyle name="Финансовый 6 2 2 10 2 2 3 5" xfId="37268" xr:uid="{00000000-0005-0000-0000-000093910000}"/>
    <cellStyle name="Финансовый 6 2 2 10 2 2 4" xfId="37269" xr:uid="{00000000-0005-0000-0000-000094910000}"/>
    <cellStyle name="Финансовый 6 2 2 10 2 2 4 2" xfId="37270" xr:uid="{00000000-0005-0000-0000-000095910000}"/>
    <cellStyle name="Финансовый 6 2 2 10 2 2 5" xfId="37271" xr:uid="{00000000-0005-0000-0000-000096910000}"/>
    <cellStyle name="Финансовый 6 2 2 10 2 2 5 2" xfId="37272" xr:uid="{00000000-0005-0000-0000-000097910000}"/>
    <cellStyle name="Финансовый 6 2 2 10 2 2 6" xfId="37273" xr:uid="{00000000-0005-0000-0000-000098910000}"/>
    <cellStyle name="Финансовый 6 2 2 10 2 2 6 2" xfId="37274" xr:uid="{00000000-0005-0000-0000-000099910000}"/>
    <cellStyle name="Финансовый 6 2 2 10 2 2 7" xfId="37275" xr:uid="{00000000-0005-0000-0000-00009A910000}"/>
    <cellStyle name="Финансовый 6 2 2 10 2 2 7 2" xfId="37276" xr:uid="{00000000-0005-0000-0000-00009B910000}"/>
    <cellStyle name="Финансовый 6 2 2 10 2 2 8" xfId="37277" xr:uid="{00000000-0005-0000-0000-00009C910000}"/>
    <cellStyle name="Финансовый 6 2 2 10 2 2 8 2" xfId="37278" xr:uid="{00000000-0005-0000-0000-00009D910000}"/>
    <cellStyle name="Финансовый 6 2 2 10 2 2 9" xfId="37279" xr:uid="{00000000-0005-0000-0000-00009E910000}"/>
    <cellStyle name="Финансовый 6 2 2 10 2 2 9 2" xfId="37280" xr:uid="{00000000-0005-0000-0000-00009F910000}"/>
    <cellStyle name="Финансовый 6 2 2 10 2 3" xfId="37281" xr:uid="{00000000-0005-0000-0000-0000A0910000}"/>
    <cellStyle name="Финансовый 6 2 2 10 2 3 2" xfId="37282" xr:uid="{00000000-0005-0000-0000-0000A1910000}"/>
    <cellStyle name="Финансовый 6 2 2 10 2 3 2 2" xfId="37283" xr:uid="{00000000-0005-0000-0000-0000A2910000}"/>
    <cellStyle name="Финансовый 6 2 2 10 2 3 3" xfId="37284" xr:uid="{00000000-0005-0000-0000-0000A3910000}"/>
    <cellStyle name="Финансовый 6 2 2 10 2 3 3 2" xfId="37285" xr:uid="{00000000-0005-0000-0000-0000A4910000}"/>
    <cellStyle name="Финансовый 6 2 2 10 2 3 4" xfId="37286" xr:uid="{00000000-0005-0000-0000-0000A5910000}"/>
    <cellStyle name="Финансовый 6 2 2 10 2 3 4 2" xfId="37287" xr:uid="{00000000-0005-0000-0000-0000A6910000}"/>
    <cellStyle name="Финансовый 6 2 2 10 2 3 5" xfId="37288" xr:uid="{00000000-0005-0000-0000-0000A7910000}"/>
    <cellStyle name="Финансовый 6 2 2 10 2 3 5 2" xfId="37289" xr:uid="{00000000-0005-0000-0000-0000A8910000}"/>
    <cellStyle name="Финансовый 6 2 2 10 2 3 6" xfId="37290" xr:uid="{00000000-0005-0000-0000-0000A9910000}"/>
    <cellStyle name="Финансовый 6 2 2 10 2 4" xfId="37291" xr:uid="{00000000-0005-0000-0000-0000AA910000}"/>
    <cellStyle name="Финансовый 6 2 2 10 2 4 2" xfId="37292" xr:uid="{00000000-0005-0000-0000-0000AB910000}"/>
    <cellStyle name="Финансовый 6 2 2 10 2 4 2 2" xfId="37293" xr:uid="{00000000-0005-0000-0000-0000AC910000}"/>
    <cellStyle name="Финансовый 6 2 2 10 2 4 3" xfId="37294" xr:uid="{00000000-0005-0000-0000-0000AD910000}"/>
    <cellStyle name="Финансовый 6 2 2 10 2 4 3 2" xfId="37295" xr:uid="{00000000-0005-0000-0000-0000AE910000}"/>
    <cellStyle name="Финансовый 6 2 2 10 2 4 4" xfId="37296" xr:uid="{00000000-0005-0000-0000-0000AF910000}"/>
    <cellStyle name="Финансовый 6 2 2 10 2 4 4 2" xfId="37297" xr:uid="{00000000-0005-0000-0000-0000B0910000}"/>
    <cellStyle name="Финансовый 6 2 2 10 2 4 5" xfId="37298" xr:uid="{00000000-0005-0000-0000-0000B1910000}"/>
    <cellStyle name="Финансовый 6 2 2 10 2 5" xfId="37299" xr:uid="{00000000-0005-0000-0000-0000B2910000}"/>
    <cellStyle name="Финансовый 6 2 2 10 2 5 2" xfId="37300" xr:uid="{00000000-0005-0000-0000-0000B3910000}"/>
    <cellStyle name="Финансовый 6 2 2 10 2 6" xfId="37301" xr:uid="{00000000-0005-0000-0000-0000B4910000}"/>
    <cellStyle name="Финансовый 6 2 2 10 2 6 2" xfId="37302" xr:uid="{00000000-0005-0000-0000-0000B5910000}"/>
    <cellStyle name="Финансовый 6 2 2 10 2 7" xfId="37303" xr:uid="{00000000-0005-0000-0000-0000B6910000}"/>
    <cellStyle name="Финансовый 6 2 2 10 2 7 2" xfId="37304" xr:uid="{00000000-0005-0000-0000-0000B7910000}"/>
    <cellStyle name="Финансовый 6 2 2 10 2 8" xfId="37305" xr:uid="{00000000-0005-0000-0000-0000B8910000}"/>
    <cellStyle name="Финансовый 6 2 2 10 2 8 2" xfId="37306" xr:uid="{00000000-0005-0000-0000-0000B9910000}"/>
    <cellStyle name="Финансовый 6 2 2 10 2 9" xfId="37307" xr:uid="{00000000-0005-0000-0000-0000BA910000}"/>
    <cellStyle name="Финансовый 6 2 2 10 2 9 2" xfId="37308" xr:uid="{00000000-0005-0000-0000-0000BB910000}"/>
    <cellStyle name="Финансовый 6 2 2 10 3" xfId="37309" xr:uid="{00000000-0005-0000-0000-0000BC910000}"/>
    <cellStyle name="Финансовый 6 2 2 10 3 10" xfId="37310" xr:uid="{00000000-0005-0000-0000-0000BD910000}"/>
    <cellStyle name="Финансовый 6 2 2 10 3 2" xfId="37311" xr:uid="{00000000-0005-0000-0000-0000BE910000}"/>
    <cellStyle name="Финансовый 6 2 2 10 3 2 2" xfId="37312" xr:uid="{00000000-0005-0000-0000-0000BF910000}"/>
    <cellStyle name="Финансовый 6 2 2 10 3 2 2 2" xfId="37313" xr:uid="{00000000-0005-0000-0000-0000C0910000}"/>
    <cellStyle name="Финансовый 6 2 2 10 3 2 3" xfId="37314" xr:uid="{00000000-0005-0000-0000-0000C1910000}"/>
    <cellStyle name="Финансовый 6 2 2 10 3 2 3 2" xfId="37315" xr:uid="{00000000-0005-0000-0000-0000C2910000}"/>
    <cellStyle name="Финансовый 6 2 2 10 3 2 4" xfId="37316" xr:uid="{00000000-0005-0000-0000-0000C3910000}"/>
    <cellStyle name="Финансовый 6 2 2 10 3 2 4 2" xfId="37317" xr:uid="{00000000-0005-0000-0000-0000C4910000}"/>
    <cellStyle name="Финансовый 6 2 2 10 3 2 5" xfId="37318" xr:uid="{00000000-0005-0000-0000-0000C5910000}"/>
    <cellStyle name="Финансовый 6 2 2 10 3 2 5 2" xfId="37319" xr:uid="{00000000-0005-0000-0000-0000C6910000}"/>
    <cellStyle name="Финансовый 6 2 2 10 3 2 6" xfId="37320" xr:uid="{00000000-0005-0000-0000-0000C7910000}"/>
    <cellStyle name="Финансовый 6 2 2 10 3 3" xfId="37321" xr:uid="{00000000-0005-0000-0000-0000C8910000}"/>
    <cellStyle name="Финансовый 6 2 2 10 3 3 2" xfId="37322" xr:uid="{00000000-0005-0000-0000-0000C9910000}"/>
    <cellStyle name="Финансовый 6 2 2 10 3 3 2 2" xfId="37323" xr:uid="{00000000-0005-0000-0000-0000CA910000}"/>
    <cellStyle name="Финансовый 6 2 2 10 3 3 3" xfId="37324" xr:uid="{00000000-0005-0000-0000-0000CB910000}"/>
    <cellStyle name="Финансовый 6 2 2 10 3 3 3 2" xfId="37325" xr:uid="{00000000-0005-0000-0000-0000CC910000}"/>
    <cellStyle name="Финансовый 6 2 2 10 3 3 4" xfId="37326" xr:uid="{00000000-0005-0000-0000-0000CD910000}"/>
    <cellStyle name="Финансовый 6 2 2 10 3 3 4 2" xfId="37327" xr:uid="{00000000-0005-0000-0000-0000CE910000}"/>
    <cellStyle name="Финансовый 6 2 2 10 3 3 5" xfId="37328" xr:uid="{00000000-0005-0000-0000-0000CF910000}"/>
    <cellStyle name="Финансовый 6 2 2 10 3 4" xfId="37329" xr:uid="{00000000-0005-0000-0000-0000D0910000}"/>
    <cellStyle name="Финансовый 6 2 2 10 3 4 2" xfId="37330" xr:uid="{00000000-0005-0000-0000-0000D1910000}"/>
    <cellStyle name="Финансовый 6 2 2 10 3 5" xfId="37331" xr:uid="{00000000-0005-0000-0000-0000D2910000}"/>
    <cellStyle name="Финансовый 6 2 2 10 3 5 2" xfId="37332" xr:uid="{00000000-0005-0000-0000-0000D3910000}"/>
    <cellStyle name="Финансовый 6 2 2 10 3 6" xfId="37333" xr:uid="{00000000-0005-0000-0000-0000D4910000}"/>
    <cellStyle name="Финансовый 6 2 2 10 3 6 2" xfId="37334" xr:uid="{00000000-0005-0000-0000-0000D5910000}"/>
    <cellStyle name="Финансовый 6 2 2 10 3 7" xfId="37335" xr:uid="{00000000-0005-0000-0000-0000D6910000}"/>
    <cellStyle name="Финансовый 6 2 2 10 3 7 2" xfId="37336" xr:uid="{00000000-0005-0000-0000-0000D7910000}"/>
    <cellStyle name="Финансовый 6 2 2 10 3 8" xfId="37337" xr:uid="{00000000-0005-0000-0000-0000D8910000}"/>
    <cellStyle name="Финансовый 6 2 2 10 3 8 2" xfId="37338" xr:uid="{00000000-0005-0000-0000-0000D9910000}"/>
    <cellStyle name="Финансовый 6 2 2 10 3 9" xfId="37339" xr:uid="{00000000-0005-0000-0000-0000DA910000}"/>
    <cellStyle name="Финансовый 6 2 2 10 3 9 2" xfId="37340" xr:uid="{00000000-0005-0000-0000-0000DB910000}"/>
    <cellStyle name="Финансовый 6 2 2 10 4" xfId="37341" xr:uid="{00000000-0005-0000-0000-0000DC910000}"/>
    <cellStyle name="Финансовый 6 2 2 10 4 2" xfId="37342" xr:uid="{00000000-0005-0000-0000-0000DD910000}"/>
    <cellStyle name="Финансовый 6 2 2 10 4 2 2" xfId="37343" xr:uid="{00000000-0005-0000-0000-0000DE910000}"/>
    <cellStyle name="Финансовый 6 2 2 10 4 3" xfId="37344" xr:uid="{00000000-0005-0000-0000-0000DF910000}"/>
    <cellStyle name="Финансовый 6 2 2 10 4 3 2" xfId="37345" xr:uid="{00000000-0005-0000-0000-0000E0910000}"/>
    <cellStyle name="Финансовый 6 2 2 10 4 4" xfId="37346" xr:uid="{00000000-0005-0000-0000-0000E1910000}"/>
    <cellStyle name="Финансовый 6 2 2 10 4 4 2" xfId="37347" xr:uid="{00000000-0005-0000-0000-0000E2910000}"/>
    <cellStyle name="Финансовый 6 2 2 10 4 5" xfId="37348" xr:uid="{00000000-0005-0000-0000-0000E3910000}"/>
    <cellStyle name="Финансовый 6 2 2 10 4 5 2" xfId="37349" xr:uid="{00000000-0005-0000-0000-0000E4910000}"/>
    <cellStyle name="Финансовый 6 2 2 10 4 6" xfId="37350" xr:uid="{00000000-0005-0000-0000-0000E5910000}"/>
    <cellStyle name="Финансовый 6 2 2 10 5" xfId="37351" xr:uid="{00000000-0005-0000-0000-0000E6910000}"/>
    <cellStyle name="Финансовый 6 2 2 10 5 2" xfId="37352" xr:uid="{00000000-0005-0000-0000-0000E7910000}"/>
    <cellStyle name="Финансовый 6 2 2 10 5 2 2" xfId="37353" xr:uid="{00000000-0005-0000-0000-0000E8910000}"/>
    <cellStyle name="Финансовый 6 2 2 10 5 3" xfId="37354" xr:uid="{00000000-0005-0000-0000-0000E9910000}"/>
    <cellStyle name="Финансовый 6 2 2 10 5 3 2" xfId="37355" xr:uid="{00000000-0005-0000-0000-0000EA910000}"/>
    <cellStyle name="Финансовый 6 2 2 10 5 4" xfId="37356" xr:uid="{00000000-0005-0000-0000-0000EB910000}"/>
    <cellStyle name="Финансовый 6 2 2 10 5 4 2" xfId="37357" xr:uid="{00000000-0005-0000-0000-0000EC910000}"/>
    <cellStyle name="Финансовый 6 2 2 10 5 5" xfId="37358" xr:uid="{00000000-0005-0000-0000-0000ED910000}"/>
    <cellStyle name="Финансовый 6 2 2 10 6" xfId="37359" xr:uid="{00000000-0005-0000-0000-0000EE910000}"/>
    <cellStyle name="Финансовый 6 2 2 10 6 2" xfId="37360" xr:uid="{00000000-0005-0000-0000-0000EF910000}"/>
    <cellStyle name="Финансовый 6 2 2 10 7" xfId="37361" xr:uid="{00000000-0005-0000-0000-0000F0910000}"/>
    <cellStyle name="Финансовый 6 2 2 10 7 2" xfId="37362" xr:uid="{00000000-0005-0000-0000-0000F1910000}"/>
    <cellStyle name="Финансовый 6 2 2 10 8" xfId="37363" xr:uid="{00000000-0005-0000-0000-0000F2910000}"/>
    <cellStyle name="Финансовый 6 2 2 10 8 2" xfId="37364" xr:uid="{00000000-0005-0000-0000-0000F3910000}"/>
    <cellStyle name="Финансовый 6 2 2 10 9" xfId="37365" xr:uid="{00000000-0005-0000-0000-0000F4910000}"/>
    <cellStyle name="Финансовый 6 2 2 10 9 2" xfId="37366" xr:uid="{00000000-0005-0000-0000-0000F5910000}"/>
    <cellStyle name="Финансовый 6 2 2 11" xfId="37367" xr:uid="{00000000-0005-0000-0000-0000F6910000}"/>
    <cellStyle name="Финансовый 6 2 2 11 10" xfId="37368" xr:uid="{00000000-0005-0000-0000-0000F7910000}"/>
    <cellStyle name="Финансовый 6 2 2 11 10 2" xfId="37369" xr:uid="{00000000-0005-0000-0000-0000F8910000}"/>
    <cellStyle name="Финансовый 6 2 2 11 11" xfId="37370" xr:uid="{00000000-0005-0000-0000-0000F9910000}"/>
    <cellStyle name="Финансовый 6 2 2 11 11 2" xfId="37371" xr:uid="{00000000-0005-0000-0000-0000FA910000}"/>
    <cellStyle name="Финансовый 6 2 2 11 12" xfId="37372" xr:uid="{00000000-0005-0000-0000-0000FB910000}"/>
    <cellStyle name="Финансовый 6 2 2 11 2" xfId="37373" xr:uid="{00000000-0005-0000-0000-0000FC910000}"/>
    <cellStyle name="Финансовый 6 2 2 11 2 10" xfId="37374" xr:uid="{00000000-0005-0000-0000-0000FD910000}"/>
    <cellStyle name="Финансовый 6 2 2 11 2 10 2" xfId="37375" xr:uid="{00000000-0005-0000-0000-0000FE910000}"/>
    <cellStyle name="Финансовый 6 2 2 11 2 11" xfId="37376" xr:uid="{00000000-0005-0000-0000-0000FF910000}"/>
    <cellStyle name="Финансовый 6 2 2 11 2 2" xfId="37377" xr:uid="{00000000-0005-0000-0000-000000920000}"/>
    <cellStyle name="Финансовый 6 2 2 11 2 2 10" xfId="37378" xr:uid="{00000000-0005-0000-0000-000001920000}"/>
    <cellStyle name="Финансовый 6 2 2 11 2 2 2" xfId="37379" xr:uid="{00000000-0005-0000-0000-000002920000}"/>
    <cellStyle name="Финансовый 6 2 2 11 2 2 2 2" xfId="37380" xr:uid="{00000000-0005-0000-0000-000003920000}"/>
    <cellStyle name="Финансовый 6 2 2 11 2 2 2 2 2" xfId="37381" xr:uid="{00000000-0005-0000-0000-000004920000}"/>
    <cellStyle name="Финансовый 6 2 2 11 2 2 2 3" xfId="37382" xr:uid="{00000000-0005-0000-0000-000005920000}"/>
    <cellStyle name="Финансовый 6 2 2 11 2 2 2 3 2" xfId="37383" xr:uid="{00000000-0005-0000-0000-000006920000}"/>
    <cellStyle name="Финансовый 6 2 2 11 2 2 2 4" xfId="37384" xr:uid="{00000000-0005-0000-0000-000007920000}"/>
    <cellStyle name="Финансовый 6 2 2 11 2 2 2 4 2" xfId="37385" xr:uid="{00000000-0005-0000-0000-000008920000}"/>
    <cellStyle name="Финансовый 6 2 2 11 2 2 2 5" xfId="37386" xr:uid="{00000000-0005-0000-0000-000009920000}"/>
    <cellStyle name="Финансовый 6 2 2 11 2 2 2 5 2" xfId="37387" xr:uid="{00000000-0005-0000-0000-00000A920000}"/>
    <cellStyle name="Финансовый 6 2 2 11 2 2 2 6" xfId="37388" xr:uid="{00000000-0005-0000-0000-00000B920000}"/>
    <cellStyle name="Финансовый 6 2 2 11 2 2 3" xfId="37389" xr:uid="{00000000-0005-0000-0000-00000C920000}"/>
    <cellStyle name="Финансовый 6 2 2 11 2 2 3 2" xfId="37390" xr:uid="{00000000-0005-0000-0000-00000D920000}"/>
    <cellStyle name="Финансовый 6 2 2 11 2 2 3 2 2" xfId="37391" xr:uid="{00000000-0005-0000-0000-00000E920000}"/>
    <cellStyle name="Финансовый 6 2 2 11 2 2 3 3" xfId="37392" xr:uid="{00000000-0005-0000-0000-00000F920000}"/>
    <cellStyle name="Финансовый 6 2 2 11 2 2 3 3 2" xfId="37393" xr:uid="{00000000-0005-0000-0000-000010920000}"/>
    <cellStyle name="Финансовый 6 2 2 11 2 2 3 4" xfId="37394" xr:uid="{00000000-0005-0000-0000-000011920000}"/>
    <cellStyle name="Финансовый 6 2 2 11 2 2 3 4 2" xfId="37395" xr:uid="{00000000-0005-0000-0000-000012920000}"/>
    <cellStyle name="Финансовый 6 2 2 11 2 2 3 5" xfId="37396" xr:uid="{00000000-0005-0000-0000-000013920000}"/>
    <cellStyle name="Финансовый 6 2 2 11 2 2 4" xfId="37397" xr:uid="{00000000-0005-0000-0000-000014920000}"/>
    <cellStyle name="Финансовый 6 2 2 11 2 2 4 2" xfId="37398" xr:uid="{00000000-0005-0000-0000-000015920000}"/>
    <cellStyle name="Финансовый 6 2 2 11 2 2 5" xfId="37399" xr:uid="{00000000-0005-0000-0000-000016920000}"/>
    <cellStyle name="Финансовый 6 2 2 11 2 2 5 2" xfId="37400" xr:uid="{00000000-0005-0000-0000-000017920000}"/>
    <cellStyle name="Финансовый 6 2 2 11 2 2 6" xfId="37401" xr:uid="{00000000-0005-0000-0000-000018920000}"/>
    <cellStyle name="Финансовый 6 2 2 11 2 2 6 2" xfId="37402" xr:uid="{00000000-0005-0000-0000-000019920000}"/>
    <cellStyle name="Финансовый 6 2 2 11 2 2 7" xfId="37403" xr:uid="{00000000-0005-0000-0000-00001A920000}"/>
    <cellStyle name="Финансовый 6 2 2 11 2 2 7 2" xfId="37404" xr:uid="{00000000-0005-0000-0000-00001B920000}"/>
    <cellStyle name="Финансовый 6 2 2 11 2 2 8" xfId="37405" xr:uid="{00000000-0005-0000-0000-00001C920000}"/>
    <cellStyle name="Финансовый 6 2 2 11 2 2 8 2" xfId="37406" xr:uid="{00000000-0005-0000-0000-00001D920000}"/>
    <cellStyle name="Финансовый 6 2 2 11 2 2 9" xfId="37407" xr:uid="{00000000-0005-0000-0000-00001E920000}"/>
    <cellStyle name="Финансовый 6 2 2 11 2 2 9 2" xfId="37408" xr:uid="{00000000-0005-0000-0000-00001F920000}"/>
    <cellStyle name="Финансовый 6 2 2 11 2 3" xfId="37409" xr:uid="{00000000-0005-0000-0000-000020920000}"/>
    <cellStyle name="Финансовый 6 2 2 11 2 3 2" xfId="37410" xr:uid="{00000000-0005-0000-0000-000021920000}"/>
    <cellStyle name="Финансовый 6 2 2 11 2 3 2 2" xfId="37411" xr:uid="{00000000-0005-0000-0000-000022920000}"/>
    <cellStyle name="Финансовый 6 2 2 11 2 3 3" xfId="37412" xr:uid="{00000000-0005-0000-0000-000023920000}"/>
    <cellStyle name="Финансовый 6 2 2 11 2 3 3 2" xfId="37413" xr:uid="{00000000-0005-0000-0000-000024920000}"/>
    <cellStyle name="Финансовый 6 2 2 11 2 3 4" xfId="37414" xr:uid="{00000000-0005-0000-0000-000025920000}"/>
    <cellStyle name="Финансовый 6 2 2 11 2 3 4 2" xfId="37415" xr:uid="{00000000-0005-0000-0000-000026920000}"/>
    <cellStyle name="Финансовый 6 2 2 11 2 3 5" xfId="37416" xr:uid="{00000000-0005-0000-0000-000027920000}"/>
    <cellStyle name="Финансовый 6 2 2 11 2 3 5 2" xfId="37417" xr:uid="{00000000-0005-0000-0000-000028920000}"/>
    <cellStyle name="Финансовый 6 2 2 11 2 3 6" xfId="37418" xr:uid="{00000000-0005-0000-0000-000029920000}"/>
    <cellStyle name="Финансовый 6 2 2 11 2 4" xfId="37419" xr:uid="{00000000-0005-0000-0000-00002A920000}"/>
    <cellStyle name="Финансовый 6 2 2 11 2 4 2" xfId="37420" xr:uid="{00000000-0005-0000-0000-00002B920000}"/>
    <cellStyle name="Финансовый 6 2 2 11 2 4 2 2" xfId="37421" xr:uid="{00000000-0005-0000-0000-00002C920000}"/>
    <cellStyle name="Финансовый 6 2 2 11 2 4 3" xfId="37422" xr:uid="{00000000-0005-0000-0000-00002D920000}"/>
    <cellStyle name="Финансовый 6 2 2 11 2 4 3 2" xfId="37423" xr:uid="{00000000-0005-0000-0000-00002E920000}"/>
    <cellStyle name="Финансовый 6 2 2 11 2 4 4" xfId="37424" xr:uid="{00000000-0005-0000-0000-00002F920000}"/>
    <cellStyle name="Финансовый 6 2 2 11 2 4 4 2" xfId="37425" xr:uid="{00000000-0005-0000-0000-000030920000}"/>
    <cellStyle name="Финансовый 6 2 2 11 2 4 5" xfId="37426" xr:uid="{00000000-0005-0000-0000-000031920000}"/>
    <cellStyle name="Финансовый 6 2 2 11 2 5" xfId="37427" xr:uid="{00000000-0005-0000-0000-000032920000}"/>
    <cellStyle name="Финансовый 6 2 2 11 2 5 2" xfId="37428" xr:uid="{00000000-0005-0000-0000-000033920000}"/>
    <cellStyle name="Финансовый 6 2 2 11 2 6" xfId="37429" xr:uid="{00000000-0005-0000-0000-000034920000}"/>
    <cellStyle name="Финансовый 6 2 2 11 2 6 2" xfId="37430" xr:uid="{00000000-0005-0000-0000-000035920000}"/>
    <cellStyle name="Финансовый 6 2 2 11 2 7" xfId="37431" xr:uid="{00000000-0005-0000-0000-000036920000}"/>
    <cellStyle name="Финансовый 6 2 2 11 2 7 2" xfId="37432" xr:uid="{00000000-0005-0000-0000-000037920000}"/>
    <cellStyle name="Финансовый 6 2 2 11 2 8" xfId="37433" xr:uid="{00000000-0005-0000-0000-000038920000}"/>
    <cellStyle name="Финансовый 6 2 2 11 2 8 2" xfId="37434" xr:uid="{00000000-0005-0000-0000-000039920000}"/>
    <cellStyle name="Финансовый 6 2 2 11 2 9" xfId="37435" xr:uid="{00000000-0005-0000-0000-00003A920000}"/>
    <cellStyle name="Финансовый 6 2 2 11 2 9 2" xfId="37436" xr:uid="{00000000-0005-0000-0000-00003B920000}"/>
    <cellStyle name="Финансовый 6 2 2 11 3" xfId="37437" xr:uid="{00000000-0005-0000-0000-00003C920000}"/>
    <cellStyle name="Финансовый 6 2 2 11 3 10" xfId="37438" xr:uid="{00000000-0005-0000-0000-00003D920000}"/>
    <cellStyle name="Финансовый 6 2 2 11 3 2" xfId="37439" xr:uid="{00000000-0005-0000-0000-00003E920000}"/>
    <cellStyle name="Финансовый 6 2 2 11 3 2 2" xfId="37440" xr:uid="{00000000-0005-0000-0000-00003F920000}"/>
    <cellStyle name="Финансовый 6 2 2 11 3 2 2 2" xfId="37441" xr:uid="{00000000-0005-0000-0000-000040920000}"/>
    <cellStyle name="Финансовый 6 2 2 11 3 2 3" xfId="37442" xr:uid="{00000000-0005-0000-0000-000041920000}"/>
    <cellStyle name="Финансовый 6 2 2 11 3 2 3 2" xfId="37443" xr:uid="{00000000-0005-0000-0000-000042920000}"/>
    <cellStyle name="Финансовый 6 2 2 11 3 2 4" xfId="37444" xr:uid="{00000000-0005-0000-0000-000043920000}"/>
    <cellStyle name="Финансовый 6 2 2 11 3 2 4 2" xfId="37445" xr:uid="{00000000-0005-0000-0000-000044920000}"/>
    <cellStyle name="Финансовый 6 2 2 11 3 2 5" xfId="37446" xr:uid="{00000000-0005-0000-0000-000045920000}"/>
    <cellStyle name="Финансовый 6 2 2 11 3 2 5 2" xfId="37447" xr:uid="{00000000-0005-0000-0000-000046920000}"/>
    <cellStyle name="Финансовый 6 2 2 11 3 2 6" xfId="37448" xr:uid="{00000000-0005-0000-0000-000047920000}"/>
    <cellStyle name="Финансовый 6 2 2 11 3 3" xfId="37449" xr:uid="{00000000-0005-0000-0000-000048920000}"/>
    <cellStyle name="Финансовый 6 2 2 11 3 3 2" xfId="37450" xr:uid="{00000000-0005-0000-0000-000049920000}"/>
    <cellStyle name="Финансовый 6 2 2 11 3 3 2 2" xfId="37451" xr:uid="{00000000-0005-0000-0000-00004A920000}"/>
    <cellStyle name="Финансовый 6 2 2 11 3 3 3" xfId="37452" xr:uid="{00000000-0005-0000-0000-00004B920000}"/>
    <cellStyle name="Финансовый 6 2 2 11 3 3 3 2" xfId="37453" xr:uid="{00000000-0005-0000-0000-00004C920000}"/>
    <cellStyle name="Финансовый 6 2 2 11 3 3 4" xfId="37454" xr:uid="{00000000-0005-0000-0000-00004D920000}"/>
    <cellStyle name="Финансовый 6 2 2 11 3 3 4 2" xfId="37455" xr:uid="{00000000-0005-0000-0000-00004E920000}"/>
    <cellStyle name="Финансовый 6 2 2 11 3 3 5" xfId="37456" xr:uid="{00000000-0005-0000-0000-00004F920000}"/>
    <cellStyle name="Финансовый 6 2 2 11 3 4" xfId="37457" xr:uid="{00000000-0005-0000-0000-000050920000}"/>
    <cellStyle name="Финансовый 6 2 2 11 3 4 2" xfId="37458" xr:uid="{00000000-0005-0000-0000-000051920000}"/>
    <cellStyle name="Финансовый 6 2 2 11 3 5" xfId="37459" xr:uid="{00000000-0005-0000-0000-000052920000}"/>
    <cellStyle name="Финансовый 6 2 2 11 3 5 2" xfId="37460" xr:uid="{00000000-0005-0000-0000-000053920000}"/>
    <cellStyle name="Финансовый 6 2 2 11 3 6" xfId="37461" xr:uid="{00000000-0005-0000-0000-000054920000}"/>
    <cellStyle name="Финансовый 6 2 2 11 3 6 2" xfId="37462" xr:uid="{00000000-0005-0000-0000-000055920000}"/>
    <cellStyle name="Финансовый 6 2 2 11 3 7" xfId="37463" xr:uid="{00000000-0005-0000-0000-000056920000}"/>
    <cellStyle name="Финансовый 6 2 2 11 3 7 2" xfId="37464" xr:uid="{00000000-0005-0000-0000-000057920000}"/>
    <cellStyle name="Финансовый 6 2 2 11 3 8" xfId="37465" xr:uid="{00000000-0005-0000-0000-000058920000}"/>
    <cellStyle name="Финансовый 6 2 2 11 3 8 2" xfId="37466" xr:uid="{00000000-0005-0000-0000-000059920000}"/>
    <cellStyle name="Финансовый 6 2 2 11 3 9" xfId="37467" xr:uid="{00000000-0005-0000-0000-00005A920000}"/>
    <cellStyle name="Финансовый 6 2 2 11 3 9 2" xfId="37468" xr:uid="{00000000-0005-0000-0000-00005B920000}"/>
    <cellStyle name="Финансовый 6 2 2 11 4" xfId="37469" xr:uid="{00000000-0005-0000-0000-00005C920000}"/>
    <cellStyle name="Финансовый 6 2 2 11 4 2" xfId="37470" xr:uid="{00000000-0005-0000-0000-00005D920000}"/>
    <cellStyle name="Финансовый 6 2 2 11 4 2 2" xfId="37471" xr:uid="{00000000-0005-0000-0000-00005E920000}"/>
    <cellStyle name="Финансовый 6 2 2 11 4 3" xfId="37472" xr:uid="{00000000-0005-0000-0000-00005F920000}"/>
    <cellStyle name="Финансовый 6 2 2 11 4 3 2" xfId="37473" xr:uid="{00000000-0005-0000-0000-000060920000}"/>
    <cellStyle name="Финансовый 6 2 2 11 4 4" xfId="37474" xr:uid="{00000000-0005-0000-0000-000061920000}"/>
    <cellStyle name="Финансовый 6 2 2 11 4 4 2" xfId="37475" xr:uid="{00000000-0005-0000-0000-000062920000}"/>
    <cellStyle name="Финансовый 6 2 2 11 4 5" xfId="37476" xr:uid="{00000000-0005-0000-0000-000063920000}"/>
    <cellStyle name="Финансовый 6 2 2 11 4 5 2" xfId="37477" xr:uid="{00000000-0005-0000-0000-000064920000}"/>
    <cellStyle name="Финансовый 6 2 2 11 4 6" xfId="37478" xr:uid="{00000000-0005-0000-0000-000065920000}"/>
    <cellStyle name="Финансовый 6 2 2 11 5" xfId="37479" xr:uid="{00000000-0005-0000-0000-000066920000}"/>
    <cellStyle name="Финансовый 6 2 2 11 5 2" xfId="37480" xr:uid="{00000000-0005-0000-0000-000067920000}"/>
    <cellStyle name="Финансовый 6 2 2 11 5 2 2" xfId="37481" xr:uid="{00000000-0005-0000-0000-000068920000}"/>
    <cellStyle name="Финансовый 6 2 2 11 5 3" xfId="37482" xr:uid="{00000000-0005-0000-0000-000069920000}"/>
    <cellStyle name="Финансовый 6 2 2 11 5 3 2" xfId="37483" xr:uid="{00000000-0005-0000-0000-00006A920000}"/>
    <cellStyle name="Финансовый 6 2 2 11 5 4" xfId="37484" xr:uid="{00000000-0005-0000-0000-00006B920000}"/>
    <cellStyle name="Финансовый 6 2 2 11 5 4 2" xfId="37485" xr:uid="{00000000-0005-0000-0000-00006C920000}"/>
    <cellStyle name="Финансовый 6 2 2 11 5 5" xfId="37486" xr:uid="{00000000-0005-0000-0000-00006D920000}"/>
    <cellStyle name="Финансовый 6 2 2 11 6" xfId="37487" xr:uid="{00000000-0005-0000-0000-00006E920000}"/>
    <cellStyle name="Финансовый 6 2 2 11 6 2" xfId="37488" xr:uid="{00000000-0005-0000-0000-00006F920000}"/>
    <cellStyle name="Финансовый 6 2 2 11 7" xfId="37489" xr:uid="{00000000-0005-0000-0000-000070920000}"/>
    <cellStyle name="Финансовый 6 2 2 11 7 2" xfId="37490" xr:uid="{00000000-0005-0000-0000-000071920000}"/>
    <cellStyle name="Финансовый 6 2 2 11 8" xfId="37491" xr:uid="{00000000-0005-0000-0000-000072920000}"/>
    <cellStyle name="Финансовый 6 2 2 11 8 2" xfId="37492" xr:uid="{00000000-0005-0000-0000-000073920000}"/>
    <cellStyle name="Финансовый 6 2 2 11 9" xfId="37493" xr:uid="{00000000-0005-0000-0000-000074920000}"/>
    <cellStyle name="Финансовый 6 2 2 11 9 2" xfId="37494" xr:uid="{00000000-0005-0000-0000-000075920000}"/>
    <cellStyle name="Финансовый 6 2 2 12" xfId="37495" xr:uid="{00000000-0005-0000-0000-000076920000}"/>
    <cellStyle name="Финансовый 6 2 2 12 10" xfId="37496" xr:uid="{00000000-0005-0000-0000-000077920000}"/>
    <cellStyle name="Финансовый 6 2 2 12 10 2" xfId="37497" xr:uid="{00000000-0005-0000-0000-000078920000}"/>
    <cellStyle name="Финансовый 6 2 2 12 11" xfId="37498" xr:uid="{00000000-0005-0000-0000-000079920000}"/>
    <cellStyle name="Финансовый 6 2 2 12 11 2" xfId="37499" xr:uid="{00000000-0005-0000-0000-00007A920000}"/>
    <cellStyle name="Финансовый 6 2 2 12 12" xfId="37500" xr:uid="{00000000-0005-0000-0000-00007B920000}"/>
    <cellStyle name="Финансовый 6 2 2 12 2" xfId="37501" xr:uid="{00000000-0005-0000-0000-00007C920000}"/>
    <cellStyle name="Финансовый 6 2 2 12 2 10" xfId="37502" xr:uid="{00000000-0005-0000-0000-00007D920000}"/>
    <cellStyle name="Финансовый 6 2 2 12 2 10 2" xfId="37503" xr:uid="{00000000-0005-0000-0000-00007E920000}"/>
    <cellStyle name="Финансовый 6 2 2 12 2 11" xfId="37504" xr:uid="{00000000-0005-0000-0000-00007F920000}"/>
    <cellStyle name="Финансовый 6 2 2 12 2 2" xfId="37505" xr:uid="{00000000-0005-0000-0000-000080920000}"/>
    <cellStyle name="Финансовый 6 2 2 12 2 2 10" xfId="37506" xr:uid="{00000000-0005-0000-0000-000081920000}"/>
    <cellStyle name="Финансовый 6 2 2 12 2 2 2" xfId="37507" xr:uid="{00000000-0005-0000-0000-000082920000}"/>
    <cellStyle name="Финансовый 6 2 2 12 2 2 2 2" xfId="37508" xr:uid="{00000000-0005-0000-0000-000083920000}"/>
    <cellStyle name="Финансовый 6 2 2 12 2 2 2 2 2" xfId="37509" xr:uid="{00000000-0005-0000-0000-000084920000}"/>
    <cellStyle name="Финансовый 6 2 2 12 2 2 2 3" xfId="37510" xr:uid="{00000000-0005-0000-0000-000085920000}"/>
    <cellStyle name="Финансовый 6 2 2 12 2 2 2 3 2" xfId="37511" xr:uid="{00000000-0005-0000-0000-000086920000}"/>
    <cellStyle name="Финансовый 6 2 2 12 2 2 2 4" xfId="37512" xr:uid="{00000000-0005-0000-0000-000087920000}"/>
    <cellStyle name="Финансовый 6 2 2 12 2 2 2 4 2" xfId="37513" xr:uid="{00000000-0005-0000-0000-000088920000}"/>
    <cellStyle name="Финансовый 6 2 2 12 2 2 2 5" xfId="37514" xr:uid="{00000000-0005-0000-0000-000089920000}"/>
    <cellStyle name="Финансовый 6 2 2 12 2 2 2 5 2" xfId="37515" xr:uid="{00000000-0005-0000-0000-00008A920000}"/>
    <cellStyle name="Финансовый 6 2 2 12 2 2 2 6" xfId="37516" xr:uid="{00000000-0005-0000-0000-00008B920000}"/>
    <cellStyle name="Финансовый 6 2 2 12 2 2 3" xfId="37517" xr:uid="{00000000-0005-0000-0000-00008C920000}"/>
    <cellStyle name="Финансовый 6 2 2 12 2 2 3 2" xfId="37518" xr:uid="{00000000-0005-0000-0000-00008D920000}"/>
    <cellStyle name="Финансовый 6 2 2 12 2 2 3 2 2" xfId="37519" xr:uid="{00000000-0005-0000-0000-00008E920000}"/>
    <cellStyle name="Финансовый 6 2 2 12 2 2 3 3" xfId="37520" xr:uid="{00000000-0005-0000-0000-00008F920000}"/>
    <cellStyle name="Финансовый 6 2 2 12 2 2 3 3 2" xfId="37521" xr:uid="{00000000-0005-0000-0000-000090920000}"/>
    <cellStyle name="Финансовый 6 2 2 12 2 2 3 4" xfId="37522" xr:uid="{00000000-0005-0000-0000-000091920000}"/>
    <cellStyle name="Финансовый 6 2 2 12 2 2 3 4 2" xfId="37523" xr:uid="{00000000-0005-0000-0000-000092920000}"/>
    <cellStyle name="Финансовый 6 2 2 12 2 2 3 5" xfId="37524" xr:uid="{00000000-0005-0000-0000-000093920000}"/>
    <cellStyle name="Финансовый 6 2 2 12 2 2 4" xfId="37525" xr:uid="{00000000-0005-0000-0000-000094920000}"/>
    <cellStyle name="Финансовый 6 2 2 12 2 2 4 2" xfId="37526" xr:uid="{00000000-0005-0000-0000-000095920000}"/>
    <cellStyle name="Финансовый 6 2 2 12 2 2 5" xfId="37527" xr:uid="{00000000-0005-0000-0000-000096920000}"/>
    <cellStyle name="Финансовый 6 2 2 12 2 2 5 2" xfId="37528" xr:uid="{00000000-0005-0000-0000-000097920000}"/>
    <cellStyle name="Финансовый 6 2 2 12 2 2 6" xfId="37529" xr:uid="{00000000-0005-0000-0000-000098920000}"/>
    <cellStyle name="Финансовый 6 2 2 12 2 2 6 2" xfId="37530" xr:uid="{00000000-0005-0000-0000-000099920000}"/>
    <cellStyle name="Финансовый 6 2 2 12 2 2 7" xfId="37531" xr:uid="{00000000-0005-0000-0000-00009A920000}"/>
    <cellStyle name="Финансовый 6 2 2 12 2 2 7 2" xfId="37532" xr:uid="{00000000-0005-0000-0000-00009B920000}"/>
    <cellStyle name="Финансовый 6 2 2 12 2 2 8" xfId="37533" xr:uid="{00000000-0005-0000-0000-00009C920000}"/>
    <cellStyle name="Финансовый 6 2 2 12 2 2 8 2" xfId="37534" xr:uid="{00000000-0005-0000-0000-00009D920000}"/>
    <cellStyle name="Финансовый 6 2 2 12 2 2 9" xfId="37535" xr:uid="{00000000-0005-0000-0000-00009E920000}"/>
    <cellStyle name="Финансовый 6 2 2 12 2 2 9 2" xfId="37536" xr:uid="{00000000-0005-0000-0000-00009F920000}"/>
    <cellStyle name="Финансовый 6 2 2 12 2 3" xfId="37537" xr:uid="{00000000-0005-0000-0000-0000A0920000}"/>
    <cellStyle name="Финансовый 6 2 2 12 2 3 2" xfId="37538" xr:uid="{00000000-0005-0000-0000-0000A1920000}"/>
    <cellStyle name="Финансовый 6 2 2 12 2 3 2 2" xfId="37539" xr:uid="{00000000-0005-0000-0000-0000A2920000}"/>
    <cellStyle name="Финансовый 6 2 2 12 2 3 3" xfId="37540" xr:uid="{00000000-0005-0000-0000-0000A3920000}"/>
    <cellStyle name="Финансовый 6 2 2 12 2 3 3 2" xfId="37541" xr:uid="{00000000-0005-0000-0000-0000A4920000}"/>
    <cellStyle name="Финансовый 6 2 2 12 2 3 4" xfId="37542" xr:uid="{00000000-0005-0000-0000-0000A5920000}"/>
    <cellStyle name="Финансовый 6 2 2 12 2 3 4 2" xfId="37543" xr:uid="{00000000-0005-0000-0000-0000A6920000}"/>
    <cellStyle name="Финансовый 6 2 2 12 2 3 5" xfId="37544" xr:uid="{00000000-0005-0000-0000-0000A7920000}"/>
    <cellStyle name="Финансовый 6 2 2 12 2 3 5 2" xfId="37545" xr:uid="{00000000-0005-0000-0000-0000A8920000}"/>
    <cellStyle name="Финансовый 6 2 2 12 2 3 6" xfId="37546" xr:uid="{00000000-0005-0000-0000-0000A9920000}"/>
    <cellStyle name="Финансовый 6 2 2 12 2 4" xfId="37547" xr:uid="{00000000-0005-0000-0000-0000AA920000}"/>
    <cellStyle name="Финансовый 6 2 2 12 2 4 2" xfId="37548" xr:uid="{00000000-0005-0000-0000-0000AB920000}"/>
    <cellStyle name="Финансовый 6 2 2 12 2 4 2 2" xfId="37549" xr:uid="{00000000-0005-0000-0000-0000AC920000}"/>
    <cellStyle name="Финансовый 6 2 2 12 2 4 3" xfId="37550" xr:uid="{00000000-0005-0000-0000-0000AD920000}"/>
    <cellStyle name="Финансовый 6 2 2 12 2 4 3 2" xfId="37551" xr:uid="{00000000-0005-0000-0000-0000AE920000}"/>
    <cellStyle name="Финансовый 6 2 2 12 2 4 4" xfId="37552" xr:uid="{00000000-0005-0000-0000-0000AF920000}"/>
    <cellStyle name="Финансовый 6 2 2 12 2 4 4 2" xfId="37553" xr:uid="{00000000-0005-0000-0000-0000B0920000}"/>
    <cellStyle name="Финансовый 6 2 2 12 2 4 5" xfId="37554" xr:uid="{00000000-0005-0000-0000-0000B1920000}"/>
    <cellStyle name="Финансовый 6 2 2 12 2 5" xfId="37555" xr:uid="{00000000-0005-0000-0000-0000B2920000}"/>
    <cellStyle name="Финансовый 6 2 2 12 2 5 2" xfId="37556" xr:uid="{00000000-0005-0000-0000-0000B3920000}"/>
    <cellStyle name="Финансовый 6 2 2 12 2 6" xfId="37557" xr:uid="{00000000-0005-0000-0000-0000B4920000}"/>
    <cellStyle name="Финансовый 6 2 2 12 2 6 2" xfId="37558" xr:uid="{00000000-0005-0000-0000-0000B5920000}"/>
    <cellStyle name="Финансовый 6 2 2 12 2 7" xfId="37559" xr:uid="{00000000-0005-0000-0000-0000B6920000}"/>
    <cellStyle name="Финансовый 6 2 2 12 2 7 2" xfId="37560" xr:uid="{00000000-0005-0000-0000-0000B7920000}"/>
    <cellStyle name="Финансовый 6 2 2 12 2 8" xfId="37561" xr:uid="{00000000-0005-0000-0000-0000B8920000}"/>
    <cellStyle name="Финансовый 6 2 2 12 2 8 2" xfId="37562" xr:uid="{00000000-0005-0000-0000-0000B9920000}"/>
    <cellStyle name="Финансовый 6 2 2 12 2 9" xfId="37563" xr:uid="{00000000-0005-0000-0000-0000BA920000}"/>
    <cellStyle name="Финансовый 6 2 2 12 2 9 2" xfId="37564" xr:uid="{00000000-0005-0000-0000-0000BB920000}"/>
    <cellStyle name="Финансовый 6 2 2 12 3" xfId="37565" xr:uid="{00000000-0005-0000-0000-0000BC920000}"/>
    <cellStyle name="Финансовый 6 2 2 12 3 10" xfId="37566" xr:uid="{00000000-0005-0000-0000-0000BD920000}"/>
    <cellStyle name="Финансовый 6 2 2 12 3 2" xfId="37567" xr:uid="{00000000-0005-0000-0000-0000BE920000}"/>
    <cellStyle name="Финансовый 6 2 2 12 3 2 2" xfId="37568" xr:uid="{00000000-0005-0000-0000-0000BF920000}"/>
    <cellStyle name="Финансовый 6 2 2 12 3 2 2 2" xfId="37569" xr:uid="{00000000-0005-0000-0000-0000C0920000}"/>
    <cellStyle name="Финансовый 6 2 2 12 3 2 3" xfId="37570" xr:uid="{00000000-0005-0000-0000-0000C1920000}"/>
    <cellStyle name="Финансовый 6 2 2 12 3 2 3 2" xfId="37571" xr:uid="{00000000-0005-0000-0000-0000C2920000}"/>
    <cellStyle name="Финансовый 6 2 2 12 3 2 4" xfId="37572" xr:uid="{00000000-0005-0000-0000-0000C3920000}"/>
    <cellStyle name="Финансовый 6 2 2 12 3 2 4 2" xfId="37573" xr:uid="{00000000-0005-0000-0000-0000C4920000}"/>
    <cellStyle name="Финансовый 6 2 2 12 3 2 5" xfId="37574" xr:uid="{00000000-0005-0000-0000-0000C5920000}"/>
    <cellStyle name="Финансовый 6 2 2 12 3 2 5 2" xfId="37575" xr:uid="{00000000-0005-0000-0000-0000C6920000}"/>
    <cellStyle name="Финансовый 6 2 2 12 3 2 6" xfId="37576" xr:uid="{00000000-0005-0000-0000-0000C7920000}"/>
    <cellStyle name="Финансовый 6 2 2 12 3 3" xfId="37577" xr:uid="{00000000-0005-0000-0000-0000C8920000}"/>
    <cellStyle name="Финансовый 6 2 2 12 3 3 2" xfId="37578" xr:uid="{00000000-0005-0000-0000-0000C9920000}"/>
    <cellStyle name="Финансовый 6 2 2 12 3 3 2 2" xfId="37579" xr:uid="{00000000-0005-0000-0000-0000CA920000}"/>
    <cellStyle name="Финансовый 6 2 2 12 3 3 3" xfId="37580" xr:uid="{00000000-0005-0000-0000-0000CB920000}"/>
    <cellStyle name="Финансовый 6 2 2 12 3 3 3 2" xfId="37581" xr:uid="{00000000-0005-0000-0000-0000CC920000}"/>
    <cellStyle name="Финансовый 6 2 2 12 3 3 4" xfId="37582" xr:uid="{00000000-0005-0000-0000-0000CD920000}"/>
    <cellStyle name="Финансовый 6 2 2 12 3 3 4 2" xfId="37583" xr:uid="{00000000-0005-0000-0000-0000CE920000}"/>
    <cellStyle name="Финансовый 6 2 2 12 3 3 5" xfId="37584" xr:uid="{00000000-0005-0000-0000-0000CF920000}"/>
    <cellStyle name="Финансовый 6 2 2 12 3 4" xfId="37585" xr:uid="{00000000-0005-0000-0000-0000D0920000}"/>
    <cellStyle name="Финансовый 6 2 2 12 3 4 2" xfId="37586" xr:uid="{00000000-0005-0000-0000-0000D1920000}"/>
    <cellStyle name="Финансовый 6 2 2 12 3 5" xfId="37587" xr:uid="{00000000-0005-0000-0000-0000D2920000}"/>
    <cellStyle name="Финансовый 6 2 2 12 3 5 2" xfId="37588" xr:uid="{00000000-0005-0000-0000-0000D3920000}"/>
    <cellStyle name="Финансовый 6 2 2 12 3 6" xfId="37589" xr:uid="{00000000-0005-0000-0000-0000D4920000}"/>
    <cellStyle name="Финансовый 6 2 2 12 3 6 2" xfId="37590" xr:uid="{00000000-0005-0000-0000-0000D5920000}"/>
    <cellStyle name="Финансовый 6 2 2 12 3 7" xfId="37591" xr:uid="{00000000-0005-0000-0000-0000D6920000}"/>
    <cellStyle name="Финансовый 6 2 2 12 3 7 2" xfId="37592" xr:uid="{00000000-0005-0000-0000-0000D7920000}"/>
    <cellStyle name="Финансовый 6 2 2 12 3 8" xfId="37593" xr:uid="{00000000-0005-0000-0000-0000D8920000}"/>
    <cellStyle name="Финансовый 6 2 2 12 3 8 2" xfId="37594" xr:uid="{00000000-0005-0000-0000-0000D9920000}"/>
    <cellStyle name="Финансовый 6 2 2 12 3 9" xfId="37595" xr:uid="{00000000-0005-0000-0000-0000DA920000}"/>
    <cellStyle name="Финансовый 6 2 2 12 3 9 2" xfId="37596" xr:uid="{00000000-0005-0000-0000-0000DB920000}"/>
    <cellStyle name="Финансовый 6 2 2 12 4" xfId="37597" xr:uid="{00000000-0005-0000-0000-0000DC920000}"/>
    <cellStyle name="Финансовый 6 2 2 12 4 2" xfId="37598" xr:uid="{00000000-0005-0000-0000-0000DD920000}"/>
    <cellStyle name="Финансовый 6 2 2 12 4 2 2" xfId="37599" xr:uid="{00000000-0005-0000-0000-0000DE920000}"/>
    <cellStyle name="Финансовый 6 2 2 12 4 3" xfId="37600" xr:uid="{00000000-0005-0000-0000-0000DF920000}"/>
    <cellStyle name="Финансовый 6 2 2 12 4 3 2" xfId="37601" xr:uid="{00000000-0005-0000-0000-0000E0920000}"/>
    <cellStyle name="Финансовый 6 2 2 12 4 4" xfId="37602" xr:uid="{00000000-0005-0000-0000-0000E1920000}"/>
    <cellStyle name="Финансовый 6 2 2 12 4 4 2" xfId="37603" xr:uid="{00000000-0005-0000-0000-0000E2920000}"/>
    <cellStyle name="Финансовый 6 2 2 12 4 5" xfId="37604" xr:uid="{00000000-0005-0000-0000-0000E3920000}"/>
    <cellStyle name="Финансовый 6 2 2 12 4 5 2" xfId="37605" xr:uid="{00000000-0005-0000-0000-0000E4920000}"/>
    <cellStyle name="Финансовый 6 2 2 12 4 6" xfId="37606" xr:uid="{00000000-0005-0000-0000-0000E5920000}"/>
    <cellStyle name="Финансовый 6 2 2 12 5" xfId="37607" xr:uid="{00000000-0005-0000-0000-0000E6920000}"/>
    <cellStyle name="Финансовый 6 2 2 12 5 2" xfId="37608" xr:uid="{00000000-0005-0000-0000-0000E7920000}"/>
    <cellStyle name="Финансовый 6 2 2 12 5 2 2" xfId="37609" xr:uid="{00000000-0005-0000-0000-0000E8920000}"/>
    <cellStyle name="Финансовый 6 2 2 12 5 3" xfId="37610" xr:uid="{00000000-0005-0000-0000-0000E9920000}"/>
    <cellStyle name="Финансовый 6 2 2 12 5 3 2" xfId="37611" xr:uid="{00000000-0005-0000-0000-0000EA920000}"/>
    <cellStyle name="Финансовый 6 2 2 12 5 4" xfId="37612" xr:uid="{00000000-0005-0000-0000-0000EB920000}"/>
    <cellStyle name="Финансовый 6 2 2 12 5 4 2" xfId="37613" xr:uid="{00000000-0005-0000-0000-0000EC920000}"/>
    <cellStyle name="Финансовый 6 2 2 12 5 5" xfId="37614" xr:uid="{00000000-0005-0000-0000-0000ED920000}"/>
    <cellStyle name="Финансовый 6 2 2 12 6" xfId="37615" xr:uid="{00000000-0005-0000-0000-0000EE920000}"/>
    <cellStyle name="Финансовый 6 2 2 12 6 2" xfId="37616" xr:uid="{00000000-0005-0000-0000-0000EF920000}"/>
    <cellStyle name="Финансовый 6 2 2 12 7" xfId="37617" xr:uid="{00000000-0005-0000-0000-0000F0920000}"/>
    <cellStyle name="Финансовый 6 2 2 12 7 2" xfId="37618" xr:uid="{00000000-0005-0000-0000-0000F1920000}"/>
    <cellStyle name="Финансовый 6 2 2 12 8" xfId="37619" xr:uid="{00000000-0005-0000-0000-0000F2920000}"/>
    <cellStyle name="Финансовый 6 2 2 12 8 2" xfId="37620" xr:uid="{00000000-0005-0000-0000-0000F3920000}"/>
    <cellStyle name="Финансовый 6 2 2 12 9" xfId="37621" xr:uid="{00000000-0005-0000-0000-0000F4920000}"/>
    <cellStyle name="Финансовый 6 2 2 12 9 2" xfId="37622" xr:uid="{00000000-0005-0000-0000-0000F5920000}"/>
    <cellStyle name="Финансовый 6 2 2 13" xfId="37623" xr:uid="{00000000-0005-0000-0000-0000F6920000}"/>
    <cellStyle name="Финансовый 6 2 2 13 10" xfId="37624" xr:uid="{00000000-0005-0000-0000-0000F7920000}"/>
    <cellStyle name="Финансовый 6 2 2 13 10 2" xfId="37625" xr:uid="{00000000-0005-0000-0000-0000F8920000}"/>
    <cellStyle name="Финансовый 6 2 2 13 11" xfId="37626" xr:uid="{00000000-0005-0000-0000-0000F9920000}"/>
    <cellStyle name="Финансовый 6 2 2 13 2" xfId="37627" xr:uid="{00000000-0005-0000-0000-0000FA920000}"/>
    <cellStyle name="Финансовый 6 2 2 13 2 10" xfId="37628" xr:uid="{00000000-0005-0000-0000-0000FB920000}"/>
    <cellStyle name="Финансовый 6 2 2 13 2 2" xfId="37629" xr:uid="{00000000-0005-0000-0000-0000FC920000}"/>
    <cellStyle name="Финансовый 6 2 2 13 2 2 2" xfId="37630" xr:uid="{00000000-0005-0000-0000-0000FD920000}"/>
    <cellStyle name="Финансовый 6 2 2 13 2 2 2 2" xfId="37631" xr:uid="{00000000-0005-0000-0000-0000FE920000}"/>
    <cellStyle name="Финансовый 6 2 2 13 2 2 3" xfId="37632" xr:uid="{00000000-0005-0000-0000-0000FF920000}"/>
    <cellStyle name="Финансовый 6 2 2 13 2 2 3 2" xfId="37633" xr:uid="{00000000-0005-0000-0000-000000930000}"/>
    <cellStyle name="Финансовый 6 2 2 13 2 2 4" xfId="37634" xr:uid="{00000000-0005-0000-0000-000001930000}"/>
    <cellStyle name="Финансовый 6 2 2 13 2 2 4 2" xfId="37635" xr:uid="{00000000-0005-0000-0000-000002930000}"/>
    <cellStyle name="Финансовый 6 2 2 13 2 2 5" xfId="37636" xr:uid="{00000000-0005-0000-0000-000003930000}"/>
    <cellStyle name="Финансовый 6 2 2 13 2 2 5 2" xfId="37637" xr:uid="{00000000-0005-0000-0000-000004930000}"/>
    <cellStyle name="Финансовый 6 2 2 13 2 2 6" xfId="37638" xr:uid="{00000000-0005-0000-0000-000005930000}"/>
    <cellStyle name="Финансовый 6 2 2 13 2 3" xfId="37639" xr:uid="{00000000-0005-0000-0000-000006930000}"/>
    <cellStyle name="Финансовый 6 2 2 13 2 3 2" xfId="37640" xr:uid="{00000000-0005-0000-0000-000007930000}"/>
    <cellStyle name="Финансовый 6 2 2 13 2 3 2 2" xfId="37641" xr:uid="{00000000-0005-0000-0000-000008930000}"/>
    <cellStyle name="Финансовый 6 2 2 13 2 3 3" xfId="37642" xr:uid="{00000000-0005-0000-0000-000009930000}"/>
    <cellStyle name="Финансовый 6 2 2 13 2 3 3 2" xfId="37643" xr:uid="{00000000-0005-0000-0000-00000A930000}"/>
    <cellStyle name="Финансовый 6 2 2 13 2 3 4" xfId="37644" xr:uid="{00000000-0005-0000-0000-00000B930000}"/>
    <cellStyle name="Финансовый 6 2 2 13 2 3 4 2" xfId="37645" xr:uid="{00000000-0005-0000-0000-00000C930000}"/>
    <cellStyle name="Финансовый 6 2 2 13 2 3 5" xfId="37646" xr:uid="{00000000-0005-0000-0000-00000D930000}"/>
    <cellStyle name="Финансовый 6 2 2 13 2 4" xfId="37647" xr:uid="{00000000-0005-0000-0000-00000E930000}"/>
    <cellStyle name="Финансовый 6 2 2 13 2 4 2" xfId="37648" xr:uid="{00000000-0005-0000-0000-00000F930000}"/>
    <cellStyle name="Финансовый 6 2 2 13 2 5" xfId="37649" xr:uid="{00000000-0005-0000-0000-000010930000}"/>
    <cellStyle name="Финансовый 6 2 2 13 2 5 2" xfId="37650" xr:uid="{00000000-0005-0000-0000-000011930000}"/>
    <cellStyle name="Финансовый 6 2 2 13 2 6" xfId="37651" xr:uid="{00000000-0005-0000-0000-000012930000}"/>
    <cellStyle name="Финансовый 6 2 2 13 2 6 2" xfId="37652" xr:uid="{00000000-0005-0000-0000-000013930000}"/>
    <cellStyle name="Финансовый 6 2 2 13 2 7" xfId="37653" xr:uid="{00000000-0005-0000-0000-000014930000}"/>
    <cellStyle name="Финансовый 6 2 2 13 2 7 2" xfId="37654" xr:uid="{00000000-0005-0000-0000-000015930000}"/>
    <cellStyle name="Финансовый 6 2 2 13 2 8" xfId="37655" xr:uid="{00000000-0005-0000-0000-000016930000}"/>
    <cellStyle name="Финансовый 6 2 2 13 2 8 2" xfId="37656" xr:uid="{00000000-0005-0000-0000-000017930000}"/>
    <cellStyle name="Финансовый 6 2 2 13 2 9" xfId="37657" xr:uid="{00000000-0005-0000-0000-000018930000}"/>
    <cellStyle name="Финансовый 6 2 2 13 2 9 2" xfId="37658" xr:uid="{00000000-0005-0000-0000-000019930000}"/>
    <cellStyle name="Финансовый 6 2 2 13 3" xfId="37659" xr:uid="{00000000-0005-0000-0000-00001A930000}"/>
    <cellStyle name="Финансовый 6 2 2 13 3 2" xfId="37660" xr:uid="{00000000-0005-0000-0000-00001B930000}"/>
    <cellStyle name="Финансовый 6 2 2 13 3 2 2" xfId="37661" xr:uid="{00000000-0005-0000-0000-00001C930000}"/>
    <cellStyle name="Финансовый 6 2 2 13 3 3" xfId="37662" xr:uid="{00000000-0005-0000-0000-00001D930000}"/>
    <cellStyle name="Финансовый 6 2 2 13 3 3 2" xfId="37663" xr:uid="{00000000-0005-0000-0000-00001E930000}"/>
    <cellStyle name="Финансовый 6 2 2 13 3 4" xfId="37664" xr:uid="{00000000-0005-0000-0000-00001F930000}"/>
    <cellStyle name="Финансовый 6 2 2 13 3 4 2" xfId="37665" xr:uid="{00000000-0005-0000-0000-000020930000}"/>
    <cellStyle name="Финансовый 6 2 2 13 3 5" xfId="37666" xr:uid="{00000000-0005-0000-0000-000021930000}"/>
    <cellStyle name="Финансовый 6 2 2 13 3 5 2" xfId="37667" xr:uid="{00000000-0005-0000-0000-000022930000}"/>
    <cellStyle name="Финансовый 6 2 2 13 3 6" xfId="37668" xr:uid="{00000000-0005-0000-0000-000023930000}"/>
    <cellStyle name="Финансовый 6 2 2 13 4" xfId="37669" xr:uid="{00000000-0005-0000-0000-000024930000}"/>
    <cellStyle name="Финансовый 6 2 2 13 4 2" xfId="37670" xr:uid="{00000000-0005-0000-0000-000025930000}"/>
    <cellStyle name="Финансовый 6 2 2 13 4 2 2" xfId="37671" xr:uid="{00000000-0005-0000-0000-000026930000}"/>
    <cellStyle name="Финансовый 6 2 2 13 4 3" xfId="37672" xr:uid="{00000000-0005-0000-0000-000027930000}"/>
    <cellStyle name="Финансовый 6 2 2 13 4 3 2" xfId="37673" xr:uid="{00000000-0005-0000-0000-000028930000}"/>
    <cellStyle name="Финансовый 6 2 2 13 4 4" xfId="37674" xr:uid="{00000000-0005-0000-0000-000029930000}"/>
    <cellStyle name="Финансовый 6 2 2 13 4 4 2" xfId="37675" xr:uid="{00000000-0005-0000-0000-00002A930000}"/>
    <cellStyle name="Финансовый 6 2 2 13 4 5" xfId="37676" xr:uid="{00000000-0005-0000-0000-00002B930000}"/>
    <cellStyle name="Финансовый 6 2 2 13 5" xfId="37677" xr:uid="{00000000-0005-0000-0000-00002C930000}"/>
    <cellStyle name="Финансовый 6 2 2 13 5 2" xfId="37678" xr:uid="{00000000-0005-0000-0000-00002D930000}"/>
    <cellStyle name="Финансовый 6 2 2 13 6" xfId="37679" xr:uid="{00000000-0005-0000-0000-00002E930000}"/>
    <cellStyle name="Финансовый 6 2 2 13 6 2" xfId="37680" xr:uid="{00000000-0005-0000-0000-00002F930000}"/>
    <cellStyle name="Финансовый 6 2 2 13 7" xfId="37681" xr:uid="{00000000-0005-0000-0000-000030930000}"/>
    <cellStyle name="Финансовый 6 2 2 13 7 2" xfId="37682" xr:uid="{00000000-0005-0000-0000-000031930000}"/>
    <cellStyle name="Финансовый 6 2 2 13 8" xfId="37683" xr:uid="{00000000-0005-0000-0000-000032930000}"/>
    <cellStyle name="Финансовый 6 2 2 13 8 2" xfId="37684" xr:uid="{00000000-0005-0000-0000-000033930000}"/>
    <cellStyle name="Финансовый 6 2 2 13 9" xfId="37685" xr:uid="{00000000-0005-0000-0000-000034930000}"/>
    <cellStyle name="Финансовый 6 2 2 13 9 2" xfId="37686" xr:uid="{00000000-0005-0000-0000-000035930000}"/>
    <cellStyle name="Финансовый 6 2 2 14" xfId="37687" xr:uid="{00000000-0005-0000-0000-000036930000}"/>
    <cellStyle name="Финансовый 6 2 2 14 10" xfId="37688" xr:uid="{00000000-0005-0000-0000-000037930000}"/>
    <cellStyle name="Финансовый 6 2 2 14 2" xfId="37689" xr:uid="{00000000-0005-0000-0000-000038930000}"/>
    <cellStyle name="Финансовый 6 2 2 14 2 2" xfId="37690" xr:uid="{00000000-0005-0000-0000-000039930000}"/>
    <cellStyle name="Финансовый 6 2 2 14 2 2 2" xfId="37691" xr:uid="{00000000-0005-0000-0000-00003A930000}"/>
    <cellStyle name="Финансовый 6 2 2 14 2 3" xfId="37692" xr:uid="{00000000-0005-0000-0000-00003B930000}"/>
    <cellStyle name="Финансовый 6 2 2 14 2 3 2" xfId="37693" xr:uid="{00000000-0005-0000-0000-00003C930000}"/>
    <cellStyle name="Финансовый 6 2 2 14 2 4" xfId="37694" xr:uid="{00000000-0005-0000-0000-00003D930000}"/>
    <cellStyle name="Финансовый 6 2 2 14 2 4 2" xfId="37695" xr:uid="{00000000-0005-0000-0000-00003E930000}"/>
    <cellStyle name="Финансовый 6 2 2 14 2 5" xfId="37696" xr:uid="{00000000-0005-0000-0000-00003F930000}"/>
    <cellStyle name="Финансовый 6 2 2 14 2 5 2" xfId="37697" xr:uid="{00000000-0005-0000-0000-000040930000}"/>
    <cellStyle name="Финансовый 6 2 2 14 2 6" xfId="37698" xr:uid="{00000000-0005-0000-0000-000041930000}"/>
    <cellStyle name="Финансовый 6 2 2 14 3" xfId="37699" xr:uid="{00000000-0005-0000-0000-000042930000}"/>
    <cellStyle name="Финансовый 6 2 2 14 3 2" xfId="37700" xr:uid="{00000000-0005-0000-0000-000043930000}"/>
    <cellStyle name="Финансовый 6 2 2 14 3 2 2" xfId="37701" xr:uid="{00000000-0005-0000-0000-000044930000}"/>
    <cellStyle name="Финансовый 6 2 2 14 3 3" xfId="37702" xr:uid="{00000000-0005-0000-0000-000045930000}"/>
    <cellStyle name="Финансовый 6 2 2 14 3 3 2" xfId="37703" xr:uid="{00000000-0005-0000-0000-000046930000}"/>
    <cellStyle name="Финансовый 6 2 2 14 3 4" xfId="37704" xr:uid="{00000000-0005-0000-0000-000047930000}"/>
    <cellStyle name="Финансовый 6 2 2 14 3 4 2" xfId="37705" xr:uid="{00000000-0005-0000-0000-000048930000}"/>
    <cellStyle name="Финансовый 6 2 2 14 3 5" xfId="37706" xr:uid="{00000000-0005-0000-0000-000049930000}"/>
    <cellStyle name="Финансовый 6 2 2 14 4" xfId="37707" xr:uid="{00000000-0005-0000-0000-00004A930000}"/>
    <cellStyle name="Финансовый 6 2 2 14 4 2" xfId="37708" xr:uid="{00000000-0005-0000-0000-00004B930000}"/>
    <cellStyle name="Финансовый 6 2 2 14 5" xfId="37709" xr:uid="{00000000-0005-0000-0000-00004C930000}"/>
    <cellStyle name="Финансовый 6 2 2 14 5 2" xfId="37710" xr:uid="{00000000-0005-0000-0000-00004D930000}"/>
    <cellStyle name="Финансовый 6 2 2 14 6" xfId="37711" xr:uid="{00000000-0005-0000-0000-00004E930000}"/>
    <cellStyle name="Финансовый 6 2 2 14 6 2" xfId="37712" xr:uid="{00000000-0005-0000-0000-00004F930000}"/>
    <cellStyle name="Финансовый 6 2 2 14 7" xfId="37713" xr:uid="{00000000-0005-0000-0000-000050930000}"/>
    <cellStyle name="Финансовый 6 2 2 14 7 2" xfId="37714" xr:uid="{00000000-0005-0000-0000-000051930000}"/>
    <cellStyle name="Финансовый 6 2 2 14 8" xfId="37715" xr:uid="{00000000-0005-0000-0000-000052930000}"/>
    <cellStyle name="Финансовый 6 2 2 14 8 2" xfId="37716" xr:uid="{00000000-0005-0000-0000-000053930000}"/>
    <cellStyle name="Финансовый 6 2 2 14 9" xfId="37717" xr:uid="{00000000-0005-0000-0000-000054930000}"/>
    <cellStyle name="Финансовый 6 2 2 14 9 2" xfId="37718" xr:uid="{00000000-0005-0000-0000-000055930000}"/>
    <cellStyle name="Финансовый 6 2 2 15" xfId="37719" xr:uid="{00000000-0005-0000-0000-000056930000}"/>
    <cellStyle name="Финансовый 6 2 2 15 2" xfId="37720" xr:uid="{00000000-0005-0000-0000-000057930000}"/>
    <cellStyle name="Финансовый 6 2 2 15 2 2" xfId="37721" xr:uid="{00000000-0005-0000-0000-000058930000}"/>
    <cellStyle name="Финансовый 6 2 2 15 2 2 2" xfId="37722" xr:uid="{00000000-0005-0000-0000-000059930000}"/>
    <cellStyle name="Финансовый 6 2 2 15 2 3" xfId="37723" xr:uid="{00000000-0005-0000-0000-00005A930000}"/>
    <cellStyle name="Финансовый 6 2 2 15 2 3 2" xfId="37724" xr:uid="{00000000-0005-0000-0000-00005B930000}"/>
    <cellStyle name="Финансовый 6 2 2 15 2 4" xfId="37725" xr:uid="{00000000-0005-0000-0000-00005C930000}"/>
    <cellStyle name="Финансовый 6 2 2 15 2 4 2" xfId="37726" xr:uid="{00000000-0005-0000-0000-00005D930000}"/>
    <cellStyle name="Финансовый 6 2 2 15 2 5" xfId="37727" xr:uid="{00000000-0005-0000-0000-00005E930000}"/>
    <cellStyle name="Финансовый 6 2 2 15 2 5 2" xfId="37728" xr:uid="{00000000-0005-0000-0000-00005F930000}"/>
    <cellStyle name="Финансовый 6 2 2 15 2 6" xfId="37729" xr:uid="{00000000-0005-0000-0000-000060930000}"/>
    <cellStyle name="Финансовый 6 2 2 15 3" xfId="37730" xr:uid="{00000000-0005-0000-0000-000061930000}"/>
    <cellStyle name="Финансовый 6 2 2 15 3 2" xfId="37731" xr:uid="{00000000-0005-0000-0000-000062930000}"/>
    <cellStyle name="Финансовый 6 2 2 15 4" xfId="37732" xr:uid="{00000000-0005-0000-0000-000063930000}"/>
    <cellStyle name="Финансовый 6 2 2 15 4 2" xfId="37733" xr:uid="{00000000-0005-0000-0000-000064930000}"/>
    <cellStyle name="Финансовый 6 2 2 15 5" xfId="37734" xr:uid="{00000000-0005-0000-0000-000065930000}"/>
    <cellStyle name="Финансовый 6 2 2 15 5 2" xfId="37735" xr:uid="{00000000-0005-0000-0000-000066930000}"/>
    <cellStyle name="Финансовый 6 2 2 15 6" xfId="37736" xr:uid="{00000000-0005-0000-0000-000067930000}"/>
    <cellStyle name="Финансовый 6 2 2 15 6 2" xfId="37737" xr:uid="{00000000-0005-0000-0000-000068930000}"/>
    <cellStyle name="Финансовый 6 2 2 15 7" xfId="37738" xr:uid="{00000000-0005-0000-0000-000069930000}"/>
    <cellStyle name="Финансовый 6 2 2 16" xfId="37739" xr:uid="{00000000-0005-0000-0000-00006A930000}"/>
    <cellStyle name="Финансовый 6 2 2 16 2" xfId="37740" xr:uid="{00000000-0005-0000-0000-00006B930000}"/>
    <cellStyle name="Финансовый 6 2 2 16 2 2" xfId="37741" xr:uid="{00000000-0005-0000-0000-00006C930000}"/>
    <cellStyle name="Финансовый 6 2 2 16 3" xfId="37742" xr:uid="{00000000-0005-0000-0000-00006D930000}"/>
    <cellStyle name="Финансовый 6 2 2 16 3 2" xfId="37743" xr:uid="{00000000-0005-0000-0000-00006E930000}"/>
    <cellStyle name="Финансовый 6 2 2 16 4" xfId="37744" xr:uid="{00000000-0005-0000-0000-00006F930000}"/>
    <cellStyle name="Финансовый 6 2 2 16 4 2" xfId="37745" xr:uid="{00000000-0005-0000-0000-000070930000}"/>
    <cellStyle name="Финансовый 6 2 2 16 5" xfId="37746" xr:uid="{00000000-0005-0000-0000-000071930000}"/>
    <cellStyle name="Финансовый 6 2 2 16 5 2" xfId="37747" xr:uid="{00000000-0005-0000-0000-000072930000}"/>
    <cellStyle name="Финансовый 6 2 2 16 6" xfId="37748" xr:uid="{00000000-0005-0000-0000-000073930000}"/>
    <cellStyle name="Финансовый 6 2 2 17" xfId="37749" xr:uid="{00000000-0005-0000-0000-000074930000}"/>
    <cellStyle name="Финансовый 6 2 2 17 2" xfId="37750" xr:uid="{00000000-0005-0000-0000-000075930000}"/>
    <cellStyle name="Финансовый 6 2 2 17 2 2" xfId="37751" xr:uid="{00000000-0005-0000-0000-000076930000}"/>
    <cellStyle name="Финансовый 6 2 2 17 3" xfId="37752" xr:uid="{00000000-0005-0000-0000-000077930000}"/>
    <cellStyle name="Финансовый 6 2 2 17 3 2" xfId="37753" xr:uid="{00000000-0005-0000-0000-000078930000}"/>
    <cellStyle name="Финансовый 6 2 2 17 4" xfId="37754" xr:uid="{00000000-0005-0000-0000-000079930000}"/>
    <cellStyle name="Финансовый 6 2 2 17 4 2" xfId="37755" xr:uid="{00000000-0005-0000-0000-00007A930000}"/>
    <cellStyle name="Финансовый 6 2 2 17 5" xfId="37756" xr:uid="{00000000-0005-0000-0000-00007B930000}"/>
    <cellStyle name="Финансовый 6 2 2 18" xfId="37757" xr:uid="{00000000-0005-0000-0000-00007C930000}"/>
    <cellStyle name="Финансовый 6 2 2 18 2" xfId="37758" xr:uid="{00000000-0005-0000-0000-00007D930000}"/>
    <cellStyle name="Финансовый 6 2 2 19" xfId="37759" xr:uid="{00000000-0005-0000-0000-00007E930000}"/>
    <cellStyle name="Финансовый 6 2 2 19 2" xfId="37760" xr:uid="{00000000-0005-0000-0000-00007F930000}"/>
    <cellStyle name="Финансовый 6 2 2 2" xfId="37761" xr:uid="{00000000-0005-0000-0000-000080930000}"/>
    <cellStyle name="Финансовый 6 2 2 2 10" xfId="37762" xr:uid="{00000000-0005-0000-0000-000081930000}"/>
    <cellStyle name="Финансовый 6 2 2 2 10 2" xfId="37763" xr:uid="{00000000-0005-0000-0000-000082930000}"/>
    <cellStyle name="Финансовый 6 2 2 2 11" xfId="37764" xr:uid="{00000000-0005-0000-0000-000083930000}"/>
    <cellStyle name="Финансовый 6 2 2 2 11 2" xfId="37765" xr:uid="{00000000-0005-0000-0000-000084930000}"/>
    <cellStyle name="Финансовый 6 2 2 2 12" xfId="37766" xr:uid="{00000000-0005-0000-0000-000085930000}"/>
    <cellStyle name="Финансовый 6 2 2 2 12 2" xfId="37767" xr:uid="{00000000-0005-0000-0000-000086930000}"/>
    <cellStyle name="Финансовый 6 2 2 2 13" xfId="37768" xr:uid="{00000000-0005-0000-0000-000087930000}"/>
    <cellStyle name="Финансовый 6 2 2 2 13 2" xfId="37769" xr:uid="{00000000-0005-0000-0000-000088930000}"/>
    <cellStyle name="Финансовый 6 2 2 2 14" xfId="37770" xr:uid="{00000000-0005-0000-0000-000089930000}"/>
    <cellStyle name="Финансовый 6 2 2 2 15" xfId="37771" xr:uid="{00000000-0005-0000-0000-00008A930000}"/>
    <cellStyle name="Финансовый 6 2 2 2 16" xfId="37772" xr:uid="{00000000-0005-0000-0000-00008B930000}"/>
    <cellStyle name="Финансовый 6 2 2 2 2" xfId="37773" xr:uid="{00000000-0005-0000-0000-00008C930000}"/>
    <cellStyle name="Финансовый 6 2 2 2 2 10" xfId="37774" xr:uid="{00000000-0005-0000-0000-00008D930000}"/>
    <cellStyle name="Финансовый 6 2 2 2 2 10 2" xfId="37775" xr:uid="{00000000-0005-0000-0000-00008E930000}"/>
    <cellStyle name="Финансовый 6 2 2 2 2 11" xfId="37776" xr:uid="{00000000-0005-0000-0000-00008F930000}"/>
    <cellStyle name="Финансовый 6 2 2 2 2 11 2" xfId="37777" xr:uid="{00000000-0005-0000-0000-000090930000}"/>
    <cellStyle name="Финансовый 6 2 2 2 2 12" xfId="37778" xr:uid="{00000000-0005-0000-0000-000091930000}"/>
    <cellStyle name="Финансовый 6 2 2 2 2 12 2" xfId="37779" xr:uid="{00000000-0005-0000-0000-000092930000}"/>
    <cellStyle name="Финансовый 6 2 2 2 2 13" xfId="37780" xr:uid="{00000000-0005-0000-0000-000093930000}"/>
    <cellStyle name="Финансовый 6 2 2 2 2 14" xfId="37781" xr:uid="{00000000-0005-0000-0000-000094930000}"/>
    <cellStyle name="Финансовый 6 2 2 2 2 15" xfId="37782" xr:uid="{00000000-0005-0000-0000-000095930000}"/>
    <cellStyle name="Финансовый 6 2 2 2 2 2" xfId="37783" xr:uid="{00000000-0005-0000-0000-000096930000}"/>
    <cellStyle name="Финансовый 6 2 2 2 2 2 10" xfId="37784" xr:uid="{00000000-0005-0000-0000-000097930000}"/>
    <cellStyle name="Финансовый 6 2 2 2 2 2 10 2" xfId="37785" xr:uid="{00000000-0005-0000-0000-000098930000}"/>
    <cellStyle name="Финансовый 6 2 2 2 2 2 11" xfId="37786" xr:uid="{00000000-0005-0000-0000-000099930000}"/>
    <cellStyle name="Финансовый 6 2 2 2 2 2 12" xfId="37787" xr:uid="{00000000-0005-0000-0000-00009A930000}"/>
    <cellStyle name="Финансовый 6 2 2 2 2 2 13" xfId="37788" xr:uid="{00000000-0005-0000-0000-00009B930000}"/>
    <cellStyle name="Финансовый 6 2 2 2 2 2 2" xfId="37789" xr:uid="{00000000-0005-0000-0000-00009C930000}"/>
    <cellStyle name="Финансовый 6 2 2 2 2 2 2 10" xfId="37790" xr:uid="{00000000-0005-0000-0000-00009D930000}"/>
    <cellStyle name="Финансовый 6 2 2 2 2 2 2 11" xfId="37791" xr:uid="{00000000-0005-0000-0000-00009E930000}"/>
    <cellStyle name="Финансовый 6 2 2 2 2 2 2 2" xfId="37792" xr:uid="{00000000-0005-0000-0000-00009F930000}"/>
    <cellStyle name="Финансовый 6 2 2 2 2 2 2 2 2" xfId="37793" xr:uid="{00000000-0005-0000-0000-0000A0930000}"/>
    <cellStyle name="Финансовый 6 2 2 2 2 2 2 2 2 2" xfId="37794" xr:uid="{00000000-0005-0000-0000-0000A1930000}"/>
    <cellStyle name="Финансовый 6 2 2 2 2 2 2 2 3" xfId="37795" xr:uid="{00000000-0005-0000-0000-0000A2930000}"/>
    <cellStyle name="Финансовый 6 2 2 2 2 2 2 2 3 2" xfId="37796" xr:uid="{00000000-0005-0000-0000-0000A3930000}"/>
    <cellStyle name="Финансовый 6 2 2 2 2 2 2 2 4" xfId="37797" xr:uid="{00000000-0005-0000-0000-0000A4930000}"/>
    <cellStyle name="Финансовый 6 2 2 2 2 2 2 2 4 2" xfId="37798" xr:uid="{00000000-0005-0000-0000-0000A5930000}"/>
    <cellStyle name="Финансовый 6 2 2 2 2 2 2 2 5" xfId="37799" xr:uid="{00000000-0005-0000-0000-0000A6930000}"/>
    <cellStyle name="Финансовый 6 2 2 2 2 2 2 2 5 2" xfId="37800" xr:uid="{00000000-0005-0000-0000-0000A7930000}"/>
    <cellStyle name="Финансовый 6 2 2 2 2 2 2 2 6" xfId="37801" xr:uid="{00000000-0005-0000-0000-0000A8930000}"/>
    <cellStyle name="Финансовый 6 2 2 2 2 2 2 3" xfId="37802" xr:uid="{00000000-0005-0000-0000-0000A9930000}"/>
    <cellStyle name="Финансовый 6 2 2 2 2 2 2 3 2" xfId="37803" xr:uid="{00000000-0005-0000-0000-0000AA930000}"/>
    <cellStyle name="Финансовый 6 2 2 2 2 2 2 3 2 2" xfId="37804" xr:uid="{00000000-0005-0000-0000-0000AB930000}"/>
    <cellStyle name="Финансовый 6 2 2 2 2 2 2 3 3" xfId="37805" xr:uid="{00000000-0005-0000-0000-0000AC930000}"/>
    <cellStyle name="Финансовый 6 2 2 2 2 2 2 3 3 2" xfId="37806" xr:uid="{00000000-0005-0000-0000-0000AD930000}"/>
    <cellStyle name="Финансовый 6 2 2 2 2 2 2 3 4" xfId="37807" xr:uid="{00000000-0005-0000-0000-0000AE930000}"/>
    <cellStyle name="Финансовый 6 2 2 2 2 2 2 3 4 2" xfId="37808" xr:uid="{00000000-0005-0000-0000-0000AF930000}"/>
    <cellStyle name="Финансовый 6 2 2 2 2 2 2 3 5" xfId="37809" xr:uid="{00000000-0005-0000-0000-0000B0930000}"/>
    <cellStyle name="Финансовый 6 2 2 2 2 2 2 4" xfId="37810" xr:uid="{00000000-0005-0000-0000-0000B1930000}"/>
    <cellStyle name="Финансовый 6 2 2 2 2 2 2 4 2" xfId="37811" xr:uid="{00000000-0005-0000-0000-0000B2930000}"/>
    <cellStyle name="Финансовый 6 2 2 2 2 2 2 5" xfId="37812" xr:uid="{00000000-0005-0000-0000-0000B3930000}"/>
    <cellStyle name="Финансовый 6 2 2 2 2 2 2 5 2" xfId="37813" xr:uid="{00000000-0005-0000-0000-0000B4930000}"/>
    <cellStyle name="Финансовый 6 2 2 2 2 2 2 6" xfId="37814" xr:uid="{00000000-0005-0000-0000-0000B5930000}"/>
    <cellStyle name="Финансовый 6 2 2 2 2 2 2 6 2" xfId="37815" xr:uid="{00000000-0005-0000-0000-0000B6930000}"/>
    <cellStyle name="Финансовый 6 2 2 2 2 2 2 7" xfId="37816" xr:uid="{00000000-0005-0000-0000-0000B7930000}"/>
    <cellStyle name="Финансовый 6 2 2 2 2 2 2 7 2" xfId="37817" xr:uid="{00000000-0005-0000-0000-0000B8930000}"/>
    <cellStyle name="Финансовый 6 2 2 2 2 2 2 8" xfId="37818" xr:uid="{00000000-0005-0000-0000-0000B9930000}"/>
    <cellStyle name="Финансовый 6 2 2 2 2 2 2 8 2" xfId="37819" xr:uid="{00000000-0005-0000-0000-0000BA930000}"/>
    <cellStyle name="Финансовый 6 2 2 2 2 2 2 9" xfId="37820" xr:uid="{00000000-0005-0000-0000-0000BB930000}"/>
    <cellStyle name="Финансовый 6 2 2 2 2 2 2 9 2" xfId="37821" xr:uid="{00000000-0005-0000-0000-0000BC930000}"/>
    <cellStyle name="Финансовый 6 2 2 2 2 2 3" xfId="37822" xr:uid="{00000000-0005-0000-0000-0000BD930000}"/>
    <cellStyle name="Финансовый 6 2 2 2 2 2 3 2" xfId="37823" xr:uid="{00000000-0005-0000-0000-0000BE930000}"/>
    <cellStyle name="Финансовый 6 2 2 2 2 2 3 2 2" xfId="37824" xr:uid="{00000000-0005-0000-0000-0000BF930000}"/>
    <cellStyle name="Финансовый 6 2 2 2 2 2 3 3" xfId="37825" xr:uid="{00000000-0005-0000-0000-0000C0930000}"/>
    <cellStyle name="Финансовый 6 2 2 2 2 2 3 3 2" xfId="37826" xr:uid="{00000000-0005-0000-0000-0000C1930000}"/>
    <cellStyle name="Финансовый 6 2 2 2 2 2 3 4" xfId="37827" xr:uid="{00000000-0005-0000-0000-0000C2930000}"/>
    <cellStyle name="Финансовый 6 2 2 2 2 2 3 4 2" xfId="37828" xr:uid="{00000000-0005-0000-0000-0000C3930000}"/>
    <cellStyle name="Финансовый 6 2 2 2 2 2 3 5" xfId="37829" xr:uid="{00000000-0005-0000-0000-0000C4930000}"/>
    <cellStyle name="Финансовый 6 2 2 2 2 2 3 5 2" xfId="37830" xr:uid="{00000000-0005-0000-0000-0000C5930000}"/>
    <cellStyle name="Финансовый 6 2 2 2 2 2 3 6" xfId="37831" xr:uid="{00000000-0005-0000-0000-0000C6930000}"/>
    <cellStyle name="Финансовый 6 2 2 2 2 2 4" xfId="37832" xr:uid="{00000000-0005-0000-0000-0000C7930000}"/>
    <cellStyle name="Финансовый 6 2 2 2 2 2 4 2" xfId="37833" xr:uid="{00000000-0005-0000-0000-0000C8930000}"/>
    <cellStyle name="Финансовый 6 2 2 2 2 2 4 2 2" xfId="37834" xr:uid="{00000000-0005-0000-0000-0000C9930000}"/>
    <cellStyle name="Финансовый 6 2 2 2 2 2 4 3" xfId="37835" xr:uid="{00000000-0005-0000-0000-0000CA930000}"/>
    <cellStyle name="Финансовый 6 2 2 2 2 2 4 3 2" xfId="37836" xr:uid="{00000000-0005-0000-0000-0000CB930000}"/>
    <cellStyle name="Финансовый 6 2 2 2 2 2 4 4" xfId="37837" xr:uid="{00000000-0005-0000-0000-0000CC930000}"/>
    <cellStyle name="Финансовый 6 2 2 2 2 2 4 4 2" xfId="37838" xr:uid="{00000000-0005-0000-0000-0000CD930000}"/>
    <cellStyle name="Финансовый 6 2 2 2 2 2 4 5" xfId="37839" xr:uid="{00000000-0005-0000-0000-0000CE930000}"/>
    <cellStyle name="Финансовый 6 2 2 2 2 2 5" xfId="37840" xr:uid="{00000000-0005-0000-0000-0000CF930000}"/>
    <cellStyle name="Финансовый 6 2 2 2 2 2 5 2" xfId="37841" xr:uid="{00000000-0005-0000-0000-0000D0930000}"/>
    <cellStyle name="Финансовый 6 2 2 2 2 2 6" xfId="37842" xr:uid="{00000000-0005-0000-0000-0000D1930000}"/>
    <cellStyle name="Финансовый 6 2 2 2 2 2 6 2" xfId="37843" xr:uid="{00000000-0005-0000-0000-0000D2930000}"/>
    <cellStyle name="Финансовый 6 2 2 2 2 2 7" xfId="37844" xr:uid="{00000000-0005-0000-0000-0000D3930000}"/>
    <cellStyle name="Финансовый 6 2 2 2 2 2 7 2" xfId="37845" xr:uid="{00000000-0005-0000-0000-0000D4930000}"/>
    <cellStyle name="Финансовый 6 2 2 2 2 2 8" xfId="37846" xr:uid="{00000000-0005-0000-0000-0000D5930000}"/>
    <cellStyle name="Финансовый 6 2 2 2 2 2 8 2" xfId="37847" xr:uid="{00000000-0005-0000-0000-0000D6930000}"/>
    <cellStyle name="Финансовый 6 2 2 2 2 2 9" xfId="37848" xr:uid="{00000000-0005-0000-0000-0000D7930000}"/>
    <cellStyle name="Финансовый 6 2 2 2 2 2 9 2" xfId="37849" xr:uid="{00000000-0005-0000-0000-0000D8930000}"/>
    <cellStyle name="Финансовый 6 2 2 2 2 3" xfId="37850" xr:uid="{00000000-0005-0000-0000-0000D9930000}"/>
    <cellStyle name="Финансовый 6 2 2 2 2 3 10" xfId="37851" xr:uid="{00000000-0005-0000-0000-0000DA930000}"/>
    <cellStyle name="Финансовый 6 2 2 2 2 3 11" xfId="37852" xr:uid="{00000000-0005-0000-0000-0000DB930000}"/>
    <cellStyle name="Финансовый 6 2 2 2 2 3 2" xfId="37853" xr:uid="{00000000-0005-0000-0000-0000DC930000}"/>
    <cellStyle name="Финансовый 6 2 2 2 2 3 2 2" xfId="37854" xr:uid="{00000000-0005-0000-0000-0000DD930000}"/>
    <cellStyle name="Финансовый 6 2 2 2 2 3 2 2 2" xfId="37855" xr:uid="{00000000-0005-0000-0000-0000DE930000}"/>
    <cellStyle name="Финансовый 6 2 2 2 2 3 2 3" xfId="37856" xr:uid="{00000000-0005-0000-0000-0000DF930000}"/>
    <cellStyle name="Финансовый 6 2 2 2 2 3 2 3 2" xfId="37857" xr:uid="{00000000-0005-0000-0000-0000E0930000}"/>
    <cellStyle name="Финансовый 6 2 2 2 2 3 2 4" xfId="37858" xr:uid="{00000000-0005-0000-0000-0000E1930000}"/>
    <cellStyle name="Финансовый 6 2 2 2 2 3 2 4 2" xfId="37859" xr:uid="{00000000-0005-0000-0000-0000E2930000}"/>
    <cellStyle name="Финансовый 6 2 2 2 2 3 2 5" xfId="37860" xr:uid="{00000000-0005-0000-0000-0000E3930000}"/>
    <cellStyle name="Финансовый 6 2 2 2 2 3 2 5 2" xfId="37861" xr:uid="{00000000-0005-0000-0000-0000E4930000}"/>
    <cellStyle name="Финансовый 6 2 2 2 2 3 2 6" xfId="37862" xr:uid="{00000000-0005-0000-0000-0000E5930000}"/>
    <cellStyle name="Финансовый 6 2 2 2 2 3 2 7" xfId="37863" xr:uid="{00000000-0005-0000-0000-0000E6930000}"/>
    <cellStyle name="Финансовый 6 2 2 2 2 3 3" xfId="37864" xr:uid="{00000000-0005-0000-0000-0000E7930000}"/>
    <cellStyle name="Финансовый 6 2 2 2 2 3 3 2" xfId="37865" xr:uid="{00000000-0005-0000-0000-0000E8930000}"/>
    <cellStyle name="Финансовый 6 2 2 2 2 3 3 2 2" xfId="37866" xr:uid="{00000000-0005-0000-0000-0000E9930000}"/>
    <cellStyle name="Финансовый 6 2 2 2 2 3 3 3" xfId="37867" xr:uid="{00000000-0005-0000-0000-0000EA930000}"/>
    <cellStyle name="Финансовый 6 2 2 2 2 3 3 3 2" xfId="37868" xr:uid="{00000000-0005-0000-0000-0000EB930000}"/>
    <cellStyle name="Финансовый 6 2 2 2 2 3 3 4" xfId="37869" xr:uid="{00000000-0005-0000-0000-0000EC930000}"/>
    <cellStyle name="Финансовый 6 2 2 2 2 3 3 4 2" xfId="37870" xr:uid="{00000000-0005-0000-0000-0000ED930000}"/>
    <cellStyle name="Финансовый 6 2 2 2 2 3 3 5" xfId="37871" xr:uid="{00000000-0005-0000-0000-0000EE930000}"/>
    <cellStyle name="Финансовый 6 2 2 2 2 3 4" xfId="37872" xr:uid="{00000000-0005-0000-0000-0000EF930000}"/>
    <cellStyle name="Финансовый 6 2 2 2 2 3 4 2" xfId="37873" xr:uid="{00000000-0005-0000-0000-0000F0930000}"/>
    <cellStyle name="Финансовый 6 2 2 2 2 3 5" xfId="37874" xr:uid="{00000000-0005-0000-0000-0000F1930000}"/>
    <cellStyle name="Финансовый 6 2 2 2 2 3 5 2" xfId="37875" xr:uid="{00000000-0005-0000-0000-0000F2930000}"/>
    <cellStyle name="Финансовый 6 2 2 2 2 3 6" xfId="37876" xr:uid="{00000000-0005-0000-0000-0000F3930000}"/>
    <cellStyle name="Финансовый 6 2 2 2 2 3 6 2" xfId="37877" xr:uid="{00000000-0005-0000-0000-0000F4930000}"/>
    <cellStyle name="Финансовый 6 2 2 2 2 3 7" xfId="37878" xr:uid="{00000000-0005-0000-0000-0000F5930000}"/>
    <cellStyle name="Финансовый 6 2 2 2 2 3 7 2" xfId="37879" xr:uid="{00000000-0005-0000-0000-0000F6930000}"/>
    <cellStyle name="Финансовый 6 2 2 2 2 3 8" xfId="37880" xr:uid="{00000000-0005-0000-0000-0000F7930000}"/>
    <cellStyle name="Финансовый 6 2 2 2 2 3 8 2" xfId="37881" xr:uid="{00000000-0005-0000-0000-0000F8930000}"/>
    <cellStyle name="Финансовый 6 2 2 2 2 3 9" xfId="37882" xr:uid="{00000000-0005-0000-0000-0000F9930000}"/>
    <cellStyle name="Финансовый 6 2 2 2 2 3 9 2" xfId="37883" xr:uid="{00000000-0005-0000-0000-0000FA930000}"/>
    <cellStyle name="Финансовый 6 2 2 2 2 4" xfId="37884" xr:uid="{00000000-0005-0000-0000-0000FB930000}"/>
    <cellStyle name="Финансовый 6 2 2 2 2 4 2" xfId="37885" xr:uid="{00000000-0005-0000-0000-0000FC930000}"/>
    <cellStyle name="Финансовый 6 2 2 2 2 4 2 2" xfId="37886" xr:uid="{00000000-0005-0000-0000-0000FD930000}"/>
    <cellStyle name="Финансовый 6 2 2 2 2 4 2 2 2" xfId="37887" xr:uid="{00000000-0005-0000-0000-0000FE930000}"/>
    <cellStyle name="Финансовый 6 2 2 2 2 4 2 3" xfId="37888" xr:uid="{00000000-0005-0000-0000-0000FF930000}"/>
    <cellStyle name="Финансовый 6 2 2 2 2 4 2 3 2" xfId="37889" xr:uid="{00000000-0005-0000-0000-000000940000}"/>
    <cellStyle name="Финансовый 6 2 2 2 2 4 2 4" xfId="37890" xr:uid="{00000000-0005-0000-0000-000001940000}"/>
    <cellStyle name="Финансовый 6 2 2 2 2 4 2 4 2" xfId="37891" xr:uid="{00000000-0005-0000-0000-000002940000}"/>
    <cellStyle name="Финансовый 6 2 2 2 2 4 2 5" xfId="37892" xr:uid="{00000000-0005-0000-0000-000003940000}"/>
    <cellStyle name="Финансовый 6 2 2 2 2 4 2 5 2" xfId="37893" xr:uid="{00000000-0005-0000-0000-000004940000}"/>
    <cellStyle name="Финансовый 6 2 2 2 2 4 2 6" xfId="37894" xr:uid="{00000000-0005-0000-0000-000005940000}"/>
    <cellStyle name="Финансовый 6 2 2 2 2 4 3" xfId="37895" xr:uid="{00000000-0005-0000-0000-000006940000}"/>
    <cellStyle name="Финансовый 6 2 2 2 2 4 3 2" xfId="37896" xr:uid="{00000000-0005-0000-0000-000007940000}"/>
    <cellStyle name="Финансовый 6 2 2 2 2 4 4" xfId="37897" xr:uid="{00000000-0005-0000-0000-000008940000}"/>
    <cellStyle name="Финансовый 6 2 2 2 2 4 4 2" xfId="37898" xr:uid="{00000000-0005-0000-0000-000009940000}"/>
    <cellStyle name="Финансовый 6 2 2 2 2 4 5" xfId="37899" xr:uid="{00000000-0005-0000-0000-00000A940000}"/>
    <cellStyle name="Финансовый 6 2 2 2 2 4 5 2" xfId="37900" xr:uid="{00000000-0005-0000-0000-00000B940000}"/>
    <cellStyle name="Финансовый 6 2 2 2 2 4 6" xfId="37901" xr:uid="{00000000-0005-0000-0000-00000C940000}"/>
    <cellStyle name="Финансовый 6 2 2 2 2 4 6 2" xfId="37902" xr:uid="{00000000-0005-0000-0000-00000D940000}"/>
    <cellStyle name="Финансовый 6 2 2 2 2 4 7" xfId="37903" xr:uid="{00000000-0005-0000-0000-00000E940000}"/>
    <cellStyle name="Финансовый 6 2 2 2 2 4 8" xfId="37904" xr:uid="{00000000-0005-0000-0000-00000F940000}"/>
    <cellStyle name="Финансовый 6 2 2 2 2 5" xfId="37905" xr:uid="{00000000-0005-0000-0000-000010940000}"/>
    <cellStyle name="Финансовый 6 2 2 2 2 5 2" xfId="37906" xr:uid="{00000000-0005-0000-0000-000011940000}"/>
    <cellStyle name="Финансовый 6 2 2 2 2 5 2 2" xfId="37907" xr:uid="{00000000-0005-0000-0000-000012940000}"/>
    <cellStyle name="Финансовый 6 2 2 2 2 5 3" xfId="37908" xr:uid="{00000000-0005-0000-0000-000013940000}"/>
    <cellStyle name="Финансовый 6 2 2 2 2 5 3 2" xfId="37909" xr:uid="{00000000-0005-0000-0000-000014940000}"/>
    <cellStyle name="Финансовый 6 2 2 2 2 5 4" xfId="37910" xr:uid="{00000000-0005-0000-0000-000015940000}"/>
    <cellStyle name="Финансовый 6 2 2 2 2 5 4 2" xfId="37911" xr:uid="{00000000-0005-0000-0000-000016940000}"/>
    <cellStyle name="Финансовый 6 2 2 2 2 5 5" xfId="37912" xr:uid="{00000000-0005-0000-0000-000017940000}"/>
    <cellStyle name="Финансовый 6 2 2 2 2 5 5 2" xfId="37913" xr:uid="{00000000-0005-0000-0000-000018940000}"/>
    <cellStyle name="Финансовый 6 2 2 2 2 5 6" xfId="37914" xr:uid="{00000000-0005-0000-0000-000019940000}"/>
    <cellStyle name="Финансовый 6 2 2 2 2 6" xfId="37915" xr:uid="{00000000-0005-0000-0000-00001A940000}"/>
    <cellStyle name="Финансовый 6 2 2 2 2 6 2" xfId="37916" xr:uid="{00000000-0005-0000-0000-00001B940000}"/>
    <cellStyle name="Финансовый 6 2 2 2 2 6 2 2" xfId="37917" xr:uid="{00000000-0005-0000-0000-00001C940000}"/>
    <cellStyle name="Финансовый 6 2 2 2 2 6 3" xfId="37918" xr:uid="{00000000-0005-0000-0000-00001D940000}"/>
    <cellStyle name="Финансовый 6 2 2 2 2 6 3 2" xfId="37919" xr:uid="{00000000-0005-0000-0000-00001E940000}"/>
    <cellStyle name="Финансовый 6 2 2 2 2 6 4" xfId="37920" xr:uid="{00000000-0005-0000-0000-00001F940000}"/>
    <cellStyle name="Финансовый 6 2 2 2 2 6 4 2" xfId="37921" xr:uid="{00000000-0005-0000-0000-000020940000}"/>
    <cellStyle name="Финансовый 6 2 2 2 2 6 5" xfId="37922" xr:uid="{00000000-0005-0000-0000-000021940000}"/>
    <cellStyle name="Финансовый 6 2 2 2 2 7" xfId="37923" xr:uid="{00000000-0005-0000-0000-000022940000}"/>
    <cellStyle name="Финансовый 6 2 2 2 2 7 2" xfId="37924" xr:uid="{00000000-0005-0000-0000-000023940000}"/>
    <cellStyle name="Финансовый 6 2 2 2 2 8" xfId="37925" xr:uid="{00000000-0005-0000-0000-000024940000}"/>
    <cellStyle name="Финансовый 6 2 2 2 2 8 2" xfId="37926" xr:uid="{00000000-0005-0000-0000-000025940000}"/>
    <cellStyle name="Финансовый 6 2 2 2 2 9" xfId="37927" xr:uid="{00000000-0005-0000-0000-000026940000}"/>
    <cellStyle name="Финансовый 6 2 2 2 2 9 2" xfId="37928" xr:uid="{00000000-0005-0000-0000-000027940000}"/>
    <cellStyle name="Финансовый 6 2 2 2 3" xfId="37929" xr:uid="{00000000-0005-0000-0000-000028940000}"/>
    <cellStyle name="Финансовый 6 2 2 2 3 10" xfId="37930" xr:uid="{00000000-0005-0000-0000-000029940000}"/>
    <cellStyle name="Финансовый 6 2 2 2 3 10 2" xfId="37931" xr:uid="{00000000-0005-0000-0000-00002A940000}"/>
    <cellStyle name="Финансовый 6 2 2 2 3 11" xfId="37932" xr:uid="{00000000-0005-0000-0000-00002B940000}"/>
    <cellStyle name="Финансовый 6 2 2 2 3 12" xfId="37933" xr:uid="{00000000-0005-0000-0000-00002C940000}"/>
    <cellStyle name="Финансовый 6 2 2 2 3 13" xfId="37934" xr:uid="{00000000-0005-0000-0000-00002D940000}"/>
    <cellStyle name="Финансовый 6 2 2 2 3 2" xfId="37935" xr:uid="{00000000-0005-0000-0000-00002E940000}"/>
    <cellStyle name="Финансовый 6 2 2 2 3 2 10" xfId="37936" xr:uid="{00000000-0005-0000-0000-00002F940000}"/>
    <cellStyle name="Финансовый 6 2 2 2 3 2 11" xfId="37937" xr:uid="{00000000-0005-0000-0000-000030940000}"/>
    <cellStyle name="Финансовый 6 2 2 2 3 2 2" xfId="37938" xr:uid="{00000000-0005-0000-0000-000031940000}"/>
    <cellStyle name="Финансовый 6 2 2 2 3 2 2 2" xfId="37939" xr:uid="{00000000-0005-0000-0000-000032940000}"/>
    <cellStyle name="Финансовый 6 2 2 2 3 2 2 2 2" xfId="37940" xr:uid="{00000000-0005-0000-0000-000033940000}"/>
    <cellStyle name="Финансовый 6 2 2 2 3 2 2 3" xfId="37941" xr:uid="{00000000-0005-0000-0000-000034940000}"/>
    <cellStyle name="Финансовый 6 2 2 2 3 2 2 3 2" xfId="37942" xr:uid="{00000000-0005-0000-0000-000035940000}"/>
    <cellStyle name="Финансовый 6 2 2 2 3 2 2 4" xfId="37943" xr:uid="{00000000-0005-0000-0000-000036940000}"/>
    <cellStyle name="Финансовый 6 2 2 2 3 2 2 4 2" xfId="37944" xr:uid="{00000000-0005-0000-0000-000037940000}"/>
    <cellStyle name="Финансовый 6 2 2 2 3 2 2 5" xfId="37945" xr:uid="{00000000-0005-0000-0000-000038940000}"/>
    <cellStyle name="Финансовый 6 2 2 2 3 2 2 5 2" xfId="37946" xr:uid="{00000000-0005-0000-0000-000039940000}"/>
    <cellStyle name="Финансовый 6 2 2 2 3 2 2 6" xfId="37947" xr:uid="{00000000-0005-0000-0000-00003A940000}"/>
    <cellStyle name="Финансовый 6 2 2 2 3 2 3" xfId="37948" xr:uid="{00000000-0005-0000-0000-00003B940000}"/>
    <cellStyle name="Финансовый 6 2 2 2 3 2 3 2" xfId="37949" xr:uid="{00000000-0005-0000-0000-00003C940000}"/>
    <cellStyle name="Финансовый 6 2 2 2 3 2 3 2 2" xfId="37950" xr:uid="{00000000-0005-0000-0000-00003D940000}"/>
    <cellStyle name="Финансовый 6 2 2 2 3 2 3 3" xfId="37951" xr:uid="{00000000-0005-0000-0000-00003E940000}"/>
    <cellStyle name="Финансовый 6 2 2 2 3 2 3 3 2" xfId="37952" xr:uid="{00000000-0005-0000-0000-00003F940000}"/>
    <cellStyle name="Финансовый 6 2 2 2 3 2 3 4" xfId="37953" xr:uid="{00000000-0005-0000-0000-000040940000}"/>
    <cellStyle name="Финансовый 6 2 2 2 3 2 3 4 2" xfId="37954" xr:uid="{00000000-0005-0000-0000-000041940000}"/>
    <cellStyle name="Финансовый 6 2 2 2 3 2 3 5" xfId="37955" xr:uid="{00000000-0005-0000-0000-000042940000}"/>
    <cellStyle name="Финансовый 6 2 2 2 3 2 4" xfId="37956" xr:uid="{00000000-0005-0000-0000-000043940000}"/>
    <cellStyle name="Финансовый 6 2 2 2 3 2 4 2" xfId="37957" xr:uid="{00000000-0005-0000-0000-000044940000}"/>
    <cellStyle name="Финансовый 6 2 2 2 3 2 5" xfId="37958" xr:uid="{00000000-0005-0000-0000-000045940000}"/>
    <cellStyle name="Финансовый 6 2 2 2 3 2 5 2" xfId="37959" xr:uid="{00000000-0005-0000-0000-000046940000}"/>
    <cellStyle name="Финансовый 6 2 2 2 3 2 6" xfId="37960" xr:uid="{00000000-0005-0000-0000-000047940000}"/>
    <cellStyle name="Финансовый 6 2 2 2 3 2 6 2" xfId="37961" xr:uid="{00000000-0005-0000-0000-000048940000}"/>
    <cellStyle name="Финансовый 6 2 2 2 3 2 7" xfId="37962" xr:uid="{00000000-0005-0000-0000-000049940000}"/>
    <cellStyle name="Финансовый 6 2 2 2 3 2 7 2" xfId="37963" xr:uid="{00000000-0005-0000-0000-00004A940000}"/>
    <cellStyle name="Финансовый 6 2 2 2 3 2 8" xfId="37964" xr:uid="{00000000-0005-0000-0000-00004B940000}"/>
    <cellStyle name="Финансовый 6 2 2 2 3 2 8 2" xfId="37965" xr:uid="{00000000-0005-0000-0000-00004C940000}"/>
    <cellStyle name="Финансовый 6 2 2 2 3 2 9" xfId="37966" xr:uid="{00000000-0005-0000-0000-00004D940000}"/>
    <cellStyle name="Финансовый 6 2 2 2 3 2 9 2" xfId="37967" xr:uid="{00000000-0005-0000-0000-00004E940000}"/>
    <cellStyle name="Финансовый 6 2 2 2 3 3" xfId="37968" xr:uid="{00000000-0005-0000-0000-00004F940000}"/>
    <cellStyle name="Финансовый 6 2 2 2 3 3 2" xfId="37969" xr:uid="{00000000-0005-0000-0000-000050940000}"/>
    <cellStyle name="Финансовый 6 2 2 2 3 3 2 2" xfId="37970" xr:uid="{00000000-0005-0000-0000-000051940000}"/>
    <cellStyle name="Финансовый 6 2 2 2 3 3 3" xfId="37971" xr:uid="{00000000-0005-0000-0000-000052940000}"/>
    <cellStyle name="Финансовый 6 2 2 2 3 3 3 2" xfId="37972" xr:uid="{00000000-0005-0000-0000-000053940000}"/>
    <cellStyle name="Финансовый 6 2 2 2 3 3 4" xfId="37973" xr:uid="{00000000-0005-0000-0000-000054940000}"/>
    <cellStyle name="Финансовый 6 2 2 2 3 3 4 2" xfId="37974" xr:uid="{00000000-0005-0000-0000-000055940000}"/>
    <cellStyle name="Финансовый 6 2 2 2 3 3 5" xfId="37975" xr:uid="{00000000-0005-0000-0000-000056940000}"/>
    <cellStyle name="Финансовый 6 2 2 2 3 3 5 2" xfId="37976" xr:uid="{00000000-0005-0000-0000-000057940000}"/>
    <cellStyle name="Финансовый 6 2 2 2 3 3 6" xfId="37977" xr:uid="{00000000-0005-0000-0000-000058940000}"/>
    <cellStyle name="Финансовый 6 2 2 2 3 4" xfId="37978" xr:uid="{00000000-0005-0000-0000-000059940000}"/>
    <cellStyle name="Финансовый 6 2 2 2 3 4 2" xfId="37979" xr:uid="{00000000-0005-0000-0000-00005A940000}"/>
    <cellStyle name="Финансовый 6 2 2 2 3 4 2 2" xfId="37980" xr:uid="{00000000-0005-0000-0000-00005B940000}"/>
    <cellStyle name="Финансовый 6 2 2 2 3 4 3" xfId="37981" xr:uid="{00000000-0005-0000-0000-00005C940000}"/>
    <cellStyle name="Финансовый 6 2 2 2 3 4 3 2" xfId="37982" xr:uid="{00000000-0005-0000-0000-00005D940000}"/>
    <cellStyle name="Финансовый 6 2 2 2 3 4 4" xfId="37983" xr:uid="{00000000-0005-0000-0000-00005E940000}"/>
    <cellStyle name="Финансовый 6 2 2 2 3 4 4 2" xfId="37984" xr:uid="{00000000-0005-0000-0000-00005F940000}"/>
    <cellStyle name="Финансовый 6 2 2 2 3 4 5" xfId="37985" xr:uid="{00000000-0005-0000-0000-000060940000}"/>
    <cellStyle name="Финансовый 6 2 2 2 3 5" xfId="37986" xr:uid="{00000000-0005-0000-0000-000061940000}"/>
    <cellStyle name="Финансовый 6 2 2 2 3 5 2" xfId="37987" xr:uid="{00000000-0005-0000-0000-000062940000}"/>
    <cellStyle name="Финансовый 6 2 2 2 3 6" xfId="37988" xr:uid="{00000000-0005-0000-0000-000063940000}"/>
    <cellStyle name="Финансовый 6 2 2 2 3 6 2" xfId="37989" xr:uid="{00000000-0005-0000-0000-000064940000}"/>
    <cellStyle name="Финансовый 6 2 2 2 3 7" xfId="37990" xr:uid="{00000000-0005-0000-0000-000065940000}"/>
    <cellStyle name="Финансовый 6 2 2 2 3 7 2" xfId="37991" xr:uid="{00000000-0005-0000-0000-000066940000}"/>
    <cellStyle name="Финансовый 6 2 2 2 3 8" xfId="37992" xr:uid="{00000000-0005-0000-0000-000067940000}"/>
    <cellStyle name="Финансовый 6 2 2 2 3 8 2" xfId="37993" xr:uid="{00000000-0005-0000-0000-000068940000}"/>
    <cellStyle name="Финансовый 6 2 2 2 3 9" xfId="37994" xr:uid="{00000000-0005-0000-0000-000069940000}"/>
    <cellStyle name="Финансовый 6 2 2 2 3 9 2" xfId="37995" xr:uid="{00000000-0005-0000-0000-00006A940000}"/>
    <cellStyle name="Финансовый 6 2 2 2 4" xfId="37996" xr:uid="{00000000-0005-0000-0000-00006B940000}"/>
    <cellStyle name="Финансовый 6 2 2 2 4 10" xfId="37997" xr:uid="{00000000-0005-0000-0000-00006C940000}"/>
    <cellStyle name="Финансовый 6 2 2 2 4 11" xfId="37998" xr:uid="{00000000-0005-0000-0000-00006D940000}"/>
    <cellStyle name="Финансовый 6 2 2 2 4 2" xfId="37999" xr:uid="{00000000-0005-0000-0000-00006E940000}"/>
    <cellStyle name="Финансовый 6 2 2 2 4 2 2" xfId="38000" xr:uid="{00000000-0005-0000-0000-00006F940000}"/>
    <cellStyle name="Финансовый 6 2 2 2 4 2 2 2" xfId="38001" xr:uid="{00000000-0005-0000-0000-000070940000}"/>
    <cellStyle name="Финансовый 6 2 2 2 4 2 3" xfId="38002" xr:uid="{00000000-0005-0000-0000-000071940000}"/>
    <cellStyle name="Финансовый 6 2 2 2 4 2 3 2" xfId="38003" xr:uid="{00000000-0005-0000-0000-000072940000}"/>
    <cellStyle name="Финансовый 6 2 2 2 4 2 4" xfId="38004" xr:uid="{00000000-0005-0000-0000-000073940000}"/>
    <cellStyle name="Финансовый 6 2 2 2 4 2 4 2" xfId="38005" xr:uid="{00000000-0005-0000-0000-000074940000}"/>
    <cellStyle name="Финансовый 6 2 2 2 4 2 5" xfId="38006" xr:uid="{00000000-0005-0000-0000-000075940000}"/>
    <cellStyle name="Финансовый 6 2 2 2 4 2 5 2" xfId="38007" xr:uid="{00000000-0005-0000-0000-000076940000}"/>
    <cellStyle name="Финансовый 6 2 2 2 4 2 6" xfId="38008" xr:uid="{00000000-0005-0000-0000-000077940000}"/>
    <cellStyle name="Финансовый 6 2 2 2 4 2 7" xfId="38009" xr:uid="{00000000-0005-0000-0000-000078940000}"/>
    <cellStyle name="Финансовый 6 2 2 2 4 3" xfId="38010" xr:uid="{00000000-0005-0000-0000-000079940000}"/>
    <cellStyle name="Финансовый 6 2 2 2 4 3 2" xfId="38011" xr:uid="{00000000-0005-0000-0000-00007A940000}"/>
    <cellStyle name="Финансовый 6 2 2 2 4 3 2 2" xfId="38012" xr:uid="{00000000-0005-0000-0000-00007B940000}"/>
    <cellStyle name="Финансовый 6 2 2 2 4 3 3" xfId="38013" xr:uid="{00000000-0005-0000-0000-00007C940000}"/>
    <cellStyle name="Финансовый 6 2 2 2 4 3 3 2" xfId="38014" xr:uid="{00000000-0005-0000-0000-00007D940000}"/>
    <cellStyle name="Финансовый 6 2 2 2 4 3 4" xfId="38015" xr:uid="{00000000-0005-0000-0000-00007E940000}"/>
    <cellStyle name="Финансовый 6 2 2 2 4 3 4 2" xfId="38016" xr:uid="{00000000-0005-0000-0000-00007F940000}"/>
    <cellStyle name="Финансовый 6 2 2 2 4 3 5" xfId="38017" xr:uid="{00000000-0005-0000-0000-000080940000}"/>
    <cellStyle name="Финансовый 6 2 2 2 4 4" xfId="38018" xr:uid="{00000000-0005-0000-0000-000081940000}"/>
    <cellStyle name="Финансовый 6 2 2 2 4 4 2" xfId="38019" xr:uid="{00000000-0005-0000-0000-000082940000}"/>
    <cellStyle name="Финансовый 6 2 2 2 4 5" xfId="38020" xr:uid="{00000000-0005-0000-0000-000083940000}"/>
    <cellStyle name="Финансовый 6 2 2 2 4 5 2" xfId="38021" xr:uid="{00000000-0005-0000-0000-000084940000}"/>
    <cellStyle name="Финансовый 6 2 2 2 4 6" xfId="38022" xr:uid="{00000000-0005-0000-0000-000085940000}"/>
    <cellStyle name="Финансовый 6 2 2 2 4 6 2" xfId="38023" xr:uid="{00000000-0005-0000-0000-000086940000}"/>
    <cellStyle name="Финансовый 6 2 2 2 4 7" xfId="38024" xr:uid="{00000000-0005-0000-0000-000087940000}"/>
    <cellStyle name="Финансовый 6 2 2 2 4 7 2" xfId="38025" xr:uid="{00000000-0005-0000-0000-000088940000}"/>
    <cellStyle name="Финансовый 6 2 2 2 4 8" xfId="38026" xr:uid="{00000000-0005-0000-0000-000089940000}"/>
    <cellStyle name="Финансовый 6 2 2 2 4 8 2" xfId="38027" xr:uid="{00000000-0005-0000-0000-00008A940000}"/>
    <cellStyle name="Финансовый 6 2 2 2 4 9" xfId="38028" xr:uid="{00000000-0005-0000-0000-00008B940000}"/>
    <cellStyle name="Финансовый 6 2 2 2 4 9 2" xfId="38029" xr:uid="{00000000-0005-0000-0000-00008C940000}"/>
    <cellStyle name="Финансовый 6 2 2 2 5" xfId="38030" xr:uid="{00000000-0005-0000-0000-00008D940000}"/>
    <cellStyle name="Финансовый 6 2 2 2 5 2" xfId="38031" xr:uid="{00000000-0005-0000-0000-00008E940000}"/>
    <cellStyle name="Финансовый 6 2 2 2 5 2 2" xfId="38032" xr:uid="{00000000-0005-0000-0000-00008F940000}"/>
    <cellStyle name="Финансовый 6 2 2 2 5 2 2 2" xfId="38033" xr:uid="{00000000-0005-0000-0000-000090940000}"/>
    <cellStyle name="Финансовый 6 2 2 2 5 2 3" xfId="38034" xr:uid="{00000000-0005-0000-0000-000091940000}"/>
    <cellStyle name="Финансовый 6 2 2 2 5 2 3 2" xfId="38035" xr:uid="{00000000-0005-0000-0000-000092940000}"/>
    <cellStyle name="Финансовый 6 2 2 2 5 2 4" xfId="38036" xr:uid="{00000000-0005-0000-0000-000093940000}"/>
    <cellStyle name="Финансовый 6 2 2 2 5 2 4 2" xfId="38037" xr:uid="{00000000-0005-0000-0000-000094940000}"/>
    <cellStyle name="Финансовый 6 2 2 2 5 2 5" xfId="38038" xr:uid="{00000000-0005-0000-0000-000095940000}"/>
    <cellStyle name="Финансовый 6 2 2 2 5 2 5 2" xfId="38039" xr:uid="{00000000-0005-0000-0000-000096940000}"/>
    <cellStyle name="Финансовый 6 2 2 2 5 2 6" xfId="38040" xr:uid="{00000000-0005-0000-0000-000097940000}"/>
    <cellStyle name="Финансовый 6 2 2 2 5 3" xfId="38041" xr:uid="{00000000-0005-0000-0000-000098940000}"/>
    <cellStyle name="Финансовый 6 2 2 2 5 3 2" xfId="38042" xr:uid="{00000000-0005-0000-0000-000099940000}"/>
    <cellStyle name="Финансовый 6 2 2 2 5 4" xfId="38043" xr:uid="{00000000-0005-0000-0000-00009A940000}"/>
    <cellStyle name="Финансовый 6 2 2 2 5 4 2" xfId="38044" xr:uid="{00000000-0005-0000-0000-00009B940000}"/>
    <cellStyle name="Финансовый 6 2 2 2 5 5" xfId="38045" xr:uid="{00000000-0005-0000-0000-00009C940000}"/>
    <cellStyle name="Финансовый 6 2 2 2 5 5 2" xfId="38046" xr:uid="{00000000-0005-0000-0000-00009D940000}"/>
    <cellStyle name="Финансовый 6 2 2 2 5 6" xfId="38047" xr:uid="{00000000-0005-0000-0000-00009E940000}"/>
    <cellStyle name="Финансовый 6 2 2 2 5 6 2" xfId="38048" xr:uid="{00000000-0005-0000-0000-00009F940000}"/>
    <cellStyle name="Финансовый 6 2 2 2 5 7" xfId="38049" xr:uid="{00000000-0005-0000-0000-0000A0940000}"/>
    <cellStyle name="Финансовый 6 2 2 2 5 8" xfId="38050" xr:uid="{00000000-0005-0000-0000-0000A1940000}"/>
    <cellStyle name="Финансовый 6 2 2 2 6" xfId="38051" xr:uid="{00000000-0005-0000-0000-0000A2940000}"/>
    <cellStyle name="Финансовый 6 2 2 2 6 2" xfId="38052" xr:uid="{00000000-0005-0000-0000-0000A3940000}"/>
    <cellStyle name="Финансовый 6 2 2 2 6 2 2" xfId="38053" xr:uid="{00000000-0005-0000-0000-0000A4940000}"/>
    <cellStyle name="Финансовый 6 2 2 2 6 3" xfId="38054" xr:uid="{00000000-0005-0000-0000-0000A5940000}"/>
    <cellStyle name="Финансовый 6 2 2 2 6 3 2" xfId="38055" xr:uid="{00000000-0005-0000-0000-0000A6940000}"/>
    <cellStyle name="Финансовый 6 2 2 2 6 4" xfId="38056" xr:uid="{00000000-0005-0000-0000-0000A7940000}"/>
    <cellStyle name="Финансовый 6 2 2 2 6 4 2" xfId="38057" xr:uid="{00000000-0005-0000-0000-0000A8940000}"/>
    <cellStyle name="Финансовый 6 2 2 2 6 5" xfId="38058" xr:uid="{00000000-0005-0000-0000-0000A9940000}"/>
    <cellStyle name="Финансовый 6 2 2 2 6 5 2" xfId="38059" xr:uid="{00000000-0005-0000-0000-0000AA940000}"/>
    <cellStyle name="Финансовый 6 2 2 2 6 6" xfId="38060" xr:uid="{00000000-0005-0000-0000-0000AB940000}"/>
    <cellStyle name="Финансовый 6 2 2 2 7" xfId="38061" xr:uid="{00000000-0005-0000-0000-0000AC940000}"/>
    <cellStyle name="Финансовый 6 2 2 2 7 2" xfId="38062" xr:uid="{00000000-0005-0000-0000-0000AD940000}"/>
    <cellStyle name="Финансовый 6 2 2 2 7 2 2" xfId="38063" xr:uid="{00000000-0005-0000-0000-0000AE940000}"/>
    <cellStyle name="Финансовый 6 2 2 2 7 3" xfId="38064" xr:uid="{00000000-0005-0000-0000-0000AF940000}"/>
    <cellStyle name="Финансовый 6 2 2 2 7 3 2" xfId="38065" xr:uid="{00000000-0005-0000-0000-0000B0940000}"/>
    <cellStyle name="Финансовый 6 2 2 2 7 4" xfId="38066" xr:uid="{00000000-0005-0000-0000-0000B1940000}"/>
    <cellStyle name="Финансовый 6 2 2 2 7 4 2" xfId="38067" xr:uid="{00000000-0005-0000-0000-0000B2940000}"/>
    <cellStyle name="Финансовый 6 2 2 2 7 5" xfId="38068" xr:uid="{00000000-0005-0000-0000-0000B3940000}"/>
    <cellStyle name="Финансовый 6 2 2 2 8" xfId="38069" xr:uid="{00000000-0005-0000-0000-0000B4940000}"/>
    <cellStyle name="Финансовый 6 2 2 2 8 2" xfId="38070" xr:uid="{00000000-0005-0000-0000-0000B5940000}"/>
    <cellStyle name="Финансовый 6 2 2 2 9" xfId="38071" xr:uid="{00000000-0005-0000-0000-0000B6940000}"/>
    <cellStyle name="Финансовый 6 2 2 2 9 2" xfId="38072" xr:uid="{00000000-0005-0000-0000-0000B7940000}"/>
    <cellStyle name="Финансовый 6 2 2 20" xfId="38073" xr:uid="{00000000-0005-0000-0000-0000B8940000}"/>
    <cellStyle name="Финансовый 6 2 2 20 2" xfId="38074" xr:uid="{00000000-0005-0000-0000-0000B9940000}"/>
    <cellStyle name="Финансовый 6 2 2 21" xfId="38075" xr:uid="{00000000-0005-0000-0000-0000BA940000}"/>
    <cellStyle name="Финансовый 6 2 2 21 2" xfId="38076" xr:uid="{00000000-0005-0000-0000-0000BB940000}"/>
    <cellStyle name="Финансовый 6 2 2 22" xfId="38077" xr:uid="{00000000-0005-0000-0000-0000BC940000}"/>
    <cellStyle name="Финансовый 6 2 2 22 2" xfId="38078" xr:uid="{00000000-0005-0000-0000-0000BD940000}"/>
    <cellStyle name="Финансовый 6 2 2 23" xfId="38079" xr:uid="{00000000-0005-0000-0000-0000BE940000}"/>
    <cellStyle name="Финансовый 6 2 2 23 2" xfId="38080" xr:uid="{00000000-0005-0000-0000-0000BF940000}"/>
    <cellStyle name="Финансовый 6 2 2 24" xfId="38081" xr:uid="{00000000-0005-0000-0000-0000C0940000}"/>
    <cellStyle name="Финансовый 6 2 2 25" xfId="38082" xr:uid="{00000000-0005-0000-0000-0000C1940000}"/>
    <cellStyle name="Финансовый 6 2 2 26" xfId="38083" xr:uid="{00000000-0005-0000-0000-0000C2940000}"/>
    <cellStyle name="Финансовый 6 2 2 3" xfId="38084" xr:uid="{00000000-0005-0000-0000-0000C3940000}"/>
    <cellStyle name="Финансовый 6 2 2 3 10" xfId="38085" xr:uid="{00000000-0005-0000-0000-0000C4940000}"/>
    <cellStyle name="Финансовый 6 2 2 3 10 2" xfId="38086" xr:uid="{00000000-0005-0000-0000-0000C5940000}"/>
    <cellStyle name="Финансовый 6 2 2 3 11" xfId="38087" xr:uid="{00000000-0005-0000-0000-0000C6940000}"/>
    <cellStyle name="Финансовый 6 2 2 3 11 2" xfId="38088" xr:uid="{00000000-0005-0000-0000-0000C7940000}"/>
    <cellStyle name="Финансовый 6 2 2 3 12" xfId="38089" xr:uid="{00000000-0005-0000-0000-0000C8940000}"/>
    <cellStyle name="Финансовый 6 2 2 3 12 2" xfId="38090" xr:uid="{00000000-0005-0000-0000-0000C9940000}"/>
    <cellStyle name="Финансовый 6 2 2 3 13" xfId="38091" xr:uid="{00000000-0005-0000-0000-0000CA940000}"/>
    <cellStyle name="Финансовый 6 2 2 3 14" xfId="38092" xr:uid="{00000000-0005-0000-0000-0000CB940000}"/>
    <cellStyle name="Финансовый 6 2 2 3 15" xfId="38093" xr:uid="{00000000-0005-0000-0000-0000CC940000}"/>
    <cellStyle name="Финансовый 6 2 2 3 2" xfId="38094" xr:uid="{00000000-0005-0000-0000-0000CD940000}"/>
    <cellStyle name="Финансовый 6 2 2 3 2 10" xfId="38095" xr:uid="{00000000-0005-0000-0000-0000CE940000}"/>
    <cellStyle name="Финансовый 6 2 2 3 2 10 2" xfId="38096" xr:uid="{00000000-0005-0000-0000-0000CF940000}"/>
    <cellStyle name="Финансовый 6 2 2 3 2 11" xfId="38097" xr:uid="{00000000-0005-0000-0000-0000D0940000}"/>
    <cellStyle name="Финансовый 6 2 2 3 2 12" xfId="38098" xr:uid="{00000000-0005-0000-0000-0000D1940000}"/>
    <cellStyle name="Финансовый 6 2 2 3 2 13" xfId="38099" xr:uid="{00000000-0005-0000-0000-0000D2940000}"/>
    <cellStyle name="Финансовый 6 2 2 3 2 2" xfId="38100" xr:uid="{00000000-0005-0000-0000-0000D3940000}"/>
    <cellStyle name="Финансовый 6 2 2 3 2 2 10" xfId="38101" xr:uid="{00000000-0005-0000-0000-0000D4940000}"/>
    <cellStyle name="Финансовый 6 2 2 3 2 2 11" xfId="38102" xr:uid="{00000000-0005-0000-0000-0000D5940000}"/>
    <cellStyle name="Финансовый 6 2 2 3 2 2 2" xfId="38103" xr:uid="{00000000-0005-0000-0000-0000D6940000}"/>
    <cellStyle name="Финансовый 6 2 2 3 2 2 2 2" xfId="38104" xr:uid="{00000000-0005-0000-0000-0000D7940000}"/>
    <cellStyle name="Финансовый 6 2 2 3 2 2 2 2 2" xfId="38105" xr:uid="{00000000-0005-0000-0000-0000D8940000}"/>
    <cellStyle name="Финансовый 6 2 2 3 2 2 2 3" xfId="38106" xr:uid="{00000000-0005-0000-0000-0000D9940000}"/>
    <cellStyle name="Финансовый 6 2 2 3 2 2 2 3 2" xfId="38107" xr:uid="{00000000-0005-0000-0000-0000DA940000}"/>
    <cellStyle name="Финансовый 6 2 2 3 2 2 2 4" xfId="38108" xr:uid="{00000000-0005-0000-0000-0000DB940000}"/>
    <cellStyle name="Финансовый 6 2 2 3 2 2 2 4 2" xfId="38109" xr:uid="{00000000-0005-0000-0000-0000DC940000}"/>
    <cellStyle name="Финансовый 6 2 2 3 2 2 2 5" xfId="38110" xr:uid="{00000000-0005-0000-0000-0000DD940000}"/>
    <cellStyle name="Финансовый 6 2 2 3 2 2 2 5 2" xfId="38111" xr:uid="{00000000-0005-0000-0000-0000DE940000}"/>
    <cellStyle name="Финансовый 6 2 2 3 2 2 2 6" xfId="38112" xr:uid="{00000000-0005-0000-0000-0000DF940000}"/>
    <cellStyle name="Финансовый 6 2 2 3 2 2 3" xfId="38113" xr:uid="{00000000-0005-0000-0000-0000E0940000}"/>
    <cellStyle name="Финансовый 6 2 2 3 2 2 3 2" xfId="38114" xr:uid="{00000000-0005-0000-0000-0000E1940000}"/>
    <cellStyle name="Финансовый 6 2 2 3 2 2 3 2 2" xfId="38115" xr:uid="{00000000-0005-0000-0000-0000E2940000}"/>
    <cellStyle name="Финансовый 6 2 2 3 2 2 3 3" xfId="38116" xr:uid="{00000000-0005-0000-0000-0000E3940000}"/>
    <cellStyle name="Финансовый 6 2 2 3 2 2 3 3 2" xfId="38117" xr:uid="{00000000-0005-0000-0000-0000E4940000}"/>
    <cellStyle name="Финансовый 6 2 2 3 2 2 3 4" xfId="38118" xr:uid="{00000000-0005-0000-0000-0000E5940000}"/>
    <cellStyle name="Финансовый 6 2 2 3 2 2 3 4 2" xfId="38119" xr:uid="{00000000-0005-0000-0000-0000E6940000}"/>
    <cellStyle name="Финансовый 6 2 2 3 2 2 3 5" xfId="38120" xr:uid="{00000000-0005-0000-0000-0000E7940000}"/>
    <cellStyle name="Финансовый 6 2 2 3 2 2 4" xfId="38121" xr:uid="{00000000-0005-0000-0000-0000E8940000}"/>
    <cellStyle name="Финансовый 6 2 2 3 2 2 4 2" xfId="38122" xr:uid="{00000000-0005-0000-0000-0000E9940000}"/>
    <cellStyle name="Финансовый 6 2 2 3 2 2 5" xfId="38123" xr:uid="{00000000-0005-0000-0000-0000EA940000}"/>
    <cellStyle name="Финансовый 6 2 2 3 2 2 5 2" xfId="38124" xr:uid="{00000000-0005-0000-0000-0000EB940000}"/>
    <cellStyle name="Финансовый 6 2 2 3 2 2 6" xfId="38125" xr:uid="{00000000-0005-0000-0000-0000EC940000}"/>
    <cellStyle name="Финансовый 6 2 2 3 2 2 6 2" xfId="38126" xr:uid="{00000000-0005-0000-0000-0000ED940000}"/>
    <cellStyle name="Финансовый 6 2 2 3 2 2 7" xfId="38127" xr:uid="{00000000-0005-0000-0000-0000EE940000}"/>
    <cellStyle name="Финансовый 6 2 2 3 2 2 7 2" xfId="38128" xr:uid="{00000000-0005-0000-0000-0000EF940000}"/>
    <cellStyle name="Финансовый 6 2 2 3 2 2 8" xfId="38129" xr:uid="{00000000-0005-0000-0000-0000F0940000}"/>
    <cellStyle name="Финансовый 6 2 2 3 2 2 8 2" xfId="38130" xr:uid="{00000000-0005-0000-0000-0000F1940000}"/>
    <cellStyle name="Финансовый 6 2 2 3 2 2 9" xfId="38131" xr:uid="{00000000-0005-0000-0000-0000F2940000}"/>
    <cellStyle name="Финансовый 6 2 2 3 2 2 9 2" xfId="38132" xr:uid="{00000000-0005-0000-0000-0000F3940000}"/>
    <cellStyle name="Финансовый 6 2 2 3 2 3" xfId="38133" xr:uid="{00000000-0005-0000-0000-0000F4940000}"/>
    <cellStyle name="Финансовый 6 2 2 3 2 3 2" xfId="38134" xr:uid="{00000000-0005-0000-0000-0000F5940000}"/>
    <cellStyle name="Финансовый 6 2 2 3 2 3 2 2" xfId="38135" xr:uid="{00000000-0005-0000-0000-0000F6940000}"/>
    <cellStyle name="Финансовый 6 2 2 3 2 3 3" xfId="38136" xr:uid="{00000000-0005-0000-0000-0000F7940000}"/>
    <cellStyle name="Финансовый 6 2 2 3 2 3 3 2" xfId="38137" xr:uid="{00000000-0005-0000-0000-0000F8940000}"/>
    <cellStyle name="Финансовый 6 2 2 3 2 3 4" xfId="38138" xr:uid="{00000000-0005-0000-0000-0000F9940000}"/>
    <cellStyle name="Финансовый 6 2 2 3 2 3 4 2" xfId="38139" xr:uid="{00000000-0005-0000-0000-0000FA940000}"/>
    <cellStyle name="Финансовый 6 2 2 3 2 3 5" xfId="38140" xr:uid="{00000000-0005-0000-0000-0000FB940000}"/>
    <cellStyle name="Финансовый 6 2 2 3 2 3 5 2" xfId="38141" xr:uid="{00000000-0005-0000-0000-0000FC940000}"/>
    <cellStyle name="Финансовый 6 2 2 3 2 3 6" xfId="38142" xr:uid="{00000000-0005-0000-0000-0000FD940000}"/>
    <cellStyle name="Финансовый 6 2 2 3 2 4" xfId="38143" xr:uid="{00000000-0005-0000-0000-0000FE940000}"/>
    <cellStyle name="Финансовый 6 2 2 3 2 4 2" xfId="38144" xr:uid="{00000000-0005-0000-0000-0000FF940000}"/>
    <cellStyle name="Финансовый 6 2 2 3 2 4 2 2" xfId="38145" xr:uid="{00000000-0005-0000-0000-000000950000}"/>
    <cellStyle name="Финансовый 6 2 2 3 2 4 3" xfId="38146" xr:uid="{00000000-0005-0000-0000-000001950000}"/>
    <cellStyle name="Финансовый 6 2 2 3 2 4 3 2" xfId="38147" xr:uid="{00000000-0005-0000-0000-000002950000}"/>
    <cellStyle name="Финансовый 6 2 2 3 2 4 4" xfId="38148" xr:uid="{00000000-0005-0000-0000-000003950000}"/>
    <cellStyle name="Финансовый 6 2 2 3 2 4 4 2" xfId="38149" xr:uid="{00000000-0005-0000-0000-000004950000}"/>
    <cellStyle name="Финансовый 6 2 2 3 2 4 5" xfId="38150" xr:uid="{00000000-0005-0000-0000-000005950000}"/>
    <cellStyle name="Финансовый 6 2 2 3 2 5" xfId="38151" xr:uid="{00000000-0005-0000-0000-000006950000}"/>
    <cellStyle name="Финансовый 6 2 2 3 2 5 2" xfId="38152" xr:uid="{00000000-0005-0000-0000-000007950000}"/>
    <cellStyle name="Финансовый 6 2 2 3 2 6" xfId="38153" xr:uid="{00000000-0005-0000-0000-000008950000}"/>
    <cellStyle name="Финансовый 6 2 2 3 2 6 2" xfId="38154" xr:uid="{00000000-0005-0000-0000-000009950000}"/>
    <cellStyle name="Финансовый 6 2 2 3 2 7" xfId="38155" xr:uid="{00000000-0005-0000-0000-00000A950000}"/>
    <cellStyle name="Финансовый 6 2 2 3 2 7 2" xfId="38156" xr:uid="{00000000-0005-0000-0000-00000B950000}"/>
    <cellStyle name="Финансовый 6 2 2 3 2 8" xfId="38157" xr:uid="{00000000-0005-0000-0000-00000C950000}"/>
    <cellStyle name="Финансовый 6 2 2 3 2 8 2" xfId="38158" xr:uid="{00000000-0005-0000-0000-00000D950000}"/>
    <cellStyle name="Финансовый 6 2 2 3 2 9" xfId="38159" xr:uid="{00000000-0005-0000-0000-00000E950000}"/>
    <cellStyle name="Финансовый 6 2 2 3 2 9 2" xfId="38160" xr:uid="{00000000-0005-0000-0000-00000F950000}"/>
    <cellStyle name="Финансовый 6 2 2 3 3" xfId="38161" xr:uid="{00000000-0005-0000-0000-000010950000}"/>
    <cellStyle name="Финансовый 6 2 2 3 3 10" xfId="38162" xr:uid="{00000000-0005-0000-0000-000011950000}"/>
    <cellStyle name="Финансовый 6 2 2 3 3 11" xfId="38163" xr:uid="{00000000-0005-0000-0000-000012950000}"/>
    <cellStyle name="Финансовый 6 2 2 3 3 2" xfId="38164" xr:uid="{00000000-0005-0000-0000-000013950000}"/>
    <cellStyle name="Финансовый 6 2 2 3 3 2 2" xfId="38165" xr:uid="{00000000-0005-0000-0000-000014950000}"/>
    <cellStyle name="Финансовый 6 2 2 3 3 2 2 2" xfId="38166" xr:uid="{00000000-0005-0000-0000-000015950000}"/>
    <cellStyle name="Финансовый 6 2 2 3 3 2 3" xfId="38167" xr:uid="{00000000-0005-0000-0000-000016950000}"/>
    <cellStyle name="Финансовый 6 2 2 3 3 2 3 2" xfId="38168" xr:uid="{00000000-0005-0000-0000-000017950000}"/>
    <cellStyle name="Финансовый 6 2 2 3 3 2 4" xfId="38169" xr:uid="{00000000-0005-0000-0000-000018950000}"/>
    <cellStyle name="Финансовый 6 2 2 3 3 2 4 2" xfId="38170" xr:uid="{00000000-0005-0000-0000-000019950000}"/>
    <cellStyle name="Финансовый 6 2 2 3 3 2 5" xfId="38171" xr:uid="{00000000-0005-0000-0000-00001A950000}"/>
    <cellStyle name="Финансовый 6 2 2 3 3 2 5 2" xfId="38172" xr:uid="{00000000-0005-0000-0000-00001B950000}"/>
    <cellStyle name="Финансовый 6 2 2 3 3 2 6" xfId="38173" xr:uid="{00000000-0005-0000-0000-00001C950000}"/>
    <cellStyle name="Финансовый 6 2 2 3 3 2 7" xfId="38174" xr:uid="{00000000-0005-0000-0000-00001D950000}"/>
    <cellStyle name="Финансовый 6 2 2 3 3 3" xfId="38175" xr:uid="{00000000-0005-0000-0000-00001E950000}"/>
    <cellStyle name="Финансовый 6 2 2 3 3 3 2" xfId="38176" xr:uid="{00000000-0005-0000-0000-00001F950000}"/>
    <cellStyle name="Финансовый 6 2 2 3 3 3 2 2" xfId="38177" xr:uid="{00000000-0005-0000-0000-000020950000}"/>
    <cellStyle name="Финансовый 6 2 2 3 3 3 3" xfId="38178" xr:uid="{00000000-0005-0000-0000-000021950000}"/>
    <cellStyle name="Финансовый 6 2 2 3 3 3 3 2" xfId="38179" xr:uid="{00000000-0005-0000-0000-000022950000}"/>
    <cellStyle name="Финансовый 6 2 2 3 3 3 4" xfId="38180" xr:uid="{00000000-0005-0000-0000-000023950000}"/>
    <cellStyle name="Финансовый 6 2 2 3 3 3 4 2" xfId="38181" xr:uid="{00000000-0005-0000-0000-000024950000}"/>
    <cellStyle name="Финансовый 6 2 2 3 3 3 5" xfId="38182" xr:uid="{00000000-0005-0000-0000-000025950000}"/>
    <cellStyle name="Финансовый 6 2 2 3 3 4" xfId="38183" xr:uid="{00000000-0005-0000-0000-000026950000}"/>
    <cellStyle name="Финансовый 6 2 2 3 3 4 2" xfId="38184" xr:uid="{00000000-0005-0000-0000-000027950000}"/>
    <cellStyle name="Финансовый 6 2 2 3 3 5" xfId="38185" xr:uid="{00000000-0005-0000-0000-000028950000}"/>
    <cellStyle name="Финансовый 6 2 2 3 3 5 2" xfId="38186" xr:uid="{00000000-0005-0000-0000-000029950000}"/>
    <cellStyle name="Финансовый 6 2 2 3 3 6" xfId="38187" xr:uid="{00000000-0005-0000-0000-00002A950000}"/>
    <cellStyle name="Финансовый 6 2 2 3 3 6 2" xfId="38188" xr:uid="{00000000-0005-0000-0000-00002B950000}"/>
    <cellStyle name="Финансовый 6 2 2 3 3 7" xfId="38189" xr:uid="{00000000-0005-0000-0000-00002C950000}"/>
    <cellStyle name="Финансовый 6 2 2 3 3 7 2" xfId="38190" xr:uid="{00000000-0005-0000-0000-00002D950000}"/>
    <cellStyle name="Финансовый 6 2 2 3 3 8" xfId="38191" xr:uid="{00000000-0005-0000-0000-00002E950000}"/>
    <cellStyle name="Финансовый 6 2 2 3 3 8 2" xfId="38192" xr:uid="{00000000-0005-0000-0000-00002F950000}"/>
    <cellStyle name="Финансовый 6 2 2 3 3 9" xfId="38193" xr:uid="{00000000-0005-0000-0000-000030950000}"/>
    <cellStyle name="Финансовый 6 2 2 3 3 9 2" xfId="38194" xr:uid="{00000000-0005-0000-0000-000031950000}"/>
    <cellStyle name="Финансовый 6 2 2 3 4" xfId="38195" xr:uid="{00000000-0005-0000-0000-000032950000}"/>
    <cellStyle name="Финансовый 6 2 2 3 4 2" xfId="38196" xr:uid="{00000000-0005-0000-0000-000033950000}"/>
    <cellStyle name="Финансовый 6 2 2 3 4 2 2" xfId="38197" xr:uid="{00000000-0005-0000-0000-000034950000}"/>
    <cellStyle name="Финансовый 6 2 2 3 4 2 2 2" xfId="38198" xr:uid="{00000000-0005-0000-0000-000035950000}"/>
    <cellStyle name="Финансовый 6 2 2 3 4 2 3" xfId="38199" xr:uid="{00000000-0005-0000-0000-000036950000}"/>
    <cellStyle name="Финансовый 6 2 2 3 4 2 3 2" xfId="38200" xr:uid="{00000000-0005-0000-0000-000037950000}"/>
    <cellStyle name="Финансовый 6 2 2 3 4 2 4" xfId="38201" xr:uid="{00000000-0005-0000-0000-000038950000}"/>
    <cellStyle name="Финансовый 6 2 2 3 4 2 4 2" xfId="38202" xr:uid="{00000000-0005-0000-0000-000039950000}"/>
    <cellStyle name="Финансовый 6 2 2 3 4 2 5" xfId="38203" xr:uid="{00000000-0005-0000-0000-00003A950000}"/>
    <cellStyle name="Финансовый 6 2 2 3 4 2 5 2" xfId="38204" xr:uid="{00000000-0005-0000-0000-00003B950000}"/>
    <cellStyle name="Финансовый 6 2 2 3 4 2 6" xfId="38205" xr:uid="{00000000-0005-0000-0000-00003C950000}"/>
    <cellStyle name="Финансовый 6 2 2 3 4 3" xfId="38206" xr:uid="{00000000-0005-0000-0000-00003D950000}"/>
    <cellStyle name="Финансовый 6 2 2 3 4 3 2" xfId="38207" xr:uid="{00000000-0005-0000-0000-00003E950000}"/>
    <cellStyle name="Финансовый 6 2 2 3 4 4" xfId="38208" xr:uid="{00000000-0005-0000-0000-00003F950000}"/>
    <cellStyle name="Финансовый 6 2 2 3 4 4 2" xfId="38209" xr:uid="{00000000-0005-0000-0000-000040950000}"/>
    <cellStyle name="Финансовый 6 2 2 3 4 5" xfId="38210" xr:uid="{00000000-0005-0000-0000-000041950000}"/>
    <cellStyle name="Финансовый 6 2 2 3 4 5 2" xfId="38211" xr:uid="{00000000-0005-0000-0000-000042950000}"/>
    <cellStyle name="Финансовый 6 2 2 3 4 6" xfId="38212" xr:uid="{00000000-0005-0000-0000-000043950000}"/>
    <cellStyle name="Финансовый 6 2 2 3 4 6 2" xfId="38213" xr:uid="{00000000-0005-0000-0000-000044950000}"/>
    <cellStyle name="Финансовый 6 2 2 3 4 7" xfId="38214" xr:uid="{00000000-0005-0000-0000-000045950000}"/>
    <cellStyle name="Финансовый 6 2 2 3 4 8" xfId="38215" xr:uid="{00000000-0005-0000-0000-000046950000}"/>
    <cellStyle name="Финансовый 6 2 2 3 5" xfId="38216" xr:uid="{00000000-0005-0000-0000-000047950000}"/>
    <cellStyle name="Финансовый 6 2 2 3 5 2" xfId="38217" xr:uid="{00000000-0005-0000-0000-000048950000}"/>
    <cellStyle name="Финансовый 6 2 2 3 5 2 2" xfId="38218" xr:uid="{00000000-0005-0000-0000-000049950000}"/>
    <cellStyle name="Финансовый 6 2 2 3 5 3" xfId="38219" xr:uid="{00000000-0005-0000-0000-00004A950000}"/>
    <cellStyle name="Финансовый 6 2 2 3 5 3 2" xfId="38220" xr:uid="{00000000-0005-0000-0000-00004B950000}"/>
    <cellStyle name="Финансовый 6 2 2 3 5 4" xfId="38221" xr:uid="{00000000-0005-0000-0000-00004C950000}"/>
    <cellStyle name="Финансовый 6 2 2 3 5 4 2" xfId="38222" xr:uid="{00000000-0005-0000-0000-00004D950000}"/>
    <cellStyle name="Финансовый 6 2 2 3 5 5" xfId="38223" xr:uid="{00000000-0005-0000-0000-00004E950000}"/>
    <cellStyle name="Финансовый 6 2 2 3 5 5 2" xfId="38224" xr:uid="{00000000-0005-0000-0000-00004F950000}"/>
    <cellStyle name="Финансовый 6 2 2 3 5 6" xfId="38225" xr:uid="{00000000-0005-0000-0000-000050950000}"/>
    <cellStyle name="Финансовый 6 2 2 3 6" xfId="38226" xr:uid="{00000000-0005-0000-0000-000051950000}"/>
    <cellStyle name="Финансовый 6 2 2 3 6 2" xfId="38227" xr:uid="{00000000-0005-0000-0000-000052950000}"/>
    <cellStyle name="Финансовый 6 2 2 3 6 2 2" xfId="38228" xr:uid="{00000000-0005-0000-0000-000053950000}"/>
    <cellStyle name="Финансовый 6 2 2 3 6 3" xfId="38229" xr:uid="{00000000-0005-0000-0000-000054950000}"/>
    <cellStyle name="Финансовый 6 2 2 3 6 3 2" xfId="38230" xr:uid="{00000000-0005-0000-0000-000055950000}"/>
    <cellStyle name="Финансовый 6 2 2 3 6 4" xfId="38231" xr:uid="{00000000-0005-0000-0000-000056950000}"/>
    <cellStyle name="Финансовый 6 2 2 3 6 4 2" xfId="38232" xr:uid="{00000000-0005-0000-0000-000057950000}"/>
    <cellStyle name="Финансовый 6 2 2 3 6 5" xfId="38233" xr:uid="{00000000-0005-0000-0000-000058950000}"/>
    <cellStyle name="Финансовый 6 2 2 3 7" xfId="38234" xr:uid="{00000000-0005-0000-0000-000059950000}"/>
    <cellStyle name="Финансовый 6 2 2 3 7 2" xfId="38235" xr:uid="{00000000-0005-0000-0000-00005A950000}"/>
    <cellStyle name="Финансовый 6 2 2 3 8" xfId="38236" xr:uid="{00000000-0005-0000-0000-00005B950000}"/>
    <cellStyle name="Финансовый 6 2 2 3 8 2" xfId="38237" xr:uid="{00000000-0005-0000-0000-00005C950000}"/>
    <cellStyle name="Финансовый 6 2 2 3 9" xfId="38238" xr:uid="{00000000-0005-0000-0000-00005D950000}"/>
    <cellStyle name="Финансовый 6 2 2 3 9 2" xfId="38239" xr:uid="{00000000-0005-0000-0000-00005E950000}"/>
    <cellStyle name="Финансовый 6 2 2 4" xfId="38240" xr:uid="{00000000-0005-0000-0000-00005F950000}"/>
    <cellStyle name="Финансовый 6 2 2 4 10" xfId="38241" xr:uid="{00000000-0005-0000-0000-000060950000}"/>
    <cellStyle name="Финансовый 6 2 2 4 10 2" xfId="38242" xr:uid="{00000000-0005-0000-0000-000061950000}"/>
    <cellStyle name="Финансовый 6 2 2 4 11" xfId="38243" xr:uid="{00000000-0005-0000-0000-000062950000}"/>
    <cellStyle name="Финансовый 6 2 2 4 11 2" xfId="38244" xr:uid="{00000000-0005-0000-0000-000063950000}"/>
    <cellStyle name="Финансовый 6 2 2 4 12" xfId="38245" xr:uid="{00000000-0005-0000-0000-000064950000}"/>
    <cellStyle name="Финансовый 6 2 2 4 12 2" xfId="38246" xr:uid="{00000000-0005-0000-0000-000065950000}"/>
    <cellStyle name="Финансовый 6 2 2 4 13" xfId="38247" xr:uid="{00000000-0005-0000-0000-000066950000}"/>
    <cellStyle name="Финансовый 6 2 2 4 14" xfId="38248" xr:uid="{00000000-0005-0000-0000-000067950000}"/>
    <cellStyle name="Финансовый 6 2 2 4 15" xfId="38249" xr:uid="{00000000-0005-0000-0000-000068950000}"/>
    <cellStyle name="Финансовый 6 2 2 4 2" xfId="38250" xr:uid="{00000000-0005-0000-0000-000069950000}"/>
    <cellStyle name="Финансовый 6 2 2 4 2 10" xfId="38251" xr:uid="{00000000-0005-0000-0000-00006A950000}"/>
    <cellStyle name="Финансовый 6 2 2 4 2 10 2" xfId="38252" xr:uid="{00000000-0005-0000-0000-00006B950000}"/>
    <cellStyle name="Финансовый 6 2 2 4 2 11" xfId="38253" xr:uid="{00000000-0005-0000-0000-00006C950000}"/>
    <cellStyle name="Финансовый 6 2 2 4 2 12" xfId="38254" xr:uid="{00000000-0005-0000-0000-00006D950000}"/>
    <cellStyle name="Финансовый 6 2 2 4 2 2" xfId="38255" xr:uid="{00000000-0005-0000-0000-00006E950000}"/>
    <cellStyle name="Финансовый 6 2 2 4 2 2 10" xfId="38256" xr:uid="{00000000-0005-0000-0000-00006F950000}"/>
    <cellStyle name="Финансовый 6 2 2 4 2 2 2" xfId="38257" xr:uid="{00000000-0005-0000-0000-000070950000}"/>
    <cellStyle name="Финансовый 6 2 2 4 2 2 2 2" xfId="38258" xr:uid="{00000000-0005-0000-0000-000071950000}"/>
    <cellStyle name="Финансовый 6 2 2 4 2 2 2 2 2" xfId="38259" xr:uid="{00000000-0005-0000-0000-000072950000}"/>
    <cellStyle name="Финансовый 6 2 2 4 2 2 2 3" xfId="38260" xr:uid="{00000000-0005-0000-0000-000073950000}"/>
    <cellStyle name="Финансовый 6 2 2 4 2 2 2 3 2" xfId="38261" xr:uid="{00000000-0005-0000-0000-000074950000}"/>
    <cellStyle name="Финансовый 6 2 2 4 2 2 2 4" xfId="38262" xr:uid="{00000000-0005-0000-0000-000075950000}"/>
    <cellStyle name="Финансовый 6 2 2 4 2 2 2 4 2" xfId="38263" xr:uid="{00000000-0005-0000-0000-000076950000}"/>
    <cellStyle name="Финансовый 6 2 2 4 2 2 2 5" xfId="38264" xr:uid="{00000000-0005-0000-0000-000077950000}"/>
    <cellStyle name="Финансовый 6 2 2 4 2 2 2 5 2" xfId="38265" xr:uid="{00000000-0005-0000-0000-000078950000}"/>
    <cellStyle name="Финансовый 6 2 2 4 2 2 2 6" xfId="38266" xr:uid="{00000000-0005-0000-0000-000079950000}"/>
    <cellStyle name="Финансовый 6 2 2 4 2 2 3" xfId="38267" xr:uid="{00000000-0005-0000-0000-00007A950000}"/>
    <cellStyle name="Финансовый 6 2 2 4 2 2 3 2" xfId="38268" xr:uid="{00000000-0005-0000-0000-00007B950000}"/>
    <cellStyle name="Финансовый 6 2 2 4 2 2 3 2 2" xfId="38269" xr:uid="{00000000-0005-0000-0000-00007C950000}"/>
    <cellStyle name="Финансовый 6 2 2 4 2 2 3 3" xfId="38270" xr:uid="{00000000-0005-0000-0000-00007D950000}"/>
    <cellStyle name="Финансовый 6 2 2 4 2 2 3 3 2" xfId="38271" xr:uid="{00000000-0005-0000-0000-00007E950000}"/>
    <cellStyle name="Финансовый 6 2 2 4 2 2 3 4" xfId="38272" xr:uid="{00000000-0005-0000-0000-00007F950000}"/>
    <cellStyle name="Финансовый 6 2 2 4 2 2 3 4 2" xfId="38273" xr:uid="{00000000-0005-0000-0000-000080950000}"/>
    <cellStyle name="Финансовый 6 2 2 4 2 2 3 5" xfId="38274" xr:uid="{00000000-0005-0000-0000-000081950000}"/>
    <cellStyle name="Финансовый 6 2 2 4 2 2 4" xfId="38275" xr:uid="{00000000-0005-0000-0000-000082950000}"/>
    <cellStyle name="Финансовый 6 2 2 4 2 2 4 2" xfId="38276" xr:uid="{00000000-0005-0000-0000-000083950000}"/>
    <cellStyle name="Финансовый 6 2 2 4 2 2 5" xfId="38277" xr:uid="{00000000-0005-0000-0000-000084950000}"/>
    <cellStyle name="Финансовый 6 2 2 4 2 2 5 2" xfId="38278" xr:uid="{00000000-0005-0000-0000-000085950000}"/>
    <cellStyle name="Финансовый 6 2 2 4 2 2 6" xfId="38279" xr:uid="{00000000-0005-0000-0000-000086950000}"/>
    <cellStyle name="Финансовый 6 2 2 4 2 2 6 2" xfId="38280" xr:uid="{00000000-0005-0000-0000-000087950000}"/>
    <cellStyle name="Финансовый 6 2 2 4 2 2 7" xfId="38281" xr:uid="{00000000-0005-0000-0000-000088950000}"/>
    <cellStyle name="Финансовый 6 2 2 4 2 2 7 2" xfId="38282" xr:uid="{00000000-0005-0000-0000-000089950000}"/>
    <cellStyle name="Финансовый 6 2 2 4 2 2 8" xfId="38283" xr:uid="{00000000-0005-0000-0000-00008A950000}"/>
    <cellStyle name="Финансовый 6 2 2 4 2 2 8 2" xfId="38284" xr:uid="{00000000-0005-0000-0000-00008B950000}"/>
    <cellStyle name="Финансовый 6 2 2 4 2 2 9" xfId="38285" xr:uid="{00000000-0005-0000-0000-00008C950000}"/>
    <cellStyle name="Финансовый 6 2 2 4 2 2 9 2" xfId="38286" xr:uid="{00000000-0005-0000-0000-00008D950000}"/>
    <cellStyle name="Финансовый 6 2 2 4 2 3" xfId="38287" xr:uid="{00000000-0005-0000-0000-00008E950000}"/>
    <cellStyle name="Финансовый 6 2 2 4 2 3 2" xfId="38288" xr:uid="{00000000-0005-0000-0000-00008F950000}"/>
    <cellStyle name="Финансовый 6 2 2 4 2 3 2 2" xfId="38289" xr:uid="{00000000-0005-0000-0000-000090950000}"/>
    <cellStyle name="Финансовый 6 2 2 4 2 3 3" xfId="38290" xr:uid="{00000000-0005-0000-0000-000091950000}"/>
    <cellStyle name="Финансовый 6 2 2 4 2 3 3 2" xfId="38291" xr:uid="{00000000-0005-0000-0000-000092950000}"/>
    <cellStyle name="Финансовый 6 2 2 4 2 3 4" xfId="38292" xr:uid="{00000000-0005-0000-0000-000093950000}"/>
    <cellStyle name="Финансовый 6 2 2 4 2 3 4 2" xfId="38293" xr:uid="{00000000-0005-0000-0000-000094950000}"/>
    <cellStyle name="Финансовый 6 2 2 4 2 3 5" xfId="38294" xr:uid="{00000000-0005-0000-0000-000095950000}"/>
    <cellStyle name="Финансовый 6 2 2 4 2 3 5 2" xfId="38295" xr:uid="{00000000-0005-0000-0000-000096950000}"/>
    <cellStyle name="Финансовый 6 2 2 4 2 3 6" xfId="38296" xr:uid="{00000000-0005-0000-0000-000097950000}"/>
    <cellStyle name="Финансовый 6 2 2 4 2 4" xfId="38297" xr:uid="{00000000-0005-0000-0000-000098950000}"/>
    <cellStyle name="Финансовый 6 2 2 4 2 4 2" xfId="38298" xr:uid="{00000000-0005-0000-0000-000099950000}"/>
    <cellStyle name="Финансовый 6 2 2 4 2 4 2 2" xfId="38299" xr:uid="{00000000-0005-0000-0000-00009A950000}"/>
    <cellStyle name="Финансовый 6 2 2 4 2 4 3" xfId="38300" xr:uid="{00000000-0005-0000-0000-00009B950000}"/>
    <cellStyle name="Финансовый 6 2 2 4 2 4 3 2" xfId="38301" xr:uid="{00000000-0005-0000-0000-00009C950000}"/>
    <cellStyle name="Финансовый 6 2 2 4 2 4 4" xfId="38302" xr:uid="{00000000-0005-0000-0000-00009D950000}"/>
    <cellStyle name="Финансовый 6 2 2 4 2 4 4 2" xfId="38303" xr:uid="{00000000-0005-0000-0000-00009E950000}"/>
    <cellStyle name="Финансовый 6 2 2 4 2 4 5" xfId="38304" xr:uid="{00000000-0005-0000-0000-00009F950000}"/>
    <cellStyle name="Финансовый 6 2 2 4 2 5" xfId="38305" xr:uid="{00000000-0005-0000-0000-0000A0950000}"/>
    <cellStyle name="Финансовый 6 2 2 4 2 5 2" xfId="38306" xr:uid="{00000000-0005-0000-0000-0000A1950000}"/>
    <cellStyle name="Финансовый 6 2 2 4 2 6" xfId="38307" xr:uid="{00000000-0005-0000-0000-0000A2950000}"/>
    <cellStyle name="Финансовый 6 2 2 4 2 6 2" xfId="38308" xr:uid="{00000000-0005-0000-0000-0000A3950000}"/>
    <cellStyle name="Финансовый 6 2 2 4 2 7" xfId="38309" xr:uid="{00000000-0005-0000-0000-0000A4950000}"/>
    <cellStyle name="Финансовый 6 2 2 4 2 7 2" xfId="38310" xr:uid="{00000000-0005-0000-0000-0000A5950000}"/>
    <cellStyle name="Финансовый 6 2 2 4 2 8" xfId="38311" xr:uid="{00000000-0005-0000-0000-0000A6950000}"/>
    <cellStyle name="Финансовый 6 2 2 4 2 8 2" xfId="38312" xr:uid="{00000000-0005-0000-0000-0000A7950000}"/>
    <cellStyle name="Финансовый 6 2 2 4 2 9" xfId="38313" xr:uid="{00000000-0005-0000-0000-0000A8950000}"/>
    <cellStyle name="Финансовый 6 2 2 4 2 9 2" xfId="38314" xr:uid="{00000000-0005-0000-0000-0000A9950000}"/>
    <cellStyle name="Финансовый 6 2 2 4 3" xfId="38315" xr:uid="{00000000-0005-0000-0000-0000AA950000}"/>
    <cellStyle name="Финансовый 6 2 2 4 3 10" xfId="38316" xr:uid="{00000000-0005-0000-0000-0000AB950000}"/>
    <cellStyle name="Финансовый 6 2 2 4 3 2" xfId="38317" xr:uid="{00000000-0005-0000-0000-0000AC950000}"/>
    <cellStyle name="Финансовый 6 2 2 4 3 2 2" xfId="38318" xr:uid="{00000000-0005-0000-0000-0000AD950000}"/>
    <cellStyle name="Финансовый 6 2 2 4 3 2 2 2" xfId="38319" xr:uid="{00000000-0005-0000-0000-0000AE950000}"/>
    <cellStyle name="Финансовый 6 2 2 4 3 2 3" xfId="38320" xr:uid="{00000000-0005-0000-0000-0000AF950000}"/>
    <cellStyle name="Финансовый 6 2 2 4 3 2 3 2" xfId="38321" xr:uid="{00000000-0005-0000-0000-0000B0950000}"/>
    <cellStyle name="Финансовый 6 2 2 4 3 2 4" xfId="38322" xr:uid="{00000000-0005-0000-0000-0000B1950000}"/>
    <cellStyle name="Финансовый 6 2 2 4 3 2 4 2" xfId="38323" xr:uid="{00000000-0005-0000-0000-0000B2950000}"/>
    <cellStyle name="Финансовый 6 2 2 4 3 2 5" xfId="38324" xr:uid="{00000000-0005-0000-0000-0000B3950000}"/>
    <cellStyle name="Финансовый 6 2 2 4 3 2 5 2" xfId="38325" xr:uid="{00000000-0005-0000-0000-0000B4950000}"/>
    <cellStyle name="Финансовый 6 2 2 4 3 2 6" xfId="38326" xr:uid="{00000000-0005-0000-0000-0000B5950000}"/>
    <cellStyle name="Финансовый 6 2 2 4 3 3" xfId="38327" xr:uid="{00000000-0005-0000-0000-0000B6950000}"/>
    <cellStyle name="Финансовый 6 2 2 4 3 3 2" xfId="38328" xr:uid="{00000000-0005-0000-0000-0000B7950000}"/>
    <cellStyle name="Финансовый 6 2 2 4 3 3 2 2" xfId="38329" xr:uid="{00000000-0005-0000-0000-0000B8950000}"/>
    <cellStyle name="Финансовый 6 2 2 4 3 3 3" xfId="38330" xr:uid="{00000000-0005-0000-0000-0000B9950000}"/>
    <cellStyle name="Финансовый 6 2 2 4 3 3 3 2" xfId="38331" xr:uid="{00000000-0005-0000-0000-0000BA950000}"/>
    <cellStyle name="Финансовый 6 2 2 4 3 3 4" xfId="38332" xr:uid="{00000000-0005-0000-0000-0000BB950000}"/>
    <cellStyle name="Финансовый 6 2 2 4 3 3 4 2" xfId="38333" xr:uid="{00000000-0005-0000-0000-0000BC950000}"/>
    <cellStyle name="Финансовый 6 2 2 4 3 3 5" xfId="38334" xr:uid="{00000000-0005-0000-0000-0000BD950000}"/>
    <cellStyle name="Финансовый 6 2 2 4 3 4" xfId="38335" xr:uid="{00000000-0005-0000-0000-0000BE950000}"/>
    <cellStyle name="Финансовый 6 2 2 4 3 4 2" xfId="38336" xr:uid="{00000000-0005-0000-0000-0000BF950000}"/>
    <cellStyle name="Финансовый 6 2 2 4 3 5" xfId="38337" xr:uid="{00000000-0005-0000-0000-0000C0950000}"/>
    <cellStyle name="Финансовый 6 2 2 4 3 5 2" xfId="38338" xr:uid="{00000000-0005-0000-0000-0000C1950000}"/>
    <cellStyle name="Финансовый 6 2 2 4 3 6" xfId="38339" xr:uid="{00000000-0005-0000-0000-0000C2950000}"/>
    <cellStyle name="Финансовый 6 2 2 4 3 6 2" xfId="38340" xr:uid="{00000000-0005-0000-0000-0000C3950000}"/>
    <cellStyle name="Финансовый 6 2 2 4 3 7" xfId="38341" xr:uid="{00000000-0005-0000-0000-0000C4950000}"/>
    <cellStyle name="Финансовый 6 2 2 4 3 7 2" xfId="38342" xr:uid="{00000000-0005-0000-0000-0000C5950000}"/>
    <cellStyle name="Финансовый 6 2 2 4 3 8" xfId="38343" xr:uid="{00000000-0005-0000-0000-0000C6950000}"/>
    <cellStyle name="Финансовый 6 2 2 4 3 8 2" xfId="38344" xr:uid="{00000000-0005-0000-0000-0000C7950000}"/>
    <cellStyle name="Финансовый 6 2 2 4 3 9" xfId="38345" xr:uid="{00000000-0005-0000-0000-0000C8950000}"/>
    <cellStyle name="Финансовый 6 2 2 4 3 9 2" xfId="38346" xr:uid="{00000000-0005-0000-0000-0000C9950000}"/>
    <cellStyle name="Финансовый 6 2 2 4 4" xfId="38347" xr:uid="{00000000-0005-0000-0000-0000CA950000}"/>
    <cellStyle name="Финансовый 6 2 2 4 4 2" xfId="38348" xr:uid="{00000000-0005-0000-0000-0000CB950000}"/>
    <cellStyle name="Финансовый 6 2 2 4 4 2 2" xfId="38349" xr:uid="{00000000-0005-0000-0000-0000CC950000}"/>
    <cellStyle name="Финансовый 6 2 2 4 4 2 2 2" xfId="38350" xr:uid="{00000000-0005-0000-0000-0000CD950000}"/>
    <cellStyle name="Финансовый 6 2 2 4 4 2 3" xfId="38351" xr:uid="{00000000-0005-0000-0000-0000CE950000}"/>
    <cellStyle name="Финансовый 6 2 2 4 4 2 3 2" xfId="38352" xr:uid="{00000000-0005-0000-0000-0000CF950000}"/>
    <cellStyle name="Финансовый 6 2 2 4 4 2 4" xfId="38353" xr:uid="{00000000-0005-0000-0000-0000D0950000}"/>
    <cellStyle name="Финансовый 6 2 2 4 4 2 4 2" xfId="38354" xr:uid="{00000000-0005-0000-0000-0000D1950000}"/>
    <cellStyle name="Финансовый 6 2 2 4 4 2 5" xfId="38355" xr:uid="{00000000-0005-0000-0000-0000D2950000}"/>
    <cellStyle name="Финансовый 6 2 2 4 4 2 5 2" xfId="38356" xr:uid="{00000000-0005-0000-0000-0000D3950000}"/>
    <cellStyle name="Финансовый 6 2 2 4 4 2 6" xfId="38357" xr:uid="{00000000-0005-0000-0000-0000D4950000}"/>
    <cellStyle name="Финансовый 6 2 2 4 4 3" xfId="38358" xr:uid="{00000000-0005-0000-0000-0000D5950000}"/>
    <cellStyle name="Финансовый 6 2 2 4 4 3 2" xfId="38359" xr:uid="{00000000-0005-0000-0000-0000D6950000}"/>
    <cellStyle name="Финансовый 6 2 2 4 4 4" xfId="38360" xr:uid="{00000000-0005-0000-0000-0000D7950000}"/>
    <cellStyle name="Финансовый 6 2 2 4 4 4 2" xfId="38361" xr:uid="{00000000-0005-0000-0000-0000D8950000}"/>
    <cellStyle name="Финансовый 6 2 2 4 4 5" xfId="38362" xr:uid="{00000000-0005-0000-0000-0000D9950000}"/>
    <cellStyle name="Финансовый 6 2 2 4 4 5 2" xfId="38363" xr:uid="{00000000-0005-0000-0000-0000DA950000}"/>
    <cellStyle name="Финансовый 6 2 2 4 4 6" xfId="38364" xr:uid="{00000000-0005-0000-0000-0000DB950000}"/>
    <cellStyle name="Финансовый 6 2 2 4 4 6 2" xfId="38365" xr:uid="{00000000-0005-0000-0000-0000DC950000}"/>
    <cellStyle name="Финансовый 6 2 2 4 4 7" xfId="38366" xr:uid="{00000000-0005-0000-0000-0000DD950000}"/>
    <cellStyle name="Финансовый 6 2 2 4 5" xfId="38367" xr:uid="{00000000-0005-0000-0000-0000DE950000}"/>
    <cellStyle name="Финансовый 6 2 2 4 5 2" xfId="38368" xr:uid="{00000000-0005-0000-0000-0000DF950000}"/>
    <cellStyle name="Финансовый 6 2 2 4 5 2 2" xfId="38369" xr:uid="{00000000-0005-0000-0000-0000E0950000}"/>
    <cellStyle name="Финансовый 6 2 2 4 5 3" xfId="38370" xr:uid="{00000000-0005-0000-0000-0000E1950000}"/>
    <cellStyle name="Финансовый 6 2 2 4 5 3 2" xfId="38371" xr:uid="{00000000-0005-0000-0000-0000E2950000}"/>
    <cellStyle name="Финансовый 6 2 2 4 5 4" xfId="38372" xr:uid="{00000000-0005-0000-0000-0000E3950000}"/>
    <cellStyle name="Финансовый 6 2 2 4 5 4 2" xfId="38373" xr:uid="{00000000-0005-0000-0000-0000E4950000}"/>
    <cellStyle name="Финансовый 6 2 2 4 5 5" xfId="38374" xr:uid="{00000000-0005-0000-0000-0000E5950000}"/>
    <cellStyle name="Финансовый 6 2 2 4 5 5 2" xfId="38375" xr:uid="{00000000-0005-0000-0000-0000E6950000}"/>
    <cellStyle name="Финансовый 6 2 2 4 5 6" xfId="38376" xr:uid="{00000000-0005-0000-0000-0000E7950000}"/>
    <cellStyle name="Финансовый 6 2 2 4 6" xfId="38377" xr:uid="{00000000-0005-0000-0000-0000E8950000}"/>
    <cellStyle name="Финансовый 6 2 2 4 6 2" xfId="38378" xr:uid="{00000000-0005-0000-0000-0000E9950000}"/>
    <cellStyle name="Финансовый 6 2 2 4 6 2 2" xfId="38379" xr:uid="{00000000-0005-0000-0000-0000EA950000}"/>
    <cellStyle name="Финансовый 6 2 2 4 6 3" xfId="38380" xr:uid="{00000000-0005-0000-0000-0000EB950000}"/>
    <cellStyle name="Финансовый 6 2 2 4 6 3 2" xfId="38381" xr:uid="{00000000-0005-0000-0000-0000EC950000}"/>
    <cellStyle name="Финансовый 6 2 2 4 6 4" xfId="38382" xr:uid="{00000000-0005-0000-0000-0000ED950000}"/>
    <cellStyle name="Финансовый 6 2 2 4 6 4 2" xfId="38383" xr:uid="{00000000-0005-0000-0000-0000EE950000}"/>
    <cellStyle name="Финансовый 6 2 2 4 6 5" xfId="38384" xr:uid="{00000000-0005-0000-0000-0000EF950000}"/>
    <cellStyle name="Финансовый 6 2 2 4 7" xfId="38385" xr:uid="{00000000-0005-0000-0000-0000F0950000}"/>
    <cellStyle name="Финансовый 6 2 2 4 7 2" xfId="38386" xr:uid="{00000000-0005-0000-0000-0000F1950000}"/>
    <cellStyle name="Финансовый 6 2 2 4 8" xfId="38387" xr:uid="{00000000-0005-0000-0000-0000F2950000}"/>
    <cellStyle name="Финансовый 6 2 2 4 8 2" xfId="38388" xr:uid="{00000000-0005-0000-0000-0000F3950000}"/>
    <cellStyle name="Финансовый 6 2 2 4 9" xfId="38389" xr:uid="{00000000-0005-0000-0000-0000F4950000}"/>
    <cellStyle name="Финансовый 6 2 2 4 9 2" xfId="38390" xr:uid="{00000000-0005-0000-0000-0000F5950000}"/>
    <cellStyle name="Финансовый 6 2 2 5" xfId="38391" xr:uid="{00000000-0005-0000-0000-0000F6950000}"/>
    <cellStyle name="Финансовый 6 2 2 5 10" xfId="38392" xr:uid="{00000000-0005-0000-0000-0000F7950000}"/>
    <cellStyle name="Финансовый 6 2 2 5 10 2" xfId="38393" xr:uid="{00000000-0005-0000-0000-0000F8950000}"/>
    <cellStyle name="Финансовый 6 2 2 5 11" xfId="38394" xr:uid="{00000000-0005-0000-0000-0000F9950000}"/>
    <cellStyle name="Финансовый 6 2 2 5 11 2" xfId="38395" xr:uid="{00000000-0005-0000-0000-0000FA950000}"/>
    <cellStyle name="Финансовый 6 2 2 5 12" xfId="38396" xr:uid="{00000000-0005-0000-0000-0000FB950000}"/>
    <cellStyle name="Финансовый 6 2 2 5 13" xfId="38397" xr:uid="{00000000-0005-0000-0000-0000FC950000}"/>
    <cellStyle name="Финансовый 6 2 2 5 2" xfId="38398" xr:uid="{00000000-0005-0000-0000-0000FD950000}"/>
    <cellStyle name="Финансовый 6 2 2 5 2 10" xfId="38399" xr:uid="{00000000-0005-0000-0000-0000FE950000}"/>
    <cellStyle name="Финансовый 6 2 2 5 2 10 2" xfId="38400" xr:uid="{00000000-0005-0000-0000-0000FF950000}"/>
    <cellStyle name="Финансовый 6 2 2 5 2 11" xfId="38401" xr:uid="{00000000-0005-0000-0000-000000960000}"/>
    <cellStyle name="Финансовый 6 2 2 5 2 12" xfId="38402" xr:uid="{00000000-0005-0000-0000-000001960000}"/>
    <cellStyle name="Финансовый 6 2 2 5 2 2" xfId="38403" xr:uid="{00000000-0005-0000-0000-000002960000}"/>
    <cellStyle name="Финансовый 6 2 2 5 2 2 10" xfId="38404" xr:uid="{00000000-0005-0000-0000-000003960000}"/>
    <cellStyle name="Финансовый 6 2 2 5 2 2 2" xfId="38405" xr:uid="{00000000-0005-0000-0000-000004960000}"/>
    <cellStyle name="Финансовый 6 2 2 5 2 2 2 2" xfId="38406" xr:uid="{00000000-0005-0000-0000-000005960000}"/>
    <cellStyle name="Финансовый 6 2 2 5 2 2 2 2 2" xfId="38407" xr:uid="{00000000-0005-0000-0000-000006960000}"/>
    <cellStyle name="Финансовый 6 2 2 5 2 2 2 3" xfId="38408" xr:uid="{00000000-0005-0000-0000-000007960000}"/>
    <cellStyle name="Финансовый 6 2 2 5 2 2 2 3 2" xfId="38409" xr:uid="{00000000-0005-0000-0000-000008960000}"/>
    <cellStyle name="Финансовый 6 2 2 5 2 2 2 4" xfId="38410" xr:uid="{00000000-0005-0000-0000-000009960000}"/>
    <cellStyle name="Финансовый 6 2 2 5 2 2 2 4 2" xfId="38411" xr:uid="{00000000-0005-0000-0000-00000A960000}"/>
    <cellStyle name="Финансовый 6 2 2 5 2 2 2 5" xfId="38412" xr:uid="{00000000-0005-0000-0000-00000B960000}"/>
    <cellStyle name="Финансовый 6 2 2 5 2 2 2 5 2" xfId="38413" xr:uid="{00000000-0005-0000-0000-00000C960000}"/>
    <cellStyle name="Финансовый 6 2 2 5 2 2 2 6" xfId="38414" xr:uid="{00000000-0005-0000-0000-00000D960000}"/>
    <cellStyle name="Финансовый 6 2 2 5 2 2 3" xfId="38415" xr:uid="{00000000-0005-0000-0000-00000E960000}"/>
    <cellStyle name="Финансовый 6 2 2 5 2 2 3 2" xfId="38416" xr:uid="{00000000-0005-0000-0000-00000F960000}"/>
    <cellStyle name="Финансовый 6 2 2 5 2 2 3 2 2" xfId="38417" xr:uid="{00000000-0005-0000-0000-000010960000}"/>
    <cellStyle name="Финансовый 6 2 2 5 2 2 3 3" xfId="38418" xr:uid="{00000000-0005-0000-0000-000011960000}"/>
    <cellStyle name="Финансовый 6 2 2 5 2 2 3 3 2" xfId="38419" xr:uid="{00000000-0005-0000-0000-000012960000}"/>
    <cellStyle name="Финансовый 6 2 2 5 2 2 3 4" xfId="38420" xr:uid="{00000000-0005-0000-0000-000013960000}"/>
    <cellStyle name="Финансовый 6 2 2 5 2 2 3 4 2" xfId="38421" xr:uid="{00000000-0005-0000-0000-000014960000}"/>
    <cellStyle name="Финансовый 6 2 2 5 2 2 3 5" xfId="38422" xr:uid="{00000000-0005-0000-0000-000015960000}"/>
    <cellStyle name="Финансовый 6 2 2 5 2 2 4" xfId="38423" xr:uid="{00000000-0005-0000-0000-000016960000}"/>
    <cellStyle name="Финансовый 6 2 2 5 2 2 4 2" xfId="38424" xr:uid="{00000000-0005-0000-0000-000017960000}"/>
    <cellStyle name="Финансовый 6 2 2 5 2 2 5" xfId="38425" xr:uid="{00000000-0005-0000-0000-000018960000}"/>
    <cellStyle name="Финансовый 6 2 2 5 2 2 5 2" xfId="38426" xr:uid="{00000000-0005-0000-0000-000019960000}"/>
    <cellStyle name="Финансовый 6 2 2 5 2 2 6" xfId="38427" xr:uid="{00000000-0005-0000-0000-00001A960000}"/>
    <cellStyle name="Финансовый 6 2 2 5 2 2 6 2" xfId="38428" xr:uid="{00000000-0005-0000-0000-00001B960000}"/>
    <cellStyle name="Финансовый 6 2 2 5 2 2 7" xfId="38429" xr:uid="{00000000-0005-0000-0000-00001C960000}"/>
    <cellStyle name="Финансовый 6 2 2 5 2 2 7 2" xfId="38430" xr:uid="{00000000-0005-0000-0000-00001D960000}"/>
    <cellStyle name="Финансовый 6 2 2 5 2 2 8" xfId="38431" xr:uid="{00000000-0005-0000-0000-00001E960000}"/>
    <cellStyle name="Финансовый 6 2 2 5 2 2 8 2" xfId="38432" xr:uid="{00000000-0005-0000-0000-00001F960000}"/>
    <cellStyle name="Финансовый 6 2 2 5 2 2 9" xfId="38433" xr:uid="{00000000-0005-0000-0000-000020960000}"/>
    <cellStyle name="Финансовый 6 2 2 5 2 2 9 2" xfId="38434" xr:uid="{00000000-0005-0000-0000-000021960000}"/>
    <cellStyle name="Финансовый 6 2 2 5 2 3" xfId="38435" xr:uid="{00000000-0005-0000-0000-000022960000}"/>
    <cellStyle name="Финансовый 6 2 2 5 2 3 2" xfId="38436" xr:uid="{00000000-0005-0000-0000-000023960000}"/>
    <cellStyle name="Финансовый 6 2 2 5 2 3 2 2" xfId="38437" xr:uid="{00000000-0005-0000-0000-000024960000}"/>
    <cellStyle name="Финансовый 6 2 2 5 2 3 3" xfId="38438" xr:uid="{00000000-0005-0000-0000-000025960000}"/>
    <cellStyle name="Финансовый 6 2 2 5 2 3 3 2" xfId="38439" xr:uid="{00000000-0005-0000-0000-000026960000}"/>
    <cellStyle name="Финансовый 6 2 2 5 2 3 4" xfId="38440" xr:uid="{00000000-0005-0000-0000-000027960000}"/>
    <cellStyle name="Финансовый 6 2 2 5 2 3 4 2" xfId="38441" xr:uid="{00000000-0005-0000-0000-000028960000}"/>
    <cellStyle name="Финансовый 6 2 2 5 2 3 5" xfId="38442" xr:uid="{00000000-0005-0000-0000-000029960000}"/>
    <cellStyle name="Финансовый 6 2 2 5 2 3 5 2" xfId="38443" xr:uid="{00000000-0005-0000-0000-00002A960000}"/>
    <cellStyle name="Финансовый 6 2 2 5 2 3 6" xfId="38444" xr:uid="{00000000-0005-0000-0000-00002B960000}"/>
    <cellStyle name="Финансовый 6 2 2 5 2 4" xfId="38445" xr:uid="{00000000-0005-0000-0000-00002C960000}"/>
    <cellStyle name="Финансовый 6 2 2 5 2 4 2" xfId="38446" xr:uid="{00000000-0005-0000-0000-00002D960000}"/>
    <cellStyle name="Финансовый 6 2 2 5 2 4 2 2" xfId="38447" xr:uid="{00000000-0005-0000-0000-00002E960000}"/>
    <cellStyle name="Финансовый 6 2 2 5 2 4 3" xfId="38448" xr:uid="{00000000-0005-0000-0000-00002F960000}"/>
    <cellStyle name="Финансовый 6 2 2 5 2 4 3 2" xfId="38449" xr:uid="{00000000-0005-0000-0000-000030960000}"/>
    <cellStyle name="Финансовый 6 2 2 5 2 4 4" xfId="38450" xr:uid="{00000000-0005-0000-0000-000031960000}"/>
    <cellStyle name="Финансовый 6 2 2 5 2 4 4 2" xfId="38451" xr:uid="{00000000-0005-0000-0000-000032960000}"/>
    <cellStyle name="Финансовый 6 2 2 5 2 4 5" xfId="38452" xr:uid="{00000000-0005-0000-0000-000033960000}"/>
    <cellStyle name="Финансовый 6 2 2 5 2 5" xfId="38453" xr:uid="{00000000-0005-0000-0000-000034960000}"/>
    <cellStyle name="Финансовый 6 2 2 5 2 5 2" xfId="38454" xr:uid="{00000000-0005-0000-0000-000035960000}"/>
    <cellStyle name="Финансовый 6 2 2 5 2 6" xfId="38455" xr:uid="{00000000-0005-0000-0000-000036960000}"/>
    <cellStyle name="Финансовый 6 2 2 5 2 6 2" xfId="38456" xr:uid="{00000000-0005-0000-0000-000037960000}"/>
    <cellStyle name="Финансовый 6 2 2 5 2 7" xfId="38457" xr:uid="{00000000-0005-0000-0000-000038960000}"/>
    <cellStyle name="Финансовый 6 2 2 5 2 7 2" xfId="38458" xr:uid="{00000000-0005-0000-0000-000039960000}"/>
    <cellStyle name="Финансовый 6 2 2 5 2 8" xfId="38459" xr:uid="{00000000-0005-0000-0000-00003A960000}"/>
    <cellStyle name="Финансовый 6 2 2 5 2 8 2" xfId="38460" xr:uid="{00000000-0005-0000-0000-00003B960000}"/>
    <cellStyle name="Финансовый 6 2 2 5 2 9" xfId="38461" xr:uid="{00000000-0005-0000-0000-00003C960000}"/>
    <cellStyle name="Финансовый 6 2 2 5 2 9 2" xfId="38462" xr:uid="{00000000-0005-0000-0000-00003D960000}"/>
    <cellStyle name="Финансовый 6 2 2 5 3" xfId="38463" xr:uid="{00000000-0005-0000-0000-00003E960000}"/>
    <cellStyle name="Финансовый 6 2 2 5 3 10" xfId="38464" xr:uid="{00000000-0005-0000-0000-00003F960000}"/>
    <cellStyle name="Финансовый 6 2 2 5 3 2" xfId="38465" xr:uid="{00000000-0005-0000-0000-000040960000}"/>
    <cellStyle name="Финансовый 6 2 2 5 3 2 2" xfId="38466" xr:uid="{00000000-0005-0000-0000-000041960000}"/>
    <cellStyle name="Финансовый 6 2 2 5 3 2 2 2" xfId="38467" xr:uid="{00000000-0005-0000-0000-000042960000}"/>
    <cellStyle name="Финансовый 6 2 2 5 3 2 3" xfId="38468" xr:uid="{00000000-0005-0000-0000-000043960000}"/>
    <cellStyle name="Финансовый 6 2 2 5 3 2 3 2" xfId="38469" xr:uid="{00000000-0005-0000-0000-000044960000}"/>
    <cellStyle name="Финансовый 6 2 2 5 3 2 4" xfId="38470" xr:uid="{00000000-0005-0000-0000-000045960000}"/>
    <cellStyle name="Финансовый 6 2 2 5 3 2 4 2" xfId="38471" xr:uid="{00000000-0005-0000-0000-000046960000}"/>
    <cellStyle name="Финансовый 6 2 2 5 3 2 5" xfId="38472" xr:uid="{00000000-0005-0000-0000-000047960000}"/>
    <cellStyle name="Финансовый 6 2 2 5 3 2 5 2" xfId="38473" xr:uid="{00000000-0005-0000-0000-000048960000}"/>
    <cellStyle name="Финансовый 6 2 2 5 3 2 6" xfId="38474" xr:uid="{00000000-0005-0000-0000-000049960000}"/>
    <cellStyle name="Финансовый 6 2 2 5 3 3" xfId="38475" xr:uid="{00000000-0005-0000-0000-00004A960000}"/>
    <cellStyle name="Финансовый 6 2 2 5 3 3 2" xfId="38476" xr:uid="{00000000-0005-0000-0000-00004B960000}"/>
    <cellStyle name="Финансовый 6 2 2 5 3 3 2 2" xfId="38477" xr:uid="{00000000-0005-0000-0000-00004C960000}"/>
    <cellStyle name="Финансовый 6 2 2 5 3 3 3" xfId="38478" xr:uid="{00000000-0005-0000-0000-00004D960000}"/>
    <cellStyle name="Финансовый 6 2 2 5 3 3 3 2" xfId="38479" xr:uid="{00000000-0005-0000-0000-00004E960000}"/>
    <cellStyle name="Финансовый 6 2 2 5 3 3 4" xfId="38480" xr:uid="{00000000-0005-0000-0000-00004F960000}"/>
    <cellStyle name="Финансовый 6 2 2 5 3 3 4 2" xfId="38481" xr:uid="{00000000-0005-0000-0000-000050960000}"/>
    <cellStyle name="Финансовый 6 2 2 5 3 3 5" xfId="38482" xr:uid="{00000000-0005-0000-0000-000051960000}"/>
    <cellStyle name="Финансовый 6 2 2 5 3 4" xfId="38483" xr:uid="{00000000-0005-0000-0000-000052960000}"/>
    <cellStyle name="Финансовый 6 2 2 5 3 4 2" xfId="38484" xr:uid="{00000000-0005-0000-0000-000053960000}"/>
    <cellStyle name="Финансовый 6 2 2 5 3 5" xfId="38485" xr:uid="{00000000-0005-0000-0000-000054960000}"/>
    <cellStyle name="Финансовый 6 2 2 5 3 5 2" xfId="38486" xr:uid="{00000000-0005-0000-0000-000055960000}"/>
    <cellStyle name="Финансовый 6 2 2 5 3 6" xfId="38487" xr:uid="{00000000-0005-0000-0000-000056960000}"/>
    <cellStyle name="Финансовый 6 2 2 5 3 6 2" xfId="38488" xr:uid="{00000000-0005-0000-0000-000057960000}"/>
    <cellStyle name="Финансовый 6 2 2 5 3 7" xfId="38489" xr:uid="{00000000-0005-0000-0000-000058960000}"/>
    <cellStyle name="Финансовый 6 2 2 5 3 7 2" xfId="38490" xr:uid="{00000000-0005-0000-0000-000059960000}"/>
    <cellStyle name="Финансовый 6 2 2 5 3 8" xfId="38491" xr:uid="{00000000-0005-0000-0000-00005A960000}"/>
    <cellStyle name="Финансовый 6 2 2 5 3 8 2" xfId="38492" xr:uid="{00000000-0005-0000-0000-00005B960000}"/>
    <cellStyle name="Финансовый 6 2 2 5 3 9" xfId="38493" xr:uid="{00000000-0005-0000-0000-00005C960000}"/>
    <cellStyle name="Финансовый 6 2 2 5 3 9 2" xfId="38494" xr:uid="{00000000-0005-0000-0000-00005D960000}"/>
    <cellStyle name="Финансовый 6 2 2 5 4" xfId="38495" xr:uid="{00000000-0005-0000-0000-00005E960000}"/>
    <cellStyle name="Финансовый 6 2 2 5 4 2" xfId="38496" xr:uid="{00000000-0005-0000-0000-00005F960000}"/>
    <cellStyle name="Финансовый 6 2 2 5 4 2 2" xfId="38497" xr:uid="{00000000-0005-0000-0000-000060960000}"/>
    <cellStyle name="Финансовый 6 2 2 5 4 3" xfId="38498" xr:uid="{00000000-0005-0000-0000-000061960000}"/>
    <cellStyle name="Финансовый 6 2 2 5 4 3 2" xfId="38499" xr:uid="{00000000-0005-0000-0000-000062960000}"/>
    <cellStyle name="Финансовый 6 2 2 5 4 4" xfId="38500" xr:uid="{00000000-0005-0000-0000-000063960000}"/>
    <cellStyle name="Финансовый 6 2 2 5 4 4 2" xfId="38501" xr:uid="{00000000-0005-0000-0000-000064960000}"/>
    <cellStyle name="Финансовый 6 2 2 5 4 5" xfId="38502" xr:uid="{00000000-0005-0000-0000-000065960000}"/>
    <cellStyle name="Финансовый 6 2 2 5 4 5 2" xfId="38503" xr:uid="{00000000-0005-0000-0000-000066960000}"/>
    <cellStyle name="Финансовый 6 2 2 5 4 6" xfId="38504" xr:uid="{00000000-0005-0000-0000-000067960000}"/>
    <cellStyle name="Финансовый 6 2 2 5 5" xfId="38505" xr:uid="{00000000-0005-0000-0000-000068960000}"/>
    <cellStyle name="Финансовый 6 2 2 5 5 2" xfId="38506" xr:uid="{00000000-0005-0000-0000-000069960000}"/>
    <cellStyle name="Финансовый 6 2 2 5 5 2 2" xfId="38507" xr:uid="{00000000-0005-0000-0000-00006A960000}"/>
    <cellStyle name="Финансовый 6 2 2 5 5 3" xfId="38508" xr:uid="{00000000-0005-0000-0000-00006B960000}"/>
    <cellStyle name="Финансовый 6 2 2 5 5 3 2" xfId="38509" xr:uid="{00000000-0005-0000-0000-00006C960000}"/>
    <cellStyle name="Финансовый 6 2 2 5 5 4" xfId="38510" xr:uid="{00000000-0005-0000-0000-00006D960000}"/>
    <cellStyle name="Финансовый 6 2 2 5 5 4 2" xfId="38511" xr:uid="{00000000-0005-0000-0000-00006E960000}"/>
    <cellStyle name="Финансовый 6 2 2 5 5 5" xfId="38512" xr:uid="{00000000-0005-0000-0000-00006F960000}"/>
    <cellStyle name="Финансовый 6 2 2 5 6" xfId="38513" xr:uid="{00000000-0005-0000-0000-000070960000}"/>
    <cellStyle name="Финансовый 6 2 2 5 6 2" xfId="38514" xr:uid="{00000000-0005-0000-0000-000071960000}"/>
    <cellStyle name="Финансовый 6 2 2 5 7" xfId="38515" xr:uid="{00000000-0005-0000-0000-000072960000}"/>
    <cellStyle name="Финансовый 6 2 2 5 7 2" xfId="38516" xr:uid="{00000000-0005-0000-0000-000073960000}"/>
    <cellStyle name="Финансовый 6 2 2 5 8" xfId="38517" xr:uid="{00000000-0005-0000-0000-000074960000}"/>
    <cellStyle name="Финансовый 6 2 2 5 8 2" xfId="38518" xr:uid="{00000000-0005-0000-0000-000075960000}"/>
    <cellStyle name="Финансовый 6 2 2 5 9" xfId="38519" xr:uid="{00000000-0005-0000-0000-000076960000}"/>
    <cellStyle name="Финансовый 6 2 2 5 9 2" xfId="38520" xr:uid="{00000000-0005-0000-0000-000077960000}"/>
    <cellStyle name="Финансовый 6 2 2 6" xfId="38521" xr:uid="{00000000-0005-0000-0000-000078960000}"/>
    <cellStyle name="Финансовый 6 2 2 6 10" xfId="38522" xr:uid="{00000000-0005-0000-0000-000079960000}"/>
    <cellStyle name="Финансовый 6 2 2 6 10 2" xfId="38523" xr:uid="{00000000-0005-0000-0000-00007A960000}"/>
    <cellStyle name="Финансовый 6 2 2 6 11" xfId="38524" xr:uid="{00000000-0005-0000-0000-00007B960000}"/>
    <cellStyle name="Финансовый 6 2 2 6 11 2" xfId="38525" xr:uid="{00000000-0005-0000-0000-00007C960000}"/>
    <cellStyle name="Финансовый 6 2 2 6 12" xfId="38526" xr:uid="{00000000-0005-0000-0000-00007D960000}"/>
    <cellStyle name="Финансовый 6 2 2 6 13" xfId="38527" xr:uid="{00000000-0005-0000-0000-00007E960000}"/>
    <cellStyle name="Финансовый 6 2 2 6 2" xfId="38528" xr:uid="{00000000-0005-0000-0000-00007F960000}"/>
    <cellStyle name="Финансовый 6 2 2 6 2 10" xfId="38529" xr:uid="{00000000-0005-0000-0000-000080960000}"/>
    <cellStyle name="Финансовый 6 2 2 6 2 10 2" xfId="38530" xr:uid="{00000000-0005-0000-0000-000081960000}"/>
    <cellStyle name="Финансовый 6 2 2 6 2 11" xfId="38531" xr:uid="{00000000-0005-0000-0000-000082960000}"/>
    <cellStyle name="Финансовый 6 2 2 6 2 2" xfId="38532" xr:uid="{00000000-0005-0000-0000-000083960000}"/>
    <cellStyle name="Финансовый 6 2 2 6 2 2 10" xfId="38533" xr:uid="{00000000-0005-0000-0000-000084960000}"/>
    <cellStyle name="Финансовый 6 2 2 6 2 2 2" xfId="38534" xr:uid="{00000000-0005-0000-0000-000085960000}"/>
    <cellStyle name="Финансовый 6 2 2 6 2 2 2 2" xfId="38535" xr:uid="{00000000-0005-0000-0000-000086960000}"/>
    <cellStyle name="Финансовый 6 2 2 6 2 2 2 2 2" xfId="38536" xr:uid="{00000000-0005-0000-0000-000087960000}"/>
    <cellStyle name="Финансовый 6 2 2 6 2 2 2 3" xfId="38537" xr:uid="{00000000-0005-0000-0000-000088960000}"/>
    <cellStyle name="Финансовый 6 2 2 6 2 2 2 3 2" xfId="38538" xr:uid="{00000000-0005-0000-0000-000089960000}"/>
    <cellStyle name="Финансовый 6 2 2 6 2 2 2 4" xfId="38539" xr:uid="{00000000-0005-0000-0000-00008A960000}"/>
    <cellStyle name="Финансовый 6 2 2 6 2 2 2 4 2" xfId="38540" xr:uid="{00000000-0005-0000-0000-00008B960000}"/>
    <cellStyle name="Финансовый 6 2 2 6 2 2 2 5" xfId="38541" xr:uid="{00000000-0005-0000-0000-00008C960000}"/>
    <cellStyle name="Финансовый 6 2 2 6 2 2 2 5 2" xfId="38542" xr:uid="{00000000-0005-0000-0000-00008D960000}"/>
    <cellStyle name="Финансовый 6 2 2 6 2 2 2 6" xfId="38543" xr:uid="{00000000-0005-0000-0000-00008E960000}"/>
    <cellStyle name="Финансовый 6 2 2 6 2 2 3" xfId="38544" xr:uid="{00000000-0005-0000-0000-00008F960000}"/>
    <cellStyle name="Финансовый 6 2 2 6 2 2 3 2" xfId="38545" xr:uid="{00000000-0005-0000-0000-000090960000}"/>
    <cellStyle name="Финансовый 6 2 2 6 2 2 3 2 2" xfId="38546" xr:uid="{00000000-0005-0000-0000-000091960000}"/>
    <cellStyle name="Финансовый 6 2 2 6 2 2 3 3" xfId="38547" xr:uid="{00000000-0005-0000-0000-000092960000}"/>
    <cellStyle name="Финансовый 6 2 2 6 2 2 3 3 2" xfId="38548" xr:uid="{00000000-0005-0000-0000-000093960000}"/>
    <cellStyle name="Финансовый 6 2 2 6 2 2 3 4" xfId="38549" xr:uid="{00000000-0005-0000-0000-000094960000}"/>
    <cellStyle name="Финансовый 6 2 2 6 2 2 3 4 2" xfId="38550" xr:uid="{00000000-0005-0000-0000-000095960000}"/>
    <cellStyle name="Финансовый 6 2 2 6 2 2 3 5" xfId="38551" xr:uid="{00000000-0005-0000-0000-000096960000}"/>
    <cellStyle name="Финансовый 6 2 2 6 2 2 4" xfId="38552" xr:uid="{00000000-0005-0000-0000-000097960000}"/>
    <cellStyle name="Финансовый 6 2 2 6 2 2 4 2" xfId="38553" xr:uid="{00000000-0005-0000-0000-000098960000}"/>
    <cellStyle name="Финансовый 6 2 2 6 2 2 5" xfId="38554" xr:uid="{00000000-0005-0000-0000-000099960000}"/>
    <cellStyle name="Финансовый 6 2 2 6 2 2 5 2" xfId="38555" xr:uid="{00000000-0005-0000-0000-00009A960000}"/>
    <cellStyle name="Финансовый 6 2 2 6 2 2 6" xfId="38556" xr:uid="{00000000-0005-0000-0000-00009B960000}"/>
    <cellStyle name="Финансовый 6 2 2 6 2 2 6 2" xfId="38557" xr:uid="{00000000-0005-0000-0000-00009C960000}"/>
    <cellStyle name="Финансовый 6 2 2 6 2 2 7" xfId="38558" xr:uid="{00000000-0005-0000-0000-00009D960000}"/>
    <cellStyle name="Финансовый 6 2 2 6 2 2 7 2" xfId="38559" xr:uid="{00000000-0005-0000-0000-00009E960000}"/>
    <cellStyle name="Финансовый 6 2 2 6 2 2 8" xfId="38560" xr:uid="{00000000-0005-0000-0000-00009F960000}"/>
    <cellStyle name="Финансовый 6 2 2 6 2 2 8 2" xfId="38561" xr:uid="{00000000-0005-0000-0000-0000A0960000}"/>
    <cellStyle name="Финансовый 6 2 2 6 2 2 9" xfId="38562" xr:uid="{00000000-0005-0000-0000-0000A1960000}"/>
    <cellStyle name="Финансовый 6 2 2 6 2 2 9 2" xfId="38563" xr:uid="{00000000-0005-0000-0000-0000A2960000}"/>
    <cellStyle name="Финансовый 6 2 2 6 2 3" xfId="38564" xr:uid="{00000000-0005-0000-0000-0000A3960000}"/>
    <cellStyle name="Финансовый 6 2 2 6 2 3 2" xfId="38565" xr:uid="{00000000-0005-0000-0000-0000A4960000}"/>
    <cellStyle name="Финансовый 6 2 2 6 2 3 2 2" xfId="38566" xr:uid="{00000000-0005-0000-0000-0000A5960000}"/>
    <cellStyle name="Финансовый 6 2 2 6 2 3 3" xfId="38567" xr:uid="{00000000-0005-0000-0000-0000A6960000}"/>
    <cellStyle name="Финансовый 6 2 2 6 2 3 3 2" xfId="38568" xr:uid="{00000000-0005-0000-0000-0000A7960000}"/>
    <cellStyle name="Финансовый 6 2 2 6 2 3 4" xfId="38569" xr:uid="{00000000-0005-0000-0000-0000A8960000}"/>
    <cellStyle name="Финансовый 6 2 2 6 2 3 4 2" xfId="38570" xr:uid="{00000000-0005-0000-0000-0000A9960000}"/>
    <cellStyle name="Финансовый 6 2 2 6 2 3 5" xfId="38571" xr:uid="{00000000-0005-0000-0000-0000AA960000}"/>
    <cellStyle name="Финансовый 6 2 2 6 2 3 5 2" xfId="38572" xr:uid="{00000000-0005-0000-0000-0000AB960000}"/>
    <cellStyle name="Финансовый 6 2 2 6 2 3 6" xfId="38573" xr:uid="{00000000-0005-0000-0000-0000AC960000}"/>
    <cellStyle name="Финансовый 6 2 2 6 2 4" xfId="38574" xr:uid="{00000000-0005-0000-0000-0000AD960000}"/>
    <cellStyle name="Финансовый 6 2 2 6 2 4 2" xfId="38575" xr:uid="{00000000-0005-0000-0000-0000AE960000}"/>
    <cellStyle name="Финансовый 6 2 2 6 2 4 2 2" xfId="38576" xr:uid="{00000000-0005-0000-0000-0000AF960000}"/>
    <cellStyle name="Финансовый 6 2 2 6 2 4 3" xfId="38577" xr:uid="{00000000-0005-0000-0000-0000B0960000}"/>
    <cellStyle name="Финансовый 6 2 2 6 2 4 3 2" xfId="38578" xr:uid="{00000000-0005-0000-0000-0000B1960000}"/>
    <cellStyle name="Финансовый 6 2 2 6 2 4 4" xfId="38579" xr:uid="{00000000-0005-0000-0000-0000B2960000}"/>
    <cellStyle name="Финансовый 6 2 2 6 2 4 4 2" xfId="38580" xr:uid="{00000000-0005-0000-0000-0000B3960000}"/>
    <cellStyle name="Финансовый 6 2 2 6 2 4 5" xfId="38581" xr:uid="{00000000-0005-0000-0000-0000B4960000}"/>
    <cellStyle name="Финансовый 6 2 2 6 2 5" xfId="38582" xr:uid="{00000000-0005-0000-0000-0000B5960000}"/>
    <cellStyle name="Финансовый 6 2 2 6 2 5 2" xfId="38583" xr:uid="{00000000-0005-0000-0000-0000B6960000}"/>
    <cellStyle name="Финансовый 6 2 2 6 2 6" xfId="38584" xr:uid="{00000000-0005-0000-0000-0000B7960000}"/>
    <cellStyle name="Финансовый 6 2 2 6 2 6 2" xfId="38585" xr:uid="{00000000-0005-0000-0000-0000B8960000}"/>
    <cellStyle name="Финансовый 6 2 2 6 2 7" xfId="38586" xr:uid="{00000000-0005-0000-0000-0000B9960000}"/>
    <cellStyle name="Финансовый 6 2 2 6 2 7 2" xfId="38587" xr:uid="{00000000-0005-0000-0000-0000BA960000}"/>
    <cellStyle name="Финансовый 6 2 2 6 2 8" xfId="38588" xr:uid="{00000000-0005-0000-0000-0000BB960000}"/>
    <cellStyle name="Финансовый 6 2 2 6 2 8 2" xfId="38589" xr:uid="{00000000-0005-0000-0000-0000BC960000}"/>
    <cellStyle name="Финансовый 6 2 2 6 2 9" xfId="38590" xr:uid="{00000000-0005-0000-0000-0000BD960000}"/>
    <cellStyle name="Финансовый 6 2 2 6 2 9 2" xfId="38591" xr:uid="{00000000-0005-0000-0000-0000BE960000}"/>
    <cellStyle name="Финансовый 6 2 2 6 3" xfId="38592" xr:uid="{00000000-0005-0000-0000-0000BF960000}"/>
    <cellStyle name="Финансовый 6 2 2 6 3 10" xfId="38593" xr:uid="{00000000-0005-0000-0000-0000C0960000}"/>
    <cellStyle name="Финансовый 6 2 2 6 3 2" xfId="38594" xr:uid="{00000000-0005-0000-0000-0000C1960000}"/>
    <cellStyle name="Финансовый 6 2 2 6 3 2 2" xfId="38595" xr:uid="{00000000-0005-0000-0000-0000C2960000}"/>
    <cellStyle name="Финансовый 6 2 2 6 3 2 2 2" xfId="38596" xr:uid="{00000000-0005-0000-0000-0000C3960000}"/>
    <cellStyle name="Финансовый 6 2 2 6 3 2 3" xfId="38597" xr:uid="{00000000-0005-0000-0000-0000C4960000}"/>
    <cellStyle name="Финансовый 6 2 2 6 3 2 3 2" xfId="38598" xr:uid="{00000000-0005-0000-0000-0000C5960000}"/>
    <cellStyle name="Финансовый 6 2 2 6 3 2 4" xfId="38599" xr:uid="{00000000-0005-0000-0000-0000C6960000}"/>
    <cellStyle name="Финансовый 6 2 2 6 3 2 4 2" xfId="38600" xr:uid="{00000000-0005-0000-0000-0000C7960000}"/>
    <cellStyle name="Финансовый 6 2 2 6 3 2 5" xfId="38601" xr:uid="{00000000-0005-0000-0000-0000C8960000}"/>
    <cellStyle name="Финансовый 6 2 2 6 3 2 5 2" xfId="38602" xr:uid="{00000000-0005-0000-0000-0000C9960000}"/>
    <cellStyle name="Финансовый 6 2 2 6 3 2 6" xfId="38603" xr:uid="{00000000-0005-0000-0000-0000CA960000}"/>
    <cellStyle name="Финансовый 6 2 2 6 3 3" xfId="38604" xr:uid="{00000000-0005-0000-0000-0000CB960000}"/>
    <cellStyle name="Финансовый 6 2 2 6 3 3 2" xfId="38605" xr:uid="{00000000-0005-0000-0000-0000CC960000}"/>
    <cellStyle name="Финансовый 6 2 2 6 3 3 2 2" xfId="38606" xr:uid="{00000000-0005-0000-0000-0000CD960000}"/>
    <cellStyle name="Финансовый 6 2 2 6 3 3 3" xfId="38607" xr:uid="{00000000-0005-0000-0000-0000CE960000}"/>
    <cellStyle name="Финансовый 6 2 2 6 3 3 3 2" xfId="38608" xr:uid="{00000000-0005-0000-0000-0000CF960000}"/>
    <cellStyle name="Финансовый 6 2 2 6 3 3 4" xfId="38609" xr:uid="{00000000-0005-0000-0000-0000D0960000}"/>
    <cellStyle name="Финансовый 6 2 2 6 3 3 4 2" xfId="38610" xr:uid="{00000000-0005-0000-0000-0000D1960000}"/>
    <cellStyle name="Финансовый 6 2 2 6 3 3 5" xfId="38611" xr:uid="{00000000-0005-0000-0000-0000D2960000}"/>
    <cellStyle name="Финансовый 6 2 2 6 3 4" xfId="38612" xr:uid="{00000000-0005-0000-0000-0000D3960000}"/>
    <cellStyle name="Финансовый 6 2 2 6 3 4 2" xfId="38613" xr:uid="{00000000-0005-0000-0000-0000D4960000}"/>
    <cellStyle name="Финансовый 6 2 2 6 3 5" xfId="38614" xr:uid="{00000000-0005-0000-0000-0000D5960000}"/>
    <cellStyle name="Финансовый 6 2 2 6 3 5 2" xfId="38615" xr:uid="{00000000-0005-0000-0000-0000D6960000}"/>
    <cellStyle name="Финансовый 6 2 2 6 3 6" xfId="38616" xr:uid="{00000000-0005-0000-0000-0000D7960000}"/>
    <cellStyle name="Финансовый 6 2 2 6 3 6 2" xfId="38617" xr:uid="{00000000-0005-0000-0000-0000D8960000}"/>
    <cellStyle name="Финансовый 6 2 2 6 3 7" xfId="38618" xr:uid="{00000000-0005-0000-0000-0000D9960000}"/>
    <cellStyle name="Финансовый 6 2 2 6 3 7 2" xfId="38619" xr:uid="{00000000-0005-0000-0000-0000DA960000}"/>
    <cellStyle name="Финансовый 6 2 2 6 3 8" xfId="38620" xr:uid="{00000000-0005-0000-0000-0000DB960000}"/>
    <cellStyle name="Финансовый 6 2 2 6 3 8 2" xfId="38621" xr:uid="{00000000-0005-0000-0000-0000DC960000}"/>
    <cellStyle name="Финансовый 6 2 2 6 3 9" xfId="38622" xr:uid="{00000000-0005-0000-0000-0000DD960000}"/>
    <cellStyle name="Финансовый 6 2 2 6 3 9 2" xfId="38623" xr:uid="{00000000-0005-0000-0000-0000DE960000}"/>
    <cellStyle name="Финансовый 6 2 2 6 4" xfId="38624" xr:uid="{00000000-0005-0000-0000-0000DF960000}"/>
    <cellStyle name="Финансовый 6 2 2 6 4 2" xfId="38625" xr:uid="{00000000-0005-0000-0000-0000E0960000}"/>
    <cellStyle name="Финансовый 6 2 2 6 4 2 2" xfId="38626" xr:uid="{00000000-0005-0000-0000-0000E1960000}"/>
    <cellStyle name="Финансовый 6 2 2 6 4 3" xfId="38627" xr:uid="{00000000-0005-0000-0000-0000E2960000}"/>
    <cellStyle name="Финансовый 6 2 2 6 4 3 2" xfId="38628" xr:uid="{00000000-0005-0000-0000-0000E3960000}"/>
    <cellStyle name="Финансовый 6 2 2 6 4 4" xfId="38629" xr:uid="{00000000-0005-0000-0000-0000E4960000}"/>
    <cellStyle name="Финансовый 6 2 2 6 4 4 2" xfId="38630" xr:uid="{00000000-0005-0000-0000-0000E5960000}"/>
    <cellStyle name="Финансовый 6 2 2 6 4 5" xfId="38631" xr:uid="{00000000-0005-0000-0000-0000E6960000}"/>
    <cellStyle name="Финансовый 6 2 2 6 4 5 2" xfId="38632" xr:uid="{00000000-0005-0000-0000-0000E7960000}"/>
    <cellStyle name="Финансовый 6 2 2 6 4 6" xfId="38633" xr:uid="{00000000-0005-0000-0000-0000E8960000}"/>
    <cellStyle name="Финансовый 6 2 2 6 5" xfId="38634" xr:uid="{00000000-0005-0000-0000-0000E9960000}"/>
    <cellStyle name="Финансовый 6 2 2 6 5 2" xfId="38635" xr:uid="{00000000-0005-0000-0000-0000EA960000}"/>
    <cellStyle name="Финансовый 6 2 2 6 5 2 2" xfId="38636" xr:uid="{00000000-0005-0000-0000-0000EB960000}"/>
    <cellStyle name="Финансовый 6 2 2 6 5 3" xfId="38637" xr:uid="{00000000-0005-0000-0000-0000EC960000}"/>
    <cellStyle name="Финансовый 6 2 2 6 5 3 2" xfId="38638" xr:uid="{00000000-0005-0000-0000-0000ED960000}"/>
    <cellStyle name="Финансовый 6 2 2 6 5 4" xfId="38639" xr:uid="{00000000-0005-0000-0000-0000EE960000}"/>
    <cellStyle name="Финансовый 6 2 2 6 5 4 2" xfId="38640" xr:uid="{00000000-0005-0000-0000-0000EF960000}"/>
    <cellStyle name="Финансовый 6 2 2 6 5 5" xfId="38641" xr:uid="{00000000-0005-0000-0000-0000F0960000}"/>
    <cellStyle name="Финансовый 6 2 2 6 6" xfId="38642" xr:uid="{00000000-0005-0000-0000-0000F1960000}"/>
    <cellStyle name="Финансовый 6 2 2 6 6 2" xfId="38643" xr:uid="{00000000-0005-0000-0000-0000F2960000}"/>
    <cellStyle name="Финансовый 6 2 2 6 7" xfId="38644" xr:uid="{00000000-0005-0000-0000-0000F3960000}"/>
    <cellStyle name="Финансовый 6 2 2 6 7 2" xfId="38645" xr:uid="{00000000-0005-0000-0000-0000F4960000}"/>
    <cellStyle name="Финансовый 6 2 2 6 8" xfId="38646" xr:uid="{00000000-0005-0000-0000-0000F5960000}"/>
    <cellStyle name="Финансовый 6 2 2 6 8 2" xfId="38647" xr:uid="{00000000-0005-0000-0000-0000F6960000}"/>
    <cellStyle name="Финансовый 6 2 2 6 9" xfId="38648" xr:uid="{00000000-0005-0000-0000-0000F7960000}"/>
    <cellStyle name="Финансовый 6 2 2 6 9 2" xfId="38649" xr:uid="{00000000-0005-0000-0000-0000F8960000}"/>
    <cellStyle name="Финансовый 6 2 2 7" xfId="38650" xr:uid="{00000000-0005-0000-0000-0000F9960000}"/>
    <cellStyle name="Финансовый 6 2 2 7 10" xfId="38651" xr:uid="{00000000-0005-0000-0000-0000FA960000}"/>
    <cellStyle name="Финансовый 6 2 2 7 10 2" xfId="38652" xr:uid="{00000000-0005-0000-0000-0000FB960000}"/>
    <cellStyle name="Финансовый 6 2 2 7 11" xfId="38653" xr:uid="{00000000-0005-0000-0000-0000FC960000}"/>
    <cellStyle name="Финансовый 6 2 2 7 11 2" xfId="38654" xr:uid="{00000000-0005-0000-0000-0000FD960000}"/>
    <cellStyle name="Финансовый 6 2 2 7 12" xfId="38655" xr:uid="{00000000-0005-0000-0000-0000FE960000}"/>
    <cellStyle name="Финансовый 6 2 2 7 2" xfId="38656" xr:uid="{00000000-0005-0000-0000-0000FF960000}"/>
    <cellStyle name="Финансовый 6 2 2 7 2 10" xfId="38657" xr:uid="{00000000-0005-0000-0000-000000970000}"/>
    <cellStyle name="Финансовый 6 2 2 7 2 10 2" xfId="38658" xr:uid="{00000000-0005-0000-0000-000001970000}"/>
    <cellStyle name="Финансовый 6 2 2 7 2 11" xfId="38659" xr:uid="{00000000-0005-0000-0000-000002970000}"/>
    <cellStyle name="Финансовый 6 2 2 7 2 2" xfId="38660" xr:uid="{00000000-0005-0000-0000-000003970000}"/>
    <cellStyle name="Финансовый 6 2 2 7 2 2 10" xfId="38661" xr:uid="{00000000-0005-0000-0000-000004970000}"/>
    <cellStyle name="Финансовый 6 2 2 7 2 2 2" xfId="38662" xr:uid="{00000000-0005-0000-0000-000005970000}"/>
    <cellStyle name="Финансовый 6 2 2 7 2 2 2 2" xfId="38663" xr:uid="{00000000-0005-0000-0000-000006970000}"/>
    <cellStyle name="Финансовый 6 2 2 7 2 2 2 2 2" xfId="38664" xr:uid="{00000000-0005-0000-0000-000007970000}"/>
    <cellStyle name="Финансовый 6 2 2 7 2 2 2 3" xfId="38665" xr:uid="{00000000-0005-0000-0000-000008970000}"/>
    <cellStyle name="Финансовый 6 2 2 7 2 2 2 3 2" xfId="38666" xr:uid="{00000000-0005-0000-0000-000009970000}"/>
    <cellStyle name="Финансовый 6 2 2 7 2 2 2 4" xfId="38667" xr:uid="{00000000-0005-0000-0000-00000A970000}"/>
    <cellStyle name="Финансовый 6 2 2 7 2 2 2 4 2" xfId="38668" xr:uid="{00000000-0005-0000-0000-00000B970000}"/>
    <cellStyle name="Финансовый 6 2 2 7 2 2 2 5" xfId="38669" xr:uid="{00000000-0005-0000-0000-00000C970000}"/>
    <cellStyle name="Финансовый 6 2 2 7 2 2 2 5 2" xfId="38670" xr:uid="{00000000-0005-0000-0000-00000D970000}"/>
    <cellStyle name="Финансовый 6 2 2 7 2 2 2 6" xfId="38671" xr:uid="{00000000-0005-0000-0000-00000E970000}"/>
    <cellStyle name="Финансовый 6 2 2 7 2 2 3" xfId="38672" xr:uid="{00000000-0005-0000-0000-00000F970000}"/>
    <cellStyle name="Финансовый 6 2 2 7 2 2 3 2" xfId="38673" xr:uid="{00000000-0005-0000-0000-000010970000}"/>
    <cellStyle name="Финансовый 6 2 2 7 2 2 3 2 2" xfId="38674" xr:uid="{00000000-0005-0000-0000-000011970000}"/>
    <cellStyle name="Финансовый 6 2 2 7 2 2 3 3" xfId="38675" xr:uid="{00000000-0005-0000-0000-000012970000}"/>
    <cellStyle name="Финансовый 6 2 2 7 2 2 3 3 2" xfId="38676" xr:uid="{00000000-0005-0000-0000-000013970000}"/>
    <cellStyle name="Финансовый 6 2 2 7 2 2 3 4" xfId="38677" xr:uid="{00000000-0005-0000-0000-000014970000}"/>
    <cellStyle name="Финансовый 6 2 2 7 2 2 3 4 2" xfId="38678" xr:uid="{00000000-0005-0000-0000-000015970000}"/>
    <cellStyle name="Финансовый 6 2 2 7 2 2 3 5" xfId="38679" xr:uid="{00000000-0005-0000-0000-000016970000}"/>
    <cellStyle name="Финансовый 6 2 2 7 2 2 4" xfId="38680" xr:uid="{00000000-0005-0000-0000-000017970000}"/>
    <cellStyle name="Финансовый 6 2 2 7 2 2 4 2" xfId="38681" xr:uid="{00000000-0005-0000-0000-000018970000}"/>
    <cellStyle name="Финансовый 6 2 2 7 2 2 5" xfId="38682" xr:uid="{00000000-0005-0000-0000-000019970000}"/>
    <cellStyle name="Финансовый 6 2 2 7 2 2 5 2" xfId="38683" xr:uid="{00000000-0005-0000-0000-00001A970000}"/>
    <cellStyle name="Финансовый 6 2 2 7 2 2 6" xfId="38684" xr:uid="{00000000-0005-0000-0000-00001B970000}"/>
    <cellStyle name="Финансовый 6 2 2 7 2 2 6 2" xfId="38685" xr:uid="{00000000-0005-0000-0000-00001C970000}"/>
    <cellStyle name="Финансовый 6 2 2 7 2 2 7" xfId="38686" xr:uid="{00000000-0005-0000-0000-00001D970000}"/>
    <cellStyle name="Финансовый 6 2 2 7 2 2 7 2" xfId="38687" xr:uid="{00000000-0005-0000-0000-00001E970000}"/>
    <cellStyle name="Финансовый 6 2 2 7 2 2 8" xfId="38688" xr:uid="{00000000-0005-0000-0000-00001F970000}"/>
    <cellStyle name="Финансовый 6 2 2 7 2 2 8 2" xfId="38689" xr:uid="{00000000-0005-0000-0000-000020970000}"/>
    <cellStyle name="Финансовый 6 2 2 7 2 2 9" xfId="38690" xr:uid="{00000000-0005-0000-0000-000021970000}"/>
    <cellStyle name="Финансовый 6 2 2 7 2 2 9 2" xfId="38691" xr:uid="{00000000-0005-0000-0000-000022970000}"/>
    <cellStyle name="Финансовый 6 2 2 7 2 3" xfId="38692" xr:uid="{00000000-0005-0000-0000-000023970000}"/>
    <cellStyle name="Финансовый 6 2 2 7 2 3 2" xfId="38693" xr:uid="{00000000-0005-0000-0000-000024970000}"/>
    <cellStyle name="Финансовый 6 2 2 7 2 3 2 2" xfId="38694" xr:uid="{00000000-0005-0000-0000-000025970000}"/>
    <cellStyle name="Финансовый 6 2 2 7 2 3 3" xfId="38695" xr:uid="{00000000-0005-0000-0000-000026970000}"/>
    <cellStyle name="Финансовый 6 2 2 7 2 3 3 2" xfId="38696" xr:uid="{00000000-0005-0000-0000-000027970000}"/>
    <cellStyle name="Финансовый 6 2 2 7 2 3 4" xfId="38697" xr:uid="{00000000-0005-0000-0000-000028970000}"/>
    <cellStyle name="Финансовый 6 2 2 7 2 3 4 2" xfId="38698" xr:uid="{00000000-0005-0000-0000-000029970000}"/>
    <cellStyle name="Финансовый 6 2 2 7 2 3 5" xfId="38699" xr:uid="{00000000-0005-0000-0000-00002A970000}"/>
    <cellStyle name="Финансовый 6 2 2 7 2 3 5 2" xfId="38700" xr:uid="{00000000-0005-0000-0000-00002B970000}"/>
    <cellStyle name="Финансовый 6 2 2 7 2 3 6" xfId="38701" xr:uid="{00000000-0005-0000-0000-00002C970000}"/>
    <cellStyle name="Финансовый 6 2 2 7 2 4" xfId="38702" xr:uid="{00000000-0005-0000-0000-00002D970000}"/>
    <cellStyle name="Финансовый 6 2 2 7 2 4 2" xfId="38703" xr:uid="{00000000-0005-0000-0000-00002E970000}"/>
    <cellStyle name="Финансовый 6 2 2 7 2 4 2 2" xfId="38704" xr:uid="{00000000-0005-0000-0000-00002F970000}"/>
    <cellStyle name="Финансовый 6 2 2 7 2 4 3" xfId="38705" xr:uid="{00000000-0005-0000-0000-000030970000}"/>
    <cellStyle name="Финансовый 6 2 2 7 2 4 3 2" xfId="38706" xr:uid="{00000000-0005-0000-0000-000031970000}"/>
    <cellStyle name="Финансовый 6 2 2 7 2 4 4" xfId="38707" xr:uid="{00000000-0005-0000-0000-000032970000}"/>
    <cellStyle name="Финансовый 6 2 2 7 2 4 4 2" xfId="38708" xr:uid="{00000000-0005-0000-0000-000033970000}"/>
    <cellStyle name="Финансовый 6 2 2 7 2 4 5" xfId="38709" xr:uid="{00000000-0005-0000-0000-000034970000}"/>
    <cellStyle name="Финансовый 6 2 2 7 2 5" xfId="38710" xr:uid="{00000000-0005-0000-0000-000035970000}"/>
    <cellStyle name="Финансовый 6 2 2 7 2 5 2" xfId="38711" xr:uid="{00000000-0005-0000-0000-000036970000}"/>
    <cellStyle name="Финансовый 6 2 2 7 2 6" xfId="38712" xr:uid="{00000000-0005-0000-0000-000037970000}"/>
    <cellStyle name="Финансовый 6 2 2 7 2 6 2" xfId="38713" xr:uid="{00000000-0005-0000-0000-000038970000}"/>
    <cellStyle name="Финансовый 6 2 2 7 2 7" xfId="38714" xr:uid="{00000000-0005-0000-0000-000039970000}"/>
    <cellStyle name="Финансовый 6 2 2 7 2 7 2" xfId="38715" xr:uid="{00000000-0005-0000-0000-00003A970000}"/>
    <cellStyle name="Финансовый 6 2 2 7 2 8" xfId="38716" xr:uid="{00000000-0005-0000-0000-00003B970000}"/>
    <cellStyle name="Финансовый 6 2 2 7 2 8 2" xfId="38717" xr:uid="{00000000-0005-0000-0000-00003C970000}"/>
    <cellStyle name="Финансовый 6 2 2 7 2 9" xfId="38718" xr:uid="{00000000-0005-0000-0000-00003D970000}"/>
    <cellStyle name="Финансовый 6 2 2 7 2 9 2" xfId="38719" xr:uid="{00000000-0005-0000-0000-00003E970000}"/>
    <cellStyle name="Финансовый 6 2 2 7 3" xfId="38720" xr:uid="{00000000-0005-0000-0000-00003F970000}"/>
    <cellStyle name="Финансовый 6 2 2 7 3 10" xfId="38721" xr:uid="{00000000-0005-0000-0000-000040970000}"/>
    <cellStyle name="Финансовый 6 2 2 7 3 2" xfId="38722" xr:uid="{00000000-0005-0000-0000-000041970000}"/>
    <cellStyle name="Финансовый 6 2 2 7 3 2 2" xfId="38723" xr:uid="{00000000-0005-0000-0000-000042970000}"/>
    <cellStyle name="Финансовый 6 2 2 7 3 2 2 2" xfId="38724" xr:uid="{00000000-0005-0000-0000-000043970000}"/>
    <cellStyle name="Финансовый 6 2 2 7 3 2 3" xfId="38725" xr:uid="{00000000-0005-0000-0000-000044970000}"/>
    <cellStyle name="Финансовый 6 2 2 7 3 2 3 2" xfId="38726" xr:uid="{00000000-0005-0000-0000-000045970000}"/>
    <cellStyle name="Финансовый 6 2 2 7 3 2 4" xfId="38727" xr:uid="{00000000-0005-0000-0000-000046970000}"/>
    <cellStyle name="Финансовый 6 2 2 7 3 2 4 2" xfId="38728" xr:uid="{00000000-0005-0000-0000-000047970000}"/>
    <cellStyle name="Финансовый 6 2 2 7 3 2 5" xfId="38729" xr:uid="{00000000-0005-0000-0000-000048970000}"/>
    <cellStyle name="Финансовый 6 2 2 7 3 2 5 2" xfId="38730" xr:uid="{00000000-0005-0000-0000-000049970000}"/>
    <cellStyle name="Финансовый 6 2 2 7 3 2 6" xfId="38731" xr:uid="{00000000-0005-0000-0000-00004A970000}"/>
    <cellStyle name="Финансовый 6 2 2 7 3 3" xfId="38732" xr:uid="{00000000-0005-0000-0000-00004B970000}"/>
    <cellStyle name="Финансовый 6 2 2 7 3 3 2" xfId="38733" xr:uid="{00000000-0005-0000-0000-00004C970000}"/>
    <cellStyle name="Финансовый 6 2 2 7 3 3 2 2" xfId="38734" xr:uid="{00000000-0005-0000-0000-00004D970000}"/>
    <cellStyle name="Финансовый 6 2 2 7 3 3 3" xfId="38735" xr:uid="{00000000-0005-0000-0000-00004E970000}"/>
    <cellStyle name="Финансовый 6 2 2 7 3 3 3 2" xfId="38736" xr:uid="{00000000-0005-0000-0000-00004F970000}"/>
    <cellStyle name="Финансовый 6 2 2 7 3 3 4" xfId="38737" xr:uid="{00000000-0005-0000-0000-000050970000}"/>
    <cellStyle name="Финансовый 6 2 2 7 3 3 4 2" xfId="38738" xr:uid="{00000000-0005-0000-0000-000051970000}"/>
    <cellStyle name="Финансовый 6 2 2 7 3 3 5" xfId="38739" xr:uid="{00000000-0005-0000-0000-000052970000}"/>
    <cellStyle name="Финансовый 6 2 2 7 3 4" xfId="38740" xr:uid="{00000000-0005-0000-0000-000053970000}"/>
    <cellStyle name="Финансовый 6 2 2 7 3 4 2" xfId="38741" xr:uid="{00000000-0005-0000-0000-000054970000}"/>
    <cellStyle name="Финансовый 6 2 2 7 3 5" xfId="38742" xr:uid="{00000000-0005-0000-0000-000055970000}"/>
    <cellStyle name="Финансовый 6 2 2 7 3 5 2" xfId="38743" xr:uid="{00000000-0005-0000-0000-000056970000}"/>
    <cellStyle name="Финансовый 6 2 2 7 3 6" xfId="38744" xr:uid="{00000000-0005-0000-0000-000057970000}"/>
    <cellStyle name="Финансовый 6 2 2 7 3 6 2" xfId="38745" xr:uid="{00000000-0005-0000-0000-000058970000}"/>
    <cellStyle name="Финансовый 6 2 2 7 3 7" xfId="38746" xr:uid="{00000000-0005-0000-0000-000059970000}"/>
    <cellStyle name="Финансовый 6 2 2 7 3 7 2" xfId="38747" xr:uid="{00000000-0005-0000-0000-00005A970000}"/>
    <cellStyle name="Финансовый 6 2 2 7 3 8" xfId="38748" xr:uid="{00000000-0005-0000-0000-00005B970000}"/>
    <cellStyle name="Финансовый 6 2 2 7 3 8 2" xfId="38749" xr:uid="{00000000-0005-0000-0000-00005C970000}"/>
    <cellStyle name="Финансовый 6 2 2 7 3 9" xfId="38750" xr:uid="{00000000-0005-0000-0000-00005D970000}"/>
    <cellStyle name="Финансовый 6 2 2 7 3 9 2" xfId="38751" xr:uid="{00000000-0005-0000-0000-00005E970000}"/>
    <cellStyle name="Финансовый 6 2 2 7 4" xfId="38752" xr:uid="{00000000-0005-0000-0000-00005F970000}"/>
    <cellStyle name="Финансовый 6 2 2 7 4 2" xfId="38753" xr:uid="{00000000-0005-0000-0000-000060970000}"/>
    <cellStyle name="Финансовый 6 2 2 7 4 2 2" xfId="38754" xr:uid="{00000000-0005-0000-0000-000061970000}"/>
    <cellStyle name="Финансовый 6 2 2 7 4 3" xfId="38755" xr:uid="{00000000-0005-0000-0000-000062970000}"/>
    <cellStyle name="Финансовый 6 2 2 7 4 3 2" xfId="38756" xr:uid="{00000000-0005-0000-0000-000063970000}"/>
    <cellStyle name="Финансовый 6 2 2 7 4 4" xfId="38757" xr:uid="{00000000-0005-0000-0000-000064970000}"/>
    <cellStyle name="Финансовый 6 2 2 7 4 4 2" xfId="38758" xr:uid="{00000000-0005-0000-0000-000065970000}"/>
    <cellStyle name="Финансовый 6 2 2 7 4 5" xfId="38759" xr:uid="{00000000-0005-0000-0000-000066970000}"/>
    <cellStyle name="Финансовый 6 2 2 7 4 5 2" xfId="38760" xr:uid="{00000000-0005-0000-0000-000067970000}"/>
    <cellStyle name="Финансовый 6 2 2 7 4 6" xfId="38761" xr:uid="{00000000-0005-0000-0000-000068970000}"/>
    <cellStyle name="Финансовый 6 2 2 7 5" xfId="38762" xr:uid="{00000000-0005-0000-0000-000069970000}"/>
    <cellStyle name="Финансовый 6 2 2 7 5 2" xfId="38763" xr:uid="{00000000-0005-0000-0000-00006A970000}"/>
    <cellStyle name="Финансовый 6 2 2 7 5 2 2" xfId="38764" xr:uid="{00000000-0005-0000-0000-00006B970000}"/>
    <cellStyle name="Финансовый 6 2 2 7 5 3" xfId="38765" xr:uid="{00000000-0005-0000-0000-00006C970000}"/>
    <cellStyle name="Финансовый 6 2 2 7 5 3 2" xfId="38766" xr:uid="{00000000-0005-0000-0000-00006D970000}"/>
    <cellStyle name="Финансовый 6 2 2 7 5 4" xfId="38767" xr:uid="{00000000-0005-0000-0000-00006E970000}"/>
    <cellStyle name="Финансовый 6 2 2 7 5 4 2" xfId="38768" xr:uid="{00000000-0005-0000-0000-00006F970000}"/>
    <cellStyle name="Финансовый 6 2 2 7 5 5" xfId="38769" xr:uid="{00000000-0005-0000-0000-000070970000}"/>
    <cellStyle name="Финансовый 6 2 2 7 6" xfId="38770" xr:uid="{00000000-0005-0000-0000-000071970000}"/>
    <cellStyle name="Финансовый 6 2 2 7 6 2" xfId="38771" xr:uid="{00000000-0005-0000-0000-000072970000}"/>
    <cellStyle name="Финансовый 6 2 2 7 7" xfId="38772" xr:uid="{00000000-0005-0000-0000-000073970000}"/>
    <cellStyle name="Финансовый 6 2 2 7 7 2" xfId="38773" xr:uid="{00000000-0005-0000-0000-000074970000}"/>
    <cellStyle name="Финансовый 6 2 2 7 8" xfId="38774" xr:uid="{00000000-0005-0000-0000-000075970000}"/>
    <cellStyle name="Финансовый 6 2 2 7 8 2" xfId="38775" xr:uid="{00000000-0005-0000-0000-000076970000}"/>
    <cellStyle name="Финансовый 6 2 2 7 9" xfId="38776" xr:uid="{00000000-0005-0000-0000-000077970000}"/>
    <cellStyle name="Финансовый 6 2 2 7 9 2" xfId="38777" xr:uid="{00000000-0005-0000-0000-000078970000}"/>
    <cellStyle name="Финансовый 6 2 2 8" xfId="38778" xr:uid="{00000000-0005-0000-0000-000079970000}"/>
    <cellStyle name="Финансовый 6 2 2 8 10" xfId="38779" xr:uid="{00000000-0005-0000-0000-00007A970000}"/>
    <cellStyle name="Финансовый 6 2 2 8 10 2" xfId="38780" xr:uid="{00000000-0005-0000-0000-00007B970000}"/>
    <cellStyle name="Финансовый 6 2 2 8 11" xfId="38781" xr:uid="{00000000-0005-0000-0000-00007C970000}"/>
    <cellStyle name="Финансовый 6 2 2 8 11 2" xfId="38782" xr:uid="{00000000-0005-0000-0000-00007D970000}"/>
    <cellStyle name="Финансовый 6 2 2 8 12" xfId="38783" xr:uid="{00000000-0005-0000-0000-00007E970000}"/>
    <cellStyle name="Финансовый 6 2 2 8 2" xfId="38784" xr:uid="{00000000-0005-0000-0000-00007F970000}"/>
    <cellStyle name="Финансовый 6 2 2 8 2 10" xfId="38785" xr:uid="{00000000-0005-0000-0000-000080970000}"/>
    <cellStyle name="Финансовый 6 2 2 8 2 10 2" xfId="38786" xr:uid="{00000000-0005-0000-0000-000081970000}"/>
    <cellStyle name="Финансовый 6 2 2 8 2 11" xfId="38787" xr:uid="{00000000-0005-0000-0000-000082970000}"/>
    <cellStyle name="Финансовый 6 2 2 8 2 2" xfId="38788" xr:uid="{00000000-0005-0000-0000-000083970000}"/>
    <cellStyle name="Финансовый 6 2 2 8 2 2 10" xfId="38789" xr:uid="{00000000-0005-0000-0000-000084970000}"/>
    <cellStyle name="Финансовый 6 2 2 8 2 2 2" xfId="38790" xr:uid="{00000000-0005-0000-0000-000085970000}"/>
    <cellStyle name="Финансовый 6 2 2 8 2 2 2 2" xfId="38791" xr:uid="{00000000-0005-0000-0000-000086970000}"/>
    <cellStyle name="Финансовый 6 2 2 8 2 2 2 2 2" xfId="38792" xr:uid="{00000000-0005-0000-0000-000087970000}"/>
    <cellStyle name="Финансовый 6 2 2 8 2 2 2 3" xfId="38793" xr:uid="{00000000-0005-0000-0000-000088970000}"/>
    <cellStyle name="Финансовый 6 2 2 8 2 2 2 3 2" xfId="38794" xr:uid="{00000000-0005-0000-0000-000089970000}"/>
    <cellStyle name="Финансовый 6 2 2 8 2 2 2 4" xfId="38795" xr:uid="{00000000-0005-0000-0000-00008A970000}"/>
    <cellStyle name="Финансовый 6 2 2 8 2 2 2 4 2" xfId="38796" xr:uid="{00000000-0005-0000-0000-00008B970000}"/>
    <cellStyle name="Финансовый 6 2 2 8 2 2 2 5" xfId="38797" xr:uid="{00000000-0005-0000-0000-00008C970000}"/>
    <cellStyle name="Финансовый 6 2 2 8 2 2 2 5 2" xfId="38798" xr:uid="{00000000-0005-0000-0000-00008D970000}"/>
    <cellStyle name="Финансовый 6 2 2 8 2 2 2 6" xfId="38799" xr:uid="{00000000-0005-0000-0000-00008E970000}"/>
    <cellStyle name="Финансовый 6 2 2 8 2 2 3" xfId="38800" xr:uid="{00000000-0005-0000-0000-00008F970000}"/>
    <cellStyle name="Финансовый 6 2 2 8 2 2 3 2" xfId="38801" xr:uid="{00000000-0005-0000-0000-000090970000}"/>
    <cellStyle name="Финансовый 6 2 2 8 2 2 3 2 2" xfId="38802" xr:uid="{00000000-0005-0000-0000-000091970000}"/>
    <cellStyle name="Финансовый 6 2 2 8 2 2 3 3" xfId="38803" xr:uid="{00000000-0005-0000-0000-000092970000}"/>
    <cellStyle name="Финансовый 6 2 2 8 2 2 3 3 2" xfId="38804" xr:uid="{00000000-0005-0000-0000-000093970000}"/>
    <cellStyle name="Финансовый 6 2 2 8 2 2 3 4" xfId="38805" xr:uid="{00000000-0005-0000-0000-000094970000}"/>
    <cellStyle name="Финансовый 6 2 2 8 2 2 3 4 2" xfId="38806" xr:uid="{00000000-0005-0000-0000-000095970000}"/>
    <cellStyle name="Финансовый 6 2 2 8 2 2 3 5" xfId="38807" xr:uid="{00000000-0005-0000-0000-000096970000}"/>
    <cellStyle name="Финансовый 6 2 2 8 2 2 4" xfId="38808" xr:uid="{00000000-0005-0000-0000-000097970000}"/>
    <cellStyle name="Финансовый 6 2 2 8 2 2 4 2" xfId="38809" xr:uid="{00000000-0005-0000-0000-000098970000}"/>
    <cellStyle name="Финансовый 6 2 2 8 2 2 5" xfId="38810" xr:uid="{00000000-0005-0000-0000-000099970000}"/>
    <cellStyle name="Финансовый 6 2 2 8 2 2 5 2" xfId="38811" xr:uid="{00000000-0005-0000-0000-00009A970000}"/>
    <cellStyle name="Финансовый 6 2 2 8 2 2 6" xfId="38812" xr:uid="{00000000-0005-0000-0000-00009B970000}"/>
    <cellStyle name="Финансовый 6 2 2 8 2 2 6 2" xfId="38813" xr:uid="{00000000-0005-0000-0000-00009C970000}"/>
    <cellStyle name="Финансовый 6 2 2 8 2 2 7" xfId="38814" xr:uid="{00000000-0005-0000-0000-00009D970000}"/>
    <cellStyle name="Финансовый 6 2 2 8 2 2 7 2" xfId="38815" xr:uid="{00000000-0005-0000-0000-00009E970000}"/>
    <cellStyle name="Финансовый 6 2 2 8 2 2 8" xfId="38816" xr:uid="{00000000-0005-0000-0000-00009F970000}"/>
    <cellStyle name="Финансовый 6 2 2 8 2 2 8 2" xfId="38817" xr:uid="{00000000-0005-0000-0000-0000A0970000}"/>
    <cellStyle name="Финансовый 6 2 2 8 2 2 9" xfId="38818" xr:uid="{00000000-0005-0000-0000-0000A1970000}"/>
    <cellStyle name="Финансовый 6 2 2 8 2 2 9 2" xfId="38819" xr:uid="{00000000-0005-0000-0000-0000A2970000}"/>
    <cellStyle name="Финансовый 6 2 2 8 2 3" xfId="38820" xr:uid="{00000000-0005-0000-0000-0000A3970000}"/>
    <cellStyle name="Финансовый 6 2 2 8 2 3 2" xfId="38821" xr:uid="{00000000-0005-0000-0000-0000A4970000}"/>
    <cellStyle name="Финансовый 6 2 2 8 2 3 2 2" xfId="38822" xr:uid="{00000000-0005-0000-0000-0000A5970000}"/>
    <cellStyle name="Финансовый 6 2 2 8 2 3 3" xfId="38823" xr:uid="{00000000-0005-0000-0000-0000A6970000}"/>
    <cellStyle name="Финансовый 6 2 2 8 2 3 3 2" xfId="38824" xr:uid="{00000000-0005-0000-0000-0000A7970000}"/>
    <cellStyle name="Финансовый 6 2 2 8 2 3 4" xfId="38825" xr:uid="{00000000-0005-0000-0000-0000A8970000}"/>
    <cellStyle name="Финансовый 6 2 2 8 2 3 4 2" xfId="38826" xr:uid="{00000000-0005-0000-0000-0000A9970000}"/>
    <cellStyle name="Финансовый 6 2 2 8 2 3 5" xfId="38827" xr:uid="{00000000-0005-0000-0000-0000AA970000}"/>
    <cellStyle name="Финансовый 6 2 2 8 2 3 5 2" xfId="38828" xr:uid="{00000000-0005-0000-0000-0000AB970000}"/>
    <cellStyle name="Финансовый 6 2 2 8 2 3 6" xfId="38829" xr:uid="{00000000-0005-0000-0000-0000AC970000}"/>
    <cellStyle name="Финансовый 6 2 2 8 2 4" xfId="38830" xr:uid="{00000000-0005-0000-0000-0000AD970000}"/>
    <cellStyle name="Финансовый 6 2 2 8 2 4 2" xfId="38831" xr:uid="{00000000-0005-0000-0000-0000AE970000}"/>
    <cellStyle name="Финансовый 6 2 2 8 2 4 2 2" xfId="38832" xr:uid="{00000000-0005-0000-0000-0000AF970000}"/>
    <cellStyle name="Финансовый 6 2 2 8 2 4 3" xfId="38833" xr:uid="{00000000-0005-0000-0000-0000B0970000}"/>
    <cellStyle name="Финансовый 6 2 2 8 2 4 3 2" xfId="38834" xr:uid="{00000000-0005-0000-0000-0000B1970000}"/>
    <cellStyle name="Финансовый 6 2 2 8 2 4 4" xfId="38835" xr:uid="{00000000-0005-0000-0000-0000B2970000}"/>
    <cellStyle name="Финансовый 6 2 2 8 2 4 4 2" xfId="38836" xr:uid="{00000000-0005-0000-0000-0000B3970000}"/>
    <cellStyle name="Финансовый 6 2 2 8 2 4 5" xfId="38837" xr:uid="{00000000-0005-0000-0000-0000B4970000}"/>
    <cellStyle name="Финансовый 6 2 2 8 2 5" xfId="38838" xr:uid="{00000000-0005-0000-0000-0000B5970000}"/>
    <cellStyle name="Финансовый 6 2 2 8 2 5 2" xfId="38839" xr:uid="{00000000-0005-0000-0000-0000B6970000}"/>
    <cellStyle name="Финансовый 6 2 2 8 2 6" xfId="38840" xr:uid="{00000000-0005-0000-0000-0000B7970000}"/>
    <cellStyle name="Финансовый 6 2 2 8 2 6 2" xfId="38841" xr:uid="{00000000-0005-0000-0000-0000B8970000}"/>
    <cellStyle name="Финансовый 6 2 2 8 2 7" xfId="38842" xr:uid="{00000000-0005-0000-0000-0000B9970000}"/>
    <cellStyle name="Финансовый 6 2 2 8 2 7 2" xfId="38843" xr:uid="{00000000-0005-0000-0000-0000BA970000}"/>
    <cellStyle name="Финансовый 6 2 2 8 2 8" xfId="38844" xr:uid="{00000000-0005-0000-0000-0000BB970000}"/>
    <cellStyle name="Финансовый 6 2 2 8 2 8 2" xfId="38845" xr:uid="{00000000-0005-0000-0000-0000BC970000}"/>
    <cellStyle name="Финансовый 6 2 2 8 2 9" xfId="38846" xr:uid="{00000000-0005-0000-0000-0000BD970000}"/>
    <cellStyle name="Финансовый 6 2 2 8 2 9 2" xfId="38847" xr:uid="{00000000-0005-0000-0000-0000BE970000}"/>
    <cellStyle name="Финансовый 6 2 2 8 3" xfId="38848" xr:uid="{00000000-0005-0000-0000-0000BF970000}"/>
    <cellStyle name="Финансовый 6 2 2 8 3 10" xfId="38849" xr:uid="{00000000-0005-0000-0000-0000C0970000}"/>
    <cellStyle name="Финансовый 6 2 2 8 3 2" xfId="38850" xr:uid="{00000000-0005-0000-0000-0000C1970000}"/>
    <cellStyle name="Финансовый 6 2 2 8 3 2 2" xfId="38851" xr:uid="{00000000-0005-0000-0000-0000C2970000}"/>
    <cellStyle name="Финансовый 6 2 2 8 3 2 2 2" xfId="38852" xr:uid="{00000000-0005-0000-0000-0000C3970000}"/>
    <cellStyle name="Финансовый 6 2 2 8 3 2 3" xfId="38853" xr:uid="{00000000-0005-0000-0000-0000C4970000}"/>
    <cellStyle name="Финансовый 6 2 2 8 3 2 3 2" xfId="38854" xr:uid="{00000000-0005-0000-0000-0000C5970000}"/>
    <cellStyle name="Финансовый 6 2 2 8 3 2 4" xfId="38855" xr:uid="{00000000-0005-0000-0000-0000C6970000}"/>
    <cellStyle name="Финансовый 6 2 2 8 3 2 4 2" xfId="38856" xr:uid="{00000000-0005-0000-0000-0000C7970000}"/>
    <cellStyle name="Финансовый 6 2 2 8 3 2 5" xfId="38857" xr:uid="{00000000-0005-0000-0000-0000C8970000}"/>
    <cellStyle name="Финансовый 6 2 2 8 3 2 5 2" xfId="38858" xr:uid="{00000000-0005-0000-0000-0000C9970000}"/>
    <cellStyle name="Финансовый 6 2 2 8 3 2 6" xfId="38859" xr:uid="{00000000-0005-0000-0000-0000CA970000}"/>
    <cellStyle name="Финансовый 6 2 2 8 3 3" xfId="38860" xr:uid="{00000000-0005-0000-0000-0000CB970000}"/>
    <cellStyle name="Финансовый 6 2 2 8 3 3 2" xfId="38861" xr:uid="{00000000-0005-0000-0000-0000CC970000}"/>
    <cellStyle name="Финансовый 6 2 2 8 3 3 2 2" xfId="38862" xr:uid="{00000000-0005-0000-0000-0000CD970000}"/>
    <cellStyle name="Финансовый 6 2 2 8 3 3 3" xfId="38863" xr:uid="{00000000-0005-0000-0000-0000CE970000}"/>
    <cellStyle name="Финансовый 6 2 2 8 3 3 3 2" xfId="38864" xr:uid="{00000000-0005-0000-0000-0000CF970000}"/>
    <cellStyle name="Финансовый 6 2 2 8 3 3 4" xfId="38865" xr:uid="{00000000-0005-0000-0000-0000D0970000}"/>
    <cellStyle name="Финансовый 6 2 2 8 3 3 4 2" xfId="38866" xr:uid="{00000000-0005-0000-0000-0000D1970000}"/>
    <cellStyle name="Финансовый 6 2 2 8 3 3 5" xfId="38867" xr:uid="{00000000-0005-0000-0000-0000D2970000}"/>
    <cellStyle name="Финансовый 6 2 2 8 3 4" xfId="38868" xr:uid="{00000000-0005-0000-0000-0000D3970000}"/>
    <cellStyle name="Финансовый 6 2 2 8 3 4 2" xfId="38869" xr:uid="{00000000-0005-0000-0000-0000D4970000}"/>
    <cellStyle name="Финансовый 6 2 2 8 3 5" xfId="38870" xr:uid="{00000000-0005-0000-0000-0000D5970000}"/>
    <cellStyle name="Финансовый 6 2 2 8 3 5 2" xfId="38871" xr:uid="{00000000-0005-0000-0000-0000D6970000}"/>
    <cellStyle name="Финансовый 6 2 2 8 3 6" xfId="38872" xr:uid="{00000000-0005-0000-0000-0000D7970000}"/>
    <cellStyle name="Финансовый 6 2 2 8 3 6 2" xfId="38873" xr:uid="{00000000-0005-0000-0000-0000D8970000}"/>
    <cellStyle name="Финансовый 6 2 2 8 3 7" xfId="38874" xr:uid="{00000000-0005-0000-0000-0000D9970000}"/>
    <cellStyle name="Финансовый 6 2 2 8 3 7 2" xfId="38875" xr:uid="{00000000-0005-0000-0000-0000DA970000}"/>
    <cellStyle name="Финансовый 6 2 2 8 3 8" xfId="38876" xr:uid="{00000000-0005-0000-0000-0000DB970000}"/>
    <cellStyle name="Финансовый 6 2 2 8 3 8 2" xfId="38877" xr:uid="{00000000-0005-0000-0000-0000DC970000}"/>
    <cellStyle name="Финансовый 6 2 2 8 3 9" xfId="38878" xr:uid="{00000000-0005-0000-0000-0000DD970000}"/>
    <cellStyle name="Финансовый 6 2 2 8 3 9 2" xfId="38879" xr:uid="{00000000-0005-0000-0000-0000DE970000}"/>
    <cellStyle name="Финансовый 6 2 2 8 4" xfId="38880" xr:uid="{00000000-0005-0000-0000-0000DF970000}"/>
    <cellStyle name="Финансовый 6 2 2 8 4 2" xfId="38881" xr:uid="{00000000-0005-0000-0000-0000E0970000}"/>
    <cellStyle name="Финансовый 6 2 2 8 4 2 2" xfId="38882" xr:uid="{00000000-0005-0000-0000-0000E1970000}"/>
    <cellStyle name="Финансовый 6 2 2 8 4 3" xfId="38883" xr:uid="{00000000-0005-0000-0000-0000E2970000}"/>
    <cellStyle name="Финансовый 6 2 2 8 4 3 2" xfId="38884" xr:uid="{00000000-0005-0000-0000-0000E3970000}"/>
    <cellStyle name="Финансовый 6 2 2 8 4 4" xfId="38885" xr:uid="{00000000-0005-0000-0000-0000E4970000}"/>
    <cellStyle name="Финансовый 6 2 2 8 4 4 2" xfId="38886" xr:uid="{00000000-0005-0000-0000-0000E5970000}"/>
    <cellStyle name="Финансовый 6 2 2 8 4 5" xfId="38887" xr:uid="{00000000-0005-0000-0000-0000E6970000}"/>
    <cellStyle name="Финансовый 6 2 2 8 4 5 2" xfId="38888" xr:uid="{00000000-0005-0000-0000-0000E7970000}"/>
    <cellStyle name="Финансовый 6 2 2 8 4 6" xfId="38889" xr:uid="{00000000-0005-0000-0000-0000E8970000}"/>
    <cellStyle name="Финансовый 6 2 2 8 5" xfId="38890" xr:uid="{00000000-0005-0000-0000-0000E9970000}"/>
    <cellStyle name="Финансовый 6 2 2 8 5 2" xfId="38891" xr:uid="{00000000-0005-0000-0000-0000EA970000}"/>
    <cellStyle name="Финансовый 6 2 2 8 5 2 2" xfId="38892" xr:uid="{00000000-0005-0000-0000-0000EB970000}"/>
    <cellStyle name="Финансовый 6 2 2 8 5 3" xfId="38893" xr:uid="{00000000-0005-0000-0000-0000EC970000}"/>
    <cellStyle name="Финансовый 6 2 2 8 5 3 2" xfId="38894" xr:uid="{00000000-0005-0000-0000-0000ED970000}"/>
    <cellStyle name="Финансовый 6 2 2 8 5 4" xfId="38895" xr:uid="{00000000-0005-0000-0000-0000EE970000}"/>
    <cellStyle name="Финансовый 6 2 2 8 5 4 2" xfId="38896" xr:uid="{00000000-0005-0000-0000-0000EF970000}"/>
    <cellStyle name="Финансовый 6 2 2 8 5 5" xfId="38897" xr:uid="{00000000-0005-0000-0000-0000F0970000}"/>
    <cellStyle name="Финансовый 6 2 2 8 6" xfId="38898" xr:uid="{00000000-0005-0000-0000-0000F1970000}"/>
    <cellStyle name="Финансовый 6 2 2 8 6 2" xfId="38899" xr:uid="{00000000-0005-0000-0000-0000F2970000}"/>
    <cellStyle name="Финансовый 6 2 2 8 7" xfId="38900" xr:uid="{00000000-0005-0000-0000-0000F3970000}"/>
    <cellStyle name="Финансовый 6 2 2 8 7 2" xfId="38901" xr:uid="{00000000-0005-0000-0000-0000F4970000}"/>
    <cellStyle name="Финансовый 6 2 2 8 8" xfId="38902" xr:uid="{00000000-0005-0000-0000-0000F5970000}"/>
    <cellStyle name="Финансовый 6 2 2 8 8 2" xfId="38903" xr:uid="{00000000-0005-0000-0000-0000F6970000}"/>
    <cellStyle name="Финансовый 6 2 2 8 9" xfId="38904" xr:uid="{00000000-0005-0000-0000-0000F7970000}"/>
    <cellStyle name="Финансовый 6 2 2 8 9 2" xfId="38905" xr:uid="{00000000-0005-0000-0000-0000F8970000}"/>
    <cellStyle name="Финансовый 6 2 2 9" xfId="38906" xr:uid="{00000000-0005-0000-0000-0000F9970000}"/>
    <cellStyle name="Финансовый 6 2 2 9 10" xfId="38907" xr:uid="{00000000-0005-0000-0000-0000FA970000}"/>
    <cellStyle name="Финансовый 6 2 2 9 10 2" xfId="38908" xr:uid="{00000000-0005-0000-0000-0000FB970000}"/>
    <cellStyle name="Финансовый 6 2 2 9 11" xfId="38909" xr:uid="{00000000-0005-0000-0000-0000FC970000}"/>
    <cellStyle name="Финансовый 6 2 2 9 11 2" xfId="38910" xr:uid="{00000000-0005-0000-0000-0000FD970000}"/>
    <cellStyle name="Финансовый 6 2 2 9 12" xfId="38911" xr:uid="{00000000-0005-0000-0000-0000FE970000}"/>
    <cellStyle name="Финансовый 6 2 2 9 2" xfId="38912" xr:uid="{00000000-0005-0000-0000-0000FF970000}"/>
    <cellStyle name="Финансовый 6 2 2 9 2 10" xfId="38913" xr:uid="{00000000-0005-0000-0000-000000980000}"/>
    <cellStyle name="Финансовый 6 2 2 9 2 10 2" xfId="38914" xr:uid="{00000000-0005-0000-0000-000001980000}"/>
    <cellStyle name="Финансовый 6 2 2 9 2 11" xfId="38915" xr:uid="{00000000-0005-0000-0000-000002980000}"/>
    <cellStyle name="Финансовый 6 2 2 9 2 2" xfId="38916" xr:uid="{00000000-0005-0000-0000-000003980000}"/>
    <cellStyle name="Финансовый 6 2 2 9 2 2 10" xfId="38917" xr:uid="{00000000-0005-0000-0000-000004980000}"/>
    <cellStyle name="Финансовый 6 2 2 9 2 2 2" xfId="38918" xr:uid="{00000000-0005-0000-0000-000005980000}"/>
    <cellStyle name="Финансовый 6 2 2 9 2 2 2 2" xfId="38919" xr:uid="{00000000-0005-0000-0000-000006980000}"/>
    <cellStyle name="Финансовый 6 2 2 9 2 2 2 2 2" xfId="38920" xr:uid="{00000000-0005-0000-0000-000007980000}"/>
    <cellStyle name="Финансовый 6 2 2 9 2 2 2 3" xfId="38921" xr:uid="{00000000-0005-0000-0000-000008980000}"/>
    <cellStyle name="Финансовый 6 2 2 9 2 2 2 3 2" xfId="38922" xr:uid="{00000000-0005-0000-0000-000009980000}"/>
    <cellStyle name="Финансовый 6 2 2 9 2 2 2 4" xfId="38923" xr:uid="{00000000-0005-0000-0000-00000A980000}"/>
    <cellStyle name="Финансовый 6 2 2 9 2 2 2 4 2" xfId="38924" xr:uid="{00000000-0005-0000-0000-00000B980000}"/>
    <cellStyle name="Финансовый 6 2 2 9 2 2 2 5" xfId="38925" xr:uid="{00000000-0005-0000-0000-00000C980000}"/>
    <cellStyle name="Финансовый 6 2 2 9 2 2 2 5 2" xfId="38926" xr:uid="{00000000-0005-0000-0000-00000D980000}"/>
    <cellStyle name="Финансовый 6 2 2 9 2 2 2 6" xfId="38927" xr:uid="{00000000-0005-0000-0000-00000E980000}"/>
    <cellStyle name="Финансовый 6 2 2 9 2 2 3" xfId="38928" xr:uid="{00000000-0005-0000-0000-00000F980000}"/>
    <cellStyle name="Финансовый 6 2 2 9 2 2 3 2" xfId="38929" xr:uid="{00000000-0005-0000-0000-000010980000}"/>
    <cellStyle name="Финансовый 6 2 2 9 2 2 3 2 2" xfId="38930" xr:uid="{00000000-0005-0000-0000-000011980000}"/>
    <cellStyle name="Финансовый 6 2 2 9 2 2 3 3" xfId="38931" xr:uid="{00000000-0005-0000-0000-000012980000}"/>
    <cellStyle name="Финансовый 6 2 2 9 2 2 3 3 2" xfId="38932" xr:uid="{00000000-0005-0000-0000-000013980000}"/>
    <cellStyle name="Финансовый 6 2 2 9 2 2 3 4" xfId="38933" xr:uid="{00000000-0005-0000-0000-000014980000}"/>
    <cellStyle name="Финансовый 6 2 2 9 2 2 3 4 2" xfId="38934" xr:uid="{00000000-0005-0000-0000-000015980000}"/>
    <cellStyle name="Финансовый 6 2 2 9 2 2 3 5" xfId="38935" xr:uid="{00000000-0005-0000-0000-000016980000}"/>
    <cellStyle name="Финансовый 6 2 2 9 2 2 4" xfId="38936" xr:uid="{00000000-0005-0000-0000-000017980000}"/>
    <cellStyle name="Финансовый 6 2 2 9 2 2 4 2" xfId="38937" xr:uid="{00000000-0005-0000-0000-000018980000}"/>
    <cellStyle name="Финансовый 6 2 2 9 2 2 5" xfId="38938" xr:uid="{00000000-0005-0000-0000-000019980000}"/>
    <cellStyle name="Финансовый 6 2 2 9 2 2 5 2" xfId="38939" xr:uid="{00000000-0005-0000-0000-00001A980000}"/>
    <cellStyle name="Финансовый 6 2 2 9 2 2 6" xfId="38940" xr:uid="{00000000-0005-0000-0000-00001B980000}"/>
    <cellStyle name="Финансовый 6 2 2 9 2 2 6 2" xfId="38941" xr:uid="{00000000-0005-0000-0000-00001C980000}"/>
    <cellStyle name="Финансовый 6 2 2 9 2 2 7" xfId="38942" xr:uid="{00000000-0005-0000-0000-00001D980000}"/>
    <cellStyle name="Финансовый 6 2 2 9 2 2 7 2" xfId="38943" xr:uid="{00000000-0005-0000-0000-00001E980000}"/>
    <cellStyle name="Финансовый 6 2 2 9 2 2 8" xfId="38944" xr:uid="{00000000-0005-0000-0000-00001F980000}"/>
    <cellStyle name="Финансовый 6 2 2 9 2 2 8 2" xfId="38945" xr:uid="{00000000-0005-0000-0000-000020980000}"/>
    <cellStyle name="Финансовый 6 2 2 9 2 2 9" xfId="38946" xr:uid="{00000000-0005-0000-0000-000021980000}"/>
    <cellStyle name="Финансовый 6 2 2 9 2 2 9 2" xfId="38947" xr:uid="{00000000-0005-0000-0000-000022980000}"/>
    <cellStyle name="Финансовый 6 2 2 9 2 3" xfId="38948" xr:uid="{00000000-0005-0000-0000-000023980000}"/>
    <cellStyle name="Финансовый 6 2 2 9 2 3 2" xfId="38949" xr:uid="{00000000-0005-0000-0000-000024980000}"/>
    <cellStyle name="Финансовый 6 2 2 9 2 3 2 2" xfId="38950" xr:uid="{00000000-0005-0000-0000-000025980000}"/>
    <cellStyle name="Финансовый 6 2 2 9 2 3 3" xfId="38951" xr:uid="{00000000-0005-0000-0000-000026980000}"/>
    <cellStyle name="Финансовый 6 2 2 9 2 3 3 2" xfId="38952" xr:uid="{00000000-0005-0000-0000-000027980000}"/>
    <cellStyle name="Финансовый 6 2 2 9 2 3 4" xfId="38953" xr:uid="{00000000-0005-0000-0000-000028980000}"/>
    <cellStyle name="Финансовый 6 2 2 9 2 3 4 2" xfId="38954" xr:uid="{00000000-0005-0000-0000-000029980000}"/>
    <cellStyle name="Финансовый 6 2 2 9 2 3 5" xfId="38955" xr:uid="{00000000-0005-0000-0000-00002A980000}"/>
    <cellStyle name="Финансовый 6 2 2 9 2 3 5 2" xfId="38956" xr:uid="{00000000-0005-0000-0000-00002B980000}"/>
    <cellStyle name="Финансовый 6 2 2 9 2 3 6" xfId="38957" xr:uid="{00000000-0005-0000-0000-00002C980000}"/>
    <cellStyle name="Финансовый 6 2 2 9 2 4" xfId="38958" xr:uid="{00000000-0005-0000-0000-00002D980000}"/>
    <cellStyle name="Финансовый 6 2 2 9 2 4 2" xfId="38959" xr:uid="{00000000-0005-0000-0000-00002E980000}"/>
    <cellStyle name="Финансовый 6 2 2 9 2 4 2 2" xfId="38960" xr:uid="{00000000-0005-0000-0000-00002F980000}"/>
    <cellStyle name="Финансовый 6 2 2 9 2 4 3" xfId="38961" xr:uid="{00000000-0005-0000-0000-000030980000}"/>
    <cellStyle name="Финансовый 6 2 2 9 2 4 3 2" xfId="38962" xr:uid="{00000000-0005-0000-0000-000031980000}"/>
    <cellStyle name="Финансовый 6 2 2 9 2 4 4" xfId="38963" xr:uid="{00000000-0005-0000-0000-000032980000}"/>
    <cellStyle name="Финансовый 6 2 2 9 2 4 4 2" xfId="38964" xr:uid="{00000000-0005-0000-0000-000033980000}"/>
    <cellStyle name="Финансовый 6 2 2 9 2 4 5" xfId="38965" xr:uid="{00000000-0005-0000-0000-000034980000}"/>
    <cellStyle name="Финансовый 6 2 2 9 2 5" xfId="38966" xr:uid="{00000000-0005-0000-0000-000035980000}"/>
    <cellStyle name="Финансовый 6 2 2 9 2 5 2" xfId="38967" xr:uid="{00000000-0005-0000-0000-000036980000}"/>
    <cellStyle name="Финансовый 6 2 2 9 2 6" xfId="38968" xr:uid="{00000000-0005-0000-0000-000037980000}"/>
    <cellStyle name="Финансовый 6 2 2 9 2 6 2" xfId="38969" xr:uid="{00000000-0005-0000-0000-000038980000}"/>
    <cellStyle name="Финансовый 6 2 2 9 2 7" xfId="38970" xr:uid="{00000000-0005-0000-0000-000039980000}"/>
    <cellStyle name="Финансовый 6 2 2 9 2 7 2" xfId="38971" xr:uid="{00000000-0005-0000-0000-00003A980000}"/>
    <cellStyle name="Финансовый 6 2 2 9 2 8" xfId="38972" xr:uid="{00000000-0005-0000-0000-00003B980000}"/>
    <cellStyle name="Финансовый 6 2 2 9 2 8 2" xfId="38973" xr:uid="{00000000-0005-0000-0000-00003C980000}"/>
    <cellStyle name="Финансовый 6 2 2 9 2 9" xfId="38974" xr:uid="{00000000-0005-0000-0000-00003D980000}"/>
    <cellStyle name="Финансовый 6 2 2 9 2 9 2" xfId="38975" xr:uid="{00000000-0005-0000-0000-00003E980000}"/>
    <cellStyle name="Финансовый 6 2 2 9 3" xfId="38976" xr:uid="{00000000-0005-0000-0000-00003F980000}"/>
    <cellStyle name="Финансовый 6 2 2 9 3 10" xfId="38977" xr:uid="{00000000-0005-0000-0000-000040980000}"/>
    <cellStyle name="Финансовый 6 2 2 9 3 2" xfId="38978" xr:uid="{00000000-0005-0000-0000-000041980000}"/>
    <cellStyle name="Финансовый 6 2 2 9 3 2 2" xfId="38979" xr:uid="{00000000-0005-0000-0000-000042980000}"/>
    <cellStyle name="Финансовый 6 2 2 9 3 2 2 2" xfId="38980" xr:uid="{00000000-0005-0000-0000-000043980000}"/>
    <cellStyle name="Финансовый 6 2 2 9 3 2 3" xfId="38981" xr:uid="{00000000-0005-0000-0000-000044980000}"/>
    <cellStyle name="Финансовый 6 2 2 9 3 2 3 2" xfId="38982" xr:uid="{00000000-0005-0000-0000-000045980000}"/>
    <cellStyle name="Финансовый 6 2 2 9 3 2 4" xfId="38983" xr:uid="{00000000-0005-0000-0000-000046980000}"/>
    <cellStyle name="Финансовый 6 2 2 9 3 2 4 2" xfId="38984" xr:uid="{00000000-0005-0000-0000-000047980000}"/>
    <cellStyle name="Финансовый 6 2 2 9 3 2 5" xfId="38985" xr:uid="{00000000-0005-0000-0000-000048980000}"/>
    <cellStyle name="Финансовый 6 2 2 9 3 2 5 2" xfId="38986" xr:uid="{00000000-0005-0000-0000-000049980000}"/>
    <cellStyle name="Финансовый 6 2 2 9 3 2 6" xfId="38987" xr:uid="{00000000-0005-0000-0000-00004A980000}"/>
    <cellStyle name="Финансовый 6 2 2 9 3 3" xfId="38988" xr:uid="{00000000-0005-0000-0000-00004B980000}"/>
    <cellStyle name="Финансовый 6 2 2 9 3 3 2" xfId="38989" xr:uid="{00000000-0005-0000-0000-00004C980000}"/>
    <cellStyle name="Финансовый 6 2 2 9 3 3 2 2" xfId="38990" xr:uid="{00000000-0005-0000-0000-00004D980000}"/>
    <cellStyle name="Финансовый 6 2 2 9 3 3 3" xfId="38991" xr:uid="{00000000-0005-0000-0000-00004E980000}"/>
    <cellStyle name="Финансовый 6 2 2 9 3 3 3 2" xfId="38992" xr:uid="{00000000-0005-0000-0000-00004F980000}"/>
    <cellStyle name="Финансовый 6 2 2 9 3 3 4" xfId="38993" xr:uid="{00000000-0005-0000-0000-000050980000}"/>
    <cellStyle name="Финансовый 6 2 2 9 3 3 4 2" xfId="38994" xr:uid="{00000000-0005-0000-0000-000051980000}"/>
    <cellStyle name="Финансовый 6 2 2 9 3 3 5" xfId="38995" xr:uid="{00000000-0005-0000-0000-000052980000}"/>
    <cellStyle name="Финансовый 6 2 2 9 3 4" xfId="38996" xr:uid="{00000000-0005-0000-0000-000053980000}"/>
    <cellStyle name="Финансовый 6 2 2 9 3 4 2" xfId="38997" xr:uid="{00000000-0005-0000-0000-000054980000}"/>
    <cellStyle name="Финансовый 6 2 2 9 3 5" xfId="38998" xr:uid="{00000000-0005-0000-0000-000055980000}"/>
    <cellStyle name="Финансовый 6 2 2 9 3 5 2" xfId="38999" xr:uid="{00000000-0005-0000-0000-000056980000}"/>
    <cellStyle name="Финансовый 6 2 2 9 3 6" xfId="39000" xr:uid="{00000000-0005-0000-0000-000057980000}"/>
    <cellStyle name="Финансовый 6 2 2 9 3 6 2" xfId="39001" xr:uid="{00000000-0005-0000-0000-000058980000}"/>
    <cellStyle name="Финансовый 6 2 2 9 3 7" xfId="39002" xr:uid="{00000000-0005-0000-0000-000059980000}"/>
    <cellStyle name="Финансовый 6 2 2 9 3 7 2" xfId="39003" xr:uid="{00000000-0005-0000-0000-00005A980000}"/>
    <cellStyle name="Финансовый 6 2 2 9 3 8" xfId="39004" xr:uid="{00000000-0005-0000-0000-00005B980000}"/>
    <cellStyle name="Финансовый 6 2 2 9 3 8 2" xfId="39005" xr:uid="{00000000-0005-0000-0000-00005C980000}"/>
    <cellStyle name="Финансовый 6 2 2 9 3 9" xfId="39006" xr:uid="{00000000-0005-0000-0000-00005D980000}"/>
    <cellStyle name="Финансовый 6 2 2 9 3 9 2" xfId="39007" xr:uid="{00000000-0005-0000-0000-00005E980000}"/>
    <cellStyle name="Финансовый 6 2 2 9 4" xfId="39008" xr:uid="{00000000-0005-0000-0000-00005F980000}"/>
    <cellStyle name="Финансовый 6 2 2 9 4 2" xfId="39009" xr:uid="{00000000-0005-0000-0000-000060980000}"/>
    <cellStyle name="Финансовый 6 2 2 9 4 2 2" xfId="39010" xr:uid="{00000000-0005-0000-0000-000061980000}"/>
    <cellStyle name="Финансовый 6 2 2 9 4 3" xfId="39011" xr:uid="{00000000-0005-0000-0000-000062980000}"/>
    <cellStyle name="Финансовый 6 2 2 9 4 3 2" xfId="39012" xr:uid="{00000000-0005-0000-0000-000063980000}"/>
    <cellStyle name="Финансовый 6 2 2 9 4 4" xfId="39013" xr:uid="{00000000-0005-0000-0000-000064980000}"/>
    <cellStyle name="Финансовый 6 2 2 9 4 4 2" xfId="39014" xr:uid="{00000000-0005-0000-0000-000065980000}"/>
    <cellStyle name="Финансовый 6 2 2 9 4 5" xfId="39015" xr:uid="{00000000-0005-0000-0000-000066980000}"/>
    <cellStyle name="Финансовый 6 2 2 9 4 5 2" xfId="39016" xr:uid="{00000000-0005-0000-0000-000067980000}"/>
    <cellStyle name="Финансовый 6 2 2 9 4 6" xfId="39017" xr:uid="{00000000-0005-0000-0000-000068980000}"/>
    <cellStyle name="Финансовый 6 2 2 9 5" xfId="39018" xr:uid="{00000000-0005-0000-0000-000069980000}"/>
    <cellStyle name="Финансовый 6 2 2 9 5 2" xfId="39019" xr:uid="{00000000-0005-0000-0000-00006A980000}"/>
    <cellStyle name="Финансовый 6 2 2 9 5 2 2" xfId="39020" xr:uid="{00000000-0005-0000-0000-00006B980000}"/>
    <cellStyle name="Финансовый 6 2 2 9 5 3" xfId="39021" xr:uid="{00000000-0005-0000-0000-00006C980000}"/>
    <cellStyle name="Финансовый 6 2 2 9 5 3 2" xfId="39022" xr:uid="{00000000-0005-0000-0000-00006D980000}"/>
    <cellStyle name="Финансовый 6 2 2 9 5 4" xfId="39023" xr:uid="{00000000-0005-0000-0000-00006E980000}"/>
    <cellStyle name="Финансовый 6 2 2 9 5 4 2" xfId="39024" xr:uid="{00000000-0005-0000-0000-00006F980000}"/>
    <cellStyle name="Финансовый 6 2 2 9 5 5" xfId="39025" xr:uid="{00000000-0005-0000-0000-000070980000}"/>
    <cellStyle name="Финансовый 6 2 2 9 6" xfId="39026" xr:uid="{00000000-0005-0000-0000-000071980000}"/>
    <cellStyle name="Финансовый 6 2 2 9 6 2" xfId="39027" xr:uid="{00000000-0005-0000-0000-000072980000}"/>
    <cellStyle name="Финансовый 6 2 2 9 7" xfId="39028" xr:uid="{00000000-0005-0000-0000-000073980000}"/>
    <cellStyle name="Финансовый 6 2 2 9 7 2" xfId="39029" xr:uid="{00000000-0005-0000-0000-000074980000}"/>
    <cellStyle name="Финансовый 6 2 2 9 8" xfId="39030" xr:uid="{00000000-0005-0000-0000-000075980000}"/>
    <cellStyle name="Финансовый 6 2 2 9 8 2" xfId="39031" xr:uid="{00000000-0005-0000-0000-000076980000}"/>
    <cellStyle name="Финансовый 6 2 2 9 9" xfId="39032" xr:uid="{00000000-0005-0000-0000-000077980000}"/>
    <cellStyle name="Финансовый 6 2 2 9 9 2" xfId="39033" xr:uid="{00000000-0005-0000-0000-000078980000}"/>
    <cellStyle name="Финансовый 6 2 20" xfId="39034" xr:uid="{00000000-0005-0000-0000-000079980000}"/>
    <cellStyle name="Финансовый 6 2 20 2" xfId="39035" xr:uid="{00000000-0005-0000-0000-00007A980000}"/>
    <cellStyle name="Финансовый 6 2 21" xfId="39036" xr:uid="{00000000-0005-0000-0000-00007B980000}"/>
    <cellStyle name="Финансовый 6 2 21 2" xfId="39037" xr:uid="{00000000-0005-0000-0000-00007C980000}"/>
    <cellStyle name="Финансовый 6 2 22" xfId="39038" xr:uid="{00000000-0005-0000-0000-00007D980000}"/>
    <cellStyle name="Финансовый 6 2 22 2" xfId="39039" xr:uid="{00000000-0005-0000-0000-00007E980000}"/>
    <cellStyle name="Финансовый 6 2 23" xfId="39040" xr:uid="{00000000-0005-0000-0000-00007F980000}"/>
    <cellStyle name="Финансовый 6 2 23 2" xfId="39041" xr:uid="{00000000-0005-0000-0000-000080980000}"/>
    <cellStyle name="Финансовый 6 2 24" xfId="39042" xr:uid="{00000000-0005-0000-0000-000081980000}"/>
    <cellStyle name="Финансовый 6 2 24 2" xfId="39043" xr:uid="{00000000-0005-0000-0000-000082980000}"/>
    <cellStyle name="Финансовый 6 2 25" xfId="39044" xr:uid="{00000000-0005-0000-0000-000083980000}"/>
    <cellStyle name="Финансовый 6 2 26" xfId="39045" xr:uid="{00000000-0005-0000-0000-000084980000}"/>
    <cellStyle name="Финансовый 6 2 27" xfId="39046" xr:uid="{00000000-0005-0000-0000-000085980000}"/>
    <cellStyle name="Финансовый 6 2 3" xfId="39047" xr:uid="{00000000-0005-0000-0000-000086980000}"/>
    <cellStyle name="Финансовый 6 2 3 10" xfId="39048" xr:uid="{00000000-0005-0000-0000-000087980000}"/>
    <cellStyle name="Финансовый 6 2 3 10 2" xfId="39049" xr:uid="{00000000-0005-0000-0000-000088980000}"/>
    <cellStyle name="Финансовый 6 2 3 11" xfId="39050" xr:uid="{00000000-0005-0000-0000-000089980000}"/>
    <cellStyle name="Финансовый 6 2 3 11 2" xfId="39051" xr:uid="{00000000-0005-0000-0000-00008A980000}"/>
    <cellStyle name="Финансовый 6 2 3 12" xfId="39052" xr:uid="{00000000-0005-0000-0000-00008B980000}"/>
    <cellStyle name="Финансовый 6 2 3 12 2" xfId="39053" xr:uid="{00000000-0005-0000-0000-00008C980000}"/>
    <cellStyle name="Финансовый 6 2 3 13" xfId="39054" xr:uid="{00000000-0005-0000-0000-00008D980000}"/>
    <cellStyle name="Финансовый 6 2 3 13 2" xfId="39055" xr:uid="{00000000-0005-0000-0000-00008E980000}"/>
    <cellStyle name="Финансовый 6 2 3 14" xfId="39056" xr:uid="{00000000-0005-0000-0000-00008F980000}"/>
    <cellStyle name="Финансовый 6 2 3 15" xfId="39057" xr:uid="{00000000-0005-0000-0000-000090980000}"/>
    <cellStyle name="Финансовый 6 2 3 16" xfId="39058" xr:uid="{00000000-0005-0000-0000-000091980000}"/>
    <cellStyle name="Финансовый 6 2 3 2" xfId="39059" xr:uid="{00000000-0005-0000-0000-000092980000}"/>
    <cellStyle name="Финансовый 6 2 3 2 10" xfId="39060" xr:uid="{00000000-0005-0000-0000-000093980000}"/>
    <cellStyle name="Финансовый 6 2 3 2 10 2" xfId="39061" xr:uid="{00000000-0005-0000-0000-000094980000}"/>
    <cellStyle name="Финансовый 6 2 3 2 11" xfId="39062" xr:uid="{00000000-0005-0000-0000-000095980000}"/>
    <cellStyle name="Финансовый 6 2 3 2 11 2" xfId="39063" xr:uid="{00000000-0005-0000-0000-000096980000}"/>
    <cellStyle name="Финансовый 6 2 3 2 12" xfId="39064" xr:uid="{00000000-0005-0000-0000-000097980000}"/>
    <cellStyle name="Финансовый 6 2 3 2 12 2" xfId="39065" xr:uid="{00000000-0005-0000-0000-000098980000}"/>
    <cellStyle name="Финансовый 6 2 3 2 13" xfId="39066" xr:uid="{00000000-0005-0000-0000-000099980000}"/>
    <cellStyle name="Финансовый 6 2 3 2 14" xfId="39067" xr:uid="{00000000-0005-0000-0000-00009A980000}"/>
    <cellStyle name="Финансовый 6 2 3 2 15" xfId="39068" xr:uid="{00000000-0005-0000-0000-00009B980000}"/>
    <cellStyle name="Финансовый 6 2 3 2 2" xfId="39069" xr:uid="{00000000-0005-0000-0000-00009C980000}"/>
    <cellStyle name="Финансовый 6 2 3 2 2 10" xfId="39070" xr:uid="{00000000-0005-0000-0000-00009D980000}"/>
    <cellStyle name="Финансовый 6 2 3 2 2 10 2" xfId="39071" xr:uid="{00000000-0005-0000-0000-00009E980000}"/>
    <cellStyle name="Финансовый 6 2 3 2 2 11" xfId="39072" xr:uid="{00000000-0005-0000-0000-00009F980000}"/>
    <cellStyle name="Финансовый 6 2 3 2 2 12" xfId="39073" xr:uid="{00000000-0005-0000-0000-0000A0980000}"/>
    <cellStyle name="Финансовый 6 2 3 2 2 13" xfId="39074" xr:uid="{00000000-0005-0000-0000-0000A1980000}"/>
    <cellStyle name="Финансовый 6 2 3 2 2 2" xfId="39075" xr:uid="{00000000-0005-0000-0000-0000A2980000}"/>
    <cellStyle name="Финансовый 6 2 3 2 2 2 10" xfId="39076" xr:uid="{00000000-0005-0000-0000-0000A3980000}"/>
    <cellStyle name="Финансовый 6 2 3 2 2 2 11" xfId="39077" xr:uid="{00000000-0005-0000-0000-0000A4980000}"/>
    <cellStyle name="Финансовый 6 2 3 2 2 2 2" xfId="39078" xr:uid="{00000000-0005-0000-0000-0000A5980000}"/>
    <cellStyle name="Финансовый 6 2 3 2 2 2 2 2" xfId="39079" xr:uid="{00000000-0005-0000-0000-0000A6980000}"/>
    <cellStyle name="Финансовый 6 2 3 2 2 2 2 2 2" xfId="39080" xr:uid="{00000000-0005-0000-0000-0000A7980000}"/>
    <cellStyle name="Финансовый 6 2 3 2 2 2 2 3" xfId="39081" xr:uid="{00000000-0005-0000-0000-0000A8980000}"/>
    <cellStyle name="Финансовый 6 2 3 2 2 2 2 3 2" xfId="39082" xr:uid="{00000000-0005-0000-0000-0000A9980000}"/>
    <cellStyle name="Финансовый 6 2 3 2 2 2 2 4" xfId="39083" xr:uid="{00000000-0005-0000-0000-0000AA980000}"/>
    <cellStyle name="Финансовый 6 2 3 2 2 2 2 4 2" xfId="39084" xr:uid="{00000000-0005-0000-0000-0000AB980000}"/>
    <cellStyle name="Финансовый 6 2 3 2 2 2 2 5" xfId="39085" xr:uid="{00000000-0005-0000-0000-0000AC980000}"/>
    <cellStyle name="Финансовый 6 2 3 2 2 2 2 5 2" xfId="39086" xr:uid="{00000000-0005-0000-0000-0000AD980000}"/>
    <cellStyle name="Финансовый 6 2 3 2 2 2 2 6" xfId="39087" xr:uid="{00000000-0005-0000-0000-0000AE980000}"/>
    <cellStyle name="Финансовый 6 2 3 2 2 2 3" xfId="39088" xr:uid="{00000000-0005-0000-0000-0000AF980000}"/>
    <cellStyle name="Финансовый 6 2 3 2 2 2 3 2" xfId="39089" xr:uid="{00000000-0005-0000-0000-0000B0980000}"/>
    <cellStyle name="Финансовый 6 2 3 2 2 2 3 2 2" xfId="39090" xr:uid="{00000000-0005-0000-0000-0000B1980000}"/>
    <cellStyle name="Финансовый 6 2 3 2 2 2 3 3" xfId="39091" xr:uid="{00000000-0005-0000-0000-0000B2980000}"/>
    <cellStyle name="Финансовый 6 2 3 2 2 2 3 3 2" xfId="39092" xr:uid="{00000000-0005-0000-0000-0000B3980000}"/>
    <cellStyle name="Финансовый 6 2 3 2 2 2 3 4" xfId="39093" xr:uid="{00000000-0005-0000-0000-0000B4980000}"/>
    <cellStyle name="Финансовый 6 2 3 2 2 2 3 4 2" xfId="39094" xr:uid="{00000000-0005-0000-0000-0000B5980000}"/>
    <cellStyle name="Финансовый 6 2 3 2 2 2 3 5" xfId="39095" xr:uid="{00000000-0005-0000-0000-0000B6980000}"/>
    <cellStyle name="Финансовый 6 2 3 2 2 2 4" xfId="39096" xr:uid="{00000000-0005-0000-0000-0000B7980000}"/>
    <cellStyle name="Финансовый 6 2 3 2 2 2 4 2" xfId="39097" xr:uid="{00000000-0005-0000-0000-0000B8980000}"/>
    <cellStyle name="Финансовый 6 2 3 2 2 2 5" xfId="39098" xr:uid="{00000000-0005-0000-0000-0000B9980000}"/>
    <cellStyle name="Финансовый 6 2 3 2 2 2 5 2" xfId="39099" xr:uid="{00000000-0005-0000-0000-0000BA980000}"/>
    <cellStyle name="Финансовый 6 2 3 2 2 2 6" xfId="39100" xr:uid="{00000000-0005-0000-0000-0000BB980000}"/>
    <cellStyle name="Финансовый 6 2 3 2 2 2 6 2" xfId="39101" xr:uid="{00000000-0005-0000-0000-0000BC980000}"/>
    <cellStyle name="Финансовый 6 2 3 2 2 2 7" xfId="39102" xr:uid="{00000000-0005-0000-0000-0000BD980000}"/>
    <cellStyle name="Финансовый 6 2 3 2 2 2 7 2" xfId="39103" xr:uid="{00000000-0005-0000-0000-0000BE980000}"/>
    <cellStyle name="Финансовый 6 2 3 2 2 2 8" xfId="39104" xr:uid="{00000000-0005-0000-0000-0000BF980000}"/>
    <cellStyle name="Финансовый 6 2 3 2 2 2 8 2" xfId="39105" xr:uid="{00000000-0005-0000-0000-0000C0980000}"/>
    <cellStyle name="Финансовый 6 2 3 2 2 2 9" xfId="39106" xr:uid="{00000000-0005-0000-0000-0000C1980000}"/>
    <cellStyle name="Финансовый 6 2 3 2 2 2 9 2" xfId="39107" xr:uid="{00000000-0005-0000-0000-0000C2980000}"/>
    <cellStyle name="Финансовый 6 2 3 2 2 3" xfId="39108" xr:uid="{00000000-0005-0000-0000-0000C3980000}"/>
    <cellStyle name="Финансовый 6 2 3 2 2 3 2" xfId="39109" xr:uid="{00000000-0005-0000-0000-0000C4980000}"/>
    <cellStyle name="Финансовый 6 2 3 2 2 3 2 2" xfId="39110" xr:uid="{00000000-0005-0000-0000-0000C5980000}"/>
    <cellStyle name="Финансовый 6 2 3 2 2 3 3" xfId="39111" xr:uid="{00000000-0005-0000-0000-0000C6980000}"/>
    <cellStyle name="Финансовый 6 2 3 2 2 3 3 2" xfId="39112" xr:uid="{00000000-0005-0000-0000-0000C7980000}"/>
    <cellStyle name="Финансовый 6 2 3 2 2 3 4" xfId="39113" xr:uid="{00000000-0005-0000-0000-0000C8980000}"/>
    <cellStyle name="Финансовый 6 2 3 2 2 3 4 2" xfId="39114" xr:uid="{00000000-0005-0000-0000-0000C9980000}"/>
    <cellStyle name="Финансовый 6 2 3 2 2 3 5" xfId="39115" xr:uid="{00000000-0005-0000-0000-0000CA980000}"/>
    <cellStyle name="Финансовый 6 2 3 2 2 3 5 2" xfId="39116" xr:uid="{00000000-0005-0000-0000-0000CB980000}"/>
    <cellStyle name="Финансовый 6 2 3 2 2 3 6" xfId="39117" xr:uid="{00000000-0005-0000-0000-0000CC980000}"/>
    <cellStyle name="Финансовый 6 2 3 2 2 4" xfId="39118" xr:uid="{00000000-0005-0000-0000-0000CD980000}"/>
    <cellStyle name="Финансовый 6 2 3 2 2 4 2" xfId="39119" xr:uid="{00000000-0005-0000-0000-0000CE980000}"/>
    <cellStyle name="Финансовый 6 2 3 2 2 4 2 2" xfId="39120" xr:uid="{00000000-0005-0000-0000-0000CF980000}"/>
    <cellStyle name="Финансовый 6 2 3 2 2 4 3" xfId="39121" xr:uid="{00000000-0005-0000-0000-0000D0980000}"/>
    <cellStyle name="Финансовый 6 2 3 2 2 4 3 2" xfId="39122" xr:uid="{00000000-0005-0000-0000-0000D1980000}"/>
    <cellStyle name="Финансовый 6 2 3 2 2 4 4" xfId="39123" xr:uid="{00000000-0005-0000-0000-0000D2980000}"/>
    <cellStyle name="Финансовый 6 2 3 2 2 4 4 2" xfId="39124" xr:uid="{00000000-0005-0000-0000-0000D3980000}"/>
    <cellStyle name="Финансовый 6 2 3 2 2 4 5" xfId="39125" xr:uid="{00000000-0005-0000-0000-0000D4980000}"/>
    <cellStyle name="Финансовый 6 2 3 2 2 5" xfId="39126" xr:uid="{00000000-0005-0000-0000-0000D5980000}"/>
    <cellStyle name="Финансовый 6 2 3 2 2 5 2" xfId="39127" xr:uid="{00000000-0005-0000-0000-0000D6980000}"/>
    <cellStyle name="Финансовый 6 2 3 2 2 6" xfId="39128" xr:uid="{00000000-0005-0000-0000-0000D7980000}"/>
    <cellStyle name="Финансовый 6 2 3 2 2 6 2" xfId="39129" xr:uid="{00000000-0005-0000-0000-0000D8980000}"/>
    <cellStyle name="Финансовый 6 2 3 2 2 7" xfId="39130" xr:uid="{00000000-0005-0000-0000-0000D9980000}"/>
    <cellStyle name="Финансовый 6 2 3 2 2 7 2" xfId="39131" xr:uid="{00000000-0005-0000-0000-0000DA980000}"/>
    <cellStyle name="Финансовый 6 2 3 2 2 8" xfId="39132" xr:uid="{00000000-0005-0000-0000-0000DB980000}"/>
    <cellStyle name="Финансовый 6 2 3 2 2 8 2" xfId="39133" xr:uid="{00000000-0005-0000-0000-0000DC980000}"/>
    <cellStyle name="Финансовый 6 2 3 2 2 9" xfId="39134" xr:uid="{00000000-0005-0000-0000-0000DD980000}"/>
    <cellStyle name="Финансовый 6 2 3 2 2 9 2" xfId="39135" xr:uid="{00000000-0005-0000-0000-0000DE980000}"/>
    <cellStyle name="Финансовый 6 2 3 2 3" xfId="39136" xr:uid="{00000000-0005-0000-0000-0000DF980000}"/>
    <cellStyle name="Финансовый 6 2 3 2 3 10" xfId="39137" xr:uid="{00000000-0005-0000-0000-0000E0980000}"/>
    <cellStyle name="Финансовый 6 2 3 2 3 11" xfId="39138" xr:uid="{00000000-0005-0000-0000-0000E1980000}"/>
    <cellStyle name="Финансовый 6 2 3 2 3 2" xfId="39139" xr:uid="{00000000-0005-0000-0000-0000E2980000}"/>
    <cellStyle name="Финансовый 6 2 3 2 3 2 2" xfId="39140" xr:uid="{00000000-0005-0000-0000-0000E3980000}"/>
    <cellStyle name="Финансовый 6 2 3 2 3 2 2 2" xfId="39141" xr:uid="{00000000-0005-0000-0000-0000E4980000}"/>
    <cellStyle name="Финансовый 6 2 3 2 3 2 3" xfId="39142" xr:uid="{00000000-0005-0000-0000-0000E5980000}"/>
    <cellStyle name="Финансовый 6 2 3 2 3 2 3 2" xfId="39143" xr:uid="{00000000-0005-0000-0000-0000E6980000}"/>
    <cellStyle name="Финансовый 6 2 3 2 3 2 4" xfId="39144" xr:uid="{00000000-0005-0000-0000-0000E7980000}"/>
    <cellStyle name="Финансовый 6 2 3 2 3 2 4 2" xfId="39145" xr:uid="{00000000-0005-0000-0000-0000E8980000}"/>
    <cellStyle name="Финансовый 6 2 3 2 3 2 5" xfId="39146" xr:uid="{00000000-0005-0000-0000-0000E9980000}"/>
    <cellStyle name="Финансовый 6 2 3 2 3 2 5 2" xfId="39147" xr:uid="{00000000-0005-0000-0000-0000EA980000}"/>
    <cellStyle name="Финансовый 6 2 3 2 3 2 6" xfId="39148" xr:uid="{00000000-0005-0000-0000-0000EB980000}"/>
    <cellStyle name="Финансовый 6 2 3 2 3 2 7" xfId="39149" xr:uid="{00000000-0005-0000-0000-0000EC980000}"/>
    <cellStyle name="Финансовый 6 2 3 2 3 3" xfId="39150" xr:uid="{00000000-0005-0000-0000-0000ED980000}"/>
    <cellStyle name="Финансовый 6 2 3 2 3 3 2" xfId="39151" xr:uid="{00000000-0005-0000-0000-0000EE980000}"/>
    <cellStyle name="Финансовый 6 2 3 2 3 3 2 2" xfId="39152" xr:uid="{00000000-0005-0000-0000-0000EF980000}"/>
    <cellStyle name="Финансовый 6 2 3 2 3 3 3" xfId="39153" xr:uid="{00000000-0005-0000-0000-0000F0980000}"/>
    <cellStyle name="Финансовый 6 2 3 2 3 3 3 2" xfId="39154" xr:uid="{00000000-0005-0000-0000-0000F1980000}"/>
    <cellStyle name="Финансовый 6 2 3 2 3 3 4" xfId="39155" xr:uid="{00000000-0005-0000-0000-0000F2980000}"/>
    <cellStyle name="Финансовый 6 2 3 2 3 3 4 2" xfId="39156" xr:uid="{00000000-0005-0000-0000-0000F3980000}"/>
    <cellStyle name="Финансовый 6 2 3 2 3 3 5" xfId="39157" xr:uid="{00000000-0005-0000-0000-0000F4980000}"/>
    <cellStyle name="Финансовый 6 2 3 2 3 4" xfId="39158" xr:uid="{00000000-0005-0000-0000-0000F5980000}"/>
    <cellStyle name="Финансовый 6 2 3 2 3 4 2" xfId="39159" xr:uid="{00000000-0005-0000-0000-0000F6980000}"/>
    <cellStyle name="Финансовый 6 2 3 2 3 5" xfId="39160" xr:uid="{00000000-0005-0000-0000-0000F7980000}"/>
    <cellStyle name="Финансовый 6 2 3 2 3 5 2" xfId="39161" xr:uid="{00000000-0005-0000-0000-0000F8980000}"/>
    <cellStyle name="Финансовый 6 2 3 2 3 6" xfId="39162" xr:uid="{00000000-0005-0000-0000-0000F9980000}"/>
    <cellStyle name="Финансовый 6 2 3 2 3 6 2" xfId="39163" xr:uid="{00000000-0005-0000-0000-0000FA980000}"/>
    <cellStyle name="Финансовый 6 2 3 2 3 7" xfId="39164" xr:uid="{00000000-0005-0000-0000-0000FB980000}"/>
    <cellStyle name="Финансовый 6 2 3 2 3 7 2" xfId="39165" xr:uid="{00000000-0005-0000-0000-0000FC980000}"/>
    <cellStyle name="Финансовый 6 2 3 2 3 8" xfId="39166" xr:uid="{00000000-0005-0000-0000-0000FD980000}"/>
    <cellStyle name="Финансовый 6 2 3 2 3 8 2" xfId="39167" xr:uid="{00000000-0005-0000-0000-0000FE980000}"/>
    <cellStyle name="Финансовый 6 2 3 2 3 9" xfId="39168" xr:uid="{00000000-0005-0000-0000-0000FF980000}"/>
    <cellStyle name="Финансовый 6 2 3 2 3 9 2" xfId="39169" xr:uid="{00000000-0005-0000-0000-000000990000}"/>
    <cellStyle name="Финансовый 6 2 3 2 4" xfId="39170" xr:uid="{00000000-0005-0000-0000-000001990000}"/>
    <cellStyle name="Финансовый 6 2 3 2 4 2" xfId="39171" xr:uid="{00000000-0005-0000-0000-000002990000}"/>
    <cellStyle name="Финансовый 6 2 3 2 4 2 2" xfId="39172" xr:uid="{00000000-0005-0000-0000-000003990000}"/>
    <cellStyle name="Финансовый 6 2 3 2 4 2 2 2" xfId="39173" xr:uid="{00000000-0005-0000-0000-000004990000}"/>
    <cellStyle name="Финансовый 6 2 3 2 4 2 3" xfId="39174" xr:uid="{00000000-0005-0000-0000-000005990000}"/>
    <cellStyle name="Финансовый 6 2 3 2 4 2 3 2" xfId="39175" xr:uid="{00000000-0005-0000-0000-000006990000}"/>
    <cellStyle name="Финансовый 6 2 3 2 4 2 4" xfId="39176" xr:uid="{00000000-0005-0000-0000-000007990000}"/>
    <cellStyle name="Финансовый 6 2 3 2 4 2 4 2" xfId="39177" xr:uid="{00000000-0005-0000-0000-000008990000}"/>
    <cellStyle name="Финансовый 6 2 3 2 4 2 5" xfId="39178" xr:uid="{00000000-0005-0000-0000-000009990000}"/>
    <cellStyle name="Финансовый 6 2 3 2 4 2 5 2" xfId="39179" xr:uid="{00000000-0005-0000-0000-00000A990000}"/>
    <cellStyle name="Финансовый 6 2 3 2 4 2 6" xfId="39180" xr:uid="{00000000-0005-0000-0000-00000B990000}"/>
    <cellStyle name="Финансовый 6 2 3 2 4 3" xfId="39181" xr:uid="{00000000-0005-0000-0000-00000C990000}"/>
    <cellStyle name="Финансовый 6 2 3 2 4 3 2" xfId="39182" xr:uid="{00000000-0005-0000-0000-00000D990000}"/>
    <cellStyle name="Финансовый 6 2 3 2 4 4" xfId="39183" xr:uid="{00000000-0005-0000-0000-00000E990000}"/>
    <cellStyle name="Финансовый 6 2 3 2 4 4 2" xfId="39184" xr:uid="{00000000-0005-0000-0000-00000F990000}"/>
    <cellStyle name="Финансовый 6 2 3 2 4 5" xfId="39185" xr:uid="{00000000-0005-0000-0000-000010990000}"/>
    <cellStyle name="Финансовый 6 2 3 2 4 5 2" xfId="39186" xr:uid="{00000000-0005-0000-0000-000011990000}"/>
    <cellStyle name="Финансовый 6 2 3 2 4 6" xfId="39187" xr:uid="{00000000-0005-0000-0000-000012990000}"/>
    <cellStyle name="Финансовый 6 2 3 2 4 6 2" xfId="39188" xr:uid="{00000000-0005-0000-0000-000013990000}"/>
    <cellStyle name="Финансовый 6 2 3 2 4 7" xfId="39189" xr:uid="{00000000-0005-0000-0000-000014990000}"/>
    <cellStyle name="Финансовый 6 2 3 2 4 8" xfId="39190" xr:uid="{00000000-0005-0000-0000-000015990000}"/>
    <cellStyle name="Финансовый 6 2 3 2 5" xfId="39191" xr:uid="{00000000-0005-0000-0000-000016990000}"/>
    <cellStyle name="Финансовый 6 2 3 2 5 2" xfId="39192" xr:uid="{00000000-0005-0000-0000-000017990000}"/>
    <cellStyle name="Финансовый 6 2 3 2 5 2 2" xfId="39193" xr:uid="{00000000-0005-0000-0000-000018990000}"/>
    <cellStyle name="Финансовый 6 2 3 2 5 3" xfId="39194" xr:uid="{00000000-0005-0000-0000-000019990000}"/>
    <cellStyle name="Финансовый 6 2 3 2 5 3 2" xfId="39195" xr:uid="{00000000-0005-0000-0000-00001A990000}"/>
    <cellStyle name="Финансовый 6 2 3 2 5 4" xfId="39196" xr:uid="{00000000-0005-0000-0000-00001B990000}"/>
    <cellStyle name="Финансовый 6 2 3 2 5 4 2" xfId="39197" xr:uid="{00000000-0005-0000-0000-00001C990000}"/>
    <cellStyle name="Финансовый 6 2 3 2 5 5" xfId="39198" xr:uid="{00000000-0005-0000-0000-00001D990000}"/>
    <cellStyle name="Финансовый 6 2 3 2 5 5 2" xfId="39199" xr:uid="{00000000-0005-0000-0000-00001E990000}"/>
    <cellStyle name="Финансовый 6 2 3 2 5 6" xfId="39200" xr:uid="{00000000-0005-0000-0000-00001F990000}"/>
    <cellStyle name="Финансовый 6 2 3 2 6" xfId="39201" xr:uid="{00000000-0005-0000-0000-000020990000}"/>
    <cellStyle name="Финансовый 6 2 3 2 6 2" xfId="39202" xr:uid="{00000000-0005-0000-0000-000021990000}"/>
    <cellStyle name="Финансовый 6 2 3 2 6 2 2" xfId="39203" xr:uid="{00000000-0005-0000-0000-000022990000}"/>
    <cellStyle name="Финансовый 6 2 3 2 6 3" xfId="39204" xr:uid="{00000000-0005-0000-0000-000023990000}"/>
    <cellStyle name="Финансовый 6 2 3 2 6 3 2" xfId="39205" xr:uid="{00000000-0005-0000-0000-000024990000}"/>
    <cellStyle name="Финансовый 6 2 3 2 6 4" xfId="39206" xr:uid="{00000000-0005-0000-0000-000025990000}"/>
    <cellStyle name="Финансовый 6 2 3 2 6 4 2" xfId="39207" xr:uid="{00000000-0005-0000-0000-000026990000}"/>
    <cellStyle name="Финансовый 6 2 3 2 6 5" xfId="39208" xr:uid="{00000000-0005-0000-0000-000027990000}"/>
    <cellStyle name="Финансовый 6 2 3 2 7" xfId="39209" xr:uid="{00000000-0005-0000-0000-000028990000}"/>
    <cellStyle name="Финансовый 6 2 3 2 7 2" xfId="39210" xr:uid="{00000000-0005-0000-0000-000029990000}"/>
    <cellStyle name="Финансовый 6 2 3 2 8" xfId="39211" xr:uid="{00000000-0005-0000-0000-00002A990000}"/>
    <cellStyle name="Финансовый 6 2 3 2 8 2" xfId="39212" xr:uid="{00000000-0005-0000-0000-00002B990000}"/>
    <cellStyle name="Финансовый 6 2 3 2 9" xfId="39213" xr:uid="{00000000-0005-0000-0000-00002C990000}"/>
    <cellStyle name="Финансовый 6 2 3 2 9 2" xfId="39214" xr:uid="{00000000-0005-0000-0000-00002D990000}"/>
    <cellStyle name="Финансовый 6 2 3 3" xfId="39215" xr:uid="{00000000-0005-0000-0000-00002E990000}"/>
    <cellStyle name="Финансовый 6 2 3 3 10" xfId="39216" xr:uid="{00000000-0005-0000-0000-00002F990000}"/>
    <cellStyle name="Финансовый 6 2 3 3 10 2" xfId="39217" xr:uid="{00000000-0005-0000-0000-000030990000}"/>
    <cellStyle name="Финансовый 6 2 3 3 11" xfId="39218" xr:uid="{00000000-0005-0000-0000-000031990000}"/>
    <cellStyle name="Финансовый 6 2 3 3 11 2" xfId="39219" xr:uid="{00000000-0005-0000-0000-000032990000}"/>
    <cellStyle name="Финансовый 6 2 3 3 12" xfId="39220" xr:uid="{00000000-0005-0000-0000-000033990000}"/>
    <cellStyle name="Финансовый 6 2 3 3 13" xfId="39221" xr:uid="{00000000-0005-0000-0000-000034990000}"/>
    <cellStyle name="Финансовый 6 2 3 3 14" xfId="39222" xr:uid="{00000000-0005-0000-0000-000035990000}"/>
    <cellStyle name="Финансовый 6 2 3 3 2" xfId="39223" xr:uid="{00000000-0005-0000-0000-000036990000}"/>
    <cellStyle name="Финансовый 6 2 3 3 2 10" xfId="39224" xr:uid="{00000000-0005-0000-0000-000037990000}"/>
    <cellStyle name="Финансовый 6 2 3 3 2 11" xfId="39225" xr:uid="{00000000-0005-0000-0000-000038990000}"/>
    <cellStyle name="Финансовый 6 2 3 3 2 2" xfId="39226" xr:uid="{00000000-0005-0000-0000-000039990000}"/>
    <cellStyle name="Финансовый 6 2 3 3 2 2 2" xfId="39227" xr:uid="{00000000-0005-0000-0000-00003A990000}"/>
    <cellStyle name="Финансовый 6 2 3 3 2 2 2 2" xfId="39228" xr:uid="{00000000-0005-0000-0000-00003B990000}"/>
    <cellStyle name="Финансовый 6 2 3 3 2 2 3" xfId="39229" xr:uid="{00000000-0005-0000-0000-00003C990000}"/>
    <cellStyle name="Финансовый 6 2 3 3 2 2 3 2" xfId="39230" xr:uid="{00000000-0005-0000-0000-00003D990000}"/>
    <cellStyle name="Финансовый 6 2 3 3 2 2 4" xfId="39231" xr:uid="{00000000-0005-0000-0000-00003E990000}"/>
    <cellStyle name="Финансовый 6 2 3 3 2 2 4 2" xfId="39232" xr:uid="{00000000-0005-0000-0000-00003F990000}"/>
    <cellStyle name="Финансовый 6 2 3 3 2 2 5" xfId="39233" xr:uid="{00000000-0005-0000-0000-000040990000}"/>
    <cellStyle name="Финансовый 6 2 3 3 2 2 5 2" xfId="39234" xr:uid="{00000000-0005-0000-0000-000041990000}"/>
    <cellStyle name="Финансовый 6 2 3 3 2 2 6" xfId="39235" xr:uid="{00000000-0005-0000-0000-000042990000}"/>
    <cellStyle name="Финансовый 6 2 3 3 2 3" xfId="39236" xr:uid="{00000000-0005-0000-0000-000043990000}"/>
    <cellStyle name="Финансовый 6 2 3 3 2 3 2" xfId="39237" xr:uid="{00000000-0005-0000-0000-000044990000}"/>
    <cellStyle name="Финансовый 6 2 3 3 2 3 2 2" xfId="39238" xr:uid="{00000000-0005-0000-0000-000045990000}"/>
    <cellStyle name="Финансовый 6 2 3 3 2 3 3" xfId="39239" xr:uid="{00000000-0005-0000-0000-000046990000}"/>
    <cellStyle name="Финансовый 6 2 3 3 2 3 3 2" xfId="39240" xr:uid="{00000000-0005-0000-0000-000047990000}"/>
    <cellStyle name="Финансовый 6 2 3 3 2 3 4" xfId="39241" xr:uid="{00000000-0005-0000-0000-000048990000}"/>
    <cellStyle name="Финансовый 6 2 3 3 2 3 4 2" xfId="39242" xr:uid="{00000000-0005-0000-0000-000049990000}"/>
    <cellStyle name="Финансовый 6 2 3 3 2 3 5" xfId="39243" xr:uid="{00000000-0005-0000-0000-00004A990000}"/>
    <cellStyle name="Финансовый 6 2 3 3 2 4" xfId="39244" xr:uid="{00000000-0005-0000-0000-00004B990000}"/>
    <cellStyle name="Финансовый 6 2 3 3 2 4 2" xfId="39245" xr:uid="{00000000-0005-0000-0000-00004C990000}"/>
    <cellStyle name="Финансовый 6 2 3 3 2 5" xfId="39246" xr:uid="{00000000-0005-0000-0000-00004D990000}"/>
    <cellStyle name="Финансовый 6 2 3 3 2 5 2" xfId="39247" xr:uid="{00000000-0005-0000-0000-00004E990000}"/>
    <cellStyle name="Финансовый 6 2 3 3 2 6" xfId="39248" xr:uid="{00000000-0005-0000-0000-00004F990000}"/>
    <cellStyle name="Финансовый 6 2 3 3 2 6 2" xfId="39249" xr:uid="{00000000-0005-0000-0000-000050990000}"/>
    <cellStyle name="Финансовый 6 2 3 3 2 7" xfId="39250" xr:uid="{00000000-0005-0000-0000-000051990000}"/>
    <cellStyle name="Финансовый 6 2 3 3 2 7 2" xfId="39251" xr:uid="{00000000-0005-0000-0000-000052990000}"/>
    <cellStyle name="Финансовый 6 2 3 3 2 8" xfId="39252" xr:uid="{00000000-0005-0000-0000-000053990000}"/>
    <cellStyle name="Финансовый 6 2 3 3 2 8 2" xfId="39253" xr:uid="{00000000-0005-0000-0000-000054990000}"/>
    <cellStyle name="Финансовый 6 2 3 3 2 9" xfId="39254" xr:uid="{00000000-0005-0000-0000-000055990000}"/>
    <cellStyle name="Финансовый 6 2 3 3 2 9 2" xfId="39255" xr:uid="{00000000-0005-0000-0000-000056990000}"/>
    <cellStyle name="Финансовый 6 2 3 3 3" xfId="39256" xr:uid="{00000000-0005-0000-0000-000057990000}"/>
    <cellStyle name="Финансовый 6 2 3 3 3 2" xfId="39257" xr:uid="{00000000-0005-0000-0000-000058990000}"/>
    <cellStyle name="Финансовый 6 2 3 3 3 2 2" xfId="39258" xr:uid="{00000000-0005-0000-0000-000059990000}"/>
    <cellStyle name="Финансовый 6 2 3 3 3 2 2 2" xfId="39259" xr:uid="{00000000-0005-0000-0000-00005A990000}"/>
    <cellStyle name="Финансовый 6 2 3 3 3 2 3" xfId="39260" xr:uid="{00000000-0005-0000-0000-00005B990000}"/>
    <cellStyle name="Финансовый 6 2 3 3 3 2 3 2" xfId="39261" xr:uid="{00000000-0005-0000-0000-00005C990000}"/>
    <cellStyle name="Финансовый 6 2 3 3 3 2 4" xfId="39262" xr:uid="{00000000-0005-0000-0000-00005D990000}"/>
    <cellStyle name="Финансовый 6 2 3 3 3 2 4 2" xfId="39263" xr:uid="{00000000-0005-0000-0000-00005E990000}"/>
    <cellStyle name="Финансовый 6 2 3 3 3 2 5" xfId="39264" xr:uid="{00000000-0005-0000-0000-00005F990000}"/>
    <cellStyle name="Финансовый 6 2 3 3 3 2 5 2" xfId="39265" xr:uid="{00000000-0005-0000-0000-000060990000}"/>
    <cellStyle name="Финансовый 6 2 3 3 3 2 6" xfId="39266" xr:uid="{00000000-0005-0000-0000-000061990000}"/>
    <cellStyle name="Финансовый 6 2 3 3 3 3" xfId="39267" xr:uid="{00000000-0005-0000-0000-000062990000}"/>
    <cellStyle name="Финансовый 6 2 3 3 3 3 2" xfId="39268" xr:uid="{00000000-0005-0000-0000-000063990000}"/>
    <cellStyle name="Финансовый 6 2 3 3 3 4" xfId="39269" xr:uid="{00000000-0005-0000-0000-000064990000}"/>
    <cellStyle name="Финансовый 6 2 3 3 3 4 2" xfId="39270" xr:uid="{00000000-0005-0000-0000-000065990000}"/>
    <cellStyle name="Финансовый 6 2 3 3 3 5" xfId="39271" xr:uid="{00000000-0005-0000-0000-000066990000}"/>
    <cellStyle name="Финансовый 6 2 3 3 3 5 2" xfId="39272" xr:uid="{00000000-0005-0000-0000-000067990000}"/>
    <cellStyle name="Финансовый 6 2 3 3 3 6" xfId="39273" xr:uid="{00000000-0005-0000-0000-000068990000}"/>
    <cellStyle name="Финансовый 6 2 3 3 3 6 2" xfId="39274" xr:uid="{00000000-0005-0000-0000-000069990000}"/>
    <cellStyle name="Финансовый 6 2 3 3 3 7" xfId="39275" xr:uid="{00000000-0005-0000-0000-00006A990000}"/>
    <cellStyle name="Финансовый 6 2 3 3 4" xfId="39276" xr:uid="{00000000-0005-0000-0000-00006B990000}"/>
    <cellStyle name="Финансовый 6 2 3 3 4 2" xfId="39277" xr:uid="{00000000-0005-0000-0000-00006C990000}"/>
    <cellStyle name="Финансовый 6 2 3 3 4 2 2" xfId="39278" xr:uid="{00000000-0005-0000-0000-00006D990000}"/>
    <cellStyle name="Финансовый 6 2 3 3 4 3" xfId="39279" xr:uid="{00000000-0005-0000-0000-00006E990000}"/>
    <cellStyle name="Финансовый 6 2 3 3 4 3 2" xfId="39280" xr:uid="{00000000-0005-0000-0000-00006F990000}"/>
    <cellStyle name="Финансовый 6 2 3 3 4 4" xfId="39281" xr:uid="{00000000-0005-0000-0000-000070990000}"/>
    <cellStyle name="Финансовый 6 2 3 3 4 4 2" xfId="39282" xr:uid="{00000000-0005-0000-0000-000071990000}"/>
    <cellStyle name="Финансовый 6 2 3 3 4 5" xfId="39283" xr:uid="{00000000-0005-0000-0000-000072990000}"/>
    <cellStyle name="Финансовый 6 2 3 3 4 5 2" xfId="39284" xr:uid="{00000000-0005-0000-0000-000073990000}"/>
    <cellStyle name="Финансовый 6 2 3 3 4 6" xfId="39285" xr:uid="{00000000-0005-0000-0000-000074990000}"/>
    <cellStyle name="Финансовый 6 2 3 3 5" xfId="39286" xr:uid="{00000000-0005-0000-0000-000075990000}"/>
    <cellStyle name="Финансовый 6 2 3 3 5 2" xfId="39287" xr:uid="{00000000-0005-0000-0000-000076990000}"/>
    <cellStyle name="Финансовый 6 2 3 3 5 2 2" xfId="39288" xr:uid="{00000000-0005-0000-0000-000077990000}"/>
    <cellStyle name="Финансовый 6 2 3 3 5 3" xfId="39289" xr:uid="{00000000-0005-0000-0000-000078990000}"/>
    <cellStyle name="Финансовый 6 2 3 3 5 3 2" xfId="39290" xr:uid="{00000000-0005-0000-0000-000079990000}"/>
    <cellStyle name="Финансовый 6 2 3 3 5 4" xfId="39291" xr:uid="{00000000-0005-0000-0000-00007A990000}"/>
    <cellStyle name="Финансовый 6 2 3 3 5 4 2" xfId="39292" xr:uid="{00000000-0005-0000-0000-00007B990000}"/>
    <cellStyle name="Финансовый 6 2 3 3 5 5" xfId="39293" xr:uid="{00000000-0005-0000-0000-00007C990000}"/>
    <cellStyle name="Финансовый 6 2 3 3 6" xfId="39294" xr:uid="{00000000-0005-0000-0000-00007D990000}"/>
    <cellStyle name="Финансовый 6 2 3 3 6 2" xfId="39295" xr:uid="{00000000-0005-0000-0000-00007E990000}"/>
    <cellStyle name="Финансовый 6 2 3 3 7" xfId="39296" xr:uid="{00000000-0005-0000-0000-00007F990000}"/>
    <cellStyle name="Финансовый 6 2 3 3 7 2" xfId="39297" xr:uid="{00000000-0005-0000-0000-000080990000}"/>
    <cellStyle name="Финансовый 6 2 3 3 8" xfId="39298" xr:uid="{00000000-0005-0000-0000-000081990000}"/>
    <cellStyle name="Финансовый 6 2 3 3 8 2" xfId="39299" xr:uid="{00000000-0005-0000-0000-000082990000}"/>
    <cellStyle name="Финансовый 6 2 3 3 9" xfId="39300" xr:uid="{00000000-0005-0000-0000-000083990000}"/>
    <cellStyle name="Финансовый 6 2 3 3 9 2" xfId="39301" xr:uid="{00000000-0005-0000-0000-000084990000}"/>
    <cellStyle name="Финансовый 6 2 3 4" xfId="39302" xr:uid="{00000000-0005-0000-0000-000085990000}"/>
    <cellStyle name="Финансовый 6 2 3 4 10" xfId="39303" xr:uid="{00000000-0005-0000-0000-000086990000}"/>
    <cellStyle name="Финансовый 6 2 3 4 11" xfId="39304" xr:uid="{00000000-0005-0000-0000-000087990000}"/>
    <cellStyle name="Финансовый 6 2 3 4 2" xfId="39305" xr:uid="{00000000-0005-0000-0000-000088990000}"/>
    <cellStyle name="Финансовый 6 2 3 4 2 2" xfId="39306" xr:uid="{00000000-0005-0000-0000-000089990000}"/>
    <cellStyle name="Финансовый 6 2 3 4 2 2 2" xfId="39307" xr:uid="{00000000-0005-0000-0000-00008A990000}"/>
    <cellStyle name="Финансовый 6 2 3 4 2 3" xfId="39308" xr:uid="{00000000-0005-0000-0000-00008B990000}"/>
    <cellStyle name="Финансовый 6 2 3 4 2 3 2" xfId="39309" xr:uid="{00000000-0005-0000-0000-00008C990000}"/>
    <cellStyle name="Финансовый 6 2 3 4 2 4" xfId="39310" xr:uid="{00000000-0005-0000-0000-00008D990000}"/>
    <cellStyle name="Финансовый 6 2 3 4 2 4 2" xfId="39311" xr:uid="{00000000-0005-0000-0000-00008E990000}"/>
    <cellStyle name="Финансовый 6 2 3 4 2 5" xfId="39312" xr:uid="{00000000-0005-0000-0000-00008F990000}"/>
    <cellStyle name="Финансовый 6 2 3 4 2 5 2" xfId="39313" xr:uid="{00000000-0005-0000-0000-000090990000}"/>
    <cellStyle name="Финансовый 6 2 3 4 2 6" xfId="39314" xr:uid="{00000000-0005-0000-0000-000091990000}"/>
    <cellStyle name="Финансовый 6 2 3 4 2 7" xfId="39315" xr:uid="{00000000-0005-0000-0000-000092990000}"/>
    <cellStyle name="Финансовый 6 2 3 4 3" xfId="39316" xr:uid="{00000000-0005-0000-0000-000093990000}"/>
    <cellStyle name="Финансовый 6 2 3 4 3 2" xfId="39317" xr:uid="{00000000-0005-0000-0000-000094990000}"/>
    <cellStyle name="Финансовый 6 2 3 4 3 2 2" xfId="39318" xr:uid="{00000000-0005-0000-0000-000095990000}"/>
    <cellStyle name="Финансовый 6 2 3 4 3 3" xfId="39319" xr:uid="{00000000-0005-0000-0000-000096990000}"/>
    <cellStyle name="Финансовый 6 2 3 4 3 3 2" xfId="39320" xr:uid="{00000000-0005-0000-0000-000097990000}"/>
    <cellStyle name="Финансовый 6 2 3 4 3 4" xfId="39321" xr:uid="{00000000-0005-0000-0000-000098990000}"/>
    <cellStyle name="Финансовый 6 2 3 4 3 4 2" xfId="39322" xr:uid="{00000000-0005-0000-0000-000099990000}"/>
    <cellStyle name="Финансовый 6 2 3 4 3 5" xfId="39323" xr:uid="{00000000-0005-0000-0000-00009A990000}"/>
    <cellStyle name="Финансовый 6 2 3 4 4" xfId="39324" xr:uid="{00000000-0005-0000-0000-00009B990000}"/>
    <cellStyle name="Финансовый 6 2 3 4 4 2" xfId="39325" xr:uid="{00000000-0005-0000-0000-00009C990000}"/>
    <cellStyle name="Финансовый 6 2 3 4 5" xfId="39326" xr:uid="{00000000-0005-0000-0000-00009D990000}"/>
    <cellStyle name="Финансовый 6 2 3 4 5 2" xfId="39327" xr:uid="{00000000-0005-0000-0000-00009E990000}"/>
    <cellStyle name="Финансовый 6 2 3 4 6" xfId="39328" xr:uid="{00000000-0005-0000-0000-00009F990000}"/>
    <cellStyle name="Финансовый 6 2 3 4 6 2" xfId="39329" xr:uid="{00000000-0005-0000-0000-0000A0990000}"/>
    <cellStyle name="Финансовый 6 2 3 4 7" xfId="39330" xr:uid="{00000000-0005-0000-0000-0000A1990000}"/>
    <cellStyle name="Финансовый 6 2 3 4 7 2" xfId="39331" xr:uid="{00000000-0005-0000-0000-0000A2990000}"/>
    <cellStyle name="Финансовый 6 2 3 4 8" xfId="39332" xr:uid="{00000000-0005-0000-0000-0000A3990000}"/>
    <cellStyle name="Финансовый 6 2 3 4 8 2" xfId="39333" xr:uid="{00000000-0005-0000-0000-0000A4990000}"/>
    <cellStyle name="Финансовый 6 2 3 4 9" xfId="39334" xr:uid="{00000000-0005-0000-0000-0000A5990000}"/>
    <cellStyle name="Финансовый 6 2 3 4 9 2" xfId="39335" xr:uid="{00000000-0005-0000-0000-0000A6990000}"/>
    <cellStyle name="Финансовый 6 2 3 5" xfId="39336" xr:uid="{00000000-0005-0000-0000-0000A7990000}"/>
    <cellStyle name="Финансовый 6 2 3 5 2" xfId="39337" xr:uid="{00000000-0005-0000-0000-0000A8990000}"/>
    <cellStyle name="Финансовый 6 2 3 5 2 2" xfId="39338" xr:uid="{00000000-0005-0000-0000-0000A9990000}"/>
    <cellStyle name="Финансовый 6 2 3 5 2 2 2" xfId="39339" xr:uid="{00000000-0005-0000-0000-0000AA990000}"/>
    <cellStyle name="Финансовый 6 2 3 5 2 3" xfId="39340" xr:uid="{00000000-0005-0000-0000-0000AB990000}"/>
    <cellStyle name="Финансовый 6 2 3 5 2 3 2" xfId="39341" xr:uid="{00000000-0005-0000-0000-0000AC990000}"/>
    <cellStyle name="Финансовый 6 2 3 5 2 4" xfId="39342" xr:uid="{00000000-0005-0000-0000-0000AD990000}"/>
    <cellStyle name="Финансовый 6 2 3 5 2 4 2" xfId="39343" xr:uid="{00000000-0005-0000-0000-0000AE990000}"/>
    <cellStyle name="Финансовый 6 2 3 5 2 5" xfId="39344" xr:uid="{00000000-0005-0000-0000-0000AF990000}"/>
    <cellStyle name="Финансовый 6 2 3 5 2 5 2" xfId="39345" xr:uid="{00000000-0005-0000-0000-0000B0990000}"/>
    <cellStyle name="Финансовый 6 2 3 5 2 6" xfId="39346" xr:uid="{00000000-0005-0000-0000-0000B1990000}"/>
    <cellStyle name="Финансовый 6 2 3 5 3" xfId="39347" xr:uid="{00000000-0005-0000-0000-0000B2990000}"/>
    <cellStyle name="Финансовый 6 2 3 5 3 2" xfId="39348" xr:uid="{00000000-0005-0000-0000-0000B3990000}"/>
    <cellStyle name="Финансовый 6 2 3 5 4" xfId="39349" xr:uid="{00000000-0005-0000-0000-0000B4990000}"/>
    <cellStyle name="Финансовый 6 2 3 5 4 2" xfId="39350" xr:uid="{00000000-0005-0000-0000-0000B5990000}"/>
    <cellStyle name="Финансовый 6 2 3 5 5" xfId="39351" xr:uid="{00000000-0005-0000-0000-0000B6990000}"/>
    <cellStyle name="Финансовый 6 2 3 5 5 2" xfId="39352" xr:uid="{00000000-0005-0000-0000-0000B7990000}"/>
    <cellStyle name="Финансовый 6 2 3 5 6" xfId="39353" xr:uid="{00000000-0005-0000-0000-0000B8990000}"/>
    <cellStyle name="Финансовый 6 2 3 5 6 2" xfId="39354" xr:uid="{00000000-0005-0000-0000-0000B9990000}"/>
    <cellStyle name="Финансовый 6 2 3 5 7" xfId="39355" xr:uid="{00000000-0005-0000-0000-0000BA990000}"/>
    <cellStyle name="Финансовый 6 2 3 5 8" xfId="39356" xr:uid="{00000000-0005-0000-0000-0000BB990000}"/>
    <cellStyle name="Финансовый 6 2 3 6" xfId="39357" xr:uid="{00000000-0005-0000-0000-0000BC990000}"/>
    <cellStyle name="Финансовый 6 2 3 6 2" xfId="39358" xr:uid="{00000000-0005-0000-0000-0000BD990000}"/>
    <cellStyle name="Финансовый 6 2 3 6 2 2" xfId="39359" xr:uid="{00000000-0005-0000-0000-0000BE990000}"/>
    <cellStyle name="Финансовый 6 2 3 6 3" xfId="39360" xr:uid="{00000000-0005-0000-0000-0000BF990000}"/>
    <cellStyle name="Финансовый 6 2 3 6 3 2" xfId="39361" xr:uid="{00000000-0005-0000-0000-0000C0990000}"/>
    <cellStyle name="Финансовый 6 2 3 6 4" xfId="39362" xr:uid="{00000000-0005-0000-0000-0000C1990000}"/>
    <cellStyle name="Финансовый 6 2 3 6 4 2" xfId="39363" xr:uid="{00000000-0005-0000-0000-0000C2990000}"/>
    <cellStyle name="Финансовый 6 2 3 6 5" xfId="39364" xr:uid="{00000000-0005-0000-0000-0000C3990000}"/>
    <cellStyle name="Финансовый 6 2 3 6 5 2" xfId="39365" xr:uid="{00000000-0005-0000-0000-0000C4990000}"/>
    <cellStyle name="Финансовый 6 2 3 6 6" xfId="39366" xr:uid="{00000000-0005-0000-0000-0000C5990000}"/>
    <cellStyle name="Финансовый 6 2 3 7" xfId="39367" xr:uid="{00000000-0005-0000-0000-0000C6990000}"/>
    <cellStyle name="Финансовый 6 2 3 7 2" xfId="39368" xr:uid="{00000000-0005-0000-0000-0000C7990000}"/>
    <cellStyle name="Финансовый 6 2 3 7 2 2" xfId="39369" xr:uid="{00000000-0005-0000-0000-0000C8990000}"/>
    <cellStyle name="Финансовый 6 2 3 7 3" xfId="39370" xr:uid="{00000000-0005-0000-0000-0000C9990000}"/>
    <cellStyle name="Финансовый 6 2 3 7 3 2" xfId="39371" xr:uid="{00000000-0005-0000-0000-0000CA990000}"/>
    <cellStyle name="Финансовый 6 2 3 7 4" xfId="39372" xr:uid="{00000000-0005-0000-0000-0000CB990000}"/>
    <cellStyle name="Финансовый 6 2 3 7 4 2" xfId="39373" xr:uid="{00000000-0005-0000-0000-0000CC990000}"/>
    <cellStyle name="Финансовый 6 2 3 7 5" xfId="39374" xr:uid="{00000000-0005-0000-0000-0000CD990000}"/>
    <cellStyle name="Финансовый 6 2 3 8" xfId="39375" xr:uid="{00000000-0005-0000-0000-0000CE990000}"/>
    <cellStyle name="Финансовый 6 2 3 8 2" xfId="39376" xr:uid="{00000000-0005-0000-0000-0000CF990000}"/>
    <cellStyle name="Финансовый 6 2 3 9" xfId="39377" xr:uid="{00000000-0005-0000-0000-0000D0990000}"/>
    <cellStyle name="Финансовый 6 2 3 9 2" xfId="39378" xr:uid="{00000000-0005-0000-0000-0000D1990000}"/>
    <cellStyle name="Финансовый 6 2 4" xfId="39379" xr:uid="{00000000-0005-0000-0000-0000D2990000}"/>
    <cellStyle name="Финансовый 6 2 4 10" xfId="39380" xr:uid="{00000000-0005-0000-0000-0000D3990000}"/>
    <cellStyle name="Финансовый 6 2 4 10 2" xfId="39381" xr:uid="{00000000-0005-0000-0000-0000D4990000}"/>
    <cellStyle name="Финансовый 6 2 4 11" xfId="39382" xr:uid="{00000000-0005-0000-0000-0000D5990000}"/>
    <cellStyle name="Финансовый 6 2 4 11 2" xfId="39383" xr:uid="{00000000-0005-0000-0000-0000D6990000}"/>
    <cellStyle name="Финансовый 6 2 4 12" xfId="39384" xr:uid="{00000000-0005-0000-0000-0000D7990000}"/>
    <cellStyle name="Финансовый 6 2 4 12 2" xfId="39385" xr:uid="{00000000-0005-0000-0000-0000D8990000}"/>
    <cellStyle name="Финансовый 6 2 4 13" xfId="39386" xr:uid="{00000000-0005-0000-0000-0000D9990000}"/>
    <cellStyle name="Финансовый 6 2 4 14" xfId="39387" xr:uid="{00000000-0005-0000-0000-0000DA990000}"/>
    <cellStyle name="Финансовый 6 2 4 15" xfId="39388" xr:uid="{00000000-0005-0000-0000-0000DB990000}"/>
    <cellStyle name="Финансовый 6 2 4 2" xfId="39389" xr:uid="{00000000-0005-0000-0000-0000DC990000}"/>
    <cellStyle name="Финансовый 6 2 4 2 10" xfId="39390" xr:uid="{00000000-0005-0000-0000-0000DD990000}"/>
    <cellStyle name="Финансовый 6 2 4 2 10 2" xfId="39391" xr:uid="{00000000-0005-0000-0000-0000DE990000}"/>
    <cellStyle name="Финансовый 6 2 4 2 11" xfId="39392" xr:uid="{00000000-0005-0000-0000-0000DF990000}"/>
    <cellStyle name="Финансовый 6 2 4 2 12" xfId="39393" xr:uid="{00000000-0005-0000-0000-0000E0990000}"/>
    <cellStyle name="Финансовый 6 2 4 2 13" xfId="39394" xr:uid="{00000000-0005-0000-0000-0000E1990000}"/>
    <cellStyle name="Финансовый 6 2 4 2 2" xfId="39395" xr:uid="{00000000-0005-0000-0000-0000E2990000}"/>
    <cellStyle name="Финансовый 6 2 4 2 2 10" xfId="39396" xr:uid="{00000000-0005-0000-0000-0000E3990000}"/>
    <cellStyle name="Финансовый 6 2 4 2 2 11" xfId="39397" xr:uid="{00000000-0005-0000-0000-0000E4990000}"/>
    <cellStyle name="Финансовый 6 2 4 2 2 2" xfId="39398" xr:uid="{00000000-0005-0000-0000-0000E5990000}"/>
    <cellStyle name="Финансовый 6 2 4 2 2 2 2" xfId="39399" xr:uid="{00000000-0005-0000-0000-0000E6990000}"/>
    <cellStyle name="Финансовый 6 2 4 2 2 2 2 2" xfId="39400" xr:uid="{00000000-0005-0000-0000-0000E7990000}"/>
    <cellStyle name="Финансовый 6 2 4 2 2 2 3" xfId="39401" xr:uid="{00000000-0005-0000-0000-0000E8990000}"/>
    <cellStyle name="Финансовый 6 2 4 2 2 2 3 2" xfId="39402" xr:uid="{00000000-0005-0000-0000-0000E9990000}"/>
    <cellStyle name="Финансовый 6 2 4 2 2 2 4" xfId="39403" xr:uid="{00000000-0005-0000-0000-0000EA990000}"/>
    <cellStyle name="Финансовый 6 2 4 2 2 2 4 2" xfId="39404" xr:uid="{00000000-0005-0000-0000-0000EB990000}"/>
    <cellStyle name="Финансовый 6 2 4 2 2 2 5" xfId="39405" xr:uid="{00000000-0005-0000-0000-0000EC990000}"/>
    <cellStyle name="Финансовый 6 2 4 2 2 2 5 2" xfId="39406" xr:uid="{00000000-0005-0000-0000-0000ED990000}"/>
    <cellStyle name="Финансовый 6 2 4 2 2 2 6" xfId="39407" xr:uid="{00000000-0005-0000-0000-0000EE990000}"/>
    <cellStyle name="Финансовый 6 2 4 2 2 3" xfId="39408" xr:uid="{00000000-0005-0000-0000-0000EF990000}"/>
    <cellStyle name="Финансовый 6 2 4 2 2 3 2" xfId="39409" xr:uid="{00000000-0005-0000-0000-0000F0990000}"/>
    <cellStyle name="Финансовый 6 2 4 2 2 3 2 2" xfId="39410" xr:uid="{00000000-0005-0000-0000-0000F1990000}"/>
    <cellStyle name="Финансовый 6 2 4 2 2 3 3" xfId="39411" xr:uid="{00000000-0005-0000-0000-0000F2990000}"/>
    <cellStyle name="Финансовый 6 2 4 2 2 3 3 2" xfId="39412" xr:uid="{00000000-0005-0000-0000-0000F3990000}"/>
    <cellStyle name="Финансовый 6 2 4 2 2 3 4" xfId="39413" xr:uid="{00000000-0005-0000-0000-0000F4990000}"/>
    <cellStyle name="Финансовый 6 2 4 2 2 3 4 2" xfId="39414" xr:uid="{00000000-0005-0000-0000-0000F5990000}"/>
    <cellStyle name="Финансовый 6 2 4 2 2 3 5" xfId="39415" xr:uid="{00000000-0005-0000-0000-0000F6990000}"/>
    <cellStyle name="Финансовый 6 2 4 2 2 4" xfId="39416" xr:uid="{00000000-0005-0000-0000-0000F7990000}"/>
    <cellStyle name="Финансовый 6 2 4 2 2 4 2" xfId="39417" xr:uid="{00000000-0005-0000-0000-0000F8990000}"/>
    <cellStyle name="Финансовый 6 2 4 2 2 5" xfId="39418" xr:uid="{00000000-0005-0000-0000-0000F9990000}"/>
    <cellStyle name="Финансовый 6 2 4 2 2 5 2" xfId="39419" xr:uid="{00000000-0005-0000-0000-0000FA990000}"/>
    <cellStyle name="Финансовый 6 2 4 2 2 6" xfId="39420" xr:uid="{00000000-0005-0000-0000-0000FB990000}"/>
    <cellStyle name="Финансовый 6 2 4 2 2 6 2" xfId="39421" xr:uid="{00000000-0005-0000-0000-0000FC990000}"/>
    <cellStyle name="Финансовый 6 2 4 2 2 7" xfId="39422" xr:uid="{00000000-0005-0000-0000-0000FD990000}"/>
    <cellStyle name="Финансовый 6 2 4 2 2 7 2" xfId="39423" xr:uid="{00000000-0005-0000-0000-0000FE990000}"/>
    <cellStyle name="Финансовый 6 2 4 2 2 8" xfId="39424" xr:uid="{00000000-0005-0000-0000-0000FF990000}"/>
    <cellStyle name="Финансовый 6 2 4 2 2 8 2" xfId="39425" xr:uid="{00000000-0005-0000-0000-0000009A0000}"/>
    <cellStyle name="Финансовый 6 2 4 2 2 9" xfId="39426" xr:uid="{00000000-0005-0000-0000-0000019A0000}"/>
    <cellStyle name="Финансовый 6 2 4 2 2 9 2" xfId="39427" xr:uid="{00000000-0005-0000-0000-0000029A0000}"/>
    <cellStyle name="Финансовый 6 2 4 2 3" xfId="39428" xr:uid="{00000000-0005-0000-0000-0000039A0000}"/>
    <cellStyle name="Финансовый 6 2 4 2 3 2" xfId="39429" xr:uid="{00000000-0005-0000-0000-0000049A0000}"/>
    <cellStyle name="Финансовый 6 2 4 2 3 2 2" xfId="39430" xr:uid="{00000000-0005-0000-0000-0000059A0000}"/>
    <cellStyle name="Финансовый 6 2 4 2 3 3" xfId="39431" xr:uid="{00000000-0005-0000-0000-0000069A0000}"/>
    <cellStyle name="Финансовый 6 2 4 2 3 3 2" xfId="39432" xr:uid="{00000000-0005-0000-0000-0000079A0000}"/>
    <cellStyle name="Финансовый 6 2 4 2 3 4" xfId="39433" xr:uid="{00000000-0005-0000-0000-0000089A0000}"/>
    <cellStyle name="Финансовый 6 2 4 2 3 4 2" xfId="39434" xr:uid="{00000000-0005-0000-0000-0000099A0000}"/>
    <cellStyle name="Финансовый 6 2 4 2 3 5" xfId="39435" xr:uid="{00000000-0005-0000-0000-00000A9A0000}"/>
    <cellStyle name="Финансовый 6 2 4 2 3 5 2" xfId="39436" xr:uid="{00000000-0005-0000-0000-00000B9A0000}"/>
    <cellStyle name="Финансовый 6 2 4 2 3 6" xfId="39437" xr:uid="{00000000-0005-0000-0000-00000C9A0000}"/>
    <cellStyle name="Финансовый 6 2 4 2 4" xfId="39438" xr:uid="{00000000-0005-0000-0000-00000D9A0000}"/>
    <cellStyle name="Финансовый 6 2 4 2 4 2" xfId="39439" xr:uid="{00000000-0005-0000-0000-00000E9A0000}"/>
    <cellStyle name="Финансовый 6 2 4 2 4 2 2" xfId="39440" xr:uid="{00000000-0005-0000-0000-00000F9A0000}"/>
    <cellStyle name="Финансовый 6 2 4 2 4 3" xfId="39441" xr:uid="{00000000-0005-0000-0000-0000109A0000}"/>
    <cellStyle name="Финансовый 6 2 4 2 4 3 2" xfId="39442" xr:uid="{00000000-0005-0000-0000-0000119A0000}"/>
    <cellStyle name="Финансовый 6 2 4 2 4 4" xfId="39443" xr:uid="{00000000-0005-0000-0000-0000129A0000}"/>
    <cellStyle name="Финансовый 6 2 4 2 4 4 2" xfId="39444" xr:uid="{00000000-0005-0000-0000-0000139A0000}"/>
    <cellStyle name="Финансовый 6 2 4 2 4 5" xfId="39445" xr:uid="{00000000-0005-0000-0000-0000149A0000}"/>
    <cellStyle name="Финансовый 6 2 4 2 5" xfId="39446" xr:uid="{00000000-0005-0000-0000-0000159A0000}"/>
    <cellStyle name="Финансовый 6 2 4 2 5 2" xfId="39447" xr:uid="{00000000-0005-0000-0000-0000169A0000}"/>
    <cellStyle name="Финансовый 6 2 4 2 6" xfId="39448" xr:uid="{00000000-0005-0000-0000-0000179A0000}"/>
    <cellStyle name="Финансовый 6 2 4 2 6 2" xfId="39449" xr:uid="{00000000-0005-0000-0000-0000189A0000}"/>
    <cellStyle name="Финансовый 6 2 4 2 7" xfId="39450" xr:uid="{00000000-0005-0000-0000-0000199A0000}"/>
    <cellStyle name="Финансовый 6 2 4 2 7 2" xfId="39451" xr:uid="{00000000-0005-0000-0000-00001A9A0000}"/>
    <cellStyle name="Финансовый 6 2 4 2 8" xfId="39452" xr:uid="{00000000-0005-0000-0000-00001B9A0000}"/>
    <cellStyle name="Финансовый 6 2 4 2 8 2" xfId="39453" xr:uid="{00000000-0005-0000-0000-00001C9A0000}"/>
    <cellStyle name="Финансовый 6 2 4 2 9" xfId="39454" xr:uid="{00000000-0005-0000-0000-00001D9A0000}"/>
    <cellStyle name="Финансовый 6 2 4 2 9 2" xfId="39455" xr:uid="{00000000-0005-0000-0000-00001E9A0000}"/>
    <cellStyle name="Финансовый 6 2 4 3" xfId="39456" xr:uid="{00000000-0005-0000-0000-00001F9A0000}"/>
    <cellStyle name="Финансовый 6 2 4 3 10" xfId="39457" xr:uid="{00000000-0005-0000-0000-0000209A0000}"/>
    <cellStyle name="Финансовый 6 2 4 3 11" xfId="39458" xr:uid="{00000000-0005-0000-0000-0000219A0000}"/>
    <cellStyle name="Финансовый 6 2 4 3 2" xfId="39459" xr:uid="{00000000-0005-0000-0000-0000229A0000}"/>
    <cellStyle name="Финансовый 6 2 4 3 2 2" xfId="39460" xr:uid="{00000000-0005-0000-0000-0000239A0000}"/>
    <cellStyle name="Финансовый 6 2 4 3 2 2 2" xfId="39461" xr:uid="{00000000-0005-0000-0000-0000249A0000}"/>
    <cellStyle name="Финансовый 6 2 4 3 2 3" xfId="39462" xr:uid="{00000000-0005-0000-0000-0000259A0000}"/>
    <cellStyle name="Финансовый 6 2 4 3 2 3 2" xfId="39463" xr:uid="{00000000-0005-0000-0000-0000269A0000}"/>
    <cellStyle name="Финансовый 6 2 4 3 2 4" xfId="39464" xr:uid="{00000000-0005-0000-0000-0000279A0000}"/>
    <cellStyle name="Финансовый 6 2 4 3 2 4 2" xfId="39465" xr:uid="{00000000-0005-0000-0000-0000289A0000}"/>
    <cellStyle name="Финансовый 6 2 4 3 2 5" xfId="39466" xr:uid="{00000000-0005-0000-0000-0000299A0000}"/>
    <cellStyle name="Финансовый 6 2 4 3 2 5 2" xfId="39467" xr:uid="{00000000-0005-0000-0000-00002A9A0000}"/>
    <cellStyle name="Финансовый 6 2 4 3 2 6" xfId="39468" xr:uid="{00000000-0005-0000-0000-00002B9A0000}"/>
    <cellStyle name="Финансовый 6 2 4 3 2 7" xfId="39469" xr:uid="{00000000-0005-0000-0000-00002C9A0000}"/>
    <cellStyle name="Финансовый 6 2 4 3 3" xfId="39470" xr:uid="{00000000-0005-0000-0000-00002D9A0000}"/>
    <cellStyle name="Финансовый 6 2 4 3 3 2" xfId="39471" xr:uid="{00000000-0005-0000-0000-00002E9A0000}"/>
    <cellStyle name="Финансовый 6 2 4 3 3 2 2" xfId="39472" xr:uid="{00000000-0005-0000-0000-00002F9A0000}"/>
    <cellStyle name="Финансовый 6 2 4 3 3 3" xfId="39473" xr:uid="{00000000-0005-0000-0000-0000309A0000}"/>
    <cellStyle name="Финансовый 6 2 4 3 3 3 2" xfId="39474" xr:uid="{00000000-0005-0000-0000-0000319A0000}"/>
    <cellStyle name="Финансовый 6 2 4 3 3 4" xfId="39475" xr:uid="{00000000-0005-0000-0000-0000329A0000}"/>
    <cellStyle name="Финансовый 6 2 4 3 3 4 2" xfId="39476" xr:uid="{00000000-0005-0000-0000-0000339A0000}"/>
    <cellStyle name="Финансовый 6 2 4 3 3 5" xfId="39477" xr:uid="{00000000-0005-0000-0000-0000349A0000}"/>
    <cellStyle name="Финансовый 6 2 4 3 4" xfId="39478" xr:uid="{00000000-0005-0000-0000-0000359A0000}"/>
    <cellStyle name="Финансовый 6 2 4 3 4 2" xfId="39479" xr:uid="{00000000-0005-0000-0000-0000369A0000}"/>
    <cellStyle name="Финансовый 6 2 4 3 5" xfId="39480" xr:uid="{00000000-0005-0000-0000-0000379A0000}"/>
    <cellStyle name="Финансовый 6 2 4 3 5 2" xfId="39481" xr:uid="{00000000-0005-0000-0000-0000389A0000}"/>
    <cellStyle name="Финансовый 6 2 4 3 6" xfId="39482" xr:uid="{00000000-0005-0000-0000-0000399A0000}"/>
    <cellStyle name="Финансовый 6 2 4 3 6 2" xfId="39483" xr:uid="{00000000-0005-0000-0000-00003A9A0000}"/>
    <cellStyle name="Финансовый 6 2 4 3 7" xfId="39484" xr:uid="{00000000-0005-0000-0000-00003B9A0000}"/>
    <cellStyle name="Финансовый 6 2 4 3 7 2" xfId="39485" xr:uid="{00000000-0005-0000-0000-00003C9A0000}"/>
    <cellStyle name="Финансовый 6 2 4 3 8" xfId="39486" xr:uid="{00000000-0005-0000-0000-00003D9A0000}"/>
    <cellStyle name="Финансовый 6 2 4 3 8 2" xfId="39487" xr:uid="{00000000-0005-0000-0000-00003E9A0000}"/>
    <cellStyle name="Финансовый 6 2 4 3 9" xfId="39488" xr:uid="{00000000-0005-0000-0000-00003F9A0000}"/>
    <cellStyle name="Финансовый 6 2 4 3 9 2" xfId="39489" xr:uid="{00000000-0005-0000-0000-0000409A0000}"/>
    <cellStyle name="Финансовый 6 2 4 4" xfId="39490" xr:uid="{00000000-0005-0000-0000-0000419A0000}"/>
    <cellStyle name="Финансовый 6 2 4 4 2" xfId="39491" xr:uid="{00000000-0005-0000-0000-0000429A0000}"/>
    <cellStyle name="Финансовый 6 2 4 4 2 2" xfId="39492" xr:uid="{00000000-0005-0000-0000-0000439A0000}"/>
    <cellStyle name="Финансовый 6 2 4 4 2 2 2" xfId="39493" xr:uid="{00000000-0005-0000-0000-0000449A0000}"/>
    <cellStyle name="Финансовый 6 2 4 4 2 3" xfId="39494" xr:uid="{00000000-0005-0000-0000-0000459A0000}"/>
    <cellStyle name="Финансовый 6 2 4 4 2 3 2" xfId="39495" xr:uid="{00000000-0005-0000-0000-0000469A0000}"/>
    <cellStyle name="Финансовый 6 2 4 4 2 4" xfId="39496" xr:uid="{00000000-0005-0000-0000-0000479A0000}"/>
    <cellStyle name="Финансовый 6 2 4 4 2 4 2" xfId="39497" xr:uid="{00000000-0005-0000-0000-0000489A0000}"/>
    <cellStyle name="Финансовый 6 2 4 4 2 5" xfId="39498" xr:uid="{00000000-0005-0000-0000-0000499A0000}"/>
    <cellStyle name="Финансовый 6 2 4 4 2 5 2" xfId="39499" xr:uid="{00000000-0005-0000-0000-00004A9A0000}"/>
    <cellStyle name="Финансовый 6 2 4 4 2 6" xfId="39500" xr:uid="{00000000-0005-0000-0000-00004B9A0000}"/>
    <cellStyle name="Финансовый 6 2 4 4 3" xfId="39501" xr:uid="{00000000-0005-0000-0000-00004C9A0000}"/>
    <cellStyle name="Финансовый 6 2 4 4 3 2" xfId="39502" xr:uid="{00000000-0005-0000-0000-00004D9A0000}"/>
    <cellStyle name="Финансовый 6 2 4 4 4" xfId="39503" xr:uid="{00000000-0005-0000-0000-00004E9A0000}"/>
    <cellStyle name="Финансовый 6 2 4 4 4 2" xfId="39504" xr:uid="{00000000-0005-0000-0000-00004F9A0000}"/>
    <cellStyle name="Финансовый 6 2 4 4 5" xfId="39505" xr:uid="{00000000-0005-0000-0000-0000509A0000}"/>
    <cellStyle name="Финансовый 6 2 4 4 5 2" xfId="39506" xr:uid="{00000000-0005-0000-0000-0000519A0000}"/>
    <cellStyle name="Финансовый 6 2 4 4 6" xfId="39507" xr:uid="{00000000-0005-0000-0000-0000529A0000}"/>
    <cellStyle name="Финансовый 6 2 4 4 6 2" xfId="39508" xr:uid="{00000000-0005-0000-0000-0000539A0000}"/>
    <cellStyle name="Финансовый 6 2 4 4 7" xfId="39509" xr:uid="{00000000-0005-0000-0000-0000549A0000}"/>
    <cellStyle name="Финансовый 6 2 4 4 8" xfId="39510" xr:uid="{00000000-0005-0000-0000-0000559A0000}"/>
    <cellStyle name="Финансовый 6 2 4 5" xfId="39511" xr:uid="{00000000-0005-0000-0000-0000569A0000}"/>
    <cellStyle name="Финансовый 6 2 4 5 2" xfId="39512" xr:uid="{00000000-0005-0000-0000-0000579A0000}"/>
    <cellStyle name="Финансовый 6 2 4 5 2 2" xfId="39513" xr:uid="{00000000-0005-0000-0000-0000589A0000}"/>
    <cellStyle name="Финансовый 6 2 4 5 3" xfId="39514" xr:uid="{00000000-0005-0000-0000-0000599A0000}"/>
    <cellStyle name="Финансовый 6 2 4 5 3 2" xfId="39515" xr:uid="{00000000-0005-0000-0000-00005A9A0000}"/>
    <cellStyle name="Финансовый 6 2 4 5 4" xfId="39516" xr:uid="{00000000-0005-0000-0000-00005B9A0000}"/>
    <cellStyle name="Финансовый 6 2 4 5 4 2" xfId="39517" xr:uid="{00000000-0005-0000-0000-00005C9A0000}"/>
    <cellStyle name="Финансовый 6 2 4 5 5" xfId="39518" xr:uid="{00000000-0005-0000-0000-00005D9A0000}"/>
    <cellStyle name="Финансовый 6 2 4 5 5 2" xfId="39519" xr:uid="{00000000-0005-0000-0000-00005E9A0000}"/>
    <cellStyle name="Финансовый 6 2 4 5 6" xfId="39520" xr:uid="{00000000-0005-0000-0000-00005F9A0000}"/>
    <cellStyle name="Финансовый 6 2 4 6" xfId="39521" xr:uid="{00000000-0005-0000-0000-0000609A0000}"/>
    <cellStyle name="Финансовый 6 2 4 6 2" xfId="39522" xr:uid="{00000000-0005-0000-0000-0000619A0000}"/>
    <cellStyle name="Финансовый 6 2 4 6 2 2" xfId="39523" xr:uid="{00000000-0005-0000-0000-0000629A0000}"/>
    <cellStyle name="Финансовый 6 2 4 6 3" xfId="39524" xr:uid="{00000000-0005-0000-0000-0000639A0000}"/>
    <cellStyle name="Финансовый 6 2 4 6 3 2" xfId="39525" xr:uid="{00000000-0005-0000-0000-0000649A0000}"/>
    <cellStyle name="Финансовый 6 2 4 6 4" xfId="39526" xr:uid="{00000000-0005-0000-0000-0000659A0000}"/>
    <cellStyle name="Финансовый 6 2 4 6 4 2" xfId="39527" xr:uid="{00000000-0005-0000-0000-0000669A0000}"/>
    <cellStyle name="Финансовый 6 2 4 6 5" xfId="39528" xr:uid="{00000000-0005-0000-0000-0000679A0000}"/>
    <cellStyle name="Финансовый 6 2 4 7" xfId="39529" xr:uid="{00000000-0005-0000-0000-0000689A0000}"/>
    <cellStyle name="Финансовый 6 2 4 7 2" xfId="39530" xr:uid="{00000000-0005-0000-0000-0000699A0000}"/>
    <cellStyle name="Финансовый 6 2 4 8" xfId="39531" xr:uid="{00000000-0005-0000-0000-00006A9A0000}"/>
    <cellStyle name="Финансовый 6 2 4 8 2" xfId="39532" xr:uid="{00000000-0005-0000-0000-00006B9A0000}"/>
    <cellStyle name="Финансовый 6 2 4 9" xfId="39533" xr:uid="{00000000-0005-0000-0000-00006C9A0000}"/>
    <cellStyle name="Финансовый 6 2 4 9 2" xfId="39534" xr:uid="{00000000-0005-0000-0000-00006D9A0000}"/>
    <cellStyle name="Финансовый 6 2 5" xfId="39535" xr:uid="{00000000-0005-0000-0000-00006E9A0000}"/>
    <cellStyle name="Финансовый 6 2 5 10" xfId="39536" xr:uid="{00000000-0005-0000-0000-00006F9A0000}"/>
    <cellStyle name="Финансовый 6 2 5 10 2" xfId="39537" xr:uid="{00000000-0005-0000-0000-0000709A0000}"/>
    <cellStyle name="Финансовый 6 2 5 11" xfId="39538" xr:uid="{00000000-0005-0000-0000-0000719A0000}"/>
    <cellStyle name="Финансовый 6 2 5 11 2" xfId="39539" xr:uid="{00000000-0005-0000-0000-0000729A0000}"/>
    <cellStyle name="Финансовый 6 2 5 12" xfId="39540" xr:uid="{00000000-0005-0000-0000-0000739A0000}"/>
    <cellStyle name="Финансовый 6 2 5 12 2" xfId="39541" xr:uid="{00000000-0005-0000-0000-0000749A0000}"/>
    <cellStyle name="Финансовый 6 2 5 13" xfId="39542" xr:uid="{00000000-0005-0000-0000-0000759A0000}"/>
    <cellStyle name="Финансовый 6 2 5 14" xfId="39543" xr:uid="{00000000-0005-0000-0000-0000769A0000}"/>
    <cellStyle name="Финансовый 6 2 5 15" xfId="39544" xr:uid="{00000000-0005-0000-0000-0000779A0000}"/>
    <cellStyle name="Финансовый 6 2 5 2" xfId="39545" xr:uid="{00000000-0005-0000-0000-0000789A0000}"/>
    <cellStyle name="Финансовый 6 2 5 2 10" xfId="39546" xr:uid="{00000000-0005-0000-0000-0000799A0000}"/>
    <cellStyle name="Финансовый 6 2 5 2 10 2" xfId="39547" xr:uid="{00000000-0005-0000-0000-00007A9A0000}"/>
    <cellStyle name="Финансовый 6 2 5 2 11" xfId="39548" xr:uid="{00000000-0005-0000-0000-00007B9A0000}"/>
    <cellStyle name="Финансовый 6 2 5 2 12" xfId="39549" xr:uid="{00000000-0005-0000-0000-00007C9A0000}"/>
    <cellStyle name="Финансовый 6 2 5 2 2" xfId="39550" xr:uid="{00000000-0005-0000-0000-00007D9A0000}"/>
    <cellStyle name="Финансовый 6 2 5 2 2 10" xfId="39551" xr:uid="{00000000-0005-0000-0000-00007E9A0000}"/>
    <cellStyle name="Финансовый 6 2 5 2 2 2" xfId="39552" xr:uid="{00000000-0005-0000-0000-00007F9A0000}"/>
    <cellStyle name="Финансовый 6 2 5 2 2 2 2" xfId="39553" xr:uid="{00000000-0005-0000-0000-0000809A0000}"/>
    <cellStyle name="Финансовый 6 2 5 2 2 2 2 2" xfId="39554" xr:uid="{00000000-0005-0000-0000-0000819A0000}"/>
    <cellStyle name="Финансовый 6 2 5 2 2 2 3" xfId="39555" xr:uid="{00000000-0005-0000-0000-0000829A0000}"/>
    <cellStyle name="Финансовый 6 2 5 2 2 2 3 2" xfId="39556" xr:uid="{00000000-0005-0000-0000-0000839A0000}"/>
    <cellStyle name="Финансовый 6 2 5 2 2 2 4" xfId="39557" xr:uid="{00000000-0005-0000-0000-0000849A0000}"/>
    <cellStyle name="Финансовый 6 2 5 2 2 2 4 2" xfId="39558" xr:uid="{00000000-0005-0000-0000-0000859A0000}"/>
    <cellStyle name="Финансовый 6 2 5 2 2 2 5" xfId="39559" xr:uid="{00000000-0005-0000-0000-0000869A0000}"/>
    <cellStyle name="Финансовый 6 2 5 2 2 2 5 2" xfId="39560" xr:uid="{00000000-0005-0000-0000-0000879A0000}"/>
    <cellStyle name="Финансовый 6 2 5 2 2 2 6" xfId="39561" xr:uid="{00000000-0005-0000-0000-0000889A0000}"/>
    <cellStyle name="Финансовый 6 2 5 2 2 3" xfId="39562" xr:uid="{00000000-0005-0000-0000-0000899A0000}"/>
    <cellStyle name="Финансовый 6 2 5 2 2 3 2" xfId="39563" xr:uid="{00000000-0005-0000-0000-00008A9A0000}"/>
    <cellStyle name="Финансовый 6 2 5 2 2 3 2 2" xfId="39564" xr:uid="{00000000-0005-0000-0000-00008B9A0000}"/>
    <cellStyle name="Финансовый 6 2 5 2 2 3 3" xfId="39565" xr:uid="{00000000-0005-0000-0000-00008C9A0000}"/>
    <cellStyle name="Финансовый 6 2 5 2 2 3 3 2" xfId="39566" xr:uid="{00000000-0005-0000-0000-00008D9A0000}"/>
    <cellStyle name="Финансовый 6 2 5 2 2 3 4" xfId="39567" xr:uid="{00000000-0005-0000-0000-00008E9A0000}"/>
    <cellStyle name="Финансовый 6 2 5 2 2 3 4 2" xfId="39568" xr:uid="{00000000-0005-0000-0000-00008F9A0000}"/>
    <cellStyle name="Финансовый 6 2 5 2 2 3 5" xfId="39569" xr:uid="{00000000-0005-0000-0000-0000909A0000}"/>
    <cellStyle name="Финансовый 6 2 5 2 2 4" xfId="39570" xr:uid="{00000000-0005-0000-0000-0000919A0000}"/>
    <cellStyle name="Финансовый 6 2 5 2 2 4 2" xfId="39571" xr:uid="{00000000-0005-0000-0000-0000929A0000}"/>
    <cellStyle name="Финансовый 6 2 5 2 2 5" xfId="39572" xr:uid="{00000000-0005-0000-0000-0000939A0000}"/>
    <cellStyle name="Финансовый 6 2 5 2 2 5 2" xfId="39573" xr:uid="{00000000-0005-0000-0000-0000949A0000}"/>
    <cellStyle name="Финансовый 6 2 5 2 2 6" xfId="39574" xr:uid="{00000000-0005-0000-0000-0000959A0000}"/>
    <cellStyle name="Финансовый 6 2 5 2 2 6 2" xfId="39575" xr:uid="{00000000-0005-0000-0000-0000969A0000}"/>
    <cellStyle name="Финансовый 6 2 5 2 2 7" xfId="39576" xr:uid="{00000000-0005-0000-0000-0000979A0000}"/>
    <cellStyle name="Финансовый 6 2 5 2 2 7 2" xfId="39577" xr:uid="{00000000-0005-0000-0000-0000989A0000}"/>
    <cellStyle name="Финансовый 6 2 5 2 2 8" xfId="39578" xr:uid="{00000000-0005-0000-0000-0000999A0000}"/>
    <cellStyle name="Финансовый 6 2 5 2 2 8 2" xfId="39579" xr:uid="{00000000-0005-0000-0000-00009A9A0000}"/>
    <cellStyle name="Финансовый 6 2 5 2 2 9" xfId="39580" xr:uid="{00000000-0005-0000-0000-00009B9A0000}"/>
    <cellStyle name="Финансовый 6 2 5 2 2 9 2" xfId="39581" xr:uid="{00000000-0005-0000-0000-00009C9A0000}"/>
    <cellStyle name="Финансовый 6 2 5 2 3" xfId="39582" xr:uid="{00000000-0005-0000-0000-00009D9A0000}"/>
    <cellStyle name="Финансовый 6 2 5 2 3 2" xfId="39583" xr:uid="{00000000-0005-0000-0000-00009E9A0000}"/>
    <cellStyle name="Финансовый 6 2 5 2 3 2 2" xfId="39584" xr:uid="{00000000-0005-0000-0000-00009F9A0000}"/>
    <cellStyle name="Финансовый 6 2 5 2 3 3" xfId="39585" xr:uid="{00000000-0005-0000-0000-0000A09A0000}"/>
    <cellStyle name="Финансовый 6 2 5 2 3 3 2" xfId="39586" xr:uid="{00000000-0005-0000-0000-0000A19A0000}"/>
    <cellStyle name="Финансовый 6 2 5 2 3 4" xfId="39587" xr:uid="{00000000-0005-0000-0000-0000A29A0000}"/>
    <cellStyle name="Финансовый 6 2 5 2 3 4 2" xfId="39588" xr:uid="{00000000-0005-0000-0000-0000A39A0000}"/>
    <cellStyle name="Финансовый 6 2 5 2 3 5" xfId="39589" xr:uid="{00000000-0005-0000-0000-0000A49A0000}"/>
    <cellStyle name="Финансовый 6 2 5 2 3 5 2" xfId="39590" xr:uid="{00000000-0005-0000-0000-0000A59A0000}"/>
    <cellStyle name="Финансовый 6 2 5 2 3 6" xfId="39591" xr:uid="{00000000-0005-0000-0000-0000A69A0000}"/>
    <cellStyle name="Финансовый 6 2 5 2 4" xfId="39592" xr:uid="{00000000-0005-0000-0000-0000A79A0000}"/>
    <cellStyle name="Финансовый 6 2 5 2 4 2" xfId="39593" xr:uid="{00000000-0005-0000-0000-0000A89A0000}"/>
    <cellStyle name="Финансовый 6 2 5 2 4 2 2" xfId="39594" xr:uid="{00000000-0005-0000-0000-0000A99A0000}"/>
    <cellStyle name="Финансовый 6 2 5 2 4 3" xfId="39595" xr:uid="{00000000-0005-0000-0000-0000AA9A0000}"/>
    <cellStyle name="Финансовый 6 2 5 2 4 3 2" xfId="39596" xr:uid="{00000000-0005-0000-0000-0000AB9A0000}"/>
    <cellStyle name="Финансовый 6 2 5 2 4 4" xfId="39597" xr:uid="{00000000-0005-0000-0000-0000AC9A0000}"/>
    <cellStyle name="Финансовый 6 2 5 2 4 4 2" xfId="39598" xr:uid="{00000000-0005-0000-0000-0000AD9A0000}"/>
    <cellStyle name="Финансовый 6 2 5 2 4 5" xfId="39599" xr:uid="{00000000-0005-0000-0000-0000AE9A0000}"/>
    <cellStyle name="Финансовый 6 2 5 2 5" xfId="39600" xr:uid="{00000000-0005-0000-0000-0000AF9A0000}"/>
    <cellStyle name="Финансовый 6 2 5 2 5 2" xfId="39601" xr:uid="{00000000-0005-0000-0000-0000B09A0000}"/>
    <cellStyle name="Финансовый 6 2 5 2 6" xfId="39602" xr:uid="{00000000-0005-0000-0000-0000B19A0000}"/>
    <cellStyle name="Финансовый 6 2 5 2 6 2" xfId="39603" xr:uid="{00000000-0005-0000-0000-0000B29A0000}"/>
    <cellStyle name="Финансовый 6 2 5 2 7" xfId="39604" xr:uid="{00000000-0005-0000-0000-0000B39A0000}"/>
    <cellStyle name="Финансовый 6 2 5 2 7 2" xfId="39605" xr:uid="{00000000-0005-0000-0000-0000B49A0000}"/>
    <cellStyle name="Финансовый 6 2 5 2 8" xfId="39606" xr:uid="{00000000-0005-0000-0000-0000B59A0000}"/>
    <cellStyle name="Финансовый 6 2 5 2 8 2" xfId="39607" xr:uid="{00000000-0005-0000-0000-0000B69A0000}"/>
    <cellStyle name="Финансовый 6 2 5 2 9" xfId="39608" xr:uid="{00000000-0005-0000-0000-0000B79A0000}"/>
    <cellStyle name="Финансовый 6 2 5 2 9 2" xfId="39609" xr:uid="{00000000-0005-0000-0000-0000B89A0000}"/>
    <cellStyle name="Финансовый 6 2 5 3" xfId="39610" xr:uid="{00000000-0005-0000-0000-0000B99A0000}"/>
    <cellStyle name="Финансовый 6 2 5 3 10" xfId="39611" xr:uid="{00000000-0005-0000-0000-0000BA9A0000}"/>
    <cellStyle name="Финансовый 6 2 5 3 2" xfId="39612" xr:uid="{00000000-0005-0000-0000-0000BB9A0000}"/>
    <cellStyle name="Финансовый 6 2 5 3 2 2" xfId="39613" xr:uid="{00000000-0005-0000-0000-0000BC9A0000}"/>
    <cellStyle name="Финансовый 6 2 5 3 2 2 2" xfId="39614" xr:uid="{00000000-0005-0000-0000-0000BD9A0000}"/>
    <cellStyle name="Финансовый 6 2 5 3 2 3" xfId="39615" xr:uid="{00000000-0005-0000-0000-0000BE9A0000}"/>
    <cellStyle name="Финансовый 6 2 5 3 2 3 2" xfId="39616" xr:uid="{00000000-0005-0000-0000-0000BF9A0000}"/>
    <cellStyle name="Финансовый 6 2 5 3 2 4" xfId="39617" xr:uid="{00000000-0005-0000-0000-0000C09A0000}"/>
    <cellStyle name="Финансовый 6 2 5 3 2 4 2" xfId="39618" xr:uid="{00000000-0005-0000-0000-0000C19A0000}"/>
    <cellStyle name="Финансовый 6 2 5 3 2 5" xfId="39619" xr:uid="{00000000-0005-0000-0000-0000C29A0000}"/>
    <cellStyle name="Финансовый 6 2 5 3 2 5 2" xfId="39620" xr:uid="{00000000-0005-0000-0000-0000C39A0000}"/>
    <cellStyle name="Финансовый 6 2 5 3 2 6" xfId="39621" xr:uid="{00000000-0005-0000-0000-0000C49A0000}"/>
    <cellStyle name="Финансовый 6 2 5 3 3" xfId="39622" xr:uid="{00000000-0005-0000-0000-0000C59A0000}"/>
    <cellStyle name="Финансовый 6 2 5 3 3 2" xfId="39623" xr:uid="{00000000-0005-0000-0000-0000C69A0000}"/>
    <cellStyle name="Финансовый 6 2 5 3 3 2 2" xfId="39624" xr:uid="{00000000-0005-0000-0000-0000C79A0000}"/>
    <cellStyle name="Финансовый 6 2 5 3 3 3" xfId="39625" xr:uid="{00000000-0005-0000-0000-0000C89A0000}"/>
    <cellStyle name="Финансовый 6 2 5 3 3 3 2" xfId="39626" xr:uid="{00000000-0005-0000-0000-0000C99A0000}"/>
    <cellStyle name="Финансовый 6 2 5 3 3 4" xfId="39627" xr:uid="{00000000-0005-0000-0000-0000CA9A0000}"/>
    <cellStyle name="Финансовый 6 2 5 3 3 4 2" xfId="39628" xr:uid="{00000000-0005-0000-0000-0000CB9A0000}"/>
    <cellStyle name="Финансовый 6 2 5 3 3 5" xfId="39629" xr:uid="{00000000-0005-0000-0000-0000CC9A0000}"/>
    <cellStyle name="Финансовый 6 2 5 3 4" xfId="39630" xr:uid="{00000000-0005-0000-0000-0000CD9A0000}"/>
    <cellStyle name="Финансовый 6 2 5 3 4 2" xfId="39631" xr:uid="{00000000-0005-0000-0000-0000CE9A0000}"/>
    <cellStyle name="Финансовый 6 2 5 3 5" xfId="39632" xr:uid="{00000000-0005-0000-0000-0000CF9A0000}"/>
    <cellStyle name="Финансовый 6 2 5 3 5 2" xfId="39633" xr:uid="{00000000-0005-0000-0000-0000D09A0000}"/>
    <cellStyle name="Финансовый 6 2 5 3 6" xfId="39634" xr:uid="{00000000-0005-0000-0000-0000D19A0000}"/>
    <cellStyle name="Финансовый 6 2 5 3 6 2" xfId="39635" xr:uid="{00000000-0005-0000-0000-0000D29A0000}"/>
    <cellStyle name="Финансовый 6 2 5 3 7" xfId="39636" xr:uid="{00000000-0005-0000-0000-0000D39A0000}"/>
    <cellStyle name="Финансовый 6 2 5 3 7 2" xfId="39637" xr:uid="{00000000-0005-0000-0000-0000D49A0000}"/>
    <cellStyle name="Финансовый 6 2 5 3 8" xfId="39638" xr:uid="{00000000-0005-0000-0000-0000D59A0000}"/>
    <cellStyle name="Финансовый 6 2 5 3 8 2" xfId="39639" xr:uid="{00000000-0005-0000-0000-0000D69A0000}"/>
    <cellStyle name="Финансовый 6 2 5 3 9" xfId="39640" xr:uid="{00000000-0005-0000-0000-0000D79A0000}"/>
    <cellStyle name="Финансовый 6 2 5 3 9 2" xfId="39641" xr:uid="{00000000-0005-0000-0000-0000D89A0000}"/>
    <cellStyle name="Финансовый 6 2 5 4" xfId="39642" xr:uid="{00000000-0005-0000-0000-0000D99A0000}"/>
    <cellStyle name="Финансовый 6 2 5 4 2" xfId="39643" xr:uid="{00000000-0005-0000-0000-0000DA9A0000}"/>
    <cellStyle name="Финансовый 6 2 5 4 2 2" xfId="39644" xr:uid="{00000000-0005-0000-0000-0000DB9A0000}"/>
    <cellStyle name="Финансовый 6 2 5 4 2 2 2" xfId="39645" xr:uid="{00000000-0005-0000-0000-0000DC9A0000}"/>
    <cellStyle name="Финансовый 6 2 5 4 2 3" xfId="39646" xr:uid="{00000000-0005-0000-0000-0000DD9A0000}"/>
    <cellStyle name="Финансовый 6 2 5 4 2 3 2" xfId="39647" xr:uid="{00000000-0005-0000-0000-0000DE9A0000}"/>
    <cellStyle name="Финансовый 6 2 5 4 2 4" xfId="39648" xr:uid="{00000000-0005-0000-0000-0000DF9A0000}"/>
    <cellStyle name="Финансовый 6 2 5 4 2 4 2" xfId="39649" xr:uid="{00000000-0005-0000-0000-0000E09A0000}"/>
    <cellStyle name="Финансовый 6 2 5 4 2 5" xfId="39650" xr:uid="{00000000-0005-0000-0000-0000E19A0000}"/>
    <cellStyle name="Финансовый 6 2 5 4 2 5 2" xfId="39651" xr:uid="{00000000-0005-0000-0000-0000E29A0000}"/>
    <cellStyle name="Финансовый 6 2 5 4 2 6" xfId="39652" xr:uid="{00000000-0005-0000-0000-0000E39A0000}"/>
    <cellStyle name="Финансовый 6 2 5 4 3" xfId="39653" xr:uid="{00000000-0005-0000-0000-0000E49A0000}"/>
    <cellStyle name="Финансовый 6 2 5 4 3 2" xfId="39654" xr:uid="{00000000-0005-0000-0000-0000E59A0000}"/>
    <cellStyle name="Финансовый 6 2 5 4 4" xfId="39655" xr:uid="{00000000-0005-0000-0000-0000E69A0000}"/>
    <cellStyle name="Финансовый 6 2 5 4 4 2" xfId="39656" xr:uid="{00000000-0005-0000-0000-0000E79A0000}"/>
    <cellStyle name="Финансовый 6 2 5 4 5" xfId="39657" xr:uid="{00000000-0005-0000-0000-0000E89A0000}"/>
    <cellStyle name="Финансовый 6 2 5 4 5 2" xfId="39658" xr:uid="{00000000-0005-0000-0000-0000E99A0000}"/>
    <cellStyle name="Финансовый 6 2 5 4 6" xfId="39659" xr:uid="{00000000-0005-0000-0000-0000EA9A0000}"/>
    <cellStyle name="Финансовый 6 2 5 4 6 2" xfId="39660" xr:uid="{00000000-0005-0000-0000-0000EB9A0000}"/>
    <cellStyle name="Финансовый 6 2 5 4 7" xfId="39661" xr:uid="{00000000-0005-0000-0000-0000EC9A0000}"/>
    <cellStyle name="Финансовый 6 2 5 5" xfId="39662" xr:uid="{00000000-0005-0000-0000-0000ED9A0000}"/>
    <cellStyle name="Финансовый 6 2 5 5 2" xfId="39663" xr:uid="{00000000-0005-0000-0000-0000EE9A0000}"/>
    <cellStyle name="Финансовый 6 2 5 5 2 2" xfId="39664" xr:uid="{00000000-0005-0000-0000-0000EF9A0000}"/>
    <cellStyle name="Финансовый 6 2 5 5 3" xfId="39665" xr:uid="{00000000-0005-0000-0000-0000F09A0000}"/>
    <cellStyle name="Финансовый 6 2 5 5 3 2" xfId="39666" xr:uid="{00000000-0005-0000-0000-0000F19A0000}"/>
    <cellStyle name="Финансовый 6 2 5 5 4" xfId="39667" xr:uid="{00000000-0005-0000-0000-0000F29A0000}"/>
    <cellStyle name="Финансовый 6 2 5 5 4 2" xfId="39668" xr:uid="{00000000-0005-0000-0000-0000F39A0000}"/>
    <cellStyle name="Финансовый 6 2 5 5 5" xfId="39669" xr:uid="{00000000-0005-0000-0000-0000F49A0000}"/>
    <cellStyle name="Финансовый 6 2 5 5 5 2" xfId="39670" xr:uid="{00000000-0005-0000-0000-0000F59A0000}"/>
    <cellStyle name="Финансовый 6 2 5 5 6" xfId="39671" xr:uid="{00000000-0005-0000-0000-0000F69A0000}"/>
    <cellStyle name="Финансовый 6 2 5 6" xfId="39672" xr:uid="{00000000-0005-0000-0000-0000F79A0000}"/>
    <cellStyle name="Финансовый 6 2 5 6 2" xfId="39673" xr:uid="{00000000-0005-0000-0000-0000F89A0000}"/>
    <cellStyle name="Финансовый 6 2 5 6 2 2" xfId="39674" xr:uid="{00000000-0005-0000-0000-0000F99A0000}"/>
    <cellStyle name="Финансовый 6 2 5 6 3" xfId="39675" xr:uid="{00000000-0005-0000-0000-0000FA9A0000}"/>
    <cellStyle name="Финансовый 6 2 5 6 3 2" xfId="39676" xr:uid="{00000000-0005-0000-0000-0000FB9A0000}"/>
    <cellStyle name="Финансовый 6 2 5 6 4" xfId="39677" xr:uid="{00000000-0005-0000-0000-0000FC9A0000}"/>
    <cellStyle name="Финансовый 6 2 5 6 4 2" xfId="39678" xr:uid="{00000000-0005-0000-0000-0000FD9A0000}"/>
    <cellStyle name="Финансовый 6 2 5 6 5" xfId="39679" xr:uid="{00000000-0005-0000-0000-0000FE9A0000}"/>
    <cellStyle name="Финансовый 6 2 5 7" xfId="39680" xr:uid="{00000000-0005-0000-0000-0000FF9A0000}"/>
    <cellStyle name="Финансовый 6 2 5 7 2" xfId="39681" xr:uid="{00000000-0005-0000-0000-0000009B0000}"/>
    <cellStyle name="Финансовый 6 2 5 8" xfId="39682" xr:uid="{00000000-0005-0000-0000-0000019B0000}"/>
    <cellStyle name="Финансовый 6 2 5 8 2" xfId="39683" xr:uid="{00000000-0005-0000-0000-0000029B0000}"/>
    <cellStyle name="Финансовый 6 2 5 9" xfId="39684" xr:uid="{00000000-0005-0000-0000-0000039B0000}"/>
    <cellStyle name="Финансовый 6 2 5 9 2" xfId="39685" xr:uid="{00000000-0005-0000-0000-0000049B0000}"/>
    <cellStyle name="Финансовый 6 2 6" xfId="39686" xr:uid="{00000000-0005-0000-0000-0000059B0000}"/>
    <cellStyle name="Финансовый 6 2 6 10" xfId="39687" xr:uid="{00000000-0005-0000-0000-0000069B0000}"/>
    <cellStyle name="Финансовый 6 2 6 10 2" xfId="39688" xr:uid="{00000000-0005-0000-0000-0000079B0000}"/>
    <cellStyle name="Финансовый 6 2 6 11" xfId="39689" xr:uid="{00000000-0005-0000-0000-0000089B0000}"/>
    <cellStyle name="Финансовый 6 2 6 11 2" xfId="39690" xr:uid="{00000000-0005-0000-0000-0000099B0000}"/>
    <cellStyle name="Финансовый 6 2 6 12" xfId="39691" xr:uid="{00000000-0005-0000-0000-00000A9B0000}"/>
    <cellStyle name="Финансовый 6 2 6 12 2" xfId="39692" xr:uid="{00000000-0005-0000-0000-00000B9B0000}"/>
    <cellStyle name="Финансовый 6 2 6 13" xfId="39693" xr:uid="{00000000-0005-0000-0000-00000C9B0000}"/>
    <cellStyle name="Финансовый 6 2 6 14" xfId="39694" xr:uid="{00000000-0005-0000-0000-00000D9B0000}"/>
    <cellStyle name="Финансовый 6 2 6 2" xfId="39695" xr:uid="{00000000-0005-0000-0000-00000E9B0000}"/>
    <cellStyle name="Финансовый 6 2 6 2 10" xfId="39696" xr:uid="{00000000-0005-0000-0000-00000F9B0000}"/>
    <cellStyle name="Финансовый 6 2 6 2 10 2" xfId="39697" xr:uid="{00000000-0005-0000-0000-0000109B0000}"/>
    <cellStyle name="Финансовый 6 2 6 2 11" xfId="39698" xr:uid="{00000000-0005-0000-0000-0000119B0000}"/>
    <cellStyle name="Финансовый 6 2 6 2 12" xfId="39699" xr:uid="{00000000-0005-0000-0000-0000129B0000}"/>
    <cellStyle name="Финансовый 6 2 6 2 2" xfId="39700" xr:uid="{00000000-0005-0000-0000-0000139B0000}"/>
    <cellStyle name="Финансовый 6 2 6 2 2 10" xfId="39701" xr:uid="{00000000-0005-0000-0000-0000149B0000}"/>
    <cellStyle name="Финансовый 6 2 6 2 2 2" xfId="39702" xr:uid="{00000000-0005-0000-0000-0000159B0000}"/>
    <cellStyle name="Финансовый 6 2 6 2 2 2 2" xfId="39703" xr:uid="{00000000-0005-0000-0000-0000169B0000}"/>
    <cellStyle name="Финансовый 6 2 6 2 2 2 2 2" xfId="39704" xr:uid="{00000000-0005-0000-0000-0000179B0000}"/>
    <cellStyle name="Финансовый 6 2 6 2 2 2 3" xfId="39705" xr:uid="{00000000-0005-0000-0000-0000189B0000}"/>
    <cellStyle name="Финансовый 6 2 6 2 2 2 3 2" xfId="39706" xr:uid="{00000000-0005-0000-0000-0000199B0000}"/>
    <cellStyle name="Финансовый 6 2 6 2 2 2 4" xfId="39707" xr:uid="{00000000-0005-0000-0000-00001A9B0000}"/>
    <cellStyle name="Финансовый 6 2 6 2 2 2 4 2" xfId="39708" xr:uid="{00000000-0005-0000-0000-00001B9B0000}"/>
    <cellStyle name="Финансовый 6 2 6 2 2 2 5" xfId="39709" xr:uid="{00000000-0005-0000-0000-00001C9B0000}"/>
    <cellStyle name="Финансовый 6 2 6 2 2 2 5 2" xfId="39710" xr:uid="{00000000-0005-0000-0000-00001D9B0000}"/>
    <cellStyle name="Финансовый 6 2 6 2 2 2 6" xfId="39711" xr:uid="{00000000-0005-0000-0000-00001E9B0000}"/>
    <cellStyle name="Финансовый 6 2 6 2 2 3" xfId="39712" xr:uid="{00000000-0005-0000-0000-00001F9B0000}"/>
    <cellStyle name="Финансовый 6 2 6 2 2 3 2" xfId="39713" xr:uid="{00000000-0005-0000-0000-0000209B0000}"/>
    <cellStyle name="Финансовый 6 2 6 2 2 3 2 2" xfId="39714" xr:uid="{00000000-0005-0000-0000-0000219B0000}"/>
    <cellStyle name="Финансовый 6 2 6 2 2 3 3" xfId="39715" xr:uid="{00000000-0005-0000-0000-0000229B0000}"/>
    <cellStyle name="Финансовый 6 2 6 2 2 3 3 2" xfId="39716" xr:uid="{00000000-0005-0000-0000-0000239B0000}"/>
    <cellStyle name="Финансовый 6 2 6 2 2 3 4" xfId="39717" xr:uid="{00000000-0005-0000-0000-0000249B0000}"/>
    <cellStyle name="Финансовый 6 2 6 2 2 3 4 2" xfId="39718" xr:uid="{00000000-0005-0000-0000-0000259B0000}"/>
    <cellStyle name="Финансовый 6 2 6 2 2 3 5" xfId="39719" xr:uid="{00000000-0005-0000-0000-0000269B0000}"/>
    <cellStyle name="Финансовый 6 2 6 2 2 4" xfId="39720" xr:uid="{00000000-0005-0000-0000-0000279B0000}"/>
    <cellStyle name="Финансовый 6 2 6 2 2 4 2" xfId="39721" xr:uid="{00000000-0005-0000-0000-0000289B0000}"/>
    <cellStyle name="Финансовый 6 2 6 2 2 5" xfId="39722" xr:uid="{00000000-0005-0000-0000-0000299B0000}"/>
    <cellStyle name="Финансовый 6 2 6 2 2 5 2" xfId="39723" xr:uid="{00000000-0005-0000-0000-00002A9B0000}"/>
    <cellStyle name="Финансовый 6 2 6 2 2 6" xfId="39724" xr:uid="{00000000-0005-0000-0000-00002B9B0000}"/>
    <cellStyle name="Финансовый 6 2 6 2 2 6 2" xfId="39725" xr:uid="{00000000-0005-0000-0000-00002C9B0000}"/>
    <cellStyle name="Финансовый 6 2 6 2 2 7" xfId="39726" xr:uid="{00000000-0005-0000-0000-00002D9B0000}"/>
    <cellStyle name="Финансовый 6 2 6 2 2 7 2" xfId="39727" xr:uid="{00000000-0005-0000-0000-00002E9B0000}"/>
    <cellStyle name="Финансовый 6 2 6 2 2 8" xfId="39728" xr:uid="{00000000-0005-0000-0000-00002F9B0000}"/>
    <cellStyle name="Финансовый 6 2 6 2 2 8 2" xfId="39729" xr:uid="{00000000-0005-0000-0000-0000309B0000}"/>
    <cellStyle name="Финансовый 6 2 6 2 2 9" xfId="39730" xr:uid="{00000000-0005-0000-0000-0000319B0000}"/>
    <cellStyle name="Финансовый 6 2 6 2 2 9 2" xfId="39731" xr:uid="{00000000-0005-0000-0000-0000329B0000}"/>
    <cellStyle name="Финансовый 6 2 6 2 3" xfId="39732" xr:uid="{00000000-0005-0000-0000-0000339B0000}"/>
    <cellStyle name="Финансовый 6 2 6 2 3 2" xfId="39733" xr:uid="{00000000-0005-0000-0000-0000349B0000}"/>
    <cellStyle name="Финансовый 6 2 6 2 3 2 2" xfId="39734" xr:uid="{00000000-0005-0000-0000-0000359B0000}"/>
    <cellStyle name="Финансовый 6 2 6 2 3 3" xfId="39735" xr:uid="{00000000-0005-0000-0000-0000369B0000}"/>
    <cellStyle name="Финансовый 6 2 6 2 3 3 2" xfId="39736" xr:uid="{00000000-0005-0000-0000-0000379B0000}"/>
    <cellStyle name="Финансовый 6 2 6 2 3 4" xfId="39737" xr:uid="{00000000-0005-0000-0000-0000389B0000}"/>
    <cellStyle name="Финансовый 6 2 6 2 3 4 2" xfId="39738" xr:uid="{00000000-0005-0000-0000-0000399B0000}"/>
    <cellStyle name="Финансовый 6 2 6 2 3 5" xfId="39739" xr:uid="{00000000-0005-0000-0000-00003A9B0000}"/>
    <cellStyle name="Финансовый 6 2 6 2 3 5 2" xfId="39740" xr:uid="{00000000-0005-0000-0000-00003B9B0000}"/>
    <cellStyle name="Финансовый 6 2 6 2 3 6" xfId="39741" xr:uid="{00000000-0005-0000-0000-00003C9B0000}"/>
    <cellStyle name="Финансовый 6 2 6 2 4" xfId="39742" xr:uid="{00000000-0005-0000-0000-00003D9B0000}"/>
    <cellStyle name="Финансовый 6 2 6 2 4 2" xfId="39743" xr:uid="{00000000-0005-0000-0000-00003E9B0000}"/>
    <cellStyle name="Финансовый 6 2 6 2 4 2 2" xfId="39744" xr:uid="{00000000-0005-0000-0000-00003F9B0000}"/>
    <cellStyle name="Финансовый 6 2 6 2 4 3" xfId="39745" xr:uid="{00000000-0005-0000-0000-0000409B0000}"/>
    <cellStyle name="Финансовый 6 2 6 2 4 3 2" xfId="39746" xr:uid="{00000000-0005-0000-0000-0000419B0000}"/>
    <cellStyle name="Финансовый 6 2 6 2 4 4" xfId="39747" xr:uid="{00000000-0005-0000-0000-0000429B0000}"/>
    <cellStyle name="Финансовый 6 2 6 2 4 4 2" xfId="39748" xr:uid="{00000000-0005-0000-0000-0000439B0000}"/>
    <cellStyle name="Финансовый 6 2 6 2 4 5" xfId="39749" xr:uid="{00000000-0005-0000-0000-0000449B0000}"/>
    <cellStyle name="Финансовый 6 2 6 2 5" xfId="39750" xr:uid="{00000000-0005-0000-0000-0000459B0000}"/>
    <cellStyle name="Финансовый 6 2 6 2 5 2" xfId="39751" xr:uid="{00000000-0005-0000-0000-0000469B0000}"/>
    <cellStyle name="Финансовый 6 2 6 2 6" xfId="39752" xr:uid="{00000000-0005-0000-0000-0000479B0000}"/>
    <cellStyle name="Финансовый 6 2 6 2 6 2" xfId="39753" xr:uid="{00000000-0005-0000-0000-0000489B0000}"/>
    <cellStyle name="Финансовый 6 2 6 2 7" xfId="39754" xr:uid="{00000000-0005-0000-0000-0000499B0000}"/>
    <cellStyle name="Финансовый 6 2 6 2 7 2" xfId="39755" xr:uid="{00000000-0005-0000-0000-00004A9B0000}"/>
    <cellStyle name="Финансовый 6 2 6 2 8" xfId="39756" xr:uid="{00000000-0005-0000-0000-00004B9B0000}"/>
    <cellStyle name="Финансовый 6 2 6 2 8 2" xfId="39757" xr:uid="{00000000-0005-0000-0000-00004C9B0000}"/>
    <cellStyle name="Финансовый 6 2 6 2 9" xfId="39758" xr:uid="{00000000-0005-0000-0000-00004D9B0000}"/>
    <cellStyle name="Финансовый 6 2 6 2 9 2" xfId="39759" xr:uid="{00000000-0005-0000-0000-00004E9B0000}"/>
    <cellStyle name="Финансовый 6 2 6 3" xfId="39760" xr:uid="{00000000-0005-0000-0000-00004F9B0000}"/>
    <cellStyle name="Финансовый 6 2 6 3 10" xfId="39761" xr:uid="{00000000-0005-0000-0000-0000509B0000}"/>
    <cellStyle name="Финансовый 6 2 6 3 2" xfId="39762" xr:uid="{00000000-0005-0000-0000-0000519B0000}"/>
    <cellStyle name="Финансовый 6 2 6 3 2 2" xfId="39763" xr:uid="{00000000-0005-0000-0000-0000529B0000}"/>
    <cellStyle name="Финансовый 6 2 6 3 2 2 2" xfId="39764" xr:uid="{00000000-0005-0000-0000-0000539B0000}"/>
    <cellStyle name="Финансовый 6 2 6 3 2 3" xfId="39765" xr:uid="{00000000-0005-0000-0000-0000549B0000}"/>
    <cellStyle name="Финансовый 6 2 6 3 2 3 2" xfId="39766" xr:uid="{00000000-0005-0000-0000-0000559B0000}"/>
    <cellStyle name="Финансовый 6 2 6 3 2 4" xfId="39767" xr:uid="{00000000-0005-0000-0000-0000569B0000}"/>
    <cellStyle name="Финансовый 6 2 6 3 2 4 2" xfId="39768" xr:uid="{00000000-0005-0000-0000-0000579B0000}"/>
    <cellStyle name="Финансовый 6 2 6 3 2 5" xfId="39769" xr:uid="{00000000-0005-0000-0000-0000589B0000}"/>
    <cellStyle name="Финансовый 6 2 6 3 2 5 2" xfId="39770" xr:uid="{00000000-0005-0000-0000-0000599B0000}"/>
    <cellStyle name="Финансовый 6 2 6 3 2 6" xfId="39771" xr:uid="{00000000-0005-0000-0000-00005A9B0000}"/>
    <cellStyle name="Финансовый 6 2 6 3 3" xfId="39772" xr:uid="{00000000-0005-0000-0000-00005B9B0000}"/>
    <cellStyle name="Финансовый 6 2 6 3 3 2" xfId="39773" xr:uid="{00000000-0005-0000-0000-00005C9B0000}"/>
    <cellStyle name="Финансовый 6 2 6 3 3 2 2" xfId="39774" xr:uid="{00000000-0005-0000-0000-00005D9B0000}"/>
    <cellStyle name="Финансовый 6 2 6 3 3 3" xfId="39775" xr:uid="{00000000-0005-0000-0000-00005E9B0000}"/>
    <cellStyle name="Финансовый 6 2 6 3 3 3 2" xfId="39776" xr:uid="{00000000-0005-0000-0000-00005F9B0000}"/>
    <cellStyle name="Финансовый 6 2 6 3 3 4" xfId="39777" xr:uid="{00000000-0005-0000-0000-0000609B0000}"/>
    <cellStyle name="Финансовый 6 2 6 3 3 4 2" xfId="39778" xr:uid="{00000000-0005-0000-0000-0000619B0000}"/>
    <cellStyle name="Финансовый 6 2 6 3 3 5" xfId="39779" xr:uid="{00000000-0005-0000-0000-0000629B0000}"/>
    <cellStyle name="Финансовый 6 2 6 3 4" xfId="39780" xr:uid="{00000000-0005-0000-0000-0000639B0000}"/>
    <cellStyle name="Финансовый 6 2 6 3 4 2" xfId="39781" xr:uid="{00000000-0005-0000-0000-0000649B0000}"/>
    <cellStyle name="Финансовый 6 2 6 3 5" xfId="39782" xr:uid="{00000000-0005-0000-0000-0000659B0000}"/>
    <cellStyle name="Финансовый 6 2 6 3 5 2" xfId="39783" xr:uid="{00000000-0005-0000-0000-0000669B0000}"/>
    <cellStyle name="Финансовый 6 2 6 3 6" xfId="39784" xr:uid="{00000000-0005-0000-0000-0000679B0000}"/>
    <cellStyle name="Финансовый 6 2 6 3 6 2" xfId="39785" xr:uid="{00000000-0005-0000-0000-0000689B0000}"/>
    <cellStyle name="Финансовый 6 2 6 3 7" xfId="39786" xr:uid="{00000000-0005-0000-0000-0000699B0000}"/>
    <cellStyle name="Финансовый 6 2 6 3 7 2" xfId="39787" xr:uid="{00000000-0005-0000-0000-00006A9B0000}"/>
    <cellStyle name="Финансовый 6 2 6 3 8" xfId="39788" xr:uid="{00000000-0005-0000-0000-00006B9B0000}"/>
    <cellStyle name="Финансовый 6 2 6 3 8 2" xfId="39789" xr:uid="{00000000-0005-0000-0000-00006C9B0000}"/>
    <cellStyle name="Финансовый 6 2 6 3 9" xfId="39790" xr:uid="{00000000-0005-0000-0000-00006D9B0000}"/>
    <cellStyle name="Финансовый 6 2 6 3 9 2" xfId="39791" xr:uid="{00000000-0005-0000-0000-00006E9B0000}"/>
    <cellStyle name="Финансовый 6 2 6 4" xfId="39792" xr:uid="{00000000-0005-0000-0000-00006F9B0000}"/>
    <cellStyle name="Финансовый 6 2 6 4 2" xfId="39793" xr:uid="{00000000-0005-0000-0000-0000709B0000}"/>
    <cellStyle name="Финансовый 6 2 6 4 2 2" xfId="39794" xr:uid="{00000000-0005-0000-0000-0000719B0000}"/>
    <cellStyle name="Финансовый 6 2 6 4 2 2 2" xfId="39795" xr:uid="{00000000-0005-0000-0000-0000729B0000}"/>
    <cellStyle name="Финансовый 6 2 6 4 2 3" xfId="39796" xr:uid="{00000000-0005-0000-0000-0000739B0000}"/>
    <cellStyle name="Финансовый 6 2 6 4 2 3 2" xfId="39797" xr:uid="{00000000-0005-0000-0000-0000749B0000}"/>
    <cellStyle name="Финансовый 6 2 6 4 2 4" xfId="39798" xr:uid="{00000000-0005-0000-0000-0000759B0000}"/>
    <cellStyle name="Финансовый 6 2 6 4 2 4 2" xfId="39799" xr:uid="{00000000-0005-0000-0000-0000769B0000}"/>
    <cellStyle name="Финансовый 6 2 6 4 2 5" xfId="39800" xr:uid="{00000000-0005-0000-0000-0000779B0000}"/>
    <cellStyle name="Финансовый 6 2 6 4 2 5 2" xfId="39801" xr:uid="{00000000-0005-0000-0000-0000789B0000}"/>
    <cellStyle name="Финансовый 6 2 6 4 2 6" xfId="39802" xr:uid="{00000000-0005-0000-0000-0000799B0000}"/>
    <cellStyle name="Финансовый 6 2 6 4 3" xfId="39803" xr:uid="{00000000-0005-0000-0000-00007A9B0000}"/>
    <cellStyle name="Финансовый 6 2 6 4 3 2" xfId="39804" xr:uid="{00000000-0005-0000-0000-00007B9B0000}"/>
    <cellStyle name="Финансовый 6 2 6 4 4" xfId="39805" xr:uid="{00000000-0005-0000-0000-00007C9B0000}"/>
    <cellStyle name="Финансовый 6 2 6 4 4 2" xfId="39806" xr:uid="{00000000-0005-0000-0000-00007D9B0000}"/>
    <cellStyle name="Финансовый 6 2 6 4 5" xfId="39807" xr:uid="{00000000-0005-0000-0000-00007E9B0000}"/>
    <cellStyle name="Финансовый 6 2 6 4 5 2" xfId="39808" xr:uid="{00000000-0005-0000-0000-00007F9B0000}"/>
    <cellStyle name="Финансовый 6 2 6 4 6" xfId="39809" xr:uid="{00000000-0005-0000-0000-0000809B0000}"/>
    <cellStyle name="Финансовый 6 2 6 4 6 2" xfId="39810" xr:uid="{00000000-0005-0000-0000-0000819B0000}"/>
    <cellStyle name="Финансовый 6 2 6 4 7" xfId="39811" xr:uid="{00000000-0005-0000-0000-0000829B0000}"/>
    <cellStyle name="Финансовый 6 2 6 5" xfId="39812" xr:uid="{00000000-0005-0000-0000-0000839B0000}"/>
    <cellStyle name="Финансовый 6 2 6 5 2" xfId="39813" xr:uid="{00000000-0005-0000-0000-0000849B0000}"/>
    <cellStyle name="Финансовый 6 2 6 5 2 2" xfId="39814" xr:uid="{00000000-0005-0000-0000-0000859B0000}"/>
    <cellStyle name="Финансовый 6 2 6 5 3" xfId="39815" xr:uid="{00000000-0005-0000-0000-0000869B0000}"/>
    <cellStyle name="Финансовый 6 2 6 5 3 2" xfId="39816" xr:uid="{00000000-0005-0000-0000-0000879B0000}"/>
    <cellStyle name="Финансовый 6 2 6 5 4" xfId="39817" xr:uid="{00000000-0005-0000-0000-0000889B0000}"/>
    <cellStyle name="Финансовый 6 2 6 5 4 2" xfId="39818" xr:uid="{00000000-0005-0000-0000-0000899B0000}"/>
    <cellStyle name="Финансовый 6 2 6 5 5" xfId="39819" xr:uid="{00000000-0005-0000-0000-00008A9B0000}"/>
    <cellStyle name="Финансовый 6 2 6 5 5 2" xfId="39820" xr:uid="{00000000-0005-0000-0000-00008B9B0000}"/>
    <cellStyle name="Финансовый 6 2 6 5 6" xfId="39821" xr:uid="{00000000-0005-0000-0000-00008C9B0000}"/>
    <cellStyle name="Финансовый 6 2 6 6" xfId="39822" xr:uid="{00000000-0005-0000-0000-00008D9B0000}"/>
    <cellStyle name="Финансовый 6 2 6 6 2" xfId="39823" xr:uid="{00000000-0005-0000-0000-00008E9B0000}"/>
    <cellStyle name="Финансовый 6 2 6 6 2 2" xfId="39824" xr:uid="{00000000-0005-0000-0000-00008F9B0000}"/>
    <cellStyle name="Финансовый 6 2 6 6 3" xfId="39825" xr:uid="{00000000-0005-0000-0000-0000909B0000}"/>
    <cellStyle name="Финансовый 6 2 6 6 3 2" xfId="39826" xr:uid="{00000000-0005-0000-0000-0000919B0000}"/>
    <cellStyle name="Финансовый 6 2 6 6 4" xfId="39827" xr:uid="{00000000-0005-0000-0000-0000929B0000}"/>
    <cellStyle name="Финансовый 6 2 6 6 4 2" xfId="39828" xr:uid="{00000000-0005-0000-0000-0000939B0000}"/>
    <cellStyle name="Финансовый 6 2 6 6 5" xfId="39829" xr:uid="{00000000-0005-0000-0000-0000949B0000}"/>
    <cellStyle name="Финансовый 6 2 6 7" xfId="39830" xr:uid="{00000000-0005-0000-0000-0000959B0000}"/>
    <cellStyle name="Финансовый 6 2 6 7 2" xfId="39831" xr:uid="{00000000-0005-0000-0000-0000969B0000}"/>
    <cellStyle name="Финансовый 6 2 6 8" xfId="39832" xr:uid="{00000000-0005-0000-0000-0000979B0000}"/>
    <cellStyle name="Финансовый 6 2 6 8 2" xfId="39833" xr:uid="{00000000-0005-0000-0000-0000989B0000}"/>
    <cellStyle name="Финансовый 6 2 6 9" xfId="39834" xr:uid="{00000000-0005-0000-0000-0000999B0000}"/>
    <cellStyle name="Финансовый 6 2 6 9 2" xfId="39835" xr:uid="{00000000-0005-0000-0000-00009A9B0000}"/>
    <cellStyle name="Финансовый 6 2 7" xfId="39836" xr:uid="{00000000-0005-0000-0000-00009B9B0000}"/>
    <cellStyle name="Финансовый 6 2 7 10" xfId="39837" xr:uid="{00000000-0005-0000-0000-00009C9B0000}"/>
    <cellStyle name="Финансовый 6 2 7 10 2" xfId="39838" xr:uid="{00000000-0005-0000-0000-00009D9B0000}"/>
    <cellStyle name="Финансовый 6 2 7 11" xfId="39839" xr:uid="{00000000-0005-0000-0000-00009E9B0000}"/>
    <cellStyle name="Финансовый 6 2 7 11 2" xfId="39840" xr:uid="{00000000-0005-0000-0000-00009F9B0000}"/>
    <cellStyle name="Финансовый 6 2 7 12" xfId="39841" xr:uid="{00000000-0005-0000-0000-0000A09B0000}"/>
    <cellStyle name="Финансовый 6 2 7 13" xfId="39842" xr:uid="{00000000-0005-0000-0000-0000A19B0000}"/>
    <cellStyle name="Финансовый 6 2 7 2" xfId="39843" xr:uid="{00000000-0005-0000-0000-0000A29B0000}"/>
    <cellStyle name="Финансовый 6 2 7 2 10" xfId="39844" xr:uid="{00000000-0005-0000-0000-0000A39B0000}"/>
    <cellStyle name="Финансовый 6 2 7 2 10 2" xfId="39845" xr:uid="{00000000-0005-0000-0000-0000A49B0000}"/>
    <cellStyle name="Финансовый 6 2 7 2 11" xfId="39846" xr:uid="{00000000-0005-0000-0000-0000A59B0000}"/>
    <cellStyle name="Финансовый 6 2 7 2 2" xfId="39847" xr:uid="{00000000-0005-0000-0000-0000A69B0000}"/>
    <cellStyle name="Финансовый 6 2 7 2 2 10" xfId="39848" xr:uid="{00000000-0005-0000-0000-0000A79B0000}"/>
    <cellStyle name="Финансовый 6 2 7 2 2 2" xfId="39849" xr:uid="{00000000-0005-0000-0000-0000A89B0000}"/>
    <cellStyle name="Финансовый 6 2 7 2 2 2 2" xfId="39850" xr:uid="{00000000-0005-0000-0000-0000A99B0000}"/>
    <cellStyle name="Финансовый 6 2 7 2 2 2 2 2" xfId="39851" xr:uid="{00000000-0005-0000-0000-0000AA9B0000}"/>
    <cellStyle name="Финансовый 6 2 7 2 2 2 3" xfId="39852" xr:uid="{00000000-0005-0000-0000-0000AB9B0000}"/>
    <cellStyle name="Финансовый 6 2 7 2 2 2 3 2" xfId="39853" xr:uid="{00000000-0005-0000-0000-0000AC9B0000}"/>
    <cellStyle name="Финансовый 6 2 7 2 2 2 4" xfId="39854" xr:uid="{00000000-0005-0000-0000-0000AD9B0000}"/>
    <cellStyle name="Финансовый 6 2 7 2 2 2 4 2" xfId="39855" xr:uid="{00000000-0005-0000-0000-0000AE9B0000}"/>
    <cellStyle name="Финансовый 6 2 7 2 2 2 5" xfId="39856" xr:uid="{00000000-0005-0000-0000-0000AF9B0000}"/>
    <cellStyle name="Финансовый 6 2 7 2 2 2 5 2" xfId="39857" xr:uid="{00000000-0005-0000-0000-0000B09B0000}"/>
    <cellStyle name="Финансовый 6 2 7 2 2 2 6" xfId="39858" xr:uid="{00000000-0005-0000-0000-0000B19B0000}"/>
    <cellStyle name="Финансовый 6 2 7 2 2 3" xfId="39859" xr:uid="{00000000-0005-0000-0000-0000B29B0000}"/>
    <cellStyle name="Финансовый 6 2 7 2 2 3 2" xfId="39860" xr:uid="{00000000-0005-0000-0000-0000B39B0000}"/>
    <cellStyle name="Финансовый 6 2 7 2 2 3 2 2" xfId="39861" xr:uid="{00000000-0005-0000-0000-0000B49B0000}"/>
    <cellStyle name="Финансовый 6 2 7 2 2 3 3" xfId="39862" xr:uid="{00000000-0005-0000-0000-0000B59B0000}"/>
    <cellStyle name="Финансовый 6 2 7 2 2 3 3 2" xfId="39863" xr:uid="{00000000-0005-0000-0000-0000B69B0000}"/>
    <cellStyle name="Финансовый 6 2 7 2 2 3 4" xfId="39864" xr:uid="{00000000-0005-0000-0000-0000B79B0000}"/>
    <cellStyle name="Финансовый 6 2 7 2 2 3 4 2" xfId="39865" xr:uid="{00000000-0005-0000-0000-0000B89B0000}"/>
    <cellStyle name="Финансовый 6 2 7 2 2 3 5" xfId="39866" xr:uid="{00000000-0005-0000-0000-0000B99B0000}"/>
    <cellStyle name="Финансовый 6 2 7 2 2 4" xfId="39867" xr:uid="{00000000-0005-0000-0000-0000BA9B0000}"/>
    <cellStyle name="Финансовый 6 2 7 2 2 4 2" xfId="39868" xr:uid="{00000000-0005-0000-0000-0000BB9B0000}"/>
    <cellStyle name="Финансовый 6 2 7 2 2 5" xfId="39869" xr:uid="{00000000-0005-0000-0000-0000BC9B0000}"/>
    <cellStyle name="Финансовый 6 2 7 2 2 5 2" xfId="39870" xr:uid="{00000000-0005-0000-0000-0000BD9B0000}"/>
    <cellStyle name="Финансовый 6 2 7 2 2 6" xfId="39871" xr:uid="{00000000-0005-0000-0000-0000BE9B0000}"/>
    <cellStyle name="Финансовый 6 2 7 2 2 6 2" xfId="39872" xr:uid="{00000000-0005-0000-0000-0000BF9B0000}"/>
    <cellStyle name="Финансовый 6 2 7 2 2 7" xfId="39873" xr:uid="{00000000-0005-0000-0000-0000C09B0000}"/>
    <cellStyle name="Финансовый 6 2 7 2 2 7 2" xfId="39874" xr:uid="{00000000-0005-0000-0000-0000C19B0000}"/>
    <cellStyle name="Финансовый 6 2 7 2 2 8" xfId="39875" xr:uid="{00000000-0005-0000-0000-0000C29B0000}"/>
    <cellStyle name="Финансовый 6 2 7 2 2 8 2" xfId="39876" xr:uid="{00000000-0005-0000-0000-0000C39B0000}"/>
    <cellStyle name="Финансовый 6 2 7 2 2 9" xfId="39877" xr:uid="{00000000-0005-0000-0000-0000C49B0000}"/>
    <cellStyle name="Финансовый 6 2 7 2 2 9 2" xfId="39878" xr:uid="{00000000-0005-0000-0000-0000C59B0000}"/>
    <cellStyle name="Финансовый 6 2 7 2 3" xfId="39879" xr:uid="{00000000-0005-0000-0000-0000C69B0000}"/>
    <cellStyle name="Финансовый 6 2 7 2 3 2" xfId="39880" xr:uid="{00000000-0005-0000-0000-0000C79B0000}"/>
    <cellStyle name="Финансовый 6 2 7 2 3 2 2" xfId="39881" xr:uid="{00000000-0005-0000-0000-0000C89B0000}"/>
    <cellStyle name="Финансовый 6 2 7 2 3 3" xfId="39882" xr:uid="{00000000-0005-0000-0000-0000C99B0000}"/>
    <cellStyle name="Финансовый 6 2 7 2 3 3 2" xfId="39883" xr:uid="{00000000-0005-0000-0000-0000CA9B0000}"/>
    <cellStyle name="Финансовый 6 2 7 2 3 4" xfId="39884" xr:uid="{00000000-0005-0000-0000-0000CB9B0000}"/>
    <cellStyle name="Финансовый 6 2 7 2 3 4 2" xfId="39885" xr:uid="{00000000-0005-0000-0000-0000CC9B0000}"/>
    <cellStyle name="Финансовый 6 2 7 2 3 5" xfId="39886" xr:uid="{00000000-0005-0000-0000-0000CD9B0000}"/>
    <cellStyle name="Финансовый 6 2 7 2 3 5 2" xfId="39887" xr:uid="{00000000-0005-0000-0000-0000CE9B0000}"/>
    <cellStyle name="Финансовый 6 2 7 2 3 6" xfId="39888" xr:uid="{00000000-0005-0000-0000-0000CF9B0000}"/>
    <cellStyle name="Финансовый 6 2 7 2 4" xfId="39889" xr:uid="{00000000-0005-0000-0000-0000D09B0000}"/>
    <cellStyle name="Финансовый 6 2 7 2 4 2" xfId="39890" xr:uid="{00000000-0005-0000-0000-0000D19B0000}"/>
    <cellStyle name="Финансовый 6 2 7 2 4 2 2" xfId="39891" xr:uid="{00000000-0005-0000-0000-0000D29B0000}"/>
    <cellStyle name="Финансовый 6 2 7 2 4 3" xfId="39892" xr:uid="{00000000-0005-0000-0000-0000D39B0000}"/>
    <cellStyle name="Финансовый 6 2 7 2 4 3 2" xfId="39893" xr:uid="{00000000-0005-0000-0000-0000D49B0000}"/>
    <cellStyle name="Финансовый 6 2 7 2 4 4" xfId="39894" xr:uid="{00000000-0005-0000-0000-0000D59B0000}"/>
    <cellStyle name="Финансовый 6 2 7 2 4 4 2" xfId="39895" xr:uid="{00000000-0005-0000-0000-0000D69B0000}"/>
    <cellStyle name="Финансовый 6 2 7 2 4 5" xfId="39896" xr:uid="{00000000-0005-0000-0000-0000D79B0000}"/>
    <cellStyle name="Финансовый 6 2 7 2 5" xfId="39897" xr:uid="{00000000-0005-0000-0000-0000D89B0000}"/>
    <cellStyle name="Финансовый 6 2 7 2 5 2" xfId="39898" xr:uid="{00000000-0005-0000-0000-0000D99B0000}"/>
    <cellStyle name="Финансовый 6 2 7 2 6" xfId="39899" xr:uid="{00000000-0005-0000-0000-0000DA9B0000}"/>
    <cellStyle name="Финансовый 6 2 7 2 6 2" xfId="39900" xr:uid="{00000000-0005-0000-0000-0000DB9B0000}"/>
    <cellStyle name="Финансовый 6 2 7 2 7" xfId="39901" xr:uid="{00000000-0005-0000-0000-0000DC9B0000}"/>
    <cellStyle name="Финансовый 6 2 7 2 7 2" xfId="39902" xr:uid="{00000000-0005-0000-0000-0000DD9B0000}"/>
    <cellStyle name="Финансовый 6 2 7 2 8" xfId="39903" xr:uid="{00000000-0005-0000-0000-0000DE9B0000}"/>
    <cellStyle name="Финансовый 6 2 7 2 8 2" xfId="39904" xr:uid="{00000000-0005-0000-0000-0000DF9B0000}"/>
    <cellStyle name="Финансовый 6 2 7 2 9" xfId="39905" xr:uid="{00000000-0005-0000-0000-0000E09B0000}"/>
    <cellStyle name="Финансовый 6 2 7 2 9 2" xfId="39906" xr:uid="{00000000-0005-0000-0000-0000E19B0000}"/>
    <cellStyle name="Финансовый 6 2 7 3" xfId="39907" xr:uid="{00000000-0005-0000-0000-0000E29B0000}"/>
    <cellStyle name="Финансовый 6 2 7 3 10" xfId="39908" xr:uid="{00000000-0005-0000-0000-0000E39B0000}"/>
    <cellStyle name="Финансовый 6 2 7 3 2" xfId="39909" xr:uid="{00000000-0005-0000-0000-0000E49B0000}"/>
    <cellStyle name="Финансовый 6 2 7 3 2 2" xfId="39910" xr:uid="{00000000-0005-0000-0000-0000E59B0000}"/>
    <cellStyle name="Финансовый 6 2 7 3 2 2 2" xfId="39911" xr:uid="{00000000-0005-0000-0000-0000E69B0000}"/>
    <cellStyle name="Финансовый 6 2 7 3 2 3" xfId="39912" xr:uid="{00000000-0005-0000-0000-0000E79B0000}"/>
    <cellStyle name="Финансовый 6 2 7 3 2 3 2" xfId="39913" xr:uid="{00000000-0005-0000-0000-0000E89B0000}"/>
    <cellStyle name="Финансовый 6 2 7 3 2 4" xfId="39914" xr:uid="{00000000-0005-0000-0000-0000E99B0000}"/>
    <cellStyle name="Финансовый 6 2 7 3 2 4 2" xfId="39915" xr:uid="{00000000-0005-0000-0000-0000EA9B0000}"/>
    <cellStyle name="Финансовый 6 2 7 3 2 5" xfId="39916" xr:uid="{00000000-0005-0000-0000-0000EB9B0000}"/>
    <cellStyle name="Финансовый 6 2 7 3 2 5 2" xfId="39917" xr:uid="{00000000-0005-0000-0000-0000EC9B0000}"/>
    <cellStyle name="Финансовый 6 2 7 3 2 6" xfId="39918" xr:uid="{00000000-0005-0000-0000-0000ED9B0000}"/>
    <cellStyle name="Финансовый 6 2 7 3 3" xfId="39919" xr:uid="{00000000-0005-0000-0000-0000EE9B0000}"/>
    <cellStyle name="Финансовый 6 2 7 3 3 2" xfId="39920" xr:uid="{00000000-0005-0000-0000-0000EF9B0000}"/>
    <cellStyle name="Финансовый 6 2 7 3 3 2 2" xfId="39921" xr:uid="{00000000-0005-0000-0000-0000F09B0000}"/>
    <cellStyle name="Финансовый 6 2 7 3 3 3" xfId="39922" xr:uid="{00000000-0005-0000-0000-0000F19B0000}"/>
    <cellStyle name="Финансовый 6 2 7 3 3 3 2" xfId="39923" xr:uid="{00000000-0005-0000-0000-0000F29B0000}"/>
    <cellStyle name="Финансовый 6 2 7 3 3 4" xfId="39924" xr:uid="{00000000-0005-0000-0000-0000F39B0000}"/>
    <cellStyle name="Финансовый 6 2 7 3 3 4 2" xfId="39925" xr:uid="{00000000-0005-0000-0000-0000F49B0000}"/>
    <cellStyle name="Финансовый 6 2 7 3 3 5" xfId="39926" xr:uid="{00000000-0005-0000-0000-0000F59B0000}"/>
    <cellStyle name="Финансовый 6 2 7 3 4" xfId="39927" xr:uid="{00000000-0005-0000-0000-0000F69B0000}"/>
    <cellStyle name="Финансовый 6 2 7 3 4 2" xfId="39928" xr:uid="{00000000-0005-0000-0000-0000F79B0000}"/>
    <cellStyle name="Финансовый 6 2 7 3 5" xfId="39929" xr:uid="{00000000-0005-0000-0000-0000F89B0000}"/>
    <cellStyle name="Финансовый 6 2 7 3 5 2" xfId="39930" xr:uid="{00000000-0005-0000-0000-0000F99B0000}"/>
    <cellStyle name="Финансовый 6 2 7 3 6" xfId="39931" xr:uid="{00000000-0005-0000-0000-0000FA9B0000}"/>
    <cellStyle name="Финансовый 6 2 7 3 6 2" xfId="39932" xr:uid="{00000000-0005-0000-0000-0000FB9B0000}"/>
    <cellStyle name="Финансовый 6 2 7 3 7" xfId="39933" xr:uid="{00000000-0005-0000-0000-0000FC9B0000}"/>
    <cellStyle name="Финансовый 6 2 7 3 7 2" xfId="39934" xr:uid="{00000000-0005-0000-0000-0000FD9B0000}"/>
    <cellStyle name="Финансовый 6 2 7 3 8" xfId="39935" xr:uid="{00000000-0005-0000-0000-0000FE9B0000}"/>
    <cellStyle name="Финансовый 6 2 7 3 8 2" xfId="39936" xr:uid="{00000000-0005-0000-0000-0000FF9B0000}"/>
    <cellStyle name="Финансовый 6 2 7 3 9" xfId="39937" xr:uid="{00000000-0005-0000-0000-0000009C0000}"/>
    <cellStyle name="Финансовый 6 2 7 3 9 2" xfId="39938" xr:uid="{00000000-0005-0000-0000-0000019C0000}"/>
    <cellStyle name="Финансовый 6 2 7 4" xfId="39939" xr:uid="{00000000-0005-0000-0000-0000029C0000}"/>
    <cellStyle name="Финансовый 6 2 7 4 2" xfId="39940" xr:uid="{00000000-0005-0000-0000-0000039C0000}"/>
    <cellStyle name="Финансовый 6 2 7 4 2 2" xfId="39941" xr:uid="{00000000-0005-0000-0000-0000049C0000}"/>
    <cellStyle name="Финансовый 6 2 7 4 3" xfId="39942" xr:uid="{00000000-0005-0000-0000-0000059C0000}"/>
    <cellStyle name="Финансовый 6 2 7 4 3 2" xfId="39943" xr:uid="{00000000-0005-0000-0000-0000069C0000}"/>
    <cellStyle name="Финансовый 6 2 7 4 4" xfId="39944" xr:uid="{00000000-0005-0000-0000-0000079C0000}"/>
    <cellStyle name="Финансовый 6 2 7 4 4 2" xfId="39945" xr:uid="{00000000-0005-0000-0000-0000089C0000}"/>
    <cellStyle name="Финансовый 6 2 7 4 5" xfId="39946" xr:uid="{00000000-0005-0000-0000-0000099C0000}"/>
    <cellStyle name="Финансовый 6 2 7 4 5 2" xfId="39947" xr:uid="{00000000-0005-0000-0000-00000A9C0000}"/>
    <cellStyle name="Финансовый 6 2 7 4 6" xfId="39948" xr:uid="{00000000-0005-0000-0000-00000B9C0000}"/>
    <cellStyle name="Финансовый 6 2 7 5" xfId="39949" xr:uid="{00000000-0005-0000-0000-00000C9C0000}"/>
    <cellStyle name="Финансовый 6 2 7 5 2" xfId="39950" xr:uid="{00000000-0005-0000-0000-00000D9C0000}"/>
    <cellStyle name="Финансовый 6 2 7 5 2 2" xfId="39951" xr:uid="{00000000-0005-0000-0000-00000E9C0000}"/>
    <cellStyle name="Финансовый 6 2 7 5 3" xfId="39952" xr:uid="{00000000-0005-0000-0000-00000F9C0000}"/>
    <cellStyle name="Финансовый 6 2 7 5 3 2" xfId="39953" xr:uid="{00000000-0005-0000-0000-0000109C0000}"/>
    <cellStyle name="Финансовый 6 2 7 5 4" xfId="39954" xr:uid="{00000000-0005-0000-0000-0000119C0000}"/>
    <cellStyle name="Финансовый 6 2 7 5 4 2" xfId="39955" xr:uid="{00000000-0005-0000-0000-0000129C0000}"/>
    <cellStyle name="Финансовый 6 2 7 5 5" xfId="39956" xr:uid="{00000000-0005-0000-0000-0000139C0000}"/>
    <cellStyle name="Финансовый 6 2 7 6" xfId="39957" xr:uid="{00000000-0005-0000-0000-0000149C0000}"/>
    <cellStyle name="Финансовый 6 2 7 6 2" xfId="39958" xr:uid="{00000000-0005-0000-0000-0000159C0000}"/>
    <cellStyle name="Финансовый 6 2 7 7" xfId="39959" xr:uid="{00000000-0005-0000-0000-0000169C0000}"/>
    <cellStyle name="Финансовый 6 2 7 7 2" xfId="39960" xr:uid="{00000000-0005-0000-0000-0000179C0000}"/>
    <cellStyle name="Финансовый 6 2 7 8" xfId="39961" xr:uid="{00000000-0005-0000-0000-0000189C0000}"/>
    <cellStyle name="Финансовый 6 2 7 8 2" xfId="39962" xr:uid="{00000000-0005-0000-0000-0000199C0000}"/>
    <cellStyle name="Финансовый 6 2 7 9" xfId="39963" xr:uid="{00000000-0005-0000-0000-00001A9C0000}"/>
    <cellStyle name="Финансовый 6 2 7 9 2" xfId="39964" xr:uid="{00000000-0005-0000-0000-00001B9C0000}"/>
    <cellStyle name="Финансовый 6 2 8" xfId="39965" xr:uid="{00000000-0005-0000-0000-00001C9C0000}"/>
    <cellStyle name="Финансовый 6 2 8 10" xfId="39966" xr:uid="{00000000-0005-0000-0000-00001D9C0000}"/>
    <cellStyle name="Финансовый 6 2 8 10 2" xfId="39967" xr:uid="{00000000-0005-0000-0000-00001E9C0000}"/>
    <cellStyle name="Финансовый 6 2 8 11" xfId="39968" xr:uid="{00000000-0005-0000-0000-00001F9C0000}"/>
    <cellStyle name="Финансовый 6 2 8 11 2" xfId="39969" xr:uid="{00000000-0005-0000-0000-0000209C0000}"/>
    <cellStyle name="Финансовый 6 2 8 12" xfId="39970" xr:uid="{00000000-0005-0000-0000-0000219C0000}"/>
    <cellStyle name="Финансовый 6 2 8 2" xfId="39971" xr:uid="{00000000-0005-0000-0000-0000229C0000}"/>
    <cellStyle name="Финансовый 6 2 8 2 10" xfId="39972" xr:uid="{00000000-0005-0000-0000-0000239C0000}"/>
    <cellStyle name="Финансовый 6 2 8 2 10 2" xfId="39973" xr:uid="{00000000-0005-0000-0000-0000249C0000}"/>
    <cellStyle name="Финансовый 6 2 8 2 11" xfId="39974" xr:uid="{00000000-0005-0000-0000-0000259C0000}"/>
    <cellStyle name="Финансовый 6 2 8 2 2" xfId="39975" xr:uid="{00000000-0005-0000-0000-0000269C0000}"/>
    <cellStyle name="Финансовый 6 2 8 2 2 10" xfId="39976" xr:uid="{00000000-0005-0000-0000-0000279C0000}"/>
    <cellStyle name="Финансовый 6 2 8 2 2 2" xfId="39977" xr:uid="{00000000-0005-0000-0000-0000289C0000}"/>
    <cellStyle name="Финансовый 6 2 8 2 2 2 2" xfId="39978" xr:uid="{00000000-0005-0000-0000-0000299C0000}"/>
    <cellStyle name="Финансовый 6 2 8 2 2 2 2 2" xfId="39979" xr:uid="{00000000-0005-0000-0000-00002A9C0000}"/>
    <cellStyle name="Финансовый 6 2 8 2 2 2 3" xfId="39980" xr:uid="{00000000-0005-0000-0000-00002B9C0000}"/>
    <cellStyle name="Финансовый 6 2 8 2 2 2 3 2" xfId="39981" xr:uid="{00000000-0005-0000-0000-00002C9C0000}"/>
    <cellStyle name="Финансовый 6 2 8 2 2 2 4" xfId="39982" xr:uid="{00000000-0005-0000-0000-00002D9C0000}"/>
    <cellStyle name="Финансовый 6 2 8 2 2 2 4 2" xfId="39983" xr:uid="{00000000-0005-0000-0000-00002E9C0000}"/>
    <cellStyle name="Финансовый 6 2 8 2 2 2 5" xfId="39984" xr:uid="{00000000-0005-0000-0000-00002F9C0000}"/>
    <cellStyle name="Финансовый 6 2 8 2 2 2 5 2" xfId="39985" xr:uid="{00000000-0005-0000-0000-0000309C0000}"/>
    <cellStyle name="Финансовый 6 2 8 2 2 2 6" xfId="39986" xr:uid="{00000000-0005-0000-0000-0000319C0000}"/>
    <cellStyle name="Финансовый 6 2 8 2 2 3" xfId="39987" xr:uid="{00000000-0005-0000-0000-0000329C0000}"/>
    <cellStyle name="Финансовый 6 2 8 2 2 3 2" xfId="39988" xr:uid="{00000000-0005-0000-0000-0000339C0000}"/>
    <cellStyle name="Финансовый 6 2 8 2 2 3 2 2" xfId="39989" xr:uid="{00000000-0005-0000-0000-0000349C0000}"/>
    <cellStyle name="Финансовый 6 2 8 2 2 3 3" xfId="39990" xr:uid="{00000000-0005-0000-0000-0000359C0000}"/>
    <cellStyle name="Финансовый 6 2 8 2 2 3 3 2" xfId="39991" xr:uid="{00000000-0005-0000-0000-0000369C0000}"/>
    <cellStyle name="Финансовый 6 2 8 2 2 3 4" xfId="39992" xr:uid="{00000000-0005-0000-0000-0000379C0000}"/>
    <cellStyle name="Финансовый 6 2 8 2 2 3 4 2" xfId="39993" xr:uid="{00000000-0005-0000-0000-0000389C0000}"/>
    <cellStyle name="Финансовый 6 2 8 2 2 3 5" xfId="39994" xr:uid="{00000000-0005-0000-0000-0000399C0000}"/>
    <cellStyle name="Финансовый 6 2 8 2 2 4" xfId="39995" xr:uid="{00000000-0005-0000-0000-00003A9C0000}"/>
    <cellStyle name="Финансовый 6 2 8 2 2 4 2" xfId="39996" xr:uid="{00000000-0005-0000-0000-00003B9C0000}"/>
    <cellStyle name="Финансовый 6 2 8 2 2 5" xfId="39997" xr:uid="{00000000-0005-0000-0000-00003C9C0000}"/>
    <cellStyle name="Финансовый 6 2 8 2 2 5 2" xfId="39998" xr:uid="{00000000-0005-0000-0000-00003D9C0000}"/>
    <cellStyle name="Финансовый 6 2 8 2 2 6" xfId="39999" xr:uid="{00000000-0005-0000-0000-00003E9C0000}"/>
    <cellStyle name="Финансовый 6 2 8 2 2 6 2" xfId="40000" xr:uid="{00000000-0005-0000-0000-00003F9C0000}"/>
    <cellStyle name="Финансовый 6 2 8 2 2 7" xfId="40001" xr:uid="{00000000-0005-0000-0000-0000409C0000}"/>
    <cellStyle name="Финансовый 6 2 8 2 2 7 2" xfId="40002" xr:uid="{00000000-0005-0000-0000-0000419C0000}"/>
    <cellStyle name="Финансовый 6 2 8 2 2 8" xfId="40003" xr:uid="{00000000-0005-0000-0000-0000429C0000}"/>
    <cellStyle name="Финансовый 6 2 8 2 2 8 2" xfId="40004" xr:uid="{00000000-0005-0000-0000-0000439C0000}"/>
    <cellStyle name="Финансовый 6 2 8 2 2 9" xfId="40005" xr:uid="{00000000-0005-0000-0000-0000449C0000}"/>
    <cellStyle name="Финансовый 6 2 8 2 2 9 2" xfId="40006" xr:uid="{00000000-0005-0000-0000-0000459C0000}"/>
    <cellStyle name="Финансовый 6 2 8 2 3" xfId="40007" xr:uid="{00000000-0005-0000-0000-0000469C0000}"/>
    <cellStyle name="Финансовый 6 2 8 2 3 2" xfId="40008" xr:uid="{00000000-0005-0000-0000-0000479C0000}"/>
    <cellStyle name="Финансовый 6 2 8 2 3 2 2" xfId="40009" xr:uid="{00000000-0005-0000-0000-0000489C0000}"/>
    <cellStyle name="Финансовый 6 2 8 2 3 3" xfId="40010" xr:uid="{00000000-0005-0000-0000-0000499C0000}"/>
    <cellStyle name="Финансовый 6 2 8 2 3 3 2" xfId="40011" xr:uid="{00000000-0005-0000-0000-00004A9C0000}"/>
    <cellStyle name="Финансовый 6 2 8 2 3 4" xfId="40012" xr:uid="{00000000-0005-0000-0000-00004B9C0000}"/>
    <cellStyle name="Финансовый 6 2 8 2 3 4 2" xfId="40013" xr:uid="{00000000-0005-0000-0000-00004C9C0000}"/>
    <cellStyle name="Финансовый 6 2 8 2 3 5" xfId="40014" xr:uid="{00000000-0005-0000-0000-00004D9C0000}"/>
    <cellStyle name="Финансовый 6 2 8 2 3 5 2" xfId="40015" xr:uid="{00000000-0005-0000-0000-00004E9C0000}"/>
    <cellStyle name="Финансовый 6 2 8 2 3 6" xfId="40016" xr:uid="{00000000-0005-0000-0000-00004F9C0000}"/>
    <cellStyle name="Финансовый 6 2 8 2 4" xfId="40017" xr:uid="{00000000-0005-0000-0000-0000509C0000}"/>
    <cellStyle name="Финансовый 6 2 8 2 4 2" xfId="40018" xr:uid="{00000000-0005-0000-0000-0000519C0000}"/>
    <cellStyle name="Финансовый 6 2 8 2 4 2 2" xfId="40019" xr:uid="{00000000-0005-0000-0000-0000529C0000}"/>
    <cellStyle name="Финансовый 6 2 8 2 4 3" xfId="40020" xr:uid="{00000000-0005-0000-0000-0000539C0000}"/>
    <cellStyle name="Финансовый 6 2 8 2 4 3 2" xfId="40021" xr:uid="{00000000-0005-0000-0000-0000549C0000}"/>
    <cellStyle name="Финансовый 6 2 8 2 4 4" xfId="40022" xr:uid="{00000000-0005-0000-0000-0000559C0000}"/>
    <cellStyle name="Финансовый 6 2 8 2 4 4 2" xfId="40023" xr:uid="{00000000-0005-0000-0000-0000569C0000}"/>
    <cellStyle name="Финансовый 6 2 8 2 4 5" xfId="40024" xr:uid="{00000000-0005-0000-0000-0000579C0000}"/>
    <cellStyle name="Финансовый 6 2 8 2 5" xfId="40025" xr:uid="{00000000-0005-0000-0000-0000589C0000}"/>
    <cellStyle name="Финансовый 6 2 8 2 5 2" xfId="40026" xr:uid="{00000000-0005-0000-0000-0000599C0000}"/>
    <cellStyle name="Финансовый 6 2 8 2 6" xfId="40027" xr:uid="{00000000-0005-0000-0000-00005A9C0000}"/>
    <cellStyle name="Финансовый 6 2 8 2 6 2" xfId="40028" xr:uid="{00000000-0005-0000-0000-00005B9C0000}"/>
    <cellStyle name="Финансовый 6 2 8 2 7" xfId="40029" xr:uid="{00000000-0005-0000-0000-00005C9C0000}"/>
    <cellStyle name="Финансовый 6 2 8 2 7 2" xfId="40030" xr:uid="{00000000-0005-0000-0000-00005D9C0000}"/>
    <cellStyle name="Финансовый 6 2 8 2 8" xfId="40031" xr:uid="{00000000-0005-0000-0000-00005E9C0000}"/>
    <cellStyle name="Финансовый 6 2 8 2 8 2" xfId="40032" xr:uid="{00000000-0005-0000-0000-00005F9C0000}"/>
    <cellStyle name="Финансовый 6 2 8 2 9" xfId="40033" xr:uid="{00000000-0005-0000-0000-0000609C0000}"/>
    <cellStyle name="Финансовый 6 2 8 2 9 2" xfId="40034" xr:uid="{00000000-0005-0000-0000-0000619C0000}"/>
    <cellStyle name="Финансовый 6 2 8 3" xfId="40035" xr:uid="{00000000-0005-0000-0000-0000629C0000}"/>
    <cellStyle name="Финансовый 6 2 8 3 10" xfId="40036" xr:uid="{00000000-0005-0000-0000-0000639C0000}"/>
    <cellStyle name="Финансовый 6 2 8 3 2" xfId="40037" xr:uid="{00000000-0005-0000-0000-0000649C0000}"/>
    <cellStyle name="Финансовый 6 2 8 3 2 2" xfId="40038" xr:uid="{00000000-0005-0000-0000-0000659C0000}"/>
    <cellStyle name="Финансовый 6 2 8 3 2 2 2" xfId="40039" xr:uid="{00000000-0005-0000-0000-0000669C0000}"/>
    <cellStyle name="Финансовый 6 2 8 3 2 3" xfId="40040" xr:uid="{00000000-0005-0000-0000-0000679C0000}"/>
    <cellStyle name="Финансовый 6 2 8 3 2 3 2" xfId="40041" xr:uid="{00000000-0005-0000-0000-0000689C0000}"/>
    <cellStyle name="Финансовый 6 2 8 3 2 4" xfId="40042" xr:uid="{00000000-0005-0000-0000-0000699C0000}"/>
    <cellStyle name="Финансовый 6 2 8 3 2 4 2" xfId="40043" xr:uid="{00000000-0005-0000-0000-00006A9C0000}"/>
    <cellStyle name="Финансовый 6 2 8 3 2 5" xfId="40044" xr:uid="{00000000-0005-0000-0000-00006B9C0000}"/>
    <cellStyle name="Финансовый 6 2 8 3 2 5 2" xfId="40045" xr:uid="{00000000-0005-0000-0000-00006C9C0000}"/>
    <cellStyle name="Финансовый 6 2 8 3 2 6" xfId="40046" xr:uid="{00000000-0005-0000-0000-00006D9C0000}"/>
    <cellStyle name="Финансовый 6 2 8 3 3" xfId="40047" xr:uid="{00000000-0005-0000-0000-00006E9C0000}"/>
    <cellStyle name="Финансовый 6 2 8 3 3 2" xfId="40048" xr:uid="{00000000-0005-0000-0000-00006F9C0000}"/>
    <cellStyle name="Финансовый 6 2 8 3 3 2 2" xfId="40049" xr:uid="{00000000-0005-0000-0000-0000709C0000}"/>
    <cellStyle name="Финансовый 6 2 8 3 3 3" xfId="40050" xr:uid="{00000000-0005-0000-0000-0000719C0000}"/>
    <cellStyle name="Финансовый 6 2 8 3 3 3 2" xfId="40051" xr:uid="{00000000-0005-0000-0000-0000729C0000}"/>
    <cellStyle name="Финансовый 6 2 8 3 3 4" xfId="40052" xr:uid="{00000000-0005-0000-0000-0000739C0000}"/>
    <cellStyle name="Финансовый 6 2 8 3 3 4 2" xfId="40053" xr:uid="{00000000-0005-0000-0000-0000749C0000}"/>
    <cellStyle name="Финансовый 6 2 8 3 3 5" xfId="40054" xr:uid="{00000000-0005-0000-0000-0000759C0000}"/>
    <cellStyle name="Финансовый 6 2 8 3 4" xfId="40055" xr:uid="{00000000-0005-0000-0000-0000769C0000}"/>
    <cellStyle name="Финансовый 6 2 8 3 4 2" xfId="40056" xr:uid="{00000000-0005-0000-0000-0000779C0000}"/>
    <cellStyle name="Финансовый 6 2 8 3 5" xfId="40057" xr:uid="{00000000-0005-0000-0000-0000789C0000}"/>
    <cellStyle name="Финансовый 6 2 8 3 5 2" xfId="40058" xr:uid="{00000000-0005-0000-0000-0000799C0000}"/>
    <cellStyle name="Финансовый 6 2 8 3 6" xfId="40059" xr:uid="{00000000-0005-0000-0000-00007A9C0000}"/>
    <cellStyle name="Финансовый 6 2 8 3 6 2" xfId="40060" xr:uid="{00000000-0005-0000-0000-00007B9C0000}"/>
    <cellStyle name="Финансовый 6 2 8 3 7" xfId="40061" xr:uid="{00000000-0005-0000-0000-00007C9C0000}"/>
    <cellStyle name="Финансовый 6 2 8 3 7 2" xfId="40062" xr:uid="{00000000-0005-0000-0000-00007D9C0000}"/>
    <cellStyle name="Финансовый 6 2 8 3 8" xfId="40063" xr:uid="{00000000-0005-0000-0000-00007E9C0000}"/>
    <cellStyle name="Финансовый 6 2 8 3 8 2" xfId="40064" xr:uid="{00000000-0005-0000-0000-00007F9C0000}"/>
    <cellStyle name="Финансовый 6 2 8 3 9" xfId="40065" xr:uid="{00000000-0005-0000-0000-0000809C0000}"/>
    <cellStyle name="Финансовый 6 2 8 3 9 2" xfId="40066" xr:uid="{00000000-0005-0000-0000-0000819C0000}"/>
    <cellStyle name="Финансовый 6 2 8 4" xfId="40067" xr:uid="{00000000-0005-0000-0000-0000829C0000}"/>
    <cellStyle name="Финансовый 6 2 8 4 2" xfId="40068" xr:uid="{00000000-0005-0000-0000-0000839C0000}"/>
    <cellStyle name="Финансовый 6 2 8 4 2 2" xfId="40069" xr:uid="{00000000-0005-0000-0000-0000849C0000}"/>
    <cellStyle name="Финансовый 6 2 8 4 3" xfId="40070" xr:uid="{00000000-0005-0000-0000-0000859C0000}"/>
    <cellStyle name="Финансовый 6 2 8 4 3 2" xfId="40071" xr:uid="{00000000-0005-0000-0000-0000869C0000}"/>
    <cellStyle name="Финансовый 6 2 8 4 4" xfId="40072" xr:uid="{00000000-0005-0000-0000-0000879C0000}"/>
    <cellStyle name="Финансовый 6 2 8 4 4 2" xfId="40073" xr:uid="{00000000-0005-0000-0000-0000889C0000}"/>
    <cellStyle name="Финансовый 6 2 8 4 5" xfId="40074" xr:uid="{00000000-0005-0000-0000-0000899C0000}"/>
    <cellStyle name="Финансовый 6 2 8 4 5 2" xfId="40075" xr:uid="{00000000-0005-0000-0000-00008A9C0000}"/>
    <cellStyle name="Финансовый 6 2 8 4 6" xfId="40076" xr:uid="{00000000-0005-0000-0000-00008B9C0000}"/>
    <cellStyle name="Финансовый 6 2 8 5" xfId="40077" xr:uid="{00000000-0005-0000-0000-00008C9C0000}"/>
    <cellStyle name="Финансовый 6 2 8 5 2" xfId="40078" xr:uid="{00000000-0005-0000-0000-00008D9C0000}"/>
    <cellStyle name="Финансовый 6 2 8 5 2 2" xfId="40079" xr:uid="{00000000-0005-0000-0000-00008E9C0000}"/>
    <cellStyle name="Финансовый 6 2 8 5 3" xfId="40080" xr:uid="{00000000-0005-0000-0000-00008F9C0000}"/>
    <cellStyle name="Финансовый 6 2 8 5 3 2" xfId="40081" xr:uid="{00000000-0005-0000-0000-0000909C0000}"/>
    <cellStyle name="Финансовый 6 2 8 5 4" xfId="40082" xr:uid="{00000000-0005-0000-0000-0000919C0000}"/>
    <cellStyle name="Финансовый 6 2 8 5 4 2" xfId="40083" xr:uid="{00000000-0005-0000-0000-0000929C0000}"/>
    <cellStyle name="Финансовый 6 2 8 5 5" xfId="40084" xr:uid="{00000000-0005-0000-0000-0000939C0000}"/>
    <cellStyle name="Финансовый 6 2 8 6" xfId="40085" xr:uid="{00000000-0005-0000-0000-0000949C0000}"/>
    <cellStyle name="Финансовый 6 2 8 6 2" xfId="40086" xr:uid="{00000000-0005-0000-0000-0000959C0000}"/>
    <cellStyle name="Финансовый 6 2 8 7" xfId="40087" xr:uid="{00000000-0005-0000-0000-0000969C0000}"/>
    <cellStyle name="Финансовый 6 2 8 7 2" xfId="40088" xr:uid="{00000000-0005-0000-0000-0000979C0000}"/>
    <cellStyle name="Финансовый 6 2 8 8" xfId="40089" xr:uid="{00000000-0005-0000-0000-0000989C0000}"/>
    <cellStyle name="Финансовый 6 2 8 8 2" xfId="40090" xr:uid="{00000000-0005-0000-0000-0000999C0000}"/>
    <cellStyle name="Финансовый 6 2 8 9" xfId="40091" xr:uid="{00000000-0005-0000-0000-00009A9C0000}"/>
    <cellStyle name="Финансовый 6 2 8 9 2" xfId="40092" xr:uid="{00000000-0005-0000-0000-00009B9C0000}"/>
    <cellStyle name="Финансовый 6 2 9" xfId="40093" xr:uid="{00000000-0005-0000-0000-00009C9C0000}"/>
    <cellStyle name="Финансовый 6 2 9 10" xfId="40094" xr:uid="{00000000-0005-0000-0000-00009D9C0000}"/>
    <cellStyle name="Финансовый 6 2 9 10 2" xfId="40095" xr:uid="{00000000-0005-0000-0000-00009E9C0000}"/>
    <cellStyle name="Финансовый 6 2 9 11" xfId="40096" xr:uid="{00000000-0005-0000-0000-00009F9C0000}"/>
    <cellStyle name="Финансовый 6 2 9 11 2" xfId="40097" xr:uid="{00000000-0005-0000-0000-0000A09C0000}"/>
    <cellStyle name="Финансовый 6 2 9 12" xfId="40098" xr:uid="{00000000-0005-0000-0000-0000A19C0000}"/>
    <cellStyle name="Финансовый 6 2 9 2" xfId="40099" xr:uid="{00000000-0005-0000-0000-0000A29C0000}"/>
    <cellStyle name="Финансовый 6 2 9 2 10" xfId="40100" xr:uid="{00000000-0005-0000-0000-0000A39C0000}"/>
    <cellStyle name="Финансовый 6 2 9 2 10 2" xfId="40101" xr:uid="{00000000-0005-0000-0000-0000A49C0000}"/>
    <cellStyle name="Финансовый 6 2 9 2 11" xfId="40102" xr:uid="{00000000-0005-0000-0000-0000A59C0000}"/>
    <cellStyle name="Финансовый 6 2 9 2 2" xfId="40103" xr:uid="{00000000-0005-0000-0000-0000A69C0000}"/>
    <cellStyle name="Финансовый 6 2 9 2 2 10" xfId="40104" xr:uid="{00000000-0005-0000-0000-0000A79C0000}"/>
    <cellStyle name="Финансовый 6 2 9 2 2 2" xfId="40105" xr:uid="{00000000-0005-0000-0000-0000A89C0000}"/>
    <cellStyle name="Финансовый 6 2 9 2 2 2 2" xfId="40106" xr:uid="{00000000-0005-0000-0000-0000A99C0000}"/>
    <cellStyle name="Финансовый 6 2 9 2 2 2 2 2" xfId="40107" xr:uid="{00000000-0005-0000-0000-0000AA9C0000}"/>
    <cellStyle name="Финансовый 6 2 9 2 2 2 3" xfId="40108" xr:uid="{00000000-0005-0000-0000-0000AB9C0000}"/>
    <cellStyle name="Финансовый 6 2 9 2 2 2 3 2" xfId="40109" xr:uid="{00000000-0005-0000-0000-0000AC9C0000}"/>
    <cellStyle name="Финансовый 6 2 9 2 2 2 4" xfId="40110" xr:uid="{00000000-0005-0000-0000-0000AD9C0000}"/>
    <cellStyle name="Финансовый 6 2 9 2 2 2 4 2" xfId="40111" xr:uid="{00000000-0005-0000-0000-0000AE9C0000}"/>
    <cellStyle name="Финансовый 6 2 9 2 2 2 5" xfId="40112" xr:uid="{00000000-0005-0000-0000-0000AF9C0000}"/>
    <cellStyle name="Финансовый 6 2 9 2 2 2 5 2" xfId="40113" xr:uid="{00000000-0005-0000-0000-0000B09C0000}"/>
    <cellStyle name="Финансовый 6 2 9 2 2 2 6" xfId="40114" xr:uid="{00000000-0005-0000-0000-0000B19C0000}"/>
    <cellStyle name="Финансовый 6 2 9 2 2 3" xfId="40115" xr:uid="{00000000-0005-0000-0000-0000B29C0000}"/>
    <cellStyle name="Финансовый 6 2 9 2 2 3 2" xfId="40116" xr:uid="{00000000-0005-0000-0000-0000B39C0000}"/>
    <cellStyle name="Финансовый 6 2 9 2 2 3 2 2" xfId="40117" xr:uid="{00000000-0005-0000-0000-0000B49C0000}"/>
    <cellStyle name="Финансовый 6 2 9 2 2 3 3" xfId="40118" xr:uid="{00000000-0005-0000-0000-0000B59C0000}"/>
    <cellStyle name="Финансовый 6 2 9 2 2 3 3 2" xfId="40119" xr:uid="{00000000-0005-0000-0000-0000B69C0000}"/>
    <cellStyle name="Финансовый 6 2 9 2 2 3 4" xfId="40120" xr:uid="{00000000-0005-0000-0000-0000B79C0000}"/>
    <cellStyle name="Финансовый 6 2 9 2 2 3 4 2" xfId="40121" xr:uid="{00000000-0005-0000-0000-0000B89C0000}"/>
    <cellStyle name="Финансовый 6 2 9 2 2 3 5" xfId="40122" xr:uid="{00000000-0005-0000-0000-0000B99C0000}"/>
    <cellStyle name="Финансовый 6 2 9 2 2 4" xfId="40123" xr:uid="{00000000-0005-0000-0000-0000BA9C0000}"/>
    <cellStyle name="Финансовый 6 2 9 2 2 4 2" xfId="40124" xr:uid="{00000000-0005-0000-0000-0000BB9C0000}"/>
    <cellStyle name="Финансовый 6 2 9 2 2 5" xfId="40125" xr:uid="{00000000-0005-0000-0000-0000BC9C0000}"/>
    <cellStyle name="Финансовый 6 2 9 2 2 5 2" xfId="40126" xr:uid="{00000000-0005-0000-0000-0000BD9C0000}"/>
    <cellStyle name="Финансовый 6 2 9 2 2 6" xfId="40127" xr:uid="{00000000-0005-0000-0000-0000BE9C0000}"/>
    <cellStyle name="Финансовый 6 2 9 2 2 6 2" xfId="40128" xr:uid="{00000000-0005-0000-0000-0000BF9C0000}"/>
    <cellStyle name="Финансовый 6 2 9 2 2 7" xfId="40129" xr:uid="{00000000-0005-0000-0000-0000C09C0000}"/>
    <cellStyle name="Финансовый 6 2 9 2 2 7 2" xfId="40130" xr:uid="{00000000-0005-0000-0000-0000C19C0000}"/>
    <cellStyle name="Финансовый 6 2 9 2 2 8" xfId="40131" xr:uid="{00000000-0005-0000-0000-0000C29C0000}"/>
    <cellStyle name="Финансовый 6 2 9 2 2 8 2" xfId="40132" xr:uid="{00000000-0005-0000-0000-0000C39C0000}"/>
    <cellStyle name="Финансовый 6 2 9 2 2 9" xfId="40133" xr:uid="{00000000-0005-0000-0000-0000C49C0000}"/>
    <cellStyle name="Финансовый 6 2 9 2 2 9 2" xfId="40134" xr:uid="{00000000-0005-0000-0000-0000C59C0000}"/>
    <cellStyle name="Финансовый 6 2 9 2 3" xfId="40135" xr:uid="{00000000-0005-0000-0000-0000C69C0000}"/>
    <cellStyle name="Финансовый 6 2 9 2 3 2" xfId="40136" xr:uid="{00000000-0005-0000-0000-0000C79C0000}"/>
    <cellStyle name="Финансовый 6 2 9 2 3 2 2" xfId="40137" xr:uid="{00000000-0005-0000-0000-0000C89C0000}"/>
    <cellStyle name="Финансовый 6 2 9 2 3 3" xfId="40138" xr:uid="{00000000-0005-0000-0000-0000C99C0000}"/>
    <cellStyle name="Финансовый 6 2 9 2 3 3 2" xfId="40139" xr:uid="{00000000-0005-0000-0000-0000CA9C0000}"/>
    <cellStyle name="Финансовый 6 2 9 2 3 4" xfId="40140" xr:uid="{00000000-0005-0000-0000-0000CB9C0000}"/>
    <cellStyle name="Финансовый 6 2 9 2 3 4 2" xfId="40141" xr:uid="{00000000-0005-0000-0000-0000CC9C0000}"/>
    <cellStyle name="Финансовый 6 2 9 2 3 5" xfId="40142" xr:uid="{00000000-0005-0000-0000-0000CD9C0000}"/>
    <cellStyle name="Финансовый 6 2 9 2 3 5 2" xfId="40143" xr:uid="{00000000-0005-0000-0000-0000CE9C0000}"/>
    <cellStyle name="Финансовый 6 2 9 2 3 6" xfId="40144" xr:uid="{00000000-0005-0000-0000-0000CF9C0000}"/>
    <cellStyle name="Финансовый 6 2 9 2 4" xfId="40145" xr:uid="{00000000-0005-0000-0000-0000D09C0000}"/>
    <cellStyle name="Финансовый 6 2 9 2 4 2" xfId="40146" xr:uid="{00000000-0005-0000-0000-0000D19C0000}"/>
    <cellStyle name="Финансовый 6 2 9 2 4 2 2" xfId="40147" xr:uid="{00000000-0005-0000-0000-0000D29C0000}"/>
    <cellStyle name="Финансовый 6 2 9 2 4 3" xfId="40148" xr:uid="{00000000-0005-0000-0000-0000D39C0000}"/>
    <cellStyle name="Финансовый 6 2 9 2 4 3 2" xfId="40149" xr:uid="{00000000-0005-0000-0000-0000D49C0000}"/>
    <cellStyle name="Финансовый 6 2 9 2 4 4" xfId="40150" xr:uid="{00000000-0005-0000-0000-0000D59C0000}"/>
    <cellStyle name="Финансовый 6 2 9 2 4 4 2" xfId="40151" xr:uid="{00000000-0005-0000-0000-0000D69C0000}"/>
    <cellStyle name="Финансовый 6 2 9 2 4 5" xfId="40152" xr:uid="{00000000-0005-0000-0000-0000D79C0000}"/>
    <cellStyle name="Финансовый 6 2 9 2 5" xfId="40153" xr:uid="{00000000-0005-0000-0000-0000D89C0000}"/>
    <cellStyle name="Финансовый 6 2 9 2 5 2" xfId="40154" xr:uid="{00000000-0005-0000-0000-0000D99C0000}"/>
    <cellStyle name="Финансовый 6 2 9 2 6" xfId="40155" xr:uid="{00000000-0005-0000-0000-0000DA9C0000}"/>
    <cellStyle name="Финансовый 6 2 9 2 6 2" xfId="40156" xr:uid="{00000000-0005-0000-0000-0000DB9C0000}"/>
    <cellStyle name="Финансовый 6 2 9 2 7" xfId="40157" xr:uid="{00000000-0005-0000-0000-0000DC9C0000}"/>
    <cellStyle name="Финансовый 6 2 9 2 7 2" xfId="40158" xr:uid="{00000000-0005-0000-0000-0000DD9C0000}"/>
    <cellStyle name="Финансовый 6 2 9 2 8" xfId="40159" xr:uid="{00000000-0005-0000-0000-0000DE9C0000}"/>
    <cellStyle name="Финансовый 6 2 9 2 8 2" xfId="40160" xr:uid="{00000000-0005-0000-0000-0000DF9C0000}"/>
    <cellStyle name="Финансовый 6 2 9 2 9" xfId="40161" xr:uid="{00000000-0005-0000-0000-0000E09C0000}"/>
    <cellStyle name="Финансовый 6 2 9 2 9 2" xfId="40162" xr:uid="{00000000-0005-0000-0000-0000E19C0000}"/>
    <cellStyle name="Финансовый 6 2 9 3" xfId="40163" xr:uid="{00000000-0005-0000-0000-0000E29C0000}"/>
    <cellStyle name="Финансовый 6 2 9 3 10" xfId="40164" xr:uid="{00000000-0005-0000-0000-0000E39C0000}"/>
    <cellStyle name="Финансовый 6 2 9 3 2" xfId="40165" xr:uid="{00000000-0005-0000-0000-0000E49C0000}"/>
    <cellStyle name="Финансовый 6 2 9 3 2 2" xfId="40166" xr:uid="{00000000-0005-0000-0000-0000E59C0000}"/>
    <cellStyle name="Финансовый 6 2 9 3 2 2 2" xfId="40167" xr:uid="{00000000-0005-0000-0000-0000E69C0000}"/>
    <cellStyle name="Финансовый 6 2 9 3 2 3" xfId="40168" xr:uid="{00000000-0005-0000-0000-0000E79C0000}"/>
    <cellStyle name="Финансовый 6 2 9 3 2 3 2" xfId="40169" xr:uid="{00000000-0005-0000-0000-0000E89C0000}"/>
    <cellStyle name="Финансовый 6 2 9 3 2 4" xfId="40170" xr:uid="{00000000-0005-0000-0000-0000E99C0000}"/>
    <cellStyle name="Финансовый 6 2 9 3 2 4 2" xfId="40171" xr:uid="{00000000-0005-0000-0000-0000EA9C0000}"/>
    <cellStyle name="Финансовый 6 2 9 3 2 5" xfId="40172" xr:uid="{00000000-0005-0000-0000-0000EB9C0000}"/>
    <cellStyle name="Финансовый 6 2 9 3 2 5 2" xfId="40173" xr:uid="{00000000-0005-0000-0000-0000EC9C0000}"/>
    <cellStyle name="Финансовый 6 2 9 3 2 6" xfId="40174" xr:uid="{00000000-0005-0000-0000-0000ED9C0000}"/>
    <cellStyle name="Финансовый 6 2 9 3 3" xfId="40175" xr:uid="{00000000-0005-0000-0000-0000EE9C0000}"/>
    <cellStyle name="Финансовый 6 2 9 3 3 2" xfId="40176" xr:uid="{00000000-0005-0000-0000-0000EF9C0000}"/>
    <cellStyle name="Финансовый 6 2 9 3 3 2 2" xfId="40177" xr:uid="{00000000-0005-0000-0000-0000F09C0000}"/>
    <cellStyle name="Финансовый 6 2 9 3 3 3" xfId="40178" xr:uid="{00000000-0005-0000-0000-0000F19C0000}"/>
    <cellStyle name="Финансовый 6 2 9 3 3 3 2" xfId="40179" xr:uid="{00000000-0005-0000-0000-0000F29C0000}"/>
    <cellStyle name="Финансовый 6 2 9 3 3 4" xfId="40180" xr:uid="{00000000-0005-0000-0000-0000F39C0000}"/>
    <cellStyle name="Финансовый 6 2 9 3 3 4 2" xfId="40181" xr:uid="{00000000-0005-0000-0000-0000F49C0000}"/>
    <cellStyle name="Финансовый 6 2 9 3 3 5" xfId="40182" xr:uid="{00000000-0005-0000-0000-0000F59C0000}"/>
    <cellStyle name="Финансовый 6 2 9 3 4" xfId="40183" xr:uid="{00000000-0005-0000-0000-0000F69C0000}"/>
    <cellStyle name="Финансовый 6 2 9 3 4 2" xfId="40184" xr:uid="{00000000-0005-0000-0000-0000F79C0000}"/>
    <cellStyle name="Финансовый 6 2 9 3 5" xfId="40185" xr:uid="{00000000-0005-0000-0000-0000F89C0000}"/>
    <cellStyle name="Финансовый 6 2 9 3 5 2" xfId="40186" xr:uid="{00000000-0005-0000-0000-0000F99C0000}"/>
    <cellStyle name="Финансовый 6 2 9 3 6" xfId="40187" xr:uid="{00000000-0005-0000-0000-0000FA9C0000}"/>
    <cellStyle name="Финансовый 6 2 9 3 6 2" xfId="40188" xr:uid="{00000000-0005-0000-0000-0000FB9C0000}"/>
    <cellStyle name="Финансовый 6 2 9 3 7" xfId="40189" xr:uid="{00000000-0005-0000-0000-0000FC9C0000}"/>
    <cellStyle name="Финансовый 6 2 9 3 7 2" xfId="40190" xr:uid="{00000000-0005-0000-0000-0000FD9C0000}"/>
    <cellStyle name="Финансовый 6 2 9 3 8" xfId="40191" xr:uid="{00000000-0005-0000-0000-0000FE9C0000}"/>
    <cellStyle name="Финансовый 6 2 9 3 8 2" xfId="40192" xr:uid="{00000000-0005-0000-0000-0000FF9C0000}"/>
    <cellStyle name="Финансовый 6 2 9 3 9" xfId="40193" xr:uid="{00000000-0005-0000-0000-0000009D0000}"/>
    <cellStyle name="Финансовый 6 2 9 3 9 2" xfId="40194" xr:uid="{00000000-0005-0000-0000-0000019D0000}"/>
    <cellStyle name="Финансовый 6 2 9 4" xfId="40195" xr:uid="{00000000-0005-0000-0000-0000029D0000}"/>
    <cellStyle name="Финансовый 6 2 9 4 2" xfId="40196" xr:uid="{00000000-0005-0000-0000-0000039D0000}"/>
    <cellStyle name="Финансовый 6 2 9 4 2 2" xfId="40197" xr:uid="{00000000-0005-0000-0000-0000049D0000}"/>
    <cellStyle name="Финансовый 6 2 9 4 3" xfId="40198" xr:uid="{00000000-0005-0000-0000-0000059D0000}"/>
    <cellStyle name="Финансовый 6 2 9 4 3 2" xfId="40199" xr:uid="{00000000-0005-0000-0000-0000069D0000}"/>
    <cellStyle name="Финансовый 6 2 9 4 4" xfId="40200" xr:uid="{00000000-0005-0000-0000-0000079D0000}"/>
    <cellStyle name="Финансовый 6 2 9 4 4 2" xfId="40201" xr:uid="{00000000-0005-0000-0000-0000089D0000}"/>
    <cellStyle name="Финансовый 6 2 9 4 5" xfId="40202" xr:uid="{00000000-0005-0000-0000-0000099D0000}"/>
    <cellStyle name="Финансовый 6 2 9 4 5 2" xfId="40203" xr:uid="{00000000-0005-0000-0000-00000A9D0000}"/>
    <cellStyle name="Финансовый 6 2 9 4 6" xfId="40204" xr:uid="{00000000-0005-0000-0000-00000B9D0000}"/>
    <cellStyle name="Финансовый 6 2 9 5" xfId="40205" xr:uid="{00000000-0005-0000-0000-00000C9D0000}"/>
    <cellStyle name="Финансовый 6 2 9 5 2" xfId="40206" xr:uid="{00000000-0005-0000-0000-00000D9D0000}"/>
    <cellStyle name="Финансовый 6 2 9 5 2 2" xfId="40207" xr:uid="{00000000-0005-0000-0000-00000E9D0000}"/>
    <cellStyle name="Финансовый 6 2 9 5 3" xfId="40208" xr:uid="{00000000-0005-0000-0000-00000F9D0000}"/>
    <cellStyle name="Финансовый 6 2 9 5 3 2" xfId="40209" xr:uid="{00000000-0005-0000-0000-0000109D0000}"/>
    <cellStyle name="Финансовый 6 2 9 5 4" xfId="40210" xr:uid="{00000000-0005-0000-0000-0000119D0000}"/>
    <cellStyle name="Финансовый 6 2 9 5 4 2" xfId="40211" xr:uid="{00000000-0005-0000-0000-0000129D0000}"/>
    <cellStyle name="Финансовый 6 2 9 5 5" xfId="40212" xr:uid="{00000000-0005-0000-0000-0000139D0000}"/>
    <cellStyle name="Финансовый 6 2 9 6" xfId="40213" xr:uid="{00000000-0005-0000-0000-0000149D0000}"/>
    <cellStyle name="Финансовый 6 2 9 6 2" xfId="40214" xr:uid="{00000000-0005-0000-0000-0000159D0000}"/>
    <cellStyle name="Финансовый 6 2 9 7" xfId="40215" xr:uid="{00000000-0005-0000-0000-0000169D0000}"/>
    <cellStyle name="Финансовый 6 2 9 7 2" xfId="40216" xr:uid="{00000000-0005-0000-0000-0000179D0000}"/>
    <cellStyle name="Финансовый 6 2 9 8" xfId="40217" xr:uid="{00000000-0005-0000-0000-0000189D0000}"/>
    <cellStyle name="Финансовый 6 2 9 8 2" xfId="40218" xr:uid="{00000000-0005-0000-0000-0000199D0000}"/>
    <cellStyle name="Финансовый 6 2 9 9" xfId="40219" xr:uid="{00000000-0005-0000-0000-00001A9D0000}"/>
    <cellStyle name="Финансовый 6 2 9 9 2" xfId="40220" xr:uid="{00000000-0005-0000-0000-00001B9D0000}"/>
    <cellStyle name="Финансовый 6 20" xfId="40221" xr:uid="{00000000-0005-0000-0000-00001C9D0000}"/>
    <cellStyle name="Финансовый 6 20 2" xfId="40222" xr:uid="{00000000-0005-0000-0000-00001D9D0000}"/>
    <cellStyle name="Финансовый 6 21" xfId="40223" xr:uid="{00000000-0005-0000-0000-00001E9D0000}"/>
    <cellStyle name="Финансовый 6 21 2" xfId="40224" xr:uid="{00000000-0005-0000-0000-00001F9D0000}"/>
    <cellStyle name="Финансовый 6 22" xfId="40225" xr:uid="{00000000-0005-0000-0000-0000209D0000}"/>
    <cellStyle name="Финансовый 6 22 2" xfId="40226" xr:uid="{00000000-0005-0000-0000-0000219D0000}"/>
    <cellStyle name="Финансовый 6 23" xfId="40227" xr:uid="{00000000-0005-0000-0000-0000229D0000}"/>
    <cellStyle name="Финансовый 6 23 2" xfId="40228" xr:uid="{00000000-0005-0000-0000-0000239D0000}"/>
    <cellStyle name="Финансовый 6 24" xfId="40229" xr:uid="{00000000-0005-0000-0000-0000249D0000}"/>
    <cellStyle name="Финансовый 6 24 2" xfId="40230" xr:uid="{00000000-0005-0000-0000-0000259D0000}"/>
    <cellStyle name="Финансовый 6 25" xfId="40231" xr:uid="{00000000-0005-0000-0000-0000269D0000}"/>
    <cellStyle name="Финансовый 6 25 2" xfId="40232" xr:uid="{00000000-0005-0000-0000-0000279D0000}"/>
    <cellStyle name="Финансовый 6 26" xfId="40233" xr:uid="{00000000-0005-0000-0000-0000289D0000}"/>
    <cellStyle name="Финансовый 6 27" xfId="40234" xr:uid="{00000000-0005-0000-0000-0000299D0000}"/>
    <cellStyle name="Финансовый 6 28" xfId="40235" xr:uid="{00000000-0005-0000-0000-00002A9D0000}"/>
    <cellStyle name="Финансовый 6 3" xfId="40236" xr:uid="{00000000-0005-0000-0000-00002B9D0000}"/>
    <cellStyle name="Финансовый 6 3 10" xfId="40237" xr:uid="{00000000-0005-0000-0000-00002C9D0000}"/>
    <cellStyle name="Финансовый 6 3 10 10" xfId="40238" xr:uid="{00000000-0005-0000-0000-00002D9D0000}"/>
    <cellStyle name="Финансовый 6 3 10 10 2" xfId="40239" xr:uid="{00000000-0005-0000-0000-00002E9D0000}"/>
    <cellStyle name="Финансовый 6 3 10 11" xfId="40240" xr:uid="{00000000-0005-0000-0000-00002F9D0000}"/>
    <cellStyle name="Финансовый 6 3 10 11 2" xfId="40241" xr:uid="{00000000-0005-0000-0000-0000309D0000}"/>
    <cellStyle name="Финансовый 6 3 10 12" xfId="40242" xr:uid="{00000000-0005-0000-0000-0000319D0000}"/>
    <cellStyle name="Финансовый 6 3 10 2" xfId="40243" xr:uid="{00000000-0005-0000-0000-0000329D0000}"/>
    <cellStyle name="Финансовый 6 3 10 2 10" xfId="40244" xr:uid="{00000000-0005-0000-0000-0000339D0000}"/>
    <cellStyle name="Финансовый 6 3 10 2 10 2" xfId="40245" xr:uid="{00000000-0005-0000-0000-0000349D0000}"/>
    <cellStyle name="Финансовый 6 3 10 2 11" xfId="40246" xr:uid="{00000000-0005-0000-0000-0000359D0000}"/>
    <cellStyle name="Финансовый 6 3 10 2 2" xfId="40247" xr:uid="{00000000-0005-0000-0000-0000369D0000}"/>
    <cellStyle name="Финансовый 6 3 10 2 2 10" xfId="40248" xr:uid="{00000000-0005-0000-0000-0000379D0000}"/>
    <cellStyle name="Финансовый 6 3 10 2 2 2" xfId="40249" xr:uid="{00000000-0005-0000-0000-0000389D0000}"/>
    <cellStyle name="Финансовый 6 3 10 2 2 2 2" xfId="40250" xr:uid="{00000000-0005-0000-0000-0000399D0000}"/>
    <cellStyle name="Финансовый 6 3 10 2 2 2 2 2" xfId="40251" xr:uid="{00000000-0005-0000-0000-00003A9D0000}"/>
    <cellStyle name="Финансовый 6 3 10 2 2 2 3" xfId="40252" xr:uid="{00000000-0005-0000-0000-00003B9D0000}"/>
    <cellStyle name="Финансовый 6 3 10 2 2 2 3 2" xfId="40253" xr:uid="{00000000-0005-0000-0000-00003C9D0000}"/>
    <cellStyle name="Финансовый 6 3 10 2 2 2 4" xfId="40254" xr:uid="{00000000-0005-0000-0000-00003D9D0000}"/>
    <cellStyle name="Финансовый 6 3 10 2 2 2 4 2" xfId="40255" xr:uid="{00000000-0005-0000-0000-00003E9D0000}"/>
    <cellStyle name="Финансовый 6 3 10 2 2 2 5" xfId="40256" xr:uid="{00000000-0005-0000-0000-00003F9D0000}"/>
    <cellStyle name="Финансовый 6 3 10 2 2 2 5 2" xfId="40257" xr:uid="{00000000-0005-0000-0000-0000409D0000}"/>
    <cellStyle name="Финансовый 6 3 10 2 2 2 6" xfId="40258" xr:uid="{00000000-0005-0000-0000-0000419D0000}"/>
    <cellStyle name="Финансовый 6 3 10 2 2 3" xfId="40259" xr:uid="{00000000-0005-0000-0000-0000429D0000}"/>
    <cellStyle name="Финансовый 6 3 10 2 2 3 2" xfId="40260" xr:uid="{00000000-0005-0000-0000-0000439D0000}"/>
    <cellStyle name="Финансовый 6 3 10 2 2 3 2 2" xfId="40261" xr:uid="{00000000-0005-0000-0000-0000449D0000}"/>
    <cellStyle name="Финансовый 6 3 10 2 2 3 3" xfId="40262" xr:uid="{00000000-0005-0000-0000-0000459D0000}"/>
    <cellStyle name="Финансовый 6 3 10 2 2 3 3 2" xfId="40263" xr:uid="{00000000-0005-0000-0000-0000469D0000}"/>
    <cellStyle name="Финансовый 6 3 10 2 2 3 4" xfId="40264" xr:uid="{00000000-0005-0000-0000-0000479D0000}"/>
    <cellStyle name="Финансовый 6 3 10 2 2 3 4 2" xfId="40265" xr:uid="{00000000-0005-0000-0000-0000489D0000}"/>
    <cellStyle name="Финансовый 6 3 10 2 2 3 5" xfId="40266" xr:uid="{00000000-0005-0000-0000-0000499D0000}"/>
    <cellStyle name="Финансовый 6 3 10 2 2 4" xfId="40267" xr:uid="{00000000-0005-0000-0000-00004A9D0000}"/>
    <cellStyle name="Финансовый 6 3 10 2 2 4 2" xfId="40268" xr:uid="{00000000-0005-0000-0000-00004B9D0000}"/>
    <cellStyle name="Финансовый 6 3 10 2 2 5" xfId="40269" xr:uid="{00000000-0005-0000-0000-00004C9D0000}"/>
    <cellStyle name="Финансовый 6 3 10 2 2 5 2" xfId="40270" xr:uid="{00000000-0005-0000-0000-00004D9D0000}"/>
    <cellStyle name="Финансовый 6 3 10 2 2 6" xfId="40271" xr:uid="{00000000-0005-0000-0000-00004E9D0000}"/>
    <cellStyle name="Финансовый 6 3 10 2 2 6 2" xfId="40272" xr:uid="{00000000-0005-0000-0000-00004F9D0000}"/>
    <cellStyle name="Финансовый 6 3 10 2 2 7" xfId="40273" xr:uid="{00000000-0005-0000-0000-0000509D0000}"/>
    <cellStyle name="Финансовый 6 3 10 2 2 7 2" xfId="40274" xr:uid="{00000000-0005-0000-0000-0000519D0000}"/>
    <cellStyle name="Финансовый 6 3 10 2 2 8" xfId="40275" xr:uid="{00000000-0005-0000-0000-0000529D0000}"/>
    <cellStyle name="Финансовый 6 3 10 2 2 8 2" xfId="40276" xr:uid="{00000000-0005-0000-0000-0000539D0000}"/>
    <cellStyle name="Финансовый 6 3 10 2 2 9" xfId="40277" xr:uid="{00000000-0005-0000-0000-0000549D0000}"/>
    <cellStyle name="Финансовый 6 3 10 2 2 9 2" xfId="40278" xr:uid="{00000000-0005-0000-0000-0000559D0000}"/>
    <cellStyle name="Финансовый 6 3 10 2 3" xfId="40279" xr:uid="{00000000-0005-0000-0000-0000569D0000}"/>
    <cellStyle name="Финансовый 6 3 10 2 3 2" xfId="40280" xr:uid="{00000000-0005-0000-0000-0000579D0000}"/>
    <cellStyle name="Финансовый 6 3 10 2 3 2 2" xfId="40281" xr:uid="{00000000-0005-0000-0000-0000589D0000}"/>
    <cellStyle name="Финансовый 6 3 10 2 3 3" xfId="40282" xr:uid="{00000000-0005-0000-0000-0000599D0000}"/>
    <cellStyle name="Финансовый 6 3 10 2 3 3 2" xfId="40283" xr:uid="{00000000-0005-0000-0000-00005A9D0000}"/>
    <cellStyle name="Финансовый 6 3 10 2 3 4" xfId="40284" xr:uid="{00000000-0005-0000-0000-00005B9D0000}"/>
    <cellStyle name="Финансовый 6 3 10 2 3 4 2" xfId="40285" xr:uid="{00000000-0005-0000-0000-00005C9D0000}"/>
    <cellStyle name="Финансовый 6 3 10 2 3 5" xfId="40286" xr:uid="{00000000-0005-0000-0000-00005D9D0000}"/>
    <cellStyle name="Финансовый 6 3 10 2 3 5 2" xfId="40287" xr:uid="{00000000-0005-0000-0000-00005E9D0000}"/>
    <cellStyle name="Финансовый 6 3 10 2 3 6" xfId="40288" xr:uid="{00000000-0005-0000-0000-00005F9D0000}"/>
    <cellStyle name="Финансовый 6 3 10 2 4" xfId="40289" xr:uid="{00000000-0005-0000-0000-0000609D0000}"/>
    <cellStyle name="Финансовый 6 3 10 2 4 2" xfId="40290" xr:uid="{00000000-0005-0000-0000-0000619D0000}"/>
    <cellStyle name="Финансовый 6 3 10 2 4 2 2" xfId="40291" xr:uid="{00000000-0005-0000-0000-0000629D0000}"/>
    <cellStyle name="Финансовый 6 3 10 2 4 3" xfId="40292" xr:uid="{00000000-0005-0000-0000-0000639D0000}"/>
    <cellStyle name="Финансовый 6 3 10 2 4 3 2" xfId="40293" xr:uid="{00000000-0005-0000-0000-0000649D0000}"/>
    <cellStyle name="Финансовый 6 3 10 2 4 4" xfId="40294" xr:uid="{00000000-0005-0000-0000-0000659D0000}"/>
    <cellStyle name="Финансовый 6 3 10 2 4 4 2" xfId="40295" xr:uid="{00000000-0005-0000-0000-0000669D0000}"/>
    <cellStyle name="Финансовый 6 3 10 2 4 5" xfId="40296" xr:uid="{00000000-0005-0000-0000-0000679D0000}"/>
    <cellStyle name="Финансовый 6 3 10 2 5" xfId="40297" xr:uid="{00000000-0005-0000-0000-0000689D0000}"/>
    <cellStyle name="Финансовый 6 3 10 2 5 2" xfId="40298" xr:uid="{00000000-0005-0000-0000-0000699D0000}"/>
    <cellStyle name="Финансовый 6 3 10 2 6" xfId="40299" xr:uid="{00000000-0005-0000-0000-00006A9D0000}"/>
    <cellStyle name="Финансовый 6 3 10 2 6 2" xfId="40300" xr:uid="{00000000-0005-0000-0000-00006B9D0000}"/>
    <cellStyle name="Финансовый 6 3 10 2 7" xfId="40301" xr:uid="{00000000-0005-0000-0000-00006C9D0000}"/>
    <cellStyle name="Финансовый 6 3 10 2 7 2" xfId="40302" xr:uid="{00000000-0005-0000-0000-00006D9D0000}"/>
    <cellStyle name="Финансовый 6 3 10 2 8" xfId="40303" xr:uid="{00000000-0005-0000-0000-00006E9D0000}"/>
    <cellStyle name="Финансовый 6 3 10 2 8 2" xfId="40304" xr:uid="{00000000-0005-0000-0000-00006F9D0000}"/>
    <cellStyle name="Финансовый 6 3 10 2 9" xfId="40305" xr:uid="{00000000-0005-0000-0000-0000709D0000}"/>
    <cellStyle name="Финансовый 6 3 10 2 9 2" xfId="40306" xr:uid="{00000000-0005-0000-0000-0000719D0000}"/>
    <cellStyle name="Финансовый 6 3 10 3" xfId="40307" xr:uid="{00000000-0005-0000-0000-0000729D0000}"/>
    <cellStyle name="Финансовый 6 3 10 3 10" xfId="40308" xr:uid="{00000000-0005-0000-0000-0000739D0000}"/>
    <cellStyle name="Финансовый 6 3 10 3 2" xfId="40309" xr:uid="{00000000-0005-0000-0000-0000749D0000}"/>
    <cellStyle name="Финансовый 6 3 10 3 2 2" xfId="40310" xr:uid="{00000000-0005-0000-0000-0000759D0000}"/>
    <cellStyle name="Финансовый 6 3 10 3 2 2 2" xfId="40311" xr:uid="{00000000-0005-0000-0000-0000769D0000}"/>
    <cellStyle name="Финансовый 6 3 10 3 2 3" xfId="40312" xr:uid="{00000000-0005-0000-0000-0000779D0000}"/>
    <cellStyle name="Финансовый 6 3 10 3 2 3 2" xfId="40313" xr:uid="{00000000-0005-0000-0000-0000789D0000}"/>
    <cellStyle name="Финансовый 6 3 10 3 2 4" xfId="40314" xr:uid="{00000000-0005-0000-0000-0000799D0000}"/>
    <cellStyle name="Финансовый 6 3 10 3 2 4 2" xfId="40315" xr:uid="{00000000-0005-0000-0000-00007A9D0000}"/>
    <cellStyle name="Финансовый 6 3 10 3 2 5" xfId="40316" xr:uid="{00000000-0005-0000-0000-00007B9D0000}"/>
    <cellStyle name="Финансовый 6 3 10 3 2 5 2" xfId="40317" xr:uid="{00000000-0005-0000-0000-00007C9D0000}"/>
    <cellStyle name="Финансовый 6 3 10 3 2 6" xfId="40318" xr:uid="{00000000-0005-0000-0000-00007D9D0000}"/>
    <cellStyle name="Финансовый 6 3 10 3 3" xfId="40319" xr:uid="{00000000-0005-0000-0000-00007E9D0000}"/>
    <cellStyle name="Финансовый 6 3 10 3 3 2" xfId="40320" xr:uid="{00000000-0005-0000-0000-00007F9D0000}"/>
    <cellStyle name="Финансовый 6 3 10 3 3 2 2" xfId="40321" xr:uid="{00000000-0005-0000-0000-0000809D0000}"/>
    <cellStyle name="Финансовый 6 3 10 3 3 3" xfId="40322" xr:uid="{00000000-0005-0000-0000-0000819D0000}"/>
    <cellStyle name="Финансовый 6 3 10 3 3 3 2" xfId="40323" xr:uid="{00000000-0005-0000-0000-0000829D0000}"/>
    <cellStyle name="Финансовый 6 3 10 3 3 4" xfId="40324" xr:uid="{00000000-0005-0000-0000-0000839D0000}"/>
    <cellStyle name="Финансовый 6 3 10 3 3 4 2" xfId="40325" xr:uid="{00000000-0005-0000-0000-0000849D0000}"/>
    <cellStyle name="Финансовый 6 3 10 3 3 5" xfId="40326" xr:uid="{00000000-0005-0000-0000-0000859D0000}"/>
    <cellStyle name="Финансовый 6 3 10 3 4" xfId="40327" xr:uid="{00000000-0005-0000-0000-0000869D0000}"/>
    <cellStyle name="Финансовый 6 3 10 3 4 2" xfId="40328" xr:uid="{00000000-0005-0000-0000-0000879D0000}"/>
    <cellStyle name="Финансовый 6 3 10 3 5" xfId="40329" xr:uid="{00000000-0005-0000-0000-0000889D0000}"/>
    <cellStyle name="Финансовый 6 3 10 3 5 2" xfId="40330" xr:uid="{00000000-0005-0000-0000-0000899D0000}"/>
    <cellStyle name="Финансовый 6 3 10 3 6" xfId="40331" xr:uid="{00000000-0005-0000-0000-00008A9D0000}"/>
    <cellStyle name="Финансовый 6 3 10 3 6 2" xfId="40332" xr:uid="{00000000-0005-0000-0000-00008B9D0000}"/>
    <cellStyle name="Финансовый 6 3 10 3 7" xfId="40333" xr:uid="{00000000-0005-0000-0000-00008C9D0000}"/>
    <cellStyle name="Финансовый 6 3 10 3 7 2" xfId="40334" xr:uid="{00000000-0005-0000-0000-00008D9D0000}"/>
    <cellStyle name="Финансовый 6 3 10 3 8" xfId="40335" xr:uid="{00000000-0005-0000-0000-00008E9D0000}"/>
    <cellStyle name="Финансовый 6 3 10 3 8 2" xfId="40336" xr:uid="{00000000-0005-0000-0000-00008F9D0000}"/>
    <cellStyle name="Финансовый 6 3 10 3 9" xfId="40337" xr:uid="{00000000-0005-0000-0000-0000909D0000}"/>
    <cellStyle name="Финансовый 6 3 10 3 9 2" xfId="40338" xr:uid="{00000000-0005-0000-0000-0000919D0000}"/>
    <cellStyle name="Финансовый 6 3 10 4" xfId="40339" xr:uid="{00000000-0005-0000-0000-0000929D0000}"/>
    <cellStyle name="Финансовый 6 3 10 4 2" xfId="40340" xr:uid="{00000000-0005-0000-0000-0000939D0000}"/>
    <cellStyle name="Финансовый 6 3 10 4 2 2" xfId="40341" xr:uid="{00000000-0005-0000-0000-0000949D0000}"/>
    <cellStyle name="Финансовый 6 3 10 4 3" xfId="40342" xr:uid="{00000000-0005-0000-0000-0000959D0000}"/>
    <cellStyle name="Финансовый 6 3 10 4 3 2" xfId="40343" xr:uid="{00000000-0005-0000-0000-0000969D0000}"/>
    <cellStyle name="Финансовый 6 3 10 4 4" xfId="40344" xr:uid="{00000000-0005-0000-0000-0000979D0000}"/>
    <cellStyle name="Финансовый 6 3 10 4 4 2" xfId="40345" xr:uid="{00000000-0005-0000-0000-0000989D0000}"/>
    <cellStyle name="Финансовый 6 3 10 4 5" xfId="40346" xr:uid="{00000000-0005-0000-0000-0000999D0000}"/>
    <cellStyle name="Финансовый 6 3 10 4 5 2" xfId="40347" xr:uid="{00000000-0005-0000-0000-00009A9D0000}"/>
    <cellStyle name="Финансовый 6 3 10 4 6" xfId="40348" xr:uid="{00000000-0005-0000-0000-00009B9D0000}"/>
    <cellStyle name="Финансовый 6 3 10 5" xfId="40349" xr:uid="{00000000-0005-0000-0000-00009C9D0000}"/>
    <cellStyle name="Финансовый 6 3 10 5 2" xfId="40350" xr:uid="{00000000-0005-0000-0000-00009D9D0000}"/>
    <cellStyle name="Финансовый 6 3 10 5 2 2" xfId="40351" xr:uid="{00000000-0005-0000-0000-00009E9D0000}"/>
    <cellStyle name="Финансовый 6 3 10 5 3" xfId="40352" xr:uid="{00000000-0005-0000-0000-00009F9D0000}"/>
    <cellStyle name="Финансовый 6 3 10 5 3 2" xfId="40353" xr:uid="{00000000-0005-0000-0000-0000A09D0000}"/>
    <cellStyle name="Финансовый 6 3 10 5 4" xfId="40354" xr:uid="{00000000-0005-0000-0000-0000A19D0000}"/>
    <cellStyle name="Финансовый 6 3 10 5 4 2" xfId="40355" xr:uid="{00000000-0005-0000-0000-0000A29D0000}"/>
    <cellStyle name="Финансовый 6 3 10 5 5" xfId="40356" xr:uid="{00000000-0005-0000-0000-0000A39D0000}"/>
    <cellStyle name="Финансовый 6 3 10 6" xfId="40357" xr:uid="{00000000-0005-0000-0000-0000A49D0000}"/>
    <cellStyle name="Финансовый 6 3 10 6 2" xfId="40358" xr:uid="{00000000-0005-0000-0000-0000A59D0000}"/>
    <cellStyle name="Финансовый 6 3 10 7" xfId="40359" xr:uid="{00000000-0005-0000-0000-0000A69D0000}"/>
    <cellStyle name="Финансовый 6 3 10 7 2" xfId="40360" xr:uid="{00000000-0005-0000-0000-0000A79D0000}"/>
    <cellStyle name="Финансовый 6 3 10 8" xfId="40361" xr:uid="{00000000-0005-0000-0000-0000A89D0000}"/>
    <cellStyle name="Финансовый 6 3 10 8 2" xfId="40362" xr:uid="{00000000-0005-0000-0000-0000A99D0000}"/>
    <cellStyle name="Финансовый 6 3 10 9" xfId="40363" xr:uid="{00000000-0005-0000-0000-0000AA9D0000}"/>
    <cellStyle name="Финансовый 6 3 10 9 2" xfId="40364" xr:uid="{00000000-0005-0000-0000-0000AB9D0000}"/>
    <cellStyle name="Финансовый 6 3 11" xfId="40365" xr:uid="{00000000-0005-0000-0000-0000AC9D0000}"/>
    <cellStyle name="Финансовый 6 3 11 10" xfId="40366" xr:uid="{00000000-0005-0000-0000-0000AD9D0000}"/>
    <cellStyle name="Финансовый 6 3 11 10 2" xfId="40367" xr:uid="{00000000-0005-0000-0000-0000AE9D0000}"/>
    <cellStyle name="Финансовый 6 3 11 11" xfId="40368" xr:uid="{00000000-0005-0000-0000-0000AF9D0000}"/>
    <cellStyle name="Финансовый 6 3 11 11 2" xfId="40369" xr:uid="{00000000-0005-0000-0000-0000B09D0000}"/>
    <cellStyle name="Финансовый 6 3 11 12" xfId="40370" xr:uid="{00000000-0005-0000-0000-0000B19D0000}"/>
    <cellStyle name="Финансовый 6 3 11 2" xfId="40371" xr:uid="{00000000-0005-0000-0000-0000B29D0000}"/>
    <cellStyle name="Финансовый 6 3 11 2 10" xfId="40372" xr:uid="{00000000-0005-0000-0000-0000B39D0000}"/>
    <cellStyle name="Финансовый 6 3 11 2 10 2" xfId="40373" xr:uid="{00000000-0005-0000-0000-0000B49D0000}"/>
    <cellStyle name="Финансовый 6 3 11 2 11" xfId="40374" xr:uid="{00000000-0005-0000-0000-0000B59D0000}"/>
    <cellStyle name="Финансовый 6 3 11 2 2" xfId="40375" xr:uid="{00000000-0005-0000-0000-0000B69D0000}"/>
    <cellStyle name="Финансовый 6 3 11 2 2 10" xfId="40376" xr:uid="{00000000-0005-0000-0000-0000B79D0000}"/>
    <cellStyle name="Финансовый 6 3 11 2 2 2" xfId="40377" xr:uid="{00000000-0005-0000-0000-0000B89D0000}"/>
    <cellStyle name="Финансовый 6 3 11 2 2 2 2" xfId="40378" xr:uid="{00000000-0005-0000-0000-0000B99D0000}"/>
    <cellStyle name="Финансовый 6 3 11 2 2 2 2 2" xfId="40379" xr:uid="{00000000-0005-0000-0000-0000BA9D0000}"/>
    <cellStyle name="Финансовый 6 3 11 2 2 2 3" xfId="40380" xr:uid="{00000000-0005-0000-0000-0000BB9D0000}"/>
    <cellStyle name="Финансовый 6 3 11 2 2 2 3 2" xfId="40381" xr:uid="{00000000-0005-0000-0000-0000BC9D0000}"/>
    <cellStyle name="Финансовый 6 3 11 2 2 2 4" xfId="40382" xr:uid="{00000000-0005-0000-0000-0000BD9D0000}"/>
    <cellStyle name="Финансовый 6 3 11 2 2 2 4 2" xfId="40383" xr:uid="{00000000-0005-0000-0000-0000BE9D0000}"/>
    <cellStyle name="Финансовый 6 3 11 2 2 2 5" xfId="40384" xr:uid="{00000000-0005-0000-0000-0000BF9D0000}"/>
    <cellStyle name="Финансовый 6 3 11 2 2 2 5 2" xfId="40385" xr:uid="{00000000-0005-0000-0000-0000C09D0000}"/>
    <cellStyle name="Финансовый 6 3 11 2 2 2 6" xfId="40386" xr:uid="{00000000-0005-0000-0000-0000C19D0000}"/>
    <cellStyle name="Финансовый 6 3 11 2 2 3" xfId="40387" xr:uid="{00000000-0005-0000-0000-0000C29D0000}"/>
    <cellStyle name="Финансовый 6 3 11 2 2 3 2" xfId="40388" xr:uid="{00000000-0005-0000-0000-0000C39D0000}"/>
    <cellStyle name="Финансовый 6 3 11 2 2 3 2 2" xfId="40389" xr:uid="{00000000-0005-0000-0000-0000C49D0000}"/>
    <cellStyle name="Финансовый 6 3 11 2 2 3 3" xfId="40390" xr:uid="{00000000-0005-0000-0000-0000C59D0000}"/>
    <cellStyle name="Финансовый 6 3 11 2 2 3 3 2" xfId="40391" xr:uid="{00000000-0005-0000-0000-0000C69D0000}"/>
    <cellStyle name="Финансовый 6 3 11 2 2 3 4" xfId="40392" xr:uid="{00000000-0005-0000-0000-0000C79D0000}"/>
    <cellStyle name="Финансовый 6 3 11 2 2 3 4 2" xfId="40393" xr:uid="{00000000-0005-0000-0000-0000C89D0000}"/>
    <cellStyle name="Финансовый 6 3 11 2 2 3 5" xfId="40394" xr:uid="{00000000-0005-0000-0000-0000C99D0000}"/>
    <cellStyle name="Финансовый 6 3 11 2 2 4" xfId="40395" xr:uid="{00000000-0005-0000-0000-0000CA9D0000}"/>
    <cellStyle name="Финансовый 6 3 11 2 2 4 2" xfId="40396" xr:uid="{00000000-0005-0000-0000-0000CB9D0000}"/>
    <cellStyle name="Финансовый 6 3 11 2 2 5" xfId="40397" xr:uid="{00000000-0005-0000-0000-0000CC9D0000}"/>
    <cellStyle name="Финансовый 6 3 11 2 2 5 2" xfId="40398" xr:uid="{00000000-0005-0000-0000-0000CD9D0000}"/>
    <cellStyle name="Финансовый 6 3 11 2 2 6" xfId="40399" xr:uid="{00000000-0005-0000-0000-0000CE9D0000}"/>
    <cellStyle name="Финансовый 6 3 11 2 2 6 2" xfId="40400" xr:uid="{00000000-0005-0000-0000-0000CF9D0000}"/>
    <cellStyle name="Финансовый 6 3 11 2 2 7" xfId="40401" xr:uid="{00000000-0005-0000-0000-0000D09D0000}"/>
    <cellStyle name="Финансовый 6 3 11 2 2 7 2" xfId="40402" xr:uid="{00000000-0005-0000-0000-0000D19D0000}"/>
    <cellStyle name="Финансовый 6 3 11 2 2 8" xfId="40403" xr:uid="{00000000-0005-0000-0000-0000D29D0000}"/>
    <cellStyle name="Финансовый 6 3 11 2 2 8 2" xfId="40404" xr:uid="{00000000-0005-0000-0000-0000D39D0000}"/>
    <cellStyle name="Финансовый 6 3 11 2 2 9" xfId="40405" xr:uid="{00000000-0005-0000-0000-0000D49D0000}"/>
    <cellStyle name="Финансовый 6 3 11 2 2 9 2" xfId="40406" xr:uid="{00000000-0005-0000-0000-0000D59D0000}"/>
    <cellStyle name="Финансовый 6 3 11 2 3" xfId="40407" xr:uid="{00000000-0005-0000-0000-0000D69D0000}"/>
    <cellStyle name="Финансовый 6 3 11 2 3 2" xfId="40408" xr:uid="{00000000-0005-0000-0000-0000D79D0000}"/>
    <cellStyle name="Финансовый 6 3 11 2 3 2 2" xfId="40409" xr:uid="{00000000-0005-0000-0000-0000D89D0000}"/>
    <cellStyle name="Финансовый 6 3 11 2 3 3" xfId="40410" xr:uid="{00000000-0005-0000-0000-0000D99D0000}"/>
    <cellStyle name="Финансовый 6 3 11 2 3 3 2" xfId="40411" xr:uid="{00000000-0005-0000-0000-0000DA9D0000}"/>
    <cellStyle name="Финансовый 6 3 11 2 3 4" xfId="40412" xr:uid="{00000000-0005-0000-0000-0000DB9D0000}"/>
    <cellStyle name="Финансовый 6 3 11 2 3 4 2" xfId="40413" xr:uid="{00000000-0005-0000-0000-0000DC9D0000}"/>
    <cellStyle name="Финансовый 6 3 11 2 3 5" xfId="40414" xr:uid="{00000000-0005-0000-0000-0000DD9D0000}"/>
    <cellStyle name="Финансовый 6 3 11 2 3 5 2" xfId="40415" xr:uid="{00000000-0005-0000-0000-0000DE9D0000}"/>
    <cellStyle name="Финансовый 6 3 11 2 3 6" xfId="40416" xr:uid="{00000000-0005-0000-0000-0000DF9D0000}"/>
    <cellStyle name="Финансовый 6 3 11 2 4" xfId="40417" xr:uid="{00000000-0005-0000-0000-0000E09D0000}"/>
    <cellStyle name="Финансовый 6 3 11 2 4 2" xfId="40418" xr:uid="{00000000-0005-0000-0000-0000E19D0000}"/>
    <cellStyle name="Финансовый 6 3 11 2 4 2 2" xfId="40419" xr:uid="{00000000-0005-0000-0000-0000E29D0000}"/>
    <cellStyle name="Финансовый 6 3 11 2 4 3" xfId="40420" xr:uid="{00000000-0005-0000-0000-0000E39D0000}"/>
    <cellStyle name="Финансовый 6 3 11 2 4 3 2" xfId="40421" xr:uid="{00000000-0005-0000-0000-0000E49D0000}"/>
    <cellStyle name="Финансовый 6 3 11 2 4 4" xfId="40422" xr:uid="{00000000-0005-0000-0000-0000E59D0000}"/>
    <cellStyle name="Финансовый 6 3 11 2 4 4 2" xfId="40423" xr:uid="{00000000-0005-0000-0000-0000E69D0000}"/>
    <cellStyle name="Финансовый 6 3 11 2 4 5" xfId="40424" xr:uid="{00000000-0005-0000-0000-0000E79D0000}"/>
    <cellStyle name="Финансовый 6 3 11 2 5" xfId="40425" xr:uid="{00000000-0005-0000-0000-0000E89D0000}"/>
    <cellStyle name="Финансовый 6 3 11 2 5 2" xfId="40426" xr:uid="{00000000-0005-0000-0000-0000E99D0000}"/>
    <cellStyle name="Финансовый 6 3 11 2 6" xfId="40427" xr:uid="{00000000-0005-0000-0000-0000EA9D0000}"/>
    <cellStyle name="Финансовый 6 3 11 2 6 2" xfId="40428" xr:uid="{00000000-0005-0000-0000-0000EB9D0000}"/>
    <cellStyle name="Финансовый 6 3 11 2 7" xfId="40429" xr:uid="{00000000-0005-0000-0000-0000EC9D0000}"/>
    <cellStyle name="Финансовый 6 3 11 2 7 2" xfId="40430" xr:uid="{00000000-0005-0000-0000-0000ED9D0000}"/>
    <cellStyle name="Финансовый 6 3 11 2 8" xfId="40431" xr:uid="{00000000-0005-0000-0000-0000EE9D0000}"/>
    <cellStyle name="Финансовый 6 3 11 2 8 2" xfId="40432" xr:uid="{00000000-0005-0000-0000-0000EF9D0000}"/>
    <cellStyle name="Финансовый 6 3 11 2 9" xfId="40433" xr:uid="{00000000-0005-0000-0000-0000F09D0000}"/>
    <cellStyle name="Финансовый 6 3 11 2 9 2" xfId="40434" xr:uid="{00000000-0005-0000-0000-0000F19D0000}"/>
    <cellStyle name="Финансовый 6 3 11 3" xfId="40435" xr:uid="{00000000-0005-0000-0000-0000F29D0000}"/>
    <cellStyle name="Финансовый 6 3 11 3 10" xfId="40436" xr:uid="{00000000-0005-0000-0000-0000F39D0000}"/>
    <cellStyle name="Финансовый 6 3 11 3 2" xfId="40437" xr:uid="{00000000-0005-0000-0000-0000F49D0000}"/>
    <cellStyle name="Финансовый 6 3 11 3 2 2" xfId="40438" xr:uid="{00000000-0005-0000-0000-0000F59D0000}"/>
    <cellStyle name="Финансовый 6 3 11 3 2 2 2" xfId="40439" xr:uid="{00000000-0005-0000-0000-0000F69D0000}"/>
    <cellStyle name="Финансовый 6 3 11 3 2 3" xfId="40440" xr:uid="{00000000-0005-0000-0000-0000F79D0000}"/>
    <cellStyle name="Финансовый 6 3 11 3 2 3 2" xfId="40441" xr:uid="{00000000-0005-0000-0000-0000F89D0000}"/>
    <cellStyle name="Финансовый 6 3 11 3 2 4" xfId="40442" xr:uid="{00000000-0005-0000-0000-0000F99D0000}"/>
    <cellStyle name="Финансовый 6 3 11 3 2 4 2" xfId="40443" xr:uid="{00000000-0005-0000-0000-0000FA9D0000}"/>
    <cellStyle name="Финансовый 6 3 11 3 2 5" xfId="40444" xr:uid="{00000000-0005-0000-0000-0000FB9D0000}"/>
    <cellStyle name="Финансовый 6 3 11 3 2 5 2" xfId="40445" xr:uid="{00000000-0005-0000-0000-0000FC9D0000}"/>
    <cellStyle name="Финансовый 6 3 11 3 2 6" xfId="40446" xr:uid="{00000000-0005-0000-0000-0000FD9D0000}"/>
    <cellStyle name="Финансовый 6 3 11 3 3" xfId="40447" xr:uid="{00000000-0005-0000-0000-0000FE9D0000}"/>
    <cellStyle name="Финансовый 6 3 11 3 3 2" xfId="40448" xr:uid="{00000000-0005-0000-0000-0000FF9D0000}"/>
    <cellStyle name="Финансовый 6 3 11 3 3 2 2" xfId="40449" xr:uid="{00000000-0005-0000-0000-0000009E0000}"/>
    <cellStyle name="Финансовый 6 3 11 3 3 3" xfId="40450" xr:uid="{00000000-0005-0000-0000-0000019E0000}"/>
    <cellStyle name="Финансовый 6 3 11 3 3 3 2" xfId="40451" xr:uid="{00000000-0005-0000-0000-0000029E0000}"/>
    <cellStyle name="Финансовый 6 3 11 3 3 4" xfId="40452" xr:uid="{00000000-0005-0000-0000-0000039E0000}"/>
    <cellStyle name="Финансовый 6 3 11 3 3 4 2" xfId="40453" xr:uid="{00000000-0005-0000-0000-0000049E0000}"/>
    <cellStyle name="Финансовый 6 3 11 3 3 5" xfId="40454" xr:uid="{00000000-0005-0000-0000-0000059E0000}"/>
    <cellStyle name="Финансовый 6 3 11 3 4" xfId="40455" xr:uid="{00000000-0005-0000-0000-0000069E0000}"/>
    <cellStyle name="Финансовый 6 3 11 3 4 2" xfId="40456" xr:uid="{00000000-0005-0000-0000-0000079E0000}"/>
    <cellStyle name="Финансовый 6 3 11 3 5" xfId="40457" xr:uid="{00000000-0005-0000-0000-0000089E0000}"/>
    <cellStyle name="Финансовый 6 3 11 3 5 2" xfId="40458" xr:uid="{00000000-0005-0000-0000-0000099E0000}"/>
    <cellStyle name="Финансовый 6 3 11 3 6" xfId="40459" xr:uid="{00000000-0005-0000-0000-00000A9E0000}"/>
    <cellStyle name="Финансовый 6 3 11 3 6 2" xfId="40460" xr:uid="{00000000-0005-0000-0000-00000B9E0000}"/>
    <cellStyle name="Финансовый 6 3 11 3 7" xfId="40461" xr:uid="{00000000-0005-0000-0000-00000C9E0000}"/>
    <cellStyle name="Финансовый 6 3 11 3 7 2" xfId="40462" xr:uid="{00000000-0005-0000-0000-00000D9E0000}"/>
    <cellStyle name="Финансовый 6 3 11 3 8" xfId="40463" xr:uid="{00000000-0005-0000-0000-00000E9E0000}"/>
    <cellStyle name="Финансовый 6 3 11 3 8 2" xfId="40464" xr:uid="{00000000-0005-0000-0000-00000F9E0000}"/>
    <cellStyle name="Финансовый 6 3 11 3 9" xfId="40465" xr:uid="{00000000-0005-0000-0000-0000109E0000}"/>
    <cellStyle name="Финансовый 6 3 11 3 9 2" xfId="40466" xr:uid="{00000000-0005-0000-0000-0000119E0000}"/>
    <cellStyle name="Финансовый 6 3 11 4" xfId="40467" xr:uid="{00000000-0005-0000-0000-0000129E0000}"/>
    <cellStyle name="Финансовый 6 3 11 4 2" xfId="40468" xr:uid="{00000000-0005-0000-0000-0000139E0000}"/>
    <cellStyle name="Финансовый 6 3 11 4 2 2" xfId="40469" xr:uid="{00000000-0005-0000-0000-0000149E0000}"/>
    <cellStyle name="Финансовый 6 3 11 4 3" xfId="40470" xr:uid="{00000000-0005-0000-0000-0000159E0000}"/>
    <cellStyle name="Финансовый 6 3 11 4 3 2" xfId="40471" xr:uid="{00000000-0005-0000-0000-0000169E0000}"/>
    <cellStyle name="Финансовый 6 3 11 4 4" xfId="40472" xr:uid="{00000000-0005-0000-0000-0000179E0000}"/>
    <cellStyle name="Финансовый 6 3 11 4 4 2" xfId="40473" xr:uid="{00000000-0005-0000-0000-0000189E0000}"/>
    <cellStyle name="Финансовый 6 3 11 4 5" xfId="40474" xr:uid="{00000000-0005-0000-0000-0000199E0000}"/>
    <cellStyle name="Финансовый 6 3 11 4 5 2" xfId="40475" xr:uid="{00000000-0005-0000-0000-00001A9E0000}"/>
    <cellStyle name="Финансовый 6 3 11 4 6" xfId="40476" xr:uid="{00000000-0005-0000-0000-00001B9E0000}"/>
    <cellStyle name="Финансовый 6 3 11 5" xfId="40477" xr:uid="{00000000-0005-0000-0000-00001C9E0000}"/>
    <cellStyle name="Финансовый 6 3 11 5 2" xfId="40478" xr:uid="{00000000-0005-0000-0000-00001D9E0000}"/>
    <cellStyle name="Финансовый 6 3 11 5 2 2" xfId="40479" xr:uid="{00000000-0005-0000-0000-00001E9E0000}"/>
    <cellStyle name="Финансовый 6 3 11 5 3" xfId="40480" xr:uid="{00000000-0005-0000-0000-00001F9E0000}"/>
    <cellStyle name="Финансовый 6 3 11 5 3 2" xfId="40481" xr:uid="{00000000-0005-0000-0000-0000209E0000}"/>
    <cellStyle name="Финансовый 6 3 11 5 4" xfId="40482" xr:uid="{00000000-0005-0000-0000-0000219E0000}"/>
    <cellStyle name="Финансовый 6 3 11 5 4 2" xfId="40483" xr:uid="{00000000-0005-0000-0000-0000229E0000}"/>
    <cellStyle name="Финансовый 6 3 11 5 5" xfId="40484" xr:uid="{00000000-0005-0000-0000-0000239E0000}"/>
    <cellStyle name="Финансовый 6 3 11 6" xfId="40485" xr:uid="{00000000-0005-0000-0000-0000249E0000}"/>
    <cellStyle name="Финансовый 6 3 11 6 2" xfId="40486" xr:uid="{00000000-0005-0000-0000-0000259E0000}"/>
    <cellStyle name="Финансовый 6 3 11 7" xfId="40487" xr:uid="{00000000-0005-0000-0000-0000269E0000}"/>
    <cellStyle name="Финансовый 6 3 11 7 2" xfId="40488" xr:uid="{00000000-0005-0000-0000-0000279E0000}"/>
    <cellStyle name="Финансовый 6 3 11 8" xfId="40489" xr:uid="{00000000-0005-0000-0000-0000289E0000}"/>
    <cellStyle name="Финансовый 6 3 11 8 2" xfId="40490" xr:uid="{00000000-0005-0000-0000-0000299E0000}"/>
    <cellStyle name="Финансовый 6 3 11 9" xfId="40491" xr:uid="{00000000-0005-0000-0000-00002A9E0000}"/>
    <cellStyle name="Финансовый 6 3 11 9 2" xfId="40492" xr:uid="{00000000-0005-0000-0000-00002B9E0000}"/>
    <cellStyle name="Финансовый 6 3 12" xfId="40493" xr:uid="{00000000-0005-0000-0000-00002C9E0000}"/>
    <cellStyle name="Финансовый 6 3 12 10" xfId="40494" xr:uid="{00000000-0005-0000-0000-00002D9E0000}"/>
    <cellStyle name="Финансовый 6 3 12 10 2" xfId="40495" xr:uid="{00000000-0005-0000-0000-00002E9E0000}"/>
    <cellStyle name="Финансовый 6 3 12 11" xfId="40496" xr:uid="{00000000-0005-0000-0000-00002F9E0000}"/>
    <cellStyle name="Финансовый 6 3 12 11 2" xfId="40497" xr:uid="{00000000-0005-0000-0000-0000309E0000}"/>
    <cellStyle name="Финансовый 6 3 12 12" xfId="40498" xr:uid="{00000000-0005-0000-0000-0000319E0000}"/>
    <cellStyle name="Финансовый 6 3 12 2" xfId="40499" xr:uid="{00000000-0005-0000-0000-0000329E0000}"/>
    <cellStyle name="Финансовый 6 3 12 2 10" xfId="40500" xr:uid="{00000000-0005-0000-0000-0000339E0000}"/>
    <cellStyle name="Финансовый 6 3 12 2 10 2" xfId="40501" xr:uid="{00000000-0005-0000-0000-0000349E0000}"/>
    <cellStyle name="Финансовый 6 3 12 2 11" xfId="40502" xr:uid="{00000000-0005-0000-0000-0000359E0000}"/>
    <cellStyle name="Финансовый 6 3 12 2 2" xfId="40503" xr:uid="{00000000-0005-0000-0000-0000369E0000}"/>
    <cellStyle name="Финансовый 6 3 12 2 2 10" xfId="40504" xr:uid="{00000000-0005-0000-0000-0000379E0000}"/>
    <cellStyle name="Финансовый 6 3 12 2 2 2" xfId="40505" xr:uid="{00000000-0005-0000-0000-0000389E0000}"/>
    <cellStyle name="Финансовый 6 3 12 2 2 2 2" xfId="40506" xr:uid="{00000000-0005-0000-0000-0000399E0000}"/>
    <cellStyle name="Финансовый 6 3 12 2 2 2 2 2" xfId="40507" xr:uid="{00000000-0005-0000-0000-00003A9E0000}"/>
    <cellStyle name="Финансовый 6 3 12 2 2 2 3" xfId="40508" xr:uid="{00000000-0005-0000-0000-00003B9E0000}"/>
    <cellStyle name="Финансовый 6 3 12 2 2 2 3 2" xfId="40509" xr:uid="{00000000-0005-0000-0000-00003C9E0000}"/>
    <cellStyle name="Финансовый 6 3 12 2 2 2 4" xfId="40510" xr:uid="{00000000-0005-0000-0000-00003D9E0000}"/>
    <cellStyle name="Финансовый 6 3 12 2 2 2 4 2" xfId="40511" xr:uid="{00000000-0005-0000-0000-00003E9E0000}"/>
    <cellStyle name="Финансовый 6 3 12 2 2 2 5" xfId="40512" xr:uid="{00000000-0005-0000-0000-00003F9E0000}"/>
    <cellStyle name="Финансовый 6 3 12 2 2 2 5 2" xfId="40513" xr:uid="{00000000-0005-0000-0000-0000409E0000}"/>
    <cellStyle name="Финансовый 6 3 12 2 2 2 6" xfId="40514" xr:uid="{00000000-0005-0000-0000-0000419E0000}"/>
    <cellStyle name="Финансовый 6 3 12 2 2 3" xfId="40515" xr:uid="{00000000-0005-0000-0000-0000429E0000}"/>
    <cellStyle name="Финансовый 6 3 12 2 2 3 2" xfId="40516" xr:uid="{00000000-0005-0000-0000-0000439E0000}"/>
    <cellStyle name="Финансовый 6 3 12 2 2 3 2 2" xfId="40517" xr:uid="{00000000-0005-0000-0000-0000449E0000}"/>
    <cellStyle name="Финансовый 6 3 12 2 2 3 3" xfId="40518" xr:uid="{00000000-0005-0000-0000-0000459E0000}"/>
    <cellStyle name="Финансовый 6 3 12 2 2 3 3 2" xfId="40519" xr:uid="{00000000-0005-0000-0000-0000469E0000}"/>
    <cellStyle name="Финансовый 6 3 12 2 2 3 4" xfId="40520" xr:uid="{00000000-0005-0000-0000-0000479E0000}"/>
    <cellStyle name="Финансовый 6 3 12 2 2 3 4 2" xfId="40521" xr:uid="{00000000-0005-0000-0000-0000489E0000}"/>
    <cellStyle name="Финансовый 6 3 12 2 2 3 5" xfId="40522" xr:uid="{00000000-0005-0000-0000-0000499E0000}"/>
    <cellStyle name="Финансовый 6 3 12 2 2 4" xfId="40523" xr:uid="{00000000-0005-0000-0000-00004A9E0000}"/>
    <cellStyle name="Финансовый 6 3 12 2 2 4 2" xfId="40524" xr:uid="{00000000-0005-0000-0000-00004B9E0000}"/>
    <cellStyle name="Финансовый 6 3 12 2 2 5" xfId="40525" xr:uid="{00000000-0005-0000-0000-00004C9E0000}"/>
    <cellStyle name="Финансовый 6 3 12 2 2 5 2" xfId="40526" xr:uid="{00000000-0005-0000-0000-00004D9E0000}"/>
    <cellStyle name="Финансовый 6 3 12 2 2 6" xfId="40527" xr:uid="{00000000-0005-0000-0000-00004E9E0000}"/>
    <cellStyle name="Финансовый 6 3 12 2 2 6 2" xfId="40528" xr:uid="{00000000-0005-0000-0000-00004F9E0000}"/>
    <cellStyle name="Финансовый 6 3 12 2 2 7" xfId="40529" xr:uid="{00000000-0005-0000-0000-0000509E0000}"/>
    <cellStyle name="Финансовый 6 3 12 2 2 7 2" xfId="40530" xr:uid="{00000000-0005-0000-0000-0000519E0000}"/>
    <cellStyle name="Финансовый 6 3 12 2 2 8" xfId="40531" xr:uid="{00000000-0005-0000-0000-0000529E0000}"/>
    <cellStyle name="Финансовый 6 3 12 2 2 8 2" xfId="40532" xr:uid="{00000000-0005-0000-0000-0000539E0000}"/>
    <cellStyle name="Финансовый 6 3 12 2 2 9" xfId="40533" xr:uid="{00000000-0005-0000-0000-0000549E0000}"/>
    <cellStyle name="Финансовый 6 3 12 2 2 9 2" xfId="40534" xr:uid="{00000000-0005-0000-0000-0000559E0000}"/>
    <cellStyle name="Финансовый 6 3 12 2 3" xfId="40535" xr:uid="{00000000-0005-0000-0000-0000569E0000}"/>
    <cellStyle name="Финансовый 6 3 12 2 3 2" xfId="40536" xr:uid="{00000000-0005-0000-0000-0000579E0000}"/>
    <cellStyle name="Финансовый 6 3 12 2 3 2 2" xfId="40537" xr:uid="{00000000-0005-0000-0000-0000589E0000}"/>
    <cellStyle name="Финансовый 6 3 12 2 3 3" xfId="40538" xr:uid="{00000000-0005-0000-0000-0000599E0000}"/>
    <cellStyle name="Финансовый 6 3 12 2 3 3 2" xfId="40539" xr:uid="{00000000-0005-0000-0000-00005A9E0000}"/>
    <cellStyle name="Финансовый 6 3 12 2 3 4" xfId="40540" xr:uid="{00000000-0005-0000-0000-00005B9E0000}"/>
    <cellStyle name="Финансовый 6 3 12 2 3 4 2" xfId="40541" xr:uid="{00000000-0005-0000-0000-00005C9E0000}"/>
    <cellStyle name="Финансовый 6 3 12 2 3 5" xfId="40542" xr:uid="{00000000-0005-0000-0000-00005D9E0000}"/>
    <cellStyle name="Финансовый 6 3 12 2 3 5 2" xfId="40543" xr:uid="{00000000-0005-0000-0000-00005E9E0000}"/>
    <cellStyle name="Финансовый 6 3 12 2 3 6" xfId="40544" xr:uid="{00000000-0005-0000-0000-00005F9E0000}"/>
    <cellStyle name="Финансовый 6 3 12 2 4" xfId="40545" xr:uid="{00000000-0005-0000-0000-0000609E0000}"/>
    <cellStyle name="Финансовый 6 3 12 2 4 2" xfId="40546" xr:uid="{00000000-0005-0000-0000-0000619E0000}"/>
    <cellStyle name="Финансовый 6 3 12 2 4 2 2" xfId="40547" xr:uid="{00000000-0005-0000-0000-0000629E0000}"/>
    <cellStyle name="Финансовый 6 3 12 2 4 3" xfId="40548" xr:uid="{00000000-0005-0000-0000-0000639E0000}"/>
    <cellStyle name="Финансовый 6 3 12 2 4 3 2" xfId="40549" xr:uid="{00000000-0005-0000-0000-0000649E0000}"/>
    <cellStyle name="Финансовый 6 3 12 2 4 4" xfId="40550" xr:uid="{00000000-0005-0000-0000-0000659E0000}"/>
    <cellStyle name="Финансовый 6 3 12 2 4 4 2" xfId="40551" xr:uid="{00000000-0005-0000-0000-0000669E0000}"/>
    <cellStyle name="Финансовый 6 3 12 2 4 5" xfId="40552" xr:uid="{00000000-0005-0000-0000-0000679E0000}"/>
    <cellStyle name="Финансовый 6 3 12 2 5" xfId="40553" xr:uid="{00000000-0005-0000-0000-0000689E0000}"/>
    <cellStyle name="Финансовый 6 3 12 2 5 2" xfId="40554" xr:uid="{00000000-0005-0000-0000-0000699E0000}"/>
    <cellStyle name="Финансовый 6 3 12 2 6" xfId="40555" xr:uid="{00000000-0005-0000-0000-00006A9E0000}"/>
    <cellStyle name="Финансовый 6 3 12 2 6 2" xfId="40556" xr:uid="{00000000-0005-0000-0000-00006B9E0000}"/>
    <cellStyle name="Финансовый 6 3 12 2 7" xfId="40557" xr:uid="{00000000-0005-0000-0000-00006C9E0000}"/>
    <cellStyle name="Финансовый 6 3 12 2 7 2" xfId="40558" xr:uid="{00000000-0005-0000-0000-00006D9E0000}"/>
    <cellStyle name="Финансовый 6 3 12 2 8" xfId="40559" xr:uid="{00000000-0005-0000-0000-00006E9E0000}"/>
    <cellStyle name="Финансовый 6 3 12 2 8 2" xfId="40560" xr:uid="{00000000-0005-0000-0000-00006F9E0000}"/>
    <cellStyle name="Финансовый 6 3 12 2 9" xfId="40561" xr:uid="{00000000-0005-0000-0000-0000709E0000}"/>
    <cellStyle name="Финансовый 6 3 12 2 9 2" xfId="40562" xr:uid="{00000000-0005-0000-0000-0000719E0000}"/>
    <cellStyle name="Финансовый 6 3 12 3" xfId="40563" xr:uid="{00000000-0005-0000-0000-0000729E0000}"/>
    <cellStyle name="Финансовый 6 3 12 3 10" xfId="40564" xr:uid="{00000000-0005-0000-0000-0000739E0000}"/>
    <cellStyle name="Финансовый 6 3 12 3 2" xfId="40565" xr:uid="{00000000-0005-0000-0000-0000749E0000}"/>
    <cellStyle name="Финансовый 6 3 12 3 2 2" xfId="40566" xr:uid="{00000000-0005-0000-0000-0000759E0000}"/>
    <cellStyle name="Финансовый 6 3 12 3 2 2 2" xfId="40567" xr:uid="{00000000-0005-0000-0000-0000769E0000}"/>
    <cellStyle name="Финансовый 6 3 12 3 2 3" xfId="40568" xr:uid="{00000000-0005-0000-0000-0000779E0000}"/>
    <cellStyle name="Финансовый 6 3 12 3 2 3 2" xfId="40569" xr:uid="{00000000-0005-0000-0000-0000789E0000}"/>
    <cellStyle name="Финансовый 6 3 12 3 2 4" xfId="40570" xr:uid="{00000000-0005-0000-0000-0000799E0000}"/>
    <cellStyle name="Финансовый 6 3 12 3 2 4 2" xfId="40571" xr:uid="{00000000-0005-0000-0000-00007A9E0000}"/>
    <cellStyle name="Финансовый 6 3 12 3 2 5" xfId="40572" xr:uid="{00000000-0005-0000-0000-00007B9E0000}"/>
    <cellStyle name="Финансовый 6 3 12 3 2 5 2" xfId="40573" xr:uid="{00000000-0005-0000-0000-00007C9E0000}"/>
    <cellStyle name="Финансовый 6 3 12 3 2 6" xfId="40574" xr:uid="{00000000-0005-0000-0000-00007D9E0000}"/>
    <cellStyle name="Финансовый 6 3 12 3 3" xfId="40575" xr:uid="{00000000-0005-0000-0000-00007E9E0000}"/>
    <cellStyle name="Финансовый 6 3 12 3 3 2" xfId="40576" xr:uid="{00000000-0005-0000-0000-00007F9E0000}"/>
    <cellStyle name="Финансовый 6 3 12 3 3 2 2" xfId="40577" xr:uid="{00000000-0005-0000-0000-0000809E0000}"/>
    <cellStyle name="Финансовый 6 3 12 3 3 3" xfId="40578" xr:uid="{00000000-0005-0000-0000-0000819E0000}"/>
    <cellStyle name="Финансовый 6 3 12 3 3 3 2" xfId="40579" xr:uid="{00000000-0005-0000-0000-0000829E0000}"/>
    <cellStyle name="Финансовый 6 3 12 3 3 4" xfId="40580" xr:uid="{00000000-0005-0000-0000-0000839E0000}"/>
    <cellStyle name="Финансовый 6 3 12 3 3 4 2" xfId="40581" xr:uid="{00000000-0005-0000-0000-0000849E0000}"/>
    <cellStyle name="Финансовый 6 3 12 3 3 5" xfId="40582" xr:uid="{00000000-0005-0000-0000-0000859E0000}"/>
    <cellStyle name="Финансовый 6 3 12 3 4" xfId="40583" xr:uid="{00000000-0005-0000-0000-0000869E0000}"/>
    <cellStyle name="Финансовый 6 3 12 3 4 2" xfId="40584" xr:uid="{00000000-0005-0000-0000-0000879E0000}"/>
    <cellStyle name="Финансовый 6 3 12 3 5" xfId="40585" xr:uid="{00000000-0005-0000-0000-0000889E0000}"/>
    <cellStyle name="Финансовый 6 3 12 3 5 2" xfId="40586" xr:uid="{00000000-0005-0000-0000-0000899E0000}"/>
    <cellStyle name="Финансовый 6 3 12 3 6" xfId="40587" xr:uid="{00000000-0005-0000-0000-00008A9E0000}"/>
    <cellStyle name="Финансовый 6 3 12 3 6 2" xfId="40588" xr:uid="{00000000-0005-0000-0000-00008B9E0000}"/>
    <cellStyle name="Финансовый 6 3 12 3 7" xfId="40589" xr:uid="{00000000-0005-0000-0000-00008C9E0000}"/>
    <cellStyle name="Финансовый 6 3 12 3 7 2" xfId="40590" xr:uid="{00000000-0005-0000-0000-00008D9E0000}"/>
    <cellStyle name="Финансовый 6 3 12 3 8" xfId="40591" xr:uid="{00000000-0005-0000-0000-00008E9E0000}"/>
    <cellStyle name="Финансовый 6 3 12 3 8 2" xfId="40592" xr:uid="{00000000-0005-0000-0000-00008F9E0000}"/>
    <cellStyle name="Финансовый 6 3 12 3 9" xfId="40593" xr:uid="{00000000-0005-0000-0000-0000909E0000}"/>
    <cellStyle name="Финансовый 6 3 12 3 9 2" xfId="40594" xr:uid="{00000000-0005-0000-0000-0000919E0000}"/>
    <cellStyle name="Финансовый 6 3 12 4" xfId="40595" xr:uid="{00000000-0005-0000-0000-0000929E0000}"/>
    <cellStyle name="Финансовый 6 3 12 4 2" xfId="40596" xr:uid="{00000000-0005-0000-0000-0000939E0000}"/>
    <cellStyle name="Финансовый 6 3 12 4 2 2" xfId="40597" xr:uid="{00000000-0005-0000-0000-0000949E0000}"/>
    <cellStyle name="Финансовый 6 3 12 4 3" xfId="40598" xr:uid="{00000000-0005-0000-0000-0000959E0000}"/>
    <cellStyle name="Финансовый 6 3 12 4 3 2" xfId="40599" xr:uid="{00000000-0005-0000-0000-0000969E0000}"/>
    <cellStyle name="Финансовый 6 3 12 4 4" xfId="40600" xr:uid="{00000000-0005-0000-0000-0000979E0000}"/>
    <cellStyle name="Финансовый 6 3 12 4 4 2" xfId="40601" xr:uid="{00000000-0005-0000-0000-0000989E0000}"/>
    <cellStyle name="Финансовый 6 3 12 4 5" xfId="40602" xr:uid="{00000000-0005-0000-0000-0000999E0000}"/>
    <cellStyle name="Финансовый 6 3 12 4 5 2" xfId="40603" xr:uid="{00000000-0005-0000-0000-00009A9E0000}"/>
    <cellStyle name="Финансовый 6 3 12 4 6" xfId="40604" xr:uid="{00000000-0005-0000-0000-00009B9E0000}"/>
    <cellStyle name="Финансовый 6 3 12 5" xfId="40605" xr:uid="{00000000-0005-0000-0000-00009C9E0000}"/>
    <cellStyle name="Финансовый 6 3 12 5 2" xfId="40606" xr:uid="{00000000-0005-0000-0000-00009D9E0000}"/>
    <cellStyle name="Финансовый 6 3 12 5 2 2" xfId="40607" xr:uid="{00000000-0005-0000-0000-00009E9E0000}"/>
    <cellStyle name="Финансовый 6 3 12 5 3" xfId="40608" xr:uid="{00000000-0005-0000-0000-00009F9E0000}"/>
    <cellStyle name="Финансовый 6 3 12 5 3 2" xfId="40609" xr:uid="{00000000-0005-0000-0000-0000A09E0000}"/>
    <cellStyle name="Финансовый 6 3 12 5 4" xfId="40610" xr:uid="{00000000-0005-0000-0000-0000A19E0000}"/>
    <cellStyle name="Финансовый 6 3 12 5 4 2" xfId="40611" xr:uid="{00000000-0005-0000-0000-0000A29E0000}"/>
    <cellStyle name="Финансовый 6 3 12 5 5" xfId="40612" xr:uid="{00000000-0005-0000-0000-0000A39E0000}"/>
    <cellStyle name="Финансовый 6 3 12 6" xfId="40613" xr:uid="{00000000-0005-0000-0000-0000A49E0000}"/>
    <cellStyle name="Финансовый 6 3 12 6 2" xfId="40614" xr:uid="{00000000-0005-0000-0000-0000A59E0000}"/>
    <cellStyle name="Финансовый 6 3 12 7" xfId="40615" xr:uid="{00000000-0005-0000-0000-0000A69E0000}"/>
    <cellStyle name="Финансовый 6 3 12 7 2" xfId="40616" xr:uid="{00000000-0005-0000-0000-0000A79E0000}"/>
    <cellStyle name="Финансовый 6 3 12 8" xfId="40617" xr:uid="{00000000-0005-0000-0000-0000A89E0000}"/>
    <cellStyle name="Финансовый 6 3 12 8 2" xfId="40618" xr:uid="{00000000-0005-0000-0000-0000A99E0000}"/>
    <cellStyle name="Финансовый 6 3 12 9" xfId="40619" xr:uid="{00000000-0005-0000-0000-0000AA9E0000}"/>
    <cellStyle name="Финансовый 6 3 12 9 2" xfId="40620" xr:uid="{00000000-0005-0000-0000-0000AB9E0000}"/>
    <cellStyle name="Финансовый 6 3 13" xfId="40621" xr:uid="{00000000-0005-0000-0000-0000AC9E0000}"/>
    <cellStyle name="Финансовый 6 3 13 10" xfId="40622" xr:uid="{00000000-0005-0000-0000-0000AD9E0000}"/>
    <cellStyle name="Финансовый 6 3 13 10 2" xfId="40623" xr:uid="{00000000-0005-0000-0000-0000AE9E0000}"/>
    <cellStyle name="Финансовый 6 3 13 11" xfId="40624" xr:uid="{00000000-0005-0000-0000-0000AF9E0000}"/>
    <cellStyle name="Финансовый 6 3 13 2" xfId="40625" xr:uid="{00000000-0005-0000-0000-0000B09E0000}"/>
    <cellStyle name="Финансовый 6 3 13 2 10" xfId="40626" xr:uid="{00000000-0005-0000-0000-0000B19E0000}"/>
    <cellStyle name="Финансовый 6 3 13 2 2" xfId="40627" xr:uid="{00000000-0005-0000-0000-0000B29E0000}"/>
    <cellStyle name="Финансовый 6 3 13 2 2 2" xfId="40628" xr:uid="{00000000-0005-0000-0000-0000B39E0000}"/>
    <cellStyle name="Финансовый 6 3 13 2 2 2 2" xfId="40629" xr:uid="{00000000-0005-0000-0000-0000B49E0000}"/>
    <cellStyle name="Финансовый 6 3 13 2 2 3" xfId="40630" xr:uid="{00000000-0005-0000-0000-0000B59E0000}"/>
    <cellStyle name="Финансовый 6 3 13 2 2 3 2" xfId="40631" xr:uid="{00000000-0005-0000-0000-0000B69E0000}"/>
    <cellStyle name="Финансовый 6 3 13 2 2 4" xfId="40632" xr:uid="{00000000-0005-0000-0000-0000B79E0000}"/>
    <cellStyle name="Финансовый 6 3 13 2 2 4 2" xfId="40633" xr:uid="{00000000-0005-0000-0000-0000B89E0000}"/>
    <cellStyle name="Финансовый 6 3 13 2 2 5" xfId="40634" xr:uid="{00000000-0005-0000-0000-0000B99E0000}"/>
    <cellStyle name="Финансовый 6 3 13 2 2 5 2" xfId="40635" xr:uid="{00000000-0005-0000-0000-0000BA9E0000}"/>
    <cellStyle name="Финансовый 6 3 13 2 2 6" xfId="40636" xr:uid="{00000000-0005-0000-0000-0000BB9E0000}"/>
    <cellStyle name="Финансовый 6 3 13 2 3" xfId="40637" xr:uid="{00000000-0005-0000-0000-0000BC9E0000}"/>
    <cellStyle name="Финансовый 6 3 13 2 3 2" xfId="40638" xr:uid="{00000000-0005-0000-0000-0000BD9E0000}"/>
    <cellStyle name="Финансовый 6 3 13 2 3 2 2" xfId="40639" xr:uid="{00000000-0005-0000-0000-0000BE9E0000}"/>
    <cellStyle name="Финансовый 6 3 13 2 3 3" xfId="40640" xr:uid="{00000000-0005-0000-0000-0000BF9E0000}"/>
    <cellStyle name="Финансовый 6 3 13 2 3 3 2" xfId="40641" xr:uid="{00000000-0005-0000-0000-0000C09E0000}"/>
    <cellStyle name="Финансовый 6 3 13 2 3 4" xfId="40642" xr:uid="{00000000-0005-0000-0000-0000C19E0000}"/>
    <cellStyle name="Финансовый 6 3 13 2 3 4 2" xfId="40643" xr:uid="{00000000-0005-0000-0000-0000C29E0000}"/>
    <cellStyle name="Финансовый 6 3 13 2 3 5" xfId="40644" xr:uid="{00000000-0005-0000-0000-0000C39E0000}"/>
    <cellStyle name="Финансовый 6 3 13 2 4" xfId="40645" xr:uid="{00000000-0005-0000-0000-0000C49E0000}"/>
    <cellStyle name="Финансовый 6 3 13 2 4 2" xfId="40646" xr:uid="{00000000-0005-0000-0000-0000C59E0000}"/>
    <cellStyle name="Финансовый 6 3 13 2 5" xfId="40647" xr:uid="{00000000-0005-0000-0000-0000C69E0000}"/>
    <cellStyle name="Финансовый 6 3 13 2 5 2" xfId="40648" xr:uid="{00000000-0005-0000-0000-0000C79E0000}"/>
    <cellStyle name="Финансовый 6 3 13 2 6" xfId="40649" xr:uid="{00000000-0005-0000-0000-0000C89E0000}"/>
    <cellStyle name="Финансовый 6 3 13 2 6 2" xfId="40650" xr:uid="{00000000-0005-0000-0000-0000C99E0000}"/>
    <cellStyle name="Финансовый 6 3 13 2 7" xfId="40651" xr:uid="{00000000-0005-0000-0000-0000CA9E0000}"/>
    <cellStyle name="Финансовый 6 3 13 2 7 2" xfId="40652" xr:uid="{00000000-0005-0000-0000-0000CB9E0000}"/>
    <cellStyle name="Финансовый 6 3 13 2 8" xfId="40653" xr:uid="{00000000-0005-0000-0000-0000CC9E0000}"/>
    <cellStyle name="Финансовый 6 3 13 2 8 2" xfId="40654" xr:uid="{00000000-0005-0000-0000-0000CD9E0000}"/>
    <cellStyle name="Финансовый 6 3 13 2 9" xfId="40655" xr:uid="{00000000-0005-0000-0000-0000CE9E0000}"/>
    <cellStyle name="Финансовый 6 3 13 2 9 2" xfId="40656" xr:uid="{00000000-0005-0000-0000-0000CF9E0000}"/>
    <cellStyle name="Финансовый 6 3 13 3" xfId="40657" xr:uid="{00000000-0005-0000-0000-0000D09E0000}"/>
    <cellStyle name="Финансовый 6 3 13 3 2" xfId="40658" xr:uid="{00000000-0005-0000-0000-0000D19E0000}"/>
    <cellStyle name="Финансовый 6 3 13 3 2 2" xfId="40659" xr:uid="{00000000-0005-0000-0000-0000D29E0000}"/>
    <cellStyle name="Финансовый 6 3 13 3 3" xfId="40660" xr:uid="{00000000-0005-0000-0000-0000D39E0000}"/>
    <cellStyle name="Финансовый 6 3 13 3 3 2" xfId="40661" xr:uid="{00000000-0005-0000-0000-0000D49E0000}"/>
    <cellStyle name="Финансовый 6 3 13 3 4" xfId="40662" xr:uid="{00000000-0005-0000-0000-0000D59E0000}"/>
    <cellStyle name="Финансовый 6 3 13 3 4 2" xfId="40663" xr:uid="{00000000-0005-0000-0000-0000D69E0000}"/>
    <cellStyle name="Финансовый 6 3 13 3 5" xfId="40664" xr:uid="{00000000-0005-0000-0000-0000D79E0000}"/>
    <cellStyle name="Финансовый 6 3 13 3 5 2" xfId="40665" xr:uid="{00000000-0005-0000-0000-0000D89E0000}"/>
    <cellStyle name="Финансовый 6 3 13 3 6" xfId="40666" xr:uid="{00000000-0005-0000-0000-0000D99E0000}"/>
    <cellStyle name="Финансовый 6 3 13 4" xfId="40667" xr:uid="{00000000-0005-0000-0000-0000DA9E0000}"/>
    <cellStyle name="Финансовый 6 3 13 4 2" xfId="40668" xr:uid="{00000000-0005-0000-0000-0000DB9E0000}"/>
    <cellStyle name="Финансовый 6 3 13 4 2 2" xfId="40669" xr:uid="{00000000-0005-0000-0000-0000DC9E0000}"/>
    <cellStyle name="Финансовый 6 3 13 4 3" xfId="40670" xr:uid="{00000000-0005-0000-0000-0000DD9E0000}"/>
    <cellStyle name="Финансовый 6 3 13 4 3 2" xfId="40671" xr:uid="{00000000-0005-0000-0000-0000DE9E0000}"/>
    <cellStyle name="Финансовый 6 3 13 4 4" xfId="40672" xr:uid="{00000000-0005-0000-0000-0000DF9E0000}"/>
    <cellStyle name="Финансовый 6 3 13 4 4 2" xfId="40673" xr:uid="{00000000-0005-0000-0000-0000E09E0000}"/>
    <cellStyle name="Финансовый 6 3 13 4 5" xfId="40674" xr:uid="{00000000-0005-0000-0000-0000E19E0000}"/>
    <cellStyle name="Финансовый 6 3 13 5" xfId="40675" xr:uid="{00000000-0005-0000-0000-0000E29E0000}"/>
    <cellStyle name="Финансовый 6 3 13 5 2" xfId="40676" xr:uid="{00000000-0005-0000-0000-0000E39E0000}"/>
    <cellStyle name="Финансовый 6 3 13 6" xfId="40677" xr:uid="{00000000-0005-0000-0000-0000E49E0000}"/>
    <cellStyle name="Финансовый 6 3 13 6 2" xfId="40678" xr:uid="{00000000-0005-0000-0000-0000E59E0000}"/>
    <cellStyle name="Финансовый 6 3 13 7" xfId="40679" xr:uid="{00000000-0005-0000-0000-0000E69E0000}"/>
    <cellStyle name="Финансовый 6 3 13 7 2" xfId="40680" xr:uid="{00000000-0005-0000-0000-0000E79E0000}"/>
    <cellStyle name="Финансовый 6 3 13 8" xfId="40681" xr:uid="{00000000-0005-0000-0000-0000E89E0000}"/>
    <cellStyle name="Финансовый 6 3 13 8 2" xfId="40682" xr:uid="{00000000-0005-0000-0000-0000E99E0000}"/>
    <cellStyle name="Финансовый 6 3 13 9" xfId="40683" xr:uid="{00000000-0005-0000-0000-0000EA9E0000}"/>
    <cellStyle name="Финансовый 6 3 13 9 2" xfId="40684" xr:uid="{00000000-0005-0000-0000-0000EB9E0000}"/>
    <cellStyle name="Финансовый 6 3 14" xfId="40685" xr:uid="{00000000-0005-0000-0000-0000EC9E0000}"/>
    <cellStyle name="Финансовый 6 3 14 10" xfId="40686" xr:uid="{00000000-0005-0000-0000-0000ED9E0000}"/>
    <cellStyle name="Финансовый 6 3 14 2" xfId="40687" xr:uid="{00000000-0005-0000-0000-0000EE9E0000}"/>
    <cellStyle name="Финансовый 6 3 14 2 2" xfId="40688" xr:uid="{00000000-0005-0000-0000-0000EF9E0000}"/>
    <cellStyle name="Финансовый 6 3 14 2 2 2" xfId="40689" xr:uid="{00000000-0005-0000-0000-0000F09E0000}"/>
    <cellStyle name="Финансовый 6 3 14 2 3" xfId="40690" xr:uid="{00000000-0005-0000-0000-0000F19E0000}"/>
    <cellStyle name="Финансовый 6 3 14 2 3 2" xfId="40691" xr:uid="{00000000-0005-0000-0000-0000F29E0000}"/>
    <cellStyle name="Финансовый 6 3 14 2 4" xfId="40692" xr:uid="{00000000-0005-0000-0000-0000F39E0000}"/>
    <cellStyle name="Финансовый 6 3 14 2 4 2" xfId="40693" xr:uid="{00000000-0005-0000-0000-0000F49E0000}"/>
    <cellStyle name="Финансовый 6 3 14 2 5" xfId="40694" xr:uid="{00000000-0005-0000-0000-0000F59E0000}"/>
    <cellStyle name="Финансовый 6 3 14 2 5 2" xfId="40695" xr:uid="{00000000-0005-0000-0000-0000F69E0000}"/>
    <cellStyle name="Финансовый 6 3 14 2 6" xfId="40696" xr:uid="{00000000-0005-0000-0000-0000F79E0000}"/>
    <cellStyle name="Финансовый 6 3 14 3" xfId="40697" xr:uid="{00000000-0005-0000-0000-0000F89E0000}"/>
    <cellStyle name="Финансовый 6 3 14 3 2" xfId="40698" xr:uid="{00000000-0005-0000-0000-0000F99E0000}"/>
    <cellStyle name="Финансовый 6 3 14 3 2 2" xfId="40699" xr:uid="{00000000-0005-0000-0000-0000FA9E0000}"/>
    <cellStyle name="Финансовый 6 3 14 3 3" xfId="40700" xr:uid="{00000000-0005-0000-0000-0000FB9E0000}"/>
    <cellStyle name="Финансовый 6 3 14 3 3 2" xfId="40701" xr:uid="{00000000-0005-0000-0000-0000FC9E0000}"/>
    <cellStyle name="Финансовый 6 3 14 3 4" xfId="40702" xr:uid="{00000000-0005-0000-0000-0000FD9E0000}"/>
    <cellStyle name="Финансовый 6 3 14 3 4 2" xfId="40703" xr:uid="{00000000-0005-0000-0000-0000FE9E0000}"/>
    <cellStyle name="Финансовый 6 3 14 3 5" xfId="40704" xr:uid="{00000000-0005-0000-0000-0000FF9E0000}"/>
    <cellStyle name="Финансовый 6 3 14 4" xfId="40705" xr:uid="{00000000-0005-0000-0000-0000009F0000}"/>
    <cellStyle name="Финансовый 6 3 14 4 2" xfId="40706" xr:uid="{00000000-0005-0000-0000-0000019F0000}"/>
    <cellStyle name="Финансовый 6 3 14 5" xfId="40707" xr:uid="{00000000-0005-0000-0000-0000029F0000}"/>
    <cellStyle name="Финансовый 6 3 14 5 2" xfId="40708" xr:uid="{00000000-0005-0000-0000-0000039F0000}"/>
    <cellStyle name="Финансовый 6 3 14 6" xfId="40709" xr:uid="{00000000-0005-0000-0000-0000049F0000}"/>
    <cellStyle name="Финансовый 6 3 14 6 2" xfId="40710" xr:uid="{00000000-0005-0000-0000-0000059F0000}"/>
    <cellStyle name="Финансовый 6 3 14 7" xfId="40711" xr:uid="{00000000-0005-0000-0000-0000069F0000}"/>
    <cellStyle name="Финансовый 6 3 14 7 2" xfId="40712" xr:uid="{00000000-0005-0000-0000-0000079F0000}"/>
    <cellStyle name="Финансовый 6 3 14 8" xfId="40713" xr:uid="{00000000-0005-0000-0000-0000089F0000}"/>
    <cellStyle name="Финансовый 6 3 14 8 2" xfId="40714" xr:uid="{00000000-0005-0000-0000-0000099F0000}"/>
    <cellStyle name="Финансовый 6 3 14 9" xfId="40715" xr:uid="{00000000-0005-0000-0000-00000A9F0000}"/>
    <cellStyle name="Финансовый 6 3 14 9 2" xfId="40716" xr:uid="{00000000-0005-0000-0000-00000B9F0000}"/>
    <cellStyle name="Финансовый 6 3 15" xfId="40717" xr:uid="{00000000-0005-0000-0000-00000C9F0000}"/>
    <cellStyle name="Финансовый 6 3 15 2" xfId="40718" xr:uid="{00000000-0005-0000-0000-00000D9F0000}"/>
    <cellStyle name="Финансовый 6 3 15 2 2" xfId="40719" xr:uid="{00000000-0005-0000-0000-00000E9F0000}"/>
    <cellStyle name="Финансовый 6 3 15 2 2 2" xfId="40720" xr:uid="{00000000-0005-0000-0000-00000F9F0000}"/>
    <cellStyle name="Финансовый 6 3 15 2 3" xfId="40721" xr:uid="{00000000-0005-0000-0000-0000109F0000}"/>
    <cellStyle name="Финансовый 6 3 15 2 3 2" xfId="40722" xr:uid="{00000000-0005-0000-0000-0000119F0000}"/>
    <cellStyle name="Финансовый 6 3 15 2 4" xfId="40723" xr:uid="{00000000-0005-0000-0000-0000129F0000}"/>
    <cellStyle name="Финансовый 6 3 15 2 4 2" xfId="40724" xr:uid="{00000000-0005-0000-0000-0000139F0000}"/>
    <cellStyle name="Финансовый 6 3 15 2 5" xfId="40725" xr:uid="{00000000-0005-0000-0000-0000149F0000}"/>
    <cellStyle name="Финансовый 6 3 15 2 5 2" xfId="40726" xr:uid="{00000000-0005-0000-0000-0000159F0000}"/>
    <cellStyle name="Финансовый 6 3 15 2 6" xfId="40727" xr:uid="{00000000-0005-0000-0000-0000169F0000}"/>
    <cellStyle name="Финансовый 6 3 15 3" xfId="40728" xr:uid="{00000000-0005-0000-0000-0000179F0000}"/>
    <cellStyle name="Финансовый 6 3 15 3 2" xfId="40729" xr:uid="{00000000-0005-0000-0000-0000189F0000}"/>
    <cellStyle name="Финансовый 6 3 15 4" xfId="40730" xr:uid="{00000000-0005-0000-0000-0000199F0000}"/>
    <cellStyle name="Финансовый 6 3 15 4 2" xfId="40731" xr:uid="{00000000-0005-0000-0000-00001A9F0000}"/>
    <cellStyle name="Финансовый 6 3 15 5" xfId="40732" xr:uid="{00000000-0005-0000-0000-00001B9F0000}"/>
    <cellStyle name="Финансовый 6 3 15 5 2" xfId="40733" xr:uid="{00000000-0005-0000-0000-00001C9F0000}"/>
    <cellStyle name="Финансовый 6 3 15 6" xfId="40734" xr:uid="{00000000-0005-0000-0000-00001D9F0000}"/>
    <cellStyle name="Финансовый 6 3 15 6 2" xfId="40735" xr:uid="{00000000-0005-0000-0000-00001E9F0000}"/>
    <cellStyle name="Финансовый 6 3 15 7" xfId="40736" xr:uid="{00000000-0005-0000-0000-00001F9F0000}"/>
    <cellStyle name="Финансовый 6 3 16" xfId="40737" xr:uid="{00000000-0005-0000-0000-0000209F0000}"/>
    <cellStyle name="Финансовый 6 3 16 2" xfId="40738" xr:uid="{00000000-0005-0000-0000-0000219F0000}"/>
    <cellStyle name="Финансовый 6 3 16 2 2" xfId="40739" xr:uid="{00000000-0005-0000-0000-0000229F0000}"/>
    <cellStyle name="Финансовый 6 3 16 3" xfId="40740" xr:uid="{00000000-0005-0000-0000-0000239F0000}"/>
    <cellStyle name="Финансовый 6 3 16 3 2" xfId="40741" xr:uid="{00000000-0005-0000-0000-0000249F0000}"/>
    <cellStyle name="Финансовый 6 3 16 4" xfId="40742" xr:uid="{00000000-0005-0000-0000-0000259F0000}"/>
    <cellStyle name="Финансовый 6 3 16 4 2" xfId="40743" xr:uid="{00000000-0005-0000-0000-0000269F0000}"/>
    <cellStyle name="Финансовый 6 3 16 5" xfId="40744" xr:uid="{00000000-0005-0000-0000-0000279F0000}"/>
    <cellStyle name="Финансовый 6 3 16 5 2" xfId="40745" xr:uid="{00000000-0005-0000-0000-0000289F0000}"/>
    <cellStyle name="Финансовый 6 3 16 6" xfId="40746" xr:uid="{00000000-0005-0000-0000-0000299F0000}"/>
    <cellStyle name="Финансовый 6 3 17" xfId="40747" xr:uid="{00000000-0005-0000-0000-00002A9F0000}"/>
    <cellStyle name="Финансовый 6 3 17 2" xfId="40748" xr:uid="{00000000-0005-0000-0000-00002B9F0000}"/>
    <cellStyle name="Финансовый 6 3 17 2 2" xfId="40749" xr:uid="{00000000-0005-0000-0000-00002C9F0000}"/>
    <cellStyle name="Финансовый 6 3 17 3" xfId="40750" xr:uid="{00000000-0005-0000-0000-00002D9F0000}"/>
    <cellStyle name="Финансовый 6 3 17 3 2" xfId="40751" xr:uid="{00000000-0005-0000-0000-00002E9F0000}"/>
    <cellStyle name="Финансовый 6 3 17 4" xfId="40752" xr:uid="{00000000-0005-0000-0000-00002F9F0000}"/>
    <cellStyle name="Финансовый 6 3 17 4 2" xfId="40753" xr:uid="{00000000-0005-0000-0000-0000309F0000}"/>
    <cellStyle name="Финансовый 6 3 17 5" xfId="40754" xr:uid="{00000000-0005-0000-0000-0000319F0000}"/>
    <cellStyle name="Финансовый 6 3 18" xfId="40755" xr:uid="{00000000-0005-0000-0000-0000329F0000}"/>
    <cellStyle name="Финансовый 6 3 18 2" xfId="40756" xr:uid="{00000000-0005-0000-0000-0000339F0000}"/>
    <cellStyle name="Финансовый 6 3 19" xfId="40757" xr:uid="{00000000-0005-0000-0000-0000349F0000}"/>
    <cellStyle name="Финансовый 6 3 19 2" xfId="40758" xr:uid="{00000000-0005-0000-0000-0000359F0000}"/>
    <cellStyle name="Финансовый 6 3 2" xfId="40759" xr:uid="{00000000-0005-0000-0000-0000369F0000}"/>
    <cellStyle name="Финансовый 6 3 2 10" xfId="40760" xr:uid="{00000000-0005-0000-0000-0000379F0000}"/>
    <cellStyle name="Финансовый 6 3 2 10 2" xfId="40761" xr:uid="{00000000-0005-0000-0000-0000389F0000}"/>
    <cellStyle name="Финансовый 6 3 2 11" xfId="40762" xr:uid="{00000000-0005-0000-0000-0000399F0000}"/>
    <cellStyle name="Финансовый 6 3 2 11 2" xfId="40763" xr:uid="{00000000-0005-0000-0000-00003A9F0000}"/>
    <cellStyle name="Финансовый 6 3 2 12" xfId="40764" xr:uid="{00000000-0005-0000-0000-00003B9F0000}"/>
    <cellStyle name="Финансовый 6 3 2 12 2" xfId="40765" xr:uid="{00000000-0005-0000-0000-00003C9F0000}"/>
    <cellStyle name="Финансовый 6 3 2 13" xfId="40766" xr:uid="{00000000-0005-0000-0000-00003D9F0000}"/>
    <cellStyle name="Финансовый 6 3 2 13 2" xfId="40767" xr:uid="{00000000-0005-0000-0000-00003E9F0000}"/>
    <cellStyle name="Финансовый 6 3 2 14" xfId="40768" xr:uid="{00000000-0005-0000-0000-00003F9F0000}"/>
    <cellStyle name="Финансовый 6 3 2 15" xfId="40769" xr:uid="{00000000-0005-0000-0000-0000409F0000}"/>
    <cellStyle name="Финансовый 6 3 2 16" xfId="40770" xr:uid="{00000000-0005-0000-0000-0000419F0000}"/>
    <cellStyle name="Финансовый 6 3 2 2" xfId="40771" xr:uid="{00000000-0005-0000-0000-0000429F0000}"/>
    <cellStyle name="Финансовый 6 3 2 2 10" xfId="40772" xr:uid="{00000000-0005-0000-0000-0000439F0000}"/>
    <cellStyle name="Финансовый 6 3 2 2 10 2" xfId="40773" xr:uid="{00000000-0005-0000-0000-0000449F0000}"/>
    <cellStyle name="Финансовый 6 3 2 2 11" xfId="40774" xr:uid="{00000000-0005-0000-0000-0000459F0000}"/>
    <cellStyle name="Финансовый 6 3 2 2 11 2" xfId="40775" xr:uid="{00000000-0005-0000-0000-0000469F0000}"/>
    <cellStyle name="Финансовый 6 3 2 2 12" xfId="40776" xr:uid="{00000000-0005-0000-0000-0000479F0000}"/>
    <cellStyle name="Финансовый 6 3 2 2 12 2" xfId="40777" xr:uid="{00000000-0005-0000-0000-0000489F0000}"/>
    <cellStyle name="Финансовый 6 3 2 2 13" xfId="40778" xr:uid="{00000000-0005-0000-0000-0000499F0000}"/>
    <cellStyle name="Финансовый 6 3 2 2 14" xfId="40779" xr:uid="{00000000-0005-0000-0000-00004A9F0000}"/>
    <cellStyle name="Финансовый 6 3 2 2 15" xfId="40780" xr:uid="{00000000-0005-0000-0000-00004B9F0000}"/>
    <cellStyle name="Финансовый 6 3 2 2 2" xfId="40781" xr:uid="{00000000-0005-0000-0000-00004C9F0000}"/>
    <cellStyle name="Финансовый 6 3 2 2 2 10" xfId="40782" xr:uid="{00000000-0005-0000-0000-00004D9F0000}"/>
    <cellStyle name="Финансовый 6 3 2 2 2 10 2" xfId="40783" xr:uid="{00000000-0005-0000-0000-00004E9F0000}"/>
    <cellStyle name="Финансовый 6 3 2 2 2 11" xfId="40784" xr:uid="{00000000-0005-0000-0000-00004F9F0000}"/>
    <cellStyle name="Финансовый 6 3 2 2 2 12" xfId="40785" xr:uid="{00000000-0005-0000-0000-0000509F0000}"/>
    <cellStyle name="Финансовый 6 3 2 2 2 13" xfId="40786" xr:uid="{00000000-0005-0000-0000-0000519F0000}"/>
    <cellStyle name="Финансовый 6 3 2 2 2 2" xfId="40787" xr:uid="{00000000-0005-0000-0000-0000529F0000}"/>
    <cellStyle name="Финансовый 6 3 2 2 2 2 10" xfId="40788" xr:uid="{00000000-0005-0000-0000-0000539F0000}"/>
    <cellStyle name="Финансовый 6 3 2 2 2 2 11" xfId="40789" xr:uid="{00000000-0005-0000-0000-0000549F0000}"/>
    <cellStyle name="Финансовый 6 3 2 2 2 2 2" xfId="40790" xr:uid="{00000000-0005-0000-0000-0000559F0000}"/>
    <cellStyle name="Финансовый 6 3 2 2 2 2 2 2" xfId="40791" xr:uid="{00000000-0005-0000-0000-0000569F0000}"/>
    <cellStyle name="Финансовый 6 3 2 2 2 2 2 2 2" xfId="40792" xr:uid="{00000000-0005-0000-0000-0000579F0000}"/>
    <cellStyle name="Финансовый 6 3 2 2 2 2 2 3" xfId="40793" xr:uid="{00000000-0005-0000-0000-0000589F0000}"/>
    <cellStyle name="Финансовый 6 3 2 2 2 2 2 3 2" xfId="40794" xr:uid="{00000000-0005-0000-0000-0000599F0000}"/>
    <cellStyle name="Финансовый 6 3 2 2 2 2 2 4" xfId="40795" xr:uid="{00000000-0005-0000-0000-00005A9F0000}"/>
    <cellStyle name="Финансовый 6 3 2 2 2 2 2 4 2" xfId="40796" xr:uid="{00000000-0005-0000-0000-00005B9F0000}"/>
    <cellStyle name="Финансовый 6 3 2 2 2 2 2 5" xfId="40797" xr:uid="{00000000-0005-0000-0000-00005C9F0000}"/>
    <cellStyle name="Финансовый 6 3 2 2 2 2 2 5 2" xfId="40798" xr:uid="{00000000-0005-0000-0000-00005D9F0000}"/>
    <cellStyle name="Финансовый 6 3 2 2 2 2 2 6" xfId="40799" xr:uid="{00000000-0005-0000-0000-00005E9F0000}"/>
    <cellStyle name="Финансовый 6 3 2 2 2 2 3" xfId="40800" xr:uid="{00000000-0005-0000-0000-00005F9F0000}"/>
    <cellStyle name="Финансовый 6 3 2 2 2 2 3 2" xfId="40801" xr:uid="{00000000-0005-0000-0000-0000609F0000}"/>
    <cellStyle name="Финансовый 6 3 2 2 2 2 3 2 2" xfId="40802" xr:uid="{00000000-0005-0000-0000-0000619F0000}"/>
    <cellStyle name="Финансовый 6 3 2 2 2 2 3 3" xfId="40803" xr:uid="{00000000-0005-0000-0000-0000629F0000}"/>
    <cellStyle name="Финансовый 6 3 2 2 2 2 3 3 2" xfId="40804" xr:uid="{00000000-0005-0000-0000-0000639F0000}"/>
    <cellStyle name="Финансовый 6 3 2 2 2 2 3 4" xfId="40805" xr:uid="{00000000-0005-0000-0000-0000649F0000}"/>
    <cellStyle name="Финансовый 6 3 2 2 2 2 3 4 2" xfId="40806" xr:uid="{00000000-0005-0000-0000-0000659F0000}"/>
    <cellStyle name="Финансовый 6 3 2 2 2 2 3 5" xfId="40807" xr:uid="{00000000-0005-0000-0000-0000669F0000}"/>
    <cellStyle name="Финансовый 6 3 2 2 2 2 4" xfId="40808" xr:uid="{00000000-0005-0000-0000-0000679F0000}"/>
    <cellStyle name="Финансовый 6 3 2 2 2 2 4 2" xfId="40809" xr:uid="{00000000-0005-0000-0000-0000689F0000}"/>
    <cellStyle name="Финансовый 6 3 2 2 2 2 5" xfId="40810" xr:uid="{00000000-0005-0000-0000-0000699F0000}"/>
    <cellStyle name="Финансовый 6 3 2 2 2 2 5 2" xfId="40811" xr:uid="{00000000-0005-0000-0000-00006A9F0000}"/>
    <cellStyle name="Финансовый 6 3 2 2 2 2 6" xfId="40812" xr:uid="{00000000-0005-0000-0000-00006B9F0000}"/>
    <cellStyle name="Финансовый 6 3 2 2 2 2 6 2" xfId="40813" xr:uid="{00000000-0005-0000-0000-00006C9F0000}"/>
    <cellStyle name="Финансовый 6 3 2 2 2 2 7" xfId="40814" xr:uid="{00000000-0005-0000-0000-00006D9F0000}"/>
    <cellStyle name="Финансовый 6 3 2 2 2 2 7 2" xfId="40815" xr:uid="{00000000-0005-0000-0000-00006E9F0000}"/>
    <cellStyle name="Финансовый 6 3 2 2 2 2 8" xfId="40816" xr:uid="{00000000-0005-0000-0000-00006F9F0000}"/>
    <cellStyle name="Финансовый 6 3 2 2 2 2 8 2" xfId="40817" xr:uid="{00000000-0005-0000-0000-0000709F0000}"/>
    <cellStyle name="Финансовый 6 3 2 2 2 2 9" xfId="40818" xr:uid="{00000000-0005-0000-0000-0000719F0000}"/>
    <cellStyle name="Финансовый 6 3 2 2 2 2 9 2" xfId="40819" xr:uid="{00000000-0005-0000-0000-0000729F0000}"/>
    <cellStyle name="Финансовый 6 3 2 2 2 3" xfId="40820" xr:uid="{00000000-0005-0000-0000-0000739F0000}"/>
    <cellStyle name="Финансовый 6 3 2 2 2 3 2" xfId="40821" xr:uid="{00000000-0005-0000-0000-0000749F0000}"/>
    <cellStyle name="Финансовый 6 3 2 2 2 3 2 2" xfId="40822" xr:uid="{00000000-0005-0000-0000-0000759F0000}"/>
    <cellStyle name="Финансовый 6 3 2 2 2 3 3" xfId="40823" xr:uid="{00000000-0005-0000-0000-0000769F0000}"/>
    <cellStyle name="Финансовый 6 3 2 2 2 3 3 2" xfId="40824" xr:uid="{00000000-0005-0000-0000-0000779F0000}"/>
    <cellStyle name="Финансовый 6 3 2 2 2 3 4" xfId="40825" xr:uid="{00000000-0005-0000-0000-0000789F0000}"/>
    <cellStyle name="Финансовый 6 3 2 2 2 3 4 2" xfId="40826" xr:uid="{00000000-0005-0000-0000-0000799F0000}"/>
    <cellStyle name="Финансовый 6 3 2 2 2 3 5" xfId="40827" xr:uid="{00000000-0005-0000-0000-00007A9F0000}"/>
    <cellStyle name="Финансовый 6 3 2 2 2 3 5 2" xfId="40828" xr:uid="{00000000-0005-0000-0000-00007B9F0000}"/>
    <cellStyle name="Финансовый 6 3 2 2 2 3 6" xfId="40829" xr:uid="{00000000-0005-0000-0000-00007C9F0000}"/>
    <cellStyle name="Финансовый 6 3 2 2 2 4" xfId="40830" xr:uid="{00000000-0005-0000-0000-00007D9F0000}"/>
    <cellStyle name="Финансовый 6 3 2 2 2 4 2" xfId="40831" xr:uid="{00000000-0005-0000-0000-00007E9F0000}"/>
    <cellStyle name="Финансовый 6 3 2 2 2 4 2 2" xfId="40832" xr:uid="{00000000-0005-0000-0000-00007F9F0000}"/>
    <cellStyle name="Финансовый 6 3 2 2 2 4 3" xfId="40833" xr:uid="{00000000-0005-0000-0000-0000809F0000}"/>
    <cellStyle name="Финансовый 6 3 2 2 2 4 3 2" xfId="40834" xr:uid="{00000000-0005-0000-0000-0000819F0000}"/>
    <cellStyle name="Финансовый 6 3 2 2 2 4 4" xfId="40835" xr:uid="{00000000-0005-0000-0000-0000829F0000}"/>
    <cellStyle name="Финансовый 6 3 2 2 2 4 4 2" xfId="40836" xr:uid="{00000000-0005-0000-0000-0000839F0000}"/>
    <cellStyle name="Финансовый 6 3 2 2 2 4 5" xfId="40837" xr:uid="{00000000-0005-0000-0000-0000849F0000}"/>
    <cellStyle name="Финансовый 6 3 2 2 2 5" xfId="40838" xr:uid="{00000000-0005-0000-0000-0000859F0000}"/>
    <cellStyle name="Финансовый 6 3 2 2 2 5 2" xfId="40839" xr:uid="{00000000-0005-0000-0000-0000869F0000}"/>
    <cellStyle name="Финансовый 6 3 2 2 2 6" xfId="40840" xr:uid="{00000000-0005-0000-0000-0000879F0000}"/>
    <cellStyle name="Финансовый 6 3 2 2 2 6 2" xfId="40841" xr:uid="{00000000-0005-0000-0000-0000889F0000}"/>
    <cellStyle name="Финансовый 6 3 2 2 2 7" xfId="40842" xr:uid="{00000000-0005-0000-0000-0000899F0000}"/>
    <cellStyle name="Финансовый 6 3 2 2 2 7 2" xfId="40843" xr:uid="{00000000-0005-0000-0000-00008A9F0000}"/>
    <cellStyle name="Финансовый 6 3 2 2 2 8" xfId="40844" xr:uid="{00000000-0005-0000-0000-00008B9F0000}"/>
    <cellStyle name="Финансовый 6 3 2 2 2 8 2" xfId="40845" xr:uid="{00000000-0005-0000-0000-00008C9F0000}"/>
    <cellStyle name="Финансовый 6 3 2 2 2 9" xfId="40846" xr:uid="{00000000-0005-0000-0000-00008D9F0000}"/>
    <cellStyle name="Финансовый 6 3 2 2 2 9 2" xfId="40847" xr:uid="{00000000-0005-0000-0000-00008E9F0000}"/>
    <cellStyle name="Финансовый 6 3 2 2 3" xfId="40848" xr:uid="{00000000-0005-0000-0000-00008F9F0000}"/>
    <cellStyle name="Финансовый 6 3 2 2 3 10" xfId="40849" xr:uid="{00000000-0005-0000-0000-0000909F0000}"/>
    <cellStyle name="Финансовый 6 3 2 2 3 11" xfId="40850" xr:uid="{00000000-0005-0000-0000-0000919F0000}"/>
    <cellStyle name="Финансовый 6 3 2 2 3 2" xfId="40851" xr:uid="{00000000-0005-0000-0000-0000929F0000}"/>
    <cellStyle name="Финансовый 6 3 2 2 3 2 2" xfId="40852" xr:uid="{00000000-0005-0000-0000-0000939F0000}"/>
    <cellStyle name="Финансовый 6 3 2 2 3 2 2 2" xfId="40853" xr:uid="{00000000-0005-0000-0000-0000949F0000}"/>
    <cellStyle name="Финансовый 6 3 2 2 3 2 3" xfId="40854" xr:uid="{00000000-0005-0000-0000-0000959F0000}"/>
    <cellStyle name="Финансовый 6 3 2 2 3 2 3 2" xfId="40855" xr:uid="{00000000-0005-0000-0000-0000969F0000}"/>
    <cellStyle name="Финансовый 6 3 2 2 3 2 4" xfId="40856" xr:uid="{00000000-0005-0000-0000-0000979F0000}"/>
    <cellStyle name="Финансовый 6 3 2 2 3 2 4 2" xfId="40857" xr:uid="{00000000-0005-0000-0000-0000989F0000}"/>
    <cellStyle name="Финансовый 6 3 2 2 3 2 5" xfId="40858" xr:uid="{00000000-0005-0000-0000-0000999F0000}"/>
    <cellStyle name="Финансовый 6 3 2 2 3 2 5 2" xfId="40859" xr:uid="{00000000-0005-0000-0000-00009A9F0000}"/>
    <cellStyle name="Финансовый 6 3 2 2 3 2 6" xfId="40860" xr:uid="{00000000-0005-0000-0000-00009B9F0000}"/>
    <cellStyle name="Финансовый 6 3 2 2 3 2 7" xfId="40861" xr:uid="{00000000-0005-0000-0000-00009C9F0000}"/>
    <cellStyle name="Финансовый 6 3 2 2 3 3" xfId="40862" xr:uid="{00000000-0005-0000-0000-00009D9F0000}"/>
    <cellStyle name="Финансовый 6 3 2 2 3 3 2" xfId="40863" xr:uid="{00000000-0005-0000-0000-00009E9F0000}"/>
    <cellStyle name="Финансовый 6 3 2 2 3 3 2 2" xfId="40864" xr:uid="{00000000-0005-0000-0000-00009F9F0000}"/>
    <cellStyle name="Финансовый 6 3 2 2 3 3 3" xfId="40865" xr:uid="{00000000-0005-0000-0000-0000A09F0000}"/>
    <cellStyle name="Финансовый 6 3 2 2 3 3 3 2" xfId="40866" xr:uid="{00000000-0005-0000-0000-0000A19F0000}"/>
    <cellStyle name="Финансовый 6 3 2 2 3 3 4" xfId="40867" xr:uid="{00000000-0005-0000-0000-0000A29F0000}"/>
    <cellStyle name="Финансовый 6 3 2 2 3 3 4 2" xfId="40868" xr:uid="{00000000-0005-0000-0000-0000A39F0000}"/>
    <cellStyle name="Финансовый 6 3 2 2 3 3 5" xfId="40869" xr:uid="{00000000-0005-0000-0000-0000A49F0000}"/>
    <cellStyle name="Финансовый 6 3 2 2 3 4" xfId="40870" xr:uid="{00000000-0005-0000-0000-0000A59F0000}"/>
    <cellStyle name="Финансовый 6 3 2 2 3 4 2" xfId="40871" xr:uid="{00000000-0005-0000-0000-0000A69F0000}"/>
    <cellStyle name="Финансовый 6 3 2 2 3 5" xfId="40872" xr:uid="{00000000-0005-0000-0000-0000A79F0000}"/>
    <cellStyle name="Финансовый 6 3 2 2 3 5 2" xfId="40873" xr:uid="{00000000-0005-0000-0000-0000A89F0000}"/>
    <cellStyle name="Финансовый 6 3 2 2 3 6" xfId="40874" xr:uid="{00000000-0005-0000-0000-0000A99F0000}"/>
    <cellStyle name="Финансовый 6 3 2 2 3 6 2" xfId="40875" xr:uid="{00000000-0005-0000-0000-0000AA9F0000}"/>
    <cellStyle name="Финансовый 6 3 2 2 3 7" xfId="40876" xr:uid="{00000000-0005-0000-0000-0000AB9F0000}"/>
    <cellStyle name="Финансовый 6 3 2 2 3 7 2" xfId="40877" xr:uid="{00000000-0005-0000-0000-0000AC9F0000}"/>
    <cellStyle name="Финансовый 6 3 2 2 3 8" xfId="40878" xr:uid="{00000000-0005-0000-0000-0000AD9F0000}"/>
    <cellStyle name="Финансовый 6 3 2 2 3 8 2" xfId="40879" xr:uid="{00000000-0005-0000-0000-0000AE9F0000}"/>
    <cellStyle name="Финансовый 6 3 2 2 3 9" xfId="40880" xr:uid="{00000000-0005-0000-0000-0000AF9F0000}"/>
    <cellStyle name="Финансовый 6 3 2 2 3 9 2" xfId="40881" xr:uid="{00000000-0005-0000-0000-0000B09F0000}"/>
    <cellStyle name="Финансовый 6 3 2 2 4" xfId="40882" xr:uid="{00000000-0005-0000-0000-0000B19F0000}"/>
    <cellStyle name="Финансовый 6 3 2 2 4 2" xfId="40883" xr:uid="{00000000-0005-0000-0000-0000B29F0000}"/>
    <cellStyle name="Финансовый 6 3 2 2 4 2 2" xfId="40884" xr:uid="{00000000-0005-0000-0000-0000B39F0000}"/>
    <cellStyle name="Финансовый 6 3 2 2 4 2 2 2" xfId="40885" xr:uid="{00000000-0005-0000-0000-0000B49F0000}"/>
    <cellStyle name="Финансовый 6 3 2 2 4 2 3" xfId="40886" xr:uid="{00000000-0005-0000-0000-0000B59F0000}"/>
    <cellStyle name="Финансовый 6 3 2 2 4 2 3 2" xfId="40887" xr:uid="{00000000-0005-0000-0000-0000B69F0000}"/>
    <cellStyle name="Финансовый 6 3 2 2 4 2 4" xfId="40888" xr:uid="{00000000-0005-0000-0000-0000B79F0000}"/>
    <cellStyle name="Финансовый 6 3 2 2 4 2 4 2" xfId="40889" xr:uid="{00000000-0005-0000-0000-0000B89F0000}"/>
    <cellStyle name="Финансовый 6 3 2 2 4 2 5" xfId="40890" xr:uid="{00000000-0005-0000-0000-0000B99F0000}"/>
    <cellStyle name="Финансовый 6 3 2 2 4 2 5 2" xfId="40891" xr:uid="{00000000-0005-0000-0000-0000BA9F0000}"/>
    <cellStyle name="Финансовый 6 3 2 2 4 2 6" xfId="40892" xr:uid="{00000000-0005-0000-0000-0000BB9F0000}"/>
    <cellStyle name="Финансовый 6 3 2 2 4 3" xfId="40893" xr:uid="{00000000-0005-0000-0000-0000BC9F0000}"/>
    <cellStyle name="Финансовый 6 3 2 2 4 3 2" xfId="40894" xr:uid="{00000000-0005-0000-0000-0000BD9F0000}"/>
    <cellStyle name="Финансовый 6 3 2 2 4 4" xfId="40895" xr:uid="{00000000-0005-0000-0000-0000BE9F0000}"/>
    <cellStyle name="Финансовый 6 3 2 2 4 4 2" xfId="40896" xr:uid="{00000000-0005-0000-0000-0000BF9F0000}"/>
    <cellStyle name="Финансовый 6 3 2 2 4 5" xfId="40897" xr:uid="{00000000-0005-0000-0000-0000C09F0000}"/>
    <cellStyle name="Финансовый 6 3 2 2 4 5 2" xfId="40898" xr:uid="{00000000-0005-0000-0000-0000C19F0000}"/>
    <cellStyle name="Финансовый 6 3 2 2 4 6" xfId="40899" xr:uid="{00000000-0005-0000-0000-0000C29F0000}"/>
    <cellStyle name="Финансовый 6 3 2 2 4 6 2" xfId="40900" xr:uid="{00000000-0005-0000-0000-0000C39F0000}"/>
    <cellStyle name="Финансовый 6 3 2 2 4 7" xfId="40901" xr:uid="{00000000-0005-0000-0000-0000C49F0000}"/>
    <cellStyle name="Финансовый 6 3 2 2 4 8" xfId="40902" xr:uid="{00000000-0005-0000-0000-0000C59F0000}"/>
    <cellStyle name="Финансовый 6 3 2 2 5" xfId="40903" xr:uid="{00000000-0005-0000-0000-0000C69F0000}"/>
    <cellStyle name="Финансовый 6 3 2 2 5 2" xfId="40904" xr:uid="{00000000-0005-0000-0000-0000C79F0000}"/>
    <cellStyle name="Финансовый 6 3 2 2 5 2 2" xfId="40905" xr:uid="{00000000-0005-0000-0000-0000C89F0000}"/>
    <cellStyle name="Финансовый 6 3 2 2 5 3" xfId="40906" xr:uid="{00000000-0005-0000-0000-0000C99F0000}"/>
    <cellStyle name="Финансовый 6 3 2 2 5 3 2" xfId="40907" xr:uid="{00000000-0005-0000-0000-0000CA9F0000}"/>
    <cellStyle name="Финансовый 6 3 2 2 5 4" xfId="40908" xr:uid="{00000000-0005-0000-0000-0000CB9F0000}"/>
    <cellStyle name="Финансовый 6 3 2 2 5 4 2" xfId="40909" xr:uid="{00000000-0005-0000-0000-0000CC9F0000}"/>
    <cellStyle name="Финансовый 6 3 2 2 5 5" xfId="40910" xr:uid="{00000000-0005-0000-0000-0000CD9F0000}"/>
    <cellStyle name="Финансовый 6 3 2 2 5 5 2" xfId="40911" xr:uid="{00000000-0005-0000-0000-0000CE9F0000}"/>
    <cellStyle name="Финансовый 6 3 2 2 5 6" xfId="40912" xr:uid="{00000000-0005-0000-0000-0000CF9F0000}"/>
    <cellStyle name="Финансовый 6 3 2 2 6" xfId="40913" xr:uid="{00000000-0005-0000-0000-0000D09F0000}"/>
    <cellStyle name="Финансовый 6 3 2 2 6 2" xfId="40914" xr:uid="{00000000-0005-0000-0000-0000D19F0000}"/>
    <cellStyle name="Финансовый 6 3 2 2 6 2 2" xfId="40915" xr:uid="{00000000-0005-0000-0000-0000D29F0000}"/>
    <cellStyle name="Финансовый 6 3 2 2 6 3" xfId="40916" xr:uid="{00000000-0005-0000-0000-0000D39F0000}"/>
    <cellStyle name="Финансовый 6 3 2 2 6 3 2" xfId="40917" xr:uid="{00000000-0005-0000-0000-0000D49F0000}"/>
    <cellStyle name="Финансовый 6 3 2 2 6 4" xfId="40918" xr:uid="{00000000-0005-0000-0000-0000D59F0000}"/>
    <cellStyle name="Финансовый 6 3 2 2 6 4 2" xfId="40919" xr:uid="{00000000-0005-0000-0000-0000D69F0000}"/>
    <cellStyle name="Финансовый 6 3 2 2 6 5" xfId="40920" xr:uid="{00000000-0005-0000-0000-0000D79F0000}"/>
    <cellStyle name="Финансовый 6 3 2 2 7" xfId="40921" xr:uid="{00000000-0005-0000-0000-0000D89F0000}"/>
    <cellStyle name="Финансовый 6 3 2 2 7 2" xfId="40922" xr:uid="{00000000-0005-0000-0000-0000D99F0000}"/>
    <cellStyle name="Финансовый 6 3 2 2 8" xfId="40923" xr:uid="{00000000-0005-0000-0000-0000DA9F0000}"/>
    <cellStyle name="Финансовый 6 3 2 2 8 2" xfId="40924" xr:uid="{00000000-0005-0000-0000-0000DB9F0000}"/>
    <cellStyle name="Финансовый 6 3 2 2 9" xfId="40925" xr:uid="{00000000-0005-0000-0000-0000DC9F0000}"/>
    <cellStyle name="Финансовый 6 3 2 2 9 2" xfId="40926" xr:uid="{00000000-0005-0000-0000-0000DD9F0000}"/>
    <cellStyle name="Финансовый 6 3 2 3" xfId="40927" xr:uid="{00000000-0005-0000-0000-0000DE9F0000}"/>
    <cellStyle name="Финансовый 6 3 2 3 10" xfId="40928" xr:uid="{00000000-0005-0000-0000-0000DF9F0000}"/>
    <cellStyle name="Финансовый 6 3 2 3 10 2" xfId="40929" xr:uid="{00000000-0005-0000-0000-0000E09F0000}"/>
    <cellStyle name="Финансовый 6 3 2 3 11" xfId="40930" xr:uid="{00000000-0005-0000-0000-0000E19F0000}"/>
    <cellStyle name="Финансовый 6 3 2 3 12" xfId="40931" xr:uid="{00000000-0005-0000-0000-0000E29F0000}"/>
    <cellStyle name="Финансовый 6 3 2 3 13" xfId="40932" xr:uid="{00000000-0005-0000-0000-0000E39F0000}"/>
    <cellStyle name="Финансовый 6 3 2 3 2" xfId="40933" xr:uid="{00000000-0005-0000-0000-0000E49F0000}"/>
    <cellStyle name="Финансовый 6 3 2 3 2 10" xfId="40934" xr:uid="{00000000-0005-0000-0000-0000E59F0000}"/>
    <cellStyle name="Финансовый 6 3 2 3 2 11" xfId="40935" xr:uid="{00000000-0005-0000-0000-0000E69F0000}"/>
    <cellStyle name="Финансовый 6 3 2 3 2 2" xfId="40936" xr:uid="{00000000-0005-0000-0000-0000E79F0000}"/>
    <cellStyle name="Финансовый 6 3 2 3 2 2 2" xfId="40937" xr:uid="{00000000-0005-0000-0000-0000E89F0000}"/>
    <cellStyle name="Финансовый 6 3 2 3 2 2 2 2" xfId="40938" xr:uid="{00000000-0005-0000-0000-0000E99F0000}"/>
    <cellStyle name="Финансовый 6 3 2 3 2 2 3" xfId="40939" xr:uid="{00000000-0005-0000-0000-0000EA9F0000}"/>
    <cellStyle name="Финансовый 6 3 2 3 2 2 3 2" xfId="40940" xr:uid="{00000000-0005-0000-0000-0000EB9F0000}"/>
    <cellStyle name="Финансовый 6 3 2 3 2 2 4" xfId="40941" xr:uid="{00000000-0005-0000-0000-0000EC9F0000}"/>
    <cellStyle name="Финансовый 6 3 2 3 2 2 4 2" xfId="40942" xr:uid="{00000000-0005-0000-0000-0000ED9F0000}"/>
    <cellStyle name="Финансовый 6 3 2 3 2 2 5" xfId="40943" xr:uid="{00000000-0005-0000-0000-0000EE9F0000}"/>
    <cellStyle name="Финансовый 6 3 2 3 2 2 5 2" xfId="40944" xr:uid="{00000000-0005-0000-0000-0000EF9F0000}"/>
    <cellStyle name="Финансовый 6 3 2 3 2 2 6" xfId="40945" xr:uid="{00000000-0005-0000-0000-0000F09F0000}"/>
    <cellStyle name="Финансовый 6 3 2 3 2 3" xfId="40946" xr:uid="{00000000-0005-0000-0000-0000F19F0000}"/>
    <cellStyle name="Финансовый 6 3 2 3 2 3 2" xfId="40947" xr:uid="{00000000-0005-0000-0000-0000F29F0000}"/>
    <cellStyle name="Финансовый 6 3 2 3 2 3 2 2" xfId="40948" xr:uid="{00000000-0005-0000-0000-0000F39F0000}"/>
    <cellStyle name="Финансовый 6 3 2 3 2 3 3" xfId="40949" xr:uid="{00000000-0005-0000-0000-0000F49F0000}"/>
    <cellStyle name="Финансовый 6 3 2 3 2 3 3 2" xfId="40950" xr:uid="{00000000-0005-0000-0000-0000F59F0000}"/>
    <cellStyle name="Финансовый 6 3 2 3 2 3 4" xfId="40951" xr:uid="{00000000-0005-0000-0000-0000F69F0000}"/>
    <cellStyle name="Финансовый 6 3 2 3 2 3 4 2" xfId="40952" xr:uid="{00000000-0005-0000-0000-0000F79F0000}"/>
    <cellStyle name="Финансовый 6 3 2 3 2 3 5" xfId="40953" xr:uid="{00000000-0005-0000-0000-0000F89F0000}"/>
    <cellStyle name="Финансовый 6 3 2 3 2 4" xfId="40954" xr:uid="{00000000-0005-0000-0000-0000F99F0000}"/>
    <cellStyle name="Финансовый 6 3 2 3 2 4 2" xfId="40955" xr:uid="{00000000-0005-0000-0000-0000FA9F0000}"/>
    <cellStyle name="Финансовый 6 3 2 3 2 5" xfId="40956" xr:uid="{00000000-0005-0000-0000-0000FB9F0000}"/>
    <cellStyle name="Финансовый 6 3 2 3 2 5 2" xfId="40957" xr:uid="{00000000-0005-0000-0000-0000FC9F0000}"/>
    <cellStyle name="Финансовый 6 3 2 3 2 6" xfId="40958" xr:uid="{00000000-0005-0000-0000-0000FD9F0000}"/>
    <cellStyle name="Финансовый 6 3 2 3 2 6 2" xfId="40959" xr:uid="{00000000-0005-0000-0000-0000FE9F0000}"/>
    <cellStyle name="Финансовый 6 3 2 3 2 7" xfId="40960" xr:uid="{00000000-0005-0000-0000-0000FF9F0000}"/>
    <cellStyle name="Финансовый 6 3 2 3 2 7 2" xfId="40961" xr:uid="{00000000-0005-0000-0000-000000A00000}"/>
    <cellStyle name="Финансовый 6 3 2 3 2 8" xfId="40962" xr:uid="{00000000-0005-0000-0000-000001A00000}"/>
    <cellStyle name="Финансовый 6 3 2 3 2 8 2" xfId="40963" xr:uid="{00000000-0005-0000-0000-000002A00000}"/>
    <cellStyle name="Финансовый 6 3 2 3 2 9" xfId="40964" xr:uid="{00000000-0005-0000-0000-000003A00000}"/>
    <cellStyle name="Финансовый 6 3 2 3 2 9 2" xfId="40965" xr:uid="{00000000-0005-0000-0000-000004A00000}"/>
    <cellStyle name="Финансовый 6 3 2 3 3" xfId="40966" xr:uid="{00000000-0005-0000-0000-000005A00000}"/>
    <cellStyle name="Финансовый 6 3 2 3 3 2" xfId="40967" xr:uid="{00000000-0005-0000-0000-000006A00000}"/>
    <cellStyle name="Финансовый 6 3 2 3 3 2 2" xfId="40968" xr:uid="{00000000-0005-0000-0000-000007A00000}"/>
    <cellStyle name="Финансовый 6 3 2 3 3 3" xfId="40969" xr:uid="{00000000-0005-0000-0000-000008A00000}"/>
    <cellStyle name="Финансовый 6 3 2 3 3 3 2" xfId="40970" xr:uid="{00000000-0005-0000-0000-000009A00000}"/>
    <cellStyle name="Финансовый 6 3 2 3 3 4" xfId="40971" xr:uid="{00000000-0005-0000-0000-00000AA00000}"/>
    <cellStyle name="Финансовый 6 3 2 3 3 4 2" xfId="40972" xr:uid="{00000000-0005-0000-0000-00000BA00000}"/>
    <cellStyle name="Финансовый 6 3 2 3 3 5" xfId="40973" xr:uid="{00000000-0005-0000-0000-00000CA00000}"/>
    <cellStyle name="Финансовый 6 3 2 3 3 5 2" xfId="40974" xr:uid="{00000000-0005-0000-0000-00000DA00000}"/>
    <cellStyle name="Финансовый 6 3 2 3 3 6" xfId="40975" xr:uid="{00000000-0005-0000-0000-00000EA00000}"/>
    <cellStyle name="Финансовый 6 3 2 3 4" xfId="40976" xr:uid="{00000000-0005-0000-0000-00000FA00000}"/>
    <cellStyle name="Финансовый 6 3 2 3 4 2" xfId="40977" xr:uid="{00000000-0005-0000-0000-000010A00000}"/>
    <cellStyle name="Финансовый 6 3 2 3 4 2 2" xfId="40978" xr:uid="{00000000-0005-0000-0000-000011A00000}"/>
    <cellStyle name="Финансовый 6 3 2 3 4 3" xfId="40979" xr:uid="{00000000-0005-0000-0000-000012A00000}"/>
    <cellStyle name="Финансовый 6 3 2 3 4 3 2" xfId="40980" xr:uid="{00000000-0005-0000-0000-000013A00000}"/>
    <cellStyle name="Финансовый 6 3 2 3 4 4" xfId="40981" xr:uid="{00000000-0005-0000-0000-000014A00000}"/>
    <cellStyle name="Финансовый 6 3 2 3 4 4 2" xfId="40982" xr:uid="{00000000-0005-0000-0000-000015A00000}"/>
    <cellStyle name="Финансовый 6 3 2 3 4 5" xfId="40983" xr:uid="{00000000-0005-0000-0000-000016A00000}"/>
    <cellStyle name="Финансовый 6 3 2 3 5" xfId="40984" xr:uid="{00000000-0005-0000-0000-000017A00000}"/>
    <cellStyle name="Финансовый 6 3 2 3 5 2" xfId="40985" xr:uid="{00000000-0005-0000-0000-000018A00000}"/>
    <cellStyle name="Финансовый 6 3 2 3 6" xfId="40986" xr:uid="{00000000-0005-0000-0000-000019A00000}"/>
    <cellStyle name="Финансовый 6 3 2 3 6 2" xfId="40987" xr:uid="{00000000-0005-0000-0000-00001AA00000}"/>
    <cellStyle name="Финансовый 6 3 2 3 7" xfId="40988" xr:uid="{00000000-0005-0000-0000-00001BA00000}"/>
    <cellStyle name="Финансовый 6 3 2 3 7 2" xfId="40989" xr:uid="{00000000-0005-0000-0000-00001CA00000}"/>
    <cellStyle name="Финансовый 6 3 2 3 8" xfId="40990" xr:uid="{00000000-0005-0000-0000-00001DA00000}"/>
    <cellStyle name="Финансовый 6 3 2 3 8 2" xfId="40991" xr:uid="{00000000-0005-0000-0000-00001EA00000}"/>
    <cellStyle name="Финансовый 6 3 2 3 9" xfId="40992" xr:uid="{00000000-0005-0000-0000-00001FA00000}"/>
    <cellStyle name="Финансовый 6 3 2 3 9 2" xfId="40993" xr:uid="{00000000-0005-0000-0000-000020A00000}"/>
    <cellStyle name="Финансовый 6 3 2 4" xfId="40994" xr:uid="{00000000-0005-0000-0000-000021A00000}"/>
    <cellStyle name="Финансовый 6 3 2 4 10" xfId="40995" xr:uid="{00000000-0005-0000-0000-000022A00000}"/>
    <cellStyle name="Финансовый 6 3 2 4 11" xfId="40996" xr:uid="{00000000-0005-0000-0000-000023A00000}"/>
    <cellStyle name="Финансовый 6 3 2 4 2" xfId="40997" xr:uid="{00000000-0005-0000-0000-000024A00000}"/>
    <cellStyle name="Финансовый 6 3 2 4 2 2" xfId="40998" xr:uid="{00000000-0005-0000-0000-000025A00000}"/>
    <cellStyle name="Финансовый 6 3 2 4 2 2 2" xfId="40999" xr:uid="{00000000-0005-0000-0000-000026A00000}"/>
    <cellStyle name="Финансовый 6 3 2 4 2 3" xfId="41000" xr:uid="{00000000-0005-0000-0000-000027A00000}"/>
    <cellStyle name="Финансовый 6 3 2 4 2 3 2" xfId="41001" xr:uid="{00000000-0005-0000-0000-000028A00000}"/>
    <cellStyle name="Финансовый 6 3 2 4 2 4" xfId="41002" xr:uid="{00000000-0005-0000-0000-000029A00000}"/>
    <cellStyle name="Финансовый 6 3 2 4 2 4 2" xfId="41003" xr:uid="{00000000-0005-0000-0000-00002AA00000}"/>
    <cellStyle name="Финансовый 6 3 2 4 2 5" xfId="41004" xr:uid="{00000000-0005-0000-0000-00002BA00000}"/>
    <cellStyle name="Финансовый 6 3 2 4 2 5 2" xfId="41005" xr:uid="{00000000-0005-0000-0000-00002CA00000}"/>
    <cellStyle name="Финансовый 6 3 2 4 2 6" xfId="41006" xr:uid="{00000000-0005-0000-0000-00002DA00000}"/>
    <cellStyle name="Финансовый 6 3 2 4 2 7" xfId="41007" xr:uid="{00000000-0005-0000-0000-00002EA00000}"/>
    <cellStyle name="Финансовый 6 3 2 4 3" xfId="41008" xr:uid="{00000000-0005-0000-0000-00002FA00000}"/>
    <cellStyle name="Финансовый 6 3 2 4 3 2" xfId="41009" xr:uid="{00000000-0005-0000-0000-000030A00000}"/>
    <cellStyle name="Финансовый 6 3 2 4 3 2 2" xfId="41010" xr:uid="{00000000-0005-0000-0000-000031A00000}"/>
    <cellStyle name="Финансовый 6 3 2 4 3 3" xfId="41011" xr:uid="{00000000-0005-0000-0000-000032A00000}"/>
    <cellStyle name="Финансовый 6 3 2 4 3 3 2" xfId="41012" xr:uid="{00000000-0005-0000-0000-000033A00000}"/>
    <cellStyle name="Финансовый 6 3 2 4 3 4" xfId="41013" xr:uid="{00000000-0005-0000-0000-000034A00000}"/>
    <cellStyle name="Финансовый 6 3 2 4 3 4 2" xfId="41014" xr:uid="{00000000-0005-0000-0000-000035A00000}"/>
    <cellStyle name="Финансовый 6 3 2 4 3 5" xfId="41015" xr:uid="{00000000-0005-0000-0000-000036A00000}"/>
    <cellStyle name="Финансовый 6 3 2 4 4" xfId="41016" xr:uid="{00000000-0005-0000-0000-000037A00000}"/>
    <cellStyle name="Финансовый 6 3 2 4 4 2" xfId="41017" xr:uid="{00000000-0005-0000-0000-000038A00000}"/>
    <cellStyle name="Финансовый 6 3 2 4 5" xfId="41018" xr:uid="{00000000-0005-0000-0000-000039A00000}"/>
    <cellStyle name="Финансовый 6 3 2 4 5 2" xfId="41019" xr:uid="{00000000-0005-0000-0000-00003AA00000}"/>
    <cellStyle name="Финансовый 6 3 2 4 6" xfId="41020" xr:uid="{00000000-0005-0000-0000-00003BA00000}"/>
    <cellStyle name="Финансовый 6 3 2 4 6 2" xfId="41021" xr:uid="{00000000-0005-0000-0000-00003CA00000}"/>
    <cellStyle name="Финансовый 6 3 2 4 7" xfId="41022" xr:uid="{00000000-0005-0000-0000-00003DA00000}"/>
    <cellStyle name="Финансовый 6 3 2 4 7 2" xfId="41023" xr:uid="{00000000-0005-0000-0000-00003EA00000}"/>
    <cellStyle name="Финансовый 6 3 2 4 8" xfId="41024" xr:uid="{00000000-0005-0000-0000-00003FA00000}"/>
    <cellStyle name="Финансовый 6 3 2 4 8 2" xfId="41025" xr:uid="{00000000-0005-0000-0000-000040A00000}"/>
    <cellStyle name="Финансовый 6 3 2 4 9" xfId="41026" xr:uid="{00000000-0005-0000-0000-000041A00000}"/>
    <cellStyle name="Финансовый 6 3 2 4 9 2" xfId="41027" xr:uid="{00000000-0005-0000-0000-000042A00000}"/>
    <cellStyle name="Финансовый 6 3 2 5" xfId="41028" xr:uid="{00000000-0005-0000-0000-000043A00000}"/>
    <cellStyle name="Финансовый 6 3 2 5 2" xfId="41029" xr:uid="{00000000-0005-0000-0000-000044A00000}"/>
    <cellStyle name="Финансовый 6 3 2 5 2 2" xfId="41030" xr:uid="{00000000-0005-0000-0000-000045A00000}"/>
    <cellStyle name="Финансовый 6 3 2 5 2 2 2" xfId="41031" xr:uid="{00000000-0005-0000-0000-000046A00000}"/>
    <cellStyle name="Финансовый 6 3 2 5 2 3" xfId="41032" xr:uid="{00000000-0005-0000-0000-000047A00000}"/>
    <cellStyle name="Финансовый 6 3 2 5 2 3 2" xfId="41033" xr:uid="{00000000-0005-0000-0000-000048A00000}"/>
    <cellStyle name="Финансовый 6 3 2 5 2 4" xfId="41034" xr:uid="{00000000-0005-0000-0000-000049A00000}"/>
    <cellStyle name="Финансовый 6 3 2 5 2 4 2" xfId="41035" xr:uid="{00000000-0005-0000-0000-00004AA00000}"/>
    <cellStyle name="Финансовый 6 3 2 5 2 5" xfId="41036" xr:uid="{00000000-0005-0000-0000-00004BA00000}"/>
    <cellStyle name="Финансовый 6 3 2 5 2 5 2" xfId="41037" xr:uid="{00000000-0005-0000-0000-00004CA00000}"/>
    <cellStyle name="Финансовый 6 3 2 5 2 6" xfId="41038" xr:uid="{00000000-0005-0000-0000-00004DA00000}"/>
    <cellStyle name="Финансовый 6 3 2 5 3" xfId="41039" xr:uid="{00000000-0005-0000-0000-00004EA00000}"/>
    <cellStyle name="Финансовый 6 3 2 5 3 2" xfId="41040" xr:uid="{00000000-0005-0000-0000-00004FA00000}"/>
    <cellStyle name="Финансовый 6 3 2 5 4" xfId="41041" xr:uid="{00000000-0005-0000-0000-000050A00000}"/>
    <cellStyle name="Финансовый 6 3 2 5 4 2" xfId="41042" xr:uid="{00000000-0005-0000-0000-000051A00000}"/>
    <cellStyle name="Финансовый 6 3 2 5 5" xfId="41043" xr:uid="{00000000-0005-0000-0000-000052A00000}"/>
    <cellStyle name="Финансовый 6 3 2 5 5 2" xfId="41044" xr:uid="{00000000-0005-0000-0000-000053A00000}"/>
    <cellStyle name="Финансовый 6 3 2 5 6" xfId="41045" xr:uid="{00000000-0005-0000-0000-000054A00000}"/>
    <cellStyle name="Финансовый 6 3 2 5 6 2" xfId="41046" xr:uid="{00000000-0005-0000-0000-000055A00000}"/>
    <cellStyle name="Финансовый 6 3 2 5 7" xfId="41047" xr:uid="{00000000-0005-0000-0000-000056A00000}"/>
    <cellStyle name="Финансовый 6 3 2 5 8" xfId="41048" xr:uid="{00000000-0005-0000-0000-000057A00000}"/>
    <cellStyle name="Финансовый 6 3 2 6" xfId="41049" xr:uid="{00000000-0005-0000-0000-000058A00000}"/>
    <cellStyle name="Финансовый 6 3 2 6 2" xfId="41050" xr:uid="{00000000-0005-0000-0000-000059A00000}"/>
    <cellStyle name="Финансовый 6 3 2 6 2 2" xfId="41051" xr:uid="{00000000-0005-0000-0000-00005AA00000}"/>
    <cellStyle name="Финансовый 6 3 2 6 3" xfId="41052" xr:uid="{00000000-0005-0000-0000-00005BA00000}"/>
    <cellStyle name="Финансовый 6 3 2 6 3 2" xfId="41053" xr:uid="{00000000-0005-0000-0000-00005CA00000}"/>
    <cellStyle name="Финансовый 6 3 2 6 4" xfId="41054" xr:uid="{00000000-0005-0000-0000-00005DA00000}"/>
    <cellStyle name="Финансовый 6 3 2 6 4 2" xfId="41055" xr:uid="{00000000-0005-0000-0000-00005EA00000}"/>
    <cellStyle name="Финансовый 6 3 2 6 5" xfId="41056" xr:uid="{00000000-0005-0000-0000-00005FA00000}"/>
    <cellStyle name="Финансовый 6 3 2 6 5 2" xfId="41057" xr:uid="{00000000-0005-0000-0000-000060A00000}"/>
    <cellStyle name="Финансовый 6 3 2 6 6" xfId="41058" xr:uid="{00000000-0005-0000-0000-000061A00000}"/>
    <cellStyle name="Финансовый 6 3 2 7" xfId="41059" xr:uid="{00000000-0005-0000-0000-000062A00000}"/>
    <cellStyle name="Финансовый 6 3 2 7 2" xfId="41060" xr:uid="{00000000-0005-0000-0000-000063A00000}"/>
    <cellStyle name="Финансовый 6 3 2 7 2 2" xfId="41061" xr:uid="{00000000-0005-0000-0000-000064A00000}"/>
    <cellStyle name="Финансовый 6 3 2 7 3" xfId="41062" xr:uid="{00000000-0005-0000-0000-000065A00000}"/>
    <cellStyle name="Финансовый 6 3 2 7 3 2" xfId="41063" xr:uid="{00000000-0005-0000-0000-000066A00000}"/>
    <cellStyle name="Финансовый 6 3 2 7 4" xfId="41064" xr:uid="{00000000-0005-0000-0000-000067A00000}"/>
    <cellStyle name="Финансовый 6 3 2 7 4 2" xfId="41065" xr:uid="{00000000-0005-0000-0000-000068A00000}"/>
    <cellStyle name="Финансовый 6 3 2 7 5" xfId="41066" xr:uid="{00000000-0005-0000-0000-000069A00000}"/>
    <cellStyle name="Финансовый 6 3 2 8" xfId="41067" xr:uid="{00000000-0005-0000-0000-00006AA00000}"/>
    <cellStyle name="Финансовый 6 3 2 8 2" xfId="41068" xr:uid="{00000000-0005-0000-0000-00006BA00000}"/>
    <cellStyle name="Финансовый 6 3 2 9" xfId="41069" xr:uid="{00000000-0005-0000-0000-00006CA00000}"/>
    <cellStyle name="Финансовый 6 3 2 9 2" xfId="41070" xr:uid="{00000000-0005-0000-0000-00006DA00000}"/>
    <cellStyle name="Финансовый 6 3 20" xfId="41071" xr:uid="{00000000-0005-0000-0000-00006EA00000}"/>
    <cellStyle name="Финансовый 6 3 20 2" xfId="41072" xr:uid="{00000000-0005-0000-0000-00006FA00000}"/>
    <cellStyle name="Финансовый 6 3 21" xfId="41073" xr:uid="{00000000-0005-0000-0000-000070A00000}"/>
    <cellStyle name="Финансовый 6 3 21 2" xfId="41074" xr:uid="{00000000-0005-0000-0000-000071A00000}"/>
    <cellStyle name="Финансовый 6 3 22" xfId="41075" xr:uid="{00000000-0005-0000-0000-000072A00000}"/>
    <cellStyle name="Финансовый 6 3 22 2" xfId="41076" xr:uid="{00000000-0005-0000-0000-000073A00000}"/>
    <cellStyle name="Финансовый 6 3 23" xfId="41077" xr:uid="{00000000-0005-0000-0000-000074A00000}"/>
    <cellStyle name="Финансовый 6 3 23 2" xfId="41078" xr:uid="{00000000-0005-0000-0000-000075A00000}"/>
    <cellStyle name="Финансовый 6 3 24" xfId="41079" xr:uid="{00000000-0005-0000-0000-000076A00000}"/>
    <cellStyle name="Финансовый 6 3 25" xfId="41080" xr:uid="{00000000-0005-0000-0000-000077A00000}"/>
    <cellStyle name="Финансовый 6 3 26" xfId="41081" xr:uid="{00000000-0005-0000-0000-000078A00000}"/>
    <cellStyle name="Финансовый 6 3 3" xfId="41082" xr:uid="{00000000-0005-0000-0000-000079A00000}"/>
    <cellStyle name="Финансовый 6 3 3 10" xfId="41083" xr:uid="{00000000-0005-0000-0000-00007AA00000}"/>
    <cellStyle name="Финансовый 6 3 3 10 2" xfId="41084" xr:uid="{00000000-0005-0000-0000-00007BA00000}"/>
    <cellStyle name="Финансовый 6 3 3 11" xfId="41085" xr:uid="{00000000-0005-0000-0000-00007CA00000}"/>
    <cellStyle name="Финансовый 6 3 3 11 2" xfId="41086" xr:uid="{00000000-0005-0000-0000-00007DA00000}"/>
    <cellStyle name="Финансовый 6 3 3 12" xfId="41087" xr:uid="{00000000-0005-0000-0000-00007EA00000}"/>
    <cellStyle name="Финансовый 6 3 3 12 2" xfId="41088" xr:uid="{00000000-0005-0000-0000-00007FA00000}"/>
    <cellStyle name="Финансовый 6 3 3 13" xfId="41089" xr:uid="{00000000-0005-0000-0000-000080A00000}"/>
    <cellStyle name="Финансовый 6 3 3 14" xfId="41090" xr:uid="{00000000-0005-0000-0000-000081A00000}"/>
    <cellStyle name="Финансовый 6 3 3 15" xfId="41091" xr:uid="{00000000-0005-0000-0000-000082A00000}"/>
    <cellStyle name="Финансовый 6 3 3 2" xfId="41092" xr:uid="{00000000-0005-0000-0000-000083A00000}"/>
    <cellStyle name="Финансовый 6 3 3 2 10" xfId="41093" xr:uid="{00000000-0005-0000-0000-000084A00000}"/>
    <cellStyle name="Финансовый 6 3 3 2 10 2" xfId="41094" xr:uid="{00000000-0005-0000-0000-000085A00000}"/>
    <cellStyle name="Финансовый 6 3 3 2 11" xfId="41095" xr:uid="{00000000-0005-0000-0000-000086A00000}"/>
    <cellStyle name="Финансовый 6 3 3 2 12" xfId="41096" xr:uid="{00000000-0005-0000-0000-000087A00000}"/>
    <cellStyle name="Финансовый 6 3 3 2 13" xfId="41097" xr:uid="{00000000-0005-0000-0000-000088A00000}"/>
    <cellStyle name="Финансовый 6 3 3 2 2" xfId="41098" xr:uid="{00000000-0005-0000-0000-000089A00000}"/>
    <cellStyle name="Финансовый 6 3 3 2 2 10" xfId="41099" xr:uid="{00000000-0005-0000-0000-00008AA00000}"/>
    <cellStyle name="Финансовый 6 3 3 2 2 11" xfId="41100" xr:uid="{00000000-0005-0000-0000-00008BA00000}"/>
    <cellStyle name="Финансовый 6 3 3 2 2 2" xfId="41101" xr:uid="{00000000-0005-0000-0000-00008CA00000}"/>
    <cellStyle name="Финансовый 6 3 3 2 2 2 2" xfId="41102" xr:uid="{00000000-0005-0000-0000-00008DA00000}"/>
    <cellStyle name="Финансовый 6 3 3 2 2 2 2 2" xfId="41103" xr:uid="{00000000-0005-0000-0000-00008EA00000}"/>
    <cellStyle name="Финансовый 6 3 3 2 2 2 3" xfId="41104" xr:uid="{00000000-0005-0000-0000-00008FA00000}"/>
    <cellStyle name="Финансовый 6 3 3 2 2 2 3 2" xfId="41105" xr:uid="{00000000-0005-0000-0000-000090A00000}"/>
    <cellStyle name="Финансовый 6 3 3 2 2 2 4" xfId="41106" xr:uid="{00000000-0005-0000-0000-000091A00000}"/>
    <cellStyle name="Финансовый 6 3 3 2 2 2 4 2" xfId="41107" xr:uid="{00000000-0005-0000-0000-000092A00000}"/>
    <cellStyle name="Финансовый 6 3 3 2 2 2 5" xfId="41108" xr:uid="{00000000-0005-0000-0000-000093A00000}"/>
    <cellStyle name="Финансовый 6 3 3 2 2 2 5 2" xfId="41109" xr:uid="{00000000-0005-0000-0000-000094A00000}"/>
    <cellStyle name="Финансовый 6 3 3 2 2 2 6" xfId="41110" xr:uid="{00000000-0005-0000-0000-000095A00000}"/>
    <cellStyle name="Финансовый 6 3 3 2 2 3" xfId="41111" xr:uid="{00000000-0005-0000-0000-000096A00000}"/>
    <cellStyle name="Финансовый 6 3 3 2 2 3 2" xfId="41112" xr:uid="{00000000-0005-0000-0000-000097A00000}"/>
    <cellStyle name="Финансовый 6 3 3 2 2 3 2 2" xfId="41113" xr:uid="{00000000-0005-0000-0000-000098A00000}"/>
    <cellStyle name="Финансовый 6 3 3 2 2 3 3" xfId="41114" xr:uid="{00000000-0005-0000-0000-000099A00000}"/>
    <cellStyle name="Финансовый 6 3 3 2 2 3 3 2" xfId="41115" xr:uid="{00000000-0005-0000-0000-00009AA00000}"/>
    <cellStyle name="Финансовый 6 3 3 2 2 3 4" xfId="41116" xr:uid="{00000000-0005-0000-0000-00009BA00000}"/>
    <cellStyle name="Финансовый 6 3 3 2 2 3 4 2" xfId="41117" xr:uid="{00000000-0005-0000-0000-00009CA00000}"/>
    <cellStyle name="Финансовый 6 3 3 2 2 3 5" xfId="41118" xr:uid="{00000000-0005-0000-0000-00009DA00000}"/>
    <cellStyle name="Финансовый 6 3 3 2 2 4" xfId="41119" xr:uid="{00000000-0005-0000-0000-00009EA00000}"/>
    <cellStyle name="Финансовый 6 3 3 2 2 4 2" xfId="41120" xr:uid="{00000000-0005-0000-0000-00009FA00000}"/>
    <cellStyle name="Финансовый 6 3 3 2 2 5" xfId="41121" xr:uid="{00000000-0005-0000-0000-0000A0A00000}"/>
    <cellStyle name="Финансовый 6 3 3 2 2 5 2" xfId="41122" xr:uid="{00000000-0005-0000-0000-0000A1A00000}"/>
    <cellStyle name="Финансовый 6 3 3 2 2 6" xfId="41123" xr:uid="{00000000-0005-0000-0000-0000A2A00000}"/>
    <cellStyle name="Финансовый 6 3 3 2 2 6 2" xfId="41124" xr:uid="{00000000-0005-0000-0000-0000A3A00000}"/>
    <cellStyle name="Финансовый 6 3 3 2 2 7" xfId="41125" xr:uid="{00000000-0005-0000-0000-0000A4A00000}"/>
    <cellStyle name="Финансовый 6 3 3 2 2 7 2" xfId="41126" xr:uid="{00000000-0005-0000-0000-0000A5A00000}"/>
    <cellStyle name="Финансовый 6 3 3 2 2 8" xfId="41127" xr:uid="{00000000-0005-0000-0000-0000A6A00000}"/>
    <cellStyle name="Финансовый 6 3 3 2 2 8 2" xfId="41128" xr:uid="{00000000-0005-0000-0000-0000A7A00000}"/>
    <cellStyle name="Финансовый 6 3 3 2 2 9" xfId="41129" xr:uid="{00000000-0005-0000-0000-0000A8A00000}"/>
    <cellStyle name="Финансовый 6 3 3 2 2 9 2" xfId="41130" xr:uid="{00000000-0005-0000-0000-0000A9A00000}"/>
    <cellStyle name="Финансовый 6 3 3 2 3" xfId="41131" xr:uid="{00000000-0005-0000-0000-0000AAA00000}"/>
    <cellStyle name="Финансовый 6 3 3 2 3 2" xfId="41132" xr:uid="{00000000-0005-0000-0000-0000ABA00000}"/>
    <cellStyle name="Финансовый 6 3 3 2 3 2 2" xfId="41133" xr:uid="{00000000-0005-0000-0000-0000ACA00000}"/>
    <cellStyle name="Финансовый 6 3 3 2 3 3" xfId="41134" xr:uid="{00000000-0005-0000-0000-0000ADA00000}"/>
    <cellStyle name="Финансовый 6 3 3 2 3 3 2" xfId="41135" xr:uid="{00000000-0005-0000-0000-0000AEA00000}"/>
    <cellStyle name="Финансовый 6 3 3 2 3 4" xfId="41136" xr:uid="{00000000-0005-0000-0000-0000AFA00000}"/>
    <cellStyle name="Финансовый 6 3 3 2 3 4 2" xfId="41137" xr:uid="{00000000-0005-0000-0000-0000B0A00000}"/>
    <cellStyle name="Финансовый 6 3 3 2 3 5" xfId="41138" xr:uid="{00000000-0005-0000-0000-0000B1A00000}"/>
    <cellStyle name="Финансовый 6 3 3 2 3 5 2" xfId="41139" xr:uid="{00000000-0005-0000-0000-0000B2A00000}"/>
    <cellStyle name="Финансовый 6 3 3 2 3 6" xfId="41140" xr:uid="{00000000-0005-0000-0000-0000B3A00000}"/>
    <cellStyle name="Финансовый 6 3 3 2 4" xfId="41141" xr:uid="{00000000-0005-0000-0000-0000B4A00000}"/>
    <cellStyle name="Финансовый 6 3 3 2 4 2" xfId="41142" xr:uid="{00000000-0005-0000-0000-0000B5A00000}"/>
    <cellStyle name="Финансовый 6 3 3 2 4 2 2" xfId="41143" xr:uid="{00000000-0005-0000-0000-0000B6A00000}"/>
    <cellStyle name="Финансовый 6 3 3 2 4 3" xfId="41144" xr:uid="{00000000-0005-0000-0000-0000B7A00000}"/>
    <cellStyle name="Финансовый 6 3 3 2 4 3 2" xfId="41145" xr:uid="{00000000-0005-0000-0000-0000B8A00000}"/>
    <cellStyle name="Финансовый 6 3 3 2 4 4" xfId="41146" xr:uid="{00000000-0005-0000-0000-0000B9A00000}"/>
    <cellStyle name="Финансовый 6 3 3 2 4 4 2" xfId="41147" xr:uid="{00000000-0005-0000-0000-0000BAA00000}"/>
    <cellStyle name="Финансовый 6 3 3 2 4 5" xfId="41148" xr:uid="{00000000-0005-0000-0000-0000BBA00000}"/>
    <cellStyle name="Финансовый 6 3 3 2 5" xfId="41149" xr:uid="{00000000-0005-0000-0000-0000BCA00000}"/>
    <cellStyle name="Финансовый 6 3 3 2 5 2" xfId="41150" xr:uid="{00000000-0005-0000-0000-0000BDA00000}"/>
    <cellStyle name="Финансовый 6 3 3 2 6" xfId="41151" xr:uid="{00000000-0005-0000-0000-0000BEA00000}"/>
    <cellStyle name="Финансовый 6 3 3 2 6 2" xfId="41152" xr:uid="{00000000-0005-0000-0000-0000BFA00000}"/>
    <cellStyle name="Финансовый 6 3 3 2 7" xfId="41153" xr:uid="{00000000-0005-0000-0000-0000C0A00000}"/>
    <cellStyle name="Финансовый 6 3 3 2 7 2" xfId="41154" xr:uid="{00000000-0005-0000-0000-0000C1A00000}"/>
    <cellStyle name="Финансовый 6 3 3 2 8" xfId="41155" xr:uid="{00000000-0005-0000-0000-0000C2A00000}"/>
    <cellStyle name="Финансовый 6 3 3 2 8 2" xfId="41156" xr:uid="{00000000-0005-0000-0000-0000C3A00000}"/>
    <cellStyle name="Финансовый 6 3 3 2 9" xfId="41157" xr:uid="{00000000-0005-0000-0000-0000C4A00000}"/>
    <cellStyle name="Финансовый 6 3 3 2 9 2" xfId="41158" xr:uid="{00000000-0005-0000-0000-0000C5A00000}"/>
    <cellStyle name="Финансовый 6 3 3 3" xfId="41159" xr:uid="{00000000-0005-0000-0000-0000C6A00000}"/>
    <cellStyle name="Финансовый 6 3 3 3 10" xfId="41160" xr:uid="{00000000-0005-0000-0000-0000C7A00000}"/>
    <cellStyle name="Финансовый 6 3 3 3 11" xfId="41161" xr:uid="{00000000-0005-0000-0000-0000C8A00000}"/>
    <cellStyle name="Финансовый 6 3 3 3 2" xfId="41162" xr:uid="{00000000-0005-0000-0000-0000C9A00000}"/>
    <cellStyle name="Финансовый 6 3 3 3 2 2" xfId="41163" xr:uid="{00000000-0005-0000-0000-0000CAA00000}"/>
    <cellStyle name="Финансовый 6 3 3 3 2 2 2" xfId="41164" xr:uid="{00000000-0005-0000-0000-0000CBA00000}"/>
    <cellStyle name="Финансовый 6 3 3 3 2 3" xfId="41165" xr:uid="{00000000-0005-0000-0000-0000CCA00000}"/>
    <cellStyle name="Финансовый 6 3 3 3 2 3 2" xfId="41166" xr:uid="{00000000-0005-0000-0000-0000CDA00000}"/>
    <cellStyle name="Финансовый 6 3 3 3 2 4" xfId="41167" xr:uid="{00000000-0005-0000-0000-0000CEA00000}"/>
    <cellStyle name="Финансовый 6 3 3 3 2 4 2" xfId="41168" xr:uid="{00000000-0005-0000-0000-0000CFA00000}"/>
    <cellStyle name="Финансовый 6 3 3 3 2 5" xfId="41169" xr:uid="{00000000-0005-0000-0000-0000D0A00000}"/>
    <cellStyle name="Финансовый 6 3 3 3 2 5 2" xfId="41170" xr:uid="{00000000-0005-0000-0000-0000D1A00000}"/>
    <cellStyle name="Финансовый 6 3 3 3 2 6" xfId="41171" xr:uid="{00000000-0005-0000-0000-0000D2A00000}"/>
    <cellStyle name="Финансовый 6 3 3 3 2 7" xfId="41172" xr:uid="{00000000-0005-0000-0000-0000D3A00000}"/>
    <cellStyle name="Финансовый 6 3 3 3 3" xfId="41173" xr:uid="{00000000-0005-0000-0000-0000D4A00000}"/>
    <cellStyle name="Финансовый 6 3 3 3 3 2" xfId="41174" xr:uid="{00000000-0005-0000-0000-0000D5A00000}"/>
    <cellStyle name="Финансовый 6 3 3 3 3 2 2" xfId="41175" xr:uid="{00000000-0005-0000-0000-0000D6A00000}"/>
    <cellStyle name="Финансовый 6 3 3 3 3 3" xfId="41176" xr:uid="{00000000-0005-0000-0000-0000D7A00000}"/>
    <cellStyle name="Финансовый 6 3 3 3 3 3 2" xfId="41177" xr:uid="{00000000-0005-0000-0000-0000D8A00000}"/>
    <cellStyle name="Финансовый 6 3 3 3 3 4" xfId="41178" xr:uid="{00000000-0005-0000-0000-0000D9A00000}"/>
    <cellStyle name="Финансовый 6 3 3 3 3 4 2" xfId="41179" xr:uid="{00000000-0005-0000-0000-0000DAA00000}"/>
    <cellStyle name="Финансовый 6 3 3 3 3 5" xfId="41180" xr:uid="{00000000-0005-0000-0000-0000DBA00000}"/>
    <cellStyle name="Финансовый 6 3 3 3 4" xfId="41181" xr:uid="{00000000-0005-0000-0000-0000DCA00000}"/>
    <cellStyle name="Финансовый 6 3 3 3 4 2" xfId="41182" xr:uid="{00000000-0005-0000-0000-0000DDA00000}"/>
    <cellStyle name="Финансовый 6 3 3 3 5" xfId="41183" xr:uid="{00000000-0005-0000-0000-0000DEA00000}"/>
    <cellStyle name="Финансовый 6 3 3 3 5 2" xfId="41184" xr:uid="{00000000-0005-0000-0000-0000DFA00000}"/>
    <cellStyle name="Финансовый 6 3 3 3 6" xfId="41185" xr:uid="{00000000-0005-0000-0000-0000E0A00000}"/>
    <cellStyle name="Финансовый 6 3 3 3 6 2" xfId="41186" xr:uid="{00000000-0005-0000-0000-0000E1A00000}"/>
    <cellStyle name="Финансовый 6 3 3 3 7" xfId="41187" xr:uid="{00000000-0005-0000-0000-0000E2A00000}"/>
    <cellStyle name="Финансовый 6 3 3 3 7 2" xfId="41188" xr:uid="{00000000-0005-0000-0000-0000E3A00000}"/>
    <cellStyle name="Финансовый 6 3 3 3 8" xfId="41189" xr:uid="{00000000-0005-0000-0000-0000E4A00000}"/>
    <cellStyle name="Финансовый 6 3 3 3 8 2" xfId="41190" xr:uid="{00000000-0005-0000-0000-0000E5A00000}"/>
    <cellStyle name="Финансовый 6 3 3 3 9" xfId="41191" xr:uid="{00000000-0005-0000-0000-0000E6A00000}"/>
    <cellStyle name="Финансовый 6 3 3 3 9 2" xfId="41192" xr:uid="{00000000-0005-0000-0000-0000E7A00000}"/>
    <cellStyle name="Финансовый 6 3 3 4" xfId="41193" xr:uid="{00000000-0005-0000-0000-0000E8A00000}"/>
    <cellStyle name="Финансовый 6 3 3 4 2" xfId="41194" xr:uid="{00000000-0005-0000-0000-0000E9A00000}"/>
    <cellStyle name="Финансовый 6 3 3 4 2 2" xfId="41195" xr:uid="{00000000-0005-0000-0000-0000EAA00000}"/>
    <cellStyle name="Финансовый 6 3 3 4 2 2 2" xfId="41196" xr:uid="{00000000-0005-0000-0000-0000EBA00000}"/>
    <cellStyle name="Финансовый 6 3 3 4 2 3" xfId="41197" xr:uid="{00000000-0005-0000-0000-0000ECA00000}"/>
    <cellStyle name="Финансовый 6 3 3 4 2 3 2" xfId="41198" xr:uid="{00000000-0005-0000-0000-0000EDA00000}"/>
    <cellStyle name="Финансовый 6 3 3 4 2 4" xfId="41199" xr:uid="{00000000-0005-0000-0000-0000EEA00000}"/>
    <cellStyle name="Финансовый 6 3 3 4 2 4 2" xfId="41200" xr:uid="{00000000-0005-0000-0000-0000EFA00000}"/>
    <cellStyle name="Финансовый 6 3 3 4 2 5" xfId="41201" xr:uid="{00000000-0005-0000-0000-0000F0A00000}"/>
    <cellStyle name="Финансовый 6 3 3 4 2 5 2" xfId="41202" xr:uid="{00000000-0005-0000-0000-0000F1A00000}"/>
    <cellStyle name="Финансовый 6 3 3 4 2 6" xfId="41203" xr:uid="{00000000-0005-0000-0000-0000F2A00000}"/>
    <cellStyle name="Финансовый 6 3 3 4 3" xfId="41204" xr:uid="{00000000-0005-0000-0000-0000F3A00000}"/>
    <cellStyle name="Финансовый 6 3 3 4 3 2" xfId="41205" xr:uid="{00000000-0005-0000-0000-0000F4A00000}"/>
    <cellStyle name="Финансовый 6 3 3 4 4" xfId="41206" xr:uid="{00000000-0005-0000-0000-0000F5A00000}"/>
    <cellStyle name="Финансовый 6 3 3 4 4 2" xfId="41207" xr:uid="{00000000-0005-0000-0000-0000F6A00000}"/>
    <cellStyle name="Финансовый 6 3 3 4 5" xfId="41208" xr:uid="{00000000-0005-0000-0000-0000F7A00000}"/>
    <cellStyle name="Финансовый 6 3 3 4 5 2" xfId="41209" xr:uid="{00000000-0005-0000-0000-0000F8A00000}"/>
    <cellStyle name="Финансовый 6 3 3 4 6" xfId="41210" xr:uid="{00000000-0005-0000-0000-0000F9A00000}"/>
    <cellStyle name="Финансовый 6 3 3 4 6 2" xfId="41211" xr:uid="{00000000-0005-0000-0000-0000FAA00000}"/>
    <cellStyle name="Финансовый 6 3 3 4 7" xfId="41212" xr:uid="{00000000-0005-0000-0000-0000FBA00000}"/>
    <cellStyle name="Финансовый 6 3 3 4 8" xfId="41213" xr:uid="{00000000-0005-0000-0000-0000FCA00000}"/>
    <cellStyle name="Финансовый 6 3 3 5" xfId="41214" xr:uid="{00000000-0005-0000-0000-0000FDA00000}"/>
    <cellStyle name="Финансовый 6 3 3 5 2" xfId="41215" xr:uid="{00000000-0005-0000-0000-0000FEA00000}"/>
    <cellStyle name="Финансовый 6 3 3 5 2 2" xfId="41216" xr:uid="{00000000-0005-0000-0000-0000FFA00000}"/>
    <cellStyle name="Финансовый 6 3 3 5 3" xfId="41217" xr:uid="{00000000-0005-0000-0000-000000A10000}"/>
    <cellStyle name="Финансовый 6 3 3 5 3 2" xfId="41218" xr:uid="{00000000-0005-0000-0000-000001A10000}"/>
    <cellStyle name="Финансовый 6 3 3 5 4" xfId="41219" xr:uid="{00000000-0005-0000-0000-000002A10000}"/>
    <cellStyle name="Финансовый 6 3 3 5 4 2" xfId="41220" xr:uid="{00000000-0005-0000-0000-000003A10000}"/>
    <cellStyle name="Финансовый 6 3 3 5 5" xfId="41221" xr:uid="{00000000-0005-0000-0000-000004A10000}"/>
    <cellStyle name="Финансовый 6 3 3 5 5 2" xfId="41222" xr:uid="{00000000-0005-0000-0000-000005A10000}"/>
    <cellStyle name="Финансовый 6 3 3 5 6" xfId="41223" xr:uid="{00000000-0005-0000-0000-000006A10000}"/>
    <cellStyle name="Финансовый 6 3 3 6" xfId="41224" xr:uid="{00000000-0005-0000-0000-000007A10000}"/>
    <cellStyle name="Финансовый 6 3 3 6 2" xfId="41225" xr:uid="{00000000-0005-0000-0000-000008A10000}"/>
    <cellStyle name="Финансовый 6 3 3 6 2 2" xfId="41226" xr:uid="{00000000-0005-0000-0000-000009A10000}"/>
    <cellStyle name="Финансовый 6 3 3 6 3" xfId="41227" xr:uid="{00000000-0005-0000-0000-00000AA10000}"/>
    <cellStyle name="Финансовый 6 3 3 6 3 2" xfId="41228" xr:uid="{00000000-0005-0000-0000-00000BA10000}"/>
    <cellStyle name="Финансовый 6 3 3 6 4" xfId="41229" xr:uid="{00000000-0005-0000-0000-00000CA10000}"/>
    <cellStyle name="Финансовый 6 3 3 6 4 2" xfId="41230" xr:uid="{00000000-0005-0000-0000-00000DA10000}"/>
    <cellStyle name="Финансовый 6 3 3 6 5" xfId="41231" xr:uid="{00000000-0005-0000-0000-00000EA10000}"/>
    <cellStyle name="Финансовый 6 3 3 7" xfId="41232" xr:uid="{00000000-0005-0000-0000-00000FA10000}"/>
    <cellStyle name="Финансовый 6 3 3 7 2" xfId="41233" xr:uid="{00000000-0005-0000-0000-000010A10000}"/>
    <cellStyle name="Финансовый 6 3 3 8" xfId="41234" xr:uid="{00000000-0005-0000-0000-000011A10000}"/>
    <cellStyle name="Финансовый 6 3 3 8 2" xfId="41235" xr:uid="{00000000-0005-0000-0000-000012A10000}"/>
    <cellStyle name="Финансовый 6 3 3 9" xfId="41236" xr:uid="{00000000-0005-0000-0000-000013A10000}"/>
    <cellStyle name="Финансовый 6 3 3 9 2" xfId="41237" xr:uid="{00000000-0005-0000-0000-000014A10000}"/>
    <cellStyle name="Финансовый 6 3 4" xfId="41238" xr:uid="{00000000-0005-0000-0000-000015A10000}"/>
    <cellStyle name="Финансовый 6 3 4 10" xfId="41239" xr:uid="{00000000-0005-0000-0000-000016A10000}"/>
    <cellStyle name="Финансовый 6 3 4 10 2" xfId="41240" xr:uid="{00000000-0005-0000-0000-000017A10000}"/>
    <cellStyle name="Финансовый 6 3 4 11" xfId="41241" xr:uid="{00000000-0005-0000-0000-000018A10000}"/>
    <cellStyle name="Финансовый 6 3 4 11 2" xfId="41242" xr:uid="{00000000-0005-0000-0000-000019A10000}"/>
    <cellStyle name="Финансовый 6 3 4 12" xfId="41243" xr:uid="{00000000-0005-0000-0000-00001AA10000}"/>
    <cellStyle name="Финансовый 6 3 4 12 2" xfId="41244" xr:uid="{00000000-0005-0000-0000-00001BA10000}"/>
    <cellStyle name="Финансовый 6 3 4 13" xfId="41245" xr:uid="{00000000-0005-0000-0000-00001CA10000}"/>
    <cellStyle name="Финансовый 6 3 4 14" xfId="41246" xr:uid="{00000000-0005-0000-0000-00001DA10000}"/>
    <cellStyle name="Финансовый 6 3 4 15" xfId="41247" xr:uid="{00000000-0005-0000-0000-00001EA10000}"/>
    <cellStyle name="Финансовый 6 3 4 2" xfId="41248" xr:uid="{00000000-0005-0000-0000-00001FA10000}"/>
    <cellStyle name="Финансовый 6 3 4 2 10" xfId="41249" xr:uid="{00000000-0005-0000-0000-000020A10000}"/>
    <cellStyle name="Финансовый 6 3 4 2 10 2" xfId="41250" xr:uid="{00000000-0005-0000-0000-000021A10000}"/>
    <cellStyle name="Финансовый 6 3 4 2 11" xfId="41251" xr:uid="{00000000-0005-0000-0000-000022A10000}"/>
    <cellStyle name="Финансовый 6 3 4 2 12" xfId="41252" xr:uid="{00000000-0005-0000-0000-000023A10000}"/>
    <cellStyle name="Финансовый 6 3 4 2 2" xfId="41253" xr:uid="{00000000-0005-0000-0000-000024A10000}"/>
    <cellStyle name="Финансовый 6 3 4 2 2 10" xfId="41254" xr:uid="{00000000-0005-0000-0000-000025A10000}"/>
    <cellStyle name="Финансовый 6 3 4 2 2 2" xfId="41255" xr:uid="{00000000-0005-0000-0000-000026A10000}"/>
    <cellStyle name="Финансовый 6 3 4 2 2 2 2" xfId="41256" xr:uid="{00000000-0005-0000-0000-000027A10000}"/>
    <cellStyle name="Финансовый 6 3 4 2 2 2 2 2" xfId="41257" xr:uid="{00000000-0005-0000-0000-000028A10000}"/>
    <cellStyle name="Финансовый 6 3 4 2 2 2 3" xfId="41258" xr:uid="{00000000-0005-0000-0000-000029A10000}"/>
    <cellStyle name="Финансовый 6 3 4 2 2 2 3 2" xfId="41259" xr:uid="{00000000-0005-0000-0000-00002AA10000}"/>
    <cellStyle name="Финансовый 6 3 4 2 2 2 4" xfId="41260" xr:uid="{00000000-0005-0000-0000-00002BA10000}"/>
    <cellStyle name="Финансовый 6 3 4 2 2 2 4 2" xfId="41261" xr:uid="{00000000-0005-0000-0000-00002CA10000}"/>
    <cellStyle name="Финансовый 6 3 4 2 2 2 5" xfId="41262" xr:uid="{00000000-0005-0000-0000-00002DA10000}"/>
    <cellStyle name="Финансовый 6 3 4 2 2 2 5 2" xfId="41263" xr:uid="{00000000-0005-0000-0000-00002EA10000}"/>
    <cellStyle name="Финансовый 6 3 4 2 2 2 6" xfId="41264" xr:uid="{00000000-0005-0000-0000-00002FA10000}"/>
    <cellStyle name="Финансовый 6 3 4 2 2 3" xfId="41265" xr:uid="{00000000-0005-0000-0000-000030A10000}"/>
    <cellStyle name="Финансовый 6 3 4 2 2 3 2" xfId="41266" xr:uid="{00000000-0005-0000-0000-000031A10000}"/>
    <cellStyle name="Финансовый 6 3 4 2 2 3 2 2" xfId="41267" xr:uid="{00000000-0005-0000-0000-000032A10000}"/>
    <cellStyle name="Финансовый 6 3 4 2 2 3 3" xfId="41268" xr:uid="{00000000-0005-0000-0000-000033A10000}"/>
    <cellStyle name="Финансовый 6 3 4 2 2 3 3 2" xfId="41269" xr:uid="{00000000-0005-0000-0000-000034A10000}"/>
    <cellStyle name="Финансовый 6 3 4 2 2 3 4" xfId="41270" xr:uid="{00000000-0005-0000-0000-000035A10000}"/>
    <cellStyle name="Финансовый 6 3 4 2 2 3 4 2" xfId="41271" xr:uid="{00000000-0005-0000-0000-000036A10000}"/>
    <cellStyle name="Финансовый 6 3 4 2 2 3 5" xfId="41272" xr:uid="{00000000-0005-0000-0000-000037A10000}"/>
    <cellStyle name="Финансовый 6 3 4 2 2 4" xfId="41273" xr:uid="{00000000-0005-0000-0000-000038A10000}"/>
    <cellStyle name="Финансовый 6 3 4 2 2 4 2" xfId="41274" xr:uid="{00000000-0005-0000-0000-000039A10000}"/>
    <cellStyle name="Финансовый 6 3 4 2 2 5" xfId="41275" xr:uid="{00000000-0005-0000-0000-00003AA10000}"/>
    <cellStyle name="Финансовый 6 3 4 2 2 5 2" xfId="41276" xr:uid="{00000000-0005-0000-0000-00003BA10000}"/>
    <cellStyle name="Финансовый 6 3 4 2 2 6" xfId="41277" xr:uid="{00000000-0005-0000-0000-00003CA10000}"/>
    <cellStyle name="Финансовый 6 3 4 2 2 6 2" xfId="41278" xr:uid="{00000000-0005-0000-0000-00003DA10000}"/>
    <cellStyle name="Финансовый 6 3 4 2 2 7" xfId="41279" xr:uid="{00000000-0005-0000-0000-00003EA10000}"/>
    <cellStyle name="Финансовый 6 3 4 2 2 7 2" xfId="41280" xr:uid="{00000000-0005-0000-0000-00003FA10000}"/>
    <cellStyle name="Финансовый 6 3 4 2 2 8" xfId="41281" xr:uid="{00000000-0005-0000-0000-000040A10000}"/>
    <cellStyle name="Финансовый 6 3 4 2 2 8 2" xfId="41282" xr:uid="{00000000-0005-0000-0000-000041A10000}"/>
    <cellStyle name="Финансовый 6 3 4 2 2 9" xfId="41283" xr:uid="{00000000-0005-0000-0000-000042A10000}"/>
    <cellStyle name="Финансовый 6 3 4 2 2 9 2" xfId="41284" xr:uid="{00000000-0005-0000-0000-000043A10000}"/>
    <cellStyle name="Финансовый 6 3 4 2 3" xfId="41285" xr:uid="{00000000-0005-0000-0000-000044A10000}"/>
    <cellStyle name="Финансовый 6 3 4 2 3 2" xfId="41286" xr:uid="{00000000-0005-0000-0000-000045A10000}"/>
    <cellStyle name="Финансовый 6 3 4 2 3 2 2" xfId="41287" xr:uid="{00000000-0005-0000-0000-000046A10000}"/>
    <cellStyle name="Финансовый 6 3 4 2 3 3" xfId="41288" xr:uid="{00000000-0005-0000-0000-000047A10000}"/>
    <cellStyle name="Финансовый 6 3 4 2 3 3 2" xfId="41289" xr:uid="{00000000-0005-0000-0000-000048A10000}"/>
    <cellStyle name="Финансовый 6 3 4 2 3 4" xfId="41290" xr:uid="{00000000-0005-0000-0000-000049A10000}"/>
    <cellStyle name="Финансовый 6 3 4 2 3 4 2" xfId="41291" xr:uid="{00000000-0005-0000-0000-00004AA10000}"/>
    <cellStyle name="Финансовый 6 3 4 2 3 5" xfId="41292" xr:uid="{00000000-0005-0000-0000-00004BA10000}"/>
    <cellStyle name="Финансовый 6 3 4 2 3 5 2" xfId="41293" xr:uid="{00000000-0005-0000-0000-00004CA10000}"/>
    <cellStyle name="Финансовый 6 3 4 2 3 6" xfId="41294" xr:uid="{00000000-0005-0000-0000-00004DA10000}"/>
    <cellStyle name="Финансовый 6 3 4 2 4" xfId="41295" xr:uid="{00000000-0005-0000-0000-00004EA10000}"/>
    <cellStyle name="Финансовый 6 3 4 2 4 2" xfId="41296" xr:uid="{00000000-0005-0000-0000-00004FA10000}"/>
    <cellStyle name="Финансовый 6 3 4 2 4 2 2" xfId="41297" xr:uid="{00000000-0005-0000-0000-000050A10000}"/>
    <cellStyle name="Финансовый 6 3 4 2 4 3" xfId="41298" xr:uid="{00000000-0005-0000-0000-000051A10000}"/>
    <cellStyle name="Финансовый 6 3 4 2 4 3 2" xfId="41299" xr:uid="{00000000-0005-0000-0000-000052A10000}"/>
    <cellStyle name="Финансовый 6 3 4 2 4 4" xfId="41300" xr:uid="{00000000-0005-0000-0000-000053A10000}"/>
    <cellStyle name="Финансовый 6 3 4 2 4 4 2" xfId="41301" xr:uid="{00000000-0005-0000-0000-000054A10000}"/>
    <cellStyle name="Финансовый 6 3 4 2 4 5" xfId="41302" xr:uid="{00000000-0005-0000-0000-000055A10000}"/>
    <cellStyle name="Финансовый 6 3 4 2 5" xfId="41303" xr:uid="{00000000-0005-0000-0000-000056A10000}"/>
    <cellStyle name="Финансовый 6 3 4 2 5 2" xfId="41304" xr:uid="{00000000-0005-0000-0000-000057A10000}"/>
    <cellStyle name="Финансовый 6 3 4 2 6" xfId="41305" xr:uid="{00000000-0005-0000-0000-000058A10000}"/>
    <cellStyle name="Финансовый 6 3 4 2 6 2" xfId="41306" xr:uid="{00000000-0005-0000-0000-000059A10000}"/>
    <cellStyle name="Финансовый 6 3 4 2 7" xfId="41307" xr:uid="{00000000-0005-0000-0000-00005AA10000}"/>
    <cellStyle name="Финансовый 6 3 4 2 7 2" xfId="41308" xr:uid="{00000000-0005-0000-0000-00005BA10000}"/>
    <cellStyle name="Финансовый 6 3 4 2 8" xfId="41309" xr:uid="{00000000-0005-0000-0000-00005CA10000}"/>
    <cellStyle name="Финансовый 6 3 4 2 8 2" xfId="41310" xr:uid="{00000000-0005-0000-0000-00005DA10000}"/>
    <cellStyle name="Финансовый 6 3 4 2 9" xfId="41311" xr:uid="{00000000-0005-0000-0000-00005EA10000}"/>
    <cellStyle name="Финансовый 6 3 4 2 9 2" xfId="41312" xr:uid="{00000000-0005-0000-0000-00005FA10000}"/>
    <cellStyle name="Финансовый 6 3 4 3" xfId="41313" xr:uid="{00000000-0005-0000-0000-000060A10000}"/>
    <cellStyle name="Финансовый 6 3 4 3 10" xfId="41314" xr:uid="{00000000-0005-0000-0000-000061A10000}"/>
    <cellStyle name="Финансовый 6 3 4 3 2" xfId="41315" xr:uid="{00000000-0005-0000-0000-000062A10000}"/>
    <cellStyle name="Финансовый 6 3 4 3 2 2" xfId="41316" xr:uid="{00000000-0005-0000-0000-000063A10000}"/>
    <cellStyle name="Финансовый 6 3 4 3 2 2 2" xfId="41317" xr:uid="{00000000-0005-0000-0000-000064A10000}"/>
    <cellStyle name="Финансовый 6 3 4 3 2 3" xfId="41318" xr:uid="{00000000-0005-0000-0000-000065A10000}"/>
    <cellStyle name="Финансовый 6 3 4 3 2 3 2" xfId="41319" xr:uid="{00000000-0005-0000-0000-000066A10000}"/>
    <cellStyle name="Финансовый 6 3 4 3 2 4" xfId="41320" xr:uid="{00000000-0005-0000-0000-000067A10000}"/>
    <cellStyle name="Финансовый 6 3 4 3 2 4 2" xfId="41321" xr:uid="{00000000-0005-0000-0000-000068A10000}"/>
    <cellStyle name="Финансовый 6 3 4 3 2 5" xfId="41322" xr:uid="{00000000-0005-0000-0000-000069A10000}"/>
    <cellStyle name="Финансовый 6 3 4 3 2 5 2" xfId="41323" xr:uid="{00000000-0005-0000-0000-00006AA10000}"/>
    <cellStyle name="Финансовый 6 3 4 3 2 6" xfId="41324" xr:uid="{00000000-0005-0000-0000-00006BA10000}"/>
    <cellStyle name="Финансовый 6 3 4 3 3" xfId="41325" xr:uid="{00000000-0005-0000-0000-00006CA10000}"/>
    <cellStyle name="Финансовый 6 3 4 3 3 2" xfId="41326" xr:uid="{00000000-0005-0000-0000-00006DA10000}"/>
    <cellStyle name="Финансовый 6 3 4 3 3 2 2" xfId="41327" xr:uid="{00000000-0005-0000-0000-00006EA10000}"/>
    <cellStyle name="Финансовый 6 3 4 3 3 3" xfId="41328" xr:uid="{00000000-0005-0000-0000-00006FA10000}"/>
    <cellStyle name="Финансовый 6 3 4 3 3 3 2" xfId="41329" xr:uid="{00000000-0005-0000-0000-000070A10000}"/>
    <cellStyle name="Финансовый 6 3 4 3 3 4" xfId="41330" xr:uid="{00000000-0005-0000-0000-000071A10000}"/>
    <cellStyle name="Финансовый 6 3 4 3 3 4 2" xfId="41331" xr:uid="{00000000-0005-0000-0000-000072A10000}"/>
    <cellStyle name="Финансовый 6 3 4 3 3 5" xfId="41332" xr:uid="{00000000-0005-0000-0000-000073A10000}"/>
    <cellStyle name="Финансовый 6 3 4 3 4" xfId="41333" xr:uid="{00000000-0005-0000-0000-000074A10000}"/>
    <cellStyle name="Финансовый 6 3 4 3 4 2" xfId="41334" xr:uid="{00000000-0005-0000-0000-000075A10000}"/>
    <cellStyle name="Финансовый 6 3 4 3 5" xfId="41335" xr:uid="{00000000-0005-0000-0000-000076A10000}"/>
    <cellStyle name="Финансовый 6 3 4 3 5 2" xfId="41336" xr:uid="{00000000-0005-0000-0000-000077A10000}"/>
    <cellStyle name="Финансовый 6 3 4 3 6" xfId="41337" xr:uid="{00000000-0005-0000-0000-000078A10000}"/>
    <cellStyle name="Финансовый 6 3 4 3 6 2" xfId="41338" xr:uid="{00000000-0005-0000-0000-000079A10000}"/>
    <cellStyle name="Финансовый 6 3 4 3 7" xfId="41339" xr:uid="{00000000-0005-0000-0000-00007AA10000}"/>
    <cellStyle name="Финансовый 6 3 4 3 7 2" xfId="41340" xr:uid="{00000000-0005-0000-0000-00007BA10000}"/>
    <cellStyle name="Финансовый 6 3 4 3 8" xfId="41341" xr:uid="{00000000-0005-0000-0000-00007CA10000}"/>
    <cellStyle name="Финансовый 6 3 4 3 8 2" xfId="41342" xr:uid="{00000000-0005-0000-0000-00007DA10000}"/>
    <cellStyle name="Финансовый 6 3 4 3 9" xfId="41343" xr:uid="{00000000-0005-0000-0000-00007EA10000}"/>
    <cellStyle name="Финансовый 6 3 4 3 9 2" xfId="41344" xr:uid="{00000000-0005-0000-0000-00007FA10000}"/>
    <cellStyle name="Финансовый 6 3 4 4" xfId="41345" xr:uid="{00000000-0005-0000-0000-000080A10000}"/>
    <cellStyle name="Финансовый 6 3 4 4 2" xfId="41346" xr:uid="{00000000-0005-0000-0000-000081A10000}"/>
    <cellStyle name="Финансовый 6 3 4 4 2 2" xfId="41347" xr:uid="{00000000-0005-0000-0000-000082A10000}"/>
    <cellStyle name="Финансовый 6 3 4 4 2 2 2" xfId="41348" xr:uid="{00000000-0005-0000-0000-000083A10000}"/>
    <cellStyle name="Финансовый 6 3 4 4 2 3" xfId="41349" xr:uid="{00000000-0005-0000-0000-000084A10000}"/>
    <cellStyle name="Финансовый 6 3 4 4 2 3 2" xfId="41350" xr:uid="{00000000-0005-0000-0000-000085A10000}"/>
    <cellStyle name="Финансовый 6 3 4 4 2 4" xfId="41351" xr:uid="{00000000-0005-0000-0000-000086A10000}"/>
    <cellStyle name="Финансовый 6 3 4 4 2 4 2" xfId="41352" xr:uid="{00000000-0005-0000-0000-000087A10000}"/>
    <cellStyle name="Финансовый 6 3 4 4 2 5" xfId="41353" xr:uid="{00000000-0005-0000-0000-000088A10000}"/>
    <cellStyle name="Финансовый 6 3 4 4 2 5 2" xfId="41354" xr:uid="{00000000-0005-0000-0000-000089A10000}"/>
    <cellStyle name="Финансовый 6 3 4 4 2 6" xfId="41355" xr:uid="{00000000-0005-0000-0000-00008AA10000}"/>
    <cellStyle name="Финансовый 6 3 4 4 3" xfId="41356" xr:uid="{00000000-0005-0000-0000-00008BA10000}"/>
    <cellStyle name="Финансовый 6 3 4 4 3 2" xfId="41357" xr:uid="{00000000-0005-0000-0000-00008CA10000}"/>
    <cellStyle name="Финансовый 6 3 4 4 4" xfId="41358" xr:uid="{00000000-0005-0000-0000-00008DA10000}"/>
    <cellStyle name="Финансовый 6 3 4 4 4 2" xfId="41359" xr:uid="{00000000-0005-0000-0000-00008EA10000}"/>
    <cellStyle name="Финансовый 6 3 4 4 5" xfId="41360" xr:uid="{00000000-0005-0000-0000-00008FA10000}"/>
    <cellStyle name="Финансовый 6 3 4 4 5 2" xfId="41361" xr:uid="{00000000-0005-0000-0000-000090A10000}"/>
    <cellStyle name="Финансовый 6 3 4 4 6" xfId="41362" xr:uid="{00000000-0005-0000-0000-000091A10000}"/>
    <cellStyle name="Финансовый 6 3 4 4 6 2" xfId="41363" xr:uid="{00000000-0005-0000-0000-000092A10000}"/>
    <cellStyle name="Финансовый 6 3 4 4 7" xfId="41364" xr:uid="{00000000-0005-0000-0000-000093A10000}"/>
    <cellStyle name="Финансовый 6 3 4 5" xfId="41365" xr:uid="{00000000-0005-0000-0000-000094A10000}"/>
    <cellStyle name="Финансовый 6 3 4 5 2" xfId="41366" xr:uid="{00000000-0005-0000-0000-000095A10000}"/>
    <cellStyle name="Финансовый 6 3 4 5 2 2" xfId="41367" xr:uid="{00000000-0005-0000-0000-000096A10000}"/>
    <cellStyle name="Финансовый 6 3 4 5 3" xfId="41368" xr:uid="{00000000-0005-0000-0000-000097A10000}"/>
    <cellStyle name="Финансовый 6 3 4 5 3 2" xfId="41369" xr:uid="{00000000-0005-0000-0000-000098A10000}"/>
    <cellStyle name="Финансовый 6 3 4 5 4" xfId="41370" xr:uid="{00000000-0005-0000-0000-000099A10000}"/>
    <cellStyle name="Финансовый 6 3 4 5 4 2" xfId="41371" xr:uid="{00000000-0005-0000-0000-00009AA10000}"/>
    <cellStyle name="Финансовый 6 3 4 5 5" xfId="41372" xr:uid="{00000000-0005-0000-0000-00009BA10000}"/>
    <cellStyle name="Финансовый 6 3 4 5 5 2" xfId="41373" xr:uid="{00000000-0005-0000-0000-00009CA10000}"/>
    <cellStyle name="Финансовый 6 3 4 5 6" xfId="41374" xr:uid="{00000000-0005-0000-0000-00009DA10000}"/>
    <cellStyle name="Финансовый 6 3 4 6" xfId="41375" xr:uid="{00000000-0005-0000-0000-00009EA10000}"/>
    <cellStyle name="Финансовый 6 3 4 6 2" xfId="41376" xr:uid="{00000000-0005-0000-0000-00009FA10000}"/>
    <cellStyle name="Финансовый 6 3 4 6 2 2" xfId="41377" xr:uid="{00000000-0005-0000-0000-0000A0A10000}"/>
    <cellStyle name="Финансовый 6 3 4 6 3" xfId="41378" xr:uid="{00000000-0005-0000-0000-0000A1A10000}"/>
    <cellStyle name="Финансовый 6 3 4 6 3 2" xfId="41379" xr:uid="{00000000-0005-0000-0000-0000A2A10000}"/>
    <cellStyle name="Финансовый 6 3 4 6 4" xfId="41380" xr:uid="{00000000-0005-0000-0000-0000A3A10000}"/>
    <cellStyle name="Финансовый 6 3 4 6 4 2" xfId="41381" xr:uid="{00000000-0005-0000-0000-0000A4A10000}"/>
    <cellStyle name="Финансовый 6 3 4 6 5" xfId="41382" xr:uid="{00000000-0005-0000-0000-0000A5A10000}"/>
    <cellStyle name="Финансовый 6 3 4 7" xfId="41383" xr:uid="{00000000-0005-0000-0000-0000A6A10000}"/>
    <cellStyle name="Финансовый 6 3 4 7 2" xfId="41384" xr:uid="{00000000-0005-0000-0000-0000A7A10000}"/>
    <cellStyle name="Финансовый 6 3 4 8" xfId="41385" xr:uid="{00000000-0005-0000-0000-0000A8A10000}"/>
    <cellStyle name="Финансовый 6 3 4 8 2" xfId="41386" xr:uid="{00000000-0005-0000-0000-0000A9A10000}"/>
    <cellStyle name="Финансовый 6 3 4 9" xfId="41387" xr:uid="{00000000-0005-0000-0000-0000AAA10000}"/>
    <cellStyle name="Финансовый 6 3 4 9 2" xfId="41388" xr:uid="{00000000-0005-0000-0000-0000ABA10000}"/>
    <cellStyle name="Финансовый 6 3 5" xfId="41389" xr:uid="{00000000-0005-0000-0000-0000ACA10000}"/>
    <cellStyle name="Финансовый 6 3 5 10" xfId="41390" xr:uid="{00000000-0005-0000-0000-0000ADA10000}"/>
    <cellStyle name="Финансовый 6 3 5 10 2" xfId="41391" xr:uid="{00000000-0005-0000-0000-0000AEA10000}"/>
    <cellStyle name="Финансовый 6 3 5 11" xfId="41392" xr:uid="{00000000-0005-0000-0000-0000AFA10000}"/>
    <cellStyle name="Финансовый 6 3 5 11 2" xfId="41393" xr:uid="{00000000-0005-0000-0000-0000B0A10000}"/>
    <cellStyle name="Финансовый 6 3 5 12" xfId="41394" xr:uid="{00000000-0005-0000-0000-0000B1A10000}"/>
    <cellStyle name="Финансовый 6 3 5 13" xfId="41395" xr:uid="{00000000-0005-0000-0000-0000B2A10000}"/>
    <cellStyle name="Финансовый 6 3 5 2" xfId="41396" xr:uid="{00000000-0005-0000-0000-0000B3A10000}"/>
    <cellStyle name="Финансовый 6 3 5 2 10" xfId="41397" xr:uid="{00000000-0005-0000-0000-0000B4A10000}"/>
    <cellStyle name="Финансовый 6 3 5 2 10 2" xfId="41398" xr:uid="{00000000-0005-0000-0000-0000B5A10000}"/>
    <cellStyle name="Финансовый 6 3 5 2 11" xfId="41399" xr:uid="{00000000-0005-0000-0000-0000B6A10000}"/>
    <cellStyle name="Финансовый 6 3 5 2 12" xfId="41400" xr:uid="{00000000-0005-0000-0000-0000B7A10000}"/>
    <cellStyle name="Финансовый 6 3 5 2 2" xfId="41401" xr:uid="{00000000-0005-0000-0000-0000B8A10000}"/>
    <cellStyle name="Финансовый 6 3 5 2 2 10" xfId="41402" xr:uid="{00000000-0005-0000-0000-0000B9A10000}"/>
    <cellStyle name="Финансовый 6 3 5 2 2 2" xfId="41403" xr:uid="{00000000-0005-0000-0000-0000BAA10000}"/>
    <cellStyle name="Финансовый 6 3 5 2 2 2 2" xfId="41404" xr:uid="{00000000-0005-0000-0000-0000BBA10000}"/>
    <cellStyle name="Финансовый 6 3 5 2 2 2 2 2" xfId="41405" xr:uid="{00000000-0005-0000-0000-0000BCA10000}"/>
    <cellStyle name="Финансовый 6 3 5 2 2 2 3" xfId="41406" xr:uid="{00000000-0005-0000-0000-0000BDA10000}"/>
    <cellStyle name="Финансовый 6 3 5 2 2 2 3 2" xfId="41407" xr:uid="{00000000-0005-0000-0000-0000BEA10000}"/>
    <cellStyle name="Финансовый 6 3 5 2 2 2 4" xfId="41408" xr:uid="{00000000-0005-0000-0000-0000BFA10000}"/>
    <cellStyle name="Финансовый 6 3 5 2 2 2 4 2" xfId="41409" xr:uid="{00000000-0005-0000-0000-0000C0A10000}"/>
    <cellStyle name="Финансовый 6 3 5 2 2 2 5" xfId="41410" xr:uid="{00000000-0005-0000-0000-0000C1A10000}"/>
    <cellStyle name="Финансовый 6 3 5 2 2 2 5 2" xfId="41411" xr:uid="{00000000-0005-0000-0000-0000C2A10000}"/>
    <cellStyle name="Финансовый 6 3 5 2 2 2 6" xfId="41412" xr:uid="{00000000-0005-0000-0000-0000C3A10000}"/>
    <cellStyle name="Финансовый 6 3 5 2 2 3" xfId="41413" xr:uid="{00000000-0005-0000-0000-0000C4A10000}"/>
    <cellStyle name="Финансовый 6 3 5 2 2 3 2" xfId="41414" xr:uid="{00000000-0005-0000-0000-0000C5A10000}"/>
    <cellStyle name="Финансовый 6 3 5 2 2 3 2 2" xfId="41415" xr:uid="{00000000-0005-0000-0000-0000C6A10000}"/>
    <cellStyle name="Финансовый 6 3 5 2 2 3 3" xfId="41416" xr:uid="{00000000-0005-0000-0000-0000C7A10000}"/>
    <cellStyle name="Финансовый 6 3 5 2 2 3 3 2" xfId="41417" xr:uid="{00000000-0005-0000-0000-0000C8A10000}"/>
    <cellStyle name="Финансовый 6 3 5 2 2 3 4" xfId="41418" xr:uid="{00000000-0005-0000-0000-0000C9A10000}"/>
    <cellStyle name="Финансовый 6 3 5 2 2 3 4 2" xfId="41419" xr:uid="{00000000-0005-0000-0000-0000CAA10000}"/>
    <cellStyle name="Финансовый 6 3 5 2 2 3 5" xfId="41420" xr:uid="{00000000-0005-0000-0000-0000CBA10000}"/>
    <cellStyle name="Финансовый 6 3 5 2 2 4" xfId="41421" xr:uid="{00000000-0005-0000-0000-0000CCA10000}"/>
    <cellStyle name="Финансовый 6 3 5 2 2 4 2" xfId="41422" xr:uid="{00000000-0005-0000-0000-0000CDA10000}"/>
    <cellStyle name="Финансовый 6 3 5 2 2 5" xfId="41423" xr:uid="{00000000-0005-0000-0000-0000CEA10000}"/>
    <cellStyle name="Финансовый 6 3 5 2 2 5 2" xfId="41424" xr:uid="{00000000-0005-0000-0000-0000CFA10000}"/>
    <cellStyle name="Финансовый 6 3 5 2 2 6" xfId="41425" xr:uid="{00000000-0005-0000-0000-0000D0A10000}"/>
    <cellStyle name="Финансовый 6 3 5 2 2 6 2" xfId="41426" xr:uid="{00000000-0005-0000-0000-0000D1A10000}"/>
    <cellStyle name="Финансовый 6 3 5 2 2 7" xfId="41427" xr:uid="{00000000-0005-0000-0000-0000D2A10000}"/>
    <cellStyle name="Финансовый 6 3 5 2 2 7 2" xfId="41428" xr:uid="{00000000-0005-0000-0000-0000D3A10000}"/>
    <cellStyle name="Финансовый 6 3 5 2 2 8" xfId="41429" xr:uid="{00000000-0005-0000-0000-0000D4A10000}"/>
    <cellStyle name="Финансовый 6 3 5 2 2 8 2" xfId="41430" xr:uid="{00000000-0005-0000-0000-0000D5A10000}"/>
    <cellStyle name="Финансовый 6 3 5 2 2 9" xfId="41431" xr:uid="{00000000-0005-0000-0000-0000D6A10000}"/>
    <cellStyle name="Финансовый 6 3 5 2 2 9 2" xfId="41432" xr:uid="{00000000-0005-0000-0000-0000D7A10000}"/>
    <cellStyle name="Финансовый 6 3 5 2 3" xfId="41433" xr:uid="{00000000-0005-0000-0000-0000D8A10000}"/>
    <cellStyle name="Финансовый 6 3 5 2 3 2" xfId="41434" xr:uid="{00000000-0005-0000-0000-0000D9A10000}"/>
    <cellStyle name="Финансовый 6 3 5 2 3 2 2" xfId="41435" xr:uid="{00000000-0005-0000-0000-0000DAA10000}"/>
    <cellStyle name="Финансовый 6 3 5 2 3 3" xfId="41436" xr:uid="{00000000-0005-0000-0000-0000DBA10000}"/>
    <cellStyle name="Финансовый 6 3 5 2 3 3 2" xfId="41437" xr:uid="{00000000-0005-0000-0000-0000DCA10000}"/>
    <cellStyle name="Финансовый 6 3 5 2 3 4" xfId="41438" xr:uid="{00000000-0005-0000-0000-0000DDA10000}"/>
    <cellStyle name="Финансовый 6 3 5 2 3 4 2" xfId="41439" xr:uid="{00000000-0005-0000-0000-0000DEA10000}"/>
    <cellStyle name="Финансовый 6 3 5 2 3 5" xfId="41440" xr:uid="{00000000-0005-0000-0000-0000DFA10000}"/>
    <cellStyle name="Финансовый 6 3 5 2 3 5 2" xfId="41441" xr:uid="{00000000-0005-0000-0000-0000E0A10000}"/>
    <cellStyle name="Финансовый 6 3 5 2 3 6" xfId="41442" xr:uid="{00000000-0005-0000-0000-0000E1A10000}"/>
    <cellStyle name="Финансовый 6 3 5 2 4" xfId="41443" xr:uid="{00000000-0005-0000-0000-0000E2A10000}"/>
    <cellStyle name="Финансовый 6 3 5 2 4 2" xfId="41444" xr:uid="{00000000-0005-0000-0000-0000E3A10000}"/>
    <cellStyle name="Финансовый 6 3 5 2 4 2 2" xfId="41445" xr:uid="{00000000-0005-0000-0000-0000E4A10000}"/>
    <cellStyle name="Финансовый 6 3 5 2 4 3" xfId="41446" xr:uid="{00000000-0005-0000-0000-0000E5A10000}"/>
    <cellStyle name="Финансовый 6 3 5 2 4 3 2" xfId="41447" xr:uid="{00000000-0005-0000-0000-0000E6A10000}"/>
    <cellStyle name="Финансовый 6 3 5 2 4 4" xfId="41448" xr:uid="{00000000-0005-0000-0000-0000E7A10000}"/>
    <cellStyle name="Финансовый 6 3 5 2 4 4 2" xfId="41449" xr:uid="{00000000-0005-0000-0000-0000E8A10000}"/>
    <cellStyle name="Финансовый 6 3 5 2 4 5" xfId="41450" xr:uid="{00000000-0005-0000-0000-0000E9A10000}"/>
    <cellStyle name="Финансовый 6 3 5 2 5" xfId="41451" xr:uid="{00000000-0005-0000-0000-0000EAA10000}"/>
    <cellStyle name="Финансовый 6 3 5 2 5 2" xfId="41452" xr:uid="{00000000-0005-0000-0000-0000EBA10000}"/>
    <cellStyle name="Финансовый 6 3 5 2 6" xfId="41453" xr:uid="{00000000-0005-0000-0000-0000ECA10000}"/>
    <cellStyle name="Финансовый 6 3 5 2 6 2" xfId="41454" xr:uid="{00000000-0005-0000-0000-0000EDA10000}"/>
    <cellStyle name="Финансовый 6 3 5 2 7" xfId="41455" xr:uid="{00000000-0005-0000-0000-0000EEA10000}"/>
    <cellStyle name="Финансовый 6 3 5 2 7 2" xfId="41456" xr:uid="{00000000-0005-0000-0000-0000EFA10000}"/>
    <cellStyle name="Финансовый 6 3 5 2 8" xfId="41457" xr:uid="{00000000-0005-0000-0000-0000F0A10000}"/>
    <cellStyle name="Финансовый 6 3 5 2 8 2" xfId="41458" xr:uid="{00000000-0005-0000-0000-0000F1A10000}"/>
    <cellStyle name="Финансовый 6 3 5 2 9" xfId="41459" xr:uid="{00000000-0005-0000-0000-0000F2A10000}"/>
    <cellStyle name="Финансовый 6 3 5 2 9 2" xfId="41460" xr:uid="{00000000-0005-0000-0000-0000F3A10000}"/>
    <cellStyle name="Финансовый 6 3 5 3" xfId="41461" xr:uid="{00000000-0005-0000-0000-0000F4A10000}"/>
    <cellStyle name="Финансовый 6 3 5 3 10" xfId="41462" xr:uid="{00000000-0005-0000-0000-0000F5A10000}"/>
    <cellStyle name="Финансовый 6 3 5 3 2" xfId="41463" xr:uid="{00000000-0005-0000-0000-0000F6A10000}"/>
    <cellStyle name="Финансовый 6 3 5 3 2 2" xfId="41464" xr:uid="{00000000-0005-0000-0000-0000F7A10000}"/>
    <cellStyle name="Финансовый 6 3 5 3 2 2 2" xfId="41465" xr:uid="{00000000-0005-0000-0000-0000F8A10000}"/>
    <cellStyle name="Финансовый 6 3 5 3 2 3" xfId="41466" xr:uid="{00000000-0005-0000-0000-0000F9A10000}"/>
    <cellStyle name="Финансовый 6 3 5 3 2 3 2" xfId="41467" xr:uid="{00000000-0005-0000-0000-0000FAA10000}"/>
    <cellStyle name="Финансовый 6 3 5 3 2 4" xfId="41468" xr:uid="{00000000-0005-0000-0000-0000FBA10000}"/>
    <cellStyle name="Финансовый 6 3 5 3 2 4 2" xfId="41469" xr:uid="{00000000-0005-0000-0000-0000FCA10000}"/>
    <cellStyle name="Финансовый 6 3 5 3 2 5" xfId="41470" xr:uid="{00000000-0005-0000-0000-0000FDA10000}"/>
    <cellStyle name="Финансовый 6 3 5 3 2 5 2" xfId="41471" xr:uid="{00000000-0005-0000-0000-0000FEA10000}"/>
    <cellStyle name="Финансовый 6 3 5 3 2 6" xfId="41472" xr:uid="{00000000-0005-0000-0000-0000FFA10000}"/>
    <cellStyle name="Финансовый 6 3 5 3 3" xfId="41473" xr:uid="{00000000-0005-0000-0000-000000A20000}"/>
    <cellStyle name="Финансовый 6 3 5 3 3 2" xfId="41474" xr:uid="{00000000-0005-0000-0000-000001A20000}"/>
    <cellStyle name="Финансовый 6 3 5 3 3 2 2" xfId="41475" xr:uid="{00000000-0005-0000-0000-000002A20000}"/>
    <cellStyle name="Финансовый 6 3 5 3 3 3" xfId="41476" xr:uid="{00000000-0005-0000-0000-000003A20000}"/>
    <cellStyle name="Финансовый 6 3 5 3 3 3 2" xfId="41477" xr:uid="{00000000-0005-0000-0000-000004A20000}"/>
    <cellStyle name="Финансовый 6 3 5 3 3 4" xfId="41478" xr:uid="{00000000-0005-0000-0000-000005A20000}"/>
    <cellStyle name="Финансовый 6 3 5 3 3 4 2" xfId="41479" xr:uid="{00000000-0005-0000-0000-000006A20000}"/>
    <cellStyle name="Финансовый 6 3 5 3 3 5" xfId="41480" xr:uid="{00000000-0005-0000-0000-000007A20000}"/>
    <cellStyle name="Финансовый 6 3 5 3 4" xfId="41481" xr:uid="{00000000-0005-0000-0000-000008A20000}"/>
    <cellStyle name="Финансовый 6 3 5 3 4 2" xfId="41482" xr:uid="{00000000-0005-0000-0000-000009A20000}"/>
    <cellStyle name="Финансовый 6 3 5 3 5" xfId="41483" xr:uid="{00000000-0005-0000-0000-00000AA20000}"/>
    <cellStyle name="Финансовый 6 3 5 3 5 2" xfId="41484" xr:uid="{00000000-0005-0000-0000-00000BA20000}"/>
    <cellStyle name="Финансовый 6 3 5 3 6" xfId="41485" xr:uid="{00000000-0005-0000-0000-00000CA20000}"/>
    <cellStyle name="Финансовый 6 3 5 3 6 2" xfId="41486" xr:uid="{00000000-0005-0000-0000-00000DA20000}"/>
    <cellStyle name="Финансовый 6 3 5 3 7" xfId="41487" xr:uid="{00000000-0005-0000-0000-00000EA20000}"/>
    <cellStyle name="Финансовый 6 3 5 3 7 2" xfId="41488" xr:uid="{00000000-0005-0000-0000-00000FA20000}"/>
    <cellStyle name="Финансовый 6 3 5 3 8" xfId="41489" xr:uid="{00000000-0005-0000-0000-000010A20000}"/>
    <cellStyle name="Финансовый 6 3 5 3 8 2" xfId="41490" xr:uid="{00000000-0005-0000-0000-000011A20000}"/>
    <cellStyle name="Финансовый 6 3 5 3 9" xfId="41491" xr:uid="{00000000-0005-0000-0000-000012A20000}"/>
    <cellStyle name="Финансовый 6 3 5 3 9 2" xfId="41492" xr:uid="{00000000-0005-0000-0000-000013A20000}"/>
    <cellStyle name="Финансовый 6 3 5 4" xfId="41493" xr:uid="{00000000-0005-0000-0000-000014A20000}"/>
    <cellStyle name="Финансовый 6 3 5 4 2" xfId="41494" xr:uid="{00000000-0005-0000-0000-000015A20000}"/>
    <cellStyle name="Финансовый 6 3 5 4 2 2" xfId="41495" xr:uid="{00000000-0005-0000-0000-000016A20000}"/>
    <cellStyle name="Финансовый 6 3 5 4 3" xfId="41496" xr:uid="{00000000-0005-0000-0000-000017A20000}"/>
    <cellStyle name="Финансовый 6 3 5 4 3 2" xfId="41497" xr:uid="{00000000-0005-0000-0000-000018A20000}"/>
    <cellStyle name="Финансовый 6 3 5 4 4" xfId="41498" xr:uid="{00000000-0005-0000-0000-000019A20000}"/>
    <cellStyle name="Финансовый 6 3 5 4 4 2" xfId="41499" xr:uid="{00000000-0005-0000-0000-00001AA20000}"/>
    <cellStyle name="Финансовый 6 3 5 4 5" xfId="41500" xr:uid="{00000000-0005-0000-0000-00001BA20000}"/>
    <cellStyle name="Финансовый 6 3 5 4 5 2" xfId="41501" xr:uid="{00000000-0005-0000-0000-00001CA20000}"/>
    <cellStyle name="Финансовый 6 3 5 4 6" xfId="41502" xr:uid="{00000000-0005-0000-0000-00001DA20000}"/>
    <cellStyle name="Финансовый 6 3 5 5" xfId="41503" xr:uid="{00000000-0005-0000-0000-00001EA20000}"/>
    <cellStyle name="Финансовый 6 3 5 5 2" xfId="41504" xr:uid="{00000000-0005-0000-0000-00001FA20000}"/>
    <cellStyle name="Финансовый 6 3 5 5 2 2" xfId="41505" xr:uid="{00000000-0005-0000-0000-000020A20000}"/>
    <cellStyle name="Финансовый 6 3 5 5 3" xfId="41506" xr:uid="{00000000-0005-0000-0000-000021A20000}"/>
    <cellStyle name="Финансовый 6 3 5 5 3 2" xfId="41507" xr:uid="{00000000-0005-0000-0000-000022A20000}"/>
    <cellStyle name="Финансовый 6 3 5 5 4" xfId="41508" xr:uid="{00000000-0005-0000-0000-000023A20000}"/>
    <cellStyle name="Финансовый 6 3 5 5 4 2" xfId="41509" xr:uid="{00000000-0005-0000-0000-000024A20000}"/>
    <cellStyle name="Финансовый 6 3 5 5 5" xfId="41510" xr:uid="{00000000-0005-0000-0000-000025A20000}"/>
    <cellStyle name="Финансовый 6 3 5 6" xfId="41511" xr:uid="{00000000-0005-0000-0000-000026A20000}"/>
    <cellStyle name="Финансовый 6 3 5 6 2" xfId="41512" xr:uid="{00000000-0005-0000-0000-000027A20000}"/>
    <cellStyle name="Финансовый 6 3 5 7" xfId="41513" xr:uid="{00000000-0005-0000-0000-000028A20000}"/>
    <cellStyle name="Финансовый 6 3 5 7 2" xfId="41514" xr:uid="{00000000-0005-0000-0000-000029A20000}"/>
    <cellStyle name="Финансовый 6 3 5 8" xfId="41515" xr:uid="{00000000-0005-0000-0000-00002AA20000}"/>
    <cellStyle name="Финансовый 6 3 5 8 2" xfId="41516" xr:uid="{00000000-0005-0000-0000-00002BA20000}"/>
    <cellStyle name="Финансовый 6 3 5 9" xfId="41517" xr:uid="{00000000-0005-0000-0000-00002CA20000}"/>
    <cellStyle name="Финансовый 6 3 5 9 2" xfId="41518" xr:uid="{00000000-0005-0000-0000-00002DA20000}"/>
    <cellStyle name="Финансовый 6 3 6" xfId="41519" xr:uid="{00000000-0005-0000-0000-00002EA20000}"/>
    <cellStyle name="Финансовый 6 3 6 10" xfId="41520" xr:uid="{00000000-0005-0000-0000-00002FA20000}"/>
    <cellStyle name="Финансовый 6 3 6 10 2" xfId="41521" xr:uid="{00000000-0005-0000-0000-000030A20000}"/>
    <cellStyle name="Финансовый 6 3 6 11" xfId="41522" xr:uid="{00000000-0005-0000-0000-000031A20000}"/>
    <cellStyle name="Финансовый 6 3 6 11 2" xfId="41523" xr:uid="{00000000-0005-0000-0000-000032A20000}"/>
    <cellStyle name="Финансовый 6 3 6 12" xfId="41524" xr:uid="{00000000-0005-0000-0000-000033A20000}"/>
    <cellStyle name="Финансовый 6 3 6 13" xfId="41525" xr:uid="{00000000-0005-0000-0000-000034A20000}"/>
    <cellStyle name="Финансовый 6 3 6 2" xfId="41526" xr:uid="{00000000-0005-0000-0000-000035A20000}"/>
    <cellStyle name="Финансовый 6 3 6 2 10" xfId="41527" xr:uid="{00000000-0005-0000-0000-000036A20000}"/>
    <cellStyle name="Финансовый 6 3 6 2 10 2" xfId="41528" xr:uid="{00000000-0005-0000-0000-000037A20000}"/>
    <cellStyle name="Финансовый 6 3 6 2 11" xfId="41529" xr:uid="{00000000-0005-0000-0000-000038A20000}"/>
    <cellStyle name="Финансовый 6 3 6 2 2" xfId="41530" xr:uid="{00000000-0005-0000-0000-000039A20000}"/>
    <cellStyle name="Финансовый 6 3 6 2 2 10" xfId="41531" xr:uid="{00000000-0005-0000-0000-00003AA20000}"/>
    <cellStyle name="Финансовый 6 3 6 2 2 2" xfId="41532" xr:uid="{00000000-0005-0000-0000-00003BA20000}"/>
    <cellStyle name="Финансовый 6 3 6 2 2 2 2" xfId="41533" xr:uid="{00000000-0005-0000-0000-00003CA20000}"/>
    <cellStyle name="Финансовый 6 3 6 2 2 2 2 2" xfId="41534" xr:uid="{00000000-0005-0000-0000-00003DA20000}"/>
    <cellStyle name="Финансовый 6 3 6 2 2 2 3" xfId="41535" xr:uid="{00000000-0005-0000-0000-00003EA20000}"/>
    <cellStyle name="Финансовый 6 3 6 2 2 2 3 2" xfId="41536" xr:uid="{00000000-0005-0000-0000-00003FA20000}"/>
    <cellStyle name="Финансовый 6 3 6 2 2 2 4" xfId="41537" xr:uid="{00000000-0005-0000-0000-000040A20000}"/>
    <cellStyle name="Финансовый 6 3 6 2 2 2 4 2" xfId="41538" xr:uid="{00000000-0005-0000-0000-000041A20000}"/>
    <cellStyle name="Финансовый 6 3 6 2 2 2 5" xfId="41539" xr:uid="{00000000-0005-0000-0000-000042A20000}"/>
    <cellStyle name="Финансовый 6 3 6 2 2 2 5 2" xfId="41540" xr:uid="{00000000-0005-0000-0000-000043A20000}"/>
    <cellStyle name="Финансовый 6 3 6 2 2 2 6" xfId="41541" xr:uid="{00000000-0005-0000-0000-000044A20000}"/>
    <cellStyle name="Финансовый 6 3 6 2 2 3" xfId="41542" xr:uid="{00000000-0005-0000-0000-000045A20000}"/>
    <cellStyle name="Финансовый 6 3 6 2 2 3 2" xfId="41543" xr:uid="{00000000-0005-0000-0000-000046A20000}"/>
    <cellStyle name="Финансовый 6 3 6 2 2 3 2 2" xfId="41544" xr:uid="{00000000-0005-0000-0000-000047A20000}"/>
    <cellStyle name="Финансовый 6 3 6 2 2 3 3" xfId="41545" xr:uid="{00000000-0005-0000-0000-000048A20000}"/>
    <cellStyle name="Финансовый 6 3 6 2 2 3 3 2" xfId="41546" xr:uid="{00000000-0005-0000-0000-000049A20000}"/>
    <cellStyle name="Финансовый 6 3 6 2 2 3 4" xfId="41547" xr:uid="{00000000-0005-0000-0000-00004AA20000}"/>
    <cellStyle name="Финансовый 6 3 6 2 2 3 4 2" xfId="41548" xr:uid="{00000000-0005-0000-0000-00004BA20000}"/>
    <cellStyle name="Финансовый 6 3 6 2 2 3 5" xfId="41549" xr:uid="{00000000-0005-0000-0000-00004CA20000}"/>
    <cellStyle name="Финансовый 6 3 6 2 2 4" xfId="41550" xr:uid="{00000000-0005-0000-0000-00004DA20000}"/>
    <cellStyle name="Финансовый 6 3 6 2 2 4 2" xfId="41551" xr:uid="{00000000-0005-0000-0000-00004EA20000}"/>
    <cellStyle name="Финансовый 6 3 6 2 2 5" xfId="41552" xr:uid="{00000000-0005-0000-0000-00004FA20000}"/>
    <cellStyle name="Финансовый 6 3 6 2 2 5 2" xfId="41553" xr:uid="{00000000-0005-0000-0000-000050A20000}"/>
    <cellStyle name="Финансовый 6 3 6 2 2 6" xfId="41554" xr:uid="{00000000-0005-0000-0000-000051A20000}"/>
    <cellStyle name="Финансовый 6 3 6 2 2 6 2" xfId="41555" xr:uid="{00000000-0005-0000-0000-000052A20000}"/>
    <cellStyle name="Финансовый 6 3 6 2 2 7" xfId="41556" xr:uid="{00000000-0005-0000-0000-000053A20000}"/>
    <cellStyle name="Финансовый 6 3 6 2 2 7 2" xfId="41557" xr:uid="{00000000-0005-0000-0000-000054A20000}"/>
    <cellStyle name="Финансовый 6 3 6 2 2 8" xfId="41558" xr:uid="{00000000-0005-0000-0000-000055A20000}"/>
    <cellStyle name="Финансовый 6 3 6 2 2 8 2" xfId="41559" xr:uid="{00000000-0005-0000-0000-000056A20000}"/>
    <cellStyle name="Финансовый 6 3 6 2 2 9" xfId="41560" xr:uid="{00000000-0005-0000-0000-000057A20000}"/>
    <cellStyle name="Финансовый 6 3 6 2 2 9 2" xfId="41561" xr:uid="{00000000-0005-0000-0000-000058A20000}"/>
    <cellStyle name="Финансовый 6 3 6 2 3" xfId="41562" xr:uid="{00000000-0005-0000-0000-000059A20000}"/>
    <cellStyle name="Финансовый 6 3 6 2 3 2" xfId="41563" xr:uid="{00000000-0005-0000-0000-00005AA20000}"/>
    <cellStyle name="Финансовый 6 3 6 2 3 2 2" xfId="41564" xr:uid="{00000000-0005-0000-0000-00005BA20000}"/>
    <cellStyle name="Финансовый 6 3 6 2 3 3" xfId="41565" xr:uid="{00000000-0005-0000-0000-00005CA20000}"/>
    <cellStyle name="Финансовый 6 3 6 2 3 3 2" xfId="41566" xr:uid="{00000000-0005-0000-0000-00005DA20000}"/>
    <cellStyle name="Финансовый 6 3 6 2 3 4" xfId="41567" xr:uid="{00000000-0005-0000-0000-00005EA20000}"/>
    <cellStyle name="Финансовый 6 3 6 2 3 4 2" xfId="41568" xr:uid="{00000000-0005-0000-0000-00005FA20000}"/>
    <cellStyle name="Финансовый 6 3 6 2 3 5" xfId="41569" xr:uid="{00000000-0005-0000-0000-000060A20000}"/>
    <cellStyle name="Финансовый 6 3 6 2 3 5 2" xfId="41570" xr:uid="{00000000-0005-0000-0000-000061A20000}"/>
    <cellStyle name="Финансовый 6 3 6 2 3 6" xfId="41571" xr:uid="{00000000-0005-0000-0000-000062A20000}"/>
    <cellStyle name="Финансовый 6 3 6 2 4" xfId="41572" xr:uid="{00000000-0005-0000-0000-000063A20000}"/>
    <cellStyle name="Финансовый 6 3 6 2 4 2" xfId="41573" xr:uid="{00000000-0005-0000-0000-000064A20000}"/>
    <cellStyle name="Финансовый 6 3 6 2 4 2 2" xfId="41574" xr:uid="{00000000-0005-0000-0000-000065A20000}"/>
    <cellStyle name="Финансовый 6 3 6 2 4 3" xfId="41575" xr:uid="{00000000-0005-0000-0000-000066A20000}"/>
    <cellStyle name="Финансовый 6 3 6 2 4 3 2" xfId="41576" xr:uid="{00000000-0005-0000-0000-000067A20000}"/>
    <cellStyle name="Финансовый 6 3 6 2 4 4" xfId="41577" xr:uid="{00000000-0005-0000-0000-000068A20000}"/>
    <cellStyle name="Финансовый 6 3 6 2 4 4 2" xfId="41578" xr:uid="{00000000-0005-0000-0000-000069A20000}"/>
    <cellStyle name="Финансовый 6 3 6 2 4 5" xfId="41579" xr:uid="{00000000-0005-0000-0000-00006AA20000}"/>
    <cellStyle name="Финансовый 6 3 6 2 5" xfId="41580" xr:uid="{00000000-0005-0000-0000-00006BA20000}"/>
    <cellStyle name="Финансовый 6 3 6 2 5 2" xfId="41581" xr:uid="{00000000-0005-0000-0000-00006CA20000}"/>
    <cellStyle name="Финансовый 6 3 6 2 6" xfId="41582" xr:uid="{00000000-0005-0000-0000-00006DA20000}"/>
    <cellStyle name="Финансовый 6 3 6 2 6 2" xfId="41583" xr:uid="{00000000-0005-0000-0000-00006EA20000}"/>
    <cellStyle name="Финансовый 6 3 6 2 7" xfId="41584" xr:uid="{00000000-0005-0000-0000-00006FA20000}"/>
    <cellStyle name="Финансовый 6 3 6 2 7 2" xfId="41585" xr:uid="{00000000-0005-0000-0000-000070A20000}"/>
    <cellStyle name="Финансовый 6 3 6 2 8" xfId="41586" xr:uid="{00000000-0005-0000-0000-000071A20000}"/>
    <cellStyle name="Финансовый 6 3 6 2 8 2" xfId="41587" xr:uid="{00000000-0005-0000-0000-000072A20000}"/>
    <cellStyle name="Финансовый 6 3 6 2 9" xfId="41588" xr:uid="{00000000-0005-0000-0000-000073A20000}"/>
    <cellStyle name="Финансовый 6 3 6 2 9 2" xfId="41589" xr:uid="{00000000-0005-0000-0000-000074A20000}"/>
    <cellStyle name="Финансовый 6 3 6 3" xfId="41590" xr:uid="{00000000-0005-0000-0000-000075A20000}"/>
    <cellStyle name="Финансовый 6 3 6 3 10" xfId="41591" xr:uid="{00000000-0005-0000-0000-000076A20000}"/>
    <cellStyle name="Финансовый 6 3 6 3 2" xfId="41592" xr:uid="{00000000-0005-0000-0000-000077A20000}"/>
    <cellStyle name="Финансовый 6 3 6 3 2 2" xfId="41593" xr:uid="{00000000-0005-0000-0000-000078A20000}"/>
    <cellStyle name="Финансовый 6 3 6 3 2 2 2" xfId="41594" xr:uid="{00000000-0005-0000-0000-000079A20000}"/>
    <cellStyle name="Финансовый 6 3 6 3 2 3" xfId="41595" xr:uid="{00000000-0005-0000-0000-00007AA20000}"/>
    <cellStyle name="Финансовый 6 3 6 3 2 3 2" xfId="41596" xr:uid="{00000000-0005-0000-0000-00007BA20000}"/>
    <cellStyle name="Финансовый 6 3 6 3 2 4" xfId="41597" xr:uid="{00000000-0005-0000-0000-00007CA20000}"/>
    <cellStyle name="Финансовый 6 3 6 3 2 4 2" xfId="41598" xr:uid="{00000000-0005-0000-0000-00007DA20000}"/>
    <cellStyle name="Финансовый 6 3 6 3 2 5" xfId="41599" xr:uid="{00000000-0005-0000-0000-00007EA20000}"/>
    <cellStyle name="Финансовый 6 3 6 3 2 5 2" xfId="41600" xr:uid="{00000000-0005-0000-0000-00007FA20000}"/>
    <cellStyle name="Финансовый 6 3 6 3 2 6" xfId="41601" xr:uid="{00000000-0005-0000-0000-000080A20000}"/>
    <cellStyle name="Финансовый 6 3 6 3 3" xfId="41602" xr:uid="{00000000-0005-0000-0000-000081A20000}"/>
    <cellStyle name="Финансовый 6 3 6 3 3 2" xfId="41603" xr:uid="{00000000-0005-0000-0000-000082A20000}"/>
    <cellStyle name="Финансовый 6 3 6 3 3 2 2" xfId="41604" xr:uid="{00000000-0005-0000-0000-000083A20000}"/>
    <cellStyle name="Финансовый 6 3 6 3 3 3" xfId="41605" xr:uid="{00000000-0005-0000-0000-000084A20000}"/>
    <cellStyle name="Финансовый 6 3 6 3 3 3 2" xfId="41606" xr:uid="{00000000-0005-0000-0000-000085A20000}"/>
    <cellStyle name="Финансовый 6 3 6 3 3 4" xfId="41607" xr:uid="{00000000-0005-0000-0000-000086A20000}"/>
    <cellStyle name="Финансовый 6 3 6 3 3 4 2" xfId="41608" xr:uid="{00000000-0005-0000-0000-000087A20000}"/>
    <cellStyle name="Финансовый 6 3 6 3 3 5" xfId="41609" xr:uid="{00000000-0005-0000-0000-000088A20000}"/>
    <cellStyle name="Финансовый 6 3 6 3 4" xfId="41610" xr:uid="{00000000-0005-0000-0000-000089A20000}"/>
    <cellStyle name="Финансовый 6 3 6 3 4 2" xfId="41611" xr:uid="{00000000-0005-0000-0000-00008AA20000}"/>
    <cellStyle name="Финансовый 6 3 6 3 5" xfId="41612" xr:uid="{00000000-0005-0000-0000-00008BA20000}"/>
    <cellStyle name="Финансовый 6 3 6 3 5 2" xfId="41613" xr:uid="{00000000-0005-0000-0000-00008CA20000}"/>
    <cellStyle name="Финансовый 6 3 6 3 6" xfId="41614" xr:uid="{00000000-0005-0000-0000-00008DA20000}"/>
    <cellStyle name="Финансовый 6 3 6 3 6 2" xfId="41615" xr:uid="{00000000-0005-0000-0000-00008EA20000}"/>
    <cellStyle name="Финансовый 6 3 6 3 7" xfId="41616" xr:uid="{00000000-0005-0000-0000-00008FA20000}"/>
    <cellStyle name="Финансовый 6 3 6 3 7 2" xfId="41617" xr:uid="{00000000-0005-0000-0000-000090A20000}"/>
    <cellStyle name="Финансовый 6 3 6 3 8" xfId="41618" xr:uid="{00000000-0005-0000-0000-000091A20000}"/>
    <cellStyle name="Финансовый 6 3 6 3 8 2" xfId="41619" xr:uid="{00000000-0005-0000-0000-000092A20000}"/>
    <cellStyle name="Финансовый 6 3 6 3 9" xfId="41620" xr:uid="{00000000-0005-0000-0000-000093A20000}"/>
    <cellStyle name="Финансовый 6 3 6 3 9 2" xfId="41621" xr:uid="{00000000-0005-0000-0000-000094A20000}"/>
    <cellStyle name="Финансовый 6 3 6 4" xfId="41622" xr:uid="{00000000-0005-0000-0000-000095A20000}"/>
    <cellStyle name="Финансовый 6 3 6 4 2" xfId="41623" xr:uid="{00000000-0005-0000-0000-000096A20000}"/>
    <cellStyle name="Финансовый 6 3 6 4 2 2" xfId="41624" xr:uid="{00000000-0005-0000-0000-000097A20000}"/>
    <cellStyle name="Финансовый 6 3 6 4 3" xfId="41625" xr:uid="{00000000-0005-0000-0000-000098A20000}"/>
    <cellStyle name="Финансовый 6 3 6 4 3 2" xfId="41626" xr:uid="{00000000-0005-0000-0000-000099A20000}"/>
    <cellStyle name="Финансовый 6 3 6 4 4" xfId="41627" xr:uid="{00000000-0005-0000-0000-00009AA20000}"/>
    <cellStyle name="Финансовый 6 3 6 4 4 2" xfId="41628" xr:uid="{00000000-0005-0000-0000-00009BA20000}"/>
    <cellStyle name="Финансовый 6 3 6 4 5" xfId="41629" xr:uid="{00000000-0005-0000-0000-00009CA20000}"/>
    <cellStyle name="Финансовый 6 3 6 4 5 2" xfId="41630" xr:uid="{00000000-0005-0000-0000-00009DA20000}"/>
    <cellStyle name="Финансовый 6 3 6 4 6" xfId="41631" xr:uid="{00000000-0005-0000-0000-00009EA20000}"/>
    <cellStyle name="Финансовый 6 3 6 5" xfId="41632" xr:uid="{00000000-0005-0000-0000-00009FA20000}"/>
    <cellStyle name="Финансовый 6 3 6 5 2" xfId="41633" xr:uid="{00000000-0005-0000-0000-0000A0A20000}"/>
    <cellStyle name="Финансовый 6 3 6 5 2 2" xfId="41634" xr:uid="{00000000-0005-0000-0000-0000A1A20000}"/>
    <cellStyle name="Финансовый 6 3 6 5 3" xfId="41635" xr:uid="{00000000-0005-0000-0000-0000A2A20000}"/>
    <cellStyle name="Финансовый 6 3 6 5 3 2" xfId="41636" xr:uid="{00000000-0005-0000-0000-0000A3A20000}"/>
    <cellStyle name="Финансовый 6 3 6 5 4" xfId="41637" xr:uid="{00000000-0005-0000-0000-0000A4A20000}"/>
    <cellStyle name="Финансовый 6 3 6 5 4 2" xfId="41638" xr:uid="{00000000-0005-0000-0000-0000A5A20000}"/>
    <cellStyle name="Финансовый 6 3 6 5 5" xfId="41639" xr:uid="{00000000-0005-0000-0000-0000A6A20000}"/>
    <cellStyle name="Финансовый 6 3 6 6" xfId="41640" xr:uid="{00000000-0005-0000-0000-0000A7A20000}"/>
    <cellStyle name="Финансовый 6 3 6 6 2" xfId="41641" xr:uid="{00000000-0005-0000-0000-0000A8A20000}"/>
    <cellStyle name="Финансовый 6 3 6 7" xfId="41642" xr:uid="{00000000-0005-0000-0000-0000A9A20000}"/>
    <cellStyle name="Финансовый 6 3 6 7 2" xfId="41643" xr:uid="{00000000-0005-0000-0000-0000AAA20000}"/>
    <cellStyle name="Финансовый 6 3 6 8" xfId="41644" xr:uid="{00000000-0005-0000-0000-0000ABA20000}"/>
    <cellStyle name="Финансовый 6 3 6 8 2" xfId="41645" xr:uid="{00000000-0005-0000-0000-0000ACA20000}"/>
    <cellStyle name="Финансовый 6 3 6 9" xfId="41646" xr:uid="{00000000-0005-0000-0000-0000ADA20000}"/>
    <cellStyle name="Финансовый 6 3 6 9 2" xfId="41647" xr:uid="{00000000-0005-0000-0000-0000AEA20000}"/>
    <cellStyle name="Финансовый 6 3 7" xfId="41648" xr:uid="{00000000-0005-0000-0000-0000AFA20000}"/>
    <cellStyle name="Финансовый 6 3 7 10" xfId="41649" xr:uid="{00000000-0005-0000-0000-0000B0A20000}"/>
    <cellStyle name="Финансовый 6 3 7 10 2" xfId="41650" xr:uid="{00000000-0005-0000-0000-0000B1A20000}"/>
    <cellStyle name="Финансовый 6 3 7 11" xfId="41651" xr:uid="{00000000-0005-0000-0000-0000B2A20000}"/>
    <cellStyle name="Финансовый 6 3 7 11 2" xfId="41652" xr:uid="{00000000-0005-0000-0000-0000B3A20000}"/>
    <cellStyle name="Финансовый 6 3 7 12" xfId="41653" xr:uid="{00000000-0005-0000-0000-0000B4A20000}"/>
    <cellStyle name="Финансовый 6 3 7 2" xfId="41654" xr:uid="{00000000-0005-0000-0000-0000B5A20000}"/>
    <cellStyle name="Финансовый 6 3 7 2 10" xfId="41655" xr:uid="{00000000-0005-0000-0000-0000B6A20000}"/>
    <cellStyle name="Финансовый 6 3 7 2 10 2" xfId="41656" xr:uid="{00000000-0005-0000-0000-0000B7A20000}"/>
    <cellStyle name="Финансовый 6 3 7 2 11" xfId="41657" xr:uid="{00000000-0005-0000-0000-0000B8A20000}"/>
    <cellStyle name="Финансовый 6 3 7 2 2" xfId="41658" xr:uid="{00000000-0005-0000-0000-0000B9A20000}"/>
    <cellStyle name="Финансовый 6 3 7 2 2 10" xfId="41659" xr:uid="{00000000-0005-0000-0000-0000BAA20000}"/>
    <cellStyle name="Финансовый 6 3 7 2 2 2" xfId="41660" xr:uid="{00000000-0005-0000-0000-0000BBA20000}"/>
    <cellStyle name="Финансовый 6 3 7 2 2 2 2" xfId="41661" xr:uid="{00000000-0005-0000-0000-0000BCA20000}"/>
    <cellStyle name="Финансовый 6 3 7 2 2 2 2 2" xfId="41662" xr:uid="{00000000-0005-0000-0000-0000BDA20000}"/>
    <cellStyle name="Финансовый 6 3 7 2 2 2 3" xfId="41663" xr:uid="{00000000-0005-0000-0000-0000BEA20000}"/>
    <cellStyle name="Финансовый 6 3 7 2 2 2 3 2" xfId="41664" xr:uid="{00000000-0005-0000-0000-0000BFA20000}"/>
    <cellStyle name="Финансовый 6 3 7 2 2 2 4" xfId="41665" xr:uid="{00000000-0005-0000-0000-0000C0A20000}"/>
    <cellStyle name="Финансовый 6 3 7 2 2 2 4 2" xfId="41666" xr:uid="{00000000-0005-0000-0000-0000C1A20000}"/>
    <cellStyle name="Финансовый 6 3 7 2 2 2 5" xfId="41667" xr:uid="{00000000-0005-0000-0000-0000C2A20000}"/>
    <cellStyle name="Финансовый 6 3 7 2 2 2 5 2" xfId="41668" xr:uid="{00000000-0005-0000-0000-0000C3A20000}"/>
    <cellStyle name="Финансовый 6 3 7 2 2 2 6" xfId="41669" xr:uid="{00000000-0005-0000-0000-0000C4A20000}"/>
    <cellStyle name="Финансовый 6 3 7 2 2 3" xfId="41670" xr:uid="{00000000-0005-0000-0000-0000C5A20000}"/>
    <cellStyle name="Финансовый 6 3 7 2 2 3 2" xfId="41671" xr:uid="{00000000-0005-0000-0000-0000C6A20000}"/>
    <cellStyle name="Финансовый 6 3 7 2 2 3 2 2" xfId="41672" xr:uid="{00000000-0005-0000-0000-0000C7A20000}"/>
    <cellStyle name="Финансовый 6 3 7 2 2 3 3" xfId="41673" xr:uid="{00000000-0005-0000-0000-0000C8A20000}"/>
    <cellStyle name="Финансовый 6 3 7 2 2 3 3 2" xfId="41674" xr:uid="{00000000-0005-0000-0000-0000C9A20000}"/>
    <cellStyle name="Финансовый 6 3 7 2 2 3 4" xfId="41675" xr:uid="{00000000-0005-0000-0000-0000CAA20000}"/>
    <cellStyle name="Финансовый 6 3 7 2 2 3 4 2" xfId="41676" xr:uid="{00000000-0005-0000-0000-0000CBA20000}"/>
    <cellStyle name="Финансовый 6 3 7 2 2 3 5" xfId="41677" xr:uid="{00000000-0005-0000-0000-0000CCA20000}"/>
    <cellStyle name="Финансовый 6 3 7 2 2 4" xfId="41678" xr:uid="{00000000-0005-0000-0000-0000CDA20000}"/>
    <cellStyle name="Финансовый 6 3 7 2 2 4 2" xfId="41679" xr:uid="{00000000-0005-0000-0000-0000CEA20000}"/>
    <cellStyle name="Финансовый 6 3 7 2 2 5" xfId="41680" xr:uid="{00000000-0005-0000-0000-0000CFA20000}"/>
    <cellStyle name="Финансовый 6 3 7 2 2 5 2" xfId="41681" xr:uid="{00000000-0005-0000-0000-0000D0A20000}"/>
    <cellStyle name="Финансовый 6 3 7 2 2 6" xfId="41682" xr:uid="{00000000-0005-0000-0000-0000D1A20000}"/>
    <cellStyle name="Финансовый 6 3 7 2 2 6 2" xfId="41683" xr:uid="{00000000-0005-0000-0000-0000D2A20000}"/>
    <cellStyle name="Финансовый 6 3 7 2 2 7" xfId="41684" xr:uid="{00000000-0005-0000-0000-0000D3A20000}"/>
    <cellStyle name="Финансовый 6 3 7 2 2 7 2" xfId="41685" xr:uid="{00000000-0005-0000-0000-0000D4A20000}"/>
    <cellStyle name="Финансовый 6 3 7 2 2 8" xfId="41686" xr:uid="{00000000-0005-0000-0000-0000D5A20000}"/>
    <cellStyle name="Финансовый 6 3 7 2 2 8 2" xfId="41687" xr:uid="{00000000-0005-0000-0000-0000D6A20000}"/>
    <cellStyle name="Финансовый 6 3 7 2 2 9" xfId="41688" xr:uid="{00000000-0005-0000-0000-0000D7A20000}"/>
    <cellStyle name="Финансовый 6 3 7 2 2 9 2" xfId="41689" xr:uid="{00000000-0005-0000-0000-0000D8A20000}"/>
    <cellStyle name="Финансовый 6 3 7 2 3" xfId="41690" xr:uid="{00000000-0005-0000-0000-0000D9A20000}"/>
    <cellStyle name="Финансовый 6 3 7 2 3 2" xfId="41691" xr:uid="{00000000-0005-0000-0000-0000DAA20000}"/>
    <cellStyle name="Финансовый 6 3 7 2 3 2 2" xfId="41692" xr:uid="{00000000-0005-0000-0000-0000DBA20000}"/>
    <cellStyle name="Финансовый 6 3 7 2 3 3" xfId="41693" xr:uid="{00000000-0005-0000-0000-0000DCA20000}"/>
    <cellStyle name="Финансовый 6 3 7 2 3 3 2" xfId="41694" xr:uid="{00000000-0005-0000-0000-0000DDA20000}"/>
    <cellStyle name="Финансовый 6 3 7 2 3 4" xfId="41695" xr:uid="{00000000-0005-0000-0000-0000DEA20000}"/>
    <cellStyle name="Финансовый 6 3 7 2 3 4 2" xfId="41696" xr:uid="{00000000-0005-0000-0000-0000DFA20000}"/>
    <cellStyle name="Финансовый 6 3 7 2 3 5" xfId="41697" xr:uid="{00000000-0005-0000-0000-0000E0A20000}"/>
    <cellStyle name="Финансовый 6 3 7 2 3 5 2" xfId="41698" xr:uid="{00000000-0005-0000-0000-0000E1A20000}"/>
    <cellStyle name="Финансовый 6 3 7 2 3 6" xfId="41699" xr:uid="{00000000-0005-0000-0000-0000E2A20000}"/>
    <cellStyle name="Финансовый 6 3 7 2 4" xfId="41700" xr:uid="{00000000-0005-0000-0000-0000E3A20000}"/>
    <cellStyle name="Финансовый 6 3 7 2 4 2" xfId="41701" xr:uid="{00000000-0005-0000-0000-0000E4A20000}"/>
    <cellStyle name="Финансовый 6 3 7 2 4 2 2" xfId="41702" xr:uid="{00000000-0005-0000-0000-0000E5A20000}"/>
    <cellStyle name="Финансовый 6 3 7 2 4 3" xfId="41703" xr:uid="{00000000-0005-0000-0000-0000E6A20000}"/>
    <cellStyle name="Финансовый 6 3 7 2 4 3 2" xfId="41704" xr:uid="{00000000-0005-0000-0000-0000E7A20000}"/>
    <cellStyle name="Финансовый 6 3 7 2 4 4" xfId="41705" xr:uid="{00000000-0005-0000-0000-0000E8A20000}"/>
    <cellStyle name="Финансовый 6 3 7 2 4 4 2" xfId="41706" xr:uid="{00000000-0005-0000-0000-0000E9A20000}"/>
    <cellStyle name="Финансовый 6 3 7 2 4 5" xfId="41707" xr:uid="{00000000-0005-0000-0000-0000EAA20000}"/>
    <cellStyle name="Финансовый 6 3 7 2 5" xfId="41708" xr:uid="{00000000-0005-0000-0000-0000EBA20000}"/>
    <cellStyle name="Финансовый 6 3 7 2 5 2" xfId="41709" xr:uid="{00000000-0005-0000-0000-0000ECA20000}"/>
    <cellStyle name="Финансовый 6 3 7 2 6" xfId="41710" xr:uid="{00000000-0005-0000-0000-0000EDA20000}"/>
    <cellStyle name="Финансовый 6 3 7 2 6 2" xfId="41711" xr:uid="{00000000-0005-0000-0000-0000EEA20000}"/>
    <cellStyle name="Финансовый 6 3 7 2 7" xfId="41712" xr:uid="{00000000-0005-0000-0000-0000EFA20000}"/>
    <cellStyle name="Финансовый 6 3 7 2 7 2" xfId="41713" xr:uid="{00000000-0005-0000-0000-0000F0A20000}"/>
    <cellStyle name="Финансовый 6 3 7 2 8" xfId="41714" xr:uid="{00000000-0005-0000-0000-0000F1A20000}"/>
    <cellStyle name="Финансовый 6 3 7 2 8 2" xfId="41715" xr:uid="{00000000-0005-0000-0000-0000F2A20000}"/>
    <cellStyle name="Финансовый 6 3 7 2 9" xfId="41716" xr:uid="{00000000-0005-0000-0000-0000F3A20000}"/>
    <cellStyle name="Финансовый 6 3 7 2 9 2" xfId="41717" xr:uid="{00000000-0005-0000-0000-0000F4A20000}"/>
    <cellStyle name="Финансовый 6 3 7 3" xfId="41718" xr:uid="{00000000-0005-0000-0000-0000F5A20000}"/>
    <cellStyle name="Финансовый 6 3 7 3 10" xfId="41719" xr:uid="{00000000-0005-0000-0000-0000F6A20000}"/>
    <cellStyle name="Финансовый 6 3 7 3 2" xfId="41720" xr:uid="{00000000-0005-0000-0000-0000F7A20000}"/>
    <cellStyle name="Финансовый 6 3 7 3 2 2" xfId="41721" xr:uid="{00000000-0005-0000-0000-0000F8A20000}"/>
    <cellStyle name="Финансовый 6 3 7 3 2 2 2" xfId="41722" xr:uid="{00000000-0005-0000-0000-0000F9A20000}"/>
    <cellStyle name="Финансовый 6 3 7 3 2 3" xfId="41723" xr:uid="{00000000-0005-0000-0000-0000FAA20000}"/>
    <cellStyle name="Финансовый 6 3 7 3 2 3 2" xfId="41724" xr:uid="{00000000-0005-0000-0000-0000FBA20000}"/>
    <cellStyle name="Финансовый 6 3 7 3 2 4" xfId="41725" xr:uid="{00000000-0005-0000-0000-0000FCA20000}"/>
    <cellStyle name="Финансовый 6 3 7 3 2 4 2" xfId="41726" xr:uid="{00000000-0005-0000-0000-0000FDA20000}"/>
    <cellStyle name="Финансовый 6 3 7 3 2 5" xfId="41727" xr:uid="{00000000-0005-0000-0000-0000FEA20000}"/>
    <cellStyle name="Финансовый 6 3 7 3 2 5 2" xfId="41728" xr:uid="{00000000-0005-0000-0000-0000FFA20000}"/>
    <cellStyle name="Финансовый 6 3 7 3 2 6" xfId="41729" xr:uid="{00000000-0005-0000-0000-000000A30000}"/>
    <cellStyle name="Финансовый 6 3 7 3 3" xfId="41730" xr:uid="{00000000-0005-0000-0000-000001A30000}"/>
    <cellStyle name="Финансовый 6 3 7 3 3 2" xfId="41731" xr:uid="{00000000-0005-0000-0000-000002A30000}"/>
    <cellStyle name="Финансовый 6 3 7 3 3 2 2" xfId="41732" xr:uid="{00000000-0005-0000-0000-000003A30000}"/>
    <cellStyle name="Финансовый 6 3 7 3 3 3" xfId="41733" xr:uid="{00000000-0005-0000-0000-000004A30000}"/>
    <cellStyle name="Финансовый 6 3 7 3 3 3 2" xfId="41734" xr:uid="{00000000-0005-0000-0000-000005A30000}"/>
    <cellStyle name="Финансовый 6 3 7 3 3 4" xfId="41735" xr:uid="{00000000-0005-0000-0000-000006A30000}"/>
    <cellStyle name="Финансовый 6 3 7 3 3 4 2" xfId="41736" xr:uid="{00000000-0005-0000-0000-000007A30000}"/>
    <cellStyle name="Финансовый 6 3 7 3 3 5" xfId="41737" xr:uid="{00000000-0005-0000-0000-000008A30000}"/>
    <cellStyle name="Финансовый 6 3 7 3 4" xfId="41738" xr:uid="{00000000-0005-0000-0000-000009A30000}"/>
    <cellStyle name="Финансовый 6 3 7 3 4 2" xfId="41739" xr:uid="{00000000-0005-0000-0000-00000AA30000}"/>
    <cellStyle name="Финансовый 6 3 7 3 5" xfId="41740" xr:uid="{00000000-0005-0000-0000-00000BA30000}"/>
    <cellStyle name="Финансовый 6 3 7 3 5 2" xfId="41741" xr:uid="{00000000-0005-0000-0000-00000CA30000}"/>
    <cellStyle name="Финансовый 6 3 7 3 6" xfId="41742" xr:uid="{00000000-0005-0000-0000-00000DA30000}"/>
    <cellStyle name="Финансовый 6 3 7 3 6 2" xfId="41743" xr:uid="{00000000-0005-0000-0000-00000EA30000}"/>
    <cellStyle name="Финансовый 6 3 7 3 7" xfId="41744" xr:uid="{00000000-0005-0000-0000-00000FA30000}"/>
    <cellStyle name="Финансовый 6 3 7 3 7 2" xfId="41745" xr:uid="{00000000-0005-0000-0000-000010A30000}"/>
    <cellStyle name="Финансовый 6 3 7 3 8" xfId="41746" xr:uid="{00000000-0005-0000-0000-000011A30000}"/>
    <cellStyle name="Финансовый 6 3 7 3 8 2" xfId="41747" xr:uid="{00000000-0005-0000-0000-000012A30000}"/>
    <cellStyle name="Финансовый 6 3 7 3 9" xfId="41748" xr:uid="{00000000-0005-0000-0000-000013A30000}"/>
    <cellStyle name="Финансовый 6 3 7 3 9 2" xfId="41749" xr:uid="{00000000-0005-0000-0000-000014A30000}"/>
    <cellStyle name="Финансовый 6 3 7 4" xfId="41750" xr:uid="{00000000-0005-0000-0000-000015A30000}"/>
    <cellStyle name="Финансовый 6 3 7 4 2" xfId="41751" xr:uid="{00000000-0005-0000-0000-000016A30000}"/>
    <cellStyle name="Финансовый 6 3 7 4 2 2" xfId="41752" xr:uid="{00000000-0005-0000-0000-000017A30000}"/>
    <cellStyle name="Финансовый 6 3 7 4 3" xfId="41753" xr:uid="{00000000-0005-0000-0000-000018A30000}"/>
    <cellStyle name="Финансовый 6 3 7 4 3 2" xfId="41754" xr:uid="{00000000-0005-0000-0000-000019A30000}"/>
    <cellStyle name="Финансовый 6 3 7 4 4" xfId="41755" xr:uid="{00000000-0005-0000-0000-00001AA30000}"/>
    <cellStyle name="Финансовый 6 3 7 4 4 2" xfId="41756" xr:uid="{00000000-0005-0000-0000-00001BA30000}"/>
    <cellStyle name="Финансовый 6 3 7 4 5" xfId="41757" xr:uid="{00000000-0005-0000-0000-00001CA30000}"/>
    <cellStyle name="Финансовый 6 3 7 4 5 2" xfId="41758" xr:uid="{00000000-0005-0000-0000-00001DA30000}"/>
    <cellStyle name="Финансовый 6 3 7 4 6" xfId="41759" xr:uid="{00000000-0005-0000-0000-00001EA30000}"/>
    <cellStyle name="Финансовый 6 3 7 5" xfId="41760" xr:uid="{00000000-0005-0000-0000-00001FA30000}"/>
    <cellStyle name="Финансовый 6 3 7 5 2" xfId="41761" xr:uid="{00000000-0005-0000-0000-000020A30000}"/>
    <cellStyle name="Финансовый 6 3 7 5 2 2" xfId="41762" xr:uid="{00000000-0005-0000-0000-000021A30000}"/>
    <cellStyle name="Финансовый 6 3 7 5 3" xfId="41763" xr:uid="{00000000-0005-0000-0000-000022A30000}"/>
    <cellStyle name="Финансовый 6 3 7 5 3 2" xfId="41764" xr:uid="{00000000-0005-0000-0000-000023A30000}"/>
    <cellStyle name="Финансовый 6 3 7 5 4" xfId="41765" xr:uid="{00000000-0005-0000-0000-000024A30000}"/>
    <cellStyle name="Финансовый 6 3 7 5 4 2" xfId="41766" xr:uid="{00000000-0005-0000-0000-000025A30000}"/>
    <cellStyle name="Финансовый 6 3 7 5 5" xfId="41767" xr:uid="{00000000-0005-0000-0000-000026A30000}"/>
    <cellStyle name="Финансовый 6 3 7 6" xfId="41768" xr:uid="{00000000-0005-0000-0000-000027A30000}"/>
    <cellStyle name="Финансовый 6 3 7 6 2" xfId="41769" xr:uid="{00000000-0005-0000-0000-000028A30000}"/>
    <cellStyle name="Финансовый 6 3 7 7" xfId="41770" xr:uid="{00000000-0005-0000-0000-000029A30000}"/>
    <cellStyle name="Финансовый 6 3 7 7 2" xfId="41771" xr:uid="{00000000-0005-0000-0000-00002AA30000}"/>
    <cellStyle name="Финансовый 6 3 7 8" xfId="41772" xr:uid="{00000000-0005-0000-0000-00002BA30000}"/>
    <cellStyle name="Финансовый 6 3 7 8 2" xfId="41773" xr:uid="{00000000-0005-0000-0000-00002CA30000}"/>
    <cellStyle name="Финансовый 6 3 7 9" xfId="41774" xr:uid="{00000000-0005-0000-0000-00002DA30000}"/>
    <cellStyle name="Финансовый 6 3 7 9 2" xfId="41775" xr:uid="{00000000-0005-0000-0000-00002EA30000}"/>
    <cellStyle name="Финансовый 6 3 8" xfId="41776" xr:uid="{00000000-0005-0000-0000-00002FA30000}"/>
    <cellStyle name="Финансовый 6 3 8 10" xfId="41777" xr:uid="{00000000-0005-0000-0000-000030A30000}"/>
    <cellStyle name="Финансовый 6 3 8 10 2" xfId="41778" xr:uid="{00000000-0005-0000-0000-000031A30000}"/>
    <cellStyle name="Финансовый 6 3 8 11" xfId="41779" xr:uid="{00000000-0005-0000-0000-000032A30000}"/>
    <cellStyle name="Финансовый 6 3 8 11 2" xfId="41780" xr:uid="{00000000-0005-0000-0000-000033A30000}"/>
    <cellStyle name="Финансовый 6 3 8 12" xfId="41781" xr:uid="{00000000-0005-0000-0000-000034A30000}"/>
    <cellStyle name="Финансовый 6 3 8 2" xfId="41782" xr:uid="{00000000-0005-0000-0000-000035A30000}"/>
    <cellStyle name="Финансовый 6 3 8 2 10" xfId="41783" xr:uid="{00000000-0005-0000-0000-000036A30000}"/>
    <cellStyle name="Финансовый 6 3 8 2 10 2" xfId="41784" xr:uid="{00000000-0005-0000-0000-000037A30000}"/>
    <cellStyle name="Финансовый 6 3 8 2 11" xfId="41785" xr:uid="{00000000-0005-0000-0000-000038A30000}"/>
    <cellStyle name="Финансовый 6 3 8 2 2" xfId="41786" xr:uid="{00000000-0005-0000-0000-000039A30000}"/>
    <cellStyle name="Финансовый 6 3 8 2 2 10" xfId="41787" xr:uid="{00000000-0005-0000-0000-00003AA30000}"/>
    <cellStyle name="Финансовый 6 3 8 2 2 2" xfId="41788" xr:uid="{00000000-0005-0000-0000-00003BA30000}"/>
    <cellStyle name="Финансовый 6 3 8 2 2 2 2" xfId="41789" xr:uid="{00000000-0005-0000-0000-00003CA30000}"/>
    <cellStyle name="Финансовый 6 3 8 2 2 2 2 2" xfId="41790" xr:uid="{00000000-0005-0000-0000-00003DA30000}"/>
    <cellStyle name="Финансовый 6 3 8 2 2 2 3" xfId="41791" xr:uid="{00000000-0005-0000-0000-00003EA30000}"/>
    <cellStyle name="Финансовый 6 3 8 2 2 2 3 2" xfId="41792" xr:uid="{00000000-0005-0000-0000-00003FA30000}"/>
    <cellStyle name="Финансовый 6 3 8 2 2 2 4" xfId="41793" xr:uid="{00000000-0005-0000-0000-000040A30000}"/>
    <cellStyle name="Финансовый 6 3 8 2 2 2 4 2" xfId="41794" xr:uid="{00000000-0005-0000-0000-000041A30000}"/>
    <cellStyle name="Финансовый 6 3 8 2 2 2 5" xfId="41795" xr:uid="{00000000-0005-0000-0000-000042A30000}"/>
    <cellStyle name="Финансовый 6 3 8 2 2 2 5 2" xfId="41796" xr:uid="{00000000-0005-0000-0000-000043A30000}"/>
    <cellStyle name="Финансовый 6 3 8 2 2 2 6" xfId="41797" xr:uid="{00000000-0005-0000-0000-000044A30000}"/>
    <cellStyle name="Финансовый 6 3 8 2 2 3" xfId="41798" xr:uid="{00000000-0005-0000-0000-000045A30000}"/>
    <cellStyle name="Финансовый 6 3 8 2 2 3 2" xfId="41799" xr:uid="{00000000-0005-0000-0000-000046A30000}"/>
    <cellStyle name="Финансовый 6 3 8 2 2 3 2 2" xfId="41800" xr:uid="{00000000-0005-0000-0000-000047A30000}"/>
    <cellStyle name="Финансовый 6 3 8 2 2 3 3" xfId="41801" xr:uid="{00000000-0005-0000-0000-000048A30000}"/>
    <cellStyle name="Финансовый 6 3 8 2 2 3 3 2" xfId="41802" xr:uid="{00000000-0005-0000-0000-000049A30000}"/>
    <cellStyle name="Финансовый 6 3 8 2 2 3 4" xfId="41803" xr:uid="{00000000-0005-0000-0000-00004AA30000}"/>
    <cellStyle name="Финансовый 6 3 8 2 2 3 4 2" xfId="41804" xr:uid="{00000000-0005-0000-0000-00004BA30000}"/>
    <cellStyle name="Финансовый 6 3 8 2 2 3 5" xfId="41805" xr:uid="{00000000-0005-0000-0000-00004CA30000}"/>
    <cellStyle name="Финансовый 6 3 8 2 2 4" xfId="41806" xr:uid="{00000000-0005-0000-0000-00004DA30000}"/>
    <cellStyle name="Финансовый 6 3 8 2 2 4 2" xfId="41807" xr:uid="{00000000-0005-0000-0000-00004EA30000}"/>
    <cellStyle name="Финансовый 6 3 8 2 2 5" xfId="41808" xr:uid="{00000000-0005-0000-0000-00004FA30000}"/>
    <cellStyle name="Финансовый 6 3 8 2 2 5 2" xfId="41809" xr:uid="{00000000-0005-0000-0000-000050A30000}"/>
    <cellStyle name="Финансовый 6 3 8 2 2 6" xfId="41810" xr:uid="{00000000-0005-0000-0000-000051A30000}"/>
    <cellStyle name="Финансовый 6 3 8 2 2 6 2" xfId="41811" xr:uid="{00000000-0005-0000-0000-000052A30000}"/>
    <cellStyle name="Финансовый 6 3 8 2 2 7" xfId="41812" xr:uid="{00000000-0005-0000-0000-000053A30000}"/>
    <cellStyle name="Финансовый 6 3 8 2 2 7 2" xfId="41813" xr:uid="{00000000-0005-0000-0000-000054A30000}"/>
    <cellStyle name="Финансовый 6 3 8 2 2 8" xfId="41814" xr:uid="{00000000-0005-0000-0000-000055A30000}"/>
    <cellStyle name="Финансовый 6 3 8 2 2 8 2" xfId="41815" xr:uid="{00000000-0005-0000-0000-000056A30000}"/>
    <cellStyle name="Финансовый 6 3 8 2 2 9" xfId="41816" xr:uid="{00000000-0005-0000-0000-000057A30000}"/>
    <cellStyle name="Финансовый 6 3 8 2 2 9 2" xfId="41817" xr:uid="{00000000-0005-0000-0000-000058A30000}"/>
    <cellStyle name="Финансовый 6 3 8 2 3" xfId="41818" xr:uid="{00000000-0005-0000-0000-000059A30000}"/>
    <cellStyle name="Финансовый 6 3 8 2 3 2" xfId="41819" xr:uid="{00000000-0005-0000-0000-00005AA30000}"/>
    <cellStyle name="Финансовый 6 3 8 2 3 2 2" xfId="41820" xr:uid="{00000000-0005-0000-0000-00005BA30000}"/>
    <cellStyle name="Финансовый 6 3 8 2 3 3" xfId="41821" xr:uid="{00000000-0005-0000-0000-00005CA30000}"/>
    <cellStyle name="Финансовый 6 3 8 2 3 3 2" xfId="41822" xr:uid="{00000000-0005-0000-0000-00005DA30000}"/>
    <cellStyle name="Финансовый 6 3 8 2 3 4" xfId="41823" xr:uid="{00000000-0005-0000-0000-00005EA30000}"/>
    <cellStyle name="Финансовый 6 3 8 2 3 4 2" xfId="41824" xr:uid="{00000000-0005-0000-0000-00005FA30000}"/>
    <cellStyle name="Финансовый 6 3 8 2 3 5" xfId="41825" xr:uid="{00000000-0005-0000-0000-000060A30000}"/>
    <cellStyle name="Финансовый 6 3 8 2 3 5 2" xfId="41826" xr:uid="{00000000-0005-0000-0000-000061A30000}"/>
    <cellStyle name="Финансовый 6 3 8 2 3 6" xfId="41827" xr:uid="{00000000-0005-0000-0000-000062A30000}"/>
    <cellStyle name="Финансовый 6 3 8 2 4" xfId="41828" xr:uid="{00000000-0005-0000-0000-000063A30000}"/>
    <cellStyle name="Финансовый 6 3 8 2 4 2" xfId="41829" xr:uid="{00000000-0005-0000-0000-000064A30000}"/>
    <cellStyle name="Финансовый 6 3 8 2 4 2 2" xfId="41830" xr:uid="{00000000-0005-0000-0000-000065A30000}"/>
    <cellStyle name="Финансовый 6 3 8 2 4 3" xfId="41831" xr:uid="{00000000-0005-0000-0000-000066A30000}"/>
    <cellStyle name="Финансовый 6 3 8 2 4 3 2" xfId="41832" xr:uid="{00000000-0005-0000-0000-000067A30000}"/>
    <cellStyle name="Финансовый 6 3 8 2 4 4" xfId="41833" xr:uid="{00000000-0005-0000-0000-000068A30000}"/>
    <cellStyle name="Финансовый 6 3 8 2 4 4 2" xfId="41834" xr:uid="{00000000-0005-0000-0000-000069A30000}"/>
    <cellStyle name="Финансовый 6 3 8 2 4 5" xfId="41835" xr:uid="{00000000-0005-0000-0000-00006AA30000}"/>
    <cellStyle name="Финансовый 6 3 8 2 5" xfId="41836" xr:uid="{00000000-0005-0000-0000-00006BA30000}"/>
    <cellStyle name="Финансовый 6 3 8 2 5 2" xfId="41837" xr:uid="{00000000-0005-0000-0000-00006CA30000}"/>
    <cellStyle name="Финансовый 6 3 8 2 6" xfId="41838" xr:uid="{00000000-0005-0000-0000-00006DA30000}"/>
    <cellStyle name="Финансовый 6 3 8 2 6 2" xfId="41839" xr:uid="{00000000-0005-0000-0000-00006EA30000}"/>
    <cellStyle name="Финансовый 6 3 8 2 7" xfId="41840" xr:uid="{00000000-0005-0000-0000-00006FA30000}"/>
    <cellStyle name="Финансовый 6 3 8 2 7 2" xfId="41841" xr:uid="{00000000-0005-0000-0000-000070A30000}"/>
    <cellStyle name="Финансовый 6 3 8 2 8" xfId="41842" xr:uid="{00000000-0005-0000-0000-000071A30000}"/>
    <cellStyle name="Финансовый 6 3 8 2 8 2" xfId="41843" xr:uid="{00000000-0005-0000-0000-000072A30000}"/>
    <cellStyle name="Финансовый 6 3 8 2 9" xfId="41844" xr:uid="{00000000-0005-0000-0000-000073A30000}"/>
    <cellStyle name="Финансовый 6 3 8 2 9 2" xfId="41845" xr:uid="{00000000-0005-0000-0000-000074A30000}"/>
    <cellStyle name="Финансовый 6 3 8 3" xfId="41846" xr:uid="{00000000-0005-0000-0000-000075A30000}"/>
    <cellStyle name="Финансовый 6 3 8 3 10" xfId="41847" xr:uid="{00000000-0005-0000-0000-000076A30000}"/>
    <cellStyle name="Финансовый 6 3 8 3 2" xfId="41848" xr:uid="{00000000-0005-0000-0000-000077A30000}"/>
    <cellStyle name="Финансовый 6 3 8 3 2 2" xfId="41849" xr:uid="{00000000-0005-0000-0000-000078A30000}"/>
    <cellStyle name="Финансовый 6 3 8 3 2 2 2" xfId="41850" xr:uid="{00000000-0005-0000-0000-000079A30000}"/>
    <cellStyle name="Финансовый 6 3 8 3 2 3" xfId="41851" xr:uid="{00000000-0005-0000-0000-00007AA30000}"/>
    <cellStyle name="Финансовый 6 3 8 3 2 3 2" xfId="41852" xr:uid="{00000000-0005-0000-0000-00007BA30000}"/>
    <cellStyle name="Финансовый 6 3 8 3 2 4" xfId="41853" xr:uid="{00000000-0005-0000-0000-00007CA30000}"/>
    <cellStyle name="Финансовый 6 3 8 3 2 4 2" xfId="41854" xr:uid="{00000000-0005-0000-0000-00007DA30000}"/>
    <cellStyle name="Финансовый 6 3 8 3 2 5" xfId="41855" xr:uid="{00000000-0005-0000-0000-00007EA30000}"/>
    <cellStyle name="Финансовый 6 3 8 3 2 5 2" xfId="41856" xr:uid="{00000000-0005-0000-0000-00007FA30000}"/>
    <cellStyle name="Финансовый 6 3 8 3 2 6" xfId="41857" xr:uid="{00000000-0005-0000-0000-000080A30000}"/>
    <cellStyle name="Финансовый 6 3 8 3 3" xfId="41858" xr:uid="{00000000-0005-0000-0000-000081A30000}"/>
    <cellStyle name="Финансовый 6 3 8 3 3 2" xfId="41859" xr:uid="{00000000-0005-0000-0000-000082A30000}"/>
    <cellStyle name="Финансовый 6 3 8 3 3 2 2" xfId="41860" xr:uid="{00000000-0005-0000-0000-000083A30000}"/>
    <cellStyle name="Финансовый 6 3 8 3 3 3" xfId="41861" xr:uid="{00000000-0005-0000-0000-000084A30000}"/>
    <cellStyle name="Финансовый 6 3 8 3 3 3 2" xfId="41862" xr:uid="{00000000-0005-0000-0000-000085A30000}"/>
    <cellStyle name="Финансовый 6 3 8 3 3 4" xfId="41863" xr:uid="{00000000-0005-0000-0000-000086A30000}"/>
    <cellStyle name="Финансовый 6 3 8 3 3 4 2" xfId="41864" xr:uid="{00000000-0005-0000-0000-000087A30000}"/>
    <cellStyle name="Финансовый 6 3 8 3 3 5" xfId="41865" xr:uid="{00000000-0005-0000-0000-000088A30000}"/>
    <cellStyle name="Финансовый 6 3 8 3 4" xfId="41866" xr:uid="{00000000-0005-0000-0000-000089A30000}"/>
    <cellStyle name="Финансовый 6 3 8 3 4 2" xfId="41867" xr:uid="{00000000-0005-0000-0000-00008AA30000}"/>
    <cellStyle name="Финансовый 6 3 8 3 5" xfId="41868" xr:uid="{00000000-0005-0000-0000-00008BA30000}"/>
    <cellStyle name="Финансовый 6 3 8 3 5 2" xfId="41869" xr:uid="{00000000-0005-0000-0000-00008CA30000}"/>
    <cellStyle name="Финансовый 6 3 8 3 6" xfId="41870" xr:uid="{00000000-0005-0000-0000-00008DA30000}"/>
    <cellStyle name="Финансовый 6 3 8 3 6 2" xfId="41871" xr:uid="{00000000-0005-0000-0000-00008EA30000}"/>
    <cellStyle name="Финансовый 6 3 8 3 7" xfId="41872" xr:uid="{00000000-0005-0000-0000-00008FA30000}"/>
    <cellStyle name="Финансовый 6 3 8 3 7 2" xfId="41873" xr:uid="{00000000-0005-0000-0000-000090A30000}"/>
    <cellStyle name="Финансовый 6 3 8 3 8" xfId="41874" xr:uid="{00000000-0005-0000-0000-000091A30000}"/>
    <cellStyle name="Финансовый 6 3 8 3 8 2" xfId="41875" xr:uid="{00000000-0005-0000-0000-000092A30000}"/>
    <cellStyle name="Финансовый 6 3 8 3 9" xfId="41876" xr:uid="{00000000-0005-0000-0000-000093A30000}"/>
    <cellStyle name="Финансовый 6 3 8 3 9 2" xfId="41877" xr:uid="{00000000-0005-0000-0000-000094A30000}"/>
    <cellStyle name="Финансовый 6 3 8 4" xfId="41878" xr:uid="{00000000-0005-0000-0000-000095A30000}"/>
    <cellStyle name="Финансовый 6 3 8 4 2" xfId="41879" xr:uid="{00000000-0005-0000-0000-000096A30000}"/>
    <cellStyle name="Финансовый 6 3 8 4 2 2" xfId="41880" xr:uid="{00000000-0005-0000-0000-000097A30000}"/>
    <cellStyle name="Финансовый 6 3 8 4 3" xfId="41881" xr:uid="{00000000-0005-0000-0000-000098A30000}"/>
    <cellStyle name="Финансовый 6 3 8 4 3 2" xfId="41882" xr:uid="{00000000-0005-0000-0000-000099A30000}"/>
    <cellStyle name="Финансовый 6 3 8 4 4" xfId="41883" xr:uid="{00000000-0005-0000-0000-00009AA30000}"/>
    <cellStyle name="Финансовый 6 3 8 4 4 2" xfId="41884" xr:uid="{00000000-0005-0000-0000-00009BA30000}"/>
    <cellStyle name="Финансовый 6 3 8 4 5" xfId="41885" xr:uid="{00000000-0005-0000-0000-00009CA30000}"/>
    <cellStyle name="Финансовый 6 3 8 4 5 2" xfId="41886" xr:uid="{00000000-0005-0000-0000-00009DA30000}"/>
    <cellStyle name="Финансовый 6 3 8 4 6" xfId="41887" xr:uid="{00000000-0005-0000-0000-00009EA30000}"/>
    <cellStyle name="Финансовый 6 3 8 5" xfId="41888" xr:uid="{00000000-0005-0000-0000-00009FA30000}"/>
    <cellStyle name="Финансовый 6 3 8 5 2" xfId="41889" xr:uid="{00000000-0005-0000-0000-0000A0A30000}"/>
    <cellStyle name="Финансовый 6 3 8 5 2 2" xfId="41890" xr:uid="{00000000-0005-0000-0000-0000A1A30000}"/>
    <cellStyle name="Финансовый 6 3 8 5 3" xfId="41891" xr:uid="{00000000-0005-0000-0000-0000A2A30000}"/>
    <cellStyle name="Финансовый 6 3 8 5 3 2" xfId="41892" xr:uid="{00000000-0005-0000-0000-0000A3A30000}"/>
    <cellStyle name="Финансовый 6 3 8 5 4" xfId="41893" xr:uid="{00000000-0005-0000-0000-0000A4A30000}"/>
    <cellStyle name="Финансовый 6 3 8 5 4 2" xfId="41894" xr:uid="{00000000-0005-0000-0000-0000A5A30000}"/>
    <cellStyle name="Финансовый 6 3 8 5 5" xfId="41895" xr:uid="{00000000-0005-0000-0000-0000A6A30000}"/>
    <cellStyle name="Финансовый 6 3 8 6" xfId="41896" xr:uid="{00000000-0005-0000-0000-0000A7A30000}"/>
    <cellStyle name="Финансовый 6 3 8 6 2" xfId="41897" xr:uid="{00000000-0005-0000-0000-0000A8A30000}"/>
    <cellStyle name="Финансовый 6 3 8 7" xfId="41898" xr:uid="{00000000-0005-0000-0000-0000A9A30000}"/>
    <cellStyle name="Финансовый 6 3 8 7 2" xfId="41899" xr:uid="{00000000-0005-0000-0000-0000AAA30000}"/>
    <cellStyle name="Финансовый 6 3 8 8" xfId="41900" xr:uid="{00000000-0005-0000-0000-0000ABA30000}"/>
    <cellStyle name="Финансовый 6 3 8 8 2" xfId="41901" xr:uid="{00000000-0005-0000-0000-0000ACA30000}"/>
    <cellStyle name="Финансовый 6 3 8 9" xfId="41902" xr:uid="{00000000-0005-0000-0000-0000ADA30000}"/>
    <cellStyle name="Финансовый 6 3 8 9 2" xfId="41903" xr:uid="{00000000-0005-0000-0000-0000AEA30000}"/>
    <cellStyle name="Финансовый 6 3 9" xfId="41904" xr:uid="{00000000-0005-0000-0000-0000AFA30000}"/>
    <cellStyle name="Финансовый 6 3 9 10" xfId="41905" xr:uid="{00000000-0005-0000-0000-0000B0A30000}"/>
    <cellStyle name="Финансовый 6 3 9 10 2" xfId="41906" xr:uid="{00000000-0005-0000-0000-0000B1A30000}"/>
    <cellStyle name="Финансовый 6 3 9 11" xfId="41907" xr:uid="{00000000-0005-0000-0000-0000B2A30000}"/>
    <cellStyle name="Финансовый 6 3 9 11 2" xfId="41908" xr:uid="{00000000-0005-0000-0000-0000B3A30000}"/>
    <cellStyle name="Финансовый 6 3 9 12" xfId="41909" xr:uid="{00000000-0005-0000-0000-0000B4A30000}"/>
    <cellStyle name="Финансовый 6 3 9 2" xfId="41910" xr:uid="{00000000-0005-0000-0000-0000B5A30000}"/>
    <cellStyle name="Финансовый 6 3 9 2 10" xfId="41911" xr:uid="{00000000-0005-0000-0000-0000B6A30000}"/>
    <cellStyle name="Финансовый 6 3 9 2 10 2" xfId="41912" xr:uid="{00000000-0005-0000-0000-0000B7A30000}"/>
    <cellStyle name="Финансовый 6 3 9 2 11" xfId="41913" xr:uid="{00000000-0005-0000-0000-0000B8A30000}"/>
    <cellStyle name="Финансовый 6 3 9 2 2" xfId="41914" xr:uid="{00000000-0005-0000-0000-0000B9A30000}"/>
    <cellStyle name="Финансовый 6 3 9 2 2 10" xfId="41915" xr:uid="{00000000-0005-0000-0000-0000BAA30000}"/>
    <cellStyle name="Финансовый 6 3 9 2 2 2" xfId="41916" xr:uid="{00000000-0005-0000-0000-0000BBA30000}"/>
    <cellStyle name="Финансовый 6 3 9 2 2 2 2" xfId="41917" xr:uid="{00000000-0005-0000-0000-0000BCA30000}"/>
    <cellStyle name="Финансовый 6 3 9 2 2 2 2 2" xfId="41918" xr:uid="{00000000-0005-0000-0000-0000BDA30000}"/>
    <cellStyle name="Финансовый 6 3 9 2 2 2 3" xfId="41919" xr:uid="{00000000-0005-0000-0000-0000BEA30000}"/>
    <cellStyle name="Финансовый 6 3 9 2 2 2 3 2" xfId="41920" xr:uid="{00000000-0005-0000-0000-0000BFA30000}"/>
    <cellStyle name="Финансовый 6 3 9 2 2 2 4" xfId="41921" xr:uid="{00000000-0005-0000-0000-0000C0A30000}"/>
    <cellStyle name="Финансовый 6 3 9 2 2 2 4 2" xfId="41922" xr:uid="{00000000-0005-0000-0000-0000C1A30000}"/>
    <cellStyle name="Финансовый 6 3 9 2 2 2 5" xfId="41923" xr:uid="{00000000-0005-0000-0000-0000C2A30000}"/>
    <cellStyle name="Финансовый 6 3 9 2 2 2 5 2" xfId="41924" xr:uid="{00000000-0005-0000-0000-0000C3A30000}"/>
    <cellStyle name="Финансовый 6 3 9 2 2 2 6" xfId="41925" xr:uid="{00000000-0005-0000-0000-0000C4A30000}"/>
    <cellStyle name="Финансовый 6 3 9 2 2 3" xfId="41926" xr:uid="{00000000-0005-0000-0000-0000C5A30000}"/>
    <cellStyle name="Финансовый 6 3 9 2 2 3 2" xfId="41927" xr:uid="{00000000-0005-0000-0000-0000C6A30000}"/>
    <cellStyle name="Финансовый 6 3 9 2 2 3 2 2" xfId="41928" xr:uid="{00000000-0005-0000-0000-0000C7A30000}"/>
    <cellStyle name="Финансовый 6 3 9 2 2 3 3" xfId="41929" xr:uid="{00000000-0005-0000-0000-0000C8A30000}"/>
    <cellStyle name="Финансовый 6 3 9 2 2 3 3 2" xfId="41930" xr:uid="{00000000-0005-0000-0000-0000C9A30000}"/>
    <cellStyle name="Финансовый 6 3 9 2 2 3 4" xfId="41931" xr:uid="{00000000-0005-0000-0000-0000CAA30000}"/>
    <cellStyle name="Финансовый 6 3 9 2 2 3 4 2" xfId="41932" xr:uid="{00000000-0005-0000-0000-0000CBA30000}"/>
    <cellStyle name="Финансовый 6 3 9 2 2 3 5" xfId="41933" xr:uid="{00000000-0005-0000-0000-0000CCA30000}"/>
    <cellStyle name="Финансовый 6 3 9 2 2 4" xfId="41934" xr:uid="{00000000-0005-0000-0000-0000CDA30000}"/>
    <cellStyle name="Финансовый 6 3 9 2 2 4 2" xfId="41935" xr:uid="{00000000-0005-0000-0000-0000CEA30000}"/>
    <cellStyle name="Финансовый 6 3 9 2 2 5" xfId="41936" xr:uid="{00000000-0005-0000-0000-0000CFA30000}"/>
    <cellStyle name="Финансовый 6 3 9 2 2 5 2" xfId="41937" xr:uid="{00000000-0005-0000-0000-0000D0A30000}"/>
    <cellStyle name="Финансовый 6 3 9 2 2 6" xfId="41938" xr:uid="{00000000-0005-0000-0000-0000D1A30000}"/>
    <cellStyle name="Финансовый 6 3 9 2 2 6 2" xfId="41939" xr:uid="{00000000-0005-0000-0000-0000D2A30000}"/>
    <cellStyle name="Финансовый 6 3 9 2 2 7" xfId="41940" xr:uid="{00000000-0005-0000-0000-0000D3A30000}"/>
    <cellStyle name="Финансовый 6 3 9 2 2 7 2" xfId="41941" xr:uid="{00000000-0005-0000-0000-0000D4A30000}"/>
    <cellStyle name="Финансовый 6 3 9 2 2 8" xfId="41942" xr:uid="{00000000-0005-0000-0000-0000D5A30000}"/>
    <cellStyle name="Финансовый 6 3 9 2 2 8 2" xfId="41943" xr:uid="{00000000-0005-0000-0000-0000D6A30000}"/>
    <cellStyle name="Финансовый 6 3 9 2 2 9" xfId="41944" xr:uid="{00000000-0005-0000-0000-0000D7A30000}"/>
    <cellStyle name="Финансовый 6 3 9 2 2 9 2" xfId="41945" xr:uid="{00000000-0005-0000-0000-0000D8A30000}"/>
    <cellStyle name="Финансовый 6 3 9 2 3" xfId="41946" xr:uid="{00000000-0005-0000-0000-0000D9A30000}"/>
    <cellStyle name="Финансовый 6 3 9 2 3 2" xfId="41947" xr:uid="{00000000-0005-0000-0000-0000DAA30000}"/>
    <cellStyle name="Финансовый 6 3 9 2 3 2 2" xfId="41948" xr:uid="{00000000-0005-0000-0000-0000DBA30000}"/>
    <cellStyle name="Финансовый 6 3 9 2 3 3" xfId="41949" xr:uid="{00000000-0005-0000-0000-0000DCA30000}"/>
    <cellStyle name="Финансовый 6 3 9 2 3 3 2" xfId="41950" xr:uid="{00000000-0005-0000-0000-0000DDA30000}"/>
    <cellStyle name="Финансовый 6 3 9 2 3 4" xfId="41951" xr:uid="{00000000-0005-0000-0000-0000DEA30000}"/>
    <cellStyle name="Финансовый 6 3 9 2 3 4 2" xfId="41952" xr:uid="{00000000-0005-0000-0000-0000DFA30000}"/>
    <cellStyle name="Финансовый 6 3 9 2 3 5" xfId="41953" xr:uid="{00000000-0005-0000-0000-0000E0A30000}"/>
    <cellStyle name="Финансовый 6 3 9 2 3 5 2" xfId="41954" xr:uid="{00000000-0005-0000-0000-0000E1A30000}"/>
    <cellStyle name="Финансовый 6 3 9 2 3 6" xfId="41955" xr:uid="{00000000-0005-0000-0000-0000E2A30000}"/>
    <cellStyle name="Финансовый 6 3 9 2 4" xfId="41956" xr:uid="{00000000-0005-0000-0000-0000E3A30000}"/>
    <cellStyle name="Финансовый 6 3 9 2 4 2" xfId="41957" xr:uid="{00000000-0005-0000-0000-0000E4A30000}"/>
    <cellStyle name="Финансовый 6 3 9 2 4 2 2" xfId="41958" xr:uid="{00000000-0005-0000-0000-0000E5A30000}"/>
    <cellStyle name="Финансовый 6 3 9 2 4 3" xfId="41959" xr:uid="{00000000-0005-0000-0000-0000E6A30000}"/>
    <cellStyle name="Финансовый 6 3 9 2 4 3 2" xfId="41960" xr:uid="{00000000-0005-0000-0000-0000E7A30000}"/>
    <cellStyle name="Финансовый 6 3 9 2 4 4" xfId="41961" xr:uid="{00000000-0005-0000-0000-0000E8A30000}"/>
    <cellStyle name="Финансовый 6 3 9 2 4 4 2" xfId="41962" xr:uid="{00000000-0005-0000-0000-0000E9A30000}"/>
    <cellStyle name="Финансовый 6 3 9 2 4 5" xfId="41963" xr:uid="{00000000-0005-0000-0000-0000EAA30000}"/>
    <cellStyle name="Финансовый 6 3 9 2 5" xfId="41964" xr:uid="{00000000-0005-0000-0000-0000EBA30000}"/>
    <cellStyle name="Финансовый 6 3 9 2 5 2" xfId="41965" xr:uid="{00000000-0005-0000-0000-0000ECA30000}"/>
    <cellStyle name="Финансовый 6 3 9 2 6" xfId="41966" xr:uid="{00000000-0005-0000-0000-0000EDA30000}"/>
    <cellStyle name="Финансовый 6 3 9 2 6 2" xfId="41967" xr:uid="{00000000-0005-0000-0000-0000EEA30000}"/>
    <cellStyle name="Финансовый 6 3 9 2 7" xfId="41968" xr:uid="{00000000-0005-0000-0000-0000EFA30000}"/>
    <cellStyle name="Финансовый 6 3 9 2 7 2" xfId="41969" xr:uid="{00000000-0005-0000-0000-0000F0A30000}"/>
    <cellStyle name="Финансовый 6 3 9 2 8" xfId="41970" xr:uid="{00000000-0005-0000-0000-0000F1A30000}"/>
    <cellStyle name="Финансовый 6 3 9 2 8 2" xfId="41971" xr:uid="{00000000-0005-0000-0000-0000F2A30000}"/>
    <cellStyle name="Финансовый 6 3 9 2 9" xfId="41972" xr:uid="{00000000-0005-0000-0000-0000F3A30000}"/>
    <cellStyle name="Финансовый 6 3 9 2 9 2" xfId="41973" xr:uid="{00000000-0005-0000-0000-0000F4A30000}"/>
    <cellStyle name="Финансовый 6 3 9 3" xfId="41974" xr:uid="{00000000-0005-0000-0000-0000F5A30000}"/>
    <cellStyle name="Финансовый 6 3 9 3 10" xfId="41975" xr:uid="{00000000-0005-0000-0000-0000F6A30000}"/>
    <cellStyle name="Финансовый 6 3 9 3 2" xfId="41976" xr:uid="{00000000-0005-0000-0000-0000F7A30000}"/>
    <cellStyle name="Финансовый 6 3 9 3 2 2" xfId="41977" xr:uid="{00000000-0005-0000-0000-0000F8A30000}"/>
    <cellStyle name="Финансовый 6 3 9 3 2 2 2" xfId="41978" xr:uid="{00000000-0005-0000-0000-0000F9A30000}"/>
    <cellStyle name="Финансовый 6 3 9 3 2 3" xfId="41979" xr:uid="{00000000-0005-0000-0000-0000FAA30000}"/>
    <cellStyle name="Финансовый 6 3 9 3 2 3 2" xfId="41980" xr:uid="{00000000-0005-0000-0000-0000FBA30000}"/>
    <cellStyle name="Финансовый 6 3 9 3 2 4" xfId="41981" xr:uid="{00000000-0005-0000-0000-0000FCA30000}"/>
    <cellStyle name="Финансовый 6 3 9 3 2 4 2" xfId="41982" xr:uid="{00000000-0005-0000-0000-0000FDA30000}"/>
    <cellStyle name="Финансовый 6 3 9 3 2 5" xfId="41983" xr:uid="{00000000-0005-0000-0000-0000FEA30000}"/>
    <cellStyle name="Финансовый 6 3 9 3 2 5 2" xfId="41984" xr:uid="{00000000-0005-0000-0000-0000FFA30000}"/>
    <cellStyle name="Финансовый 6 3 9 3 2 6" xfId="41985" xr:uid="{00000000-0005-0000-0000-000000A40000}"/>
    <cellStyle name="Финансовый 6 3 9 3 3" xfId="41986" xr:uid="{00000000-0005-0000-0000-000001A40000}"/>
    <cellStyle name="Финансовый 6 3 9 3 3 2" xfId="41987" xr:uid="{00000000-0005-0000-0000-000002A40000}"/>
    <cellStyle name="Финансовый 6 3 9 3 3 2 2" xfId="41988" xr:uid="{00000000-0005-0000-0000-000003A40000}"/>
    <cellStyle name="Финансовый 6 3 9 3 3 3" xfId="41989" xr:uid="{00000000-0005-0000-0000-000004A40000}"/>
    <cellStyle name="Финансовый 6 3 9 3 3 3 2" xfId="41990" xr:uid="{00000000-0005-0000-0000-000005A40000}"/>
    <cellStyle name="Финансовый 6 3 9 3 3 4" xfId="41991" xr:uid="{00000000-0005-0000-0000-000006A40000}"/>
    <cellStyle name="Финансовый 6 3 9 3 3 4 2" xfId="41992" xr:uid="{00000000-0005-0000-0000-000007A40000}"/>
    <cellStyle name="Финансовый 6 3 9 3 3 5" xfId="41993" xr:uid="{00000000-0005-0000-0000-000008A40000}"/>
    <cellStyle name="Финансовый 6 3 9 3 4" xfId="41994" xr:uid="{00000000-0005-0000-0000-000009A40000}"/>
    <cellStyle name="Финансовый 6 3 9 3 4 2" xfId="41995" xr:uid="{00000000-0005-0000-0000-00000AA40000}"/>
    <cellStyle name="Финансовый 6 3 9 3 5" xfId="41996" xr:uid="{00000000-0005-0000-0000-00000BA40000}"/>
    <cellStyle name="Финансовый 6 3 9 3 5 2" xfId="41997" xr:uid="{00000000-0005-0000-0000-00000CA40000}"/>
    <cellStyle name="Финансовый 6 3 9 3 6" xfId="41998" xr:uid="{00000000-0005-0000-0000-00000DA40000}"/>
    <cellStyle name="Финансовый 6 3 9 3 6 2" xfId="41999" xr:uid="{00000000-0005-0000-0000-00000EA40000}"/>
    <cellStyle name="Финансовый 6 3 9 3 7" xfId="42000" xr:uid="{00000000-0005-0000-0000-00000FA40000}"/>
    <cellStyle name="Финансовый 6 3 9 3 7 2" xfId="42001" xr:uid="{00000000-0005-0000-0000-000010A40000}"/>
    <cellStyle name="Финансовый 6 3 9 3 8" xfId="42002" xr:uid="{00000000-0005-0000-0000-000011A40000}"/>
    <cellStyle name="Финансовый 6 3 9 3 8 2" xfId="42003" xr:uid="{00000000-0005-0000-0000-000012A40000}"/>
    <cellStyle name="Финансовый 6 3 9 3 9" xfId="42004" xr:uid="{00000000-0005-0000-0000-000013A40000}"/>
    <cellStyle name="Финансовый 6 3 9 3 9 2" xfId="42005" xr:uid="{00000000-0005-0000-0000-000014A40000}"/>
    <cellStyle name="Финансовый 6 3 9 4" xfId="42006" xr:uid="{00000000-0005-0000-0000-000015A40000}"/>
    <cellStyle name="Финансовый 6 3 9 4 2" xfId="42007" xr:uid="{00000000-0005-0000-0000-000016A40000}"/>
    <cellStyle name="Финансовый 6 3 9 4 2 2" xfId="42008" xr:uid="{00000000-0005-0000-0000-000017A40000}"/>
    <cellStyle name="Финансовый 6 3 9 4 3" xfId="42009" xr:uid="{00000000-0005-0000-0000-000018A40000}"/>
    <cellStyle name="Финансовый 6 3 9 4 3 2" xfId="42010" xr:uid="{00000000-0005-0000-0000-000019A40000}"/>
    <cellStyle name="Финансовый 6 3 9 4 4" xfId="42011" xr:uid="{00000000-0005-0000-0000-00001AA40000}"/>
    <cellStyle name="Финансовый 6 3 9 4 4 2" xfId="42012" xr:uid="{00000000-0005-0000-0000-00001BA40000}"/>
    <cellStyle name="Финансовый 6 3 9 4 5" xfId="42013" xr:uid="{00000000-0005-0000-0000-00001CA40000}"/>
    <cellStyle name="Финансовый 6 3 9 4 5 2" xfId="42014" xr:uid="{00000000-0005-0000-0000-00001DA40000}"/>
    <cellStyle name="Финансовый 6 3 9 4 6" xfId="42015" xr:uid="{00000000-0005-0000-0000-00001EA40000}"/>
    <cellStyle name="Финансовый 6 3 9 5" xfId="42016" xr:uid="{00000000-0005-0000-0000-00001FA40000}"/>
    <cellStyle name="Финансовый 6 3 9 5 2" xfId="42017" xr:uid="{00000000-0005-0000-0000-000020A40000}"/>
    <cellStyle name="Финансовый 6 3 9 5 2 2" xfId="42018" xr:uid="{00000000-0005-0000-0000-000021A40000}"/>
    <cellStyle name="Финансовый 6 3 9 5 3" xfId="42019" xr:uid="{00000000-0005-0000-0000-000022A40000}"/>
    <cellStyle name="Финансовый 6 3 9 5 3 2" xfId="42020" xr:uid="{00000000-0005-0000-0000-000023A40000}"/>
    <cellStyle name="Финансовый 6 3 9 5 4" xfId="42021" xr:uid="{00000000-0005-0000-0000-000024A40000}"/>
    <cellStyle name="Финансовый 6 3 9 5 4 2" xfId="42022" xr:uid="{00000000-0005-0000-0000-000025A40000}"/>
    <cellStyle name="Финансовый 6 3 9 5 5" xfId="42023" xr:uid="{00000000-0005-0000-0000-000026A40000}"/>
    <cellStyle name="Финансовый 6 3 9 6" xfId="42024" xr:uid="{00000000-0005-0000-0000-000027A40000}"/>
    <cellStyle name="Финансовый 6 3 9 6 2" xfId="42025" xr:uid="{00000000-0005-0000-0000-000028A40000}"/>
    <cellStyle name="Финансовый 6 3 9 7" xfId="42026" xr:uid="{00000000-0005-0000-0000-000029A40000}"/>
    <cellStyle name="Финансовый 6 3 9 7 2" xfId="42027" xr:uid="{00000000-0005-0000-0000-00002AA40000}"/>
    <cellStyle name="Финансовый 6 3 9 8" xfId="42028" xr:uid="{00000000-0005-0000-0000-00002BA40000}"/>
    <cellStyle name="Финансовый 6 3 9 8 2" xfId="42029" xr:uid="{00000000-0005-0000-0000-00002CA40000}"/>
    <cellStyle name="Финансовый 6 3 9 9" xfId="42030" xr:uid="{00000000-0005-0000-0000-00002DA40000}"/>
    <cellStyle name="Финансовый 6 3 9 9 2" xfId="42031" xr:uid="{00000000-0005-0000-0000-00002EA40000}"/>
    <cellStyle name="Финансовый 6 4" xfId="42032" xr:uid="{00000000-0005-0000-0000-00002FA40000}"/>
    <cellStyle name="Финансовый 6 4 10" xfId="42033" xr:uid="{00000000-0005-0000-0000-000030A40000}"/>
    <cellStyle name="Финансовый 6 4 10 2" xfId="42034" xr:uid="{00000000-0005-0000-0000-000031A40000}"/>
    <cellStyle name="Финансовый 6 4 11" xfId="42035" xr:uid="{00000000-0005-0000-0000-000032A40000}"/>
    <cellStyle name="Финансовый 6 4 11 2" xfId="42036" xr:uid="{00000000-0005-0000-0000-000033A40000}"/>
    <cellStyle name="Финансовый 6 4 12" xfId="42037" xr:uid="{00000000-0005-0000-0000-000034A40000}"/>
    <cellStyle name="Финансовый 6 4 12 2" xfId="42038" xr:uid="{00000000-0005-0000-0000-000035A40000}"/>
    <cellStyle name="Финансовый 6 4 13" xfId="42039" xr:uid="{00000000-0005-0000-0000-000036A40000}"/>
    <cellStyle name="Финансовый 6 4 13 2" xfId="42040" xr:uid="{00000000-0005-0000-0000-000037A40000}"/>
    <cellStyle name="Финансовый 6 4 14" xfId="42041" xr:uid="{00000000-0005-0000-0000-000038A40000}"/>
    <cellStyle name="Финансовый 6 4 15" xfId="42042" xr:uid="{00000000-0005-0000-0000-000039A40000}"/>
    <cellStyle name="Финансовый 6 4 16" xfId="42043" xr:uid="{00000000-0005-0000-0000-00003AA40000}"/>
    <cellStyle name="Финансовый 6 4 2" xfId="42044" xr:uid="{00000000-0005-0000-0000-00003BA40000}"/>
    <cellStyle name="Финансовый 6 4 2 10" xfId="42045" xr:uid="{00000000-0005-0000-0000-00003CA40000}"/>
    <cellStyle name="Финансовый 6 4 2 10 2" xfId="42046" xr:uid="{00000000-0005-0000-0000-00003DA40000}"/>
    <cellStyle name="Финансовый 6 4 2 11" xfId="42047" xr:uid="{00000000-0005-0000-0000-00003EA40000}"/>
    <cellStyle name="Финансовый 6 4 2 11 2" xfId="42048" xr:uid="{00000000-0005-0000-0000-00003FA40000}"/>
    <cellStyle name="Финансовый 6 4 2 12" xfId="42049" xr:uid="{00000000-0005-0000-0000-000040A40000}"/>
    <cellStyle name="Финансовый 6 4 2 12 2" xfId="42050" xr:uid="{00000000-0005-0000-0000-000041A40000}"/>
    <cellStyle name="Финансовый 6 4 2 13" xfId="42051" xr:uid="{00000000-0005-0000-0000-000042A40000}"/>
    <cellStyle name="Финансовый 6 4 2 14" xfId="42052" xr:uid="{00000000-0005-0000-0000-000043A40000}"/>
    <cellStyle name="Финансовый 6 4 2 15" xfId="42053" xr:uid="{00000000-0005-0000-0000-000044A40000}"/>
    <cellStyle name="Финансовый 6 4 2 2" xfId="42054" xr:uid="{00000000-0005-0000-0000-000045A40000}"/>
    <cellStyle name="Финансовый 6 4 2 2 10" xfId="42055" xr:uid="{00000000-0005-0000-0000-000046A40000}"/>
    <cellStyle name="Финансовый 6 4 2 2 10 2" xfId="42056" xr:uid="{00000000-0005-0000-0000-000047A40000}"/>
    <cellStyle name="Финансовый 6 4 2 2 11" xfId="42057" xr:uid="{00000000-0005-0000-0000-000048A40000}"/>
    <cellStyle name="Финансовый 6 4 2 2 12" xfId="42058" xr:uid="{00000000-0005-0000-0000-000049A40000}"/>
    <cellStyle name="Финансовый 6 4 2 2 13" xfId="42059" xr:uid="{00000000-0005-0000-0000-00004AA40000}"/>
    <cellStyle name="Финансовый 6 4 2 2 2" xfId="42060" xr:uid="{00000000-0005-0000-0000-00004BA40000}"/>
    <cellStyle name="Финансовый 6 4 2 2 2 10" xfId="42061" xr:uid="{00000000-0005-0000-0000-00004CA40000}"/>
    <cellStyle name="Финансовый 6 4 2 2 2 11" xfId="42062" xr:uid="{00000000-0005-0000-0000-00004DA40000}"/>
    <cellStyle name="Финансовый 6 4 2 2 2 2" xfId="42063" xr:uid="{00000000-0005-0000-0000-00004EA40000}"/>
    <cellStyle name="Финансовый 6 4 2 2 2 2 2" xfId="42064" xr:uid="{00000000-0005-0000-0000-00004FA40000}"/>
    <cellStyle name="Финансовый 6 4 2 2 2 2 2 2" xfId="42065" xr:uid="{00000000-0005-0000-0000-000050A40000}"/>
    <cellStyle name="Финансовый 6 4 2 2 2 2 3" xfId="42066" xr:uid="{00000000-0005-0000-0000-000051A40000}"/>
    <cellStyle name="Финансовый 6 4 2 2 2 2 3 2" xfId="42067" xr:uid="{00000000-0005-0000-0000-000052A40000}"/>
    <cellStyle name="Финансовый 6 4 2 2 2 2 4" xfId="42068" xr:uid="{00000000-0005-0000-0000-000053A40000}"/>
    <cellStyle name="Финансовый 6 4 2 2 2 2 4 2" xfId="42069" xr:uid="{00000000-0005-0000-0000-000054A40000}"/>
    <cellStyle name="Финансовый 6 4 2 2 2 2 5" xfId="42070" xr:uid="{00000000-0005-0000-0000-000055A40000}"/>
    <cellStyle name="Финансовый 6 4 2 2 2 2 5 2" xfId="42071" xr:uid="{00000000-0005-0000-0000-000056A40000}"/>
    <cellStyle name="Финансовый 6 4 2 2 2 2 6" xfId="42072" xr:uid="{00000000-0005-0000-0000-000057A40000}"/>
    <cellStyle name="Финансовый 6 4 2 2 2 3" xfId="42073" xr:uid="{00000000-0005-0000-0000-000058A40000}"/>
    <cellStyle name="Финансовый 6 4 2 2 2 3 2" xfId="42074" xr:uid="{00000000-0005-0000-0000-000059A40000}"/>
    <cellStyle name="Финансовый 6 4 2 2 2 3 2 2" xfId="42075" xr:uid="{00000000-0005-0000-0000-00005AA40000}"/>
    <cellStyle name="Финансовый 6 4 2 2 2 3 3" xfId="42076" xr:uid="{00000000-0005-0000-0000-00005BA40000}"/>
    <cellStyle name="Финансовый 6 4 2 2 2 3 3 2" xfId="42077" xr:uid="{00000000-0005-0000-0000-00005CA40000}"/>
    <cellStyle name="Финансовый 6 4 2 2 2 3 4" xfId="42078" xr:uid="{00000000-0005-0000-0000-00005DA40000}"/>
    <cellStyle name="Финансовый 6 4 2 2 2 3 4 2" xfId="42079" xr:uid="{00000000-0005-0000-0000-00005EA40000}"/>
    <cellStyle name="Финансовый 6 4 2 2 2 3 5" xfId="42080" xr:uid="{00000000-0005-0000-0000-00005FA40000}"/>
    <cellStyle name="Финансовый 6 4 2 2 2 4" xfId="42081" xr:uid="{00000000-0005-0000-0000-000060A40000}"/>
    <cellStyle name="Финансовый 6 4 2 2 2 4 2" xfId="42082" xr:uid="{00000000-0005-0000-0000-000061A40000}"/>
    <cellStyle name="Финансовый 6 4 2 2 2 5" xfId="42083" xr:uid="{00000000-0005-0000-0000-000062A40000}"/>
    <cellStyle name="Финансовый 6 4 2 2 2 5 2" xfId="42084" xr:uid="{00000000-0005-0000-0000-000063A40000}"/>
    <cellStyle name="Финансовый 6 4 2 2 2 6" xfId="42085" xr:uid="{00000000-0005-0000-0000-000064A40000}"/>
    <cellStyle name="Финансовый 6 4 2 2 2 6 2" xfId="42086" xr:uid="{00000000-0005-0000-0000-000065A40000}"/>
    <cellStyle name="Финансовый 6 4 2 2 2 7" xfId="42087" xr:uid="{00000000-0005-0000-0000-000066A40000}"/>
    <cellStyle name="Финансовый 6 4 2 2 2 7 2" xfId="42088" xr:uid="{00000000-0005-0000-0000-000067A40000}"/>
    <cellStyle name="Финансовый 6 4 2 2 2 8" xfId="42089" xr:uid="{00000000-0005-0000-0000-000068A40000}"/>
    <cellStyle name="Финансовый 6 4 2 2 2 8 2" xfId="42090" xr:uid="{00000000-0005-0000-0000-000069A40000}"/>
    <cellStyle name="Финансовый 6 4 2 2 2 9" xfId="42091" xr:uid="{00000000-0005-0000-0000-00006AA40000}"/>
    <cellStyle name="Финансовый 6 4 2 2 2 9 2" xfId="42092" xr:uid="{00000000-0005-0000-0000-00006BA40000}"/>
    <cellStyle name="Финансовый 6 4 2 2 3" xfId="42093" xr:uid="{00000000-0005-0000-0000-00006CA40000}"/>
    <cellStyle name="Финансовый 6 4 2 2 3 2" xfId="42094" xr:uid="{00000000-0005-0000-0000-00006DA40000}"/>
    <cellStyle name="Финансовый 6 4 2 2 3 2 2" xfId="42095" xr:uid="{00000000-0005-0000-0000-00006EA40000}"/>
    <cellStyle name="Финансовый 6 4 2 2 3 3" xfId="42096" xr:uid="{00000000-0005-0000-0000-00006FA40000}"/>
    <cellStyle name="Финансовый 6 4 2 2 3 3 2" xfId="42097" xr:uid="{00000000-0005-0000-0000-000070A40000}"/>
    <cellStyle name="Финансовый 6 4 2 2 3 4" xfId="42098" xr:uid="{00000000-0005-0000-0000-000071A40000}"/>
    <cellStyle name="Финансовый 6 4 2 2 3 4 2" xfId="42099" xr:uid="{00000000-0005-0000-0000-000072A40000}"/>
    <cellStyle name="Финансовый 6 4 2 2 3 5" xfId="42100" xr:uid="{00000000-0005-0000-0000-000073A40000}"/>
    <cellStyle name="Финансовый 6 4 2 2 3 5 2" xfId="42101" xr:uid="{00000000-0005-0000-0000-000074A40000}"/>
    <cellStyle name="Финансовый 6 4 2 2 3 6" xfId="42102" xr:uid="{00000000-0005-0000-0000-000075A40000}"/>
    <cellStyle name="Финансовый 6 4 2 2 4" xfId="42103" xr:uid="{00000000-0005-0000-0000-000076A40000}"/>
    <cellStyle name="Финансовый 6 4 2 2 4 2" xfId="42104" xr:uid="{00000000-0005-0000-0000-000077A40000}"/>
    <cellStyle name="Финансовый 6 4 2 2 4 2 2" xfId="42105" xr:uid="{00000000-0005-0000-0000-000078A40000}"/>
    <cellStyle name="Финансовый 6 4 2 2 4 3" xfId="42106" xr:uid="{00000000-0005-0000-0000-000079A40000}"/>
    <cellStyle name="Финансовый 6 4 2 2 4 3 2" xfId="42107" xr:uid="{00000000-0005-0000-0000-00007AA40000}"/>
    <cellStyle name="Финансовый 6 4 2 2 4 4" xfId="42108" xr:uid="{00000000-0005-0000-0000-00007BA40000}"/>
    <cellStyle name="Финансовый 6 4 2 2 4 4 2" xfId="42109" xr:uid="{00000000-0005-0000-0000-00007CA40000}"/>
    <cellStyle name="Финансовый 6 4 2 2 4 5" xfId="42110" xr:uid="{00000000-0005-0000-0000-00007DA40000}"/>
    <cellStyle name="Финансовый 6 4 2 2 5" xfId="42111" xr:uid="{00000000-0005-0000-0000-00007EA40000}"/>
    <cellStyle name="Финансовый 6 4 2 2 5 2" xfId="42112" xr:uid="{00000000-0005-0000-0000-00007FA40000}"/>
    <cellStyle name="Финансовый 6 4 2 2 6" xfId="42113" xr:uid="{00000000-0005-0000-0000-000080A40000}"/>
    <cellStyle name="Финансовый 6 4 2 2 6 2" xfId="42114" xr:uid="{00000000-0005-0000-0000-000081A40000}"/>
    <cellStyle name="Финансовый 6 4 2 2 7" xfId="42115" xr:uid="{00000000-0005-0000-0000-000082A40000}"/>
    <cellStyle name="Финансовый 6 4 2 2 7 2" xfId="42116" xr:uid="{00000000-0005-0000-0000-000083A40000}"/>
    <cellStyle name="Финансовый 6 4 2 2 8" xfId="42117" xr:uid="{00000000-0005-0000-0000-000084A40000}"/>
    <cellStyle name="Финансовый 6 4 2 2 8 2" xfId="42118" xr:uid="{00000000-0005-0000-0000-000085A40000}"/>
    <cellStyle name="Финансовый 6 4 2 2 9" xfId="42119" xr:uid="{00000000-0005-0000-0000-000086A40000}"/>
    <cellStyle name="Финансовый 6 4 2 2 9 2" xfId="42120" xr:uid="{00000000-0005-0000-0000-000087A40000}"/>
    <cellStyle name="Финансовый 6 4 2 3" xfId="42121" xr:uid="{00000000-0005-0000-0000-000088A40000}"/>
    <cellStyle name="Финансовый 6 4 2 3 10" xfId="42122" xr:uid="{00000000-0005-0000-0000-000089A40000}"/>
    <cellStyle name="Финансовый 6 4 2 3 11" xfId="42123" xr:uid="{00000000-0005-0000-0000-00008AA40000}"/>
    <cellStyle name="Финансовый 6 4 2 3 2" xfId="42124" xr:uid="{00000000-0005-0000-0000-00008BA40000}"/>
    <cellStyle name="Финансовый 6 4 2 3 2 2" xfId="42125" xr:uid="{00000000-0005-0000-0000-00008CA40000}"/>
    <cellStyle name="Финансовый 6 4 2 3 2 2 2" xfId="42126" xr:uid="{00000000-0005-0000-0000-00008DA40000}"/>
    <cellStyle name="Финансовый 6 4 2 3 2 3" xfId="42127" xr:uid="{00000000-0005-0000-0000-00008EA40000}"/>
    <cellStyle name="Финансовый 6 4 2 3 2 3 2" xfId="42128" xr:uid="{00000000-0005-0000-0000-00008FA40000}"/>
    <cellStyle name="Финансовый 6 4 2 3 2 4" xfId="42129" xr:uid="{00000000-0005-0000-0000-000090A40000}"/>
    <cellStyle name="Финансовый 6 4 2 3 2 4 2" xfId="42130" xr:uid="{00000000-0005-0000-0000-000091A40000}"/>
    <cellStyle name="Финансовый 6 4 2 3 2 5" xfId="42131" xr:uid="{00000000-0005-0000-0000-000092A40000}"/>
    <cellStyle name="Финансовый 6 4 2 3 2 5 2" xfId="42132" xr:uid="{00000000-0005-0000-0000-000093A40000}"/>
    <cellStyle name="Финансовый 6 4 2 3 2 6" xfId="42133" xr:uid="{00000000-0005-0000-0000-000094A40000}"/>
    <cellStyle name="Финансовый 6 4 2 3 2 7" xfId="42134" xr:uid="{00000000-0005-0000-0000-000095A40000}"/>
    <cellStyle name="Финансовый 6 4 2 3 3" xfId="42135" xr:uid="{00000000-0005-0000-0000-000096A40000}"/>
    <cellStyle name="Финансовый 6 4 2 3 3 2" xfId="42136" xr:uid="{00000000-0005-0000-0000-000097A40000}"/>
    <cellStyle name="Финансовый 6 4 2 3 3 2 2" xfId="42137" xr:uid="{00000000-0005-0000-0000-000098A40000}"/>
    <cellStyle name="Финансовый 6 4 2 3 3 3" xfId="42138" xr:uid="{00000000-0005-0000-0000-000099A40000}"/>
    <cellStyle name="Финансовый 6 4 2 3 3 3 2" xfId="42139" xr:uid="{00000000-0005-0000-0000-00009AA40000}"/>
    <cellStyle name="Финансовый 6 4 2 3 3 4" xfId="42140" xr:uid="{00000000-0005-0000-0000-00009BA40000}"/>
    <cellStyle name="Финансовый 6 4 2 3 3 4 2" xfId="42141" xr:uid="{00000000-0005-0000-0000-00009CA40000}"/>
    <cellStyle name="Финансовый 6 4 2 3 3 5" xfId="42142" xr:uid="{00000000-0005-0000-0000-00009DA40000}"/>
    <cellStyle name="Финансовый 6 4 2 3 4" xfId="42143" xr:uid="{00000000-0005-0000-0000-00009EA40000}"/>
    <cellStyle name="Финансовый 6 4 2 3 4 2" xfId="42144" xr:uid="{00000000-0005-0000-0000-00009FA40000}"/>
    <cellStyle name="Финансовый 6 4 2 3 5" xfId="42145" xr:uid="{00000000-0005-0000-0000-0000A0A40000}"/>
    <cellStyle name="Финансовый 6 4 2 3 5 2" xfId="42146" xr:uid="{00000000-0005-0000-0000-0000A1A40000}"/>
    <cellStyle name="Финансовый 6 4 2 3 6" xfId="42147" xr:uid="{00000000-0005-0000-0000-0000A2A40000}"/>
    <cellStyle name="Финансовый 6 4 2 3 6 2" xfId="42148" xr:uid="{00000000-0005-0000-0000-0000A3A40000}"/>
    <cellStyle name="Финансовый 6 4 2 3 7" xfId="42149" xr:uid="{00000000-0005-0000-0000-0000A4A40000}"/>
    <cellStyle name="Финансовый 6 4 2 3 7 2" xfId="42150" xr:uid="{00000000-0005-0000-0000-0000A5A40000}"/>
    <cellStyle name="Финансовый 6 4 2 3 8" xfId="42151" xr:uid="{00000000-0005-0000-0000-0000A6A40000}"/>
    <cellStyle name="Финансовый 6 4 2 3 8 2" xfId="42152" xr:uid="{00000000-0005-0000-0000-0000A7A40000}"/>
    <cellStyle name="Финансовый 6 4 2 3 9" xfId="42153" xr:uid="{00000000-0005-0000-0000-0000A8A40000}"/>
    <cellStyle name="Финансовый 6 4 2 3 9 2" xfId="42154" xr:uid="{00000000-0005-0000-0000-0000A9A40000}"/>
    <cellStyle name="Финансовый 6 4 2 4" xfId="42155" xr:uid="{00000000-0005-0000-0000-0000AAA40000}"/>
    <cellStyle name="Финансовый 6 4 2 4 2" xfId="42156" xr:uid="{00000000-0005-0000-0000-0000ABA40000}"/>
    <cellStyle name="Финансовый 6 4 2 4 2 2" xfId="42157" xr:uid="{00000000-0005-0000-0000-0000ACA40000}"/>
    <cellStyle name="Финансовый 6 4 2 4 2 2 2" xfId="42158" xr:uid="{00000000-0005-0000-0000-0000ADA40000}"/>
    <cellStyle name="Финансовый 6 4 2 4 2 3" xfId="42159" xr:uid="{00000000-0005-0000-0000-0000AEA40000}"/>
    <cellStyle name="Финансовый 6 4 2 4 2 3 2" xfId="42160" xr:uid="{00000000-0005-0000-0000-0000AFA40000}"/>
    <cellStyle name="Финансовый 6 4 2 4 2 4" xfId="42161" xr:uid="{00000000-0005-0000-0000-0000B0A40000}"/>
    <cellStyle name="Финансовый 6 4 2 4 2 4 2" xfId="42162" xr:uid="{00000000-0005-0000-0000-0000B1A40000}"/>
    <cellStyle name="Финансовый 6 4 2 4 2 5" xfId="42163" xr:uid="{00000000-0005-0000-0000-0000B2A40000}"/>
    <cellStyle name="Финансовый 6 4 2 4 2 5 2" xfId="42164" xr:uid="{00000000-0005-0000-0000-0000B3A40000}"/>
    <cellStyle name="Финансовый 6 4 2 4 2 6" xfId="42165" xr:uid="{00000000-0005-0000-0000-0000B4A40000}"/>
    <cellStyle name="Финансовый 6 4 2 4 3" xfId="42166" xr:uid="{00000000-0005-0000-0000-0000B5A40000}"/>
    <cellStyle name="Финансовый 6 4 2 4 3 2" xfId="42167" xr:uid="{00000000-0005-0000-0000-0000B6A40000}"/>
    <cellStyle name="Финансовый 6 4 2 4 4" xfId="42168" xr:uid="{00000000-0005-0000-0000-0000B7A40000}"/>
    <cellStyle name="Финансовый 6 4 2 4 4 2" xfId="42169" xr:uid="{00000000-0005-0000-0000-0000B8A40000}"/>
    <cellStyle name="Финансовый 6 4 2 4 5" xfId="42170" xr:uid="{00000000-0005-0000-0000-0000B9A40000}"/>
    <cellStyle name="Финансовый 6 4 2 4 5 2" xfId="42171" xr:uid="{00000000-0005-0000-0000-0000BAA40000}"/>
    <cellStyle name="Финансовый 6 4 2 4 6" xfId="42172" xr:uid="{00000000-0005-0000-0000-0000BBA40000}"/>
    <cellStyle name="Финансовый 6 4 2 4 6 2" xfId="42173" xr:uid="{00000000-0005-0000-0000-0000BCA40000}"/>
    <cellStyle name="Финансовый 6 4 2 4 7" xfId="42174" xr:uid="{00000000-0005-0000-0000-0000BDA40000}"/>
    <cellStyle name="Финансовый 6 4 2 4 8" xfId="42175" xr:uid="{00000000-0005-0000-0000-0000BEA40000}"/>
    <cellStyle name="Финансовый 6 4 2 5" xfId="42176" xr:uid="{00000000-0005-0000-0000-0000BFA40000}"/>
    <cellStyle name="Финансовый 6 4 2 5 2" xfId="42177" xr:uid="{00000000-0005-0000-0000-0000C0A40000}"/>
    <cellStyle name="Финансовый 6 4 2 5 2 2" xfId="42178" xr:uid="{00000000-0005-0000-0000-0000C1A40000}"/>
    <cellStyle name="Финансовый 6 4 2 5 3" xfId="42179" xr:uid="{00000000-0005-0000-0000-0000C2A40000}"/>
    <cellStyle name="Финансовый 6 4 2 5 3 2" xfId="42180" xr:uid="{00000000-0005-0000-0000-0000C3A40000}"/>
    <cellStyle name="Финансовый 6 4 2 5 4" xfId="42181" xr:uid="{00000000-0005-0000-0000-0000C4A40000}"/>
    <cellStyle name="Финансовый 6 4 2 5 4 2" xfId="42182" xr:uid="{00000000-0005-0000-0000-0000C5A40000}"/>
    <cellStyle name="Финансовый 6 4 2 5 5" xfId="42183" xr:uid="{00000000-0005-0000-0000-0000C6A40000}"/>
    <cellStyle name="Финансовый 6 4 2 5 5 2" xfId="42184" xr:uid="{00000000-0005-0000-0000-0000C7A40000}"/>
    <cellStyle name="Финансовый 6 4 2 5 6" xfId="42185" xr:uid="{00000000-0005-0000-0000-0000C8A40000}"/>
    <cellStyle name="Финансовый 6 4 2 6" xfId="42186" xr:uid="{00000000-0005-0000-0000-0000C9A40000}"/>
    <cellStyle name="Финансовый 6 4 2 6 2" xfId="42187" xr:uid="{00000000-0005-0000-0000-0000CAA40000}"/>
    <cellStyle name="Финансовый 6 4 2 6 2 2" xfId="42188" xr:uid="{00000000-0005-0000-0000-0000CBA40000}"/>
    <cellStyle name="Финансовый 6 4 2 6 3" xfId="42189" xr:uid="{00000000-0005-0000-0000-0000CCA40000}"/>
    <cellStyle name="Финансовый 6 4 2 6 3 2" xfId="42190" xr:uid="{00000000-0005-0000-0000-0000CDA40000}"/>
    <cellStyle name="Финансовый 6 4 2 6 4" xfId="42191" xr:uid="{00000000-0005-0000-0000-0000CEA40000}"/>
    <cellStyle name="Финансовый 6 4 2 6 4 2" xfId="42192" xr:uid="{00000000-0005-0000-0000-0000CFA40000}"/>
    <cellStyle name="Финансовый 6 4 2 6 5" xfId="42193" xr:uid="{00000000-0005-0000-0000-0000D0A40000}"/>
    <cellStyle name="Финансовый 6 4 2 7" xfId="42194" xr:uid="{00000000-0005-0000-0000-0000D1A40000}"/>
    <cellStyle name="Финансовый 6 4 2 7 2" xfId="42195" xr:uid="{00000000-0005-0000-0000-0000D2A40000}"/>
    <cellStyle name="Финансовый 6 4 2 8" xfId="42196" xr:uid="{00000000-0005-0000-0000-0000D3A40000}"/>
    <cellStyle name="Финансовый 6 4 2 8 2" xfId="42197" xr:uid="{00000000-0005-0000-0000-0000D4A40000}"/>
    <cellStyle name="Финансовый 6 4 2 9" xfId="42198" xr:uid="{00000000-0005-0000-0000-0000D5A40000}"/>
    <cellStyle name="Финансовый 6 4 2 9 2" xfId="42199" xr:uid="{00000000-0005-0000-0000-0000D6A40000}"/>
    <cellStyle name="Финансовый 6 4 3" xfId="42200" xr:uid="{00000000-0005-0000-0000-0000D7A40000}"/>
    <cellStyle name="Финансовый 6 4 3 10" xfId="42201" xr:uid="{00000000-0005-0000-0000-0000D8A40000}"/>
    <cellStyle name="Финансовый 6 4 3 10 2" xfId="42202" xr:uid="{00000000-0005-0000-0000-0000D9A40000}"/>
    <cellStyle name="Финансовый 6 4 3 11" xfId="42203" xr:uid="{00000000-0005-0000-0000-0000DAA40000}"/>
    <cellStyle name="Финансовый 6 4 3 11 2" xfId="42204" xr:uid="{00000000-0005-0000-0000-0000DBA40000}"/>
    <cellStyle name="Финансовый 6 4 3 12" xfId="42205" xr:uid="{00000000-0005-0000-0000-0000DCA40000}"/>
    <cellStyle name="Финансовый 6 4 3 13" xfId="42206" xr:uid="{00000000-0005-0000-0000-0000DDA40000}"/>
    <cellStyle name="Финансовый 6 4 3 14" xfId="42207" xr:uid="{00000000-0005-0000-0000-0000DEA40000}"/>
    <cellStyle name="Финансовый 6 4 3 2" xfId="42208" xr:uid="{00000000-0005-0000-0000-0000DFA40000}"/>
    <cellStyle name="Финансовый 6 4 3 2 10" xfId="42209" xr:uid="{00000000-0005-0000-0000-0000E0A40000}"/>
    <cellStyle name="Финансовый 6 4 3 2 11" xfId="42210" xr:uid="{00000000-0005-0000-0000-0000E1A40000}"/>
    <cellStyle name="Финансовый 6 4 3 2 2" xfId="42211" xr:uid="{00000000-0005-0000-0000-0000E2A40000}"/>
    <cellStyle name="Финансовый 6 4 3 2 2 2" xfId="42212" xr:uid="{00000000-0005-0000-0000-0000E3A40000}"/>
    <cellStyle name="Финансовый 6 4 3 2 2 2 2" xfId="42213" xr:uid="{00000000-0005-0000-0000-0000E4A40000}"/>
    <cellStyle name="Финансовый 6 4 3 2 2 3" xfId="42214" xr:uid="{00000000-0005-0000-0000-0000E5A40000}"/>
    <cellStyle name="Финансовый 6 4 3 2 2 3 2" xfId="42215" xr:uid="{00000000-0005-0000-0000-0000E6A40000}"/>
    <cellStyle name="Финансовый 6 4 3 2 2 4" xfId="42216" xr:uid="{00000000-0005-0000-0000-0000E7A40000}"/>
    <cellStyle name="Финансовый 6 4 3 2 2 4 2" xfId="42217" xr:uid="{00000000-0005-0000-0000-0000E8A40000}"/>
    <cellStyle name="Финансовый 6 4 3 2 2 5" xfId="42218" xr:uid="{00000000-0005-0000-0000-0000E9A40000}"/>
    <cellStyle name="Финансовый 6 4 3 2 2 5 2" xfId="42219" xr:uid="{00000000-0005-0000-0000-0000EAA40000}"/>
    <cellStyle name="Финансовый 6 4 3 2 2 6" xfId="42220" xr:uid="{00000000-0005-0000-0000-0000EBA40000}"/>
    <cellStyle name="Финансовый 6 4 3 2 3" xfId="42221" xr:uid="{00000000-0005-0000-0000-0000ECA40000}"/>
    <cellStyle name="Финансовый 6 4 3 2 3 2" xfId="42222" xr:uid="{00000000-0005-0000-0000-0000EDA40000}"/>
    <cellStyle name="Финансовый 6 4 3 2 3 2 2" xfId="42223" xr:uid="{00000000-0005-0000-0000-0000EEA40000}"/>
    <cellStyle name="Финансовый 6 4 3 2 3 3" xfId="42224" xr:uid="{00000000-0005-0000-0000-0000EFA40000}"/>
    <cellStyle name="Финансовый 6 4 3 2 3 3 2" xfId="42225" xr:uid="{00000000-0005-0000-0000-0000F0A40000}"/>
    <cellStyle name="Финансовый 6 4 3 2 3 4" xfId="42226" xr:uid="{00000000-0005-0000-0000-0000F1A40000}"/>
    <cellStyle name="Финансовый 6 4 3 2 3 4 2" xfId="42227" xr:uid="{00000000-0005-0000-0000-0000F2A40000}"/>
    <cellStyle name="Финансовый 6 4 3 2 3 5" xfId="42228" xr:uid="{00000000-0005-0000-0000-0000F3A40000}"/>
    <cellStyle name="Финансовый 6 4 3 2 4" xfId="42229" xr:uid="{00000000-0005-0000-0000-0000F4A40000}"/>
    <cellStyle name="Финансовый 6 4 3 2 4 2" xfId="42230" xr:uid="{00000000-0005-0000-0000-0000F5A40000}"/>
    <cellStyle name="Финансовый 6 4 3 2 5" xfId="42231" xr:uid="{00000000-0005-0000-0000-0000F6A40000}"/>
    <cellStyle name="Финансовый 6 4 3 2 5 2" xfId="42232" xr:uid="{00000000-0005-0000-0000-0000F7A40000}"/>
    <cellStyle name="Финансовый 6 4 3 2 6" xfId="42233" xr:uid="{00000000-0005-0000-0000-0000F8A40000}"/>
    <cellStyle name="Финансовый 6 4 3 2 6 2" xfId="42234" xr:uid="{00000000-0005-0000-0000-0000F9A40000}"/>
    <cellStyle name="Финансовый 6 4 3 2 7" xfId="42235" xr:uid="{00000000-0005-0000-0000-0000FAA40000}"/>
    <cellStyle name="Финансовый 6 4 3 2 7 2" xfId="42236" xr:uid="{00000000-0005-0000-0000-0000FBA40000}"/>
    <cellStyle name="Финансовый 6 4 3 2 8" xfId="42237" xr:uid="{00000000-0005-0000-0000-0000FCA40000}"/>
    <cellStyle name="Финансовый 6 4 3 2 8 2" xfId="42238" xr:uid="{00000000-0005-0000-0000-0000FDA40000}"/>
    <cellStyle name="Финансовый 6 4 3 2 9" xfId="42239" xr:uid="{00000000-0005-0000-0000-0000FEA40000}"/>
    <cellStyle name="Финансовый 6 4 3 2 9 2" xfId="42240" xr:uid="{00000000-0005-0000-0000-0000FFA40000}"/>
    <cellStyle name="Финансовый 6 4 3 3" xfId="42241" xr:uid="{00000000-0005-0000-0000-000000A50000}"/>
    <cellStyle name="Финансовый 6 4 3 3 2" xfId="42242" xr:uid="{00000000-0005-0000-0000-000001A50000}"/>
    <cellStyle name="Финансовый 6 4 3 3 2 2" xfId="42243" xr:uid="{00000000-0005-0000-0000-000002A50000}"/>
    <cellStyle name="Финансовый 6 4 3 3 2 2 2" xfId="42244" xr:uid="{00000000-0005-0000-0000-000003A50000}"/>
    <cellStyle name="Финансовый 6 4 3 3 2 3" xfId="42245" xr:uid="{00000000-0005-0000-0000-000004A50000}"/>
    <cellStyle name="Финансовый 6 4 3 3 2 3 2" xfId="42246" xr:uid="{00000000-0005-0000-0000-000005A50000}"/>
    <cellStyle name="Финансовый 6 4 3 3 2 4" xfId="42247" xr:uid="{00000000-0005-0000-0000-000006A50000}"/>
    <cellStyle name="Финансовый 6 4 3 3 2 4 2" xfId="42248" xr:uid="{00000000-0005-0000-0000-000007A50000}"/>
    <cellStyle name="Финансовый 6 4 3 3 2 5" xfId="42249" xr:uid="{00000000-0005-0000-0000-000008A50000}"/>
    <cellStyle name="Финансовый 6 4 3 3 2 5 2" xfId="42250" xr:uid="{00000000-0005-0000-0000-000009A50000}"/>
    <cellStyle name="Финансовый 6 4 3 3 2 6" xfId="42251" xr:uid="{00000000-0005-0000-0000-00000AA50000}"/>
    <cellStyle name="Финансовый 6 4 3 3 3" xfId="42252" xr:uid="{00000000-0005-0000-0000-00000BA50000}"/>
    <cellStyle name="Финансовый 6 4 3 3 3 2" xfId="42253" xr:uid="{00000000-0005-0000-0000-00000CA50000}"/>
    <cellStyle name="Финансовый 6 4 3 3 4" xfId="42254" xr:uid="{00000000-0005-0000-0000-00000DA50000}"/>
    <cellStyle name="Финансовый 6 4 3 3 4 2" xfId="42255" xr:uid="{00000000-0005-0000-0000-00000EA50000}"/>
    <cellStyle name="Финансовый 6 4 3 3 5" xfId="42256" xr:uid="{00000000-0005-0000-0000-00000FA50000}"/>
    <cellStyle name="Финансовый 6 4 3 3 5 2" xfId="42257" xr:uid="{00000000-0005-0000-0000-000010A50000}"/>
    <cellStyle name="Финансовый 6 4 3 3 6" xfId="42258" xr:uid="{00000000-0005-0000-0000-000011A50000}"/>
    <cellStyle name="Финансовый 6 4 3 3 6 2" xfId="42259" xr:uid="{00000000-0005-0000-0000-000012A50000}"/>
    <cellStyle name="Финансовый 6 4 3 3 7" xfId="42260" xr:uid="{00000000-0005-0000-0000-000013A50000}"/>
    <cellStyle name="Финансовый 6 4 3 4" xfId="42261" xr:uid="{00000000-0005-0000-0000-000014A50000}"/>
    <cellStyle name="Финансовый 6 4 3 4 2" xfId="42262" xr:uid="{00000000-0005-0000-0000-000015A50000}"/>
    <cellStyle name="Финансовый 6 4 3 4 2 2" xfId="42263" xr:uid="{00000000-0005-0000-0000-000016A50000}"/>
    <cellStyle name="Финансовый 6 4 3 4 3" xfId="42264" xr:uid="{00000000-0005-0000-0000-000017A50000}"/>
    <cellStyle name="Финансовый 6 4 3 4 3 2" xfId="42265" xr:uid="{00000000-0005-0000-0000-000018A50000}"/>
    <cellStyle name="Финансовый 6 4 3 4 4" xfId="42266" xr:uid="{00000000-0005-0000-0000-000019A50000}"/>
    <cellStyle name="Финансовый 6 4 3 4 4 2" xfId="42267" xr:uid="{00000000-0005-0000-0000-00001AA50000}"/>
    <cellStyle name="Финансовый 6 4 3 4 5" xfId="42268" xr:uid="{00000000-0005-0000-0000-00001BA50000}"/>
    <cellStyle name="Финансовый 6 4 3 4 5 2" xfId="42269" xr:uid="{00000000-0005-0000-0000-00001CA50000}"/>
    <cellStyle name="Финансовый 6 4 3 4 6" xfId="42270" xr:uid="{00000000-0005-0000-0000-00001DA50000}"/>
    <cellStyle name="Финансовый 6 4 3 5" xfId="42271" xr:uid="{00000000-0005-0000-0000-00001EA50000}"/>
    <cellStyle name="Финансовый 6 4 3 5 2" xfId="42272" xr:uid="{00000000-0005-0000-0000-00001FA50000}"/>
    <cellStyle name="Финансовый 6 4 3 5 2 2" xfId="42273" xr:uid="{00000000-0005-0000-0000-000020A50000}"/>
    <cellStyle name="Финансовый 6 4 3 5 3" xfId="42274" xr:uid="{00000000-0005-0000-0000-000021A50000}"/>
    <cellStyle name="Финансовый 6 4 3 5 3 2" xfId="42275" xr:uid="{00000000-0005-0000-0000-000022A50000}"/>
    <cellStyle name="Финансовый 6 4 3 5 4" xfId="42276" xr:uid="{00000000-0005-0000-0000-000023A50000}"/>
    <cellStyle name="Финансовый 6 4 3 5 4 2" xfId="42277" xr:uid="{00000000-0005-0000-0000-000024A50000}"/>
    <cellStyle name="Финансовый 6 4 3 5 5" xfId="42278" xr:uid="{00000000-0005-0000-0000-000025A50000}"/>
    <cellStyle name="Финансовый 6 4 3 6" xfId="42279" xr:uid="{00000000-0005-0000-0000-000026A50000}"/>
    <cellStyle name="Финансовый 6 4 3 6 2" xfId="42280" xr:uid="{00000000-0005-0000-0000-000027A50000}"/>
    <cellStyle name="Финансовый 6 4 3 7" xfId="42281" xr:uid="{00000000-0005-0000-0000-000028A50000}"/>
    <cellStyle name="Финансовый 6 4 3 7 2" xfId="42282" xr:uid="{00000000-0005-0000-0000-000029A50000}"/>
    <cellStyle name="Финансовый 6 4 3 8" xfId="42283" xr:uid="{00000000-0005-0000-0000-00002AA50000}"/>
    <cellStyle name="Финансовый 6 4 3 8 2" xfId="42284" xr:uid="{00000000-0005-0000-0000-00002BA50000}"/>
    <cellStyle name="Финансовый 6 4 3 9" xfId="42285" xr:uid="{00000000-0005-0000-0000-00002CA50000}"/>
    <cellStyle name="Финансовый 6 4 3 9 2" xfId="42286" xr:uid="{00000000-0005-0000-0000-00002DA50000}"/>
    <cellStyle name="Финансовый 6 4 4" xfId="42287" xr:uid="{00000000-0005-0000-0000-00002EA50000}"/>
    <cellStyle name="Финансовый 6 4 4 10" xfId="42288" xr:uid="{00000000-0005-0000-0000-00002FA50000}"/>
    <cellStyle name="Финансовый 6 4 4 11" xfId="42289" xr:uid="{00000000-0005-0000-0000-000030A50000}"/>
    <cellStyle name="Финансовый 6 4 4 2" xfId="42290" xr:uid="{00000000-0005-0000-0000-000031A50000}"/>
    <cellStyle name="Финансовый 6 4 4 2 2" xfId="42291" xr:uid="{00000000-0005-0000-0000-000032A50000}"/>
    <cellStyle name="Финансовый 6 4 4 2 2 2" xfId="42292" xr:uid="{00000000-0005-0000-0000-000033A50000}"/>
    <cellStyle name="Финансовый 6 4 4 2 3" xfId="42293" xr:uid="{00000000-0005-0000-0000-000034A50000}"/>
    <cellStyle name="Финансовый 6 4 4 2 3 2" xfId="42294" xr:uid="{00000000-0005-0000-0000-000035A50000}"/>
    <cellStyle name="Финансовый 6 4 4 2 4" xfId="42295" xr:uid="{00000000-0005-0000-0000-000036A50000}"/>
    <cellStyle name="Финансовый 6 4 4 2 4 2" xfId="42296" xr:uid="{00000000-0005-0000-0000-000037A50000}"/>
    <cellStyle name="Финансовый 6 4 4 2 5" xfId="42297" xr:uid="{00000000-0005-0000-0000-000038A50000}"/>
    <cellStyle name="Финансовый 6 4 4 2 5 2" xfId="42298" xr:uid="{00000000-0005-0000-0000-000039A50000}"/>
    <cellStyle name="Финансовый 6 4 4 2 6" xfId="42299" xr:uid="{00000000-0005-0000-0000-00003AA50000}"/>
    <cellStyle name="Финансовый 6 4 4 2 7" xfId="42300" xr:uid="{00000000-0005-0000-0000-00003BA50000}"/>
    <cellStyle name="Финансовый 6 4 4 3" xfId="42301" xr:uid="{00000000-0005-0000-0000-00003CA50000}"/>
    <cellStyle name="Финансовый 6 4 4 3 2" xfId="42302" xr:uid="{00000000-0005-0000-0000-00003DA50000}"/>
    <cellStyle name="Финансовый 6 4 4 3 2 2" xfId="42303" xr:uid="{00000000-0005-0000-0000-00003EA50000}"/>
    <cellStyle name="Финансовый 6 4 4 3 3" xfId="42304" xr:uid="{00000000-0005-0000-0000-00003FA50000}"/>
    <cellStyle name="Финансовый 6 4 4 3 3 2" xfId="42305" xr:uid="{00000000-0005-0000-0000-000040A50000}"/>
    <cellStyle name="Финансовый 6 4 4 3 4" xfId="42306" xr:uid="{00000000-0005-0000-0000-000041A50000}"/>
    <cellStyle name="Финансовый 6 4 4 3 4 2" xfId="42307" xr:uid="{00000000-0005-0000-0000-000042A50000}"/>
    <cellStyle name="Финансовый 6 4 4 3 5" xfId="42308" xr:uid="{00000000-0005-0000-0000-000043A50000}"/>
    <cellStyle name="Финансовый 6 4 4 4" xfId="42309" xr:uid="{00000000-0005-0000-0000-000044A50000}"/>
    <cellStyle name="Финансовый 6 4 4 4 2" xfId="42310" xr:uid="{00000000-0005-0000-0000-000045A50000}"/>
    <cellStyle name="Финансовый 6 4 4 5" xfId="42311" xr:uid="{00000000-0005-0000-0000-000046A50000}"/>
    <cellStyle name="Финансовый 6 4 4 5 2" xfId="42312" xr:uid="{00000000-0005-0000-0000-000047A50000}"/>
    <cellStyle name="Финансовый 6 4 4 6" xfId="42313" xr:uid="{00000000-0005-0000-0000-000048A50000}"/>
    <cellStyle name="Финансовый 6 4 4 6 2" xfId="42314" xr:uid="{00000000-0005-0000-0000-000049A50000}"/>
    <cellStyle name="Финансовый 6 4 4 7" xfId="42315" xr:uid="{00000000-0005-0000-0000-00004AA50000}"/>
    <cellStyle name="Финансовый 6 4 4 7 2" xfId="42316" xr:uid="{00000000-0005-0000-0000-00004BA50000}"/>
    <cellStyle name="Финансовый 6 4 4 8" xfId="42317" xr:uid="{00000000-0005-0000-0000-00004CA50000}"/>
    <cellStyle name="Финансовый 6 4 4 8 2" xfId="42318" xr:uid="{00000000-0005-0000-0000-00004DA50000}"/>
    <cellStyle name="Финансовый 6 4 4 9" xfId="42319" xr:uid="{00000000-0005-0000-0000-00004EA50000}"/>
    <cellStyle name="Финансовый 6 4 4 9 2" xfId="42320" xr:uid="{00000000-0005-0000-0000-00004FA50000}"/>
    <cellStyle name="Финансовый 6 4 5" xfId="42321" xr:uid="{00000000-0005-0000-0000-000050A50000}"/>
    <cellStyle name="Финансовый 6 4 5 2" xfId="42322" xr:uid="{00000000-0005-0000-0000-000051A50000}"/>
    <cellStyle name="Финансовый 6 4 5 2 2" xfId="42323" xr:uid="{00000000-0005-0000-0000-000052A50000}"/>
    <cellStyle name="Финансовый 6 4 5 2 2 2" xfId="42324" xr:uid="{00000000-0005-0000-0000-000053A50000}"/>
    <cellStyle name="Финансовый 6 4 5 2 3" xfId="42325" xr:uid="{00000000-0005-0000-0000-000054A50000}"/>
    <cellStyle name="Финансовый 6 4 5 2 3 2" xfId="42326" xr:uid="{00000000-0005-0000-0000-000055A50000}"/>
    <cellStyle name="Финансовый 6 4 5 2 4" xfId="42327" xr:uid="{00000000-0005-0000-0000-000056A50000}"/>
    <cellStyle name="Финансовый 6 4 5 2 4 2" xfId="42328" xr:uid="{00000000-0005-0000-0000-000057A50000}"/>
    <cellStyle name="Финансовый 6 4 5 2 5" xfId="42329" xr:uid="{00000000-0005-0000-0000-000058A50000}"/>
    <cellStyle name="Финансовый 6 4 5 2 5 2" xfId="42330" xr:uid="{00000000-0005-0000-0000-000059A50000}"/>
    <cellStyle name="Финансовый 6 4 5 2 6" xfId="42331" xr:uid="{00000000-0005-0000-0000-00005AA50000}"/>
    <cellStyle name="Финансовый 6 4 5 3" xfId="42332" xr:uid="{00000000-0005-0000-0000-00005BA50000}"/>
    <cellStyle name="Финансовый 6 4 5 3 2" xfId="42333" xr:uid="{00000000-0005-0000-0000-00005CA50000}"/>
    <cellStyle name="Финансовый 6 4 5 4" xfId="42334" xr:uid="{00000000-0005-0000-0000-00005DA50000}"/>
    <cellStyle name="Финансовый 6 4 5 4 2" xfId="42335" xr:uid="{00000000-0005-0000-0000-00005EA50000}"/>
    <cellStyle name="Финансовый 6 4 5 5" xfId="42336" xr:uid="{00000000-0005-0000-0000-00005FA50000}"/>
    <cellStyle name="Финансовый 6 4 5 5 2" xfId="42337" xr:uid="{00000000-0005-0000-0000-000060A50000}"/>
    <cellStyle name="Финансовый 6 4 5 6" xfId="42338" xr:uid="{00000000-0005-0000-0000-000061A50000}"/>
    <cellStyle name="Финансовый 6 4 5 6 2" xfId="42339" xr:uid="{00000000-0005-0000-0000-000062A50000}"/>
    <cellStyle name="Финансовый 6 4 5 7" xfId="42340" xr:uid="{00000000-0005-0000-0000-000063A50000}"/>
    <cellStyle name="Финансовый 6 4 5 8" xfId="42341" xr:uid="{00000000-0005-0000-0000-000064A50000}"/>
    <cellStyle name="Финансовый 6 4 6" xfId="42342" xr:uid="{00000000-0005-0000-0000-000065A50000}"/>
    <cellStyle name="Финансовый 6 4 6 2" xfId="42343" xr:uid="{00000000-0005-0000-0000-000066A50000}"/>
    <cellStyle name="Финансовый 6 4 6 2 2" xfId="42344" xr:uid="{00000000-0005-0000-0000-000067A50000}"/>
    <cellStyle name="Финансовый 6 4 6 3" xfId="42345" xr:uid="{00000000-0005-0000-0000-000068A50000}"/>
    <cellStyle name="Финансовый 6 4 6 3 2" xfId="42346" xr:uid="{00000000-0005-0000-0000-000069A50000}"/>
    <cellStyle name="Финансовый 6 4 6 4" xfId="42347" xr:uid="{00000000-0005-0000-0000-00006AA50000}"/>
    <cellStyle name="Финансовый 6 4 6 4 2" xfId="42348" xr:uid="{00000000-0005-0000-0000-00006BA50000}"/>
    <cellStyle name="Финансовый 6 4 6 5" xfId="42349" xr:uid="{00000000-0005-0000-0000-00006CA50000}"/>
    <cellStyle name="Финансовый 6 4 6 5 2" xfId="42350" xr:uid="{00000000-0005-0000-0000-00006DA50000}"/>
    <cellStyle name="Финансовый 6 4 6 6" xfId="42351" xr:uid="{00000000-0005-0000-0000-00006EA50000}"/>
    <cellStyle name="Финансовый 6 4 7" xfId="42352" xr:uid="{00000000-0005-0000-0000-00006FA50000}"/>
    <cellStyle name="Финансовый 6 4 7 2" xfId="42353" xr:uid="{00000000-0005-0000-0000-000070A50000}"/>
    <cellStyle name="Финансовый 6 4 7 2 2" xfId="42354" xr:uid="{00000000-0005-0000-0000-000071A50000}"/>
    <cellStyle name="Финансовый 6 4 7 3" xfId="42355" xr:uid="{00000000-0005-0000-0000-000072A50000}"/>
    <cellStyle name="Финансовый 6 4 7 3 2" xfId="42356" xr:uid="{00000000-0005-0000-0000-000073A50000}"/>
    <cellStyle name="Финансовый 6 4 7 4" xfId="42357" xr:uid="{00000000-0005-0000-0000-000074A50000}"/>
    <cellStyle name="Финансовый 6 4 7 4 2" xfId="42358" xr:uid="{00000000-0005-0000-0000-000075A50000}"/>
    <cellStyle name="Финансовый 6 4 7 5" xfId="42359" xr:uid="{00000000-0005-0000-0000-000076A50000}"/>
    <cellStyle name="Финансовый 6 4 8" xfId="42360" xr:uid="{00000000-0005-0000-0000-000077A50000}"/>
    <cellStyle name="Финансовый 6 4 8 2" xfId="42361" xr:uid="{00000000-0005-0000-0000-000078A50000}"/>
    <cellStyle name="Финансовый 6 4 9" xfId="42362" xr:uid="{00000000-0005-0000-0000-000079A50000}"/>
    <cellStyle name="Финансовый 6 4 9 2" xfId="42363" xr:uid="{00000000-0005-0000-0000-00007AA50000}"/>
    <cellStyle name="Финансовый 6 5" xfId="42364" xr:uid="{00000000-0005-0000-0000-00007BA50000}"/>
    <cellStyle name="Финансовый 6 5 10" xfId="42365" xr:uid="{00000000-0005-0000-0000-00007CA50000}"/>
    <cellStyle name="Финансовый 6 5 10 2" xfId="42366" xr:uid="{00000000-0005-0000-0000-00007DA50000}"/>
    <cellStyle name="Финансовый 6 5 11" xfId="42367" xr:uid="{00000000-0005-0000-0000-00007EA50000}"/>
    <cellStyle name="Финансовый 6 5 11 2" xfId="42368" xr:uid="{00000000-0005-0000-0000-00007FA50000}"/>
    <cellStyle name="Финансовый 6 5 12" xfId="42369" xr:uid="{00000000-0005-0000-0000-000080A50000}"/>
    <cellStyle name="Финансовый 6 5 12 2" xfId="42370" xr:uid="{00000000-0005-0000-0000-000081A50000}"/>
    <cellStyle name="Финансовый 6 5 13" xfId="42371" xr:uid="{00000000-0005-0000-0000-000082A50000}"/>
    <cellStyle name="Финансовый 6 5 14" xfId="42372" xr:uid="{00000000-0005-0000-0000-000083A50000}"/>
    <cellStyle name="Финансовый 6 5 15" xfId="42373" xr:uid="{00000000-0005-0000-0000-000084A50000}"/>
    <cellStyle name="Финансовый 6 5 2" xfId="42374" xr:uid="{00000000-0005-0000-0000-000085A50000}"/>
    <cellStyle name="Финансовый 6 5 2 10" xfId="42375" xr:uid="{00000000-0005-0000-0000-000086A50000}"/>
    <cellStyle name="Финансовый 6 5 2 10 2" xfId="42376" xr:uid="{00000000-0005-0000-0000-000087A50000}"/>
    <cellStyle name="Финансовый 6 5 2 11" xfId="42377" xr:uid="{00000000-0005-0000-0000-000088A50000}"/>
    <cellStyle name="Финансовый 6 5 2 12" xfId="42378" xr:uid="{00000000-0005-0000-0000-000089A50000}"/>
    <cellStyle name="Финансовый 6 5 2 13" xfId="42379" xr:uid="{00000000-0005-0000-0000-00008AA50000}"/>
    <cellStyle name="Финансовый 6 5 2 2" xfId="42380" xr:uid="{00000000-0005-0000-0000-00008BA50000}"/>
    <cellStyle name="Финансовый 6 5 2 2 10" xfId="42381" xr:uid="{00000000-0005-0000-0000-00008CA50000}"/>
    <cellStyle name="Финансовый 6 5 2 2 11" xfId="42382" xr:uid="{00000000-0005-0000-0000-00008DA50000}"/>
    <cellStyle name="Финансовый 6 5 2 2 2" xfId="42383" xr:uid="{00000000-0005-0000-0000-00008EA50000}"/>
    <cellStyle name="Финансовый 6 5 2 2 2 2" xfId="42384" xr:uid="{00000000-0005-0000-0000-00008FA50000}"/>
    <cellStyle name="Финансовый 6 5 2 2 2 2 2" xfId="42385" xr:uid="{00000000-0005-0000-0000-000090A50000}"/>
    <cellStyle name="Финансовый 6 5 2 2 2 3" xfId="42386" xr:uid="{00000000-0005-0000-0000-000091A50000}"/>
    <cellStyle name="Финансовый 6 5 2 2 2 3 2" xfId="42387" xr:uid="{00000000-0005-0000-0000-000092A50000}"/>
    <cellStyle name="Финансовый 6 5 2 2 2 4" xfId="42388" xr:uid="{00000000-0005-0000-0000-000093A50000}"/>
    <cellStyle name="Финансовый 6 5 2 2 2 4 2" xfId="42389" xr:uid="{00000000-0005-0000-0000-000094A50000}"/>
    <cellStyle name="Финансовый 6 5 2 2 2 5" xfId="42390" xr:uid="{00000000-0005-0000-0000-000095A50000}"/>
    <cellStyle name="Финансовый 6 5 2 2 2 5 2" xfId="42391" xr:uid="{00000000-0005-0000-0000-000096A50000}"/>
    <cellStyle name="Финансовый 6 5 2 2 2 6" xfId="42392" xr:uid="{00000000-0005-0000-0000-000097A50000}"/>
    <cellStyle name="Финансовый 6 5 2 2 3" xfId="42393" xr:uid="{00000000-0005-0000-0000-000098A50000}"/>
    <cellStyle name="Финансовый 6 5 2 2 3 2" xfId="42394" xr:uid="{00000000-0005-0000-0000-000099A50000}"/>
    <cellStyle name="Финансовый 6 5 2 2 3 2 2" xfId="42395" xr:uid="{00000000-0005-0000-0000-00009AA50000}"/>
    <cellStyle name="Финансовый 6 5 2 2 3 3" xfId="42396" xr:uid="{00000000-0005-0000-0000-00009BA50000}"/>
    <cellStyle name="Финансовый 6 5 2 2 3 3 2" xfId="42397" xr:uid="{00000000-0005-0000-0000-00009CA50000}"/>
    <cellStyle name="Финансовый 6 5 2 2 3 4" xfId="42398" xr:uid="{00000000-0005-0000-0000-00009DA50000}"/>
    <cellStyle name="Финансовый 6 5 2 2 3 4 2" xfId="42399" xr:uid="{00000000-0005-0000-0000-00009EA50000}"/>
    <cellStyle name="Финансовый 6 5 2 2 3 5" xfId="42400" xr:uid="{00000000-0005-0000-0000-00009FA50000}"/>
    <cellStyle name="Финансовый 6 5 2 2 4" xfId="42401" xr:uid="{00000000-0005-0000-0000-0000A0A50000}"/>
    <cellStyle name="Финансовый 6 5 2 2 4 2" xfId="42402" xr:uid="{00000000-0005-0000-0000-0000A1A50000}"/>
    <cellStyle name="Финансовый 6 5 2 2 5" xfId="42403" xr:uid="{00000000-0005-0000-0000-0000A2A50000}"/>
    <cellStyle name="Финансовый 6 5 2 2 5 2" xfId="42404" xr:uid="{00000000-0005-0000-0000-0000A3A50000}"/>
    <cellStyle name="Финансовый 6 5 2 2 6" xfId="42405" xr:uid="{00000000-0005-0000-0000-0000A4A50000}"/>
    <cellStyle name="Финансовый 6 5 2 2 6 2" xfId="42406" xr:uid="{00000000-0005-0000-0000-0000A5A50000}"/>
    <cellStyle name="Финансовый 6 5 2 2 7" xfId="42407" xr:uid="{00000000-0005-0000-0000-0000A6A50000}"/>
    <cellStyle name="Финансовый 6 5 2 2 7 2" xfId="42408" xr:uid="{00000000-0005-0000-0000-0000A7A50000}"/>
    <cellStyle name="Финансовый 6 5 2 2 8" xfId="42409" xr:uid="{00000000-0005-0000-0000-0000A8A50000}"/>
    <cellStyle name="Финансовый 6 5 2 2 8 2" xfId="42410" xr:uid="{00000000-0005-0000-0000-0000A9A50000}"/>
    <cellStyle name="Финансовый 6 5 2 2 9" xfId="42411" xr:uid="{00000000-0005-0000-0000-0000AAA50000}"/>
    <cellStyle name="Финансовый 6 5 2 2 9 2" xfId="42412" xr:uid="{00000000-0005-0000-0000-0000ABA50000}"/>
    <cellStyle name="Финансовый 6 5 2 3" xfId="42413" xr:uid="{00000000-0005-0000-0000-0000ACA50000}"/>
    <cellStyle name="Финансовый 6 5 2 3 2" xfId="42414" xr:uid="{00000000-0005-0000-0000-0000ADA50000}"/>
    <cellStyle name="Финансовый 6 5 2 3 2 2" xfId="42415" xr:uid="{00000000-0005-0000-0000-0000AEA50000}"/>
    <cellStyle name="Финансовый 6 5 2 3 3" xfId="42416" xr:uid="{00000000-0005-0000-0000-0000AFA50000}"/>
    <cellStyle name="Финансовый 6 5 2 3 3 2" xfId="42417" xr:uid="{00000000-0005-0000-0000-0000B0A50000}"/>
    <cellStyle name="Финансовый 6 5 2 3 4" xfId="42418" xr:uid="{00000000-0005-0000-0000-0000B1A50000}"/>
    <cellStyle name="Финансовый 6 5 2 3 4 2" xfId="42419" xr:uid="{00000000-0005-0000-0000-0000B2A50000}"/>
    <cellStyle name="Финансовый 6 5 2 3 5" xfId="42420" xr:uid="{00000000-0005-0000-0000-0000B3A50000}"/>
    <cellStyle name="Финансовый 6 5 2 3 5 2" xfId="42421" xr:uid="{00000000-0005-0000-0000-0000B4A50000}"/>
    <cellStyle name="Финансовый 6 5 2 3 6" xfId="42422" xr:uid="{00000000-0005-0000-0000-0000B5A50000}"/>
    <cellStyle name="Финансовый 6 5 2 4" xfId="42423" xr:uid="{00000000-0005-0000-0000-0000B6A50000}"/>
    <cellStyle name="Финансовый 6 5 2 4 2" xfId="42424" xr:uid="{00000000-0005-0000-0000-0000B7A50000}"/>
    <cellStyle name="Финансовый 6 5 2 4 2 2" xfId="42425" xr:uid="{00000000-0005-0000-0000-0000B8A50000}"/>
    <cellStyle name="Финансовый 6 5 2 4 3" xfId="42426" xr:uid="{00000000-0005-0000-0000-0000B9A50000}"/>
    <cellStyle name="Финансовый 6 5 2 4 3 2" xfId="42427" xr:uid="{00000000-0005-0000-0000-0000BAA50000}"/>
    <cellStyle name="Финансовый 6 5 2 4 4" xfId="42428" xr:uid="{00000000-0005-0000-0000-0000BBA50000}"/>
    <cellStyle name="Финансовый 6 5 2 4 4 2" xfId="42429" xr:uid="{00000000-0005-0000-0000-0000BCA50000}"/>
    <cellStyle name="Финансовый 6 5 2 4 5" xfId="42430" xr:uid="{00000000-0005-0000-0000-0000BDA50000}"/>
    <cellStyle name="Финансовый 6 5 2 5" xfId="42431" xr:uid="{00000000-0005-0000-0000-0000BEA50000}"/>
    <cellStyle name="Финансовый 6 5 2 5 2" xfId="42432" xr:uid="{00000000-0005-0000-0000-0000BFA50000}"/>
    <cellStyle name="Финансовый 6 5 2 6" xfId="42433" xr:uid="{00000000-0005-0000-0000-0000C0A50000}"/>
    <cellStyle name="Финансовый 6 5 2 6 2" xfId="42434" xr:uid="{00000000-0005-0000-0000-0000C1A50000}"/>
    <cellStyle name="Финансовый 6 5 2 7" xfId="42435" xr:uid="{00000000-0005-0000-0000-0000C2A50000}"/>
    <cellStyle name="Финансовый 6 5 2 7 2" xfId="42436" xr:uid="{00000000-0005-0000-0000-0000C3A50000}"/>
    <cellStyle name="Финансовый 6 5 2 8" xfId="42437" xr:uid="{00000000-0005-0000-0000-0000C4A50000}"/>
    <cellStyle name="Финансовый 6 5 2 8 2" xfId="42438" xr:uid="{00000000-0005-0000-0000-0000C5A50000}"/>
    <cellStyle name="Финансовый 6 5 2 9" xfId="42439" xr:uid="{00000000-0005-0000-0000-0000C6A50000}"/>
    <cellStyle name="Финансовый 6 5 2 9 2" xfId="42440" xr:uid="{00000000-0005-0000-0000-0000C7A50000}"/>
    <cellStyle name="Финансовый 6 5 3" xfId="42441" xr:uid="{00000000-0005-0000-0000-0000C8A50000}"/>
    <cellStyle name="Финансовый 6 5 3 10" xfId="42442" xr:uid="{00000000-0005-0000-0000-0000C9A50000}"/>
    <cellStyle name="Финансовый 6 5 3 11" xfId="42443" xr:uid="{00000000-0005-0000-0000-0000CAA50000}"/>
    <cellStyle name="Финансовый 6 5 3 2" xfId="42444" xr:uid="{00000000-0005-0000-0000-0000CBA50000}"/>
    <cellStyle name="Финансовый 6 5 3 2 2" xfId="42445" xr:uid="{00000000-0005-0000-0000-0000CCA50000}"/>
    <cellStyle name="Финансовый 6 5 3 2 2 2" xfId="42446" xr:uid="{00000000-0005-0000-0000-0000CDA50000}"/>
    <cellStyle name="Финансовый 6 5 3 2 3" xfId="42447" xr:uid="{00000000-0005-0000-0000-0000CEA50000}"/>
    <cellStyle name="Финансовый 6 5 3 2 3 2" xfId="42448" xr:uid="{00000000-0005-0000-0000-0000CFA50000}"/>
    <cellStyle name="Финансовый 6 5 3 2 4" xfId="42449" xr:uid="{00000000-0005-0000-0000-0000D0A50000}"/>
    <cellStyle name="Финансовый 6 5 3 2 4 2" xfId="42450" xr:uid="{00000000-0005-0000-0000-0000D1A50000}"/>
    <cellStyle name="Финансовый 6 5 3 2 5" xfId="42451" xr:uid="{00000000-0005-0000-0000-0000D2A50000}"/>
    <cellStyle name="Финансовый 6 5 3 2 5 2" xfId="42452" xr:uid="{00000000-0005-0000-0000-0000D3A50000}"/>
    <cellStyle name="Финансовый 6 5 3 2 6" xfId="42453" xr:uid="{00000000-0005-0000-0000-0000D4A50000}"/>
    <cellStyle name="Финансовый 6 5 3 2 7" xfId="42454" xr:uid="{00000000-0005-0000-0000-0000D5A50000}"/>
    <cellStyle name="Финансовый 6 5 3 3" xfId="42455" xr:uid="{00000000-0005-0000-0000-0000D6A50000}"/>
    <cellStyle name="Финансовый 6 5 3 3 2" xfId="42456" xr:uid="{00000000-0005-0000-0000-0000D7A50000}"/>
    <cellStyle name="Финансовый 6 5 3 3 2 2" xfId="42457" xr:uid="{00000000-0005-0000-0000-0000D8A50000}"/>
    <cellStyle name="Финансовый 6 5 3 3 3" xfId="42458" xr:uid="{00000000-0005-0000-0000-0000D9A50000}"/>
    <cellStyle name="Финансовый 6 5 3 3 3 2" xfId="42459" xr:uid="{00000000-0005-0000-0000-0000DAA50000}"/>
    <cellStyle name="Финансовый 6 5 3 3 4" xfId="42460" xr:uid="{00000000-0005-0000-0000-0000DBA50000}"/>
    <cellStyle name="Финансовый 6 5 3 3 4 2" xfId="42461" xr:uid="{00000000-0005-0000-0000-0000DCA50000}"/>
    <cellStyle name="Финансовый 6 5 3 3 5" xfId="42462" xr:uid="{00000000-0005-0000-0000-0000DDA50000}"/>
    <cellStyle name="Финансовый 6 5 3 4" xfId="42463" xr:uid="{00000000-0005-0000-0000-0000DEA50000}"/>
    <cellStyle name="Финансовый 6 5 3 4 2" xfId="42464" xr:uid="{00000000-0005-0000-0000-0000DFA50000}"/>
    <cellStyle name="Финансовый 6 5 3 5" xfId="42465" xr:uid="{00000000-0005-0000-0000-0000E0A50000}"/>
    <cellStyle name="Финансовый 6 5 3 5 2" xfId="42466" xr:uid="{00000000-0005-0000-0000-0000E1A50000}"/>
    <cellStyle name="Финансовый 6 5 3 6" xfId="42467" xr:uid="{00000000-0005-0000-0000-0000E2A50000}"/>
    <cellStyle name="Финансовый 6 5 3 6 2" xfId="42468" xr:uid="{00000000-0005-0000-0000-0000E3A50000}"/>
    <cellStyle name="Финансовый 6 5 3 7" xfId="42469" xr:uid="{00000000-0005-0000-0000-0000E4A50000}"/>
    <cellStyle name="Финансовый 6 5 3 7 2" xfId="42470" xr:uid="{00000000-0005-0000-0000-0000E5A50000}"/>
    <cellStyle name="Финансовый 6 5 3 8" xfId="42471" xr:uid="{00000000-0005-0000-0000-0000E6A50000}"/>
    <cellStyle name="Финансовый 6 5 3 8 2" xfId="42472" xr:uid="{00000000-0005-0000-0000-0000E7A50000}"/>
    <cellStyle name="Финансовый 6 5 3 9" xfId="42473" xr:uid="{00000000-0005-0000-0000-0000E8A50000}"/>
    <cellStyle name="Финансовый 6 5 3 9 2" xfId="42474" xr:uid="{00000000-0005-0000-0000-0000E9A50000}"/>
    <cellStyle name="Финансовый 6 5 4" xfId="42475" xr:uid="{00000000-0005-0000-0000-0000EAA50000}"/>
    <cellStyle name="Финансовый 6 5 4 2" xfId="42476" xr:uid="{00000000-0005-0000-0000-0000EBA50000}"/>
    <cellStyle name="Финансовый 6 5 4 2 2" xfId="42477" xr:uid="{00000000-0005-0000-0000-0000ECA50000}"/>
    <cellStyle name="Финансовый 6 5 4 2 2 2" xfId="42478" xr:uid="{00000000-0005-0000-0000-0000EDA50000}"/>
    <cellStyle name="Финансовый 6 5 4 2 3" xfId="42479" xr:uid="{00000000-0005-0000-0000-0000EEA50000}"/>
    <cellStyle name="Финансовый 6 5 4 2 3 2" xfId="42480" xr:uid="{00000000-0005-0000-0000-0000EFA50000}"/>
    <cellStyle name="Финансовый 6 5 4 2 4" xfId="42481" xr:uid="{00000000-0005-0000-0000-0000F0A50000}"/>
    <cellStyle name="Финансовый 6 5 4 2 4 2" xfId="42482" xr:uid="{00000000-0005-0000-0000-0000F1A50000}"/>
    <cellStyle name="Финансовый 6 5 4 2 5" xfId="42483" xr:uid="{00000000-0005-0000-0000-0000F2A50000}"/>
    <cellStyle name="Финансовый 6 5 4 2 5 2" xfId="42484" xr:uid="{00000000-0005-0000-0000-0000F3A50000}"/>
    <cellStyle name="Финансовый 6 5 4 2 6" xfId="42485" xr:uid="{00000000-0005-0000-0000-0000F4A50000}"/>
    <cellStyle name="Финансовый 6 5 4 3" xfId="42486" xr:uid="{00000000-0005-0000-0000-0000F5A50000}"/>
    <cellStyle name="Финансовый 6 5 4 3 2" xfId="42487" xr:uid="{00000000-0005-0000-0000-0000F6A50000}"/>
    <cellStyle name="Финансовый 6 5 4 4" xfId="42488" xr:uid="{00000000-0005-0000-0000-0000F7A50000}"/>
    <cellStyle name="Финансовый 6 5 4 4 2" xfId="42489" xr:uid="{00000000-0005-0000-0000-0000F8A50000}"/>
    <cellStyle name="Финансовый 6 5 4 5" xfId="42490" xr:uid="{00000000-0005-0000-0000-0000F9A50000}"/>
    <cellStyle name="Финансовый 6 5 4 5 2" xfId="42491" xr:uid="{00000000-0005-0000-0000-0000FAA50000}"/>
    <cellStyle name="Финансовый 6 5 4 6" xfId="42492" xr:uid="{00000000-0005-0000-0000-0000FBA50000}"/>
    <cellStyle name="Финансовый 6 5 4 6 2" xfId="42493" xr:uid="{00000000-0005-0000-0000-0000FCA50000}"/>
    <cellStyle name="Финансовый 6 5 4 7" xfId="42494" xr:uid="{00000000-0005-0000-0000-0000FDA50000}"/>
    <cellStyle name="Финансовый 6 5 4 8" xfId="42495" xr:uid="{00000000-0005-0000-0000-0000FEA50000}"/>
    <cellStyle name="Финансовый 6 5 5" xfId="42496" xr:uid="{00000000-0005-0000-0000-0000FFA50000}"/>
    <cellStyle name="Финансовый 6 5 5 2" xfId="42497" xr:uid="{00000000-0005-0000-0000-000000A60000}"/>
    <cellStyle name="Финансовый 6 5 5 2 2" xfId="42498" xr:uid="{00000000-0005-0000-0000-000001A60000}"/>
    <cellStyle name="Финансовый 6 5 5 3" xfId="42499" xr:uid="{00000000-0005-0000-0000-000002A60000}"/>
    <cellStyle name="Финансовый 6 5 5 3 2" xfId="42500" xr:uid="{00000000-0005-0000-0000-000003A60000}"/>
    <cellStyle name="Финансовый 6 5 5 4" xfId="42501" xr:uid="{00000000-0005-0000-0000-000004A60000}"/>
    <cellStyle name="Финансовый 6 5 5 4 2" xfId="42502" xr:uid="{00000000-0005-0000-0000-000005A60000}"/>
    <cellStyle name="Финансовый 6 5 5 5" xfId="42503" xr:uid="{00000000-0005-0000-0000-000006A60000}"/>
    <cellStyle name="Финансовый 6 5 5 5 2" xfId="42504" xr:uid="{00000000-0005-0000-0000-000007A60000}"/>
    <cellStyle name="Финансовый 6 5 5 6" xfId="42505" xr:uid="{00000000-0005-0000-0000-000008A60000}"/>
    <cellStyle name="Финансовый 6 5 6" xfId="42506" xr:uid="{00000000-0005-0000-0000-000009A60000}"/>
    <cellStyle name="Финансовый 6 5 6 2" xfId="42507" xr:uid="{00000000-0005-0000-0000-00000AA60000}"/>
    <cellStyle name="Финансовый 6 5 6 2 2" xfId="42508" xr:uid="{00000000-0005-0000-0000-00000BA60000}"/>
    <cellStyle name="Финансовый 6 5 6 3" xfId="42509" xr:uid="{00000000-0005-0000-0000-00000CA60000}"/>
    <cellStyle name="Финансовый 6 5 6 3 2" xfId="42510" xr:uid="{00000000-0005-0000-0000-00000DA60000}"/>
    <cellStyle name="Финансовый 6 5 6 4" xfId="42511" xr:uid="{00000000-0005-0000-0000-00000EA60000}"/>
    <cellStyle name="Финансовый 6 5 6 4 2" xfId="42512" xr:uid="{00000000-0005-0000-0000-00000FA60000}"/>
    <cellStyle name="Финансовый 6 5 6 5" xfId="42513" xr:uid="{00000000-0005-0000-0000-000010A60000}"/>
    <cellStyle name="Финансовый 6 5 7" xfId="42514" xr:uid="{00000000-0005-0000-0000-000011A60000}"/>
    <cellStyle name="Финансовый 6 5 7 2" xfId="42515" xr:uid="{00000000-0005-0000-0000-000012A60000}"/>
    <cellStyle name="Финансовый 6 5 8" xfId="42516" xr:uid="{00000000-0005-0000-0000-000013A60000}"/>
    <cellStyle name="Финансовый 6 5 8 2" xfId="42517" xr:uid="{00000000-0005-0000-0000-000014A60000}"/>
    <cellStyle name="Финансовый 6 5 9" xfId="42518" xr:uid="{00000000-0005-0000-0000-000015A60000}"/>
    <cellStyle name="Финансовый 6 5 9 2" xfId="42519" xr:uid="{00000000-0005-0000-0000-000016A60000}"/>
    <cellStyle name="Финансовый 6 6" xfId="42520" xr:uid="{00000000-0005-0000-0000-000017A60000}"/>
    <cellStyle name="Финансовый 6 6 10" xfId="42521" xr:uid="{00000000-0005-0000-0000-000018A60000}"/>
    <cellStyle name="Финансовый 6 6 10 2" xfId="42522" xr:uid="{00000000-0005-0000-0000-000019A60000}"/>
    <cellStyle name="Финансовый 6 6 11" xfId="42523" xr:uid="{00000000-0005-0000-0000-00001AA60000}"/>
    <cellStyle name="Финансовый 6 6 11 2" xfId="42524" xr:uid="{00000000-0005-0000-0000-00001BA60000}"/>
    <cellStyle name="Финансовый 6 6 12" xfId="42525" xr:uid="{00000000-0005-0000-0000-00001CA60000}"/>
    <cellStyle name="Финансовый 6 6 12 2" xfId="42526" xr:uid="{00000000-0005-0000-0000-00001DA60000}"/>
    <cellStyle name="Финансовый 6 6 13" xfId="42527" xr:uid="{00000000-0005-0000-0000-00001EA60000}"/>
    <cellStyle name="Финансовый 6 6 14" xfId="42528" xr:uid="{00000000-0005-0000-0000-00001FA60000}"/>
    <cellStyle name="Финансовый 6 6 15" xfId="42529" xr:uid="{00000000-0005-0000-0000-000020A60000}"/>
    <cellStyle name="Финансовый 6 6 2" xfId="42530" xr:uid="{00000000-0005-0000-0000-000021A60000}"/>
    <cellStyle name="Финансовый 6 6 2 10" xfId="42531" xr:uid="{00000000-0005-0000-0000-000022A60000}"/>
    <cellStyle name="Финансовый 6 6 2 10 2" xfId="42532" xr:uid="{00000000-0005-0000-0000-000023A60000}"/>
    <cellStyle name="Финансовый 6 6 2 11" xfId="42533" xr:uid="{00000000-0005-0000-0000-000024A60000}"/>
    <cellStyle name="Финансовый 6 6 2 12" xfId="42534" xr:uid="{00000000-0005-0000-0000-000025A60000}"/>
    <cellStyle name="Финансовый 6 6 2 2" xfId="42535" xr:uid="{00000000-0005-0000-0000-000026A60000}"/>
    <cellStyle name="Финансовый 6 6 2 2 10" xfId="42536" xr:uid="{00000000-0005-0000-0000-000027A60000}"/>
    <cellStyle name="Финансовый 6 6 2 2 2" xfId="42537" xr:uid="{00000000-0005-0000-0000-000028A60000}"/>
    <cellStyle name="Финансовый 6 6 2 2 2 2" xfId="42538" xr:uid="{00000000-0005-0000-0000-000029A60000}"/>
    <cellStyle name="Финансовый 6 6 2 2 2 2 2" xfId="42539" xr:uid="{00000000-0005-0000-0000-00002AA60000}"/>
    <cellStyle name="Финансовый 6 6 2 2 2 3" xfId="42540" xr:uid="{00000000-0005-0000-0000-00002BA60000}"/>
    <cellStyle name="Финансовый 6 6 2 2 2 3 2" xfId="42541" xr:uid="{00000000-0005-0000-0000-00002CA60000}"/>
    <cellStyle name="Финансовый 6 6 2 2 2 4" xfId="42542" xr:uid="{00000000-0005-0000-0000-00002DA60000}"/>
    <cellStyle name="Финансовый 6 6 2 2 2 4 2" xfId="42543" xr:uid="{00000000-0005-0000-0000-00002EA60000}"/>
    <cellStyle name="Финансовый 6 6 2 2 2 5" xfId="42544" xr:uid="{00000000-0005-0000-0000-00002FA60000}"/>
    <cellStyle name="Финансовый 6 6 2 2 2 5 2" xfId="42545" xr:uid="{00000000-0005-0000-0000-000030A60000}"/>
    <cellStyle name="Финансовый 6 6 2 2 2 6" xfId="42546" xr:uid="{00000000-0005-0000-0000-000031A60000}"/>
    <cellStyle name="Финансовый 6 6 2 2 3" xfId="42547" xr:uid="{00000000-0005-0000-0000-000032A60000}"/>
    <cellStyle name="Финансовый 6 6 2 2 3 2" xfId="42548" xr:uid="{00000000-0005-0000-0000-000033A60000}"/>
    <cellStyle name="Финансовый 6 6 2 2 3 2 2" xfId="42549" xr:uid="{00000000-0005-0000-0000-000034A60000}"/>
    <cellStyle name="Финансовый 6 6 2 2 3 3" xfId="42550" xr:uid="{00000000-0005-0000-0000-000035A60000}"/>
    <cellStyle name="Финансовый 6 6 2 2 3 3 2" xfId="42551" xr:uid="{00000000-0005-0000-0000-000036A60000}"/>
    <cellStyle name="Финансовый 6 6 2 2 3 4" xfId="42552" xr:uid="{00000000-0005-0000-0000-000037A60000}"/>
    <cellStyle name="Финансовый 6 6 2 2 3 4 2" xfId="42553" xr:uid="{00000000-0005-0000-0000-000038A60000}"/>
    <cellStyle name="Финансовый 6 6 2 2 3 5" xfId="42554" xr:uid="{00000000-0005-0000-0000-000039A60000}"/>
    <cellStyle name="Финансовый 6 6 2 2 4" xfId="42555" xr:uid="{00000000-0005-0000-0000-00003AA60000}"/>
    <cellStyle name="Финансовый 6 6 2 2 4 2" xfId="42556" xr:uid="{00000000-0005-0000-0000-00003BA60000}"/>
    <cellStyle name="Финансовый 6 6 2 2 5" xfId="42557" xr:uid="{00000000-0005-0000-0000-00003CA60000}"/>
    <cellStyle name="Финансовый 6 6 2 2 5 2" xfId="42558" xr:uid="{00000000-0005-0000-0000-00003DA60000}"/>
    <cellStyle name="Финансовый 6 6 2 2 6" xfId="42559" xr:uid="{00000000-0005-0000-0000-00003EA60000}"/>
    <cellStyle name="Финансовый 6 6 2 2 6 2" xfId="42560" xr:uid="{00000000-0005-0000-0000-00003FA60000}"/>
    <cellStyle name="Финансовый 6 6 2 2 7" xfId="42561" xr:uid="{00000000-0005-0000-0000-000040A60000}"/>
    <cellStyle name="Финансовый 6 6 2 2 7 2" xfId="42562" xr:uid="{00000000-0005-0000-0000-000041A60000}"/>
    <cellStyle name="Финансовый 6 6 2 2 8" xfId="42563" xr:uid="{00000000-0005-0000-0000-000042A60000}"/>
    <cellStyle name="Финансовый 6 6 2 2 8 2" xfId="42564" xr:uid="{00000000-0005-0000-0000-000043A60000}"/>
    <cellStyle name="Финансовый 6 6 2 2 9" xfId="42565" xr:uid="{00000000-0005-0000-0000-000044A60000}"/>
    <cellStyle name="Финансовый 6 6 2 2 9 2" xfId="42566" xr:uid="{00000000-0005-0000-0000-000045A60000}"/>
    <cellStyle name="Финансовый 6 6 2 3" xfId="42567" xr:uid="{00000000-0005-0000-0000-000046A60000}"/>
    <cellStyle name="Финансовый 6 6 2 3 2" xfId="42568" xr:uid="{00000000-0005-0000-0000-000047A60000}"/>
    <cellStyle name="Финансовый 6 6 2 3 2 2" xfId="42569" xr:uid="{00000000-0005-0000-0000-000048A60000}"/>
    <cellStyle name="Финансовый 6 6 2 3 3" xfId="42570" xr:uid="{00000000-0005-0000-0000-000049A60000}"/>
    <cellStyle name="Финансовый 6 6 2 3 3 2" xfId="42571" xr:uid="{00000000-0005-0000-0000-00004AA60000}"/>
    <cellStyle name="Финансовый 6 6 2 3 4" xfId="42572" xr:uid="{00000000-0005-0000-0000-00004BA60000}"/>
    <cellStyle name="Финансовый 6 6 2 3 4 2" xfId="42573" xr:uid="{00000000-0005-0000-0000-00004CA60000}"/>
    <cellStyle name="Финансовый 6 6 2 3 5" xfId="42574" xr:uid="{00000000-0005-0000-0000-00004DA60000}"/>
    <cellStyle name="Финансовый 6 6 2 3 5 2" xfId="42575" xr:uid="{00000000-0005-0000-0000-00004EA60000}"/>
    <cellStyle name="Финансовый 6 6 2 3 6" xfId="42576" xr:uid="{00000000-0005-0000-0000-00004FA60000}"/>
    <cellStyle name="Финансовый 6 6 2 4" xfId="42577" xr:uid="{00000000-0005-0000-0000-000050A60000}"/>
    <cellStyle name="Финансовый 6 6 2 4 2" xfId="42578" xr:uid="{00000000-0005-0000-0000-000051A60000}"/>
    <cellStyle name="Финансовый 6 6 2 4 2 2" xfId="42579" xr:uid="{00000000-0005-0000-0000-000052A60000}"/>
    <cellStyle name="Финансовый 6 6 2 4 3" xfId="42580" xr:uid="{00000000-0005-0000-0000-000053A60000}"/>
    <cellStyle name="Финансовый 6 6 2 4 3 2" xfId="42581" xr:uid="{00000000-0005-0000-0000-000054A60000}"/>
    <cellStyle name="Финансовый 6 6 2 4 4" xfId="42582" xr:uid="{00000000-0005-0000-0000-000055A60000}"/>
    <cellStyle name="Финансовый 6 6 2 4 4 2" xfId="42583" xr:uid="{00000000-0005-0000-0000-000056A60000}"/>
    <cellStyle name="Финансовый 6 6 2 4 5" xfId="42584" xr:uid="{00000000-0005-0000-0000-000057A60000}"/>
    <cellStyle name="Финансовый 6 6 2 5" xfId="42585" xr:uid="{00000000-0005-0000-0000-000058A60000}"/>
    <cellStyle name="Финансовый 6 6 2 5 2" xfId="42586" xr:uid="{00000000-0005-0000-0000-000059A60000}"/>
    <cellStyle name="Финансовый 6 6 2 6" xfId="42587" xr:uid="{00000000-0005-0000-0000-00005AA60000}"/>
    <cellStyle name="Финансовый 6 6 2 6 2" xfId="42588" xr:uid="{00000000-0005-0000-0000-00005BA60000}"/>
    <cellStyle name="Финансовый 6 6 2 7" xfId="42589" xr:uid="{00000000-0005-0000-0000-00005CA60000}"/>
    <cellStyle name="Финансовый 6 6 2 7 2" xfId="42590" xr:uid="{00000000-0005-0000-0000-00005DA60000}"/>
    <cellStyle name="Финансовый 6 6 2 8" xfId="42591" xr:uid="{00000000-0005-0000-0000-00005EA60000}"/>
    <cellStyle name="Финансовый 6 6 2 8 2" xfId="42592" xr:uid="{00000000-0005-0000-0000-00005FA60000}"/>
    <cellStyle name="Финансовый 6 6 2 9" xfId="42593" xr:uid="{00000000-0005-0000-0000-000060A60000}"/>
    <cellStyle name="Финансовый 6 6 2 9 2" xfId="42594" xr:uid="{00000000-0005-0000-0000-000061A60000}"/>
    <cellStyle name="Финансовый 6 6 3" xfId="42595" xr:uid="{00000000-0005-0000-0000-000062A60000}"/>
    <cellStyle name="Финансовый 6 6 3 10" xfId="42596" xr:uid="{00000000-0005-0000-0000-000063A60000}"/>
    <cellStyle name="Финансовый 6 6 3 2" xfId="42597" xr:uid="{00000000-0005-0000-0000-000064A60000}"/>
    <cellStyle name="Финансовый 6 6 3 2 2" xfId="42598" xr:uid="{00000000-0005-0000-0000-000065A60000}"/>
    <cellStyle name="Финансовый 6 6 3 2 2 2" xfId="42599" xr:uid="{00000000-0005-0000-0000-000066A60000}"/>
    <cellStyle name="Финансовый 6 6 3 2 3" xfId="42600" xr:uid="{00000000-0005-0000-0000-000067A60000}"/>
    <cellStyle name="Финансовый 6 6 3 2 3 2" xfId="42601" xr:uid="{00000000-0005-0000-0000-000068A60000}"/>
    <cellStyle name="Финансовый 6 6 3 2 4" xfId="42602" xr:uid="{00000000-0005-0000-0000-000069A60000}"/>
    <cellStyle name="Финансовый 6 6 3 2 4 2" xfId="42603" xr:uid="{00000000-0005-0000-0000-00006AA60000}"/>
    <cellStyle name="Финансовый 6 6 3 2 5" xfId="42604" xr:uid="{00000000-0005-0000-0000-00006BA60000}"/>
    <cellStyle name="Финансовый 6 6 3 2 5 2" xfId="42605" xr:uid="{00000000-0005-0000-0000-00006CA60000}"/>
    <cellStyle name="Финансовый 6 6 3 2 6" xfId="42606" xr:uid="{00000000-0005-0000-0000-00006DA60000}"/>
    <cellStyle name="Финансовый 6 6 3 3" xfId="42607" xr:uid="{00000000-0005-0000-0000-00006EA60000}"/>
    <cellStyle name="Финансовый 6 6 3 3 2" xfId="42608" xr:uid="{00000000-0005-0000-0000-00006FA60000}"/>
    <cellStyle name="Финансовый 6 6 3 3 2 2" xfId="42609" xr:uid="{00000000-0005-0000-0000-000070A60000}"/>
    <cellStyle name="Финансовый 6 6 3 3 3" xfId="42610" xr:uid="{00000000-0005-0000-0000-000071A60000}"/>
    <cellStyle name="Финансовый 6 6 3 3 3 2" xfId="42611" xr:uid="{00000000-0005-0000-0000-000072A60000}"/>
    <cellStyle name="Финансовый 6 6 3 3 4" xfId="42612" xr:uid="{00000000-0005-0000-0000-000073A60000}"/>
    <cellStyle name="Финансовый 6 6 3 3 4 2" xfId="42613" xr:uid="{00000000-0005-0000-0000-000074A60000}"/>
    <cellStyle name="Финансовый 6 6 3 3 5" xfId="42614" xr:uid="{00000000-0005-0000-0000-000075A60000}"/>
    <cellStyle name="Финансовый 6 6 3 4" xfId="42615" xr:uid="{00000000-0005-0000-0000-000076A60000}"/>
    <cellStyle name="Финансовый 6 6 3 4 2" xfId="42616" xr:uid="{00000000-0005-0000-0000-000077A60000}"/>
    <cellStyle name="Финансовый 6 6 3 5" xfId="42617" xr:uid="{00000000-0005-0000-0000-000078A60000}"/>
    <cellStyle name="Финансовый 6 6 3 5 2" xfId="42618" xr:uid="{00000000-0005-0000-0000-000079A60000}"/>
    <cellStyle name="Финансовый 6 6 3 6" xfId="42619" xr:uid="{00000000-0005-0000-0000-00007AA60000}"/>
    <cellStyle name="Финансовый 6 6 3 6 2" xfId="42620" xr:uid="{00000000-0005-0000-0000-00007BA60000}"/>
    <cellStyle name="Финансовый 6 6 3 7" xfId="42621" xr:uid="{00000000-0005-0000-0000-00007CA60000}"/>
    <cellStyle name="Финансовый 6 6 3 7 2" xfId="42622" xr:uid="{00000000-0005-0000-0000-00007DA60000}"/>
    <cellStyle name="Финансовый 6 6 3 8" xfId="42623" xr:uid="{00000000-0005-0000-0000-00007EA60000}"/>
    <cellStyle name="Финансовый 6 6 3 8 2" xfId="42624" xr:uid="{00000000-0005-0000-0000-00007FA60000}"/>
    <cellStyle name="Финансовый 6 6 3 9" xfId="42625" xr:uid="{00000000-0005-0000-0000-000080A60000}"/>
    <cellStyle name="Финансовый 6 6 3 9 2" xfId="42626" xr:uid="{00000000-0005-0000-0000-000081A60000}"/>
    <cellStyle name="Финансовый 6 6 4" xfId="42627" xr:uid="{00000000-0005-0000-0000-000082A60000}"/>
    <cellStyle name="Финансовый 6 6 4 2" xfId="42628" xr:uid="{00000000-0005-0000-0000-000083A60000}"/>
    <cellStyle name="Финансовый 6 6 4 2 2" xfId="42629" xr:uid="{00000000-0005-0000-0000-000084A60000}"/>
    <cellStyle name="Финансовый 6 6 4 2 2 2" xfId="42630" xr:uid="{00000000-0005-0000-0000-000085A60000}"/>
    <cellStyle name="Финансовый 6 6 4 2 3" xfId="42631" xr:uid="{00000000-0005-0000-0000-000086A60000}"/>
    <cellStyle name="Финансовый 6 6 4 2 3 2" xfId="42632" xr:uid="{00000000-0005-0000-0000-000087A60000}"/>
    <cellStyle name="Финансовый 6 6 4 2 4" xfId="42633" xr:uid="{00000000-0005-0000-0000-000088A60000}"/>
    <cellStyle name="Финансовый 6 6 4 2 4 2" xfId="42634" xr:uid="{00000000-0005-0000-0000-000089A60000}"/>
    <cellStyle name="Финансовый 6 6 4 2 5" xfId="42635" xr:uid="{00000000-0005-0000-0000-00008AA60000}"/>
    <cellStyle name="Финансовый 6 6 4 2 5 2" xfId="42636" xr:uid="{00000000-0005-0000-0000-00008BA60000}"/>
    <cellStyle name="Финансовый 6 6 4 2 6" xfId="42637" xr:uid="{00000000-0005-0000-0000-00008CA60000}"/>
    <cellStyle name="Финансовый 6 6 4 3" xfId="42638" xr:uid="{00000000-0005-0000-0000-00008DA60000}"/>
    <cellStyle name="Финансовый 6 6 4 3 2" xfId="42639" xr:uid="{00000000-0005-0000-0000-00008EA60000}"/>
    <cellStyle name="Финансовый 6 6 4 4" xfId="42640" xr:uid="{00000000-0005-0000-0000-00008FA60000}"/>
    <cellStyle name="Финансовый 6 6 4 4 2" xfId="42641" xr:uid="{00000000-0005-0000-0000-000090A60000}"/>
    <cellStyle name="Финансовый 6 6 4 5" xfId="42642" xr:uid="{00000000-0005-0000-0000-000091A60000}"/>
    <cellStyle name="Финансовый 6 6 4 5 2" xfId="42643" xr:uid="{00000000-0005-0000-0000-000092A60000}"/>
    <cellStyle name="Финансовый 6 6 4 6" xfId="42644" xr:uid="{00000000-0005-0000-0000-000093A60000}"/>
    <cellStyle name="Финансовый 6 6 4 6 2" xfId="42645" xr:uid="{00000000-0005-0000-0000-000094A60000}"/>
    <cellStyle name="Финансовый 6 6 4 7" xfId="42646" xr:uid="{00000000-0005-0000-0000-000095A60000}"/>
    <cellStyle name="Финансовый 6 6 5" xfId="42647" xr:uid="{00000000-0005-0000-0000-000096A60000}"/>
    <cellStyle name="Финансовый 6 6 5 2" xfId="42648" xr:uid="{00000000-0005-0000-0000-000097A60000}"/>
    <cellStyle name="Финансовый 6 6 5 2 2" xfId="42649" xr:uid="{00000000-0005-0000-0000-000098A60000}"/>
    <cellStyle name="Финансовый 6 6 5 3" xfId="42650" xr:uid="{00000000-0005-0000-0000-000099A60000}"/>
    <cellStyle name="Финансовый 6 6 5 3 2" xfId="42651" xr:uid="{00000000-0005-0000-0000-00009AA60000}"/>
    <cellStyle name="Финансовый 6 6 5 4" xfId="42652" xr:uid="{00000000-0005-0000-0000-00009BA60000}"/>
    <cellStyle name="Финансовый 6 6 5 4 2" xfId="42653" xr:uid="{00000000-0005-0000-0000-00009CA60000}"/>
    <cellStyle name="Финансовый 6 6 5 5" xfId="42654" xr:uid="{00000000-0005-0000-0000-00009DA60000}"/>
    <cellStyle name="Финансовый 6 6 5 5 2" xfId="42655" xr:uid="{00000000-0005-0000-0000-00009EA60000}"/>
    <cellStyle name="Финансовый 6 6 5 6" xfId="42656" xr:uid="{00000000-0005-0000-0000-00009FA60000}"/>
    <cellStyle name="Финансовый 6 6 6" xfId="42657" xr:uid="{00000000-0005-0000-0000-0000A0A60000}"/>
    <cellStyle name="Финансовый 6 6 6 2" xfId="42658" xr:uid="{00000000-0005-0000-0000-0000A1A60000}"/>
    <cellStyle name="Финансовый 6 6 6 2 2" xfId="42659" xr:uid="{00000000-0005-0000-0000-0000A2A60000}"/>
    <cellStyle name="Финансовый 6 6 6 3" xfId="42660" xr:uid="{00000000-0005-0000-0000-0000A3A60000}"/>
    <cellStyle name="Финансовый 6 6 6 3 2" xfId="42661" xr:uid="{00000000-0005-0000-0000-0000A4A60000}"/>
    <cellStyle name="Финансовый 6 6 6 4" xfId="42662" xr:uid="{00000000-0005-0000-0000-0000A5A60000}"/>
    <cellStyle name="Финансовый 6 6 6 4 2" xfId="42663" xr:uid="{00000000-0005-0000-0000-0000A6A60000}"/>
    <cellStyle name="Финансовый 6 6 6 5" xfId="42664" xr:uid="{00000000-0005-0000-0000-0000A7A60000}"/>
    <cellStyle name="Финансовый 6 6 7" xfId="42665" xr:uid="{00000000-0005-0000-0000-0000A8A60000}"/>
    <cellStyle name="Финансовый 6 6 7 2" xfId="42666" xr:uid="{00000000-0005-0000-0000-0000A9A60000}"/>
    <cellStyle name="Финансовый 6 6 8" xfId="42667" xr:uid="{00000000-0005-0000-0000-0000AAA60000}"/>
    <cellStyle name="Финансовый 6 6 8 2" xfId="42668" xr:uid="{00000000-0005-0000-0000-0000ABA60000}"/>
    <cellStyle name="Финансовый 6 6 9" xfId="42669" xr:uid="{00000000-0005-0000-0000-0000ACA60000}"/>
    <cellStyle name="Финансовый 6 6 9 2" xfId="42670" xr:uid="{00000000-0005-0000-0000-0000ADA60000}"/>
    <cellStyle name="Финансовый 6 7" xfId="42671" xr:uid="{00000000-0005-0000-0000-0000AEA60000}"/>
    <cellStyle name="Финансовый 6 7 10" xfId="42672" xr:uid="{00000000-0005-0000-0000-0000AFA60000}"/>
    <cellStyle name="Финансовый 6 7 10 2" xfId="42673" xr:uid="{00000000-0005-0000-0000-0000B0A60000}"/>
    <cellStyle name="Финансовый 6 7 11" xfId="42674" xr:uid="{00000000-0005-0000-0000-0000B1A60000}"/>
    <cellStyle name="Финансовый 6 7 11 2" xfId="42675" xr:uid="{00000000-0005-0000-0000-0000B2A60000}"/>
    <cellStyle name="Финансовый 6 7 12" xfId="42676" xr:uid="{00000000-0005-0000-0000-0000B3A60000}"/>
    <cellStyle name="Финансовый 6 7 12 2" xfId="42677" xr:uid="{00000000-0005-0000-0000-0000B4A60000}"/>
    <cellStyle name="Финансовый 6 7 13" xfId="42678" xr:uid="{00000000-0005-0000-0000-0000B5A60000}"/>
    <cellStyle name="Финансовый 6 7 14" xfId="42679" xr:uid="{00000000-0005-0000-0000-0000B6A60000}"/>
    <cellStyle name="Финансовый 6 7 2" xfId="42680" xr:uid="{00000000-0005-0000-0000-0000B7A60000}"/>
    <cellStyle name="Финансовый 6 7 2 10" xfId="42681" xr:uid="{00000000-0005-0000-0000-0000B8A60000}"/>
    <cellStyle name="Финансовый 6 7 2 10 2" xfId="42682" xr:uid="{00000000-0005-0000-0000-0000B9A60000}"/>
    <cellStyle name="Финансовый 6 7 2 11" xfId="42683" xr:uid="{00000000-0005-0000-0000-0000BAA60000}"/>
    <cellStyle name="Финансовый 6 7 2 12" xfId="42684" xr:uid="{00000000-0005-0000-0000-0000BBA60000}"/>
    <cellStyle name="Финансовый 6 7 2 2" xfId="42685" xr:uid="{00000000-0005-0000-0000-0000BCA60000}"/>
    <cellStyle name="Финансовый 6 7 2 2 10" xfId="42686" xr:uid="{00000000-0005-0000-0000-0000BDA60000}"/>
    <cellStyle name="Финансовый 6 7 2 2 2" xfId="42687" xr:uid="{00000000-0005-0000-0000-0000BEA60000}"/>
    <cellStyle name="Финансовый 6 7 2 2 2 2" xfId="42688" xr:uid="{00000000-0005-0000-0000-0000BFA60000}"/>
    <cellStyle name="Финансовый 6 7 2 2 2 2 2" xfId="42689" xr:uid="{00000000-0005-0000-0000-0000C0A60000}"/>
    <cellStyle name="Финансовый 6 7 2 2 2 3" xfId="42690" xr:uid="{00000000-0005-0000-0000-0000C1A60000}"/>
    <cellStyle name="Финансовый 6 7 2 2 2 3 2" xfId="42691" xr:uid="{00000000-0005-0000-0000-0000C2A60000}"/>
    <cellStyle name="Финансовый 6 7 2 2 2 4" xfId="42692" xr:uid="{00000000-0005-0000-0000-0000C3A60000}"/>
    <cellStyle name="Финансовый 6 7 2 2 2 4 2" xfId="42693" xr:uid="{00000000-0005-0000-0000-0000C4A60000}"/>
    <cellStyle name="Финансовый 6 7 2 2 2 5" xfId="42694" xr:uid="{00000000-0005-0000-0000-0000C5A60000}"/>
    <cellStyle name="Финансовый 6 7 2 2 2 5 2" xfId="42695" xr:uid="{00000000-0005-0000-0000-0000C6A60000}"/>
    <cellStyle name="Финансовый 6 7 2 2 2 6" xfId="42696" xr:uid="{00000000-0005-0000-0000-0000C7A60000}"/>
    <cellStyle name="Финансовый 6 7 2 2 3" xfId="42697" xr:uid="{00000000-0005-0000-0000-0000C8A60000}"/>
    <cellStyle name="Финансовый 6 7 2 2 3 2" xfId="42698" xr:uid="{00000000-0005-0000-0000-0000C9A60000}"/>
    <cellStyle name="Финансовый 6 7 2 2 3 2 2" xfId="42699" xr:uid="{00000000-0005-0000-0000-0000CAA60000}"/>
    <cellStyle name="Финансовый 6 7 2 2 3 3" xfId="42700" xr:uid="{00000000-0005-0000-0000-0000CBA60000}"/>
    <cellStyle name="Финансовый 6 7 2 2 3 3 2" xfId="42701" xr:uid="{00000000-0005-0000-0000-0000CCA60000}"/>
    <cellStyle name="Финансовый 6 7 2 2 3 4" xfId="42702" xr:uid="{00000000-0005-0000-0000-0000CDA60000}"/>
    <cellStyle name="Финансовый 6 7 2 2 3 4 2" xfId="42703" xr:uid="{00000000-0005-0000-0000-0000CEA60000}"/>
    <cellStyle name="Финансовый 6 7 2 2 3 5" xfId="42704" xr:uid="{00000000-0005-0000-0000-0000CFA60000}"/>
    <cellStyle name="Финансовый 6 7 2 2 4" xfId="42705" xr:uid="{00000000-0005-0000-0000-0000D0A60000}"/>
    <cellStyle name="Финансовый 6 7 2 2 4 2" xfId="42706" xr:uid="{00000000-0005-0000-0000-0000D1A60000}"/>
    <cellStyle name="Финансовый 6 7 2 2 5" xfId="42707" xr:uid="{00000000-0005-0000-0000-0000D2A60000}"/>
    <cellStyle name="Финансовый 6 7 2 2 5 2" xfId="42708" xr:uid="{00000000-0005-0000-0000-0000D3A60000}"/>
    <cellStyle name="Финансовый 6 7 2 2 6" xfId="42709" xr:uid="{00000000-0005-0000-0000-0000D4A60000}"/>
    <cellStyle name="Финансовый 6 7 2 2 6 2" xfId="42710" xr:uid="{00000000-0005-0000-0000-0000D5A60000}"/>
    <cellStyle name="Финансовый 6 7 2 2 7" xfId="42711" xr:uid="{00000000-0005-0000-0000-0000D6A60000}"/>
    <cellStyle name="Финансовый 6 7 2 2 7 2" xfId="42712" xr:uid="{00000000-0005-0000-0000-0000D7A60000}"/>
    <cellStyle name="Финансовый 6 7 2 2 8" xfId="42713" xr:uid="{00000000-0005-0000-0000-0000D8A60000}"/>
    <cellStyle name="Финансовый 6 7 2 2 8 2" xfId="42714" xr:uid="{00000000-0005-0000-0000-0000D9A60000}"/>
    <cellStyle name="Финансовый 6 7 2 2 9" xfId="42715" xr:uid="{00000000-0005-0000-0000-0000DAA60000}"/>
    <cellStyle name="Финансовый 6 7 2 2 9 2" xfId="42716" xr:uid="{00000000-0005-0000-0000-0000DBA60000}"/>
    <cellStyle name="Финансовый 6 7 2 3" xfId="42717" xr:uid="{00000000-0005-0000-0000-0000DCA60000}"/>
    <cellStyle name="Финансовый 6 7 2 3 2" xfId="42718" xr:uid="{00000000-0005-0000-0000-0000DDA60000}"/>
    <cellStyle name="Финансовый 6 7 2 3 2 2" xfId="42719" xr:uid="{00000000-0005-0000-0000-0000DEA60000}"/>
    <cellStyle name="Финансовый 6 7 2 3 3" xfId="42720" xr:uid="{00000000-0005-0000-0000-0000DFA60000}"/>
    <cellStyle name="Финансовый 6 7 2 3 3 2" xfId="42721" xr:uid="{00000000-0005-0000-0000-0000E0A60000}"/>
    <cellStyle name="Финансовый 6 7 2 3 4" xfId="42722" xr:uid="{00000000-0005-0000-0000-0000E1A60000}"/>
    <cellStyle name="Финансовый 6 7 2 3 4 2" xfId="42723" xr:uid="{00000000-0005-0000-0000-0000E2A60000}"/>
    <cellStyle name="Финансовый 6 7 2 3 5" xfId="42724" xr:uid="{00000000-0005-0000-0000-0000E3A60000}"/>
    <cellStyle name="Финансовый 6 7 2 3 5 2" xfId="42725" xr:uid="{00000000-0005-0000-0000-0000E4A60000}"/>
    <cellStyle name="Финансовый 6 7 2 3 6" xfId="42726" xr:uid="{00000000-0005-0000-0000-0000E5A60000}"/>
    <cellStyle name="Финансовый 6 7 2 4" xfId="42727" xr:uid="{00000000-0005-0000-0000-0000E6A60000}"/>
    <cellStyle name="Финансовый 6 7 2 4 2" xfId="42728" xr:uid="{00000000-0005-0000-0000-0000E7A60000}"/>
    <cellStyle name="Финансовый 6 7 2 4 2 2" xfId="42729" xr:uid="{00000000-0005-0000-0000-0000E8A60000}"/>
    <cellStyle name="Финансовый 6 7 2 4 3" xfId="42730" xr:uid="{00000000-0005-0000-0000-0000E9A60000}"/>
    <cellStyle name="Финансовый 6 7 2 4 3 2" xfId="42731" xr:uid="{00000000-0005-0000-0000-0000EAA60000}"/>
    <cellStyle name="Финансовый 6 7 2 4 4" xfId="42732" xr:uid="{00000000-0005-0000-0000-0000EBA60000}"/>
    <cellStyle name="Финансовый 6 7 2 4 4 2" xfId="42733" xr:uid="{00000000-0005-0000-0000-0000ECA60000}"/>
    <cellStyle name="Финансовый 6 7 2 4 5" xfId="42734" xr:uid="{00000000-0005-0000-0000-0000EDA60000}"/>
    <cellStyle name="Финансовый 6 7 2 5" xfId="42735" xr:uid="{00000000-0005-0000-0000-0000EEA60000}"/>
    <cellStyle name="Финансовый 6 7 2 5 2" xfId="42736" xr:uid="{00000000-0005-0000-0000-0000EFA60000}"/>
    <cellStyle name="Финансовый 6 7 2 6" xfId="42737" xr:uid="{00000000-0005-0000-0000-0000F0A60000}"/>
    <cellStyle name="Финансовый 6 7 2 6 2" xfId="42738" xr:uid="{00000000-0005-0000-0000-0000F1A60000}"/>
    <cellStyle name="Финансовый 6 7 2 7" xfId="42739" xr:uid="{00000000-0005-0000-0000-0000F2A60000}"/>
    <cellStyle name="Финансовый 6 7 2 7 2" xfId="42740" xr:uid="{00000000-0005-0000-0000-0000F3A60000}"/>
    <cellStyle name="Финансовый 6 7 2 8" xfId="42741" xr:uid="{00000000-0005-0000-0000-0000F4A60000}"/>
    <cellStyle name="Финансовый 6 7 2 8 2" xfId="42742" xr:uid="{00000000-0005-0000-0000-0000F5A60000}"/>
    <cellStyle name="Финансовый 6 7 2 9" xfId="42743" xr:uid="{00000000-0005-0000-0000-0000F6A60000}"/>
    <cellStyle name="Финансовый 6 7 2 9 2" xfId="42744" xr:uid="{00000000-0005-0000-0000-0000F7A60000}"/>
    <cellStyle name="Финансовый 6 7 3" xfId="42745" xr:uid="{00000000-0005-0000-0000-0000F8A60000}"/>
    <cellStyle name="Финансовый 6 7 3 10" xfId="42746" xr:uid="{00000000-0005-0000-0000-0000F9A60000}"/>
    <cellStyle name="Финансовый 6 7 3 2" xfId="42747" xr:uid="{00000000-0005-0000-0000-0000FAA60000}"/>
    <cellStyle name="Финансовый 6 7 3 2 2" xfId="42748" xr:uid="{00000000-0005-0000-0000-0000FBA60000}"/>
    <cellStyle name="Финансовый 6 7 3 2 2 2" xfId="42749" xr:uid="{00000000-0005-0000-0000-0000FCA60000}"/>
    <cellStyle name="Финансовый 6 7 3 2 3" xfId="42750" xr:uid="{00000000-0005-0000-0000-0000FDA60000}"/>
    <cellStyle name="Финансовый 6 7 3 2 3 2" xfId="42751" xr:uid="{00000000-0005-0000-0000-0000FEA60000}"/>
    <cellStyle name="Финансовый 6 7 3 2 4" xfId="42752" xr:uid="{00000000-0005-0000-0000-0000FFA60000}"/>
    <cellStyle name="Финансовый 6 7 3 2 4 2" xfId="42753" xr:uid="{00000000-0005-0000-0000-000000A70000}"/>
    <cellStyle name="Финансовый 6 7 3 2 5" xfId="42754" xr:uid="{00000000-0005-0000-0000-000001A70000}"/>
    <cellStyle name="Финансовый 6 7 3 2 5 2" xfId="42755" xr:uid="{00000000-0005-0000-0000-000002A70000}"/>
    <cellStyle name="Финансовый 6 7 3 2 6" xfId="42756" xr:uid="{00000000-0005-0000-0000-000003A70000}"/>
    <cellStyle name="Финансовый 6 7 3 3" xfId="42757" xr:uid="{00000000-0005-0000-0000-000004A70000}"/>
    <cellStyle name="Финансовый 6 7 3 3 2" xfId="42758" xr:uid="{00000000-0005-0000-0000-000005A70000}"/>
    <cellStyle name="Финансовый 6 7 3 3 2 2" xfId="42759" xr:uid="{00000000-0005-0000-0000-000006A70000}"/>
    <cellStyle name="Финансовый 6 7 3 3 3" xfId="42760" xr:uid="{00000000-0005-0000-0000-000007A70000}"/>
    <cellStyle name="Финансовый 6 7 3 3 3 2" xfId="42761" xr:uid="{00000000-0005-0000-0000-000008A70000}"/>
    <cellStyle name="Финансовый 6 7 3 3 4" xfId="42762" xr:uid="{00000000-0005-0000-0000-000009A70000}"/>
    <cellStyle name="Финансовый 6 7 3 3 4 2" xfId="42763" xr:uid="{00000000-0005-0000-0000-00000AA70000}"/>
    <cellStyle name="Финансовый 6 7 3 3 5" xfId="42764" xr:uid="{00000000-0005-0000-0000-00000BA70000}"/>
    <cellStyle name="Финансовый 6 7 3 4" xfId="42765" xr:uid="{00000000-0005-0000-0000-00000CA70000}"/>
    <cellStyle name="Финансовый 6 7 3 4 2" xfId="42766" xr:uid="{00000000-0005-0000-0000-00000DA70000}"/>
    <cellStyle name="Финансовый 6 7 3 5" xfId="42767" xr:uid="{00000000-0005-0000-0000-00000EA70000}"/>
    <cellStyle name="Финансовый 6 7 3 5 2" xfId="42768" xr:uid="{00000000-0005-0000-0000-00000FA70000}"/>
    <cellStyle name="Финансовый 6 7 3 6" xfId="42769" xr:uid="{00000000-0005-0000-0000-000010A70000}"/>
    <cellStyle name="Финансовый 6 7 3 6 2" xfId="42770" xr:uid="{00000000-0005-0000-0000-000011A70000}"/>
    <cellStyle name="Финансовый 6 7 3 7" xfId="42771" xr:uid="{00000000-0005-0000-0000-000012A70000}"/>
    <cellStyle name="Финансовый 6 7 3 7 2" xfId="42772" xr:uid="{00000000-0005-0000-0000-000013A70000}"/>
    <cellStyle name="Финансовый 6 7 3 8" xfId="42773" xr:uid="{00000000-0005-0000-0000-000014A70000}"/>
    <cellStyle name="Финансовый 6 7 3 8 2" xfId="42774" xr:uid="{00000000-0005-0000-0000-000015A70000}"/>
    <cellStyle name="Финансовый 6 7 3 9" xfId="42775" xr:uid="{00000000-0005-0000-0000-000016A70000}"/>
    <cellStyle name="Финансовый 6 7 3 9 2" xfId="42776" xr:uid="{00000000-0005-0000-0000-000017A70000}"/>
    <cellStyle name="Финансовый 6 7 4" xfId="42777" xr:uid="{00000000-0005-0000-0000-000018A70000}"/>
    <cellStyle name="Финансовый 6 7 4 2" xfId="42778" xr:uid="{00000000-0005-0000-0000-000019A70000}"/>
    <cellStyle name="Финансовый 6 7 4 2 2" xfId="42779" xr:uid="{00000000-0005-0000-0000-00001AA70000}"/>
    <cellStyle name="Финансовый 6 7 4 2 2 2" xfId="42780" xr:uid="{00000000-0005-0000-0000-00001BA70000}"/>
    <cellStyle name="Финансовый 6 7 4 2 3" xfId="42781" xr:uid="{00000000-0005-0000-0000-00001CA70000}"/>
    <cellStyle name="Финансовый 6 7 4 2 3 2" xfId="42782" xr:uid="{00000000-0005-0000-0000-00001DA70000}"/>
    <cellStyle name="Финансовый 6 7 4 2 4" xfId="42783" xr:uid="{00000000-0005-0000-0000-00001EA70000}"/>
    <cellStyle name="Финансовый 6 7 4 2 4 2" xfId="42784" xr:uid="{00000000-0005-0000-0000-00001FA70000}"/>
    <cellStyle name="Финансовый 6 7 4 2 5" xfId="42785" xr:uid="{00000000-0005-0000-0000-000020A70000}"/>
    <cellStyle name="Финансовый 6 7 4 2 5 2" xfId="42786" xr:uid="{00000000-0005-0000-0000-000021A70000}"/>
    <cellStyle name="Финансовый 6 7 4 2 6" xfId="42787" xr:uid="{00000000-0005-0000-0000-000022A70000}"/>
    <cellStyle name="Финансовый 6 7 4 3" xfId="42788" xr:uid="{00000000-0005-0000-0000-000023A70000}"/>
    <cellStyle name="Финансовый 6 7 4 3 2" xfId="42789" xr:uid="{00000000-0005-0000-0000-000024A70000}"/>
    <cellStyle name="Финансовый 6 7 4 4" xfId="42790" xr:uid="{00000000-0005-0000-0000-000025A70000}"/>
    <cellStyle name="Финансовый 6 7 4 4 2" xfId="42791" xr:uid="{00000000-0005-0000-0000-000026A70000}"/>
    <cellStyle name="Финансовый 6 7 4 5" xfId="42792" xr:uid="{00000000-0005-0000-0000-000027A70000}"/>
    <cellStyle name="Финансовый 6 7 4 5 2" xfId="42793" xr:uid="{00000000-0005-0000-0000-000028A70000}"/>
    <cellStyle name="Финансовый 6 7 4 6" xfId="42794" xr:uid="{00000000-0005-0000-0000-000029A70000}"/>
    <cellStyle name="Финансовый 6 7 4 6 2" xfId="42795" xr:uid="{00000000-0005-0000-0000-00002AA70000}"/>
    <cellStyle name="Финансовый 6 7 4 7" xfId="42796" xr:uid="{00000000-0005-0000-0000-00002BA70000}"/>
    <cellStyle name="Финансовый 6 7 5" xfId="42797" xr:uid="{00000000-0005-0000-0000-00002CA70000}"/>
    <cellStyle name="Финансовый 6 7 5 2" xfId="42798" xr:uid="{00000000-0005-0000-0000-00002DA70000}"/>
    <cellStyle name="Финансовый 6 7 5 2 2" xfId="42799" xr:uid="{00000000-0005-0000-0000-00002EA70000}"/>
    <cellStyle name="Финансовый 6 7 5 3" xfId="42800" xr:uid="{00000000-0005-0000-0000-00002FA70000}"/>
    <cellStyle name="Финансовый 6 7 5 3 2" xfId="42801" xr:uid="{00000000-0005-0000-0000-000030A70000}"/>
    <cellStyle name="Финансовый 6 7 5 4" xfId="42802" xr:uid="{00000000-0005-0000-0000-000031A70000}"/>
    <cellStyle name="Финансовый 6 7 5 4 2" xfId="42803" xr:uid="{00000000-0005-0000-0000-000032A70000}"/>
    <cellStyle name="Финансовый 6 7 5 5" xfId="42804" xr:uid="{00000000-0005-0000-0000-000033A70000}"/>
    <cellStyle name="Финансовый 6 7 5 5 2" xfId="42805" xr:uid="{00000000-0005-0000-0000-000034A70000}"/>
    <cellStyle name="Финансовый 6 7 5 6" xfId="42806" xr:uid="{00000000-0005-0000-0000-000035A70000}"/>
    <cellStyle name="Финансовый 6 7 6" xfId="42807" xr:uid="{00000000-0005-0000-0000-000036A70000}"/>
    <cellStyle name="Финансовый 6 7 6 2" xfId="42808" xr:uid="{00000000-0005-0000-0000-000037A70000}"/>
    <cellStyle name="Финансовый 6 7 6 2 2" xfId="42809" xr:uid="{00000000-0005-0000-0000-000038A70000}"/>
    <cellStyle name="Финансовый 6 7 6 3" xfId="42810" xr:uid="{00000000-0005-0000-0000-000039A70000}"/>
    <cellStyle name="Финансовый 6 7 6 3 2" xfId="42811" xr:uid="{00000000-0005-0000-0000-00003AA70000}"/>
    <cellStyle name="Финансовый 6 7 6 4" xfId="42812" xr:uid="{00000000-0005-0000-0000-00003BA70000}"/>
    <cellStyle name="Финансовый 6 7 6 4 2" xfId="42813" xr:uid="{00000000-0005-0000-0000-00003CA70000}"/>
    <cellStyle name="Финансовый 6 7 6 5" xfId="42814" xr:uid="{00000000-0005-0000-0000-00003DA70000}"/>
    <cellStyle name="Финансовый 6 7 7" xfId="42815" xr:uid="{00000000-0005-0000-0000-00003EA70000}"/>
    <cellStyle name="Финансовый 6 7 7 2" xfId="42816" xr:uid="{00000000-0005-0000-0000-00003FA70000}"/>
    <cellStyle name="Финансовый 6 7 8" xfId="42817" xr:uid="{00000000-0005-0000-0000-000040A70000}"/>
    <cellStyle name="Финансовый 6 7 8 2" xfId="42818" xr:uid="{00000000-0005-0000-0000-000041A70000}"/>
    <cellStyle name="Финансовый 6 7 9" xfId="42819" xr:uid="{00000000-0005-0000-0000-000042A70000}"/>
    <cellStyle name="Финансовый 6 7 9 2" xfId="42820" xr:uid="{00000000-0005-0000-0000-000043A70000}"/>
    <cellStyle name="Финансовый 6 8" xfId="42821" xr:uid="{00000000-0005-0000-0000-000044A70000}"/>
    <cellStyle name="Финансовый 6 8 10" xfId="42822" xr:uid="{00000000-0005-0000-0000-000045A70000}"/>
    <cellStyle name="Финансовый 6 8 10 2" xfId="42823" xr:uid="{00000000-0005-0000-0000-000046A70000}"/>
    <cellStyle name="Финансовый 6 8 11" xfId="42824" xr:uid="{00000000-0005-0000-0000-000047A70000}"/>
    <cellStyle name="Финансовый 6 8 11 2" xfId="42825" xr:uid="{00000000-0005-0000-0000-000048A70000}"/>
    <cellStyle name="Финансовый 6 8 12" xfId="42826" xr:uid="{00000000-0005-0000-0000-000049A70000}"/>
    <cellStyle name="Финансовый 6 8 13" xfId="42827" xr:uid="{00000000-0005-0000-0000-00004AA70000}"/>
    <cellStyle name="Финансовый 6 8 2" xfId="42828" xr:uid="{00000000-0005-0000-0000-00004BA70000}"/>
    <cellStyle name="Финансовый 6 8 2 10" xfId="42829" xr:uid="{00000000-0005-0000-0000-00004CA70000}"/>
    <cellStyle name="Финансовый 6 8 2 10 2" xfId="42830" xr:uid="{00000000-0005-0000-0000-00004DA70000}"/>
    <cellStyle name="Финансовый 6 8 2 11" xfId="42831" xr:uid="{00000000-0005-0000-0000-00004EA70000}"/>
    <cellStyle name="Финансовый 6 8 2 2" xfId="42832" xr:uid="{00000000-0005-0000-0000-00004FA70000}"/>
    <cellStyle name="Финансовый 6 8 2 2 10" xfId="42833" xr:uid="{00000000-0005-0000-0000-000050A70000}"/>
    <cellStyle name="Финансовый 6 8 2 2 2" xfId="42834" xr:uid="{00000000-0005-0000-0000-000051A70000}"/>
    <cellStyle name="Финансовый 6 8 2 2 2 2" xfId="42835" xr:uid="{00000000-0005-0000-0000-000052A70000}"/>
    <cellStyle name="Финансовый 6 8 2 2 2 2 2" xfId="42836" xr:uid="{00000000-0005-0000-0000-000053A70000}"/>
    <cellStyle name="Финансовый 6 8 2 2 2 3" xfId="42837" xr:uid="{00000000-0005-0000-0000-000054A70000}"/>
    <cellStyle name="Финансовый 6 8 2 2 2 3 2" xfId="42838" xr:uid="{00000000-0005-0000-0000-000055A70000}"/>
    <cellStyle name="Финансовый 6 8 2 2 2 4" xfId="42839" xr:uid="{00000000-0005-0000-0000-000056A70000}"/>
    <cellStyle name="Финансовый 6 8 2 2 2 4 2" xfId="42840" xr:uid="{00000000-0005-0000-0000-000057A70000}"/>
    <cellStyle name="Финансовый 6 8 2 2 2 5" xfId="42841" xr:uid="{00000000-0005-0000-0000-000058A70000}"/>
    <cellStyle name="Финансовый 6 8 2 2 2 5 2" xfId="42842" xr:uid="{00000000-0005-0000-0000-000059A70000}"/>
    <cellStyle name="Финансовый 6 8 2 2 2 6" xfId="42843" xr:uid="{00000000-0005-0000-0000-00005AA70000}"/>
    <cellStyle name="Финансовый 6 8 2 2 3" xfId="42844" xr:uid="{00000000-0005-0000-0000-00005BA70000}"/>
    <cellStyle name="Финансовый 6 8 2 2 3 2" xfId="42845" xr:uid="{00000000-0005-0000-0000-00005CA70000}"/>
    <cellStyle name="Финансовый 6 8 2 2 3 2 2" xfId="42846" xr:uid="{00000000-0005-0000-0000-00005DA70000}"/>
    <cellStyle name="Финансовый 6 8 2 2 3 3" xfId="42847" xr:uid="{00000000-0005-0000-0000-00005EA70000}"/>
    <cellStyle name="Финансовый 6 8 2 2 3 3 2" xfId="42848" xr:uid="{00000000-0005-0000-0000-00005FA70000}"/>
    <cellStyle name="Финансовый 6 8 2 2 3 4" xfId="42849" xr:uid="{00000000-0005-0000-0000-000060A70000}"/>
    <cellStyle name="Финансовый 6 8 2 2 3 4 2" xfId="42850" xr:uid="{00000000-0005-0000-0000-000061A70000}"/>
    <cellStyle name="Финансовый 6 8 2 2 3 5" xfId="42851" xr:uid="{00000000-0005-0000-0000-000062A70000}"/>
    <cellStyle name="Финансовый 6 8 2 2 4" xfId="42852" xr:uid="{00000000-0005-0000-0000-000063A70000}"/>
    <cellStyle name="Финансовый 6 8 2 2 4 2" xfId="42853" xr:uid="{00000000-0005-0000-0000-000064A70000}"/>
    <cellStyle name="Финансовый 6 8 2 2 5" xfId="42854" xr:uid="{00000000-0005-0000-0000-000065A70000}"/>
    <cellStyle name="Финансовый 6 8 2 2 5 2" xfId="42855" xr:uid="{00000000-0005-0000-0000-000066A70000}"/>
    <cellStyle name="Финансовый 6 8 2 2 6" xfId="42856" xr:uid="{00000000-0005-0000-0000-000067A70000}"/>
    <cellStyle name="Финансовый 6 8 2 2 6 2" xfId="42857" xr:uid="{00000000-0005-0000-0000-000068A70000}"/>
    <cellStyle name="Финансовый 6 8 2 2 7" xfId="42858" xr:uid="{00000000-0005-0000-0000-000069A70000}"/>
    <cellStyle name="Финансовый 6 8 2 2 7 2" xfId="42859" xr:uid="{00000000-0005-0000-0000-00006AA70000}"/>
    <cellStyle name="Финансовый 6 8 2 2 8" xfId="42860" xr:uid="{00000000-0005-0000-0000-00006BA70000}"/>
    <cellStyle name="Финансовый 6 8 2 2 8 2" xfId="42861" xr:uid="{00000000-0005-0000-0000-00006CA70000}"/>
    <cellStyle name="Финансовый 6 8 2 2 9" xfId="42862" xr:uid="{00000000-0005-0000-0000-00006DA70000}"/>
    <cellStyle name="Финансовый 6 8 2 2 9 2" xfId="42863" xr:uid="{00000000-0005-0000-0000-00006EA70000}"/>
    <cellStyle name="Финансовый 6 8 2 3" xfId="42864" xr:uid="{00000000-0005-0000-0000-00006FA70000}"/>
    <cellStyle name="Финансовый 6 8 2 3 2" xfId="42865" xr:uid="{00000000-0005-0000-0000-000070A70000}"/>
    <cellStyle name="Финансовый 6 8 2 3 2 2" xfId="42866" xr:uid="{00000000-0005-0000-0000-000071A70000}"/>
    <cellStyle name="Финансовый 6 8 2 3 3" xfId="42867" xr:uid="{00000000-0005-0000-0000-000072A70000}"/>
    <cellStyle name="Финансовый 6 8 2 3 3 2" xfId="42868" xr:uid="{00000000-0005-0000-0000-000073A70000}"/>
    <cellStyle name="Финансовый 6 8 2 3 4" xfId="42869" xr:uid="{00000000-0005-0000-0000-000074A70000}"/>
    <cellStyle name="Финансовый 6 8 2 3 4 2" xfId="42870" xr:uid="{00000000-0005-0000-0000-000075A70000}"/>
    <cellStyle name="Финансовый 6 8 2 3 5" xfId="42871" xr:uid="{00000000-0005-0000-0000-000076A70000}"/>
    <cellStyle name="Финансовый 6 8 2 3 5 2" xfId="42872" xr:uid="{00000000-0005-0000-0000-000077A70000}"/>
    <cellStyle name="Финансовый 6 8 2 3 6" xfId="42873" xr:uid="{00000000-0005-0000-0000-000078A70000}"/>
    <cellStyle name="Финансовый 6 8 2 4" xfId="42874" xr:uid="{00000000-0005-0000-0000-000079A70000}"/>
    <cellStyle name="Финансовый 6 8 2 4 2" xfId="42875" xr:uid="{00000000-0005-0000-0000-00007AA70000}"/>
    <cellStyle name="Финансовый 6 8 2 4 2 2" xfId="42876" xr:uid="{00000000-0005-0000-0000-00007BA70000}"/>
    <cellStyle name="Финансовый 6 8 2 4 3" xfId="42877" xr:uid="{00000000-0005-0000-0000-00007CA70000}"/>
    <cellStyle name="Финансовый 6 8 2 4 3 2" xfId="42878" xr:uid="{00000000-0005-0000-0000-00007DA70000}"/>
    <cellStyle name="Финансовый 6 8 2 4 4" xfId="42879" xr:uid="{00000000-0005-0000-0000-00007EA70000}"/>
    <cellStyle name="Финансовый 6 8 2 4 4 2" xfId="42880" xr:uid="{00000000-0005-0000-0000-00007FA70000}"/>
    <cellStyle name="Финансовый 6 8 2 4 5" xfId="42881" xr:uid="{00000000-0005-0000-0000-000080A70000}"/>
    <cellStyle name="Финансовый 6 8 2 5" xfId="42882" xr:uid="{00000000-0005-0000-0000-000081A70000}"/>
    <cellStyle name="Финансовый 6 8 2 5 2" xfId="42883" xr:uid="{00000000-0005-0000-0000-000082A70000}"/>
    <cellStyle name="Финансовый 6 8 2 6" xfId="42884" xr:uid="{00000000-0005-0000-0000-000083A70000}"/>
    <cellStyle name="Финансовый 6 8 2 6 2" xfId="42885" xr:uid="{00000000-0005-0000-0000-000084A70000}"/>
    <cellStyle name="Финансовый 6 8 2 7" xfId="42886" xr:uid="{00000000-0005-0000-0000-000085A70000}"/>
    <cellStyle name="Финансовый 6 8 2 7 2" xfId="42887" xr:uid="{00000000-0005-0000-0000-000086A70000}"/>
    <cellStyle name="Финансовый 6 8 2 8" xfId="42888" xr:uid="{00000000-0005-0000-0000-000087A70000}"/>
    <cellStyle name="Финансовый 6 8 2 8 2" xfId="42889" xr:uid="{00000000-0005-0000-0000-000088A70000}"/>
    <cellStyle name="Финансовый 6 8 2 9" xfId="42890" xr:uid="{00000000-0005-0000-0000-000089A70000}"/>
    <cellStyle name="Финансовый 6 8 2 9 2" xfId="42891" xr:uid="{00000000-0005-0000-0000-00008AA70000}"/>
    <cellStyle name="Финансовый 6 8 3" xfId="42892" xr:uid="{00000000-0005-0000-0000-00008BA70000}"/>
    <cellStyle name="Финансовый 6 8 3 10" xfId="42893" xr:uid="{00000000-0005-0000-0000-00008CA70000}"/>
    <cellStyle name="Финансовый 6 8 3 2" xfId="42894" xr:uid="{00000000-0005-0000-0000-00008DA70000}"/>
    <cellStyle name="Финансовый 6 8 3 2 2" xfId="42895" xr:uid="{00000000-0005-0000-0000-00008EA70000}"/>
    <cellStyle name="Финансовый 6 8 3 2 2 2" xfId="42896" xr:uid="{00000000-0005-0000-0000-00008FA70000}"/>
    <cellStyle name="Финансовый 6 8 3 2 3" xfId="42897" xr:uid="{00000000-0005-0000-0000-000090A70000}"/>
    <cellStyle name="Финансовый 6 8 3 2 3 2" xfId="42898" xr:uid="{00000000-0005-0000-0000-000091A70000}"/>
    <cellStyle name="Финансовый 6 8 3 2 4" xfId="42899" xr:uid="{00000000-0005-0000-0000-000092A70000}"/>
    <cellStyle name="Финансовый 6 8 3 2 4 2" xfId="42900" xr:uid="{00000000-0005-0000-0000-000093A70000}"/>
    <cellStyle name="Финансовый 6 8 3 2 5" xfId="42901" xr:uid="{00000000-0005-0000-0000-000094A70000}"/>
    <cellStyle name="Финансовый 6 8 3 2 5 2" xfId="42902" xr:uid="{00000000-0005-0000-0000-000095A70000}"/>
    <cellStyle name="Финансовый 6 8 3 2 6" xfId="42903" xr:uid="{00000000-0005-0000-0000-000096A70000}"/>
    <cellStyle name="Финансовый 6 8 3 3" xfId="42904" xr:uid="{00000000-0005-0000-0000-000097A70000}"/>
    <cellStyle name="Финансовый 6 8 3 3 2" xfId="42905" xr:uid="{00000000-0005-0000-0000-000098A70000}"/>
    <cellStyle name="Финансовый 6 8 3 3 2 2" xfId="42906" xr:uid="{00000000-0005-0000-0000-000099A70000}"/>
    <cellStyle name="Финансовый 6 8 3 3 3" xfId="42907" xr:uid="{00000000-0005-0000-0000-00009AA70000}"/>
    <cellStyle name="Финансовый 6 8 3 3 3 2" xfId="42908" xr:uid="{00000000-0005-0000-0000-00009BA70000}"/>
    <cellStyle name="Финансовый 6 8 3 3 4" xfId="42909" xr:uid="{00000000-0005-0000-0000-00009CA70000}"/>
    <cellStyle name="Финансовый 6 8 3 3 4 2" xfId="42910" xr:uid="{00000000-0005-0000-0000-00009DA70000}"/>
    <cellStyle name="Финансовый 6 8 3 3 5" xfId="42911" xr:uid="{00000000-0005-0000-0000-00009EA70000}"/>
    <cellStyle name="Финансовый 6 8 3 4" xfId="42912" xr:uid="{00000000-0005-0000-0000-00009FA70000}"/>
    <cellStyle name="Финансовый 6 8 3 4 2" xfId="42913" xr:uid="{00000000-0005-0000-0000-0000A0A70000}"/>
    <cellStyle name="Финансовый 6 8 3 5" xfId="42914" xr:uid="{00000000-0005-0000-0000-0000A1A70000}"/>
    <cellStyle name="Финансовый 6 8 3 5 2" xfId="42915" xr:uid="{00000000-0005-0000-0000-0000A2A70000}"/>
    <cellStyle name="Финансовый 6 8 3 6" xfId="42916" xr:uid="{00000000-0005-0000-0000-0000A3A70000}"/>
    <cellStyle name="Финансовый 6 8 3 6 2" xfId="42917" xr:uid="{00000000-0005-0000-0000-0000A4A70000}"/>
    <cellStyle name="Финансовый 6 8 3 7" xfId="42918" xr:uid="{00000000-0005-0000-0000-0000A5A70000}"/>
    <cellStyle name="Финансовый 6 8 3 7 2" xfId="42919" xr:uid="{00000000-0005-0000-0000-0000A6A70000}"/>
    <cellStyle name="Финансовый 6 8 3 8" xfId="42920" xr:uid="{00000000-0005-0000-0000-0000A7A70000}"/>
    <cellStyle name="Финансовый 6 8 3 8 2" xfId="42921" xr:uid="{00000000-0005-0000-0000-0000A8A70000}"/>
    <cellStyle name="Финансовый 6 8 3 9" xfId="42922" xr:uid="{00000000-0005-0000-0000-0000A9A70000}"/>
    <cellStyle name="Финансовый 6 8 3 9 2" xfId="42923" xr:uid="{00000000-0005-0000-0000-0000AAA70000}"/>
    <cellStyle name="Финансовый 6 8 4" xfId="42924" xr:uid="{00000000-0005-0000-0000-0000ABA70000}"/>
    <cellStyle name="Финансовый 6 8 4 2" xfId="42925" xr:uid="{00000000-0005-0000-0000-0000ACA70000}"/>
    <cellStyle name="Финансовый 6 8 4 2 2" xfId="42926" xr:uid="{00000000-0005-0000-0000-0000ADA70000}"/>
    <cellStyle name="Финансовый 6 8 4 3" xfId="42927" xr:uid="{00000000-0005-0000-0000-0000AEA70000}"/>
    <cellStyle name="Финансовый 6 8 4 3 2" xfId="42928" xr:uid="{00000000-0005-0000-0000-0000AFA70000}"/>
    <cellStyle name="Финансовый 6 8 4 4" xfId="42929" xr:uid="{00000000-0005-0000-0000-0000B0A70000}"/>
    <cellStyle name="Финансовый 6 8 4 4 2" xfId="42930" xr:uid="{00000000-0005-0000-0000-0000B1A70000}"/>
    <cellStyle name="Финансовый 6 8 4 5" xfId="42931" xr:uid="{00000000-0005-0000-0000-0000B2A70000}"/>
    <cellStyle name="Финансовый 6 8 4 5 2" xfId="42932" xr:uid="{00000000-0005-0000-0000-0000B3A70000}"/>
    <cellStyle name="Финансовый 6 8 4 6" xfId="42933" xr:uid="{00000000-0005-0000-0000-0000B4A70000}"/>
    <cellStyle name="Финансовый 6 8 5" xfId="42934" xr:uid="{00000000-0005-0000-0000-0000B5A70000}"/>
    <cellStyle name="Финансовый 6 8 5 2" xfId="42935" xr:uid="{00000000-0005-0000-0000-0000B6A70000}"/>
    <cellStyle name="Финансовый 6 8 5 2 2" xfId="42936" xr:uid="{00000000-0005-0000-0000-0000B7A70000}"/>
    <cellStyle name="Финансовый 6 8 5 3" xfId="42937" xr:uid="{00000000-0005-0000-0000-0000B8A70000}"/>
    <cellStyle name="Финансовый 6 8 5 3 2" xfId="42938" xr:uid="{00000000-0005-0000-0000-0000B9A70000}"/>
    <cellStyle name="Финансовый 6 8 5 4" xfId="42939" xr:uid="{00000000-0005-0000-0000-0000BAA70000}"/>
    <cellStyle name="Финансовый 6 8 5 4 2" xfId="42940" xr:uid="{00000000-0005-0000-0000-0000BBA70000}"/>
    <cellStyle name="Финансовый 6 8 5 5" xfId="42941" xr:uid="{00000000-0005-0000-0000-0000BCA70000}"/>
    <cellStyle name="Финансовый 6 8 6" xfId="42942" xr:uid="{00000000-0005-0000-0000-0000BDA70000}"/>
    <cellStyle name="Финансовый 6 8 6 2" xfId="42943" xr:uid="{00000000-0005-0000-0000-0000BEA70000}"/>
    <cellStyle name="Финансовый 6 8 7" xfId="42944" xr:uid="{00000000-0005-0000-0000-0000BFA70000}"/>
    <cellStyle name="Финансовый 6 8 7 2" xfId="42945" xr:uid="{00000000-0005-0000-0000-0000C0A70000}"/>
    <cellStyle name="Финансовый 6 8 8" xfId="42946" xr:uid="{00000000-0005-0000-0000-0000C1A70000}"/>
    <cellStyle name="Финансовый 6 8 8 2" xfId="42947" xr:uid="{00000000-0005-0000-0000-0000C2A70000}"/>
    <cellStyle name="Финансовый 6 8 9" xfId="42948" xr:uid="{00000000-0005-0000-0000-0000C3A70000}"/>
    <cellStyle name="Финансовый 6 8 9 2" xfId="42949" xr:uid="{00000000-0005-0000-0000-0000C4A70000}"/>
    <cellStyle name="Финансовый 6 9" xfId="42950" xr:uid="{00000000-0005-0000-0000-0000C5A70000}"/>
    <cellStyle name="Финансовый 6 9 10" xfId="42951" xr:uid="{00000000-0005-0000-0000-0000C6A70000}"/>
    <cellStyle name="Финансовый 6 9 10 2" xfId="42952" xr:uid="{00000000-0005-0000-0000-0000C7A70000}"/>
    <cellStyle name="Финансовый 6 9 11" xfId="42953" xr:uid="{00000000-0005-0000-0000-0000C8A70000}"/>
    <cellStyle name="Финансовый 6 9 11 2" xfId="42954" xr:uid="{00000000-0005-0000-0000-0000C9A70000}"/>
    <cellStyle name="Финансовый 6 9 12" xfId="42955" xr:uid="{00000000-0005-0000-0000-0000CAA70000}"/>
    <cellStyle name="Финансовый 6 9 2" xfId="42956" xr:uid="{00000000-0005-0000-0000-0000CBA70000}"/>
    <cellStyle name="Финансовый 6 9 2 10" xfId="42957" xr:uid="{00000000-0005-0000-0000-0000CCA70000}"/>
    <cellStyle name="Финансовый 6 9 2 10 2" xfId="42958" xr:uid="{00000000-0005-0000-0000-0000CDA70000}"/>
    <cellStyle name="Финансовый 6 9 2 11" xfId="42959" xr:uid="{00000000-0005-0000-0000-0000CEA70000}"/>
    <cellStyle name="Финансовый 6 9 2 2" xfId="42960" xr:uid="{00000000-0005-0000-0000-0000CFA70000}"/>
    <cellStyle name="Финансовый 6 9 2 2 10" xfId="42961" xr:uid="{00000000-0005-0000-0000-0000D0A70000}"/>
    <cellStyle name="Финансовый 6 9 2 2 2" xfId="42962" xr:uid="{00000000-0005-0000-0000-0000D1A70000}"/>
    <cellStyle name="Финансовый 6 9 2 2 2 2" xfId="42963" xr:uid="{00000000-0005-0000-0000-0000D2A70000}"/>
    <cellStyle name="Финансовый 6 9 2 2 2 2 2" xfId="42964" xr:uid="{00000000-0005-0000-0000-0000D3A70000}"/>
    <cellStyle name="Финансовый 6 9 2 2 2 3" xfId="42965" xr:uid="{00000000-0005-0000-0000-0000D4A70000}"/>
    <cellStyle name="Финансовый 6 9 2 2 2 3 2" xfId="42966" xr:uid="{00000000-0005-0000-0000-0000D5A70000}"/>
    <cellStyle name="Финансовый 6 9 2 2 2 4" xfId="42967" xr:uid="{00000000-0005-0000-0000-0000D6A70000}"/>
    <cellStyle name="Финансовый 6 9 2 2 2 4 2" xfId="42968" xr:uid="{00000000-0005-0000-0000-0000D7A70000}"/>
    <cellStyle name="Финансовый 6 9 2 2 2 5" xfId="42969" xr:uid="{00000000-0005-0000-0000-0000D8A70000}"/>
    <cellStyle name="Финансовый 6 9 2 2 2 5 2" xfId="42970" xr:uid="{00000000-0005-0000-0000-0000D9A70000}"/>
    <cellStyle name="Финансовый 6 9 2 2 2 6" xfId="42971" xr:uid="{00000000-0005-0000-0000-0000DAA70000}"/>
    <cellStyle name="Финансовый 6 9 2 2 3" xfId="42972" xr:uid="{00000000-0005-0000-0000-0000DBA70000}"/>
    <cellStyle name="Финансовый 6 9 2 2 3 2" xfId="42973" xr:uid="{00000000-0005-0000-0000-0000DCA70000}"/>
    <cellStyle name="Финансовый 6 9 2 2 3 2 2" xfId="42974" xr:uid="{00000000-0005-0000-0000-0000DDA70000}"/>
    <cellStyle name="Финансовый 6 9 2 2 3 3" xfId="42975" xr:uid="{00000000-0005-0000-0000-0000DEA70000}"/>
    <cellStyle name="Финансовый 6 9 2 2 3 3 2" xfId="42976" xr:uid="{00000000-0005-0000-0000-0000DFA70000}"/>
    <cellStyle name="Финансовый 6 9 2 2 3 4" xfId="42977" xr:uid="{00000000-0005-0000-0000-0000E0A70000}"/>
    <cellStyle name="Финансовый 6 9 2 2 3 4 2" xfId="42978" xr:uid="{00000000-0005-0000-0000-0000E1A70000}"/>
    <cellStyle name="Финансовый 6 9 2 2 3 5" xfId="42979" xr:uid="{00000000-0005-0000-0000-0000E2A70000}"/>
    <cellStyle name="Финансовый 6 9 2 2 4" xfId="42980" xr:uid="{00000000-0005-0000-0000-0000E3A70000}"/>
    <cellStyle name="Финансовый 6 9 2 2 4 2" xfId="42981" xr:uid="{00000000-0005-0000-0000-0000E4A70000}"/>
    <cellStyle name="Финансовый 6 9 2 2 5" xfId="42982" xr:uid="{00000000-0005-0000-0000-0000E5A70000}"/>
    <cellStyle name="Финансовый 6 9 2 2 5 2" xfId="42983" xr:uid="{00000000-0005-0000-0000-0000E6A70000}"/>
    <cellStyle name="Финансовый 6 9 2 2 6" xfId="42984" xr:uid="{00000000-0005-0000-0000-0000E7A70000}"/>
    <cellStyle name="Финансовый 6 9 2 2 6 2" xfId="42985" xr:uid="{00000000-0005-0000-0000-0000E8A70000}"/>
    <cellStyle name="Финансовый 6 9 2 2 7" xfId="42986" xr:uid="{00000000-0005-0000-0000-0000E9A70000}"/>
    <cellStyle name="Финансовый 6 9 2 2 7 2" xfId="42987" xr:uid="{00000000-0005-0000-0000-0000EAA70000}"/>
    <cellStyle name="Финансовый 6 9 2 2 8" xfId="42988" xr:uid="{00000000-0005-0000-0000-0000EBA70000}"/>
    <cellStyle name="Финансовый 6 9 2 2 8 2" xfId="42989" xr:uid="{00000000-0005-0000-0000-0000ECA70000}"/>
    <cellStyle name="Финансовый 6 9 2 2 9" xfId="42990" xr:uid="{00000000-0005-0000-0000-0000EDA70000}"/>
    <cellStyle name="Финансовый 6 9 2 2 9 2" xfId="42991" xr:uid="{00000000-0005-0000-0000-0000EEA70000}"/>
    <cellStyle name="Финансовый 6 9 2 3" xfId="42992" xr:uid="{00000000-0005-0000-0000-0000EFA70000}"/>
    <cellStyle name="Финансовый 6 9 2 3 2" xfId="42993" xr:uid="{00000000-0005-0000-0000-0000F0A70000}"/>
    <cellStyle name="Финансовый 6 9 2 3 2 2" xfId="42994" xr:uid="{00000000-0005-0000-0000-0000F1A70000}"/>
    <cellStyle name="Финансовый 6 9 2 3 3" xfId="42995" xr:uid="{00000000-0005-0000-0000-0000F2A70000}"/>
    <cellStyle name="Финансовый 6 9 2 3 3 2" xfId="42996" xr:uid="{00000000-0005-0000-0000-0000F3A70000}"/>
    <cellStyle name="Финансовый 6 9 2 3 4" xfId="42997" xr:uid="{00000000-0005-0000-0000-0000F4A70000}"/>
    <cellStyle name="Финансовый 6 9 2 3 4 2" xfId="42998" xr:uid="{00000000-0005-0000-0000-0000F5A70000}"/>
    <cellStyle name="Финансовый 6 9 2 3 5" xfId="42999" xr:uid="{00000000-0005-0000-0000-0000F6A70000}"/>
    <cellStyle name="Финансовый 6 9 2 3 5 2" xfId="43000" xr:uid="{00000000-0005-0000-0000-0000F7A70000}"/>
    <cellStyle name="Финансовый 6 9 2 3 6" xfId="43001" xr:uid="{00000000-0005-0000-0000-0000F8A70000}"/>
    <cellStyle name="Финансовый 6 9 2 4" xfId="43002" xr:uid="{00000000-0005-0000-0000-0000F9A70000}"/>
    <cellStyle name="Финансовый 6 9 2 4 2" xfId="43003" xr:uid="{00000000-0005-0000-0000-0000FAA70000}"/>
    <cellStyle name="Финансовый 6 9 2 4 2 2" xfId="43004" xr:uid="{00000000-0005-0000-0000-0000FBA70000}"/>
    <cellStyle name="Финансовый 6 9 2 4 3" xfId="43005" xr:uid="{00000000-0005-0000-0000-0000FCA70000}"/>
    <cellStyle name="Финансовый 6 9 2 4 3 2" xfId="43006" xr:uid="{00000000-0005-0000-0000-0000FDA70000}"/>
    <cellStyle name="Финансовый 6 9 2 4 4" xfId="43007" xr:uid="{00000000-0005-0000-0000-0000FEA70000}"/>
    <cellStyle name="Финансовый 6 9 2 4 4 2" xfId="43008" xr:uid="{00000000-0005-0000-0000-0000FFA70000}"/>
    <cellStyle name="Финансовый 6 9 2 4 5" xfId="43009" xr:uid="{00000000-0005-0000-0000-000000A80000}"/>
    <cellStyle name="Финансовый 6 9 2 5" xfId="43010" xr:uid="{00000000-0005-0000-0000-000001A80000}"/>
    <cellStyle name="Финансовый 6 9 2 5 2" xfId="43011" xr:uid="{00000000-0005-0000-0000-000002A80000}"/>
    <cellStyle name="Финансовый 6 9 2 6" xfId="43012" xr:uid="{00000000-0005-0000-0000-000003A80000}"/>
    <cellStyle name="Финансовый 6 9 2 6 2" xfId="43013" xr:uid="{00000000-0005-0000-0000-000004A80000}"/>
    <cellStyle name="Финансовый 6 9 2 7" xfId="43014" xr:uid="{00000000-0005-0000-0000-000005A80000}"/>
    <cellStyle name="Финансовый 6 9 2 7 2" xfId="43015" xr:uid="{00000000-0005-0000-0000-000006A80000}"/>
    <cellStyle name="Финансовый 6 9 2 8" xfId="43016" xr:uid="{00000000-0005-0000-0000-000007A80000}"/>
    <cellStyle name="Финансовый 6 9 2 8 2" xfId="43017" xr:uid="{00000000-0005-0000-0000-000008A80000}"/>
    <cellStyle name="Финансовый 6 9 2 9" xfId="43018" xr:uid="{00000000-0005-0000-0000-000009A80000}"/>
    <cellStyle name="Финансовый 6 9 2 9 2" xfId="43019" xr:uid="{00000000-0005-0000-0000-00000AA80000}"/>
    <cellStyle name="Финансовый 6 9 3" xfId="43020" xr:uid="{00000000-0005-0000-0000-00000BA80000}"/>
    <cellStyle name="Финансовый 6 9 3 10" xfId="43021" xr:uid="{00000000-0005-0000-0000-00000CA80000}"/>
    <cellStyle name="Финансовый 6 9 3 2" xfId="43022" xr:uid="{00000000-0005-0000-0000-00000DA80000}"/>
    <cellStyle name="Финансовый 6 9 3 2 2" xfId="43023" xr:uid="{00000000-0005-0000-0000-00000EA80000}"/>
    <cellStyle name="Финансовый 6 9 3 2 2 2" xfId="43024" xr:uid="{00000000-0005-0000-0000-00000FA80000}"/>
    <cellStyle name="Финансовый 6 9 3 2 3" xfId="43025" xr:uid="{00000000-0005-0000-0000-000010A80000}"/>
    <cellStyle name="Финансовый 6 9 3 2 3 2" xfId="43026" xr:uid="{00000000-0005-0000-0000-000011A80000}"/>
    <cellStyle name="Финансовый 6 9 3 2 4" xfId="43027" xr:uid="{00000000-0005-0000-0000-000012A80000}"/>
    <cellStyle name="Финансовый 6 9 3 2 4 2" xfId="43028" xr:uid="{00000000-0005-0000-0000-000013A80000}"/>
    <cellStyle name="Финансовый 6 9 3 2 5" xfId="43029" xr:uid="{00000000-0005-0000-0000-000014A80000}"/>
    <cellStyle name="Финансовый 6 9 3 2 5 2" xfId="43030" xr:uid="{00000000-0005-0000-0000-000015A80000}"/>
    <cellStyle name="Финансовый 6 9 3 2 6" xfId="43031" xr:uid="{00000000-0005-0000-0000-000016A80000}"/>
    <cellStyle name="Финансовый 6 9 3 3" xfId="43032" xr:uid="{00000000-0005-0000-0000-000017A80000}"/>
    <cellStyle name="Финансовый 6 9 3 3 2" xfId="43033" xr:uid="{00000000-0005-0000-0000-000018A80000}"/>
    <cellStyle name="Финансовый 6 9 3 3 2 2" xfId="43034" xr:uid="{00000000-0005-0000-0000-000019A80000}"/>
    <cellStyle name="Финансовый 6 9 3 3 3" xfId="43035" xr:uid="{00000000-0005-0000-0000-00001AA80000}"/>
    <cellStyle name="Финансовый 6 9 3 3 3 2" xfId="43036" xr:uid="{00000000-0005-0000-0000-00001BA80000}"/>
    <cellStyle name="Финансовый 6 9 3 3 4" xfId="43037" xr:uid="{00000000-0005-0000-0000-00001CA80000}"/>
    <cellStyle name="Финансовый 6 9 3 3 4 2" xfId="43038" xr:uid="{00000000-0005-0000-0000-00001DA80000}"/>
    <cellStyle name="Финансовый 6 9 3 3 5" xfId="43039" xr:uid="{00000000-0005-0000-0000-00001EA80000}"/>
    <cellStyle name="Финансовый 6 9 3 4" xfId="43040" xr:uid="{00000000-0005-0000-0000-00001FA80000}"/>
    <cellStyle name="Финансовый 6 9 3 4 2" xfId="43041" xr:uid="{00000000-0005-0000-0000-000020A80000}"/>
    <cellStyle name="Финансовый 6 9 3 5" xfId="43042" xr:uid="{00000000-0005-0000-0000-000021A80000}"/>
    <cellStyle name="Финансовый 6 9 3 5 2" xfId="43043" xr:uid="{00000000-0005-0000-0000-000022A80000}"/>
    <cellStyle name="Финансовый 6 9 3 6" xfId="43044" xr:uid="{00000000-0005-0000-0000-000023A80000}"/>
    <cellStyle name="Финансовый 6 9 3 6 2" xfId="43045" xr:uid="{00000000-0005-0000-0000-000024A80000}"/>
    <cellStyle name="Финансовый 6 9 3 7" xfId="43046" xr:uid="{00000000-0005-0000-0000-000025A80000}"/>
    <cellStyle name="Финансовый 6 9 3 7 2" xfId="43047" xr:uid="{00000000-0005-0000-0000-000026A80000}"/>
    <cellStyle name="Финансовый 6 9 3 8" xfId="43048" xr:uid="{00000000-0005-0000-0000-000027A80000}"/>
    <cellStyle name="Финансовый 6 9 3 8 2" xfId="43049" xr:uid="{00000000-0005-0000-0000-000028A80000}"/>
    <cellStyle name="Финансовый 6 9 3 9" xfId="43050" xr:uid="{00000000-0005-0000-0000-000029A80000}"/>
    <cellStyle name="Финансовый 6 9 3 9 2" xfId="43051" xr:uid="{00000000-0005-0000-0000-00002AA80000}"/>
    <cellStyle name="Финансовый 6 9 4" xfId="43052" xr:uid="{00000000-0005-0000-0000-00002BA80000}"/>
    <cellStyle name="Финансовый 6 9 4 2" xfId="43053" xr:uid="{00000000-0005-0000-0000-00002CA80000}"/>
    <cellStyle name="Финансовый 6 9 4 2 2" xfId="43054" xr:uid="{00000000-0005-0000-0000-00002DA80000}"/>
    <cellStyle name="Финансовый 6 9 4 3" xfId="43055" xr:uid="{00000000-0005-0000-0000-00002EA80000}"/>
    <cellStyle name="Финансовый 6 9 4 3 2" xfId="43056" xr:uid="{00000000-0005-0000-0000-00002FA80000}"/>
    <cellStyle name="Финансовый 6 9 4 4" xfId="43057" xr:uid="{00000000-0005-0000-0000-000030A80000}"/>
    <cellStyle name="Финансовый 6 9 4 4 2" xfId="43058" xr:uid="{00000000-0005-0000-0000-000031A80000}"/>
    <cellStyle name="Финансовый 6 9 4 5" xfId="43059" xr:uid="{00000000-0005-0000-0000-000032A80000}"/>
    <cellStyle name="Финансовый 6 9 4 5 2" xfId="43060" xr:uid="{00000000-0005-0000-0000-000033A80000}"/>
    <cellStyle name="Финансовый 6 9 4 6" xfId="43061" xr:uid="{00000000-0005-0000-0000-000034A80000}"/>
    <cellStyle name="Финансовый 6 9 5" xfId="43062" xr:uid="{00000000-0005-0000-0000-000035A80000}"/>
    <cellStyle name="Финансовый 6 9 5 2" xfId="43063" xr:uid="{00000000-0005-0000-0000-000036A80000}"/>
    <cellStyle name="Финансовый 6 9 5 2 2" xfId="43064" xr:uid="{00000000-0005-0000-0000-000037A80000}"/>
    <cellStyle name="Финансовый 6 9 5 3" xfId="43065" xr:uid="{00000000-0005-0000-0000-000038A80000}"/>
    <cellStyle name="Финансовый 6 9 5 3 2" xfId="43066" xr:uid="{00000000-0005-0000-0000-000039A80000}"/>
    <cellStyle name="Финансовый 6 9 5 4" xfId="43067" xr:uid="{00000000-0005-0000-0000-00003AA80000}"/>
    <cellStyle name="Финансовый 6 9 5 4 2" xfId="43068" xr:uid="{00000000-0005-0000-0000-00003BA80000}"/>
    <cellStyle name="Финансовый 6 9 5 5" xfId="43069" xr:uid="{00000000-0005-0000-0000-00003CA80000}"/>
    <cellStyle name="Финансовый 6 9 6" xfId="43070" xr:uid="{00000000-0005-0000-0000-00003DA80000}"/>
    <cellStyle name="Финансовый 6 9 6 2" xfId="43071" xr:uid="{00000000-0005-0000-0000-00003EA80000}"/>
    <cellStyle name="Финансовый 6 9 7" xfId="43072" xr:uid="{00000000-0005-0000-0000-00003FA80000}"/>
    <cellStyle name="Финансовый 6 9 7 2" xfId="43073" xr:uid="{00000000-0005-0000-0000-000040A80000}"/>
    <cellStyle name="Финансовый 6 9 8" xfId="43074" xr:uid="{00000000-0005-0000-0000-000041A80000}"/>
    <cellStyle name="Финансовый 6 9 8 2" xfId="43075" xr:uid="{00000000-0005-0000-0000-000042A80000}"/>
    <cellStyle name="Финансовый 6 9 9" xfId="43076" xr:uid="{00000000-0005-0000-0000-000043A80000}"/>
    <cellStyle name="Финансовый 6 9 9 2" xfId="43077" xr:uid="{00000000-0005-0000-0000-000044A80000}"/>
    <cellStyle name="Финансовый 7" xfId="43078" xr:uid="{00000000-0005-0000-0000-000045A80000}"/>
    <cellStyle name="Финансовый 7 10" xfId="43079" xr:uid="{00000000-0005-0000-0000-000046A80000}"/>
    <cellStyle name="Финансовый 7 11" xfId="43080" xr:uid="{00000000-0005-0000-0000-000047A80000}"/>
    <cellStyle name="Финансовый 7 2" xfId="43081" xr:uid="{00000000-0005-0000-0000-000048A80000}"/>
    <cellStyle name="Финансовый 7 2 10" xfId="43082" xr:uid="{00000000-0005-0000-0000-000049A80000}"/>
    <cellStyle name="Финансовый 7 2 2" xfId="43083" xr:uid="{00000000-0005-0000-0000-00004AA80000}"/>
    <cellStyle name="Финансовый 7 2 3" xfId="43084" xr:uid="{00000000-0005-0000-0000-00004BA80000}"/>
    <cellStyle name="Финансовый 7 2 4" xfId="43085" xr:uid="{00000000-0005-0000-0000-00004CA80000}"/>
    <cellStyle name="Финансовый 7 2 5" xfId="43086" xr:uid="{00000000-0005-0000-0000-00004DA80000}"/>
    <cellStyle name="Финансовый 7 2 6" xfId="43087" xr:uid="{00000000-0005-0000-0000-00004EA80000}"/>
    <cellStyle name="Финансовый 7 2 7" xfId="43088" xr:uid="{00000000-0005-0000-0000-00004FA80000}"/>
    <cellStyle name="Финансовый 7 2 8" xfId="43089" xr:uid="{00000000-0005-0000-0000-000050A80000}"/>
    <cellStyle name="Финансовый 7 2 9" xfId="43090" xr:uid="{00000000-0005-0000-0000-000051A80000}"/>
    <cellStyle name="Финансовый 7 3" xfId="43091" xr:uid="{00000000-0005-0000-0000-000052A80000}"/>
    <cellStyle name="Финансовый 7 3 2" xfId="43092" xr:uid="{00000000-0005-0000-0000-000053A80000}"/>
    <cellStyle name="Финансовый 7 4" xfId="43093" xr:uid="{00000000-0005-0000-0000-000054A80000}"/>
    <cellStyle name="Финансовый 7 5" xfId="43094" xr:uid="{00000000-0005-0000-0000-000055A80000}"/>
    <cellStyle name="Финансовый 7 6" xfId="43095" xr:uid="{00000000-0005-0000-0000-000056A80000}"/>
    <cellStyle name="Финансовый 7 7" xfId="43096" xr:uid="{00000000-0005-0000-0000-000057A80000}"/>
    <cellStyle name="Финансовый 7 8" xfId="43097" xr:uid="{00000000-0005-0000-0000-000058A80000}"/>
    <cellStyle name="Финансовый 7 9" xfId="43098" xr:uid="{00000000-0005-0000-0000-000059A80000}"/>
    <cellStyle name="Финансовый 8" xfId="43099" xr:uid="{00000000-0005-0000-0000-00005AA80000}"/>
    <cellStyle name="Финансовый 8 10" xfId="43100" xr:uid="{00000000-0005-0000-0000-00005BA80000}"/>
    <cellStyle name="Финансовый 8 2" xfId="43101" xr:uid="{00000000-0005-0000-0000-00005CA80000}"/>
    <cellStyle name="Финансовый 8 3" xfId="43102" xr:uid="{00000000-0005-0000-0000-00005DA80000}"/>
    <cellStyle name="Финансовый 8 4" xfId="43103" xr:uid="{00000000-0005-0000-0000-00005EA80000}"/>
    <cellStyle name="Финансовый 8 5" xfId="43104" xr:uid="{00000000-0005-0000-0000-00005FA80000}"/>
    <cellStyle name="Финансовый 8 6" xfId="43105" xr:uid="{00000000-0005-0000-0000-000060A80000}"/>
    <cellStyle name="Финансовый 8 7" xfId="43106" xr:uid="{00000000-0005-0000-0000-000061A80000}"/>
    <cellStyle name="Финансовый 8 8" xfId="43107" xr:uid="{00000000-0005-0000-0000-000062A80000}"/>
    <cellStyle name="Финансовый 8 9" xfId="43108" xr:uid="{00000000-0005-0000-0000-000063A80000}"/>
    <cellStyle name="Финансовый 9" xfId="43109" xr:uid="{00000000-0005-0000-0000-000064A80000}"/>
    <cellStyle name="Финансовый 9 10" xfId="43110" xr:uid="{00000000-0005-0000-0000-000065A80000}"/>
    <cellStyle name="Финансовый 9 2" xfId="43111" xr:uid="{00000000-0005-0000-0000-000066A80000}"/>
    <cellStyle name="Финансовый 9 3" xfId="43112" xr:uid="{00000000-0005-0000-0000-000067A80000}"/>
    <cellStyle name="Финансовый 9 4" xfId="43113" xr:uid="{00000000-0005-0000-0000-000068A80000}"/>
    <cellStyle name="Финансовый 9 5" xfId="43114" xr:uid="{00000000-0005-0000-0000-000069A80000}"/>
    <cellStyle name="Финансовый 9 6" xfId="43115" xr:uid="{00000000-0005-0000-0000-00006AA80000}"/>
    <cellStyle name="Финансовый 9 7" xfId="43116" xr:uid="{00000000-0005-0000-0000-00006BA80000}"/>
    <cellStyle name="Финансовый 9 8" xfId="43117" xr:uid="{00000000-0005-0000-0000-00006CA80000}"/>
    <cellStyle name="Финансовый 9 9" xfId="43118" xr:uid="{00000000-0005-0000-0000-00006DA80000}"/>
    <cellStyle name="Формула" xfId="43119" xr:uid="{00000000-0005-0000-0000-00006EA80000}"/>
    <cellStyle name="Формула 2" xfId="43120" xr:uid="{00000000-0005-0000-0000-00006FA80000}"/>
    <cellStyle name="Формула 3" xfId="43121" xr:uid="{00000000-0005-0000-0000-000070A80000}"/>
    <cellStyle name="Формула 3 2" xfId="43122" xr:uid="{00000000-0005-0000-0000-000071A80000}"/>
    <cellStyle name="Формула 4" xfId="43123" xr:uid="{00000000-0005-0000-0000-000072A80000}"/>
    <cellStyle name="Формула_GRES.2007.5" xfId="43124" xr:uid="{00000000-0005-0000-0000-000073A80000}"/>
    <cellStyle name="ФормулаВБ" xfId="43125" xr:uid="{00000000-0005-0000-0000-000074A80000}"/>
    <cellStyle name="ФормулаВБ 2" xfId="43126" xr:uid="{00000000-0005-0000-0000-000075A80000}"/>
    <cellStyle name="ФормулаНаКонтроль" xfId="43127" xr:uid="{00000000-0005-0000-0000-000076A80000}"/>
    <cellStyle name="ФормулаНаКонтроль 2" xfId="43128" xr:uid="{00000000-0005-0000-0000-000077A80000}"/>
    <cellStyle name="Хороший" xfId="43" builtinId="26" customBuiltin="1"/>
    <cellStyle name="Хороший 2" xfId="101" xr:uid="{00000000-0005-0000-0000-000079A80000}"/>
    <cellStyle name="Хороший 2 2" xfId="43129" xr:uid="{00000000-0005-0000-0000-00007AA80000}"/>
    <cellStyle name="Хороший 2 3" xfId="43130" xr:uid="{00000000-0005-0000-0000-00007BA80000}"/>
    <cellStyle name="Хороший 2 4" xfId="43131" xr:uid="{00000000-0005-0000-0000-00007CA80000}"/>
    <cellStyle name="Хороший 2 5" xfId="43132" xr:uid="{00000000-0005-0000-0000-00007DA80000}"/>
    <cellStyle name="Хороший 2 6" xfId="43133" xr:uid="{00000000-0005-0000-0000-00007EA80000}"/>
    <cellStyle name="Џђћ–…ќ’ќ›‰" xfId="43134" xr:uid="{00000000-0005-0000-0000-00007FA80000}"/>
    <cellStyle name="Шапка таблицы" xfId="43135" xr:uid="{00000000-0005-0000-0000-000080A80000}"/>
    <cellStyle name="Шапка таблицы 2" xfId="43136" xr:uid="{00000000-0005-0000-0000-000081A80000}"/>
    <cellStyle name="Шапка таблицы 2 2" xfId="43137" xr:uid="{00000000-0005-0000-0000-000082A80000}"/>
    <cellStyle name="Шапка таблицы 3" xfId="43138" xr:uid="{00000000-0005-0000-0000-000083A8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F76"/>
  <sheetViews>
    <sheetView zoomScale="80" zoomScaleNormal="80" workbookViewId="0">
      <selection activeCell="D22" sqref="D22"/>
    </sheetView>
  </sheetViews>
  <sheetFormatPr defaultColWidth="9" defaultRowHeight="12" x14ac:dyDescent="0.2"/>
  <cols>
    <col min="1" max="1" width="9.75" style="23" customWidth="1"/>
    <col min="2" max="2" width="37.5" style="23" customWidth="1"/>
    <col min="3" max="3" width="12.75" style="23" customWidth="1"/>
    <col min="4" max="11" width="8.125" style="23" customWidth="1"/>
    <col min="12" max="12" width="6.125" style="23" bestFit="1" customWidth="1"/>
    <col min="13" max="45" width="8.125" style="23" customWidth="1"/>
    <col min="46" max="16384" width="9" style="23"/>
  </cols>
  <sheetData>
    <row r="1" spans="1:58" ht="18.75" x14ac:dyDescent="0.2">
      <c r="AS1" s="24" t="s">
        <v>265</v>
      </c>
    </row>
    <row r="2" spans="1:58" ht="18.75" x14ac:dyDescent="0.3">
      <c r="J2" s="326"/>
      <c r="K2" s="625"/>
      <c r="L2" s="625"/>
      <c r="M2" s="625"/>
      <c r="N2" s="625"/>
      <c r="O2" s="326"/>
      <c r="AS2" s="15" t="s">
        <v>1</v>
      </c>
    </row>
    <row r="3" spans="1:58" ht="18.75" x14ac:dyDescent="0.3">
      <c r="J3" s="38"/>
      <c r="K3" s="38"/>
      <c r="L3" s="38"/>
      <c r="M3" s="38"/>
      <c r="N3" s="38"/>
      <c r="O3" s="38"/>
      <c r="AS3" s="15" t="s">
        <v>707</v>
      </c>
    </row>
    <row r="4" spans="1:58" ht="18.75" x14ac:dyDescent="0.2">
      <c r="A4" s="626" t="s">
        <v>708</v>
      </c>
      <c r="B4" s="626"/>
      <c r="C4" s="626"/>
      <c r="D4" s="626"/>
      <c r="E4" s="626"/>
      <c r="F4" s="626"/>
      <c r="G4" s="626"/>
      <c r="H4" s="626"/>
      <c r="I4" s="626"/>
      <c r="J4" s="626"/>
      <c r="K4" s="626"/>
      <c r="L4" s="626"/>
      <c r="M4" s="626"/>
      <c r="N4" s="626"/>
      <c r="O4" s="626"/>
      <c r="P4" s="626"/>
      <c r="Q4" s="626"/>
      <c r="R4" s="626"/>
      <c r="S4" s="626"/>
      <c r="T4" s="626"/>
      <c r="U4" s="626"/>
      <c r="V4" s="626"/>
      <c r="W4" s="626"/>
      <c r="X4" s="626"/>
      <c r="Y4" s="626"/>
      <c r="Z4" s="626"/>
      <c r="AA4" s="626"/>
      <c r="AB4" s="626"/>
      <c r="AC4" s="626"/>
      <c r="AD4" s="626"/>
      <c r="AE4" s="626"/>
      <c r="AF4" s="626"/>
      <c r="AG4" s="626"/>
      <c r="AH4" s="626"/>
      <c r="AI4" s="626"/>
      <c r="AJ4" s="626"/>
      <c r="AK4" s="626"/>
      <c r="AL4" s="626"/>
      <c r="AM4" s="626"/>
      <c r="AN4" s="626"/>
      <c r="AO4" s="626"/>
      <c r="AP4" s="626"/>
      <c r="AQ4" s="626"/>
      <c r="AR4" s="626"/>
      <c r="AS4" s="626"/>
    </row>
    <row r="5" spans="1:58" ht="18.75" x14ac:dyDescent="0.3">
      <c r="A5" s="627" t="s">
        <v>972</v>
      </c>
      <c r="B5" s="627"/>
      <c r="C5" s="627"/>
      <c r="D5" s="627"/>
      <c r="E5" s="627"/>
      <c r="F5" s="627"/>
      <c r="G5" s="627"/>
      <c r="H5" s="627"/>
      <c r="I5" s="627"/>
      <c r="J5" s="627"/>
      <c r="K5" s="627"/>
      <c r="L5" s="627"/>
      <c r="M5" s="627"/>
      <c r="N5" s="627"/>
      <c r="O5" s="627"/>
      <c r="P5" s="627"/>
      <c r="Q5" s="627"/>
      <c r="R5" s="627"/>
      <c r="S5" s="627"/>
      <c r="T5" s="627"/>
      <c r="U5" s="627"/>
      <c r="V5" s="627"/>
      <c r="W5" s="627"/>
      <c r="X5" s="627"/>
      <c r="Y5" s="627"/>
      <c r="Z5" s="627"/>
      <c r="AA5" s="627"/>
      <c r="AB5" s="627"/>
      <c r="AC5" s="627"/>
      <c r="AD5" s="627"/>
      <c r="AE5" s="627"/>
      <c r="AF5" s="627"/>
      <c r="AG5" s="627"/>
      <c r="AH5" s="627"/>
      <c r="AI5" s="627"/>
      <c r="AJ5" s="627"/>
      <c r="AK5" s="627"/>
      <c r="AL5" s="627"/>
      <c r="AM5" s="627"/>
      <c r="AN5" s="627"/>
      <c r="AO5" s="627"/>
      <c r="AP5" s="627"/>
      <c r="AQ5" s="627"/>
      <c r="AR5" s="627"/>
      <c r="AS5" s="627"/>
    </row>
    <row r="6" spans="1:58" ht="18.75" x14ac:dyDescent="0.3">
      <c r="A6" s="325"/>
      <c r="B6" s="325"/>
      <c r="C6" s="325"/>
      <c r="D6" s="325"/>
      <c r="E6" s="325"/>
      <c r="F6" s="325"/>
      <c r="G6" s="325"/>
      <c r="H6" s="325"/>
      <c r="I6" s="325"/>
      <c r="J6" s="325"/>
      <c r="K6" s="325"/>
      <c r="L6" s="325"/>
      <c r="M6" s="325"/>
      <c r="N6" s="325"/>
      <c r="O6" s="325"/>
      <c r="P6" s="325"/>
      <c r="Q6" s="325"/>
      <c r="R6" s="325"/>
      <c r="S6" s="325"/>
      <c r="T6" s="325"/>
      <c r="U6" s="325"/>
      <c r="V6" s="325"/>
      <c r="W6" s="325"/>
      <c r="X6" s="325"/>
      <c r="Y6" s="325"/>
      <c r="Z6" s="325"/>
      <c r="AA6" s="325"/>
      <c r="AB6" s="325"/>
      <c r="AC6" s="325"/>
      <c r="AD6" s="325"/>
      <c r="AE6" s="325"/>
      <c r="AF6" s="325"/>
      <c r="AG6" s="325"/>
      <c r="AH6" s="325"/>
      <c r="AI6" s="325"/>
      <c r="AJ6" s="325"/>
      <c r="AK6" s="325"/>
      <c r="AL6" s="325"/>
      <c r="AM6" s="325"/>
      <c r="AN6" s="325"/>
      <c r="AO6" s="325"/>
      <c r="AP6" s="325"/>
      <c r="AQ6" s="325"/>
      <c r="AR6" s="325"/>
      <c r="AS6" s="325"/>
    </row>
    <row r="7" spans="1:58" ht="18.75" x14ac:dyDescent="0.3">
      <c r="A7" s="325"/>
      <c r="B7" s="325"/>
      <c r="C7" s="325"/>
      <c r="D7" s="325"/>
      <c r="E7" s="325"/>
      <c r="F7" s="325"/>
      <c r="G7" s="325"/>
      <c r="H7" s="325"/>
      <c r="I7" s="325"/>
      <c r="J7" s="325"/>
      <c r="K7" s="325"/>
      <c r="L7" s="325"/>
      <c r="M7" s="627" t="s">
        <v>803</v>
      </c>
      <c r="N7" s="627"/>
      <c r="O7" s="627"/>
      <c r="P7" s="627"/>
      <c r="Q7" s="627"/>
      <c r="R7" s="627"/>
      <c r="S7" s="627"/>
      <c r="T7" s="627"/>
      <c r="U7" s="627"/>
      <c r="V7" s="627"/>
      <c r="W7" s="627"/>
      <c r="X7" s="627"/>
      <c r="Y7" s="627"/>
      <c r="Z7" s="627"/>
      <c r="AA7" s="325"/>
      <c r="AB7" s="325"/>
      <c r="AC7" s="325"/>
      <c r="AD7" s="325"/>
      <c r="AE7" s="325"/>
      <c r="AF7" s="325"/>
      <c r="AG7" s="325"/>
      <c r="AH7" s="325"/>
      <c r="AI7" s="325"/>
      <c r="AJ7" s="325"/>
      <c r="AK7" s="325"/>
      <c r="AL7" s="325"/>
      <c r="AM7" s="325"/>
      <c r="AN7" s="325"/>
      <c r="AO7" s="325"/>
      <c r="AP7" s="325"/>
      <c r="AQ7" s="325"/>
      <c r="AR7" s="325"/>
      <c r="AS7" s="325"/>
    </row>
    <row r="8" spans="1:58" ht="15.75" customHeight="1" x14ac:dyDescent="0.2"/>
    <row r="9" spans="1:58" ht="21.75" customHeight="1" x14ac:dyDescent="0.2">
      <c r="A9" s="624" t="s">
        <v>802</v>
      </c>
      <c r="B9" s="624"/>
      <c r="C9" s="624"/>
      <c r="D9" s="624"/>
      <c r="E9" s="624"/>
      <c r="F9" s="624"/>
      <c r="G9" s="624"/>
      <c r="H9" s="624"/>
      <c r="I9" s="624"/>
      <c r="J9" s="624"/>
      <c r="K9" s="624"/>
      <c r="L9" s="624"/>
      <c r="M9" s="624"/>
      <c r="N9" s="624"/>
      <c r="O9" s="624"/>
      <c r="P9" s="624"/>
      <c r="Q9" s="624"/>
      <c r="R9" s="624"/>
      <c r="S9" s="624"/>
      <c r="T9" s="624"/>
      <c r="U9" s="624"/>
      <c r="V9" s="624"/>
      <c r="W9" s="624"/>
      <c r="X9" s="624"/>
      <c r="Y9" s="624"/>
      <c r="Z9" s="624"/>
      <c r="AA9" s="624"/>
      <c r="AB9" s="624"/>
      <c r="AC9" s="624"/>
      <c r="AD9" s="624"/>
      <c r="AE9" s="624"/>
      <c r="AF9" s="624"/>
      <c r="AG9" s="624"/>
      <c r="AH9" s="624"/>
      <c r="AI9" s="624"/>
      <c r="AJ9" s="624"/>
      <c r="AK9" s="624"/>
      <c r="AL9" s="624"/>
      <c r="AM9" s="624"/>
      <c r="AN9" s="624"/>
      <c r="AO9" s="624"/>
      <c r="AP9" s="624"/>
      <c r="AQ9" s="624"/>
      <c r="AR9" s="624"/>
      <c r="AS9" s="624"/>
    </row>
    <row r="10" spans="1:58" ht="15.75" customHeight="1" x14ac:dyDescent="0.2">
      <c r="A10" s="629" t="s">
        <v>311</v>
      </c>
      <c r="B10" s="629"/>
      <c r="C10" s="629"/>
      <c r="D10" s="629"/>
      <c r="E10" s="629"/>
      <c r="F10" s="629"/>
      <c r="G10" s="629"/>
      <c r="H10" s="629"/>
      <c r="I10" s="629"/>
      <c r="J10" s="629"/>
      <c r="K10" s="629"/>
      <c r="L10" s="629"/>
      <c r="M10" s="629"/>
      <c r="N10" s="629"/>
      <c r="O10" s="629"/>
      <c r="P10" s="629"/>
      <c r="Q10" s="629"/>
      <c r="R10" s="629"/>
      <c r="S10" s="629"/>
      <c r="T10" s="629"/>
      <c r="U10" s="629"/>
      <c r="V10" s="629"/>
      <c r="W10" s="629"/>
      <c r="X10" s="629"/>
      <c r="Y10" s="629"/>
      <c r="Z10" s="629"/>
      <c r="AA10" s="629"/>
      <c r="AB10" s="629"/>
      <c r="AC10" s="629"/>
      <c r="AD10" s="629"/>
      <c r="AE10" s="629"/>
      <c r="AF10" s="629"/>
      <c r="AG10" s="629"/>
      <c r="AH10" s="629"/>
      <c r="AI10" s="629"/>
      <c r="AJ10" s="629"/>
      <c r="AK10" s="629"/>
      <c r="AL10" s="629"/>
      <c r="AM10" s="629"/>
      <c r="AN10" s="629"/>
      <c r="AO10" s="629"/>
      <c r="AP10" s="629"/>
      <c r="AQ10" s="629"/>
      <c r="AR10" s="629"/>
      <c r="AS10" s="629"/>
    </row>
    <row r="12" spans="1:58" ht="16.5" customHeight="1" x14ac:dyDescent="0.2">
      <c r="A12" s="624" t="s">
        <v>940</v>
      </c>
      <c r="B12" s="624"/>
      <c r="C12" s="624"/>
      <c r="D12" s="624"/>
      <c r="E12" s="624"/>
      <c r="F12" s="624"/>
      <c r="G12" s="624"/>
      <c r="H12" s="624"/>
      <c r="I12" s="624"/>
      <c r="J12" s="624"/>
      <c r="K12" s="624"/>
      <c r="L12" s="624"/>
      <c r="M12" s="624"/>
      <c r="N12" s="624"/>
      <c r="O12" s="624"/>
      <c r="P12" s="624"/>
      <c r="Q12" s="624"/>
      <c r="R12" s="624"/>
      <c r="S12" s="624"/>
      <c r="T12" s="624"/>
      <c r="U12" s="624"/>
      <c r="V12" s="624"/>
      <c r="W12" s="624"/>
      <c r="X12" s="624"/>
      <c r="Y12" s="624"/>
      <c r="Z12" s="624"/>
      <c r="AA12" s="624"/>
      <c r="AB12" s="624"/>
      <c r="AC12" s="624"/>
      <c r="AD12" s="624"/>
      <c r="AE12" s="624"/>
      <c r="AF12" s="624"/>
      <c r="AG12" s="624"/>
      <c r="AH12" s="624"/>
      <c r="AI12" s="624"/>
      <c r="AJ12" s="624"/>
      <c r="AK12" s="624"/>
      <c r="AL12" s="624"/>
      <c r="AM12" s="624"/>
      <c r="AN12" s="624"/>
      <c r="AO12" s="624"/>
      <c r="AP12" s="624"/>
      <c r="AQ12" s="624"/>
      <c r="AR12" s="624"/>
      <c r="AS12" s="624"/>
    </row>
    <row r="13" spans="1:58" ht="15" customHeight="1" x14ac:dyDescent="0.2">
      <c r="A13" s="327"/>
      <c r="B13" s="327"/>
      <c r="C13" s="327"/>
      <c r="D13" s="327"/>
      <c r="E13" s="327"/>
      <c r="F13" s="327"/>
      <c r="G13" s="327"/>
      <c r="H13" s="327"/>
      <c r="I13" s="327"/>
      <c r="J13" s="327"/>
      <c r="K13" s="327"/>
      <c r="L13" s="327"/>
      <c r="M13" s="327"/>
      <c r="N13" s="327"/>
      <c r="O13" s="327"/>
      <c r="P13" s="343"/>
      <c r="Q13" s="343"/>
      <c r="R13" s="343"/>
      <c r="S13" s="343"/>
      <c r="T13" s="343"/>
      <c r="U13" s="343"/>
      <c r="V13" s="343"/>
      <c r="W13" s="343"/>
      <c r="X13" s="343"/>
      <c r="Y13" s="343"/>
      <c r="Z13" s="343"/>
      <c r="AA13" s="343"/>
      <c r="AB13" s="343"/>
      <c r="AC13" s="343"/>
      <c r="AD13" s="343"/>
      <c r="AE13" s="343"/>
      <c r="AF13" s="343"/>
      <c r="AG13" s="343"/>
      <c r="AH13" s="327"/>
      <c r="AI13" s="327"/>
      <c r="AJ13" s="327"/>
      <c r="AK13" s="327"/>
      <c r="AL13" s="327"/>
      <c r="AM13" s="327"/>
      <c r="AN13" s="327"/>
      <c r="AO13" s="327"/>
      <c r="AP13" s="327"/>
      <c r="AQ13" s="327"/>
      <c r="AR13" s="327"/>
      <c r="AS13" s="327"/>
    </row>
    <row r="14" spans="1:58" s="38" customFormat="1" ht="15.75" customHeight="1" x14ac:dyDescent="0.3">
      <c r="A14" s="630" t="s">
        <v>973</v>
      </c>
      <c r="B14" s="630"/>
      <c r="C14" s="630"/>
      <c r="D14" s="630"/>
      <c r="E14" s="630"/>
      <c r="F14" s="630"/>
      <c r="G14" s="630"/>
      <c r="H14" s="630"/>
      <c r="I14" s="630"/>
      <c r="J14" s="630"/>
      <c r="K14" s="630"/>
      <c r="L14" s="630"/>
      <c r="M14" s="630"/>
      <c r="N14" s="630"/>
      <c r="O14" s="630"/>
      <c r="P14" s="630"/>
      <c r="Q14" s="630"/>
      <c r="R14" s="630"/>
      <c r="S14" s="630"/>
      <c r="T14" s="630"/>
      <c r="U14" s="630"/>
      <c r="V14" s="630"/>
      <c r="W14" s="630"/>
      <c r="X14" s="630"/>
      <c r="Y14" s="630"/>
      <c r="Z14" s="630"/>
      <c r="AA14" s="630"/>
      <c r="AB14" s="630"/>
      <c r="AC14" s="630"/>
      <c r="AD14" s="630"/>
      <c r="AE14" s="630"/>
      <c r="AF14" s="630"/>
      <c r="AG14" s="630"/>
      <c r="AH14" s="630"/>
      <c r="AI14" s="630"/>
      <c r="AJ14" s="630"/>
      <c r="AK14" s="630"/>
      <c r="AL14" s="630"/>
      <c r="AM14" s="630"/>
      <c r="AN14" s="630"/>
      <c r="AO14" s="630"/>
      <c r="AP14" s="630"/>
      <c r="AQ14" s="630"/>
      <c r="AR14" s="630"/>
      <c r="AS14" s="630"/>
      <c r="AT14" s="78"/>
      <c r="AU14" s="78"/>
      <c r="AV14" s="78"/>
      <c r="AW14" s="78"/>
      <c r="AX14" s="78"/>
      <c r="AY14" s="78"/>
      <c r="AZ14" s="78"/>
      <c r="BA14" s="78"/>
      <c r="BB14" s="78"/>
      <c r="BC14" s="78"/>
      <c r="BD14" s="78"/>
      <c r="BE14" s="78"/>
      <c r="BF14" s="78"/>
    </row>
    <row r="15" spans="1:58" s="38" customFormat="1" ht="15.75" customHeight="1" x14ac:dyDescent="0.25">
      <c r="A15" s="631" t="s">
        <v>164</v>
      </c>
      <c r="B15" s="631"/>
      <c r="C15" s="631"/>
      <c r="D15" s="631"/>
      <c r="E15" s="631"/>
      <c r="F15" s="631"/>
      <c r="G15" s="631"/>
      <c r="H15" s="631"/>
      <c r="I15" s="631"/>
      <c r="J15" s="631"/>
      <c r="K15" s="631"/>
      <c r="L15" s="631"/>
      <c r="M15" s="631"/>
      <c r="N15" s="631"/>
      <c r="O15" s="631"/>
      <c r="P15" s="631"/>
      <c r="Q15" s="631"/>
      <c r="R15" s="631"/>
      <c r="S15" s="631"/>
      <c r="T15" s="631"/>
      <c r="U15" s="631"/>
      <c r="V15" s="631"/>
      <c r="W15" s="631"/>
      <c r="X15" s="631"/>
      <c r="Y15" s="631"/>
      <c r="Z15" s="631"/>
      <c r="AA15" s="631"/>
      <c r="AB15" s="631"/>
      <c r="AC15" s="631"/>
      <c r="AD15" s="631"/>
      <c r="AE15" s="631"/>
      <c r="AF15" s="631"/>
      <c r="AG15" s="631"/>
      <c r="AH15" s="631"/>
      <c r="AI15" s="631"/>
      <c r="AJ15" s="631"/>
      <c r="AK15" s="631"/>
      <c r="AL15" s="631"/>
      <c r="AM15" s="631"/>
      <c r="AN15" s="631"/>
      <c r="AO15" s="631"/>
      <c r="AP15" s="631"/>
      <c r="AQ15" s="631"/>
      <c r="AR15" s="631"/>
      <c r="AS15" s="631"/>
      <c r="AT15" s="17"/>
      <c r="AU15" s="17"/>
      <c r="AV15" s="17"/>
      <c r="AW15" s="17"/>
      <c r="AX15" s="17"/>
      <c r="AY15" s="17"/>
      <c r="AZ15" s="17"/>
      <c r="BA15" s="17"/>
      <c r="BB15" s="17"/>
      <c r="BC15" s="17"/>
      <c r="BD15" s="17"/>
      <c r="BE15" s="17"/>
      <c r="BF15" s="17"/>
    </row>
    <row r="16" spans="1:58" s="38" customFormat="1" ht="15.75" customHeight="1" x14ac:dyDescent="0.3">
      <c r="A16" s="630"/>
      <c r="B16" s="630"/>
      <c r="C16" s="630"/>
      <c r="D16" s="630"/>
      <c r="E16" s="630"/>
      <c r="F16" s="630"/>
      <c r="G16" s="630"/>
      <c r="H16" s="630"/>
      <c r="I16" s="630"/>
      <c r="J16" s="630"/>
      <c r="K16" s="630"/>
      <c r="L16" s="630"/>
      <c r="M16" s="630"/>
      <c r="N16" s="630"/>
      <c r="O16" s="630"/>
      <c r="P16" s="630"/>
      <c r="Q16" s="630"/>
      <c r="R16" s="630"/>
      <c r="S16" s="630"/>
      <c r="T16" s="630"/>
      <c r="U16" s="630"/>
      <c r="V16" s="630"/>
      <c r="W16" s="630"/>
      <c r="X16" s="630"/>
      <c r="Y16" s="630"/>
      <c r="Z16" s="630"/>
      <c r="AA16" s="630"/>
      <c r="AB16" s="630"/>
      <c r="AC16" s="630"/>
      <c r="AD16" s="630"/>
      <c r="AE16" s="630"/>
      <c r="AF16" s="630"/>
      <c r="AG16" s="630"/>
      <c r="AH16" s="630"/>
      <c r="AI16" s="630"/>
      <c r="AJ16" s="630"/>
      <c r="AK16" s="630"/>
      <c r="AL16" s="630"/>
      <c r="AM16" s="630"/>
      <c r="AN16" s="630"/>
      <c r="AO16" s="630"/>
      <c r="AP16" s="630"/>
      <c r="AQ16" s="630"/>
      <c r="AR16" s="630"/>
      <c r="AS16" s="630"/>
      <c r="AT16" s="78"/>
      <c r="AU16" s="78"/>
      <c r="AV16" s="78"/>
      <c r="AW16" s="78"/>
      <c r="AX16" s="78"/>
      <c r="AY16" s="78"/>
      <c r="AZ16" s="78"/>
      <c r="BA16" s="78"/>
      <c r="BB16" s="78"/>
      <c r="BC16" s="78"/>
      <c r="BD16" s="78"/>
      <c r="BE16" s="78"/>
      <c r="BF16" s="78"/>
    </row>
    <row r="17" spans="1:45" s="26" customFormat="1" ht="33.75" customHeight="1" x14ac:dyDescent="0.25">
      <c r="A17" s="628" t="s">
        <v>178</v>
      </c>
      <c r="B17" s="628" t="s">
        <v>31</v>
      </c>
      <c r="C17" s="628" t="s">
        <v>4</v>
      </c>
      <c r="D17" s="628" t="s">
        <v>165</v>
      </c>
      <c r="E17" s="628"/>
      <c r="F17" s="628"/>
      <c r="G17" s="628"/>
      <c r="H17" s="628"/>
      <c r="I17" s="628"/>
      <c r="J17" s="628"/>
      <c r="K17" s="628"/>
      <c r="L17" s="628"/>
      <c r="M17" s="628"/>
      <c r="N17" s="628"/>
      <c r="O17" s="628"/>
      <c r="P17" s="628"/>
      <c r="Q17" s="628"/>
      <c r="R17" s="628"/>
      <c r="S17" s="628"/>
      <c r="T17" s="628"/>
      <c r="U17" s="628"/>
      <c r="V17" s="628"/>
      <c r="W17" s="628"/>
      <c r="X17" s="628"/>
      <c r="Y17" s="628"/>
      <c r="Z17" s="628"/>
      <c r="AA17" s="628"/>
      <c r="AB17" s="628"/>
      <c r="AC17" s="628"/>
      <c r="AD17" s="628"/>
      <c r="AE17" s="628"/>
      <c r="AF17" s="628"/>
      <c r="AG17" s="628"/>
      <c r="AH17" s="628"/>
      <c r="AI17" s="628"/>
      <c r="AJ17" s="628"/>
      <c r="AK17" s="628"/>
      <c r="AL17" s="628"/>
      <c r="AM17" s="628"/>
      <c r="AN17" s="628"/>
      <c r="AO17" s="628"/>
      <c r="AP17" s="628"/>
      <c r="AQ17" s="628"/>
      <c r="AR17" s="628"/>
      <c r="AS17" s="628"/>
    </row>
    <row r="18" spans="1:45" ht="145.5" customHeight="1" x14ac:dyDescent="0.2">
      <c r="A18" s="628"/>
      <c r="B18" s="628"/>
      <c r="C18" s="628"/>
      <c r="D18" s="628" t="s">
        <v>57</v>
      </c>
      <c r="E18" s="628"/>
      <c r="F18" s="628"/>
      <c r="G18" s="628"/>
      <c r="H18" s="628"/>
      <c r="I18" s="628"/>
      <c r="J18" s="628" t="s">
        <v>58</v>
      </c>
      <c r="K18" s="628"/>
      <c r="L18" s="628"/>
      <c r="M18" s="628"/>
      <c r="N18" s="628"/>
      <c r="O18" s="628"/>
      <c r="P18" s="628" t="s">
        <v>52</v>
      </c>
      <c r="Q18" s="628"/>
      <c r="R18" s="628"/>
      <c r="S18" s="628"/>
      <c r="T18" s="628"/>
      <c r="U18" s="628"/>
      <c r="V18" s="628" t="s">
        <v>53</v>
      </c>
      <c r="W18" s="628"/>
      <c r="X18" s="628"/>
      <c r="Y18" s="628"/>
      <c r="Z18" s="628"/>
      <c r="AA18" s="628"/>
      <c r="AB18" s="628" t="s">
        <v>33</v>
      </c>
      <c r="AC18" s="628"/>
      <c r="AD18" s="628"/>
      <c r="AE18" s="628"/>
      <c r="AF18" s="628"/>
      <c r="AG18" s="628"/>
      <c r="AH18" s="628" t="s">
        <v>50</v>
      </c>
      <c r="AI18" s="628"/>
      <c r="AJ18" s="628"/>
      <c r="AK18" s="628"/>
      <c r="AL18" s="628"/>
      <c r="AM18" s="628"/>
      <c r="AN18" s="628" t="s">
        <v>51</v>
      </c>
      <c r="AO18" s="628"/>
      <c r="AP18" s="628"/>
      <c r="AQ18" s="628"/>
      <c r="AR18" s="628"/>
      <c r="AS18" s="628"/>
    </row>
    <row r="19" spans="1:45" s="27" customFormat="1" ht="192" customHeight="1" x14ac:dyDescent="0.2">
      <c r="A19" s="628"/>
      <c r="B19" s="628"/>
      <c r="C19" s="628"/>
      <c r="D19" s="632" t="s">
        <v>59</v>
      </c>
      <c r="E19" s="632"/>
      <c r="F19" s="632" t="s">
        <v>59</v>
      </c>
      <c r="G19" s="632"/>
      <c r="H19" s="632" t="s">
        <v>0</v>
      </c>
      <c r="I19" s="632"/>
      <c r="J19" s="632" t="s">
        <v>689</v>
      </c>
      <c r="K19" s="632"/>
      <c r="L19" s="632" t="s">
        <v>691</v>
      </c>
      <c r="M19" s="632"/>
      <c r="N19" s="632" t="s">
        <v>0</v>
      </c>
      <c r="O19" s="632"/>
      <c r="P19" s="632" t="s">
        <v>687</v>
      </c>
      <c r="Q19" s="632"/>
      <c r="R19" s="632" t="s">
        <v>688</v>
      </c>
      <c r="S19" s="632"/>
      <c r="T19" s="632" t="s">
        <v>0</v>
      </c>
      <c r="U19" s="632"/>
      <c r="V19" s="632" t="s">
        <v>690</v>
      </c>
      <c r="W19" s="632"/>
      <c r="X19" s="632" t="s">
        <v>59</v>
      </c>
      <c r="Y19" s="632"/>
      <c r="Z19" s="632" t="s">
        <v>0</v>
      </c>
      <c r="AA19" s="632"/>
      <c r="AB19" s="632" t="s">
        <v>59</v>
      </c>
      <c r="AC19" s="632"/>
      <c r="AD19" s="632" t="s">
        <v>59</v>
      </c>
      <c r="AE19" s="632"/>
      <c r="AF19" s="632" t="s">
        <v>0</v>
      </c>
      <c r="AG19" s="632"/>
      <c r="AH19" s="632" t="s">
        <v>59</v>
      </c>
      <c r="AI19" s="632"/>
      <c r="AJ19" s="632" t="s">
        <v>59</v>
      </c>
      <c r="AK19" s="632"/>
      <c r="AL19" s="632" t="s">
        <v>0</v>
      </c>
      <c r="AM19" s="632"/>
      <c r="AN19" s="632" t="s">
        <v>59</v>
      </c>
      <c r="AO19" s="632"/>
      <c r="AP19" s="632" t="s">
        <v>59</v>
      </c>
      <c r="AQ19" s="632"/>
      <c r="AR19" s="632" t="s">
        <v>0</v>
      </c>
      <c r="AS19" s="632"/>
    </row>
    <row r="20" spans="1:45" ht="128.25" customHeight="1" x14ac:dyDescent="0.2">
      <c r="A20" s="628"/>
      <c r="B20" s="628"/>
      <c r="C20" s="628"/>
      <c r="D20" s="40" t="s">
        <v>962</v>
      </c>
      <c r="E20" s="40" t="s">
        <v>167</v>
      </c>
      <c r="F20" s="40" t="s">
        <v>962</v>
      </c>
      <c r="G20" s="40" t="s">
        <v>167</v>
      </c>
      <c r="H20" s="40" t="s">
        <v>962</v>
      </c>
      <c r="I20" s="40" t="s">
        <v>167</v>
      </c>
      <c r="J20" s="40" t="s">
        <v>962</v>
      </c>
      <c r="K20" s="40" t="s">
        <v>167</v>
      </c>
      <c r="L20" s="40" t="s">
        <v>962</v>
      </c>
      <c r="M20" s="40" t="s">
        <v>979</v>
      </c>
      <c r="N20" s="40" t="s">
        <v>962</v>
      </c>
      <c r="O20" s="40" t="s">
        <v>167</v>
      </c>
      <c r="P20" s="40" t="s">
        <v>962</v>
      </c>
      <c r="Q20" s="40" t="s">
        <v>167</v>
      </c>
      <c r="R20" s="40" t="s">
        <v>962</v>
      </c>
      <c r="S20" s="40" t="s">
        <v>167</v>
      </c>
      <c r="T20" s="40" t="s">
        <v>962</v>
      </c>
      <c r="U20" s="40" t="s">
        <v>167</v>
      </c>
      <c r="V20" s="40" t="s">
        <v>962</v>
      </c>
      <c r="W20" s="40" t="s">
        <v>979</v>
      </c>
      <c r="X20" s="40" t="s">
        <v>962</v>
      </c>
      <c r="Y20" s="40" t="s">
        <v>167</v>
      </c>
      <c r="Z20" s="40" t="s">
        <v>962</v>
      </c>
      <c r="AA20" s="40" t="s">
        <v>167</v>
      </c>
      <c r="AB20" s="40" t="s">
        <v>962</v>
      </c>
      <c r="AC20" s="40" t="s">
        <v>167</v>
      </c>
      <c r="AD20" s="40" t="s">
        <v>962</v>
      </c>
      <c r="AE20" s="40" t="s">
        <v>167</v>
      </c>
      <c r="AF20" s="40" t="s">
        <v>962</v>
      </c>
      <c r="AG20" s="40" t="s">
        <v>167</v>
      </c>
      <c r="AH20" s="40" t="s">
        <v>962</v>
      </c>
      <c r="AI20" s="40" t="s">
        <v>167</v>
      </c>
      <c r="AJ20" s="40" t="s">
        <v>962</v>
      </c>
      <c r="AK20" s="40" t="s">
        <v>167</v>
      </c>
      <c r="AL20" s="40" t="s">
        <v>962</v>
      </c>
      <c r="AM20" s="40" t="s">
        <v>167</v>
      </c>
      <c r="AN20" s="40" t="s">
        <v>962</v>
      </c>
      <c r="AO20" s="40" t="s">
        <v>167</v>
      </c>
      <c r="AP20" s="40" t="s">
        <v>962</v>
      </c>
      <c r="AQ20" s="40" t="s">
        <v>167</v>
      </c>
      <c r="AR20" s="40" t="s">
        <v>962</v>
      </c>
      <c r="AS20" s="40" t="s">
        <v>167</v>
      </c>
    </row>
    <row r="21" spans="1:45" s="29" customFormat="1" ht="15.75" x14ac:dyDescent="0.25">
      <c r="A21" s="50">
        <v>1</v>
      </c>
      <c r="B21" s="28">
        <v>2</v>
      </c>
      <c r="C21" s="50">
        <v>3</v>
      </c>
      <c r="D21" s="92" t="s">
        <v>106</v>
      </c>
      <c r="E21" s="92" t="s">
        <v>113</v>
      </c>
      <c r="F21" s="92" t="s">
        <v>114</v>
      </c>
      <c r="G21" s="92" t="s">
        <v>150</v>
      </c>
      <c r="H21" s="92" t="s">
        <v>173</v>
      </c>
      <c r="I21" s="92" t="s">
        <v>173</v>
      </c>
      <c r="J21" s="92" t="s">
        <v>99</v>
      </c>
      <c r="K21" s="92" t="s">
        <v>100</v>
      </c>
      <c r="L21" s="92" t="s">
        <v>115</v>
      </c>
      <c r="M21" s="92" t="s">
        <v>116</v>
      </c>
      <c r="N21" s="92" t="s">
        <v>171</v>
      </c>
      <c r="O21" s="92" t="s">
        <v>171</v>
      </c>
      <c r="P21" s="92" t="s">
        <v>102</v>
      </c>
      <c r="Q21" s="92" t="s">
        <v>103</v>
      </c>
      <c r="R21" s="92" t="s">
        <v>104</v>
      </c>
      <c r="S21" s="92" t="s">
        <v>105</v>
      </c>
      <c r="T21" s="92" t="s">
        <v>172</v>
      </c>
      <c r="U21" s="92" t="s">
        <v>172</v>
      </c>
      <c r="V21" s="92" t="s">
        <v>118</v>
      </c>
      <c r="W21" s="92" t="s">
        <v>119</v>
      </c>
      <c r="X21" s="92" t="s">
        <v>151</v>
      </c>
      <c r="Y21" s="92" t="s">
        <v>152</v>
      </c>
      <c r="Z21" s="92" t="s">
        <v>174</v>
      </c>
      <c r="AA21" s="92" t="s">
        <v>174</v>
      </c>
      <c r="AB21" s="92" t="s">
        <v>121</v>
      </c>
      <c r="AC21" s="92" t="s">
        <v>122</v>
      </c>
      <c r="AD21" s="92" t="s">
        <v>126</v>
      </c>
      <c r="AE21" s="92" t="s">
        <v>127</v>
      </c>
      <c r="AF21" s="92" t="s">
        <v>175</v>
      </c>
      <c r="AG21" s="92" t="s">
        <v>175</v>
      </c>
      <c r="AH21" s="92" t="s">
        <v>153</v>
      </c>
      <c r="AI21" s="92" t="s">
        <v>154</v>
      </c>
      <c r="AJ21" s="92" t="s">
        <v>155</v>
      </c>
      <c r="AK21" s="92" t="s">
        <v>156</v>
      </c>
      <c r="AL21" s="92" t="s">
        <v>176</v>
      </c>
      <c r="AM21" s="92" t="s">
        <v>176</v>
      </c>
      <c r="AN21" s="92" t="s">
        <v>157</v>
      </c>
      <c r="AO21" s="92" t="s">
        <v>158</v>
      </c>
      <c r="AP21" s="92" t="s">
        <v>159</v>
      </c>
      <c r="AQ21" s="92" t="s">
        <v>160</v>
      </c>
      <c r="AR21" s="92" t="s">
        <v>177</v>
      </c>
      <c r="AS21" s="92" t="s">
        <v>177</v>
      </c>
    </row>
    <row r="22" spans="1:45" s="29" customFormat="1" ht="15.75" x14ac:dyDescent="0.25">
      <c r="A22" s="50"/>
      <c r="B22" s="28"/>
      <c r="C22" s="50"/>
      <c r="D22" s="92"/>
      <c r="E22" s="92"/>
      <c r="F22" s="92"/>
      <c r="G22" s="92"/>
      <c r="H22" s="92"/>
      <c r="I22" s="92"/>
      <c r="J22" s="92"/>
      <c r="K22" s="92"/>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row>
    <row r="23" spans="1:45" s="29" customFormat="1" ht="31.5" x14ac:dyDescent="0.25">
      <c r="A23" s="210">
        <v>0</v>
      </c>
      <c r="B23" s="171" t="s">
        <v>735</v>
      </c>
      <c r="C23" s="50"/>
      <c r="D23" s="92"/>
      <c r="E23" s="92"/>
      <c r="F23" s="92"/>
      <c r="G23" s="92"/>
      <c r="H23" s="92"/>
      <c r="I23" s="92"/>
      <c r="J23" s="217"/>
      <c r="K23" s="217"/>
      <c r="L23" s="286">
        <f>L37+L60</f>
        <v>2.71</v>
      </c>
      <c r="M23" s="286">
        <f>M37+M60</f>
        <v>2.71</v>
      </c>
      <c r="N23" s="217"/>
      <c r="O23" s="217"/>
      <c r="P23" s="217"/>
      <c r="Q23" s="217"/>
      <c r="R23" s="217"/>
      <c r="S23" s="217"/>
      <c r="T23" s="217"/>
      <c r="U23" s="217"/>
      <c r="V23" s="286">
        <f>V60+V37</f>
        <v>0.12</v>
      </c>
      <c r="W23" s="286">
        <f>W60+W37</f>
        <v>0.12</v>
      </c>
      <c r="X23" s="92"/>
      <c r="Y23" s="92"/>
      <c r="Z23" s="92"/>
      <c r="AA23" s="92"/>
      <c r="AB23" s="92"/>
      <c r="AC23" s="92"/>
      <c r="AD23" s="92"/>
      <c r="AE23" s="92"/>
      <c r="AF23" s="92"/>
      <c r="AG23" s="92"/>
      <c r="AH23" s="92"/>
      <c r="AI23" s="92"/>
      <c r="AJ23" s="92"/>
      <c r="AK23" s="92"/>
      <c r="AL23" s="92"/>
      <c r="AM23" s="92"/>
      <c r="AN23" s="92"/>
      <c r="AO23" s="92"/>
      <c r="AP23" s="92"/>
      <c r="AQ23" s="92"/>
      <c r="AR23" s="92"/>
      <c r="AS23" s="92"/>
    </row>
    <row r="24" spans="1:45" s="29" customFormat="1" ht="15.75" x14ac:dyDescent="0.25">
      <c r="A24" s="50" t="s">
        <v>736</v>
      </c>
      <c r="B24" s="170" t="s">
        <v>737</v>
      </c>
      <c r="C24" s="50"/>
      <c r="D24" s="92"/>
      <c r="E24" s="92"/>
      <c r="F24" s="92"/>
      <c r="G24" s="92"/>
      <c r="H24" s="92"/>
      <c r="I24" s="92"/>
      <c r="J24" s="92"/>
      <c r="K24" s="92"/>
      <c r="L24" s="286" t="s">
        <v>763</v>
      </c>
      <c r="M24" s="286" t="s">
        <v>763</v>
      </c>
      <c r="N24" s="92"/>
      <c r="O24" s="92"/>
      <c r="P24" s="92"/>
      <c r="Q24" s="92"/>
      <c r="R24" s="92"/>
      <c r="S24" s="92"/>
      <c r="T24" s="92"/>
      <c r="U24" s="92"/>
      <c r="V24" s="92" t="s">
        <v>763</v>
      </c>
      <c r="W24" s="92" t="s">
        <v>763</v>
      </c>
      <c r="X24" s="92"/>
      <c r="Y24" s="92"/>
      <c r="Z24" s="92"/>
      <c r="AA24" s="92"/>
      <c r="AB24" s="92"/>
      <c r="AC24" s="92"/>
      <c r="AD24" s="92"/>
      <c r="AE24" s="92"/>
      <c r="AF24" s="92"/>
      <c r="AG24" s="92"/>
      <c r="AH24" s="92"/>
      <c r="AI24" s="92"/>
      <c r="AJ24" s="92"/>
      <c r="AK24" s="92"/>
      <c r="AL24" s="92"/>
      <c r="AM24" s="92"/>
      <c r="AN24" s="92"/>
      <c r="AO24" s="92"/>
      <c r="AP24" s="92"/>
      <c r="AQ24" s="92"/>
      <c r="AR24" s="92"/>
      <c r="AS24" s="92"/>
    </row>
    <row r="25" spans="1:45" s="29" customFormat="1" ht="31.5" x14ac:dyDescent="0.25">
      <c r="A25" s="50" t="s">
        <v>738</v>
      </c>
      <c r="B25" s="170" t="s">
        <v>762</v>
      </c>
      <c r="C25" s="50"/>
      <c r="D25" s="92"/>
      <c r="E25" s="92"/>
      <c r="F25" s="92"/>
      <c r="G25" s="92"/>
      <c r="H25" s="92"/>
      <c r="I25" s="92"/>
      <c r="J25" s="92"/>
      <c r="K25" s="92"/>
      <c r="L25" s="286">
        <f>L37</f>
        <v>2.71</v>
      </c>
      <c r="M25" s="286">
        <f>M37</f>
        <v>2.71</v>
      </c>
      <c r="N25" s="92"/>
      <c r="O25" s="92"/>
      <c r="P25" s="92"/>
      <c r="Q25" s="92"/>
      <c r="R25" s="92"/>
      <c r="S25" s="92"/>
      <c r="T25" s="92"/>
      <c r="U25" s="92"/>
      <c r="V25" s="286">
        <f>V37</f>
        <v>0</v>
      </c>
      <c r="W25" s="286">
        <f>W37</f>
        <v>0</v>
      </c>
      <c r="X25" s="92"/>
      <c r="Y25" s="92"/>
      <c r="Z25" s="92"/>
      <c r="AA25" s="92"/>
      <c r="AB25" s="92"/>
      <c r="AC25" s="92"/>
      <c r="AD25" s="92"/>
      <c r="AE25" s="92"/>
      <c r="AF25" s="92"/>
      <c r="AG25" s="92"/>
      <c r="AH25" s="92"/>
      <c r="AI25" s="92"/>
      <c r="AJ25" s="92"/>
      <c r="AK25" s="92"/>
      <c r="AL25" s="92"/>
      <c r="AM25" s="92"/>
      <c r="AN25" s="92"/>
      <c r="AO25" s="92"/>
      <c r="AP25" s="92"/>
      <c r="AQ25" s="92"/>
      <c r="AR25" s="92"/>
      <c r="AS25" s="92"/>
    </row>
    <row r="26" spans="1:45" s="29" customFormat="1" ht="63" x14ac:dyDescent="0.25">
      <c r="A26" s="50" t="s">
        <v>739</v>
      </c>
      <c r="B26" s="170" t="s">
        <v>740</v>
      </c>
      <c r="C26" s="50"/>
      <c r="D26" s="92"/>
      <c r="E26" s="92"/>
      <c r="F26" s="92"/>
      <c r="G26" s="92"/>
      <c r="H26" s="92"/>
      <c r="I26" s="92"/>
      <c r="J26" s="92"/>
      <c r="K26" s="92"/>
      <c r="L26" s="286" t="s">
        <v>763</v>
      </c>
      <c r="M26" s="286" t="s">
        <v>763</v>
      </c>
      <c r="N26" s="92"/>
      <c r="O26" s="92"/>
      <c r="P26" s="92"/>
      <c r="Q26" s="92"/>
      <c r="R26" s="92"/>
      <c r="S26" s="92"/>
      <c r="T26" s="92"/>
      <c r="U26" s="92"/>
      <c r="V26" s="92" t="s">
        <v>763</v>
      </c>
      <c r="W26" s="92" t="s">
        <v>763</v>
      </c>
      <c r="X26" s="92"/>
      <c r="Y26" s="92"/>
      <c r="Z26" s="92"/>
      <c r="AA26" s="92"/>
      <c r="AB26" s="92"/>
      <c r="AC26" s="92"/>
      <c r="AD26" s="92"/>
      <c r="AE26" s="92"/>
      <c r="AF26" s="92"/>
      <c r="AG26" s="92"/>
      <c r="AH26" s="92"/>
      <c r="AI26" s="92"/>
      <c r="AJ26" s="92"/>
      <c r="AK26" s="92"/>
      <c r="AL26" s="92"/>
      <c r="AM26" s="92"/>
      <c r="AN26" s="92"/>
      <c r="AO26" s="92"/>
      <c r="AP26" s="92"/>
      <c r="AQ26" s="92"/>
      <c r="AR26" s="92"/>
      <c r="AS26" s="92"/>
    </row>
    <row r="27" spans="1:45" s="29" customFormat="1" ht="31.5" x14ac:dyDescent="0.25">
      <c r="A27" s="50" t="s">
        <v>741</v>
      </c>
      <c r="B27" s="170" t="s">
        <v>742</v>
      </c>
      <c r="C27" s="50"/>
      <c r="D27" s="92"/>
      <c r="E27" s="92"/>
      <c r="F27" s="92"/>
      <c r="G27" s="92"/>
      <c r="H27" s="92"/>
      <c r="I27" s="92"/>
      <c r="J27" s="92"/>
      <c r="K27" s="92"/>
      <c r="L27" s="286">
        <f>L60</f>
        <v>0</v>
      </c>
      <c r="M27" s="286">
        <f>M60</f>
        <v>0</v>
      </c>
      <c r="N27" s="92"/>
      <c r="O27" s="92"/>
      <c r="P27" s="92"/>
      <c r="Q27" s="92"/>
      <c r="R27" s="92"/>
      <c r="S27" s="92"/>
      <c r="T27" s="92"/>
      <c r="U27" s="92"/>
      <c r="V27" s="286">
        <f>V60</f>
        <v>0.12</v>
      </c>
      <c r="W27" s="286">
        <f>W60</f>
        <v>0.12</v>
      </c>
      <c r="X27" s="92"/>
      <c r="Y27" s="92"/>
      <c r="Z27" s="92"/>
      <c r="AA27" s="92"/>
      <c r="AB27" s="92"/>
      <c r="AC27" s="92"/>
      <c r="AD27" s="92"/>
      <c r="AE27" s="92"/>
      <c r="AF27" s="92"/>
      <c r="AG27" s="92"/>
      <c r="AH27" s="92"/>
      <c r="AI27" s="92"/>
      <c r="AJ27" s="92"/>
      <c r="AK27" s="92"/>
      <c r="AL27" s="92"/>
      <c r="AM27" s="92"/>
      <c r="AN27" s="92"/>
      <c r="AO27" s="92"/>
      <c r="AP27" s="92"/>
      <c r="AQ27" s="92"/>
      <c r="AR27" s="92"/>
      <c r="AS27" s="92"/>
    </row>
    <row r="28" spans="1:45" s="29" customFormat="1" ht="47.25" x14ac:dyDescent="0.25">
      <c r="A28" s="50" t="s">
        <v>743</v>
      </c>
      <c r="B28" s="170" t="s">
        <v>744</v>
      </c>
      <c r="C28" s="50"/>
      <c r="D28" s="92" t="s">
        <v>763</v>
      </c>
      <c r="E28" s="92"/>
      <c r="F28" s="92"/>
      <c r="G28" s="92"/>
      <c r="H28" s="92"/>
      <c r="I28" s="92"/>
      <c r="J28" s="92"/>
      <c r="K28" s="92"/>
      <c r="L28" s="286" t="s">
        <v>763</v>
      </c>
      <c r="M28" s="286" t="s">
        <v>763</v>
      </c>
      <c r="N28" s="92"/>
      <c r="O28" s="92"/>
      <c r="P28" s="92"/>
      <c r="Q28" s="92"/>
      <c r="R28" s="92"/>
      <c r="S28" s="92"/>
      <c r="T28" s="92"/>
      <c r="U28" s="92"/>
      <c r="V28" s="92" t="s">
        <v>763</v>
      </c>
      <c r="W28" s="92" t="s">
        <v>763</v>
      </c>
      <c r="X28" s="92"/>
      <c r="Y28" s="92"/>
      <c r="Z28" s="92"/>
      <c r="AA28" s="92"/>
      <c r="AB28" s="92"/>
      <c r="AC28" s="92"/>
      <c r="AD28" s="92"/>
      <c r="AE28" s="92"/>
      <c r="AF28" s="92"/>
      <c r="AG28" s="92"/>
      <c r="AH28" s="92"/>
      <c r="AI28" s="92"/>
      <c r="AJ28" s="92"/>
      <c r="AK28" s="92"/>
      <c r="AL28" s="92"/>
      <c r="AM28" s="92"/>
      <c r="AN28" s="92"/>
      <c r="AO28" s="92"/>
      <c r="AP28" s="92"/>
      <c r="AQ28" s="92"/>
      <c r="AR28" s="92"/>
      <c r="AS28" s="92"/>
    </row>
    <row r="29" spans="1:45" s="29" customFormat="1" ht="15.75" x14ac:dyDescent="0.25">
      <c r="A29" s="50" t="s">
        <v>745</v>
      </c>
      <c r="B29" s="170" t="s">
        <v>746</v>
      </c>
      <c r="C29" s="50"/>
      <c r="D29" s="92"/>
      <c r="E29" s="92"/>
      <c r="F29" s="92"/>
      <c r="G29" s="92"/>
      <c r="H29" s="92"/>
      <c r="I29" s="92"/>
      <c r="J29" s="92"/>
      <c r="K29" s="92"/>
      <c r="L29" s="286" t="s">
        <v>763</v>
      </c>
      <c r="M29" s="286" t="s">
        <v>763</v>
      </c>
      <c r="N29" s="92"/>
      <c r="O29" s="92"/>
      <c r="P29" s="92"/>
      <c r="Q29" s="92"/>
      <c r="R29" s="92"/>
      <c r="S29" s="92"/>
      <c r="T29" s="92"/>
      <c r="U29" s="92"/>
      <c r="V29" s="92" t="s">
        <v>763</v>
      </c>
      <c r="W29" s="92" t="s">
        <v>763</v>
      </c>
      <c r="X29" s="92"/>
      <c r="Y29" s="92"/>
      <c r="Z29" s="92"/>
      <c r="AA29" s="92"/>
      <c r="AB29" s="92"/>
      <c r="AC29" s="92"/>
      <c r="AD29" s="92"/>
      <c r="AE29" s="92"/>
      <c r="AF29" s="92"/>
      <c r="AG29" s="92"/>
      <c r="AH29" s="92"/>
      <c r="AI29" s="92"/>
      <c r="AJ29" s="92"/>
      <c r="AK29" s="92"/>
      <c r="AL29" s="92"/>
      <c r="AM29" s="92"/>
      <c r="AN29" s="92"/>
      <c r="AO29" s="92"/>
      <c r="AP29" s="92"/>
      <c r="AQ29" s="92"/>
      <c r="AR29" s="92"/>
      <c r="AS29" s="92"/>
    </row>
    <row r="30" spans="1:45" s="29" customFormat="1" ht="15.75" x14ac:dyDescent="0.25">
      <c r="A30" s="50"/>
      <c r="B30" s="28"/>
      <c r="C30" s="50"/>
      <c r="D30" s="92"/>
      <c r="E30" s="92"/>
      <c r="F30" s="92"/>
      <c r="G30" s="92"/>
      <c r="H30" s="92"/>
      <c r="I30" s="92"/>
      <c r="J30" s="92"/>
      <c r="K30" s="92"/>
      <c r="L30" s="92"/>
      <c r="M30" s="92"/>
      <c r="N30" s="92"/>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row>
    <row r="31" spans="1:45" s="29" customFormat="1" ht="31.5" x14ac:dyDescent="0.25">
      <c r="A31" s="50">
        <v>1</v>
      </c>
      <c r="B31" s="170" t="s">
        <v>579</v>
      </c>
      <c r="C31" s="50"/>
      <c r="D31" s="92"/>
      <c r="E31" s="92"/>
      <c r="F31" s="92"/>
      <c r="G31" s="92"/>
      <c r="H31" s="92"/>
      <c r="I31" s="92"/>
      <c r="J31" s="92"/>
      <c r="K31" s="92"/>
      <c r="L31" s="92"/>
      <c r="M31" s="92"/>
      <c r="N31" s="92"/>
      <c r="O31" s="92"/>
      <c r="P31" s="92"/>
      <c r="Q31" s="92"/>
      <c r="R31" s="92"/>
      <c r="S31" s="92"/>
      <c r="T31" s="92"/>
      <c r="U31" s="92"/>
      <c r="V31" s="92"/>
      <c r="W31" s="92"/>
      <c r="X31" s="92"/>
      <c r="Y31" s="92"/>
      <c r="Z31" s="92"/>
      <c r="AA31" s="92"/>
      <c r="AB31" s="92"/>
      <c r="AC31" s="92"/>
      <c r="AD31" s="92"/>
      <c r="AE31" s="92"/>
      <c r="AF31" s="92"/>
      <c r="AG31" s="92"/>
      <c r="AH31" s="92"/>
      <c r="AI31" s="92"/>
      <c r="AJ31" s="92"/>
      <c r="AK31" s="92"/>
      <c r="AL31" s="92"/>
      <c r="AM31" s="92"/>
      <c r="AN31" s="92"/>
      <c r="AO31" s="92"/>
      <c r="AP31" s="92"/>
      <c r="AQ31" s="92"/>
      <c r="AR31" s="92"/>
      <c r="AS31" s="92"/>
    </row>
    <row r="32" spans="1:45" s="29" customFormat="1" ht="31.5" x14ac:dyDescent="0.25">
      <c r="A32" s="173" t="s">
        <v>550</v>
      </c>
      <c r="B32" s="171" t="s">
        <v>747</v>
      </c>
      <c r="C32" s="50"/>
      <c r="D32" s="92" t="s">
        <v>763</v>
      </c>
      <c r="E32" s="92"/>
      <c r="F32" s="92"/>
      <c r="G32" s="92"/>
      <c r="H32" s="92"/>
      <c r="I32" s="92"/>
      <c r="J32" s="92"/>
      <c r="K32" s="92"/>
      <c r="L32" s="92"/>
      <c r="M32" s="92"/>
      <c r="N32" s="92"/>
      <c r="O32" s="92"/>
      <c r="P32" s="92"/>
      <c r="Q32" s="92"/>
      <c r="R32" s="92"/>
      <c r="S32" s="92"/>
      <c r="T32" s="92"/>
      <c r="U32" s="92"/>
      <c r="V32" s="92"/>
      <c r="W32" s="92"/>
      <c r="X32" s="92"/>
      <c r="Y32" s="92"/>
      <c r="Z32" s="92"/>
      <c r="AA32" s="92"/>
      <c r="AB32" s="92"/>
      <c r="AC32" s="92"/>
      <c r="AD32" s="92"/>
      <c r="AE32" s="92"/>
      <c r="AF32" s="92"/>
      <c r="AG32" s="92"/>
      <c r="AH32" s="92"/>
      <c r="AI32" s="92"/>
      <c r="AJ32" s="92"/>
      <c r="AK32" s="92"/>
      <c r="AL32" s="92"/>
      <c r="AM32" s="92"/>
      <c r="AN32" s="92"/>
      <c r="AO32" s="92"/>
      <c r="AP32" s="92"/>
      <c r="AQ32" s="92"/>
      <c r="AR32" s="92"/>
      <c r="AS32" s="92"/>
    </row>
    <row r="33" spans="1:45" s="29" customFormat="1" ht="47.25" x14ac:dyDescent="0.25">
      <c r="A33" s="46" t="s">
        <v>552</v>
      </c>
      <c r="B33" s="170" t="s">
        <v>748</v>
      </c>
      <c r="C33" s="50"/>
      <c r="D33" s="92" t="s">
        <v>763</v>
      </c>
      <c r="E33" s="92"/>
      <c r="F33" s="92"/>
      <c r="G33" s="92"/>
      <c r="H33" s="92"/>
      <c r="I33" s="92"/>
      <c r="J33" s="92"/>
      <c r="K33" s="92"/>
      <c r="L33" s="92"/>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c r="AQ33" s="92"/>
      <c r="AR33" s="92"/>
      <c r="AS33" s="92"/>
    </row>
    <row r="34" spans="1:45" s="29" customFormat="1" ht="31.5" x14ac:dyDescent="0.25">
      <c r="A34" s="46" t="s">
        <v>553</v>
      </c>
      <c r="B34" s="170" t="s">
        <v>523</v>
      </c>
      <c r="C34" s="50"/>
      <c r="D34" s="92" t="s">
        <v>763</v>
      </c>
      <c r="E34" s="92"/>
      <c r="F34" s="92"/>
      <c r="G34" s="92"/>
      <c r="H34" s="92"/>
      <c r="I34" s="92"/>
      <c r="J34" s="92"/>
      <c r="K34" s="92"/>
      <c r="L34" s="92"/>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c r="AQ34" s="92"/>
      <c r="AR34" s="92"/>
      <c r="AS34" s="92"/>
    </row>
    <row r="35" spans="1:45" s="29" customFormat="1" ht="47.25" x14ac:dyDescent="0.25">
      <c r="A35" s="46" t="s">
        <v>554</v>
      </c>
      <c r="B35" s="170" t="s">
        <v>522</v>
      </c>
      <c r="C35" s="50"/>
      <c r="D35" s="92" t="s">
        <v>763</v>
      </c>
      <c r="E35" s="92"/>
      <c r="F35" s="92"/>
      <c r="G35" s="92"/>
      <c r="H35" s="92"/>
      <c r="I35" s="92"/>
      <c r="J35" s="92"/>
      <c r="K35" s="92"/>
      <c r="L35" s="92"/>
      <c r="M35" s="92"/>
      <c r="N35" s="92"/>
      <c r="O35" s="92"/>
      <c r="P35" s="92"/>
      <c r="Q35" s="92"/>
      <c r="R35" s="92"/>
      <c r="S35" s="92"/>
      <c r="T35" s="92"/>
      <c r="U35" s="92"/>
      <c r="V35" s="92"/>
      <c r="W35" s="92"/>
      <c r="X35" s="92"/>
      <c r="Y35" s="92"/>
      <c r="Z35" s="92"/>
      <c r="AA35" s="92"/>
      <c r="AB35" s="92"/>
      <c r="AC35" s="92"/>
      <c r="AD35" s="92"/>
      <c r="AE35" s="92"/>
      <c r="AF35" s="92"/>
      <c r="AG35" s="92"/>
      <c r="AH35" s="92"/>
      <c r="AI35" s="92"/>
      <c r="AJ35" s="92"/>
      <c r="AK35" s="92"/>
      <c r="AL35" s="92"/>
      <c r="AM35" s="92"/>
      <c r="AN35" s="92"/>
      <c r="AO35" s="92"/>
      <c r="AP35" s="92"/>
      <c r="AQ35" s="92"/>
      <c r="AR35" s="92"/>
      <c r="AS35" s="92"/>
    </row>
    <row r="36" spans="1:45" s="29" customFormat="1" ht="78.75" x14ac:dyDescent="0.25">
      <c r="A36" s="46" t="s">
        <v>555</v>
      </c>
      <c r="B36" s="170" t="s">
        <v>749</v>
      </c>
      <c r="C36" s="50"/>
      <c r="D36" s="92" t="s">
        <v>763</v>
      </c>
      <c r="E36" s="92"/>
      <c r="F36" s="92"/>
      <c r="G36" s="92"/>
      <c r="H36" s="92"/>
      <c r="I36" s="92"/>
      <c r="J36" s="92"/>
      <c r="K36" s="92"/>
      <c r="L36" s="92"/>
      <c r="M36" s="92"/>
      <c r="N36" s="92"/>
      <c r="O36" s="92"/>
      <c r="P36" s="92"/>
      <c r="Q36" s="92"/>
      <c r="R36" s="92"/>
      <c r="S36" s="92"/>
      <c r="T36" s="92"/>
      <c r="U36" s="92"/>
      <c r="V36" s="92"/>
      <c r="W36" s="92"/>
      <c r="X36" s="92"/>
      <c r="Y36" s="92"/>
      <c r="Z36" s="92"/>
      <c r="AA36" s="92"/>
      <c r="AB36" s="92"/>
      <c r="AC36" s="92"/>
      <c r="AD36" s="92"/>
      <c r="AE36" s="92"/>
      <c r="AF36" s="92"/>
      <c r="AG36" s="92"/>
      <c r="AH36" s="92"/>
      <c r="AI36" s="92"/>
      <c r="AJ36" s="92"/>
      <c r="AK36" s="92"/>
      <c r="AL36" s="92"/>
      <c r="AM36" s="92"/>
      <c r="AN36" s="92"/>
      <c r="AO36" s="92"/>
      <c r="AP36" s="92"/>
      <c r="AQ36" s="92"/>
      <c r="AR36" s="92"/>
      <c r="AS36" s="92"/>
    </row>
    <row r="37" spans="1:45" s="29" customFormat="1" ht="47.25" x14ac:dyDescent="0.25">
      <c r="A37" s="173" t="s">
        <v>551</v>
      </c>
      <c r="B37" s="171" t="s">
        <v>750</v>
      </c>
      <c r="C37" s="50"/>
      <c r="D37" s="92"/>
      <c r="E37" s="92"/>
      <c r="F37" s="92"/>
      <c r="G37" s="92"/>
      <c r="H37" s="92"/>
      <c r="I37" s="92"/>
      <c r="J37" s="217"/>
      <c r="K37" s="92"/>
      <c r="L37" s="286">
        <f>L41+L39</f>
        <v>2.71</v>
      </c>
      <c r="M37" s="286">
        <f>M41+M39</f>
        <v>2.71</v>
      </c>
      <c r="N37" s="217"/>
      <c r="O37" s="217"/>
      <c r="P37" s="217"/>
      <c r="Q37" s="217"/>
      <c r="R37" s="217"/>
      <c r="S37" s="92"/>
      <c r="T37" s="92"/>
      <c r="U37" s="92"/>
      <c r="V37" s="286">
        <f>V41+V39</f>
        <v>0</v>
      </c>
      <c r="W37" s="286">
        <f>W41+W39</f>
        <v>0</v>
      </c>
      <c r="X37" s="92"/>
      <c r="Y37" s="92"/>
      <c r="Z37" s="92"/>
      <c r="AA37" s="92"/>
      <c r="AB37" s="92"/>
      <c r="AC37" s="92"/>
      <c r="AD37" s="92"/>
      <c r="AE37" s="92"/>
      <c r="AF37" s="92"/>
      <c r="AG37" s="92"/>
      <c r="AH37" s="92"/>
      <c r="AI37" s="92"/>
      <c r="AJ37" s="92"/>
      <c r="AK37" s="92"/>
      <c r="AL37" s="92"/>
      <c r="AM37" s="92"/>
      <c r="AN37" s="92"/>
      <c r="AO37" s="92"/>
      <c r="AP37" s="92"/>
      <c r="AQ37" s="92"/>
      <c r="AR37" s="92"/>
      <c r="AS37" s="92"/>
    </row>
    <row r="38" spans="1:45" s="29" customFormat="1" ht="63" customHeight="1" x14ac:dyDescent="0.25">
      <c r="A38" s="46" t="s">
        <v>556</v>
      </c>
      <c r="B38" s="172" t="s">
        <v>764</v>
      </c>
      <c r="C38" s="50"/>
      <c r="D38" s="92"/>
      <c r="E38" s="92"/>
      <c r="F38" s="92"/>
      <c r="G38" s="92"/>
      <c r="H38" s="92"/>
      <c r="I38" s="92"/>
      <c r="J38" s="92"/>
      <c r="K38" s="92"/>
      <c r="L38" s="286">
        <f>L41</f>
        <v>2.71</v>
      </c>
      <c r="M38" s="286">
        <f>M41</f>
        <v>2.71</v>
      </c>
      <c r="N38" s="92"/>
      <c r="O38" s="92"/>
      <c r="P38" s="92"/>
      <c r="Q38" s="92"/>
      <c r="R38" s="92"/>
      <c r="S38" s="92"/>
      <c r="T38" s="92"/>
      <c r="U38" s="92"/>
      <c r="V38" s="286">
        <f>V41</f>
        <v>0</v>
      </c>
      <c r="W38" s="286">
        <f>W41</f>
        <v>0</v>
      </c>
      <c r="X38" s="92"/>
      <c r="Y38" s="92"/>
      <c r="Z38" s="92"/>
      <c r="AA38" s="92"/>
      <c r="AB38" s="92"/>
      <c r="AC38" s="92"/>
      <c r="AD38" s="92"/>
      <c r="AE38" s="92"/>
      <c r="AF38" s="92"/>
      <c r="AG38" s="92"/>
      <c r="AH38" s="92"/>
      <c r="AI38" s="92"/>
      <c r="AJ38" s="92"/>
      <c r="AK38" s="92"/>
      <c r="AL38" s="92"/>
      <c r="AM38" s="92"/>
      <c r="AN38" s="92"/>
      <c r="AO38" s="92"/>
      <c r="AP38" s="92"/>
      <c r="AQ38" s="92"/>
      <c r="AR38" s="92"/>
      <c r="AS38" s="92"/>
    </row>
    <row r="39" spans="1:45" s="29" customFormat="1" ht="36.75" customHeight="1" x14ac:dyDescent="0.25">
      <c r="A39" s="46" t="s">
        <v>603</v>
      </c>
      <c r="B39" s="170" t="s">
        <v>765</v>
      </c>
      <c r="C39" s="50"/>
      <c r="D39" s="92"/>
      <c r="E39" s="92"/>
      <c r="F39" s="92"/>
      <c r="G39" s="92"/>
      <c r="H39" s="92"/>
      <c r="I39" s="92"/>
      <c r="J39" s="92"/>
      <c r="K39" s="92"/>
      <c r="L39" s="286">
        <v>0</v>
      </c>
      <c r="M39" s="286">
        <v>0</v>
      </c>
      <c r="N39" s="92"/>
      <c r="O39" s="92"/>
      <c r="P39" s="92"/>
      <c r="Q39" s="92"/>
      <c r="R39" s="92"/>
      <c r="S39" s="92"/>
      <c r="T39" s="92"/>
      <c r="U39" s="92"/>
      <c r="V39" s="286">
        <v>0</v>
      </c>
      <c r="W39" s="286">
        <v>0</v>
      </c>
      <c r="X39" s="92"/>
      <c r="Y39" s="92"/>
      <c r="Z39" s="92"/>
      <c r="AA39" s="92"/>
      <c r="AB39" s="92"/>
      <c r="AC39" s="92"/>
      <c r="AD39" s="92"/>
      <c r="AE39" s="92"/>
      <c r="AF39" s="92"/>
      <c r="AG39" s="92"/>
      <c r="AH39" s="92"/>
      <c r="AI39" s="92"/>
      <c r="AJ39" s="92"/>
      <c r="AK39" s="92"/>
      <c r="AL39" s="92"/>
      <c r="AM39" s="92"/>
      <c r="AN39" s="92"/>
      <c r="AO39" s="92"/>
      <c r="AP39" s="92"/>
      <c r="AQ39" s="92"/>
      <c r="AR39" s="92"/>
      <c r="AS39" s="92"/>
    </row>
    <row r="40" spans="1:45" s="29" customFormat="1" ht="15.75" x14ac:dyDescent="0.25">
      <c r="A40" s="46"/>
      <c r="B40" s="170"/>
      <c r="C40" s="50"/>
      <c r="D40" s="92"/>
      <c r="E40" s="92"/>
      <c r="F40" s="92"/>
      <c r="G40" s="92"/>
      <c r="H40" s="92"/>
      <c r="I40" s="92"/>
      <c r="J40" s="92"/>
      <c r="K40" s="92"/>
      <c r="L40" s="286"/>
      <c r="M40" s="286"/>
      <c r="N40" s="92"/>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c r="AO40" s="92"/>
      <c r="AP40" s="92"/>
      <c r="AQ40" s="92"/>
      <c r="AR40" s="92"/>
      <c r="AS40" s="92"/>
    </row>
    <row r="41" spans="1:45" s="29" customFormat="1" ht="63" x14ac:dyDescent="0.25">
      <c r="A41" s="46" t="s">
        <v>604</v>
      </c>
      <c r="B41" s="170" t="s">
        <v>766</v>
      </c>
      <c r="C41" s="50"/>
      <c r="D41" s="92"/>
      <c r="E41" s="92"/>
      <c r="F41" s="92"/>
      <c r="G41" s="92"/>
      <c r="H41" s="92"/>
      <c r="I41" s="92"/>
      <c r="J41" s="92"/>
      <c r="K41" s="92"/>
      <c r="L41" s="286">
        <f>SUM(L42:L47)</f>
        <v>2.71</v>
      </c>
      <c r="M41" s="286">
        <f>SUM(M42:M47)</f>
        <v>2.71</v>
      </c>
      <c r="N41" s="92"/>
      <c r="O41" s="92"/>
      <c r="P41" s="92"/>
      <c r="Q41" s="92"/>
      <c r="R41" s="92"/>
      <c r="S41" s="92"/>
      <c r="T41" s="92"/>
      <c r="U41" s="92"/>
      <c r="V41" s="286">
        <f>SUM(V42:V47)</f>
        <v>0</v>
      </c>
      <c r="W41" s="286">
        <f>SUM(W42:W47)</f>
        <v>0</v>
      </c>
      <c r="X41" s="92"/>
      <c r="Y41" s="92"/>
      <c r="Z41" s="92"/>
      <c r="AA41" s="92"/>
      <c r="AB41" s="92"/>
      <c r="AC41" s="92"/>
      <c r="AD41" s="92"/>
      <c r="AE41" s="92"/>
      <c r="AF41" s="92"/>
      <c r="AG41" s="92"/>
      <c r="AH41" s="92"/>
      <c r="AI41" s="92"/>
      <c r="AJ41" s="92"/>
      <c r="AK41" s="92"/>
      <c r="AL41" s="92"/>
      <c r="AM41" s="92"/>
      <c r="AN41" s="92"/>
      <c r="AO41" s="92"/>
      <c r="AP41" s="92"/>
      <c r="AQ41" s="92"/>
      <c r="AR41" s="92"/>
      <c r="AS41" s="92"/>
    </row>
    <row r="42" spans="1:45" s="29" customFormat="1" ht="56.25" x14ac:dyDescent="0.25">
      <c r="A42" s="46"/>
      <c r="B42" s="345" t="s">
        <v>963</v>
      </c>
      <c r="C42" s="315" t="s">
        <v>964</v>
      </c>
      <c r="D42" s="92"/>
      <c r="E42" s="92"/>
      <c r="F42" s="92"/>
      <c r="G42" s="92"/>
      <c r="H42" s="92"/>
      <c r="I42" s="92"/>
      <c r="J42" s="92"/>
      <c r="K42" s="92"/>
      <c r="L42" s="286">
        <v>0</v>
      </c>
      <c r="M42" s="286">
        <v>0</v>
      </c>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row>
    <row r="43" spans="1:45" s="29" customFormat="1" ht="56.25" x14ac:dyDescent="0.25">
      <c r="A43" s="46"/>
      <c r="B43" s="345" t="s">
        <v>965</v>
      </c>
      <c r="C43" s="315" t="s">
        <v>964</v>
      </c>
      <c r="D43" s="92"/>
      <c r="E43" s="92"/>
      <c r="F43" s="92"/>
      <c r="G43" s="92"/>
      <c r="H43" s="92"/>
      <c r="I43" s="92"/>
      <c r="J43" s="92"/>
      <c r="K43" s="92"/>
      <c r="L43" s="286">
        <v>0.8</v>
      </c>
      <c r="M43" s="286">
        <v>0.8</v>
      </c>
      <c r="N43" s="92"/>
      <c r="O43" s="92"/>
      <c r="P43" s="92"/>
      <c r="Q43" s="92"/>
      <c r="R43" s="92"/>
      <c r="S43" s="92"/>
      <c r="T43" s="92"/>
      <c r="U43" s="92"/>
      <c r="V43" s="92"/>
      <c r="W43" s="92"/>
      <c r="X43" s="92"/>
      <c r="Y43" s="92"/>
      <c r="Z43" s="92"/>
      <c r="AA43" s="92"/>
      <c r="AB43" s="92"/>
      <c r="AC43" s="92"/>
      <c r="AD43" s="92"/>
      <c r="AE43" s="92"/>
      <c r="AF43" s="92"/>
      <c r="AG43" s="92"/>
      <c r="AH43" s="92"/>
      <c r="AI43" s="92"/>
      <c r="AJ43" s="92"/>
      <c r="AK43" s="92"/>
      <c r="AL43" s="92"/>
      <c r="AM43" s="92"/>
      <c r="AN43" s="92"/>
      <c r="AO43" s="92"/>
      <c r="AP43" s="92"/>
      <c r="AQ43" s="92"/>
      <c r="AR43" s="92"/>
      <c r="AS43" s="92"/>
    </row>
    <row r="44" spans="1:45" s="29" customFormat="1" ht="18.75" x14ac:dyDescent="0.25">
      <c r="A44" s="46"/>
      <c r="B44" s="345" t="s">
        <v>966</v>
      </c>
      <c r="C44" s="315" t="s">
        <v>964</v>
      </c>
      <c r="D44" s="92"/>
      <c r="E44" s="92"/>
      <c r="F44" s="92"/>
      <c r="G44" s="92"/>
      <c r="H44" s="92"/>
      <c r="I44" s="92"/>
      <c r="J44" s="92"/>
      <c r="K44" s="92"/>
      <c r="L44" s="286">
        <v>0</v>
      </c>
      <c r="M44" s="286">
        <v>0</v>
      </c>
      <c r="N44" s="92"/>
      <c r="O44" s="92"/>
      <c r="P44" s="92"/>
      <c r="Q44" s="92"/>
      <c r="R44" s="92"/>
      <c r="S44" s="92"/>
      <c r="T44" s="92"/>
      <c r="U44" s="92"/>
      <c r="V44" s="92"/>
      <c r="W44" s="92"/>
      <c r="X44" s="92"/>
      <c r="Y44" s="92"/>
      <c r="Z44" s="92"/>
      <c r="AA44" s="92"/>
      <c r="AB44" s="92"/>
      <c r="AC44" s="92"/>
      <c r="AD44" s="92"/>
      <c r="AE44" s="92"/>
      <c r="AF44" s="92"/>
      <c r="AG44" s="92"/>
      <c r="AH44" s="92"/>
      <c r="AI44" s="92"/>
      <c r="AJ44" s="92"/>
      <c r="AK44" s="92"/>
      <c r="AL44" s="92"/>
      <c r="AM44" s="92"/>
      <c r="AN44" s="92"/>
      <c r="AO44" s="92"/>
      <c r="AP44" s="92"/>
      <c r="AQ44" s="92"/>
      <c r="AR44" s="92"/>
      <c r="AS44" s="92"/>
    </row>
    <row r="45" spans="1:45" s="29" customFormat="1" ht="56.25" x14ac:dyDescent="0.25">
      <c r="A45" s="46"/>
      <c r="B45" s="345" t="s">
        <v>967</v>
      </c>
      <c r="C45" s="315" t="s">
        <v>964</v>
      </c>
      <c r="D45" s="92"/>
      <c r="E45" s="92"/>
      <c r="F45" s="92"/>
      <c r="G45" s="92"/>
      <c r="H45" s="92"/>
      <c r="I45" s="92"/>
      <c r="J45" s="92"/>
      <c r="K45" s="92"/>
      <c r="L45" s="286">
        <v>0.23</v>
      </c>
      <c r="M45" s="286">
        <v>0.23</v>
      </c>
      <c r="N45" s="92"/>
      <c r="O45" s="92"/>
      <c r="P45" s="92"/>
      <c r="Q45" s="92"/>
      <c r="R45" s="92"/>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c r="AQ45" s="92"/>
      <c r="AR45" s="92"/>
      <c r="AS45" s="92"/>
    </row>
    <row r="46" spans="1:45" s="29" customFormat="1" ht="18.75" x14ac:dyDescent="0.25">
      <c r="A46" s="46"/>
      <c r="B46" s="345" t="s">
        <v>968</v>
      </c>
      <c r="C46" s="315" t="s">
        <v>964</v>
      </c>
      <c r="D46" s="92"/>
      <c r="E46" s="92"/>
      <c r="F46" s="92"/>
      <c r="G46" s="92"/>
      <c r="H46" s="92"/>
      <c r="I46" s="92"/>
      <c r="J46" s="92"/>
      <c r="K46" s="92"/>
      <c r="L46" s="286"/>
      <c r="M46" s="286"/>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row>
    <row r="47" spans="1:45" s="29" customFormat="1" ht="31.5" x14ac:dyDescent="0.25">
      <c r="A47" s="46"/>
      <c r="B47" s="283" t="s">
        <v>819</v>
      </c>
      <c r="C47" s="315" t="s">
        <v>964</v>
      </c>
      <c r="D47" s="92"/>
      <c r="E47" s="92"/>
      <c r="F47" s="92"/>
      <c r="G47" s="92"/>
      <c r="H47" s="92"/>
      <c r="I47" s="92"/>
      <c r="J47" s="92"/>
      <c r="K47" s="92"/>
      <c r="L47" s="286">
        <v>1.68</v>
      </c>
      <c r="M47" s="286">
        <v>1.68</v>
      </c>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row>
    <row r="48" spans="1:45" s="29" customFormat="1" ht="15.75" x14ac:dyDescent="0.25">
      <c r="A48" s="46"/>
      <c r="B48" s="170"/>
      <c r="C48" s="50"/>
      <c r="D48" s="92"/>
      <c r="E48" s="92"/>
      <c r="F48" s="92"/>
      <c r="G48" s="92"/>
      <c r="H48" s="92"/>
      <c r="I48" s="92"/>
      <c r="J48" s="92"/>
      <c r="K48" s="92"/>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AQ48" s="92"/>
      <c r="AR48" s="92"/>
      <c r="AS48" s="92"/>
    </row>
    <row r="49" spans="1:45" s="29" customFormat="1" ht="47.25" x14ac:dyDescent="0.25">
      <c r="A49" s="46" t="s">
        <v>557</v>
      </c>
      <c r="B49" s="172" t="s">
        <v>751</v>
      </c>
      <c r="C49" s="50"/>
      <c r="D49" s="92"/>
      <c r="E49" s="92"/>
      <c r="F49" s="92"/>
      <c r="G49" s="92"/>
      <c r="H49" s="92"/>
      <c r="I49" s="92"/>
      <c r="J49" s="92"/>
      <c r="K49" s="92"/>
      <c r="L49" s="92"/>
      <c r="M49" s="92"/>
      <c r="N49" s="92"/>
      <c r="O49" s="92"/>
      <c r="P49" s="92"/>
      <c r="Q49" s="92"/>
      <c r="R49" s="92"/>
      <c r="S49" s="92"/>
      <c r="T49" s="92"/>
      <c r="U49" s="92"/>
      <c r="V49" s="92"/>
      <c r="W49" s="92"/>
      <c r="X49" s="92"/>
      <c r="Y49" s="92"/>
      <c r="Z49" s="92"/>
      <c r="AA49" s="92"/>
      <c r="AB49" s="92"/>
      <c r="AC49" s="92"/>
      <c r="AD49" s="92"/>
      <c r="AE49" s="92"/>
      <c r="AF49" s="92"/>
      <c r="AG49" s="92"/>
      <c r="AH49" s="92"/>
      <c r="AI49" s="92"/>
      <c r="AJ49" s="92"/>
      <c r="AK49" s="92"/>
      <c r="AL49" s="92"/>
      <c r="AM49" s="92"/>
      <c r="AN49" s="92"/>
      <c r="AO49" s="92"/>
      <c r="AP49" s="92"/>
      <c r="AQ49" s="92"/>
      <c r="AR49" s="92"/>
      <c r="AS49" s="92"/>
    </row>
    <row r="50" spans="1:45" s="29" customFormat="1" ht="31.5" x14ac:dyDescent="0.25">
      <c r="A50" s="46" t="s">
        <v>607</v>
      </c>
      <c r="B50" s="170" t="s">
        <v>752</v>
      </c>
      <c r="C50" s="50"/>
      <c r="D50" s="92"/>
      <c r="E50" s="92"/>
      <c r="F50" s="92"/>
      <c r="G50" s="92"/>
      <c r="H50" s="92"/>
      <c r="I50" s="92"/>
      <c r="J50" s="92"/>
      <c r="K50" s="92"/>
      <c r="L50" s="92"/>
      <c r="M50" s="92"/>
      <c r="N50" s="92"/>
      <c r="O50" s="92"/>
      <c r="P50" s="92"/>
      <c r="Q50" s="92"/>
      <c r="R50" s="92"/>
      <c r="S50" s="92"/>
      <c r="T50" s="92"/>
      <c r="U50" s="92"/>
      <c r="V50" s="92"/>
      <c r="W50" s="92"/>
      <c r="X50" s="92"/>
      <c r="Y50" s="92"/>
      <c r="Z50" s="92"/>
      <c r="AA50" s="92"/>
      <c r="AB50" s="92"/>
      <c r="AC50" s="92"/>
      <c r="AD50" s="92"/>
      <c r="AE50" s="92"/>
      <c r="AF50" s="92"/>
      <c r="AG50" s="92"/>
      <c r="AH50" s="92"/>
      <c r="AI50" s="92"/>
      <c r="AJ50" s="92"/>
      <c r="AK50" s="92"/>
      <c r="AL50" s="92"/>
      <c r="AM50" s="92"/>
      <c r="AN50" s="92"/>
      <c r="AO50" s="92"/>
      <c r="AP50" s="92"/>
      <c r="AQ50" s="92"/>
      <c r="AR50" s="92"/>
      <c r="AS50" s="92"/>
    </row>
    <row r="51" spans="1:45" s="291" customFormat="1" ht="31.5" x14ac:dyDescent="0.25">
      <c r="A51" s="82" t="s">
        <v>611</v>
      </c>
      <c r="B51" s="289" t="s">
        <v>860</v>
      </c>
      <c r="C51" s="290" t="s">
        <v>964</v>
      </c>
      <c r="D51" s="285"/>
      <c r="E51" s="285"/>
      <c r="F51" s="285"/>
      <c r="G51" s="285"/>
      <c r="H51" s="285"/>
      <c r="I51" s="285"/>
      <c r="J51" s="285"/>
      <c r="K51" s="285"/>
      <c r="L51" s="285"/>
      <c r="M51" s="285"/>
      <c r="N51" s="285"/>
      <c r="O51" s="285"/>
      <c r="P51" s="285"/>
      <c r="Q51" s="285"/>
      <c r="R51" s="285"/>
      <c r="S51" s="285"/>
      <c r="T51" s="285"/>
      <c r="U51" s="285"/>
      <c r="V51" s="285"/>
      <c r="W51" s="285"/>
      <c r="X51" s="285"/>
      <c r="Y51" s="285"/>
      <c r="Z51" s="285"/>
      <c r="AA51" s="285"/>
      <c r="AB51" s="285"/>
      <c r="AC51" s="285"/>
      <c r="AD51" s="285"/>
      <c r="AE51" s="285"/>
      <c r="AF51" s="285"/>
      <c r="AG51" s="285"/>
      <c r="AH51" s="285"/>
      <c r="AI51" s="285"/>
      <c r="AJ51" s="285"/>
      <c r="AK51" s="285"/>
      <c r="AL51" s="285"/>
      <c r="AM51" s="285"/>
      <c r="AN51" s="285"/>
      <c r="AO51" s="285"/>
      <c r="AP51" s="285"/>
      <c r="AQ51" s="285"/>
      <c r="AR51" s="285"/>
      <c r="AS51" s="285"/>
    </row>
    <row r="52" spans="1:45" s="291" customFormat="1" ht="15.75" x14ac:dyDescent="0.25">
      <c r="A52" s="82"/>
      <c r="B52" s="289"/>
      <c r="C52" s="290"/>
      <c r="D52" s="285"/>
      <c r="E52" s="285"/>
      <c r="F52" s="285"/>
      <c r="G52" s="285"/>
      <c r="H52" s="285"/>
      <c r="I52" s="285"/>
      <c r="J52" s="285"/>
      <c r="K52" s="285"/>
      <c r="L52" s="285"/>
      <c r="M52" s="285"/>
      <c r="N52" s="285"/>
      <c r="O52" s="285"/>
      <c r="P52" s="285"/>
      <c r="Q52" s="285"/>
      <c r="R52" s="285"/>
      <c r="S52" s="285"/>
      <c r="T52" s="285"/>
      <c r="U52" s="285"/>
      <c r="V52" s="285"/>
      <c r="W52" s="285"/>
      <c r="X52" s="285"/>
      <c r="Y52" s="285"/>
      <c r="Z52" s="285"/>
      <c r="AA52" s="285"/>
      <c r="AB52" s="285"/>
      <c r="AC52" s="285"/>
      <c r="AD52" s="285"/>
      <c r="AE52" s="285"/>
      <c r="AF52" s="285"/>
      <c r="AG52" s="285"/>
      <c r="AH52" s="285"/>
      <c r="AI52" s="285"/>
      <c r="AJ52" s="285"/>
      <c r="AK52" s="285"/>
      <c r="AL52" s="285"/>
      <c r="AM52" s="285"/>
      <c r="AN52" s="285"/>
      <c r="AO52" s="285"/>
      <c r="AP52" s="285"/>
      <c r="AQ52" s="285"/>
      <c r="AR52" s="285"/>
      <c r="AS52" s="285"/>
    </row>
    <row r="53" spans="1:45" s="29" customFormat="1" ht="47.25" x14ac:dyDescent="0.25">
      <c r="A53" s="46" t="s">
        <v>559</v>
      </c>
      <c r="B53" s="216" t="s">
        <v>755</v>
      </c>
      <c r="C53" s="50"/>
      <c r="D53" s="92"/>
      <c r="E53" s="92"/>
      <c r="F53" s="92"/>
      <c r="G53" s="92"/>
      <c r="H53" s="92"/>
      <c r="I53" s="92"/>
      <c r="J53" s="92"/>
      <c r="K53" s="92"/>
      <c r="L53" s="92"/>
      <c r="M53" s="92"/>
      <c r="N53" s="92"/>
      <c r="O53" s="92"/>
      <c r="P53" s="92"/>
      <c r="Q53" s="92"/>
      <c r="R53" s="92"/>
      <c r="S53" s="92"/>
      <c r="T53" s="92"/>
      <c r="U53" s="92"/>
      <c r="V53" s="92"/>
      <c r="W53" s="92"/>
      <c r="X53" s="92"/>
      <c r="Y53" s="92"/>
      <c r="Z53" s="92"/>
      <c r="AA53" s="92"/>
      <c r="AB53" s="92"/>
      <c r="AC53" s="92"/>
      <c r="AD53" s="92"/>
      <c r="AE53" s="92"/>
      <c r="AF53" s="92"/>
      <c r="AG53" s="92"/>
      <c r="AH53" s="92"/>
      <c r="AI53" s="92"/>
      <c r="AJ53" s="92"/>
      <c r="AK53" s="92"/>
      <c r="AL53" s="92"/>
      <c r="AM53" s="92"/>
      <c r="AN53" s="92"/>
      <c r="AO53" s="92"/>
      <c r="AP53" s="92"/>
      <c r="AQ53" s="92"/>
      <c r="AR53" s="92"/>
      <c r="AS53" s="92"/>
    </row>
    <row r="54" spans="1:45" s="29" customFormat="1" ht="31.5" x14ac:dyDescent="0.25">
      <c r="A54" s="46" t="s">
        <v>615</v>
      </c>
      <c r="B54" s="324" t="s">
        <v>756</v>
      </c>
      <c r="C54" s="50"/>
      <c r="D54" s="92"/>
      <c r="E54" s="92"/>
      <c r="F54" s="92"/>
      <c r="G54" s="92"/>
      <c r="H54" s="92"/>
      <c r="I54" s="92"/>
      <c r="J54" s="92"/>
      <c r="K54" s="92"/>
      <c r="L54" s="92"/>
      <c r="M54" s="92"/>
      <c r="N54" s="92"/>
      <c r="O54" s="92"/>
      <c r="P54" s="92"/>
      <c r="Q54" s="92"/>
      <c r="R54" s="92"/>
      <c r="S54" s="92"/>
      <c r="T54" s="92"/>
      <c r="U54" s="92"/>
      <c r="V54" s="92"/>
      <c r="W54" s="92"/>
      <c r="X54" s="92"/>
      <c r="Y54" s="92"/>
      <c r="Z54" s="92"/>
      <c r="AA54" s="92"/>
      <c r="AB54" s="92"/>
      <c r="AC54" s="92"/>
      <c r="AD54" s="92"/>
      <c r="AE54" s="92"/>
      <c r="AF54" s="92"/>
      <c r="AG54" s="92"/>
      <c r="AH54" s="92"/>
      <c r="AI54" s="92"/>
      <c r="AJ54" s="92"/>
      <c r="AK54" s="92"/>
      <c r="AL54" s="92"/>
      <c r="AM54" s="92"/>
      <c r="AN54" s="92"/>
      <c r="AO54" s="92"/>
      <c r="AP54" s="92"/>
      <c r="AQ54" s="92"/>
      <c r="AR54" s="92"/>
      <c r="AS54" s="92"/>
    </row>
    <row r="55" spans="1:45" s="29" customFormat="1" ht="47.25" x14ac:dyDescent="0.25">
      <c r="A55" s="46" t="s">
        <v>616</v>
      </c>
      <c r="B55" s="344" t="s">
        <v>757</v>
      </c>
      <c r="C55" s="50"/>
      <c r="D55" s="92"/>
      <c r="E55" s="92"/>
      <c r="F55" s="92"/>
      <c r="G55" s="92"/>
      <c r="H55" s="92"/>
      <c r="I55" s="92"/>
      <c r="J55" s="92"/>
      <c r="K55" s="92"/>
      <c r="L55" s="92"/>
      <c r="M55" s="92"/>
      <c r="N55" s="92"/>
      <c r="O55" s="92"/>
      <c r="P55" s="92"/>
      <c r="Q55" s="92"/>
      <c r="R55" s="92"/>
      <c r="S55" s="92"/>
      <c r="T55" s="92"/>
      <c r="U55" s="92"/>
      <c r="V55" s="92"/>
      <c r="W55" s="92"/>
      <c r="X55" s="92"/>
      <c r="Y55" s="92"/>
      <c r="Z55" s="92"/>
      <c r="AA55" s="92"/>
      <c r="AB55" s="92"/>
      <c r="AC55" s="92"/>
      <c r="AD55" s="92"/>
      <c r="AE55" s="92"/>
      <c r="AF55" s="92"/>
      <c r="AG55" s="92"/>
      <c r="AH55" s="92"/>
      <c r="AI55" s="92"/>
      <c r="AJ55" s="92"/>
      <c r="AK55" s="92"/>
      <c r="AL55" s="92"/>
      <c r="AM55" s="92"/>
      <c r="AN55" s="92"/>
      <c r="AO55" s="92"/>
      <c r="AP55" s="92"/>
      <c r="AQ55" s="92"/>
      <c r="AR55" s="92"/>
      <c r="AS55" s="92"/>
    </row>
    <row r="56" spans="1:45" s="29" customFormat="1" ht="37.5" x14ac:dyDescent="0.25">
      <c r="A56" s="46"/>
      <c r="B56" s="345" t="s">
        <v>969</v>
      </c>
      <c r="C56" s="50" t="s">
        <v>964</v>
      </c>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row>
    <row r="57" spans="1:45" s="29" customFormat="1" ht="18.75" x14ac:dyDescent="0.25">
      <c r="A57" s="46"/>
      <c r="B57" s="345" t="s">
        <v>970</v>
      </c>
      <c r="C57" s="50" t="s">
        <v>964</v>
      </c>
      <c r="D57" s="92"/>
      <c r="E57" s="92"/>
      <c r="F57" s="92"/>
      <c r="G57" s="92"/>
      <c r="H57" s="92"/>
      <c r="I57" s="92"/>
      <c r="J57" s="92"/>
      <c r="K57" s="92"/>
      <c r="L57" s="92"/>
      <c r="M57" s="92"/>
      <c r="N57" s="92"/>
      <c r="O57" s="92"/>
      <c r="P57" s="92"/>
      <c r="Q57" s="92"/>
      <c r="R57" s="92"/>
      <c r="S57" s="92"/>
      <c r="T57" s="92"/>
      <c r="U57" s="92"/>
      <c r="V57" s="92"/>
      <c r="W57" s="92"/>
      <c r="X57" s="92"/>
      <c r="Y57" s="92"/>
      <c r="Z57" s="92"/>
      <c r="AA57" s="92"/>
      <c r="AB57" s="92"/>
      <c r="AC57" s="92"/>
      <c r="AD57" s="92"/>
      <c r="AE57" s="92"/>
      <c r="AF57" s="92"/>
      <c r="AG57" s="92"/>
      <c r="AH57" s="92"/>
      <c r="AI57" s="92"/>
      <c r="AJ57" s="92"/>
      <c r="AK57" s="92"/>
      <c r="AL57" s="92"/>
      <c r="AM57" s="92"/>
      <c r="AN57" s="92"/>
      <c r="AO57" s="92"/>
      <c r="AP57" s="92"/>
      <c r="AQ57" s="92"/>
      <c r="AR57" s="92"/>
      <c r="AS57" s="92"/>
    </row>
    <row r="58" spans="1:45" s="29" customFormat="1" ht="15.75" x14ac:dyDescent="0.25">
      <c r="A58" s="46"/>
      <c r="B58" s="288"/>
      <c r="C58" s="50"/>
      <c r="D58" s="92"/>
      <c r="E58" s="92"/>
      <c r="F58" s="92"/>
      <c r="G58" s="92"/>
      <c r="H58" s="92"/>
      <c r="I58" s="92"/>
      <c r="J58" s="92"/>
      <c r="K58" s="92"/>
      <c r="L58" s="92"/>
      <c r="M58" s="92"/>
      <c r="N58" s="92"/>
      <c r="O58" s="92"/>
      <c r="P58" s="92"/>
      <c r="Q58" s="92"/>
      <c r="R58" s="92"/>
      <c r="S58" s="92"/>
      <c r="T58" s="92"/>
      <c r="U58" s="92"/>
      <c r="V58" s="92"/>
      <c r="W58" s="92"/>
      <c r="X58" s="92"/>
      <c r="Y58" s="92"/>
      <c r="Z58" s="92"/>
      <c r="AA58" s="92"/>
      <c r="AB58" s="92"/>
      <c r="AC58" s="92"/>
      <c r="AD58" s="92"/>
      <c r="AE58" s="92"/>
      <c r="AF58" s="92"/>
      <c r="AG58" s="92"/>
      <c r="AH58" s="92"/>
      <c r="AI58" s="92"/>
      <c r="AJ58" s="92"/>
      <c r="AK58" s="92"/>
      <c r="AL58" s="92"/>
      <c r="AM58" s="92"/>
      <c r="AN58" s="92"/>
      <c r="AO58" s="92"/>
      <c r="AP58" s="92"/>
      <c r="AQ58" s="92"/>
      <c r="AR58" s="92"/>
      <c r="AS58" s="92"/>
    </row>
    <row r="59" spans="1:45" s="29" customFormat="1" ht="63" x14ac:dyDescent="0.25">
      <c r="A59" s="173" t="s">
        <v>758</v>
      </c>
      <c r="B59" s="171" t="s">
        <v>759</v>
      </c>
      <c r="C59" s="50"/>
      <c r="D59" s="92"/>
      <c r="E59" s="92"/>
      <c r="F59" s="92"/>
      <c r="G59" s="92"/>
      <c r="H59" s="92"/>
      <c r="I59" s="92"/>
      <c r="J59" s="92"/>
      <c r="K59" s="92"/>
      <c r="L59" s="92"/>
      <c r="M59" s="92"/>
      <c r="N59" s="92"/>
      <c r="O59" s="92"/>
      <c r="P59" s="92"/>
      <c r="Q59" s="92"/>
      <c r="R59" s="92"/>
      <c r="S59" s="92"/>
      <c r="T59" s="92"/>
      <c r="U59" s="92"/>
      <c r="V59" s="92"/>
      <c r="W59" s="92"/>
      <c r="X59" s="92"/>
      <c r="Y59" s="92"/>
      <c r="Z59" s="92"/>
      <c r="AA59" s="92"/>
      <c r="AB59" s="92"/>
      <c r="AC59" s="92"/>
      <c r="AD59" s="92"/>
      <c r="AE59" s="92"/>
      <c r="AF59" s="92"/>
      <c r="AG59" s="92"/>
      <c r="AH59" s="92"/>
      <c r="AI59" s="92"/>
      <c r="AJ59" s="92"/>
      <c r="AK59" s="92"/>
      <c r="AL59" s="92"/>
      <c r="AM59" s="92"/>
      <c r="AN59" s="92"/>
      <c r="AO59" s="92"/>
      <c r="AP59" s="92"/>
      <c r="AQ59" s="92"/>
      <c r="AR59" s="92"/>
      <c r="AS59" s="92"/>
    </row>
    <row r="60" spans="1:45" s="29" customFormat="1" ht="47.25" x14ac:dyDescent="0.25">
      <c r="A60" s="173" t="s">
        <v>760</v>
      </c>
      <c r="B60" s="171" t="s">
        <v>761</v>
      </c>
      <c r="C60" s="50"/>
      <c r="D60" s="92"/>
      <c r="E60" s="92"/>
      <c r="F60" s="92"/>
      <c r="G60" s="92"/>
      <c r="H60" s="92"/>
      <c r="I60" s="92"/>
      <c r="J60" s="92"/>
      <c r="K60" s="92"/>
      <c r="L60" s="287">
        <f>SUM(L61:L61)</f>
        <v>0</v>
      </c>
      <c r="M60" s="287">
        <f>SUM(M61:M61)</f>
        <v>0</v>
      </c>
      <c r="N60" s="92"/>
      <c r="O60" s="92"/>
      <c r="P60" s="92"/>
      <c r="Q60" s="92"/>
      <c r="R60" s="92"/>
      <c r="S60" s="92"/>
      <c r="T60" s="92"/>
      <c r="U60" s="92"/>
      <c r="V60" s="287">
        <f>SUM(V61:V61)</f>
        <v>0.12</v>
      </c>
      <c r="W60" s="287">
        <f>SUM(W61:W61)</f>
        <v>0.12</v>
      </c>
      <c r="X60" s="92"/>
      <c r="Y60" s="92"/>
      <c r="Z60" s="92"/>
      <c r="AA60" s="92"/>
      <c r="AB60" s="92"/>
      <c r="AC60" s="92"/>
      <c r="AD60" s="92"/>
      <c r="AE60" s="92"/>
      <c r="AF60" s="92"/>
      <c r="AG60" s="92"/>
      <c r="AH60" s="92"/>
      <c r="AI60" s="92"/>
      <c r="AJ60" s="92"/>
      <c r="AK60" s="92"/>
      <c r="AL60" s="92"/>
      <c r="AM60" s="92"/>
      <c r="AN60" s="92"/>
      <c r="AO60" s="92"/>
      <c r="AP60" s="92"/>
      <c r="AQ60" s="92"/>
      <c r="AR60" s="92"/>
      <c r="AS60" s="92"/>
    </row>
    <row r="61" spans="1:45" s="29" customFormat="1" ht="37.5" x14ac:dyDescent="0.25">
      <c r="A61" s="46"/>
      <c r="B61" s="345" t="s">
        <v>971</v>
      </c>
      <c r="C61" s="315" t="s">
        <v>964</v>
      </c>
      <c r="D61" s="92"/>
      <c r="E61" s="92"/>
      <c r="F61" s="92"/>
      <c r="G61" s="92"/>
      <c r="H61" s="92"/>
      <c r="I61" s="92"/>
      <c r="J61" s="92"/>
      <c r="K61" s="92"/>
      <c r="L61" s="287">
        <v>0</v>
      </c>
      <c r="M61" s="287">
        <v>0</v>
      </c>
      <c r="N61" s="92"/>
      <c r="O61" s="92"/>
      <c r="P61" s="92"/>
      <c r="Q61" s="92"/>
      <c r="R61" s="92"/>
      <c r="S61" s="92"/>
      <c r="T61" s="92"/>
      <c r="U61" s="92"/>
      <c r="V61" s="285">
        <v>0.12</v>
      </c>
      <c r="W61" s="285">
        <v>0.12</v>
      </c>
      <c r="X61" s="92"/>
      <c r="Y61" s="92"/>
      <c r="Z61" s="92"/>
      <c r="AA61" s="92"/>
      <c r="AB61" s="92"/>
      <c r="AC61" s="92"/>
      <c r="AD61" s="92"/>
      <c r="AE61" s="92"/>
      <c r="AF61" s="92"/>
      <c r="AG61" s="92"/>
      <c r="AH61" s="92"/>
      <c r="AI61" s="92"/>
      <c r="AJ61" s="92"/>
      <c r="AK61" s="92"/>
      <c r="AL61" s="92"/>
      <c r="AM61" s="92"/>
      <c r="AN61" s="92"/>
      <c r="AO61" s="92"/>
      <c r="AP61" s="92"/>
      <c r="AQ61" s="92"/>
      <c r="AR61" s="92"/>
      <c r="AS61" s="92"/>
    </row>
    <row r="62" spans="1:45" s="29" customFormat="1" ht="15.75" x14ac:dyDescent="0.25">
      <c r="A62" s="253"/>
      <c r="B62" s="254"/>
      <c r="C62" s="255"/>
      <c r="D62" s="256"/>
      <c r="E62" s="256"/>
      <c r="F62" s="256"/>
      <c r="G62" s="256"/>
      <c r="H62" s="256"/>
      <c r="I62" s="256"/>
      <c r="J62" s="256"/>
      <c r="K62" s="256"/>
      <c r="L62" s="256"/>
      <c r="M62" s="256"/>
      <c r="N62" s="256"/>
      <c r="O62" s="256"/>
      <c r="P62" s="256"/>
      <c r="Q62" s="256"/>
      <c r="R62" s="256"/>
      <c r="S62" s="256"/>
      <c r="T62" s="256"/>
      <c r="U62" s="256"/>
      <c r="V62" s="256"/>
      <c r="W62" s="256"/>
      <c r="X62" s="256"/>
      <c r="Y62" s="256"/>
      <c r="Z62" s="256"/>
      <c r="AA62" s="256"/>
      <c r="AB62" s="256"/>
      <c r="AC62" s="256"/>
      <c r="AD62" s="256"/>
      <c r="AE62" s="256"/>
      <c r="AF62" s="256"/>
      <c r="AG62" s="256"/>
      <c r="AH62" s="256"/>
      <c r="AI62" s="256"/>
      <c r="AJ62" s="256"/>
      <c r="AK62" s="256"/>
      <c r="AL62" s="256"/>
      <c r="AM62" s="256"/>
      <c r="AN62" s="256"/>
      <c r="AO62" s="256"/>
      <c r="AP62" s="256"/>
      <c r="AQ62" s="256"/>
      <c r="AR62" s="256"/>
      <c r="AS62" s="256"/>
    </row>
    <row r="63" spans="1:45" s="29" customFormat="1" ht="15.75" x14ac:dyDescent="0.25">
      <c r="A63" s="147"/>
      <c r="B63" s="249"/>
      <c r="C63" s="242"/>
      <c r="D63" s="243"/>
      <c r="E63" s="243"/>
      <c r="F63" s="243"/>
      <c r="G63" s="243"/>
      <c r="H63" s="243"/>
      <c r="I63" s="243"/>
      <c r="J63" s="243"/>
      <c r="K63" s="243"/>
      <c r="L63" s="243"/>
      <c r="M63" s="243"/>
      <c r="N63" s="243"/>
      <c r="O63" s="243"/>
      <c r="P63" s="243"/>
      <c r="Q63" s="243"/>
      <c r="R63" s="243"/>
      <c r="S63" s="243"/>
      <c r="T63" s="243"/>
      <c r="U63" s="243"/>
      <c r="V63" s="243"/>
      <c r="W63" s="243"/>
      <c r="X63" s="243"/>
      <c r="Y63" s="243"/>
      <c r="Z63" s="243"/>
      <c r="AA63" s="243"/>
      <c r="AB63" s="243"/>
      <c r="AC63" s="243"/>
      <c r="AD63" s="243"/>
      <c r="AE63" s="243"/>
      <c r="AF63" s="243"/>
      <c r="AG63" s="243"/>
      <c r="AH63" s="243"/>
      <c r="AI63" s="243"/>
      <c r="AJ63" s="243"/>
      <c r="AK63" s="243"/>
      <c r="AL63" s="243"/>
      <c r="AM63" s="243"/>
      <c r="AN63" s="243"/>
      <c r="AO63" s="243"/>
      <c r="AP63" s="243"/>
      <c r="AQ63" s="243"/>
      <c r="AR63" s="243"/>
      <c r="AS63" s="243"/>
    </row>
    <row r="64" spans="1:45" s="29" customFormat="1" ht="15.75" x14ac:dyDescent="0.25">
      <c r="A64" s="147"/>
      <c r="B64" s="249"/>
      <c r="C64" s="242"/>
      <c r="D64" s="243"/>
      <c r="E64" s="243"/>
      <c r="F64" s="243"/>
      <c r="G64" s="243"/>
      <c r="H64" s="243"/>
      <c r="I64" s="243"/>
      <c r="J64" s="243"/>
      <c r="K64" s="243"/>
      <c r="L64" s="243"/>
      <c r="M64" s="243"/>
      <c r="N64" s="243"/>
      <c r="O64" s="243"/>
      <c r="P64" s="243"/>
      <c r="Q64" s="243"/>
      <c r="R64" s="243"/>
      <c r="S64" s="243"/>
      <c r="T64" s="243"/>
      <c r="U64" s="243"/>
      <c r="V64" s="243"/>
      <c r="W64" s="243"/>
      <c r="X64" s="243"/>
      <c r="Y64" s="243"/>
      <c r="Z64" s="243"/>
      <c r="AA64" s="243"/>
      <c r="AB64" s="243"/>
      <c r="AC64" s="243"/>
      <c r="AD64" s="243"/>
      <c r="AE64" s="243"/>
      <c r="AF64" s="243"/>
      <c r="AG64" s="243"/>
      <c r="AH64" s="243"/>
      <c r="AI64" s="243"/>
      <c r="AJ64" s="243"/>
      <c r="AK64" s="243"/>
      <c r="AL64" s="243"/>
      <c r="AM64" s="243"/>
      <c r="AN64" s="243"/>
      <c r="AO64" s="243"/>
      <c r="AP64" s="243"/>
      <c r="AQ64" s="243"/>
      <c r="AR64" s="243"/>
      <c r="AS64" s="243"/>
    </row>
    <row r="65" spans="1:45" s="29" customFormat="1" ht="15.75" x14ac:dyDescent="0.25">
      <c r="A65" s="147"/>
      <c r="B65" s="249"/>
      <c r="C65" s="242"/>
      <c r="D65" s="243"/>
      <c r="E65" s="243"/>
      <c r="F65" s="243"/>
      <c r="G65" s="243"/>
      <c r="H65" s="243"/>
      <c r="I65" s="243"/>
      <c r="J65" s="243"/>
      <c r="K65" s="243"/>
      <c r="L65" s="243"/>
      <c r="M65" s="243"/>
      <c r="N65" s="243"/>
      <c r="O65" s="243"/>
      <c r="P65" s="243"/>
      <c r="Q65" s="243"/>
      <c r="R65" s="243"/>
      <c r="S65" s="243"/>
      <c r="T65" s="243"/>
      <c r="U65" s="243"/>
      <c r="V65" s="243"/>
      <c r="W65" s="243"/>
      <c r="X65" s="243"/>
      <c r="Y65" s="243"/>
      <c r="Z65" s="243"/>
      <c r="AA65" s="243"/>
      <c r="AB65" s="243"/>
      <c r="AC65" s="243"/>
      <c r="AD65" s="243"/>
      <c r="AE65" s="243"/>
      <c r="AF65" s="243"/>
      <c r="AG65" s="243"/>
      <c r="AH65" s="243"/>
      <c r="AI65" s="243"/>
      <c r="AJ65" s="243"/>
      <c r="AK65" s="243"/>
      <c r="AL65" s="243"/>
      <c r="AM65" s="243"/>
      <c r="AN65" s="243"/>
      <c r="AO65" s="243"/>
      <c r="AP65" s="243"/>
      <c r="AQ65" s="243"/>
      <c r="AR65" s="243"/>
      <c r="AS65" s="243"/>
    </row>
    <row r="66" spans="1:45" s="29" customFormat="1" ht="15.75" x14ac:dyDescent="0.25">
      <c r="A66" s="147"/>
      <c r="B66" s="251"/>
      <c r="C66" s="242"/>
      <c r="D66" s="243"/>
      <c r="E66" s="243"/>
      <c r="F66" s="243"/>
      <c r="G66" s="243"/>
      <c r="H66" s="243"/>
      <c r="I66" s="243"/>
      <c r="J66" s="243"/>
      <c r="K66" s="243"/>
      <c r="L66" s="243"/>
      <c r="M66" s="243"/>
      <c r="N66" s="243"/>
      <c r="O66" s="243"/>
      <c r="P66" s="243"/>
      <c r="Q66" s="243"/>
      <c r="R66" s="243"/>
      <c r="S66" s="243"/>
      <c r="T66" s="243"/>
      <c r="U66" s="243"/>
      <c r="V66" s="243"/>
      <c r="W66" s="243"/>
      <c r="X66" s="243"/>
      <c r="Y66" s="243"/>
      <c r="Z66" s="243"/>
      <c r="AA66" s="243"/>
      <c r="AB66" s="243"/>
      <c r="AC66" s="243"/>
      <c r="AD66" s="243"/>
      <c r="AE66" s="243"/>
      <c r="AF66" s="243"/>
      <c r="AG66" s="243"/>
      <c r="AH66" s="243"/>
      <c r="AI66" s="243"/>
      <c r="AJ66" s="243"/>
      <c r="AK66" s="243"/>
      <c r="AL66" s="243"/>
      <c r="AM66" s="243"/>
      <c r="AN66" s="243"/>
      <c r="AO66" s="243"/>
      <c r="AP66" s="243"/>
      <c r="AQ66" s="243"/>
      <c r="AR66" s="243"/>
      <c r="AS66" s="243"/>
    </row>
    <row r="67" spans="1:45" s="29" customFormat="1" ht="15.75" x14ac:dyDescent="0.25">
      <c r="A67" s="147"/>
      <c r="B67" s="249"/>
      <c r="C67" s="242"/>
      <c r="D67" s="243"/>
      <c r="E67" s="243"/>
      <c r="F67" s="243"/>
      <c r="G67" s="243"/>
      <c r="H67" s="243"/>
      <c r="I67" s="243"/>
      <c r="J67" s="244"/>
      <c r="K67" s="243"/>
      <c r="L67" s="243"/>
      <c r="M67" s="243"/>
      <c r="N67" s="243"/>
      <c r="O67" s="243"/>
      <c r="P67" s="243"/>
      <c r="Q67" s="243"/>
      <c r="R67" s="243"/>
      <c r="S67" s="243"/>
      <c r="T67" s="243"/>
      <c r="U67" s="243"/>
      <c r="V67" s="243"/>
      <c r="W67" s="243"/>
      <c r="X67" s="243"/>
      <c r="Y67" s="243"/>
      <c r="Z67" s="243"/>
      <c r="AA67" s="243"/>
      <c r="AB67" s="243"/>
      <c r="AC67" s="243"/>
      <c r="AD67" s="243"/>
      <c r="AE67" s="243"/>
      <c r="AF67" s="243"/>
      <c r="AG67" s="243"/>
      <c r="AH67" s="243"/>
      <c r="AI67" s="243"/>
      <c r="AJ67" s="243"/>
      <c r="AK67" s="243"/>
      <c r="AL67" s="243"/>
      <c r="AM67" s="243"/>
      <c r="AN67" s="243"/>
      <c r="AO67" s="243"/>
      <c r="AP67" s="243"/>
      <c r="AQ67" s="243"/>
      <c r="AR67" s="243"/>
      <c r="AS67" s="243"/>
    </row>
    <row r="68" spans="1:45" s="29" customFormat="1" ht="15.75" x14ac:dyDescent="0.25">
      <c r="A68" s="245"/>
      <c r="B68" s="252"/>
      <c r="C68" s="242"/>
      <c r="D68" s="243"/>
      <c r="E68" s="243"/>
      <c r="F68" s="243"/>
      <c r="G68" s="243"/>
      <c r="H68" s="243"/>
      <c r="I68" s="243"/>
      <c r="J68" s="243"/>
      <c r="K68" s="243"/>
      <c r="L68" s="243"/>
      <c r="M68" s="243"/>
      <c r="N68" s="243"/>
      <c r="O68" s="243"/>
      <c r="P68" s="243"/>
      <c r="Q68" s="243"/>
      <c r="R68" s="243"/>
      <c r="S68" s="243"/>
      <c r="T68" s="243"/>
      <c r="U68" s="243"/>
      <c r="V68" s="243"/>
      <c r="W68" s="243"/>
      <c r="X68" s="243"/>
      <c r="Y68" s="243"/>
      <c r="Z68" s="243"/>
      <c r="AA68" s="243"/>
      <c r="AB68" s="243"/>
      <c r="AC68" s="243"/>
      <c r="AD68" s="243"/>
      <c r="AE68" s="243"/>
      <c r="AF68" s="243"/>
      <c r="AG68" s="243"/>
      <c r="AH68" s="243"/>
      <c r="AI68" s="243"/>
      <c r="AJ68" s="243"/>
      <c r="AK68" s="243"/>
      <c r="AL68" s="243"/>
      <c r="AM68" s="243"/>
      <c r="AN68" s="243"/>
      <c r="AO68" s="243"/>
      <c r="AP68" s="243"/>
      <c r="AQ68" s="243"/>
      <c r="AR68" s="243"/>
      <c r="AS68" s="243"/>
    </row>
    <row r="69" spans="1:45" s="29" customFormat="1" ht="15.75" x14ac:dyDescent="0.25">
      <c r="A69" s="147"/>
      <c r="B69" s="249"/>
      <c r="C69" s="242"/>
      <c r="D69" s="243"/>
      <c r="E69" s="243"/>
      <c r="F69" s="243"/>
      <c r="G69" s="243"/>
      <c r="H69" s="243"/>
      <c r="I69" s="243"/>
      <c r="J69" s="243"/>
      <c r="K69" s="243"/>
      <c r="L69" s="243"/>
      <c r="M69" s="243"/>
      <c r="N69" s="243"/>
      <c r="O69" s="243"/>
      <c r="P69" s="243"/>
      <c r="Q69" s="243"/>
      <c r="R69" s="243"/>
      <c r="S69" s="243"/>
      <c r="T69" s="243"/>
      <c r="U69" s="243"/>
      <c r="V69" s="243"/>
      <c r="W69" s="243"/>
      <c r="X69" s="243"/>
      <c r="Y69" s="243"/>
      <c r="Z69" s="243"/>
      <c r="AA69" s="243"/>
      <c r="AB69" s="243"/>
      <c r="AC69" s="243"/>
      <c r="AD69" s="243"/>
      <c r="AE69" s="243"/>
      <c r="AF69" s="243"/>
      <c r="AG69" s="243"/>
      <c r="AH69" s="243"/>
      <c r="AI69" s="243"/>
      <c r="AJ69" s="243"/>
      <c r="AK69" s="243"/>
      <c r="AL69" s="243"/>
      <c r="AM69" s="243"/>
      <c r="AN69" s="243"/>
      <c r="AO69" s="243"/>
      <c r="AP69" s="243"/>
      <c r="AQ69" s="243"/>
      <c r="AR69" s="243"/>
      <c r="AS69" s="243"/>
    </row>
    <row r="70" spans="1:45" s="29" customFormat="1" ht="15.75" x14ac:dyDescent="0.25">
      <c r="A70" s="147"/>
      <c r="B70" s="249"/>
      <c r="C70" s="242"/>
      <c r="D70" s="243"/>
      <c r="E70" s="243"/>
      <c r="F70" s="243"/>
      <c r="G70" s="243"/>
      <c r="H70" s="243"/>
      <c r="I70" s="243"/>
      <c r="J70" s="243"/>
      <c r="K70" s="243"/>
      <c r="L70" s="243"/>
      <c r="M70" s="243"/>
      <c r="N70" s="243"/>
      <c r="O70" s="243"/>
      <c r="P70" s="243"/>
      <c r="Q70" s="243"/>
      <c r="R70" s="243"/>
      <c r="S70" s="243"/>
      <c r="T70" s="243"/>
      <c r="U70" s="243"/>
      <c r="V70" s="243"/>
      <c r="W70" s="243"/>
      <c r="X70" s="243"/>
      <c r="Y70" s="243"/>
      <c r="Z70" s="243"/>
      <c r="AA70" s="243"/>
      <c r="AB70" s="243"/>
      <c r="AC70" s="243"/>
      <c r="AD70" s="243"/>
      <c r="AE70" s="243"/>
      <c r="AF70" s="243"/>
      <c r="AG70" s="243"/>
      <c r="AH70" s="243"/>
      <c r="AI70" s="243"/>
      <c r="AJ70" s="243"/>
      <c r="AK70" s="243"/>
      <c r="AL70" s="243"/>
      <c r="AM70" s="243"/>
      <c r="AN70" s="243"/>
      <c r="AO70" s="243"/>
      <c r="AP70" s="243"/>
      <c r="AQ70" s="243"/>
      <c r="AR70" s="243"/>
      <c r="AS70" s="243"/>
    </row>
    <row r="71" spans="1:45" s="29" customFormat="1" ht="15.75" x14ac:dyDescent="0.25">
      <c r="A71" s="245"/>
      <c r="B71" s="246"/>
      <c r="C71" s="242"/>
      <c r="D71" s="243"/>
      <c r="E71" s="243"/>
      <c r="F71" s="243"/>
      <c r="G71" s="243"/>
      <c r="H71" s="243"/>
      <c r="I71" s="243"/>
      <c r="J71" s="243"/>
      <c r="K71" s="243"/>
      <c r="L71" s="243"/>
      <c r="M71" s="243"/>
      <c r="N71" s="243"/>
      <c r="O71" s="243"/>
      <c r="P71" s="243"/>
      <c r="Q71" s="243"/>
      <c r="R71" s="243"/>
      <c r="S71" s="243"/>
      <c r="T71" s="243"/>
      <c r="U71" s="243"/>
      <c r="V71" s="243"/>
      <c r="W71" s="243"/>
      <c r="X71" s="243"/>
      <c r="Y71" s="243"/>
      <c r="Z71" s="243"/>
      <c r="AA71" s="243"/>
      <c r="AB71" s="243"/>
      <c r="AC71" s="243"/>
      <c r="AD71" s="243"/>
      <c r="AE71" s="243"/>
      <c r="AF71" s="243"/>
      <c r="AG71" s="243"/>
      <c r="AH71" s="243"/>
      <c r="AI71" s="243"/>
      <c r="AJ71" s="243"/>
      <c r="AK71" s="243"/>
      <c r="AL71" s="243"/>
      <c r="AM71" s="243"/>
      <c r="AN71" s="243"/>
      <c r="AO71" s="243"/>
      <c r="AP71" s="243"/>
      <c r="AQ71" s="243"/>
      <c r="AR71" s="243"/>
      <c r="AS71" s="243"/>
    </row>
    <row r="72" spans="1:45" s="29" customFormat="1" ht="15.75" x14ac:dyDescent="0.25">
      <c r="A72" s="147"/>
      <c r="B72" s="249"/>
      <c r="C72" s="242"/>
      <c r="D72" s="243"/>
      <c r="E72" s="243"/>
      <c r="F72" s="243"/>
      <c r="G72" s="243"/>
      <c r="H72" s="243"/>
      <c r="I72" s="243"/>
      <c r="J72" s="243"/>
      <c r="K72" s="243"/>
      <c r="L72" s="243"/>
      <c r="M72" s="243"/>
      <c r="N72" s="243"/>
      <c r="O72" s="243"/>
      <c r="P72" s="243"/>
      <c r="Q72" s="243"/>
      <c r="R72" s="243"/>
      <c r="S72" s="243"/>
      <c r="T72" s="243"/>
      <c r="U72" s="243"/>
      <c r="V72" s="243"/>
      <c r="W72" s="243"/>
      <c r="X72" s="243"/>
      <c r="Y72" s="243"/>
      <c r="Z72" s="243"/>
      <c r="AA72" s="243"/>
      <c r="AB72" s="243"/>
      <c r="AC72" s="243"/>
      <c r="AD72" s="243"/>
      <c r="AE72" s="243"/>
      <c r="AF72" s="243"/>
      <c r="AG72" s="243"/>
      <c r="AH72" s="243"/>
      <c r="AI72" s="243"/>
      <c r="AJ72" s="243"/>
      <c r="AK72" s="243"/>
      <c r="AL72" s="243"/>
      <c r="AM72" s="243"/>
      <c r="AN72" s="243"/>
      <c r="AO72" s="243"/>
      <c r="AP72" s="243"/>
      <c r="AQ72" s="243"/>
      <c r="AR72" s="243"/>
      <c r="AS72" s="243"/>
    </row>
    <row r="73" spans="1:45" s="29" customFormat="1" ht="15.75" x14ac:dyDescent="0.25">
      <c r="A73" s="147"/>
      <c r="B73" s="249"/>
      <c r="C73" s="242"/>
      <c r="D73" s="243"/>
      <c r="E73" s="243"/>
      <c r="F73" s="243"/>
      <c r="G73" s="243"/>
      <c r="H73" s="243"/>
      <c r="I73" s="243"/>
      <c r="J73" s="243"/>
      <c r="K73" s="243"/>
      <c r="L73" s="243"/>
      <c r="M73" s="243"/>
      <c r="N73" s="243"/>
      <c r="O73" s="243"/>
      <c r="P73" s="243"/>
      <c r="Q73" s="243"/>
      <c r="R73" s="243"/>
      <c r="S73" s="243"/>
      <c r="T73" s="243"/>
      <c r="U73" s="243"/>
      <c r="V73" s="243"/>
      <c r="W73" s="243"/>
      <c r="X73" s="243"/>
      <c r="Y73" s="243"/>
      <c r="Z73" s="243"/>
      <c r="AA73" s="243"/>
      <c r="AB73" s="243"/>
      <c r="AC73" s="243"/>
      <c r="AD73" s="243"/>
      <c r="AE73" s="243"/>
      <c r="AF73" s="243"/>
      <c r="AG73" s="243"/>
      <c r="AH73" s="243"/>
      <c r="AI73" s="243"/>
      <c r="AJ73" s="243"/>
      <c r="AK73" s="243"/>
      <c r="AL73" s="243"/>
      <c r="AM73" s="243"/>
      <c r="AN73" s="243"/>
      <c r="AO73" s="243"/>
      <c r="AP73" s="243"/>
      <c r="AQ73" s="243"/>
      <c r="AR73" s="243"/>
      <c r="AS73" s="243"/>
    </row>
    <row r="74" spans="1:45" s="29" customFormat="1" ht="15.75" x14ac:dyDescent="0.25">
      <c r="A74" s="147"/>
      <c r="B74" s="249"/>
      <c r="C74" s="242"/>
      <c r="D74" s="243"/>
      <c r="E74" s="243"/>
      <c r="F74" s="243"/>
      <c r="G74" s="243"/>
      <c r="H74" s="243"/>
      <c r="I74" s="243"/>
      <c r="J74" s="243"/>
      <c r="K74" s="243"/>
      <c r="L74" s="243"/>
      <c r="M74" s="243"/>
      <c r="N74" s="243"/>
      <c r="O74" s="243"/>
      <c r="P74" s="243"/>
      <c r="Q74" s="243"/>
      <c r="R74" s="243"/>
      <c r="S74" s="243"/>
      <c r="T74" s="243"/>
      <c r="U74" s="243"/>
      <c r="V74" s="243"/>
      <c r="W74" s="243"/>
      <c r="X74" s="243"/>
      <c r="Y74" s="243"/>
      <c r="Z74" s="243"/>
      <c r="AA74" s="243"/>
      <c r="AB74" s="243"/>
      <c r="AC74" s="243"/>
      <c r="AD74" s="243"/>
      <c r="AE74" s="243"/>
      <c r="AF74" s="243"/>
      <c r="AG74" s="243"/>
      <c r="AH74" s="243"/>
      <c r="AI74" s="243"/>
      <c r="AJ74" s="243"/>
      <c r="AK74" s="243"/>
      <c r="AL74" s="243"/>
      <c r="AM74" s="243"/>
      <c r="AN74" s="243"/>
      <c r="AO74" s="243"/>
      <c r="AP74" s="243"/>
      <c r="AQ74" s="243"/>
      <c r="AR74" s="243"/>
      <c r="AS74" s="243"/>
    </row>
    <row r="75" spans="1:45" s="29" customFormat="1" ht="15.75" x14ac:dyDescent="0.25">
      <c r="A75" s="147"/>
      <c r="B75" s="249"/>
      <c r="C75" s="242"/>
      <c r="D75" s="243"/>
      <c r="E75" s="243"/>
      <c r="F75" s="243"/>
      <c r="G75" s="243"/>
      <c r="H75" s="243"/>
      <c r="I75" s="243"/>
      <c r="J75" s="243"/>
      <c r="K75" s="243"/>
      <c r="L75" s="243"/>
      <c r="M75" s="243"/>
      <c r="N75" s="243"/>
      <c r="O75" s="243"/>
      <c r="P75" s="243"/>
      <c r="Q75" s="243"/>
      <c r="R75" s="243"/>
      <c r="S75" s="243"/>
      <c r="T75" s="243"/>
      <c r="U75" s="243"/>
      <c r="V75" s="243"/>
      <c r="W75" s="243"/>
      <c r="X75" s="243"/>
      <c r="Y75" s="243"/>
      <c r="Z75" s="243"/>
      <c r="AA75" s="243"/>
      <c r="AB75" s="243"/>
      <c r="AC75" s="243"/>
      <c r="AD75" s="243"/>
      <c r="AE75" s="243"/>
      <c r="AF75" s="243"/>
      <c r="AG75" s="243"/>
      <c r="AH75" s="243"/>
      <c r="AI75" s="243"/>
      <c r="AJ75" s="243"/>
      <c r="AK75" s="243"/>
      <c r="AL75" s="243"/>
      <c r="AM75" s="243"/>
      <c r="AN75" s="243"/>
      <c r="AO75" s="243"/>
      <c r="AP75" s="243"/>
      <c r="AQ75" s="243"/>
      <c r="AR75" s="243"/>
      <c r="AS75" s="243"/>
    </row>
    <row r="76" spans="1:45" s="29" customFormat="1" ht="36" customHeight="1" x14ac:dyDescent="0.25">
      <c r="A76" s="147"/>
      <c r="B76" s="250"/>
      <c r="C76" s="247"/>
      <c r="D76" s="247"/>
      <c r="E76" s="242"/>
      <c r="F76" s="242"/>
      <c r="G76" s="242"/>
      <c r="H76" s="242"/>
      <c r="I76" s="247"/>
      <c r="J76" s="243"/>
      <c r="K76" s="243"/>
      <c r="L76" s="248"/>
      <c r="M76" s="248"/>
      <c r="N76" s="248"/>
      <c r="O76" s="248"/>
      <c r="P76" s="248"/>
      <c r="Q76" s="248"/>
      <c r="R76" s="248"/>
      <c r="S76" s="248"/>
      <c r="T76" s="248"/>
      <c r="U76" s="248"/>
      <c r="V76" s="248"/>
      <c r="W76" s="248"/>
      <c r="X76" s="248"/>
      <c r="Y76" s="248"/>
      <c r="Z76" s="248"/>
      <c r="AA76" s="248"/>
      <c r="AB76" s="248"/>
      <c r="AC76" s="248"/>
      <c r="AD76" s="248"/>
      <c r="AE76" s="248"/>
      <c r="AF76" s="248"/>
      <c r="AG76" s="248"/>
      <c r="AH76" s="248"/>
      <c r="AI76" s="248"/>
      <c r="AJ76" s="248"/>
      <c r="AK76" s="248"/>
      <c r="AL76" s="248"/>
      <c r="AM76" s="248"/>
      <c r="AN76" s="248"/>
      <c r="AO76" s="248"/>
      <c r="AP76" s="248"/>
      <c r="AQ76" s="248"/>
      <c r="AR76" s="248"/>
      <c r="AS76" s="248"/>
    </row>
  </sheetData>
  <mergeCells count="43">
    <mergeCell ref="AN19:AO19"/>
    <mergeCell ref="AP19:AQ19"/>
    <mergeCell ref="AR19:AS19"/>
    <mergeCell ref="AB19:AC19"/>
    <mergeCell ref="AD19:AE19"/>
    <mergeCell ref="AF19:AG19"/>
    <mergeCell ref="AH19:AI19"/>
    <mergeCell ref="AJ19:AK19"/>
    <mergeCell ref="AL19:AM19"/>
    <mergeCell ref="Z19:AA19"/>
    <mergeCell ref="D19:E19"/>
    <mergeCell ref="F19:G19"/>
    <mergeCell ref="H19:I19"/>
    <mergeCell ref="J19:K19"/>
    <mergeCell ref="L19:M19"/>
    <mergeCell ref="N19:O19"/>
    <mergeCell ref="P19:Q19"/>
    <mergeCell ref="R19:S19"/>
    <mergeCell ref="T19:U19"/>
    <mergeCell ref="V19:W19"/>
    <mergeCell ref="X19:Y19"/>
    <mergeCell ref="AN18:AS18"/>
    <mergeCell ref="A10:AS10"/>
    <mergeCell ref="A12:AS12"/>
    <mergeCell ref="A14:AS14"/>
    <mergeCell ref="A15:AS15"/>
    <mergeCell ref="A16:AS16"/>
    <mergeCell ref="A17:A20"/>
    <mergeCell ref="B17:B20"/>
    <mergeCell ref="C17:C20"/>
    <mergeCell ref="D17:AS17"/>
    <mergeCell ref="D18:I18"/>
    <mergeCell ref="J18:O18"/>
    <mergeCell ref="P18:U18"/>
    <mergeCell ref="V18:AA18"/>
    <mergeCell ref="AB18:AG18"/>
    <mergeCell ref="AH18:AM18"/>
    <mergeCell ref="A9:AS9"/>
    <mergeCell ref="K2:L2"/>
    <mergeCell ref="M2:N2"/>
    <mergeCell ref="A4:AS4"/>
    <mergeCell ref="A5:AS5"/>
    <mergeCell ref="M7:Z7"/>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O161"/>
  <sheetViews>
    <sheetView topLeftCell="A4" zoomScale="60" zoomScaleNormal="60" workbookViewId="0">
      <pane xSplit="2" ySplit="18" topLeftCell="AA37" activePane="bottomRight" state="frozen"/>
      <selection activeCell="A4" sqref="A4"/>
      <selection pane="topRight" activeCell="C4" sqref="C4"/>
      <selection pane="bottomLeft" activeCell="A22" sqref="A22"/>
      <selection pane="bottomRight" activeCell="BF44" sqref="BF44"/>
    </sheetView>
  </sheetViews>
  <sheetFormatPr defaultColWidth="9" defaultRowHeight="15.75" x14ac:dyDescent="0.25"/>
  <cols>
    <col min="1" max="1" width="11.625" style="580" customWidth="1"/>
    <col min="2" max="2" width="33.375" style="580" customWidth="1"/>
    <col min="3" max="3" width="13.875" style="580" customWidth="1"/>
    <col min="4" max="4" width="14.125" style="580" customWidth="1"/>
    <col min="5" max="5" width="20" style="580" customWidth="1"/>
    <col min="6" max="6" width="16.25" style="94" hidden="1" customWidth="1"/>
    <col min="7" max="7" width="6.875" style="94" hidden="1" customWidth="1"/>
    <col min="8" max="8" width="4.375" style="94" hidden="1" customWidth="1"/>
    <col min="9" max="11" width="4.5" style="94" hidden="1" customWidth="1"/>
    <col min="12" max="12" width="4.625" style="94" hidden="1" customWidth="1"/>
    <col min="13" max="13" width="13.375" style="94" hidden="1" customWidth="1"/>
    <col min="14" max="14" width="7.5" style="94" hidden="1" customWidth="1"/>
    <col min="15" max="15" width="4" style="94" hidden="1" customWidth="1"/>
    <col min="16" max="16" width="4.625" style="94" hidden="1" customWidth="1"/>
    <col min="17" max="17" width="4" style="94" hidden="1" customWidth="1"/>
    <col min="18" max="19" width="4.125" style="94" hidden="1" customWidth="1"/>
    <col min="20" max="20" width="16.25" style="580" hidden="1" customWidth="1"/>
    <col min="21" max="21" width="8.75" style="580" customWidth="1"/>
    <col min="22" max="25" width="6" style="580" customWidth="1"/>
    <col min="26" max="26" width="8.5" style="580" bestFit="1" customWidth="1"/>
    <col min="27" max="27" width="0.25" style="580" customWidth="1"/>
    <col min="28" max="28" width="17.625" style="580" hidden="1" customWidth="1"/>
    <col min="29" max="29" width="7" style="580" customWidth="1"/>
    <col min="30" max="33" width="6" style="580" customWidth="1"/>
    <col min="34" max="34" width="9.125" style="436" customWidth="1"/>
    <col min="35" max="35" width="15" style="580" hidden="1" customWidth="1"/>
    <col min="36" max="36" width="8.625" style="580" customWidth="1"/>
    <col min="37" max="40" width="6" style="580" customWidth="1"/>
    <col min="41" max="41" width="7" style="436" customWidth="1"/>
    <col min="42" max="42" width="0.25" style="580" customWidth="1"/>
    <col min="43" max="43" width="7.5" style="580" customWidth="1"/>
    <col min="44" max="47" width="6" style="580" customWidth="1"/>
    <col min="48" max="48" width="6.125" style="580" customWidth="1"/>
    <col min="49" max="49" width="16.75" style="580" customWidth="1"/>
    <col min="50" max="50" width="8.5" style="580" bestFit="1" customWidth="1"/>
    <col min="51" max="54" width="6" style="580" customWidth="1"/>
    <col min="55" max="55" width="7" style="436" customWidth="1"/>
    <col min="56" max="56" width="0.125" style="580" customWidth="1"/>
    <col min="57" max="57" width="8.5" style="580" customWidth="1"/>
    <col min="58" max="59" width="6" style="580" customWidth="1"/>
    <col min="60" max="60" width="12.5" style="580" customWidth="1"/>
    <col min="61" max="61" width="6" style="580" customWidth="1"/>
    <col min="62" max="62" width="6.25" style="436" customWidth="1"/>
    <col min="63" max="63" width="15.25" style="580" hidden="1" customWidth="1"/>
    <col min="64" max="64" width="8.5" style="580" customWidth="1"/>
    <col min="65" max="68" width="6.25" style="580" customWidth="1"/>
    <col min="69" max="69" width="6.375" style="436" customWidth="1"/>
    <col min="70" max="70" width="7.875" style="580" hidden="1" customWidth="1"/>
    <col min="71" max="71" width="9.75" style="580" customWidth="1"/>
    <col min="72" max="75" width="6.375" style="580" customWidth="1"/>
    <col min="76" max="76" width="6.375" style="436" customWidth="1"/>
    <col min="77" max="77" width="15.25" style="580" hidden="1" customWidth="1"/>
    <col min="78" max="78" width="7.375" style="580" customWidth="1"/>
    <col min="79" max="82" width="6.125" style="580" customWidth="1"/>
    <col min="83" max="83" width="8.25" style="436" bestFit="1" customWidth="1"/>
    <col min="84" max="84" width="8.875" style="580" hidden="1" customWidth="1"/>
    <col min="85" max="85" width="11.5" style="580" customWidth="1"/>
    <col min="86" max="86" width="6.125" style="580" customWidth="1"/>
    <col min="87" max="87" width="10.125" style="580" customWidth="1"/>
    <col min="88" max="89" width="6.125" style="580" customWidth="1"/>
    <col min="90" max="90" width="6.125" style="436" customWidth="1"/>
    <col min="91" max="91" width="16.875" style="580" customWidth="1"/>
    <col min="92" max="92" width="8.625" style="580" customWidth="1"/>
    <col min="93" max="93" width="7.25" style="580" bestFit="1" customWidth="1"/>
    <col min="94" max="96" width="6" style="580" customWidth="1"/>
    <col min="97" max="97" width="8.25" style="436" bestFit="1" customWidth="1"/>
    <col min="98" max="98" width="17.5" style="580" hidden="1" customWidth="1"/>
    <col min="99" max="99" width="12.625" style="580" bestFit="1" customWidth="1"/>
    <col min="100" max="100" width="7.625" style="580" customWidth="1"/>
    <col min="101" max="101" width="6" style="580" customWidth="1"/>
    <col min="102" max="102" width="8.125" style="580" customWidth="1"/>
    <col min="103" max="103" width="6.875" style="580" customWidth="1"/>
    <col min="104" max="104" width="7.875" style="436" customWidth="1"/>
    <col min="105" max="105" width="16.625" style="580" hidden="1" customWidth="1"/>
    <col min="106" max="106" width="29.125" style="580" customWidth="1"/>
    <col min="107" max="107" width="3.75" style="580" customWidth="1"/>
    <col min="108" max="108" width="3.875" style="580" customWidth="1"/>
    <col min="109" max="109" width="4.5" style="580" customWidth="1"/>
    <col min="110" max="110" width="5" style="580" customWidth="1"/>
    <col min="111" max="111" width="5.5" style="580" customWidth="1"/>
    <col min="112" max="112" width="5.75" style="580" customWidth="1"/>
    <col min="113" max="113" width="5.5" style="580" customWidth="1"/>
    <col min="114" max="115" width="5" style="580" customWidth="1"/>
    <col min="116" max="116" width="12.875" style="580" customWidth="1"/>
    <col min="117" max="126" width="5" style="580" customWidth="1"/>
    <col min="127" max="16384" width="9" style="580"/>
  </cols>
  <sheetData>
    <row r="1" spans="1:119" ht="18.75" x14ac:dyDescent="0.25">
      <c r="AC1" s="94"/>
      <c r="AD1" s="94"/>
      <c r="AE1" s="94"/>
      <c r="AF1" s="94"/>
      <c r="AG1" s="94"/>
      <c r="AH1" s="442" t="s">
        <v>347</v>
      </c>
      <c r="AI1" s="94"/>
      <c r="AJ1" s="94"/>
      <c r="AK1" s="94"/>
      <c r="AL1" s="94"/>
      <c r="AM1" s="94"/>
      <c r="AN1" s="94"/>
      <c r="AO1" s="441"/>
      <c r="AP1" s="94"/>
      <c r="AQ1" s="94"/>
      <c r="CM1" s="94"/>
      <c r="CN1" s="353" t="s">
        <v>347</v>
      </c>
    </row>
    <row r="2" spans="1:119" ht="18.75" x14ac:dyDescent="0.3">
      <c r="AC2" s="94"/>
      <c r="AD2" s="94"/>
      <c r="AE2" s="94"/>
      <c r="AF2" s="94"/>
      <c r="AG2" s="94"/>
      <c r="AH2" s="443" t="s">
        <v>1</v>
      </c>
      <c r="AI2" s="94"/>
      <c r="AJ2" s="94"/>
      <c r="AK2" s="94"/>
      <c r="AL2" s="94"/>
      <c r="AM2" s="94"/>
      <c r="AN2" s="94"/>
      <c r="AO2" s="441"/>
      <c r="AP2" s="94"/>
      <c r="AQ2" s="94"/>
      <c r="CM2" s="94"/>
      <c r="CN2" s="351" t="s">
        <v>1</v>
      </c>
    </row>
    <row r="3" spans="1:119" ht="18.75" x14ac:dyDescent="0.3">
      <c r="AC3" s="94"/>
      <c r="AD3" s="94"/>
      <c r="AE3" s="94"/>
      <c r="AF3" s="94"/>
      <c r="AG3" s="94"/>
      <c r="AH3" s="443" t="s">
        <v>767</v>
      </c>
      <c r="AI3" s="94"/>
      <c r="AJ3" s="94"/>
      <c r="AK3" s="94"/>
      <c r="AL3" s="94"/>
      <c r="AM3" s="94"/>
      <c r="AN3" s="94"/>
      <c r="AO3" s="441"/>
      <c r="AP3" s="94"/>
      <c r="AQ3" s="94"/>
      <c r="CN3" s="351" t="s">
        <v>767</v>
      </c>
    </row>
    <row r="4" spans="1:119" x14ac:dyDescent="0.25">
      <c r="A4" s="696" t="s">
        <v>787</v>
      </c>
      <c r="B4" s="696"/>
      <c r="C4" s="696"/>
      <c r="D4" s="696"/>
      <c r="E4" s="696"/>
      <c r="F4" s="696"/>
      <c r="G4" s="696"/>
      <c r="H4" s="696"/>
      <c r="I4" s="696"/>
      <c r="J4" s="696"/>
      <c r="K4" s="696"/>
      <c r="L4" s="696"/>
      <c r="M4" s="696"/>
      <c r="N4" s="696"/>
      <c r="O4" s="696"/>
      <c r="P4" s="696"/>
      <c r="Q4" s="696"/>
      <c r="R4" s="696"/>
      <c r="S4" s="696"/>
      <c r="T4" s="696"/>
      <c r="U4" s="696"/>
      <c r="V4" s="696"/>
      <c r="W4" s="696"/>
      <c r="X4" s="696"/>
      <c r="Y4" s="696"/>
      <c r="Z4" s="696"/>
      <c r="AA4" s="696"/>
      <c r="AB4" s="696"/>
      <c r="AC4" s="696"/>
      <c r="AD4" s="696"/>
      <c r="AE4" s="696"/>
      <c r="AF4" s="696"/>
      <c r="AG4" s="696"/>
      <c r="AH4" s="696"/>
      <c r="AI4" s="94"/>
      <c r="AJ4" s="94"/>
      <c r="AK4" s="94"/>
      <c r="AL4" s="94"/>
      <c r="AM4" s="94"/>
      <c r="AN4" s="94"/>
      <c r="AO4" s="441"/>
      <c r="AP4" s="94"/>
      <c r="AQ4" s="94"/>
    </row>
    <row r="5" spans="1:119" x14ac:dyDescent="0.25">
      <c r="A5" s="584"/>
      <c r="B5" s="584"/>
      <c r="C5" s="584"/>
      <c r="D5" s="584"/>
      <c r="E5" s="584"/>
      <c r="F5" s="584"/>
      <c r="G5" s="584"/>
      <c r="H5" s="584"/>
      <c r="I5" s="584"/>
      <c r="J5" s="584"/>
      <c r="K5" s="584"/>
      <c r="L5" s="584"/>
      <c r="M5" s="584"/>
      <c r="N5" s="584"/>
      <c r="O5" s="584"/>
      <c r="P5" s="584"/>
      <c r="Q5" s="584"/>
      <c r="R5" s="584"/>
      <c r="S5" s="584"/>
      <c r="T5" s="584"/>
      <c r="U5" s="584"/>
      <c r="V5" s="584"/>
      <c r="W5" s="584"/>
      <c r="X5" s="584"/>
      <c r="Y5" s="584"/>
      <c r="Z5" s="584"/>
      <c r="AA5" s="584"/>
      <c r="AB5" s="584"/>
      <c r="AC5" s="584"/>
      <c r="AD5" s="584"/>
      <c r="AE5" s="584"/>
      <c r="AF5" s="584"/>
      <c r="AG5" s="584"/>
      <c r="AH5" s="456"/>
      <c r="AI5" s="94"/>
      <c r="AJ5" s="94"/>
      <c r="AK5" s="94"/>
      <c r="AL5" s="94"/>
      <c r="AM5" s="94"/>
      <c r="AN5" s="94"/>
      <c r="AO5" s="441"/>
      <c r="AP5" s="94"/>
      <c r="AQ5" s="94"/>
    </row>
    <row r="6" spans="1:119" x14ac:dyDescent="0.25">
      <c r="A6" s="584" t="s">
        <v>858</v>
      </c>
      <c r="B6" s="584"/>
      <c r="C6" s="584"/>
      <c r="D6" s="584"/>
      <c r="E6" s="584"/>
      <c r="F6" s="584"/>
      <c r="G6" s="584"/>
      <c r="H6" s="584"/>
      <c r="I6" s="584"/>
      <c r="J6" s="584"/>
      <c r="K6" s="584"/>
      <c r="L6" s="584"/>
      <c r="M6" s="584"/>
      <c r="N6" s="584"/>
      <c r="O6" s="584"/>
      <c r="P6" s="584"/>
      <c r="Q6" s="584"/>
      <c r="R6" s="584"/>
      <c r="S6" s="584"/>
      <c r="T6" s="584"/>
      <c r="U6" s="584"/>
      <c r="V6" s="584"/>
      <c r="W6" s="584"/>
      <c r="X6" s="584"/>
      <c r="Y6" s="584"/>
      <c r="Z6" s="584"/>
      <c r="AA6" s="584"/>
      <c r="AB6" s="584"/>
      <c r="AC6" s="584"/>
      <c r="AD6" s="584"/>
      <c r="AE6" s="584"/>
      <c r="AF6" s="584"/>
      <c r="AG6" s="584"/>
      <c r="AH6" s="456"/>
      <c r="AI6" s="584"/>
      <c r="AJ6" s="584"/>
      <c r="AK6" s="584"/>
      <c r="AL6" s="584"/>
      <c r="AM6" s="354"/>
      <c r="AN6" s="354"/>
      <c r="AO6" s="448"/>
      <c r="AP6" s="354"/>
      <c r="AQ6" s="354"/>
      <c r="AR6" s="354"/>
      <c r="AS6" s="354"/>
      <c r="AT6" s="354"/>
      <c r="AU6" s="354"/>
      <c r="AV6" s="354"/>
      <c r="AW6" s="354"/>
      <c r="AX6" s="354"/>
      <c r="AY6" s="354"/>
      <c r="AZ6" s="354"/>
      <c r="BA6" s="354"/>
      <c r="BB6" s="354"/>
      <c r="BC6" s="448"/>
      <c r="BD6" s="354"/>
      <c r="BE6" s="354"/>
      <c r="BF6" s="354"/>
      <c r="BG6" s="354"/>
      <c r="BH6" s="354"/>
      <c r="BI6" s="354"/>
      <c r="BJ6" s="448"/>
      <c r="BK6" s="354"/>
      <c r="BL6" s="354"/>
      <c r="BM6" s="354"/>
      <c r="BN6" s="354"/>
      <c r="BO6" s="354"/>
      <c r="BP6" s="354"/>
      <c r="BQ6" s="448"/>
      <c r="BR6" s="354"/>
      <c r="BS6" s="354"/>
      <c r="BT6" s="354"/>
      <c r="BU6" s="354"/>
      <c r="BV6" s="354"/>
      <c r="BW6" s="354"/>
      <c r="BX6" s="448"/>
      <c r="BY6" s="354"/>
      <c r="BZ6" s="354"/>
      <c r="CA6" s="354"/>
      <c r="CB6" s="354"/>
      <c r="CC6" s="354"/>
      <c r="CD6" s="354"/>
      <c r="CE6" s="448"/>
      <c r="CF6" s="354"/>
      <c r="CG6" s="354"/>
      <c r="CH6" s="354"/>
      <c r="CI6" s="354"/>
      <c r="CJ6" s="354"/>
      <c r="CK6" s="354"/>
      <c r="CL6" s="448"/>
      <c r="CM6" s="354"/>
      <c r="CN6" s="354"/>
      <c r="CO6" s="354"/>
      <c r="CP6" s="354"/>
      <c r="CQ6" s="354"/>
      <c r="CR6" s="354"/>
      <c r="CS6" s="448"/>
      <c r="CT6" s="354"/>
      <c r="CU6" s="354"/>
      <c r="CV6" s="354"/>
      <c r="CW6" s="354"/>
      <c r="CX6" s="354"/>
      <c r="CY6" s="354"/>
      <c r="CZ6" s="448"/>
      <c r="DA6" s="354"/>
    </row>
    <row r="7" spans="1:119" x14ac:dyDescent="0.25">
      <c r="A7" s="689"/>
      <c r="B7" s="689"/>
      <c r="C7" s="689"/>
      <c r="D7" s="689"/>
      <c r="E7" s="689"/>
      <c r="F7" s="689"/>
      <c r="G7" s="689"/>
      <c r="H7" s="689"/>
      <c r="I7" s="689"/>
      <c r="J7" s="689"/>
      <c r="K7" s="689"/>
      <c r="L7" s="689"/>
      <c r="M7" s="689"/>
      <c r="N7" s="689"/>
      <c r="O7" s="689"/>
      <c r="P7" s="689"/>
      <c r="Q7" s="689"/>
      <c r="R7" s="689"/>
      <c r="S7" s="689"/>
      <c r="T7" s="689"/>
      <c r="U7" s="689"/>
      <c r="V7" s="689"/>
      <c r="W7" s="689"/>
      <c r="X7" s="689"/>
      <c r="Y7" s="689"/>
      <c r="Z7" s="689"/>
      <c r="AA7" s="689"/>
      <c r="AB7" s="689"/>
      <c r="AC7" s="689"/>
      <c r="AD7" s="689"/>
      <c r="AE7" s="689"/>
      <c r="AF7" s="689"/>
      <c r="AG7" s="689"/>
      <c r="AH7" s="689"/>
      <c r="AI7" s="583"/>
      <c r="AJ7" s="583"/>
      <c r="AK7" s="583"/>
      <c r="AL7" s="583"/>
      <c r="AM7" s="583"/>
      <c r="AN7" s="583"/>
      <c r="AO7" s="437"/>
      <c r="AP7" s="583"/>
      <c r="AQ7" s="583"/>
      <c r="AR7" s="583"/>
      <c r="AS7" s="583"/>
      <c r="AT7" s="583"/>
      <c r="AU7" s="583"/>
      <c r="AV7" s="583"/>
      <c r="AW7" s="583"/>
      <c r="AX7" s="583"/>
      <c r="AY7" s="583"/>
      <c r="AZ7" s="583"/>
      <c r="BA7" s="583"/>
      <c r="BB7" s="583"/>
      <c r="BC7" s="437"/>
      <c r="BD7" s="583"/>
      <c r="BE7" s="583"/>
      <c r="BF7" s="583"/>
      <c r="BG7" s="583"/>
      <c r="BH7" s="583"/>
      <c r="BI7" s="583"/>
      <c r="BJ7" s="437"/>
      <c r="BK7" s="583"/>
      <c r="BL7" s="583"/>
      <c r="BM7" s="583"/>
      <c r="BN7" s="583"/>
      <c r="BO7" s="583"/>
      <c r="BP7" s="583"/>
      <c r="BQ7" s="437"/>
      <c r="BR7" s="583"/>
      <c r="BS7" s="583"/>
      <c r="BT7" s="583"/>
      <c r="BU7" s="583"/>
      <c r="BV7" s="583"/>
      <c r="BW7" s="583"/>
      <c r="BX7" s="437"/>
      <c r="BY7" s="583"/>
      <c r="BZ7" s="583"/>
      <c r="CA7" s="583"/>
      <c r="CB7" s="583"/>
      <c r="CC7" s="583"/>
      <c r="CD7" s="583"/>
      <c r="CE7" s="437"/>
      <c r="CF7" s="583"/>
      <c r="CG7" s="583"/>
      <c r="CH7" s="583"/>
      <c r="CI7" s="583"/>
      <c r="CJ7" s="583"/>
      <c r="CK7" s="583"/>
      <c r="CL7" s="437"/>
      <c r="CM7" s="583"/>
      <c r="CN7" s="583"/>
      <c r="CO7" s="583"/>
      <c r="CP7" s="583"/>
      <c r="CQ7" s="583"/>
      <c r="CR7" s="583"/>
      <c r="CS7" s="437"/>
      <c r="CT7" s="583"/>
      <c r="CU7" s="583"/>
      <c r="CV7" s="583"/>
      <c r="CW7" s="583"/>
      <c r="CX7" s="583"/>
      <c r="CY7" s="583"/>
      <c r="CZ7" s="437"/>
      <c r="DA7" s="583"/>
      <c r="DB7" s="94"/>
      <c r="DC7" s="94"/>
    </row>
    <row r="8" spans="1:119" ht="18.75" x14ac:dyDescent="0.25">
      <c r="A8" s="624" t="s">
        <v>856</v>
      </c>
      <c r="B8" s="624"/>
      <c r="C8" s="624"/>
      <c r="D8" s="624"/>
      <c r="E8" s="624"/>
      <c r="F8" s="624"/>
      <c r="G8" s="624"/>
      <c r="H8" s="624"/>
      <c r="I8" s="624"/>
      <c r="J8" s="624"/>
      <c r="K8" s="624"/>
      <c r="L8" s="624"/>
      <c r="M8" s="624"/>
      <c r="N8" s="624"/>
      <c r="O8" s="624"/>
      <c r="P8" s="624"/>
      <c r="Q8" s="624"/>
      <c r="R8" s="624"/>
      <c r="S8" s="624"/>
      <c r="T8" s="624"/>
      <c r="U8" s="624"/>
      <c r="V8" s="624"/>
      <c r="W8" s="624"/>
      <c r="X8" s="624"/>
      <c r="Y8" s="624"/>
      <c r="Z8" s="624"/>
      <c r="AA8" s="624"/>
      <c r="AB8" s="624"/>
      <c r="AC8" s="624"/>
      <c r="AD8" s="624"/>
      <c r="AE8" s="624"/>
      <c r="AF8" s="624"/>
      <c r="AG8" s="624"/>
      <c r="AH8" s="624"/>
      <c r="AI8" s="97"/>
      <c r="AJ8" s="97"/>
      <c r="AK8" s="97"/>
      <c r="AL8" s="97"/>
      <c r="AM8" s="97"/>
      <c r="AN8" s="97"/>
      <c r="AO8" s="449"/>
      <c r="AP8" s="97"/>
      <c r="AQ8" s="97"/>
      <c r="AR8" s="97"/>
      <c r="AS8" s="97"/>
      <c r="AT8" s="97"/>
      <c r="AU8" s="97"/>
      <c r="AV8" s="97"/>
      <c r="AW8" s="97"/>
      <c r="AX8" s="97"/>
      <c r="AY8" s="97"/>
      <c r="AZ8" s="97"/>
      <c r="BA8" s="97"/>
      <c r="BB8" s="97"/>
      <c r="BC8" s="449"/>
      <c r="BD8" s="97"/>
      <c r="BE8" s="97"/>
      <c r="BF8" s="97"/>
      <c r="BG8" s="97"/>
      <c r="BH8" s="97"/>
      <c r="BI8" s="97"/>
      <c r="BJ8" s="449"/>
      <c r="BK8" s="97"/>
      <c r="BL8" s="97"/>
      <c r="BM8" s="97"/>
      <c r="BN8" s="97"/>
      <c r="BO8" s="97"/>
      <c r="BP8" s="97"/>
      <c r="BQ8" s="449"/>
      <c r="BR8" s="97"/>
      <c r="BS8" s="97"/>
      <c r="BT8" s="97"/>
      <c r="BU8" s="97"/>
      <c r="BV8" s="97"/>
      <c r="BW8" s="97"/>
      <c r="BX8" s="449"/>
      <c r="BY8" s="97"/>
      <c r="BZ8" s="97"/>
      <c r="CA8" s="97"/>
      <c r="CB8" s="97"/>
      <c r="CC8" s="97"/>
      <c r="CD8" s="97"/>
      <c r="CE8" s="449"/>
      <c r="CF8" s="97"/>
      <c r="CG8" s="97"/>
      <c r="CH8" s="97"/>
      <c r="CI8" s="97"/>
      <c r="CJ8" s="97"/>
      <c r="CK8" s="97"/>
      <c r="CL8" s="449"/>
      <c r="CM8" s="97"/>
      <c r="CN8" s="97"/>
      <c r="CO8" s="97"/>
      <c r="CP8" s="97"/>
      <c r="CQ8" s="97"/>
      <c r="CR8" s="97"/>
      <c r="CS8" s="449"/>
      <c r="CT8" s="97"/>
      <c r="CU8" s="97"/>
      <c r="CV8" s="97"/>
      <c r="CW8" s="97"/>
      <c r="CX8" s="97"/>
      <c r="CY8" s="97"/>
      <c r="CZ8" s="449"/>
      <c r="DA8" s="97"/>
      <c r="DB8" s="97"/>
      <c r="DC8" s="97"/>
      <c r="DD8" s="97"/>
      <c r="DE8" s="97"/>
      <c r="DF8" s="97"/>
      <c r="DG8" s="97"/>
      <c r="DH8" s="97"/>
      <c r="DI8" s="97"/>
      <c r="DJ8" s="97"/>
      <c r="DK8" s="97"/>
      <c r="DL8" s="97"/>
      <c r="DM8" s="97"/>
      <c r="DN8" s="97"/>
      <c r="DO8" s="97"/>
    </row>
    <row r="9" spans="1:119" x14ac:dyDescent="0.25">
      <c r="A9" s="629" t="s">
        <v>311</v>
      </c>
      <c r="B9" s="629"/>
      <c r="C9" s="629"/>
      <c r="D9" s="629"/>
      <c r="E9" s="629"/>
      <c r="F9" s="629"/>
      <c r="G9" s="629"/>
      <c r="H9" s="629"/>
      <c r="I9" s="629"/>
      <c r="J9" s="629"/>
      <c r="K9" s="629"/>
      <c r="L9" s="629"/>
      <c r="M9" s="629"/>
      <c r="N9" s="629"/>
      <c r="O9" s="629"/>
      <c r="P9" s="629"/>
      <c r="Q9" s="629"/>
      <c r="R9" s="629"/>
      <c r="S9" s="629"/>
      <c r="T9" s="629"/>
      <c r="U9" s="629"/>
      <c r="V9" s="629"/>
      <c r="W9" s="629"/>
      <c r="X9" s="629"/>
      <c r="Y9" s="629"/>
      <c r="Z9" s="629"/>
      <c r="AA9" s="629"/>
      <c r="AB9" s="629"/>
      <c r="AC9" s="629"/>
      <c r="AD9" s="629"/>
      <c r="AE9" s="629"/>
      <c r="AF9" s="629"/>
      <c r="AG9" s="629"/>
      <c r="AH9" s="629"/>
      <c r="AI9" s="356"/>
      <c r="AJ9" s="356"/>
      <c r="AK9" s="356"/>
      <c r="AL9" s="356"/>
      <c r="AM9" s="356"/>
      <c r="AN9" s="356"/>
      <c r="AO9" s="450"/>
      <c r="AP9" s="356"/>
      <c r="AQ9" s="356"/>
      <c r="AR9" s="356"/>
      <c r="AS9" s="356"/>
      <c r="AT9" s="356"/>
      <c r="AU9" s="356"/>
      <c r="AV9" s="356"/>
      <c r="AW9" s="356"/>
      <c r="AX9" s="356"/>
      <c r="AY9" s="356"/>
      <c r="AZ9" s="356"/>
      <c r="BA9" s="356"/>
      <c r="BB9" s="356"/>
      <c r="BC9" s="450"/>
      <c r="BD9" s="356"/>
      <c r="BE9" s="356"/>
      <c r="BF9" s="356"/>
      <c r="BG9" s="356"/>
      <c r="BH9" s="356"/>
      <c r="BI9" s="356"/>
      <c r="BJ9" s="450"/>
      <c r="BK9" s="356"/>
      <c r="BL9" s="356"/>
      <c r="BM9" s="356"/>
      <c r="BN9" s="356"/>
      <c r="BO9" s="356"/>
      <c r="BP9" s="356"/>
      <c r="BQ9" s="450"/>
      <c r="BR9" s="356"/>
      <c r="BS9" s="356"/>
      <c r="BT9" s="356"/>
      <c r="BU9" s="356"/>
      <c r="BV9" s="356"/>
      <c r="BW9" s="356"/>
      <c r="BX9" s="450"/>
      <c r="BY9" s="356"/>
      <c r="BZ9" s="356"/>
      <c r="CA9" s="356"/>
      <c r="CB9" s="356"/>
      <c r="CC9" s="356"/>
      <c r="CD9" s="356"/>
      <c r="CE9" s="450"/>
      <c r="CF9" s="356"/>
      <c r="CG9" s="356"/>
      <c r="CH9" s="356"/>
      <c r="CI9" s="356"/>
      <c r="CJ9" s="356"/>
      <c r="CK9" s="356"/>
      <c r="CL9" s="450"/>
      <c r="CM9" s="356"/>
      <c r="CN9" s="356"/>
      <c r="CO9" s="356"/>
      <c r="CP9" s="356"/>
      <c r="CQ9" s="356"/>
      <c r="CR9" s="356"/>
      <c r="CS9" s="450"/>
      <c r="CT9" s="356"/>
      <c r="CU9" s="356"/>
      <c r="CV9" s="356"/>
      <c r="CW9" s="356"/>
      <c r="CX9" s="356"/>
      <c r="CY9" s="356"/>
      <c r="CZ9" s="450"/>
      <c r="DA9" s="356"/>
      <c r="DB9" s="356"/>
      <c r="DC9" s="356"/>
      <c r="DD9" s="356"/>
      <c r="DE9" s="356"/>
      <c r="DF9" s="356"/>
      <c r="DG9" s="356"/>
      <c r="DH9" s="356"/>
      <c r="DI9" s="356"/>
      <c r="DJ9" s="356"/>
      <c r="DK9" s="356"/>
      <c r="DL9" s="356"/>
      <c r="DM9" s="356"/>
      <c r="DN9" s="356"/>
    </row>
    <row r="10" spans="1:119" x14ac:dyDescent="0.25">
      <c r="A10" s="629"/>
      <c r="B10" s="629"/>
      <c r="C10" s="629"/>
      <c r="D10" s="629"/>
      <c r="E10" s="629"/>
      <c r="F10" s="629"/>
      <c r="G10" s="629"/>
      <c r="H10" s="629"/>
      <c r="I10" s="629"/>
      <c r="J10" s="629"/>
      <c r="K10" s="629"/>
      <c r="L10" s="629"/>
      <c r="M10" s="629"/>
      <c r="N10" s="629"/>
      <c r="O10" s="629"/>
      <c r="P10" s="629"/>
      <c r="Q10" s="629"/>
      <c r="R10" s="629"/>
      <c r="S10" s="629"/>
      <c r="T10" s="629"/>
      <c r="U10" s="629"/>
      <c r="V10" s="629"/>
      <c r="W10" s="629"/>
      <c r="X10" s="629"/>
      <c r="Y10" s="629"/>
      <c r="Z10" s="629"/>
      <c r="AA10" s="629"/>
      <c r="AB10" s="629"/>
      <c r="AC10" s="629"/>
      <c r="AD10" s="629"/>
      <c r="AE10" s="629"/>
      <c r="AF10" s="629"/>
      <c r="AG10" s="629"/>
      <c r="AH10" s="629"/>
      <c r="AI10" s="576"/>
      <c r="AJ10" s="576"/>
      <c r="AK10" s="576"/>
      <c r="AL10" s="576"/>
      <c r="AM10" s="576"/>
      <c r="AN10" s="576"/>
      <c r="AO10" s="438"/>
      <c r="AP10" s="576"/>
      <c r="AQ10" s="576"/>
      <c r="AR10" s="576"/>
      <c r="AS10" s="576"/>
      <c r="AT10" s="576"/>
      <c r="AU10" s="576"/>
      <c r="AV10" s="576"/>
      <c r="AW10" s="576"/>
      <c r="AX10" s="576"/>
      <c r="AY10" s="576"/>
      <c r="AZ10" s="576"/>
      <c r="BA10" s="576"/>
      <c r="BB10" s="576"/>
      <c r="BC10" s="438"/>
      <c r="BD10" s="576"/>
      <c r="BE10" s="576"/>
      <c r="BF10" s="576"/>
      <c r="BG10" s="576"/>
      <c r="BH10" s="576"/>
      <c r="BI10" s="576"/>
      <c r="BJ10" s="438"/>
      <c r="BK10" s="576"/>
      <c r="BL10" s="576"/>
      <c r="BM10" s="576"/>
      <c r="BN10" s="576"/>
      <c r="BO10" s="576"/>
      <c r="BP10" s="576"/>
      <c r="BQ10" s="438"/>
      <c r="BR10" s="576"/>
      <c r="BS10" s="576"/>
      <c r="BT10" s="576"/>
      <c r="BU10" s="576"/>
      <c r="BV10" s="576"/>
      <c r="BW10" s="576"/>
      <c r="BX10" s="438"/>
      <c r="BY10" s="576"/>
      <c r="BZ10" s="576"/>
      <c r="CA10" s="576"/>
      <c r="CB10" s="576"/>
      <c r="CC10" s="576"/>
      <c r="CD10" s="576"/>
      <c r="CE10" s="438"/>
      <c r="CF10" s="576"/>
      <c r="CG10" s="576"/>
      <c r="CH10" s="576"/>
      <c r="CI10" s="576"/>
      <c r="CJ10" s="576"/>
      <c r="CK10" s="576"/>
      <c r="CL10" s="438"/>
      <c r="CM10" s="576"/>
      <c r="CN10" s="576"/>
      <c r="CO10" s="576"/>
      <c r="CP10" s="576"/>
      <c r="CQ10" s="576"/>
      <c r="CR10" s="576"/>
      <c r="CS10" s="438"/>
      <c r="CT10" s="576"/>
      <c r="CU10" s="576"/>
      <c r="CV10" s="576"/>
      <c r="CW10" s="576"/>
      <c r="CX10" s="576"/>
      <c r="CY10" s="576"/>
      <c r="CZ10" s="438"/>
      <c r="DA10" s="576"/>
      <c r="DB10" s="356"/>
      <c r="DC10" s="356"/>
      <c r="DD10" s="356"/>
      <c r="DE10" s="356"/>
      <c r="DF10" s="356"/>
      <c r="DG10" s="356"/>
      <c r="DH10" s="356"/>
      <c r="DI10" s="356"/>
      <c r="DJ10" s="356"/>
      <c r="DK10" s="356"/>
      <c r="DL10" s="356"/>
      <c r="DM10" s="356"/>
      <c r="DN10" s="356"/>
    </row>
    <row r="11" spans="1:119" x14ac:dyDescent="0.25">
      <c r="A11" s="631" t="s">
        <v>1148</v>
      </c>
      <c r="B11" s="631"/>
      <c r="C11" s="631"/>
      <c r="D11" s="631"/>
      <c r="E11" s="631"/>
      <c r="F11" s="631"/>
      <c r="G11" s="631"/>
      <c r="H11" s="631"/>
      <c r="I11" s="631"/>
      <c r="J11" s="631"/>
      <c r="K11" s="631"/>
      <c r="L11" s="631"/>
      <c r="M11" s="631"/>
      <c r="N11" s="631"/>
      <c r="O11" s="631"/>
      <c r="P11" s="631"/>
      <c r="Q11" s="631"/>
      <c r="R11" s="631"/>
      <c r="S11" s="631"/>
      <c r="T11" s="631"/>
      <c r="U11" s="631"/>
      <c r="V11" s="631"/>
      <c r="W11" s="631"/>
      <c r="X11" s="631"/>
      <c r="Y11" s="631"/>
      <c r="Z11" s="631"/>
      <c r="AA11" s="631"/>
      <c r="AB11" s="631"/>
      <c r="AC11" s="631"/>
      <c r="AD11" s="631"/>
      <c r="AE11" s="631"/>
      <c r="AF11" s="631"/>
      <c r="AG11" s="631"/>
      <c r="AH11" s="631"/>
      <c r="AI11" s="113"/>
      <c r="AJ11" s="354"/>
      <c r="AK11" s="354"/>
      <c r="AL11" s="354"/>
      <c r="AM11" s="354"/>
      <c r="AN11" s="354"/>
      <c r="AO11" s="448"/>
      <c r="AP11" s="354"/>
      <c r="AQ11" s="354"/>
      <c r="AR11" s="354"/>
      <c r="AS11" s="551"/>
      <c r="AT11" s="354"/>
      <c r="AU11" s="354"/>
      <c r="AV11" s="354"/>
      <c r="AW11" s="354"/>
      <c r="AX11" s="354"/>
      <c r="AY11" s="354"/>
      <c r="AZ11" s="354"/>
      <c r="BA11" s="354"/>
      <c r="BB11" s="354"/>
      <c r="BC11" s="448"/>
      <c r="BD11" s="354"/>
      <c r="BE11" s="354"/>
      <c r="BF11" s="354"/>
      <c r="BG11" s="354"/>
      <c r="BH11" s="354"/>
      <c r="BI11" s="354"/>
      <c r="BJ11" s="448"/>
      <c r="BK11" s="354"/>
      <c r="BL11" s="354"/>
      <c r="BM11" s="354"/>
      <c r="BN11" s="354"/>
      <c r="BO11" s="354"/>
      <c r="BP11" s="354"/>
      <c r="BQ11" s="448"/>
      <c r="BR11" s="354"/>
      <c r="BS11" s="354"/>
      <c r="BT11" s="354"/>
      <c r="BU11" s="354"/>
      <c r="BV11" s="354"/>
      <c r="BW11" s="354"/>
      <c r="BX11" s="448"/>
      <c r="BY11" s="354"/>
      <c r="BZ11" s="354"/>
      <c r="CA11" s="354"/>
      <c r="CB11" s="354"/>
      <c r="CC11" s="354"/>
      <c r="CD11" s="354"/>
      <c r="CE11" s="448"/>
      <c r="CF11" s="354"/>
      <c r="CG11" s="354"/>
      <c r="CH11" s="354"/>
      <c r="CI11" s="354"/>
      <c r="CJ11" s="354"/>
      <c r="CK11" s="354"/>
      <c r="CL11" s="448"/>
      <c r="CM11" s="354"/>
      <c r="CN11" s="354"/>
      <c r="CO11" s="354"/>
      <c r="CP11" s="354"/>
      <c r="CQ11" s="354"/>
      <c r="CR11" s="354"/>
      <c r="CS11" s="448"/>
      <c r="CT11" s="354"/>
      <c r="CU11" s="354"/>
      <c r="CV11" s="354"/>
      <c r="CW11" s="354"/>
      <c r="CX11" s="354"/>
      <c r="CY11" s="354"/>
      <c r="CZ11" s="448"/>
      <c r="DA11" s="354"/>
      <c r="DB11" s="94"/>
      <c r="DC11" s="94"/>
    </row>
    <row r="12" spans="1:119" x14ac:dyDescent="0.25">
      <c r="A12" s="689"/>
      <c r="B12" s="689"/>
      <c r="C12" s="689"/>
      <c r="D12" s="689"/>
      <c r="E12" s="689"/>
      <c r="F12" s="689"/>
      <c r="G12" s="689"/>
      <c r="H12" s="689"/>
      <c r="I12" s="689"/>
      <c r="J12" s="689"/>
      <c r="K12" s="689"/>
      <c r="L12" s="689"/>
      <c r="M12" s="689"/>
      <c r="N12" s="689"/>
      <c r="O12" s="689"/>
      <c r="P12" s="689"/>
      <c r="Q12" s="689"/>
      <c r="R12" s="689"/>
      <c r="S12" s="689"/>
      <c r="T12" s="689"/>
      <c r="U12" s="689"/>
      <c r="V12" s="689"/>
      <c r="W12" s="689"/>
      <c r="X12" s="689"/>
      <c r="Y12" s="689"/>
      <c r="Z12" s="689"/>
      <c r="AA12" s="689"/>
      <c r="AB12" s="689"/>
      <c r="AC12" s="689"/>
      <c r="AD12" s="689"/>
      <c r="AE12" s="689"/>
      <c r="AF12" s="689"/>
      <c r="AG12" s="689"/>
      <c r="AH12" s="689"/>
      <c r="AI12" s="6"/>
      <c r="AJ12" s="6"/>
      <c r="AK12" s="6"/>
      <c r="AL12" s="6"/>
      <c r="AM12" s="6"/>
      <c r="AN12" s="6"/>
      <c r="AO12" s="455"/>
      <c r="AP12" s="6"/>
      <c r="AQ12" s="6"/>
      <c r="AR12" s="6"/>
      <c r="AS12" s="6"/>
      <c r="AT12" s="6"/>
      <c r="AU12" s="6"/>
      <c r="AV12" s="6"/>
      <c r="AW12" s="6"/>
      <c r="AX12" s="6"/>
      <c r="AY12" s="6"/>
      <c r="AZ12" s="6"/>
      <c r="BA12" s="6"/>
      <c r="BB12" s="6"/>
      <c r="BC12" s="455"/>
      <c r="BD12" s="6"/>
      <c r="BE12" s="430"/>
      <c r="BF12" s="6"/>
      <c r="BG12" s="6"/>
      <c r="BH12" s="6"/>
      <c r="BI12" s="6"/>
      <c r="BJ12" s="455"/>
      <c r="BK12" s="6"/>
      <c r="BL12" s="6"/>
      <c r="BM12" s="6"/>
      <c r="BN12" s="6"/>
      <c r="BO12" s="6"/>
      <c r="BP12" s="6"/>
      <c r="BQ12" s="455"/>
      <c r="BR12" s="6"/>
      <c r="BS12" s="6"/>
      <c r="BT12" s="6"/>
      <c r="BU12" s="6"/>
      <c r="BV12" s="6"/>
      <c r="BW12" s="6"/>
      <c r="BX12" s="455"/>
      <c r="BY12" s="6"/>
      <c r="BZ12" s="6"/>
      <c r="CA12" s="6"/>
      <c r="CB12" s="6"/>
      <c r="CC12" s="6"/>
      <c r="CD12" s="6"/>
      <c r="CE12" s="455"/>
      <c r="CF12" s="6"/>
      <c r="CG12" s="6"/>
      <c r="CH12" s="6"/>
      <c r="CI12" s="6"/>
      <c r="CJ12" s="6"/>
      <c r="CK12" s="6"/>
      <c r="CL12" s="455"/>
      <c r="CM12" s="6"/>
      <c r="CN12" s="94"/>
      <c r="CO12" s="6"/>
      <c r="CP12" s="94"/>
      <c r="CQ12" s="94"/>
      <c r="CR12" s="94"/>
      <c r="CS12" s="441"/>
      <c r="CT12" s="94"/>
      <c r="CU12" s="94"/>
      <c r="CV12" s="94"/>
      <c r="CW12" s="94"/>
      <c r="CX12" s="94"/>
      <c r="CY12" s="94"/>
      <c r="CZ12" s="441"/>
      <c r="DA12" s="94"/>
      <c r="DB12" s="94"/>
      <c r="DC12" s="94"/>
    </row>
    <row r="13" spans="1:119" ht="15.75" customHeight="1" x14ac:dyDescent="0.3">
      <c r="A13" s="630" t="s">
        <v>1040</v>
      </c>
      <c r="B13" s="630"/>
      <c r="C13" s="630"/>
      <c r="D13" s="630"/>
      <c r="E13" s="630"/>
      <c r="F13" s="630"/>
      <c r="G13" s="630"/>
      <c r="H13" s="630"/>
      <c r="I13" s="630"/>
      <c r="J13" s="630"/>
      <c r="K13" s="630"/>
      <c r="L13" s="630"/>
      <c r="M13" s="630"/>
      <c r="N13" s="630"/>
      <c r="O13" s="630"/>
      <c r="P13" s="630"/>
      <c r="Q13" s="630"/>
      <c r="R13" s="630"/>
      <c r="S13" s="630"/>
      <c r="T13" s="630"/>
      <c r="U13" s="630"/>
      <c r="V13" s="630"/>
      <c r="W13" s="630"/>
      <c r="X13" s="630"/>
      <c r="Y13" s="630"/>
      <c r="Z13" s="630"/>
      <c r="AA13" s="630"/>
      <c r="AB13" s="630"/>
      <c r="AC13" s="630"/>
      <c r="AD13" s="630"/>
      <c r="AE13" s="630"/>
      <c r="AF13" s="630"/>
      <c r="AG13" s="630"/>
      <c r="AH13" s="630"/>
      <c r="AI13" s="630"/>
      <c r="AJ13" s="630"/>
      <c r="AK13" s="630"/>
      <c r="AL13" s="630"/>
      <c r="AM13" s="630"/>
      <c r="AN13" s="630"/>
      <c r="AO13" s="630"/>
      <c r="AP13" s="630"/>
      <c r="AQ13" s="630"/>
      <c r="AR13" s="630"/>
      <c r="AS13" s="630"/>
      <c r="AT13" s="630"/>
      <c r="AU13" s="630"/>
      <c r="AV13" s="101"/>
      <c r="AW13" s="101"/>
      <c r="AX13" s="101"/>
      <c r="AY13" s="101"/>
      <c r="AZ13" s="101"/>
      <c r="BA13" s="101"/>
      <c r="BB13" s="101"/>
      <c r="BC13" s="451"/>
      <c r="BD13" s="101"/>
      <c r="BE13" s="101"/>
      <c r="BF13" s="101"/>
      <c r="BG13" s="101"/>
      <c r="BH13" s="101"/>
      <c r="BI13" s="101"/>
      <c r="BJ13" s="451"/>
      <c r="BK13" s="101"/>
      <c r="BL13" s="101"/>
      <c r="BM13" s="101"/>
      <c r="BN13" s="101"/>
      <c r="BO13" s="101"/>
      <c r="BP13" s="101"/>
      <c r="BQ13" s="451"/>
      <c r="BR13" s="101"/>
      <c r="BS13" s="101"/>
      <c r="BT13" s="101"/>
      <c r="BU13" s="101"/>
      <c r="BV13" s="101"/>
      <c r="BW13" s="101"/>
      <c r="BX13" s="451"/>
      <c r="BY13" s="101"/>
      <c r="BZ13" s="101"/>
      <c r="CA13" s="101"/>
      <c r="CB13" s="101"/>
      <c r="CC13" s="101"/>
      <c r="CD13" s="101"/>
      <c r="CE13" s="451"/>
      <c r="CF13" s="101"/>
      <c r="CG13" s="435"/>
      <c r="CH13" s="101"/>
      <c r="CI13" s="101"/>
      <c r="CJ13" s="101"/>
      <c r="CK13" s="101"/>
      <c r="CL13" s="451"/>
      <c r="CM13" s="101"/>
      <c r="CN13" s="101"/>
      <c r="CO13" s="101"/>
      <c r="CP13" s="101"/>
      <c r="CQ13" s="101"/>
      <c r="CR13" s="101"/>
      <c r="CS13" s="451"/>
      <c r="CT13" s="101"/>
      <c r="CU13" s="101"/>
      <c r="CV13" s="101"/>
      <c r="CW13" s="101"/>
      <c r="CX13" s="101"/>
      <c r="CY13" s="101"/>
      <c r="CZ13" s="451"/>
      <c r="DA13" s="101"/>
      <c r="DB13" s="78"/>
      <c r="DC13" s="78"/>
      <c r="DD13" s="78"/>
      <c r="DE13" s="78"/>
      <c r="DF13" s="78"/>
      <c r="DG13" s="78"/>
      <c r="DH13" s="78"/>
      <c r="DI13" s="78"/>
      <c r="DJ13" s="78"/>
      <c r="DK13" s="78"/>
      <c r="DL13" s="78"/>
      <c r="DM13" s="78"/>
      <c r="DN13" s="78"/>
    </row>
    <row r="14" spans="1:119" x14ac:dyDescent="0.25">
      <c r="A14" s="697" t="s">
        <v>678</v>
      </c>
      <c r="B14" s="697"/>
      <c r="C14" s="697"/>
      <c r="D14" s="697"/>
      <c r="E14" s="697"/>
      <c r="F14" s="697"/>
      <c r="G14" s="697"/>
      <c r="H14" s="697"/>
      <c r="I14" s="697"/>
      <c r="J14" s="697"/>
      <c r="K14" s="697"/>
      <c r="L14" s="697"/>
      <c r="M14" s="697"/>
      <c r="N14" s="697"/>
      <c r="O14" s="697"/>
      <c r="P14" s="697"/>
      <c r="Q14" s="697"/>
      <c r="R14" s="697"/>
      <c r="S14" s="697"/>
      <c r="T14" s="697"/>
      <c r="U14" s="697"/>
      <c r="V14" s="697"/>
      <c r="W14" s="697"/>
      <c r="X14" s="697"/>
      <c r="Y14" s="697"/>
      <c r="Z14" s="697"/>
      <c r="AA14" s="697"/>
      <c r="AB14" s="697"/>
      <c r="AC14" s="697"/>
      <c r="AD14" s="697"/>
      <c r="AE14" s="697"/>
      <c r="AF14" s="697"/>
      <c r="AG14" s="697"/>
      <c r="AH14" s="697"/>
      <c r="AI14" s="102"/>
      <c r="AJ14" s="102"/>
      <c r="AK14" s="102"/>
      <c r="AL14" s="102"/>
      <c r="AM14" s="102"/>
      <c r="AN14" s="102"/>
      <c r="AO14" s="452"/>
      <c r="AP14" s="102"/>
      <c r="AQ14" s="102"/>
      <c r="AR14" s="102"/>
      <c r="AS14" s="102"/>
      <c r="AT14" s="102"/>
      <c r="AU14" s="102"/>
      <c r="AV14" s="102"/>
      <c r="AW14" s="102"/>
      <c r="AX14" s="102"/>
      <c r="AY14" s="102"/>
      <c r="AZ14" s="102"/>
      <c r="BA14" s="102"/>
      <c r="BB14" s="102"/>
      <c r="BC14" s="452"/>
      <c r="BD14" s="102"/>
      <c r="BE14" s="102"/>
      <c r="BF14" s="102"/>
      <c r="BG14" s="102"/>
      <c r="BH14" s="102"/>
      <c r="BI14" s="102"/>
      <c r="BJ14" s="452"/>
      <c r="BK14" s="102"/>
      <c r="BL14" s="102"/>
      <c r="BM14" s="102"/>
      <c r="BN14" s="102"/>
      <c r="BO14" s="102"/>
      <c r="BP14" s="102"/>
      <c r="BQ14" s="452"/>
      <c r="BR14" s="102"/>
      <c r="BS14" s="102"/>
      <c r="BT14" s="102"/>
      <c r="BU14" s="102"/>
      <c r="BV14" s="102"/>
      <c r="BW14" s="102"/>
      <c r="BX14" s="452"/>
      <c r="BY14" s="102"/>
      <c r="BZ14" s="102"/>
      <c r="CA14" s="102"/>
      <c r="CB14" s="102"/>
      <c r="CC14" s="102"/>
      <c r="CD14" s="102"/>
      <c r="CE14" s="452"/>
      <c r="CF14" s="102"/>
      <c r="CG14" s="102"/>
      <c r="CH14" s="102"/>
      <c r="CI14" s="102"/>
      <c r="CJ14" s="102"/>
      <c r="CK14" s="102"/>
      <c r="CL14" s="452"/>
      <c r="CM14" s="102"/>
      <c r="CN14" s="102"/>
      <c r="CO14" s="102"/>
      <c r="CP14" s="102"/>
      <c r="CQ14" s="102"/>
      <c r="CR14" s="102"/>
      <c r="CS14" s="452"/>
      <c r="CT14" s="102"/>
      <c r="CU14" s="102"/>
      <c r="CV14" s="102"/>
      <c r="CW14" s="102"/>
      <c r="CX14" s="102"/>
      <c r="CY14" s="102"/>
      <c r="CZ14" s="452"/>
      <c r="DA14" s="102"/>
      <c r="DB14" s="17"/>
      <c r="DC14" s="17"/>
      <c r="DD14" s="17"/>
      <c r="DE14" s="17"/>
      <c r="DF14" s="17"/>
      <c r="DG14" s="17"/>
      <c r="DH14" s="17"/>
      <c r="DI14" s="17"/>
      <c r="DJ14" s="17"/>
      <c r="DK14" s="17"/>
      <c r="DL14" s="17"/>
      <c r="DM14" s="17"/>
      <c r="DN14" s="17"/>
    </row>
    <row r="15" spans="1:119" ht="15.75" customHeight="1" x14ac:dyDescent="0.25">
      <c r="A15" s="698"/>
      <c r="B15" s="698"/>
      <c r="C15" s="698"/>
      <c r="D15" s="698"/>
      <c r="E15" s="698"/>
      <c r="F15" s="698"/>
      <c r="G15" s="698"/>
      <c r="H15" s="698"/>
      <c r="I15" s="698"/>
      <c r="J15" s="698"/>
      <c r="K15" s="698"/>
      <c r="L15" s="698"/>
      <c r="M15" s="698"/>
      <c r="N15" s="698"/>
      <c r="O15" s="698"/>
      <c r="P15" s="698"/>
      <c r="Q15" s="698"/>
      <c r="R15" s="698"/>
      <c r="S15" s="698"/>
      <c r="T15" s="698"/>
      <c r="U15" s="698"/>
      <c r="V15" s="698"/>
      <c r="W15" s="698"/>
      <c r="X15" s="698"/>
      <c r="Y15" s="698"/>
      <c r="Z15" s="698"/>
      <c r="AA15" s="698"/>
      <c r="AB15" s="698"/>
      <c r="AC15" s="698"/>
      <c r="AD15" s="698"/>
      <c r="AE15" s="698"/>
      <c r="AF15" s="698"/>
      <c r="AG15" s="698"/>
      <c r="AH15" s="698"/>
      <c r="AI15" s="698"/>
      <c r="AJ15" s="698"/>
      <c r="AK15" s="698"/>
      <c r="AL15" s="698"/>
      <c r="AM15" s="698"/>
      <c r="AN15" s="698"/>
      <c r="AO15" s="698"/>
      <c r="AP15" s="698"/>
      <c r="AQ15" s="698"/>
      <c r="AR15" s="698"/>
      <c r="AS15" s="698"/>
      <c r="AT15" s="698"/>
      <c r="AU15" s="698"/>
      <c r="AV15" s="698"/>
      <c r="AW15" s="698"/>
      <c r="AX15" s="698"/>
      <c r="AY15" s="698"/>
      <c r="AZ15" s="698"/>
      <c r="BA15" s="698"/>
      <c r="BB15" s="698"/>
      <c r="BC15" s="698"/>
      <c r="BD15" s="698"/>
      <c r="BE15" s="698"/>
      <c r="BF15" s="698"/>
      <c r="BG15" s="698"/>
      <c r="BH15" s="698"/>
      <c r="BI15" s="698"/>
      <c r="BJ15" s="698"/>
      <c r="BK15" s="698"/>
      <c r="BL15" s="698"/>
      <c r="BM15" s="698"/>
      <c r="BN15" s="698"/>
      <c r="BO15" s="698"/>
      <c r="BP15" s="698"/>
      <c r="BQ15" s="698"/>
      <c r="BR15" s="698"/>
      <c r="BS15" s="698"/>
      <c r="BT15" s="698"/>
      <c r="BU15" s="698"/>
      <c r="BV15" s="698"/>
      <c r="BW15" s="698"/>
      <c r="BX15" s="698"/>
      <c r="BY15" s="698"/>
      <c r="BZ15" s="698"/>
      <c r="CA15" s="698"/>
      <c r="CB15" s="698"/>
      <c r="CC15" s="698"/>
      <c r="CD15" s="698"/>
      <c r="CE15" s="698"/>
      <c r="CF15" s="698"/>
      <c r="CG15" s="698"/>
      <c r="CH15" s="698"/>
      <c r="CI15" s="698"/>
      <c r="CJ15" s="698"/>
      <c r="CK15" s="698"/>
      <c r="CL15" s="698"/>
      <c r="CM15" s="698"/>
      <c r="CN15" s="698"/>
      <c r="CO15" s="698"/>
      <c r="CP15" s="698"/>
      <c r="CQ15" s="698"/>
      <c r="CR15" s="698"/>
      <c r="CS15" s="698"/>
      <c r="CT15" s="698"/>
      <c r="CU15" s="698"/>
      <c r="CV15" s="698"/>
      <c r="CW15" s="698"/>
      <c r="CX15" s="698"/>
      <c r="CY15" s="698"/>
      <c r="CZ15" s="453"/>
      <c r="DA15" s="350"/>
      <c r="DB15" s="350"/>
      <c r="DC15" s="350"/>
      <c r="DD15" s="350"/>
      <c r="DE15" s="350"/>
      <c r="DF15" s="350"/>
      <c r="DG15" s="350"/>
      <c r="DH15" s="350"/>
      <c r="DI15" s="350"/>
      <c r="DJ15" s="350"/>
      <c r="DK15" s="350"/>
      <c r="DL15" s="350"/>
    </row>
    <row r="16" spans="1:119" ht="31.5" customHeight="1" x14ac:dyDescent="0.25">
      <c r="A16" s="680" t="s">
        <v>178</v>
      </c>
      <c r="B16" s="680" t="s">
        <v>31</v>
      </c>
      <c r="C16" s="680" t="s">
        <v>4</v>
      </c>
      <c r="D16" s="690" t="s">
        <v>310</v>
      </c>
      <c r="E16" s="691"/>
      <c r="F16" s="699" t="s">
        <v>451</v>
      </c>
      <c r="G16" s="700"/>
      <c r="H16" s="700"/>
      <c r="I16" s="700"/>
      <c r="J16" s="700"/>
      <c r="K16" s="700"/>
      <c r="L16" s="700"/>
      <c r="M16" s="700"/>
      <c r="N16" s="700"/>
      <c r="O16" s="700"/>
      <c r="P16" s="700"/>
      <c r="Q16" s="700"/>
      <c r="R16" s="700"/>
      <c r="S16" s="701"/>
      <c r="T16" s="683" t="s">
        <v>312</v>
      </c>
      <c r="U16" s="684"/>
      <c r="V16" s="684"/>
      <c r="W16" s="684"/>
      <c r="X16" s="684"/>
      <c r="Y16" s="684"/>
      <c r="Z16" s="684"/>
      <c r="AA16" s="684"/>
      <c r="AB16" s="684"/>
      <c r="AC16" s="684"/>
      <c r="AD16" s="684"/>
      <c r="AE16" s="684"/>
      <c r="AF16" s="684"/>
      <c r="AG16" s="684"/>
      <c r="AH16" s="684"/>
      <c r="AI16" s="684"/>
      <c r="AJ16" s="684"/>
      <c r="AK16" s="684"/>
      <c r="AL16" s="684"/>
      <c r="AM16" s="684"/>
      <c r="AN16" s="684"/>
      <c r="AO16" s="684"/>
      <c r="AP16" s="684"/>
      <c r="AQ16" s="684"/>
      <c r="AR16" s="684"/>
      <c r="AS16" s="684"/>
      <c r="AT16" s="684"/>
      <c r="AU16" s="684"/>
      <c r="AV16" s="684"/>
      <c r="AW16" s="684"/>
      <c r="AX16" s="684"/>
      <c r="AY16" s="684"/>
      <c r="AZ16" s="684"/>
      <c r="BA16" s="684"/>
      <c r="BB16" s="684"/>
      <c r="BC16" s="684"/>
      <c r="BD16" s="684"/>
      <c r="BE16" s="684"/>
      <c r="BF16" s="684"/>
      <c r="BG16" s="684"/>
      <c r="BH16" s="684"/>
      <c r="BI16" s="684"/>
      <c r="BJ16" s="684"/>
      <c r="BK16" s="684"/>
      <c r="BL16" s="684"/>
      <c r="BM16" s="684"/>
      <c r="BN16" s="684"/>
      <c r="BO16" s="684"/>
      <c r="BP16" s="684"/>
      <c r="BQ16" s="684"/>
      <c r="BR16" s="684"/>
      <c r="BS16" s="684"/>
      <c r="BT16" s="684"/>
      <c r="BU16" s="684"/>
      <c r="BV16" s="684"/>
      <c r="BW16" s="684"/>
      <c r="BX16" s="684"/>
      <c r="BY16" s="684"/>
      <c r="BZ16" s="684"/>
      <c r="CA16" s="684"/>
      <c r="CB16" s="684"/>
      <c r="CC16" s="684"/>
      <c r="CD16" s="684"/>
      <c r="CE16" s="684"/>
      <c r="CF16" s="684"/>
      <c r="CG16" s="684"/>
      <c r="CH16" s="684"/>
      <c r="CI16" s="684"/>
      <c r="CJ16" s="684"/>
      <c r="CK16" s="684"/>
      <c r="CL16" s="684"/>
      <c r="CM16" s="684"/>
      <c r="CN16" s="684"/>
      <c r="CO16" s="684"/>
      <c r="CP16" s="684"/>
      <c r="CQ16" s="684"/>
      <c r="CR16" s="684"/>
      <c r="CS16" s="684"/>
      <c r="CT16" s="684"/>
      <c r="CU16" s="684"/>
      <c r="CV16" s="684"/>
      <c r="CW16" s="684"/>
      <c r="CX16" s="684"/>
      <c r="CY16" s="684"/>
      <c r="CZ16" s="685"/>
      <c r="DA16" s="680" t="s">
        <v>168</v>
      </c>
      <c r="DB16" s="14"/>
      <c r="DC16" s="14"/>
      <c r="DD16" s="14"/>
      <c r="DE16" s="14"/>
      <c r="DF16" s="14"/>
      <c r="DG16" s="14"/>
      <c r="DH16" s="14"/>
      <c r="DI16" s="14"/>
      <c r="DJ16" s="14"/>
      <c r="DK16" s="14"/>
      <c r="DL16" s="14"/>
    </row>
    <row r="17" spans="1:106" ht="44.25" customHeight="1" x14ac:dyDescent="0.25">
      <c r="A17" s="681"/>
      <c r="B17" s="681"/>
      <c r="C17" s="681"/>
      <c r="D17" s="692"/>
      <c r="E17" s="693"/>
      <c r="F17" s="702"/>
      <c r="G17" s="703"/>
      <c r="H17" s="703"/>
      <c r="I17" s="703"/>
      <c r="J17" s="703"/>
      <c r="K17" s="703"/>
      <c r="L17" s="703"/>
      <c r="M17" s="703"/>
      <c r="N17" s="703"/>
      <c r="O17" s="703"/>
      <c r="P17" s="703"/>
      <c r="Q17" s="703"/>
      <c r="R17" s="703"/>
      <c r="S17" s="704"/>
      <c r="T17" s="683" t="s">
        <v>775</v>
      </c>
      <c r="U17" s="684"/>
      <c r="V17" s="684"/>
      <c r="W17" s="684"/>
      <c r="X17" s="684"/>
      <c r="Y17" s="684"/>
      <c r="Z17" s="684"/>
      <c r="AA17" s="684"/>
      <c r="AB17" s="684"/>
      <c r="AC17" s="684"/>
      <c r="AD17" s="684"/>
      <c r="AE17" s="684"/>
      <c r="AF17" s="684"/>
      <c r="AG17" s="684"/>
      <c r="AH17" s="685"/>
      <c r="AI17" s="683" t="s">
        <v>770</v>
      </c>
      <c r="AJ17" s="684"/>
      <c r="AK17" s="684"/>
      <c r="AL17" s="684"/>
      <c r="AM17" s="684"/>
      <c r="AN17" s="684"/>
      <c r="AO17" s="684"/>
      <c r="AP17" s="684"/>
      <c r="AQ17" s="684"/>
      <c r="AR17" s="684"/>
      <c r="AS17" s="684"/>
      <c r="AT17" s="684"/>
      <c r="AU17" s="684"/>
      <c r="AV17" s="685"/>
      <c r="AW17" s="683" t="s">
        <v>771</v>
      </c>
      <c r="AX17" s="684"/>
      <c r="AY17" s="684"/>
      <c r="AZ17" s="684"/>
      <c r="BA17" s="684"/>
      <c r="BB17" s="684"/>
      <c r="BC17" s="684"/>
      <c r="BD17" s="684"/>
      <c r="BE17" s="684"/>
      <c r="BF17" s="684"/>
      <c r="BG17" s="684"/>
      <c r="BH17" s="684"/>
      <c r="BI17" s="684"/>
      <c r="BJ17" s="685"/>
      <c r="BK17" s="683" t="s">
        <v>773</v>
      </c>
      <c r="BL17" s="684"/>
      <c r="BM17" s="684"/>
      <c r="BN17" s="684"/>
      <c r="BO17" s="684"/>
      <c r="BP17" s="684"/>
      <c r="BQ17" s="684"/>
      <c r="BR17" s="684"/>
      <c r="BS17" s="684"/>
      <c r="BT17" s="684"/>
      <c r="BU17" s="684"/>
      <c r="BV17" s="684"/>
      <c r="BW17" s="684"/>
      <c r="BX17" s="685"/>
      <c r="BY17" s="683" t="s">
        <v>774</v>
      </c>
      <c r="BZ17" s="684"/>
      <c r="CA17" s="684"/>
      <c r="CB17" s="684"/>
      <c r="CC17" s="684"/>
      <c r="CD17" s="684"/>
      <c r="CE17" s="684"/>
      <c r="CF17" s="684"/>
      <c r="CG17" s="684"/>
      <c r="CH17" s="684"/>
      <c r="CI17" s="684"/>
      <c r="CJ17" s="684"/>
      <c r="CK17" s="684"/>
      <c r="CL17" s="685"/>
      <c r="CM17" s="686" t="s">
        <v>3</v>
      </c>
      <c r="CN17" s="687"/>
      <c r="CO17" s="687"/>
      <c r="CP17" s="687"/>
      <c r="CQ17" s="687"/>
      <c r="CR17" s="687"/>
      <c r="CS17" s="687"/>
      <c r="CT17" s="687"/>
      <c r="CU17" s="687"/>
      <c r="CV17" s="687"/>
      <c r="CW17" s="687"/>
      <c r="CX17" s="687"/>
      <c r="CY17" s="687"/>
      <c r="CZ17" s="688"/>
      <c r="DA17" s="681"/>
    </row>
    <row r="18" spans="1:106" ht="51" customHeight="1" x14ac:dyDescent="0.25">
      <c r="A18" s="681"/>
      <c r="B18" s="681"/>
      <c r="C18" s="681"/>
      <c r="D18" s="694"/>
      <c r="E18" s="695"/>
      <c r="F18" s="683" t="s">
        <v>166</v>
      </c>
      <c r="G18" s="684"/>
      <c r="H18" s="684"/>
      <c r="I18" s="684"/>
      <c r="J18" s="684"/>
      <c r="K18" s="684"/>
      <c r="L18" s="685"/>
      <c r="M18" s="686" t="s">
        <v>409</v>
      </c>
      <c r="N18" s="687"/>
      <c r="O18" s="687"/>
      <c r="P18" s="687"/>
      <c r="Q18" s="687"/>
      <c r="R18" s="687"/>
      <c r="S18" s="688"/>
      <c r="T18" s="683" t="s">
        <v>400</v>
      </c>
      <c r="U18" s="684"/>
      <c r="V18" s="684"/>
      <c r="W18" s="684"/>
      <c r="X18" s="684"/>
      <c r="Y18" s="684"/>
      <c r="Z18" s="684"/>
      <c r="AA18" s="685"/>
      <c r="AB18" s="686" t="s">
        <v>1055</v>
      </c>
      <c r="AC18" s="687"/>
      <c r="AD18" s="687"/>
      <c r="AE18" s="687"/>
      <c r="AF18" s="687"/>
      <c r="AG18" s="687"/>
      <c r="AH18" s="688"/>
      <c r="AI18" s="683" t="s">
        <v>400</v>
      </c>
      <c r="AJ18" s="684"/>
      <c r="AK18" s="684"/>
      <c r="AL18" s="684"/>
      <c r="AM18" s="684"/>
      <c r="AN18" s="684"/>
      <c r="AO18" s="685"/>
      <c r="AP18" s="686" t="s">
        <v>979</v>
      </c>
      <c r="AQ18" s="687"/>
      <c r="AR18" s="687"/>
      <c r="AS18" s="687"/>
      <c r="AT18" s="687"/>
      <c r="AU18" s="687"/>
      <c r="AV18" s="688"/>
      <c r="AW18" s="683" t="s">
        <v>400</v>
      </c>
      <c r="AX18" s="684"/>
      <c r="AY18" s="684"/>
      <c r="AZ18" s="684"/>
      <c r="BA18" s="684"/>
      <c r="BB18" s="684"/>
      <c r="BC18" s="685"/>
      <c r="BD18" s="686" t="s">
        <v>979</v>
      </c>
      <c r="BE18" s="687"/>
      <c r="BF18" s="687"/>
      <c r="BG18" s="687"/>
      <c r="BH18" s="687"/>
      <c r="BI18" s="687"/>
      <c r="BJ18" s="688"/>
      <c r="BK18" s="686" t="s">
        <v>19</v>
      </c>
      <c r="BL18" s="687"/>
      <c r="BM18" s="687"/>
      <c r="BN18" s="687"/>
      <c r="BO18" s="687"/>
      <c r="BP18" s="687"/>
      <c r="BQ18" s="688"/>
      <c r="BR18" s="686" t="s">
        <v>167</v>
      </c>
      <c r="BS18" s="687"/>
      <c r="BT18" s="687"/>
      <c r="BU18" s="687"/>
      <c r="BV18" s="687"/>
      <c r="BW18" s="687"/>
      <c r="BX18" s="688"/>
      <c r="BY18" s="686" t="s">
        <v>19</v>
      </c>
      <c r="BZ18" s="687"/>
      <c r="CA18" s="687"/>
      <c r="CB18" s="687"/>
      <c r="CC18" s="687"/>
      <c r="CD18" s="687"/>
      <c r="CE18" s="688"/>
      <c r="CF18" s="686" t="s">
        <v>167</v>
      </c>
      <c r="CG18" s="687"/>
      <c r="CH18" s="687"/>
      <c r="CI18" s="687"/>
      <c r="CJ18" s="687"/>
      <c r="CK18" s="687"/>
      <c r="CL18" s="688"/>
      <c r="CM18" s="683" t="s">
        <v>19</v>
      </c>
      <c r="CN18" s="684"/>
      <c r="CO18" s="684"/>
      <c r="CP18" s="684"/>
      <c r="CQ18" s="684"/>
      <c r="CR18" s="684"/>
      <c r="CS18" s="685"/>
      <c r="CT18" s="686" t="s">
        <v>167</v>
      </c>
      <c r="CU18" s="687"/>
      <c r="CV18" s="687"/>
      <c r="CW18" s="687"/>
      <c r="CX18" s="687"/>
      <c r="CY18" s="687"/>
      <c r="CZ18" s="688"/>
      <c r="DA18" s="681"/>
    </row>
    <row r="19" spans="1:106" ht="37.5" customHeight="1" x14ac:dyDescent="0.25">
      <c r="A19" s="681"/>
      <c r="B19" s="681"/>
      <c r="C19" s="681"/>
      <c r="D19" s="680" t="s">
        <v>400</v>
      </c>
      <c r="E19" s="680" t="s">
        <v>167</v>
      </c>
      <c r="F19" s="582" t="s">
        <v>56</v>
      </c>
      <c r="G19" s="683" t="s">
        <v>55</v>
      </c>
      <c r="H19" s="684"/>
      <c r="I19" s="684"/>
      <c r="J19" s="684"/>
      <c r="K19" s="684"/>
      <c r="L19" s="685"/>
      <c r="M19" s="582" t="s">
        <v>56</v>
      </c>
      <c r="N19" s="683" t="s">
        <v>55</v>
      </c>
      <c r="O19" s="684"/>
      <c r="P19" s="684"/>
      <c r="Q19" s="684"/>
      <c r="R19" s="684"/>
      <c r="S19" s="685"/>
      <c r="T19" s="582" t="s">
        <v>56</v>
      </c>
      <c r="U19" s="683" t="s">
        <v>55</v>
      </c>
      <c r="V19" s="684"/>
      <c r="W19" s="684"/>
      <c r="X19" s="684"/>
      <c r="Y19" s="684"/>
      <c r="Z19" s="684"/>
      <c r="AA19" s="685"/>
      <c r="AB19" s="582" t="s">
        <v>56</v>
      </c>
      <c r="AC19" s="683" t="s">
        <v>55</v>
      </c>
      <c r="AD19" s="684"/>
      <c r="AE19" s="684"/>
      <c r="AF19" s="684"/>
      <c r="AG19" s="684"/>
      <c r="AH19" s="685"/>
      <c r="AI19" s="582" t="s">
        <v>56</v>
      </c>
      <c r="AJ19" s="683" t="s">
        <v>55</v>
      </c>
      <c r="AK19" s="684"/>
      <c r="AL19" s="684"/>
      <c r="AM19" s="684"/>
      <c r="AN19" s="684"/>
      <c r="AO19" s="685"/>
      <c r="AP19" s="582" t="s">
        <v>56</v>
      </c>
      <c r="AQ19" s="683" t="s">
        <v>55</v>
      </c>
      <c r="AR19" s="684"/>
      <c r="AS19" s="684"/>
      <c r="AT19" s="684"/>
      <c r="AU19" s="684"/>
      <c r="AV19" s="685"/>
      <c r="AW19" s="582" t="s">
        <v>56</v>
      </c>
      <c r="AX19" s="683" t="s">
        <v>55</v>
      </c>
      <c r="AY19" s="684"/>
      <c r="AZ19" s="684"/>
      <c r="BA19" s="684"/>
      <c r="BB19" s="684"/>
      <c r="BC19" s="685"/>
      <c r="BD19" s="582" t="s">
        <v>56</v>
      </c>
      <c r="BE19" s="683" t="s">
        <v>55</v>
      </c>
      <c r="BF19" s="684"/>
      <c r="BG19" s="684"/>
      <c r="BH19" s="684"/>
      <c r="BI19" s="684"/>
      <c r="BJ19" s="685"/>
      <c r="BK19" s="582" t="s">
        <v>56</v>
      </c>
      <c r="BL19" s="683" t="s">
        <v>55</v>
      </c>
      <c r="BM19" s="684"/>
      <c r="BN19" s="684"/>
      <c r="BO19" s="684"/>
      <c r="BP19" s="684"/>
      <c r="BQ19" s="685"/>
      <c r="BR19" s="582" t="s">
        <v>56</v>
      </c>
      <c r="BS19" s="683" t="s">
        <v>55</v>
      </c>
      <c r="BT19" s="684"/>
      <c r="BU19" s="684"/>
      <c r="BV19" s="684"/>
      <c r="BW19" s="684"/>
      <c r="BX19" s="685"/>
      <c r="BY19" s="582" t="s">
        <v>56</v>
      </c>
      <c r="BZ19" s="683" t="s">
        <v>55</v>
      </c>
      <c r="CA19" s="684"/>
      <c r="CB19" s="684"/>
      <c r="CC19" s="684"/>
      <c r="CD19" s="684"/>
      <c r="CE19" s="685"/>
      <c r="CF19" s="582" t="s">
        <v>56</v>
      </c>
      <c r="CG19" s="683" t="s">
        <v>55</v>
      </c>
      <c r="CH19" s="684"/>
      <c r="CI19" s="684"/>
      <c r="CJ19" s="684"/>
      <c r="CK19" s="684"/>
      <c r="CL19" s="685"/>
      <c r="CM19" s="582" t="s">
        <v>56</v>
      </c>
      <c r="CN19" s="683" t="s">
        <v>55</v>
      </c>
      <c r="CO19" s="684"/>
      <c r="CP19" s="684"/>
      <c r="CQ19" s="684"/>
      <c r="CR19" s="684"/>
      <c r="CS19" s="685"/>
      <c r="CT19" s="582" t="s">
        <v>56</v>
      </c>
      <c r="CU19" s="683" t="s">
        <v>55</v>
      </c>
      <c r="CV19" s="684"/>
      <c r="CW19" s="684"/>
      <c r="CX19" s="684"/>
      <c r="CY19" s="684"/>
      <c r="CZ19" s="685"/>
      <c r="DA19" s="681"/>
    </row>
    <row r="20" spans="1:106" ht="66" customHeight="1" x14ac:dyDescent="0.25">
      <c r="A20" s="682"/>
      <c r="B20" s="682"/>
      <c r="C20" s="682"/>
      <c r="D20" s="682"/>
      <c r="E20" s="682"/>
      <c r="F20" s="579" t="s">
        <v>24</v>
      </c>
      <c r="G20" s="579" t="s">
        <v>24</v>
      </c>
      <c r="H20" s="91" t="s">
        <v>5</v>
      </c>
      <c r="I20" s="91" t="s">
        <v>6</v>
      </c>
      <c r="J20" s="579" t="s">
        <v>857</v>
      </c>
      <c r="K20" s="91" t="s">
        <v>2</v>
      </c>
      <c r="L20" s="91" t="s">
        <v>147</v>
      </c>
      <c r="M20" s="579" t="s">
        <v>24</v>
      </c>
      <c r="N20" s="579" t="s">
        <v>24</v>
      </c>
      <c r="O20" s="91" t="s">
        <v>5</v>
      </c>
      <c r="P20" s="91" t="s">
        <v>6</v>
      </c>
      <c r="Q20" s="579" t="s">
        <v>857</v>
      </c>
      <c r="R20" s="91" t="s">
        <v>2</v>
      </c>
      <c r="S20" s="91" t="s">
        <v>147</v>
      </c>
      <c r="T20" s="579" t="s">
        <v>24</v>
      </c>
      <c r="U20" s="579" t="s">
        <v>24</v>
      </c>
      <c r="V20" s="91" t="s">
        <v>5</v>
      </c>
      <c r="W20" s="91" t="s">
        <v>6</v>
      </c>
      <c r="X20" s="579" t="s">
        <v>857</v>
      </c>
      <c r="Y20" s="91" t="s">
        <v>2</v>
      </c>
      <c r="Z20" s="91" t="s">
        <v>147</v>
      </c>
      <c r="AA20" s="91" t="s">
        <v>147</v>
      </c>
      <c r="AB20" s="579" t="s">
        <v>24</v>
      </c>
      <c r="AC20" s="579" t="s">
        <v>24</v>
      </c>
      <c r="AD20" s="91" t="s">
        <v>5</v>
      </c>
      <c r="AE20" s="91" t="s">
        <v>6</v>
      </c>
      <c r="AF20" s="91" t="s">
        <v>267</v>
      </c>
      <c r="AG20" s="91" t="s">
        <v>2</v>
      </c>
      <c r="AH20" s="439" t="s">
        <v>147</v>
      </c>
      <c r="AI20" s="579" t="s">
        <v>24</v>
      </c>
      <c r="AJ20" s="579" t="s">
        <v>24</v>
      </c>
      <c r="AK20" s="91" t="s">
        <v>5</v>
      </c>
      <c r="AL20" s="91" t="s">
        <v>6</v>
      </c>
      <c r="AM20" s="579" t="s">
        <v>857</v>
      </c>
      <c r="AN20" s="91" t="s">
        <v>2</v>
      </c>
      <c r="AO20" s="439" t="s">
        <v>147</v>
      </c>
      <c r="AP20" s="579" t="s">
        <v>24</v>
      </c>
      <c r="AQ20" s="579" t="s">
        <v>24</v>
      </c>
      <c r="AR20" s="91" t="s">
        <v>5</v>
      </c>
      <c r="AS20" s="91" t="s">
        <v>6</v>
      </c>
      <c r="AT20" s="579" t="s">
        <v>857</v>
      </c>
      <c r="AU20" s="91" t="s">
        <v>2</v>
      </c>
      <c r="AV20" s="91" t="s">
        <v>147</v>
      </c>
      <c r="AW20" s="579" t="s">
        <v>24</v>
      </c>
      <c r="AX20" s="579" t="s">
        <v>24</v>
      </c>
      <c r="AY20" s="91" t="s">
        <v>5</v>
      </c>
      <c r="AZ20" s="91" t="s">
        <v>6</v>
      </c>
      <c r="BA20" s="579" t="s">
        <v>857</v>
      </c>
      <c r="BB20" s="91" t="s">
        <v>2</v>
      </c>
      <c r="BC20" s="439" t="s">
        <v>147</v>
      </c>
      <c r="BD20" s="579" t="s">
        <v>24</v>
      </c>
      <c r="BE20" s="579" t="s">
        <v>24</v>
      </c>
      <c r="BF20" s="91" t="s">
        <v>5</v>
      </c>
      <c r="BG20" s="91" t="s">
        <v>6</v>
      </c>
      <c r="BH20" s="91" t="s">
        <v>267</v>
      </c>
      <c r="BI20" s="91" t="s">
        <v>2</v>
      </c>
      <c r="BJ20" s="439" t="s">
        <v>147</v>
      </c>
      <c r="BK20" s="579" t="s">
        <v>24</v>
      </c>
      <c r="BL20" s="579" t="s">
        <v>24</v>
      </c>
      <c r="BM20" s="91" t="s">
        <v>5</v>
      </c>
      <c r="BN20" s="91" t="s">
        <v>6</v>
      </c>
      <c r="BO20" s="579" t="s">
        <v>857</v>
      </c>
      <c r="BP20" s="91" t="s">
        <v>2</v>
      </c>
      <c r="BQ20" s="439" t="s">
        <v>147</v>
      </c>
      <c r="BR20" s="579" t="s">
        <v>24</v>
      </c>
      <c r="BS20" s="579" t="s">
        <v>24</v>
      </c>
      <c r="BT20" s="91" t="s">
        <v>5</v>
      </c>
      <c r="BU20" s="91" t="s">
        <v>6</v>
      </c>
      <c r="BV20" s="91" t="s">
        <v>267</v>
      </c>
      <c r="BW20" s="91" t="s">
        <v>2</v>
      </c>
      <c r="BX20" s="439" t="s">
        <v>147</v>
      </c>
      <c r="BY20" s="579" t="s">
        <v>24</v>
      </c>
      <c r="BZ20" s="579" t="s">
        <v>24</v>
      </c>
      <c r="CA20" s="91" t="s">
        <v>5</v>
      </c>
      <c r="CB20" s="91" t="s">
        <v>6</v>
      </c>
      <c r="CC20" s="579" t="s">
        <v>857</v>
      </c>
      <c r="CD20" s="91" t="s">
        <v>2</v>
      </c>
      <c r="CE20" s="439" t="s">
        <v>147</v>
      </c>
      <c r="CF20" s="579" t="s">
        <v>24</v>
      </c>
      <c r="CG20" s="579" t="s">
        <v>24</v>
      </c>
      <c r="CH20" s="91" t="s">
        <v>5</v>
      </c>
      <c r="CI20" s="91" t="s">
        <v>6</v>
      </c>
      <c r="CJ20" s="91" t="s">
        <v>267</v>
      </c>
      <c r="CK20" s="91" t="s">
        <v>2</v>
      </c>
      <c r="CL20" s="439" t="s">
        <v>147</v>
      </c>
      <c r="CM20" s="579" t="s">
        <v>24</v>
      </c>
      <c r="CN20" s="579" t="s">
        <v>24</v>
      </c>
      <c r="CO20" s="91" t="s">
        <v>5</v>
      </c>
      <c r="CP20" s="91" t="s">
        <v>6</v>
      </c>
      <c r="CQ20" s="579" t="s">
        <v>857</v>
      </c>
      <c r="CR20" s="91" t="s">
        <v>2</v>
      </c>
      <c r="CS20" s="439" t="s">
        <v>147</v>
      </c>
      <c r="CT20" s="579" t="s">
        <v>24</v>
      </c>
      <c r="CU20" s="579" t="s">
        <v>24</v>
      </c>
      <c r="CV20" s="91" t="s">
        <v>5</v>
      </c>
      <c r="CW20" s="91" t="s">
        <v>6</v>
      </c>
      <c r="CX20" s="579" t="s">
        <v>857</v>
      </c>
      <c r="CY20" s="91" t="s">
        <v>2</v>
      </c>
      <c r="CZ20" s="439" t="s">
        <v>147</v>
      </c>
      <c r="DA20" s="682"/>
    </row>
    <row r="21" spans="1:106" x14ac:dyDescent="0.25">
      <c r="A21" s="581">
        <v>1</v>
      </c>
      <c r="B21" s="581">
        <v>2</v>
      </c>
      <c r="C21" s="581">
        <v>3</v>
      </c>
      <c r="D21" s="581">
        <v>4</v>
      </c>
      <c r="E21" s="581">
        <v>5</v>
      </c>
      <c r="F21" s="138" t="s">
        <v>250</v>
      </c>
      <c r="G21" s="138" t="s">
        <v>251</v>
      </c>
      <c r="H21" s="138" t="s">
        <v>252</v>
      </c>
      <c r="I21" s="138" t="s">
        <v>253</v>
      </c>
      <c r="J21" s="138" t="s">
        <v>254</v>
      </c>
      <c r="K21" s="138" t="s">
        <v>255</v>
      </c>
      <c r="L21" s="138" t="s">
        <v>256</v>
      </c>
      <c r="M21" s="138" t="s">
        <v>257</v>
      </c>
      <c r="N21" s="138" t="s">
        <v>258</v>
      </c>
      <c r="O21" s="138" t="s">
        <v>259</v>
      </c>
      <c r="P21" s="138" t="s">
        <v>260</v>
      </c>
      <c r="Q21" s="138" t="s">
        <v>261</v>
      </c>
      <c r="R21" s="138" t="s">
        <v>262</v>
      </c>
      <c r="S21" s="138" t="s">
        <v>263</v>
      </c>
      <c r="T21" s="138" t="s">
        <v>296</v>
      </c>
      <c r="U21" s="138" t="s">
        <v>297</v>
      </c>
      <c r="V21" s="138" t="s">
        <v>298</v>
      </c>
      <c r="W21" s="138" t="s">
        <v>299</v>
      </c>
      <c r="X21" s="138" t="s">
        <v>300</v>
      </c>
      <c r="Y21" s="138" t="s">
        <v>300</v>
      </c>
      <c r="Z21" s="138" t="s">
        <v>301</v>
      </c>
      <c r="AA21" s="138" t="s">
        <v>302</v>
      </c>
      <c r="AB21" s="138" t="s">
        <v>303</v>
      </c>
      <c r="AC21" s="138" t="s">
        <v>304</v>
      </c>
      <c r="AD21" s="138" t="s">
        <v>305</v>
      </c>
      <c r="AE21" s="138" t="s">
        <v>306</v>
      </c>
      <c r="AF21" s="138" t="s">
        <v>307</v>
      </c>
      <c r="AG21" s="138" t="s">
        <v>308</v>
      </c>
      <c r="AH21" s="308" t="s">
        <v>309</v>
      </c>
      <c r="AI21" s="138" t="s">
        <v>452</v>
      </c>
      <c r="AJ21" s="138" t="s">
        <v>453</v>
      </c>
      <c r="AK21" s="138" t="s">
        <v>454</v>
      </c>
      <c r="AL21" s="138" t="s">
        <v>455</v>
      </c>
      <c r="AM21" s="138" t="s">
        <v>456</v>
      </c>
      <c r="AN21" s="138" t="s">
        <v>457</v>
      </c>
      <c r="AO21" s="308" t="s">
        <v>458</v>
      </c>
      <c r="AP21" s="138" t="s">
        <v>459</v>
      </c>
      <c r="AQ21" s="138" t="s">
        <v>460</v>
      </c>
      <c r="AR21" s="138" t="s">
        <v>461</v>
      </c>
      <c r="AS21" s="138" t="s">
        <v>462</v>
      </c>
      <c r="AT21" s="138" t="s">
        <v>463</v>
      </c>
      <c r="AU21" s="138" t="s">
        <v>464</v>
      </c>
      <c r="AV21" s="138" t="s">
        <v>465</v>
      </c>
      <c r="AW21" s="138" t="s">
        <v>466</v>
      </c>
      <c r="AX21" s="138" t="s">
        <v>467</v>
      </c>
      <c r="AY21" s="138" t="s">
        <v>468</v>
      </c>
      <c r="AZ21" s="138" t="s">
        <v>469</v>
      </c>
      <c r="BA21" s="138" t="s">
        <v>470</v>
      </c>
      <c r="BB21" s="138" t="s">
        <v>471</v>
      </c>
      <c r="BC21" s="308" t="s">
        <v>472</v>
      </c>
      <c r="BD21" s="138" t="s">
        <v>473</v>
      </c>
      <c r="BE21" s="138" t="s">
        <v>474</v>
      </c>
      <c r="BF21" s="138" t="s">
        <v>475</v>
      </c>
      <c r="BG21" s="138" t="s">
        <v>476</v>
      </c>
      <c r="BH21" s="138" t="s">
        <v>477</v>
      </c>
      <c r="BI21" s="138" t="s">
        <v>478</v>
      </c>
      <c r="BJ21" s="308" t="s">
        <v>479</v>
      </c>
      <c r="BK21" s="138" t="s">
        <v>473</v>
      </c>
      <c r="BL21" s="138" t="s">
        <v>474</v>
      </c>
      <c r="BM21" s="138" t="s">
        <v>475</v>
      </c>
      <c r="BN21" s="138" t="s">
        <v>476</v>
      </c>
      <c r="BO21" s="138" t="s">
        <v>477</v>
      </c>
      <c r="BP21" s="138" t="s">
        <v>478</v>
      </c>
      <c r="BQ21" s="308" t="s">
        <v>479</v>
      </c>
      <c r="BR21" s="138" t="s">
        <v>473</v>
      </c>
      <c r="BS21" s="138" t="s">
        <v>474</v>
      </c>
      <c r="BT21" s="138" t="s">
        <v>475</v>
      </c>
      <c r="BU21" s="138" t="s">
        <v>476</v>
      </c>
      <c r="BV21" s="138" t="s">
        <v>477</v>
      </c>
      <c r="BW21" s="138" t="s">
        <v>478</v>
      </c>
      <c r="BX21" s="308" t="s">
        <v>479</v>
      </c>
      <c r="BY21" s="138" t="s">
        <v>776</v>
      </c>
      <c r="BZ21" s="138" t="s">
        <v>777</v>
      </c>
      <c r="CA21" s="138" t="s">
        <v>778</v>
      </c>
      <c r="CB21" s="138" t="s">
        <v>779</v>
      </c>
      <c r="CC21" s="138" t="s">
        <v>780</v>
      </c>
      <c r="CD21" s="138" t="s">
        <v>781</v>
      </c>
      <c r="CE21" s="308" t="s">
        <v>782</v>
      </c>
      <c r="CF21" s="138" t="s">
        <v>473</v>
      </c>
      <c r="CG21" s="138" t="s">
        <v>474</v>
      </c>
      <c r="CH21" s="138" t="s">
        <v>475</v>
      </c>
      <c r="CI21" s="138" t="s">
        <v>476</v>
      </c>
      <c r="CJ21" s="138" t="s">
        <v>477</v>
      </c>
      <c r="CK21" s="138" t="s">
        <v>478</v>
      </c>
      <c r="CL21" s="308" t="s">
        <v>479</v>
      </c>
      <c r="CM21" s="138" t="s">
        <v>480</v>
      </c>
      <c r="CN21" s="138" t="s">
        <v>481</v>
      </c>
      <c r="CO21" s="138" t="s">
        <v>482</v>
      </c>
      <c r="CP21" s="138" t="s">
        <v>483</v>
      </c>
      <c r="CQ21" s="138" t="s">
        <v>484</v>
      </c>
      <c r="CR21" s="138" t="s">
        <v>485</v>
      </c>
      <c r="CS21" s="308" t="s">
        <v>486</v>
      </c>
      <c r="CT21" s="138" t="s">
        <v>487</v>
      </c>
      <c r="CU21" s="138" t="s">
        <v>488</v>
      </c>
      <c r="CV21" s="138" t="s">
        <v>489</v>
      </c>
      <c r="CW21" s="138" t="s">
        <v>490</v>
      </c>
      <c r="CX21" s="138" t="s">
        <v>491</v>
      </c>
      <c r="CY21" s="138" t="s">
        <v>492</v>
      </c>
      <c r="CZ21" s="308" t="s">
        <v>493</v>
      </c>
      <c r="DA21" s="138" t="s">
        <v>123</v>
      </c>
    </row>
    <row r="22" spans="1:106" x14ac:dyDescent="0.25">
      <c r="A22" s="581"/>
      <c r="B22" s="581"/>
      <c r="C22" s="581"/>
      <c r="D22" s="581"/>
      <c r="E22" s="581"/>
      <c r="F22" s="138"/>
      <c r="G22" s="138"/>
      <c r="H22" s="138"/>
      <c r="I22" s="138"/>
      <c r="J22" s="138"/>
      <c r="K22" s="138"/>
      <c r="L22" s="138"/>
      <c r="M22" s="138"/>
      <c r="N22" s="138"/>
      <c r="O22" s="138"/>
      <c r="P22" s="138"/>
      <c r="Q22" s="138"/>
      <c r="R22" s="138"/>
      <c r="S22" s="138"/>
      <c r="T22" s="138"/>
      <c r="U22" s="138"/>
      <c r="V22" s="138"/>
      <c r="W22" s="138"/>
      <c r="X22" s="138"/>
      <c r="Y22" s="138"/>
      <c r="Z22" s="138"/>
      <c r="AA22" s="138"/>
      <c r="AB22" s="138"/>
      <c r="AC22" s="138"/>
      <c r="AD22" s="138"/>
      <c r="AE22" s="138"/>
      <c r="AF22" s="138"/>
      <c r="AG22" s="138"/>
      <c r="AH22" s="308"/>
      <c r="AI22" s="138"/>
      <c r="AJ22" s="138"/>
      <c r="AK22" s="138"/>
      <c r="AL22" s="138"/>
      <c r="AM22" s="138"/>
      <c r="AN22" s="138"/>
      <c r="AO22" s="308"/>
      <c r="AP22" s="138"/>
      <c r="AQ22" s="138"/>
      <c r="AR22" s="138"/>
      <c r="AS22" s="138"/>
      <c r="AT22" s="138"/>
      <c r="AU22" s="138"/>
      <c r="AV22" s="138"/>
      <c r="AW22" s="138"/>
      <c r="AX22" s="138"/>
      <c r="AY22" s="138"/>
      <c r="AZ22" s="138"/>
      <c r="BA22" s="138"/>
      <c r="BB22" s="138"/>
      <c r="BC22" s="308"/>
      <c r="BD22" s="138"/>
      <c r="BE22" s="138"/>
      <c r="BF22" s="138"/>
      <c r="BG22" s="138"/>
      <c r="BH22" s="138"/>
      <c r="BI22" s="138"/>
      <c r="BJ22" s="308"/>
      <c r="BK22" s="138"/>
      <c r="BL22" s="138"/>
      <c r="BM22" s="138"/>
      <c r="BN22" s="138"/>
      <c r="BO22" s="138"/>
      <c r="BP22" s="138"/>
      <c r="BQ22" s="308"/>
      <c r="BR22" s="138"/>
      <c r="BS22" s="138"/>
      <c r="BT22" s="138"/>
      <c r="BU22" s="138"/>
      <c r="BV22" s="138"/>
      <c r="BW22" s="138"/>
      <c r="BX22" s="308"/>
      <c r="BY22" s="138"/>
      <c r="BZ22" s="138"/>
      <c r="CA22" s="138"/>
      <c r="CB22" s="138"/>
      <c r="CC22" s="138"/>
      <c r="CD22" s="138"/>
      <c r="CE22" s="308"/>
      <c r="CF22" s="138"/>
      <c r="CG22" s="138"/>
      <c r="CH22" s="138"/>
      <c r="CI22" s="138"/>
      <c r="CJ22" s="138"/>
      <c r="CK22" s="138"/>
      <c r="CL22" s="308"/>
      <c r="CM22" s="138"/>
      <c r="CN22" s="138"/>
      <c r="CO22" s="138"/>
      <c r="CP22" s="138"/>
      <c r="CQ22" s="138"/>
      <c r="CR22" s="138"/>
      <c r="CS22" s="308"/>
      <c r="CT22" s="138"/>
      <c r="CU22" s="138"/>
      <c r="CV22" s="138"/>
      <c r="CW22" s="138"/>
      <c r="CX22" s="138"/>
      <c r="CY22" s="138"/>
      <c r="CZ22" s="308"/>
      <c r="DA22" s="138"/>
    </row>
    <row r="23" spans="1:106" ht="31.5" x14ac:dyDescent="0.25">
      <c r="A23" s="210">
        <v>0</v>
      </c>
      <c r="B23" s="171" t="s">
        <v>735</v>
      </c>
      <c r="C23" s="50"/>
      <c r="D23" s="214">
        <f>'3'!H21</f>
        <v>300.95531347666667</v>
      </c>
      <c r="E23" s="431">
        <f>'3'!AB21</f>
        <v>464.15578176833338</v>
      </c>
      <c r="F23" s="214"/>
      <c r="G23" s="214"/>
      <c r="H23" s="214"/>
      <c r="I23" s="214"/>
      <c r="J23" s="214"/>
      <c r="K23" s="214"/>
      <c r="L23" s="214"/>
      <c r="M23" s="214"/>
      <c r="N23" s="214"/>
      <c r="O23" s="214"/>
      <c r="P23" s="214"/>
      <c r="Q23" s="214"/>
      <c r="R23" s="214"/>
      <c r="S23" s="214"/>
      <c r="T23" s="214"/>
      <c r="U23" s="214">
        <f t="shared" ref="U23:BD23" si="0">U25+U27</f>
        <v>61.327166666666663</v>
      </c>
      <c r="V23" s="214">
        <f t="shared" si="0"/>
        <v>7.0200000000000005</v>
      </c>
      <c r="W23" s="214">
        <f t="shared" si="0"/>
        <v>0</v>
      </c>
      <c r="X23" s="214">
        <f t="shared" si="0"/>
        <v>0</v>
      </c>
      <c r="Y23" s="214">
        <f t="shared" si="0"/>
        <v>0</v>
      </c>
      <c r="Z23" s="295">
        <f t="shared" si="0"/>
        <v>138</v>
      </c>
      <c r="AA23" s="214">
        <f t="shared" si="0"/>
        <v>0</v>
      </c>
      <c r="AB23" s="214">
        <f t="shared" si="0"/>
        <v>0</v>
      </c>
      <c r="AC23" s="214">
        <f>'3'!J21</f>
        <v>61.608049000000008</v>
      </c>
      <c r="AD23" s="214">
        <f t="shared" si="0"/>
        <v>4.16</v>
      </c>
      <c r="AE23" s="214">
        <f t="shared" si="0"/>
        <v>0</v>
      </c>
      <c r="AF23" s="214">
        <f t="shared" si="0"/>
        <v>0</v>
      </c>
      <c r="AG23" s="214">
        <f t="shared" si="0"/>
        <v>0</v>
      </c>
      <c r="AH23" s="296">
        <f t="shared" si="0"/>
        <v>138</v>
      </c>
      <c r="AI23" s="214"/>
      <c r="AJ23" s="214">
        <f>'3'!AE21</f>
        <v>67.857333333333315</v>
      </c>
      <c r="AK23" s="214">
        <f t="shared" si="0"/>
        <v>7.36</v>
      </c>
      <c r="AL23" s="214">
        <f t="shared" si="0"/>
        <v>0</v>
      </c>
      <c r="AM23" s="214">
        <f t="shared" si="0"/>
        <v>5.1960000000000006</v>
      </c>
      <c r="AN23" s="214">
        <f t="shared" si="0"/>
        <v>0</v>
      </c>
      <c r="AO23" s="308">
        <f t="shared" si="0"/>
        <v>11</v>
      </c>
      <c r="AP23" s="214">
        <f t="shared" si="0"/>
        <v>0</v>
      </c>
      <c r="AQ23" s="214">
        <f>'3'!AF21</f>
        <v>58.364456666666676</v>
      </c>
      <c r="AR23" s="214">
        <f t="shared" ref="AR23:AV23" si="1">AR25+AR27</f>
        <v>9.1900000000000013</v>
      </c>
      <c r="AS23" s="214">
        <f t="shared" si="1"/>
        <v>0</v>
      </c>
      <c r="AT23" s="214">
        <f t="shared" si="1"/>
        <v>5.4790000000000001</v>
      </c>
      <c r="AU23" s="214">
        <f t="shared" si="1"/>
        <v>0</v>
      </c>
      <c r="AV23" s="308">
        <f t="shared" si="1"/>
        <v>16</v>
      </c>
      <c r="AW23" s="214"/>
      <c r="AX23" s="214">
        <f>AX25+AX27+AX24+AX29</f>
        <v>91.13762681</v>
      </c>
      <c r="AY23" s="214">
        <f t="shared" si="0"/>
        <v>4.99</v>
      </c>
      <c r="AZ23" s="214">
        <f t="shared" si="0"/>
        <v>0</v>
      </c>
      <c r="BA23" s="214">
        <f t="shared" si="0"/>
        <v>0</v>
      </c>
      <c r="BB23" s="214">
        <f t="shared" si="0"/>
        <v>0</v>
      </c>
      <c r="BC23" s="308">
        <f t="shared" si="0"/>
        <v>129</v>
      </c>
      <c r="BD23" s="214">
        <f t="shared" si="0"/>
        <v>0</v>
      </c>
      <c r="BE23" s="214">
        <f>'3'!AH21</f>
        <v>111.51797701000002</v>
      </c>
      <c r="BF23" s="214">
        <f t="shared" ref="BF23:CT23" si="2">BF25+BF27+BF24</f>
        <v>4.99</v>
      </c>
      <c r="BG23" s="214">
        <f t="shared" si="2"/>
        <v>0</v>
      </c>
      <c r="BH23" s="214">
        <f t="shared" si="2"/>
        <v>0</v>
      </c>
      <c r="BI23" s="214">
        <f t="shared" si="2"/>
        <v>0</v>
      </c>
      <c r="BJ23" s="296">
        <f t="shared" si="2"/>
        <v>10</v>
      </c>
      <c r="BK23" s="214">
        <f t="shared" si="2"/>
        <v>0</v>
      </c>
      <c r="BL23" s="214">
        <f>BL25+BL27+BL24+BL29</f>
        <v>99.549000000000021</v>
      </c>
      <c r="BM23" s="214">
        <f t="shared" si="2"/>
        <v>6.2</v>
      </c>
      <c r="BN23" s="214">
        <f t="shared" si="2"/>
        <v>0</v>
      </c>
      <c r="BO23" s="214">
        <f t="shared" si="2"/>
        <v>2.0150000000000001</v>
      </c>
      <c r="BP23" s="214">
        <f t="shared" si="2"/>
        <v>0</v>
      </c>
      <c r="BQ23" s="308">
        <f t="shared" si="2"/>
        <v>126</v>
      </c>
      <c r="BR23" s="214"/>
      <c r="BS23" s="214">
        <f>'3'!AJ21</f>
        <v>99.549000000000007</v>
      </c>
      <c r="BT23" s="214">
        <f t="shared" ref="BT23:BX23" si="3">BT25+BT27+BT24</f>
        <v>7.4300000000000006</v>
      </c>
      <c r="BU23" s="214">
        <f t="shared" si="3"/>
        <v>0</v>
      </c>
      <c r="BV23" s="214">
        <f t="shared" si="3"/>
        <v>1.5649999999999999</v>
      </c>
      <c r="BW23" s="214">
        <f t="shared" si="3"/>
        <v>0</v>
      </c>
      <c r="BX23" s="296">
        <f t="shared" si="3"/>
        <v>11</v>
      </c>
      <c r="BY23" s="214">
        <f t="shared" si="2"/>
        <v>0</v>
      </c>
      <c r="BZ23" s="214">
        <f>BZ25+BZ27+BZ24+BZ29</f>
        <v>95.706770000000006</v>
      </c>
      <c r="CA23" s="214">
        <f t="shared" si="2"/>
        <v>7.76</v>
      </c>
      <c r="CB23" s="214">
        <f t="shared" si="2"/>
        <v>0</v>
      </c>
      <c r="CC23" s="214">
        <f t="shared" si="2"/>
        <v>1.3399999999999999</v>
      </c>
      <c r="CD23" s="214">
        <f t="shared" si="2"/>
        <v>0</v>
      </c>
      <c r="CE23" s="308">
        <f t="shared" si="2"/>
        <v>121</v>
      </c>
      <c r="CF23" s="214"/>
      <c r="CG23" s="214">
        <f>'3'!AL21</f>
        <v>123.90430475833337</v>
      </c>
      <c r="CH23" s="214">
        <f t="shared" ref="CH23:CL23" si="4">CH25+CH27+CH24</f>
        <v>7.36</v>
      </c>
      <c r="CI23" s="214">
        <f t="shared" si="4"/>
        <v>0</v>
      </c>
      <c r="CJ23" s="214">
        <f t="shared" si="4"/>
        <v>1.3399999999999999</v>
      </c>
      <c r="CK23" s="214">
        <f t="shared" si="4"/>
        <v>0</v>
      </c>
      <c r="CL23" s="296">
        <f t="shared" si="4"/>
        <v>11</v>
      </c>
      <c r="CM23" s="214">
        <f t="shared" si="2"/>
        <v>0</v>
      </c>
      <c r="CN23" s="214">
        <f>U23+AJ23+AX23+BL23+BZ23</f>
        <v>415.57789681000003</v>
      </c>
      <c r="CO23" s="214">
        <f t="shared" ref="CO23:CO92" si="5">V23+AK23+AY23+BM23+CA23</f>
        <v>33.33</v>
      </c>
      <c r="CP23" s="214">
        <f t="shared" ref="CP23:CP92" si="6">W23+AL23+AZ23+BN23+CB23</f>
        <v>0</v>
      </c>
      <c r="CQ23" s="214">
        <f t="shared" ref="CQ23:CQ92" si="7">X23+AM23+BA23+BO23+CC23</f>
        <v>8.5510000000000002</v>
      </c>
      <c r="CR23" s="214">
        <f t="shared" ref="CR23:CR92" si="8">Y23+AN23+BB23+BP23+CD23</f>
        <v>0</v>
      </c>
      <c r="CS23" s="308">
        <f t="shared" ref="CS23:CS92" si="9">Z23+AO23+BC23+BQ23+CE23</f>
        <v>525</v>
      </c>
      <c r="CT23" s="214">
        <f t="shared" si="2"/>
        <v>0</v>
      </c>
      <c r="CU23" s="214">
        <f>U23+AJ23+BE23+BS23+CG23</f>
        <v>464.15578176833338</v>
      </c>
      <c r="CV23" s="214">
        <f>CV24+CV25+CV27</f>
        <v>34.160000000000004</v>
      </c>
      <c r="CW23" s="214">
        <f t="shared" ref="CW23:CW92" si="10">W23+AL23+BG23+BU23+CI23</f>
        <v>0</v>
      </c>
      <c r="CX23" s="214">
        <f>X23+AM23+BH23+BV23+CJ23</f>
        <v>8.1010000000000009</v>
      </c>
      <c r="CY23" s="214">
        <f t="shared" ref="CY23:CY92" si="11">Y23+AN23+BI23+BW23+CK23</f>
        <v>0</v>
      </c>
      <c r="CZ23" s="308">
        <f t="shared" ref="CZ23:CZ92" si="12">Z23+AO23+BJ23+BX23+CL23</f>
        <v>181</v>
      </c>
      <c r="DA23" s="138"/>
      <c r="DB23" s="428"/>
    </row>
    <row r="24" spans="1:106" ht="31.5" x14ac:dyDescent="0.25">
      <c r="A24" s="50" t="s">
        <v>736</v>
      </c>
      <c r="B24" s="170" t="s">
        <v>737</v>
      </c>
      <c r="C24" s="50"/>
      <c r="D24" s="213">
        <f>'3'!H22</f>
        <v>0</v>
      </c>
      <c r="E24" s="213">
        <f>'3'!AB22</f>
        <v>59.344113800000002</v>
      </c>
      <c r="F24" s="213"/>
      <c r="G24" s="213"/>
      <c r="H24" s="213"/>
      <c r="I24" s="213"/>
      <c r="J24" s="213"/>
      <c r="K24" s="213"/>
      <c r="L24" s="213"/>
      <c r="M24" s="213"/>
      <c r="N24" s="213"/>
      <c r="O24" s="213"/>
      <c r="P24" s="213"/>
      <c r="Q24" s="213"/>
      <c r="R24" s="213"/>
      <c r="S24" s="213"/>
      <c r="T24" s="213"/>
      <c r="U24" s="213">
        <v>0</v>
      </c>
      <c r="V24" s="213"/>
      <c r="W24" s="213"/>
      <c r="X24" s="213"/>
      <c r="Y24" s="213"/>
      <c r="Z24" s="213"/>
      <c r="AA24" s="213"/>
      <c r="AB24" s="213"/>
      <c r="AC24" s="213">
        <f>'3'!J22</f>
        <v>0</v>
      </c>
      <c r="AD24" s="213"/>
      <c r="AE24" s="213"/>
      <c r="AF24" s="213"/>
      <c r="AG24" s="213"/>
      <c r="AH24" s="308"/>
      <c r="AI24" s="213"/>
      <c r="AJ24" s="213">
        <f>'3'!AE22</f>
        <v>0</v>
      </c>
      <c r="AK24" s="213"/>
      <c r="AL24" s="213"/>
      <c r="AM24" s="213"/>
      <c r="AN24" s="213"/>
      <c r="AO24" s="308"/>
      <c r="AP24" s="213"/>
      <c r="AQ24" s="213">
        <f>'3'!AF22</f>
        <v>0</v>
      </c>
      <c r="AR24" s="213"/>
      <c r="AS24" s="213"/>
      <c r="AT24" s="213"/>
      <c r="AU24" s="213"/>
      <c r="AV24" s="308"/>
      <c r="AW24" s="213"/>
      <c r="AX24" s="213">
        <f>'3'!AG22</f>
        <v>22.933999999999997</v>
      </c>
      <c r="AY24" s="213"/>
      <c r="AZ24" s="213"/>
      <c r="BA24" s="213"/>
      <c r="BB24" s="213"/>
      <c r="BC24" s="308"/>
      <c r="BD24" s="213"/>
      <c r="BE24" s="213">
        <f>'3'!AH22</f>
        <v>29.985113800000001</v>
      </c>
      <c r="BF24" s="213">
        <f>BF32</f>
        <v>0</v>
      </c>
      <c r="BG24" s="213"/>
      <c r="BH24" s="213"/>
      <c r="BI24" s="213"/>
      <c r="BJ24" s="308"/>
      <c r="BK24" s="213"/>
      <c r="BL24" s="213">
        <f>BS24</f>
        <v>16.767000000000003</v>
      </c>
      <c r="BM24" s="213"/>
      <c r="BN24" s="213"/>
      <c r="BO24" s="213"/>
      <c r="BP24" s="213"/>
      <c r="BQ24" s="308"/>
      <c r="BR24" s="213"/>
      <c r="BS24" s="213">
        <f>'3'!AJ22</f>
        <v>16.767000000000003</v>
      </c>
      <c r="BT24" s="213">
        <f>BT32</f>
        <v>2</v>
      </c>
      <c r="BU24" s="213"/>
      <c r="BV24" s="213"/>
      <c r="BW24" s="213"/>
      <c r="BX24" s="308"/>
      <c r="BY24" s="213"/>
      <c r="BZ24" s="213">
        <f>'3'!AK22</f>
        <v>12.592000000000001</v>
      </c>
      <c r="CA24" s="213"/>
      <c r="CB24" s="213"/>
      <c r="CC24" s="213"/>
      <c r="CD24" s="213"/>
      <c r="CE24" s="308"/>
      <c r="CF24" s="213"/>
      <c r="CG24" s="213">
        <f>'3'!AL22</f>
        <v>12.592000000000001</v>
      </c>
      <c r="CH24" s="213">
        <f>CH32</f>
        <v>2</v>
      </c>
      <c r="CI24" s="213"/>
      <c r="CJ24" s="213"/>
      <c r="CK24" s="213"/>
      <c r="CL24" s="308"/>
      <c r="CM24" s="213"/>
      <c r="CN24" s="213">
        <f t="shared" ref="CN24:CN93" si="13">U24+AJ24+AX24+BL24+BZ24</f>
        <v>52.292999999999999</v>
      </c>
      <c r="CO24" s="213">
        <f t="shared" si="5"/>
        <v>0</v>
      </c>
      <c r="CP24" s="213">
        <f t="shared" si="6"/>
        <v>0</v>
      </c>
      <c r="CQ24" s="213">
        <f t="shared" si="7"/>
        <v>0</v>
      </c>
      <c r="CR24" s="213">
        <f t="shared" si="8"/>
        <v>0</v>
      </c>
      <c r="CS24" s="308">
        <f t="shared" si="9"/>
        <v>0</v>
      </c>
      <c r="CT24" s="213"/>
      <c r="CU24" s="213">
        <f t="shared" ref="CU24:CU93" si="14">U24+AJ24+BE24+BS24+CG24</f>
        <v>59.344113800000002</v>
      </c>
      <c r="CV24" s="213">
        <f t="shared" ref="CV24:CV92" si="15">V24+AK24+BF24+BT24+CH24</f>
        <v>4</v>
      </c>
      <c r="CW24" s="213">
        <f t="shared" si="10"/>
        <v>0</v>
      </c>
      <c r="CX24" s="213">
        <f t="shared" ref="CX24:CX92" si="16">X24+AM24+BH24+BV24+CJ24</f>
        <v>0</v>
      </c>
      <c r="CY24" s="213">
        <f t="shared" si="11"/>
        <v>0</v>
      </c>
      <c r="CZ24" s="308">
        <f t="shared" si="12"/>
        <v>0</v>
      </c>
      <c r="DA24" s="213"/>
      <c r="DB24" s="428"/>
    </row>
    <row r="25" spans="1:106" ht="31.5" x14ac:dyDescent="0.25">
      <c r="A25" s="50" t="s">
        <v>738</v>
      </c>
      <c r="B25" s="170" t="s">
        <v>762</v>
      </c>
      <c r="C25" s="50"/>
      <c r="D25" s="292">
        <f>'3'!H23</f>
        <v>278.31948014333335</v>
      </c>
      <c r="E25" s="292">
        <f>'3'!AB23</f>
        <v>363.04372429500006</v>
      </c>
      <c r="F25" s="138"/>
      <c r="G25" s="138"/>
      <c r="H25" s="138"/>
      <c r="I25" s="138"/>
      <c r="J25" s="138"/>
      <c r="K25" s="138"/>
      <c r="L25" s="138"/>
      <c r="M25" s="138"/>
      <c r="N25" s="138"/>
      <c r="O25" s="138"/>
      <c r="P25" s="138"/>
      <c r="Q25" s="138"/>
      <c r="R25" s="138"/>
      <c r="S25" s="138"/>
      <c r="T25" s="138"/>
      <c r="U25" s="292">
        <f>U41</f>
        <v>61.327166666666663</v>
      </c>
      <c r="V25" s="292">
        <f t="shared" ref="V25:CE25" si="17">V41</f>
        <v>7.0200000000000005</v>
      </c>
      <c r="W25" s="292">
        <f t="shared" si="17"/>
        <v>0</v>
      </c>
      <c r="X25" s="292">
        <f t="shared" si="17"/>
        <v>0</v>
      </c>
      <c r="Y25" s="292">
        <f t="shared" si="17"/>
        <v>0</v>
      </c>
      <c r="Z25" s="295">
        <f t="shared" si="17"/>
        <v>138</v>
      </c>
      <c r="AA25" s="292">
        <f t="shared" si="17"/>
        <v>0</v>
      </c>
      <c r="AB25" s="292">
        <f t="shared" si="17"/>
        <v>0</v>
      </c>
      <c r="AC25" s="292">
        <f>AC41</f>
        <v>61.608049000000008</v>
      </c>
      <c r="AD25" s="292">
        <f t="shared" si="17"/>
        <v>4.16</v>
      </c>
      <c r="AE25" s="292">
        <f t="shared" si="17"/>
        <v>0</v>
      </c>
      <c r="AF25" s="292">
        <f t="shared" si="17"/>
        <v>0</v>
      </c>
      <c r="AG25" s="292">
        <f t="shared" si="17"/>
        <v>0</v>
      </c>
      <c r="AH25" s="308">
        <f t="shared" si="17"/>
        <v>138</v>
      </c>
      <c r="AI25" s="292">
        <f t="shared" si="17"/>
        <v>0</v>
      </c>
      <c r="AJ25" s="292">
        <f>AJ41</f>
        <v>58.644499999999994</v>
      </c>
      <c r="AK25" s="292">
        <f>AK41</f>
        <v>6.96</v>
      </c>
      <c r="AL25" s="292">
        <f t="shared" si="17"/>
        <v>0</v>
      </c>
      <c r="AM25" s="292">
        <f t="shared" si="17"/>
        <v>3.0200000000000005</v>
      </c>
      <c r="AN25" s="292">
        <f t="shared" si="17"/>
        <v>0</v>
      </c>
      <c r="AO25" s="308">
        <f t="shared" si="17"/>
        <v>11</v>
      </c>
      <c r="AP25" s="292">
        <f t="shared" si="17"/>
        <v>0</v>
      </c>
      <c r="AQ25" s="292">
        <f>'3'!AF23</f>
        <v>53.089456666666671</v>
      </c>
      <c r="AR25" s="292">
        <f t="shared" ref="AR25:AV25" si="18">AR41</f>
        <v>8.7900000000000009</v>
      </c>
      <c r="AS25" s="292">
        <f t="shared" si="18"/>
        <v>0</v>
      </c>
      <c r="AT25" s="292">
        <f t="shared" si="18"/>
        <v>3.57</v>
      </c>
      <c r="AU25" s="292">
        <f t="shared" si="18"/>
        <v>0</v>
      </c>
      <c r="AV25" s="308">
        <f t="shared" si="18"/>
        <v>16</v>
      </c>
      <c r="AW25" s="292">
        <f t="shared" si="17"/>
        <v>0</v>
      </c>
      <c r="AX25" s="292">
        <f>AX41</f>
        <v>61.256126809999998</v>
      </c>
      <c r="AY25" s="292">
        <f t="shared" si="17"/>
        <v>4.99</v>
      </c>
      <c r="AZ25" s="292">
        <f t="shared" si="17"/>
        <v>0</v>
      </c>
      <c r="BA25" s="292">
        <f t="shared" si="17"/>
        <v>0</v>
      </c>
      <c r="BB25" s="292">
        <f t="shared" si="17"/>
        <v>0</v>
      </c>
      <c r="BC25" s="308">
        <f t="shared" si="17"/>
        <v>129</v>
      </c>
      <c r="BD25" s="292">
        <f t="shared" si="17"/>
        <v>0</v>
      </c>
      <c r="BE25" s="292">
        <f>'3'!AH23</f>
        <v>68.420363210000005</v>
      </c>
      <c r="BF25" s="292">
        <f>BF41</f>
        <v>4.99</v>
      </c>
      <c r="BG25" s="292">
        <f t="shared" si="17"/>
        <v>0</v>
      </c>
      <c r="BH25" s="292">
        <f t="shared" si="17"/>
        <v>0</v>
      </c>
      <c r="BI25" s="292">
        <f t="shared" si="17"/>
        <v>0</v>
      </c>
      <c r="BJ25" s="308">
        <f t="shared" si="17"/>
        <v>10</v>
      </c>
      <c r="BK25" s="292">
        <f t="shared" si="17"/>
        <v>0</v>
      </c>
      <c r="BL25" s="292">
        <f>BS25</f>
        <v>64.820000000000007</v>
      </c>
      <c r="BM25" s="292">
        <f t="shared" si="17"/>
        <v>6.2</v>
      </c>
      <c r="BN25" s="292">
        <f t="shared" si="17"/>
        <v>0</v>
      </c>
      <c r="BO25" s="292">
        <f t="shared" si="17"/>
        <v>0</v>
      </c>
      <c r="BP25" s="292">
        <f t="shared" si="17"/>
        <v>0</v>
      </c>
      <c r="BQ25" s="308">
        <f t="shared" si="17"/>
        <v>126</v>
      </c>
      <c r="BR25" s="292"/>
      <c r="BS25" s="292">
        <f>'3'!AJ23</f>
        <v>64.820000000000007</v>
      </c>
      <c r="BT25" s="292">
        <f>BT41</f>
        <v>5.03</v>
      </c>
      <c r="BU25" s="292">
        <f t="shared" ref="BU25:BX25" si="19">BU41</f>
        <v>0</v>
      </c>
      <c r="BV25" s="292">
        <f t="shared" si="19"/>
        <v>0.35</v>
      </c>
      <c r="BW25" s="292">
        <f t="shared" si="19"/>
        <v>0</v>
      </c>
      <c r="BX25" s="308">
        <f t="shared" si="19"/>
        <v>11</v>
      </c>
      <c r="BY25" s="292">
        <f t="shared" si="17"/>
        <v>0</v>
      </c>
      <c r="BZ25" s="213">
        <f>'3'!AK23</f>
        <v>69.952770000000001</v>
      </c>
      <c r="CA25" s="292">
        <f>CA41</f>
        <v>7.76</v>
      </c>
      <c r="CB25" s="292">
        <f t="shared" si="17"/>
        <v>0</v>
      </c>
      <c r="CC25" s="292">
        <f t="shared" si="17"/>
        <v>0.74</v>
      </c>
      <c r="CD25" s="292">
        <f t="shared" si="17"/>
        <v>0</v>
      </c>
      <c r="CE25" s="308">
        <f t="shared" si="17"/>
        <v>121</v>
      </c>
      <c r="CF25" s="292"/>
      <c r="CG25" s="292">
        <f>'3'!AL23</f>
        <v>98.150304758333348</v>
      </c>
      <c r="CH25" s="292">
        <f>CH41</f>
        <v>5.36</v>
      </c>
      <c r="CI25" s="292">
        <f t="shared" ref="CI25:CL25" si="20">CI41</f>
        <v>0</v>
      </c>
      <c r="CJ25" s="292">
        <f t="shared" si="20"/>
        <v>0.74</v>
      </c>
      <c r="CK25" s="292">
        <f t="shared" si="20"/>
        <v>0</v>
      </c>
      <c r="CL25" s="308">
        <f t="shared" si="20"/>
        <v>11</v>
      </c>
      <c r="CM25" s="292">
        <f t="shared" ref="CM25:CT25" si="21">CM41</f>
        <v>0</v>
      </c>
      <c r="CN25" s="292">
        <f t="shared" si="21"/>
        <v>299.08306347666667</v>
      </c>
      <c r="CO25" s="292">
        <f t="shared" si="21"/>
        <v>32.93</v>
      </c>
      <c r="CP25" s="292">
        <f t="shared" si="21"/>
        <v>0</v>
      </c>
      <c r="CQ25" s="292">
        <f t="shared" si="21"/>
        <v>3.7600000000000007</v>
      </c>
      <c r="CR25" s="292">
        <f t="shared" si="21"/>
        <v>0</v>
      </c>
      <c r="CS25" s="308">
        <f t="shared" si="21"/>
        <v>525</v>
      </c>
      <c r="CT25" s="292">
        <f t="shared" si="21"/>
        <v>0</v>
      </c>
      <c r="CU25" s="213">
        <f t="shared" si="14"/>
        <v>351.36233463500002</v>
      </c>
      <c r="CV25" s="292">
        <f>CV41</f>
        <v>29.360000000000007</v>
      </c>
      <c r="CW25" s="292">
        <f t="shared" si="10"/>
        <v>0</v>
      </c>
      <c r="CX25" s="292">
        <f t="shared" si="16"/>
        <v>4.1100000000000003</v>
      </c>
      <c r="CY25" s="292">
        <f t="shared" si="11"/>
        <v>0</v>
      </c>
      <c r="CZ25" s="308">
        <f t="shared" si="12"/>
        <v>181</v>
      </c>
      <c r="DA25" s="138"/>
      <c r="DB25" s="428"/>
    </row>
    <row r="26" spans="1:106" ht="80.25" customHeight="1" x14ac:dyDescent="0.25">
      <c r="A26" s="50" t="s">
        <v>739</v>
      </c>
      <c r="B26" s="170" t="s">
        <v>740</v>
      </c>
      <c r="C26" s="50"/>
      <c r="D26" s="213">
        <f>'3'!H24</f>
        <v>0</v>
      </c>
      <c r="E26" s="213">
        <f>'3'!AB24</f>
        <v>0</v>
      </c>
      <c r="F26" s="138"/>
      <c r="G26" s="138"/>
      <c r="H26" s="138"/>
      <c r="I26" s="138"/>
      <c r="J26" s="138"/>
      <c r="K26" s="138"/>
      <c r="L26" s="138"/>
      <c r="M26" s="138"/>
      <c r="N26" s="138"/>
      <c r="O26" s="138"/>
      <c r="P26" s="138"/>
      <c r="Q26" s="138"/>
      <c r="R26" s="138"/>
      <c r="S26" s="138"/>
      <c r="T26" s="138"/>
      <c r="U26" s="213">
        <v>0</v>
      </c>
      <c r="V26" s="213"/>
      <c r="W26" s="213"/>
      <c r="X26" s="213"/>
      <c r="Y26" s="213"/>
      <c r="Z26" s="213"/>
      <c r="AA26" s="213"/>
      <c r="AB26" s="213"/>
      <c r="AC26" s="213">
        <f>'3'!J24</f>
        <v>0</v>
      </c>
      <c r="AD26" s="213"/>
      <c r="AE26" s="213"/>
      <c r="AF26" s="213"/>
      <c r="AG26" s="213"/>
      <c r="AH26" s="308"/>
      <c r="AI26" s="213"/>
      <c r="AJ26" s="213">
        <f>'3'!AE24</f>
        <v>0</v>
      </c>
      <c r="AK26" s="213"/>
      <c r="AL26" s="213"/>
      <c r="AM26" s="213"/>
      <c r="AN26" s="213"/>
      <c r="AO26" s="308"/>
      <c r="AP26" s="213"/>
      <c r="AQ26" s="213">
        <f>'3'!AF24</f>
        <v>0</v>
      </c>
      <c r="AR26" s="213"/>
      <c r="AS26" s="213"/>
      <c r="AT26" s="213"/>
      <c r="AU26" s="213"/>
      <c r="AV26" s="308"/>
      <c r="AW26" s="213"/>
      <c r="AX26" s="213">
        <v>0</v>
      </c>
      <c r="AY26" s="213"/>
      <c r="AZ26" s="213"/>
      <c r="BA26" s="213"/>
      <c r="BB26" s="213"/>
      <c r="BC26" s="308"/>
      <c r="BD26" s="213"/>
      <c r="BE26" s="213">
        <f>'3'!AH24</f>
        <v>0</v>
      </c>
      <c r="BF26" s="213"/>
      <c r="BG26" s="213"/>
      <c r="BH26" s="213"/>
      <c r="BI26" s="213"/>
      <c r="BJ26" s="308"/>
      <c r="BK26" s="213"/>
      <c r="BL26" s="213">
        <v>0</v>
      </c>
      <c r="BM26" s="213"/>
      <c r="BN26" s="213"/>
      <c r="BO26" s="213"/>
      <c r="BP26" s="213"/>
      <c r="BQ26" s="308"/>
      <c r="BR26" s="213"/>
      <c r="BS26" s="213">
        <f>'3'!AJ24</f>
        <v>0</v>
      </c>
      <c r="BT26" s="213"/>
      <c r="BU26" s="213"/>
      <c r="BV26" s="213"/>
      <c r="BW26" s="213"/>
      <c r="BX26" s="308"/>
      <c r="BY26" s="213"/>
      <c r="BZ26" s="213">
        <f>'3'!AK24</f>
        <v>0</v>
      </c>
      <c r="CA26" s="213"/>
      <c r="CB26" s="213"/>
      <c r="CC26" s="213"/>
      <c r="CD26" s="213"/>
      <c r="CE26" s="308"/>
      <c r="CF26" s="213"/>
      <c r="CG26" s="213">
        <f>'3'!AL24</f>
        <v>0</v>
      </c>
      <c r="CH26" s="213"/>
      <c r="CI26" s="213"/>
      <c r="CJ26" s="213"/>
      <c r="CK26" s="213"/>
      <c r="CL26" s="308"/>
      <c r="CM26" s="213"/>
      <c r="CN26" s="213">
        <f t="shared" si="13"/>
        <v>0</v>
      </c>
      <c r="CO26" s="213">
        <f t="shared" si="5"/>
        <v>0</v>
      </c>
      <c r="CP26" s="138">
        <f t="shared" si="6"/>
        <v>0</v>
      </c>
      <c r="CQ26" s="138">
        <f t="shared" si="7"/>
        <v>0</v>
      </c>
      <c r="CR26" s="138">
        <f t="shared" si="8"/>
        <v>0</v>
      </c>
      <c r="CS26" s="308">
        <f t="shared" si="9"/>
        <v>0</v>
      </c>
      <c r="CT26" s="138"/>
      <c r="CU26" s="213">
        <f t="shared" si="14"/>
        <v>0</v>
      </c>
      <c r="CV26" s="213">
        <f t="shared" si="15"/>
        <v>0</v>
      </c>
      <c r="CW26" s="138">
        <f t="shared" si="10"/>
        <v>0</v>
      </c>
      <c r="CX26" s="138">
        <f t="shared" si="16"/>
        <v>0</v>
      </c>
      <c r="CY26" s="138">
        <f t="shared" si="11"/>
        <v>0</v>
      </c>
      <c r="CZ26" s="308">
        <f t="shared" si="12"/>
        <v>0</v>
      </c>
      <c r="DA26" s="138"/>
      <c r="DB26" s="428"/>
    </row>
    <row r="27" spans="1:106" ht="47.25" x14ac:dyDescent="0.25">
      <c r="A27" s="50" t="s">
        <v>741</v>
      </c>
      <c r="B27" s="170" t="s">
        <v>742</v>
      </c>
      <c r="C27" s="50"/>
      <c r="D27" s="292">
        <f>'3'!H25</f>
        <v>22.636833333333328</v>
      </c>
      <c r="E27" s="292">
        <f>'3'!AB25</f>
        <v>22.636833333333328</v>
      </c>
      <c r="F27" s="138"/>
      <c r="G27" s="138"/>
      <c r="H27" s="138"/>
      <c r="I27" s="138"/>
      <c r="J27" s="138"/>
      <c r="K27" s="138"/>
      <c r="L27" s="138"/>
      <c r="M27" s="138"/>
      <c r="N27" s="138"/>
      <c r="O27" s="138"/>
      <c r="P27" s="138"/>
      <c r="Q27" s="138"/>
      <c r="R27" s="138"/>
      <c r="S27" s="138"/>
      <c r="T27" s="138"/>
      <c r="U27" s="213">
        <f t="shared" ref="U27:AB27" si="22">U127</f>
        <v>0</v>
      </c>
      <c r="V27" s="213">
        <f t="shared" si="22"/>
        <v>0</v>
      </c>
      <c r="W27" s="213">
        <f t="shared" si="22"/>
        <v>0</v>
      </c>
      <c r="X27" s="213">
        <f t="shared" si="22"/>
        <v>0</v>
      </c>
      <c r="Y27" s="213">
        <f t="shared" si="22"/>
        <v>0</v>
      </c>
      <c r="Z27" s="213">
        <f t="shared" si="22"/>
        <v>0</v>
      </c>
      <c r="AA27" s="213">
        <f t="shared" si="22"/>
        <v>0</v>
      </c>
      <c r="AB27" s="213">
        <f t="shared" si="22"/>
        <v>0</v>
      </c>
      <c r="AC27" s="213">
        <f>'3'!J25</f>
        <v>0</v>
      </c>
      <c r="AD27" s="213">
        <f>AD127</f>
        <v>0</v>
      </c>
      <c r="AE27" s="213">
        <f>AE127</f>
        <v>0</v>
      </c>
      <c r="AF27" s="213">
        <f>AF127</f>
        <v>0</v>
      </c>
      <c r="AG27" s="213">
        <f>AG127</f>
        <v>0</v>
      </c>
      <c r="AH27" s="308">
        <f>AH127</f>
        <v>0</v>
      </c>
      <c r="AI27" s="213"/>
      <c r="AJ27" s="213">
        <f>'3'!AE25</f>
        <v>9.2128333333333323</v>
      </c>
      <c r="AK27" s="213">
        <f t="shared" ref="AK27:AP27" si="23">AK127</f>
        <v>0.4</v>
      </c>
      <c r="AL27" s="213">
        <f t="shared" si="23"/>
        <v>0</v>
      </c>
      <c r="AM27" s="213">
        <f t="shared" si="23"/>
        <v>2.1760000000000002</v>
      </c>
      <c r="AN27" s="213">
        <f t="shared" si="23"/>
        <v>0</v>
      </c>
      <c r="AO27" s="308">
        <f t="shared" si="23"/>
        <v>0</v>
      </c>
      <c r="AP27" s="213">
        <f t="shared" si="23"/>
        <v>0</v>
      </c>
      <c r="AQ27" s="213">
        <f>'3'!AF25</f>
        <v>5.2750000000000004</v>
      </c>
      <c r="AR27" s="213">
        <f t="shared" ref="AR27:AV27" si="24">AR127</f>
        <v>0.4</v>
      </c>
      <c r="AS27" s="213">
        <f t="shared" si="24"/>
        <v>0</v>
      </c>
      <c r="AT27" s="213">
        <f t="shared" si="24"/>
        <v>1.909</v>
      </c>
      <c r="AU27" s="213">
        <f t="shared" si="24"/>
        <v>0</v>
      </c>
      <c r="AV27" s="308">
        <f t="shared" si="24"/>
        <v>0</v>
      </c>
      <c r="AW27" s="213"/>
      <c r="AX27" s="213">
        <f t="shared" ref="AX27:BJ27" si="25">AX127</f>
        <v>0</v>
      </c>
      <c r="AY27" s="213">
        <f t="shared" si="25"/>
        <v>0</v>
      </c>
      <c r="AZ27" s="213">
        <f t="shared" si="25"/>
        <v>0</v>
      </c>
      <c r="BA27" s="213">
        <f t="shared" si="25"/>
        <v>0</v>
      </c>
      <c r="BB27" s="213">
        <f t="shared" si="25"/>
        <v>0</v>
      </c>
      <c r="BC27" s="308">
        <f t="shared" si="25"/>
        <v>0</v>
      </c>
      <c r="BD27" s="213">
        <f t="shared" si="25"/>
        <v>0</v>
      </c>
      <c r="BE27" s="213">
        <f>'3'!AH25</f>
        <v>0</v>
      </c>
      <c r="BF27" s="213">
        <f t="shared" si="25"/>
        <v>0</v>
      </c>
      <c r="BG27" s="213">
        <f t="shared" si="25"/>
        <v>0</v>
      </c>
      <c r="BH27" s="213">
        <f t="shared" si="25"/>
        <v>0</v>
      </c>
      <c r="BI27" s="213">
        <f t="shared" si="25"/>
        <v>0</v>
      </c>
      <c r="BJ27" s="308">
        <f t="shared" si="25"/>
        <v>0</v>
      </c>
      <c r="BK27" s="213"/>
      <c r="BL27" s="213">
        <f t="shared" ref="BL27:BQ27" si="26">BL127</f>
        <v>9.2620000000000005</v>
      </c>
      <c r="BM27" s="213">
        <f t="shared" si="26"/>
        <v>0</v>
      </c>
      <c r="BN27" s="213">
        <f t="shared" si="26"/>
        <v>0</v>
      </c>
      <c r="BO27" s="213">
        <f t="shared" si="26"/>
        <v>2.0150000000000001</v>
      </c>
      <c r="BP27" s="213">
        <f t="shared" si="26"/>
        <v>0</v>
      </c>
      <c r="BQ27" s="308">
        <f t="shared" si="26"/>
        <v>0</v>
      </c>
      <c r="BR27" s="213"/>
      <c r="BS27" s="213">
        <f>'3'!AJ25</f>
        <v>9.2620000000000005</v>
      </c>
      <c r="BT27" s="213">
        <f t="shared" ref="BT27:BX27" si="27">BT127</f>
        <v>0.4</v>
      </c>
      <c r="BU27" s="213">
        <f t="shared" si="27"/>
        <v>0</v>
      </c>
      <c r="BV27" s="213">
        <f t="shared" si="27"/>
        <v>1.2150000000000001</v>
      </c>
      <c r="BW27" s="213">
        <f t="shared" si="27"/>
        <v>0</v>
      </c>
      <c r="BX27" s="308">
        <f t="shared" si="27"/>
        <v>0</v>
      </c>
      <c r="BY27" s="213"/>
      <c r="BZ27" s="213">
        <f>'3'!AK25</f>
        <v>4.1619999999999999</v>
      </c>
      <c r="CA27" s="213">
        <f t="shared" ref="CA27:CE27" si="28">CA127</f>
        <v>0</v>
      </c>
      <c r="CB27" s="213">
        <f t="shared" si="28"/>
        <v>0</v>
      </c>
      <c r="CC27" s="213">
        <f t="shared" si="28"/>
        <v>0.6</v>
      </c>
      <c r="CD27" s="213">
        <f t="shared" si="28"/>
        <v>0</v>
      </c>
      <c r="CE27" s="308">
        <f t="shared" si="28"/>
        <v>0</v>
      </c>
      <c r="CF27" s="213"/>
      <c r="CG27" s="213">
        <f>'3'!AL25</f>
        <v>4.1619999999999999</v>
      </c>
      <c r="CH27" s="213">
        <f t="shared" ref="CH27:CL27" si="29">CH127</f>
        <v>0</v>
      </c>
      <c r="CI27" s="213">
        <f t="shared" si="29"/>
        <v>0</v>
      </c>
      <c r="CJ27" s="213">
        <f t="shared" si="29"/>
        <v>0.6</v>
      </c>
      <c r="CK27" s="213">
        <f t="shared" si="29"/>
        <v>0</v>
      </c>
      <c r="CL27" s="308">
        <f t="shared" si="29"/>
        <v>0</v>
      </c>
      <c r="CM27" s="138"/>
      <c r="CN27" s="294">
        <f>U27+AJ27+AX27+BL27+BZ27</f>
        <v>22.636833333333332</v>
      </c>
      <c r="CO27" s="138">
        <f t="shared" si="5"/>
        <v>0.4</v>
      </c>
      <c r="CP27" s="138">
        <f t="shared" si="6"/>
        <v>0</v>
      </c>
      <c r="CQ27" s="138">
        <f t="shared" si="7"/>
        <v>4.7910000000000004</v>
      </c>
      <c r="CR27" s="138">
        <f t="shared" si="8"/>
        <v>0</v>
      </c>
      <c r="CS27" s="308">
        <f t="shared" si="9"/>
        <v>0</v>
      </c>
      <c r="CT27" s="138"/>
      <c r="CU27" s="213">
        <f t="shared" si="14"/>
        <v>22.636833333333332</v>
      </c>
      <c r="CV27" s="138">
        <f t="shared" si="15"/>
        <v>0.8</v>
      </c>
      <c r="CW27" s="138">
        <f t="shared" si="10"/>
        <v>0</v>
      </c>
      <c r="CX27" s="138">
        <f t="shared" si="16"/>
        <v>3.9910000000000001</v>
      </c>
      <c r="CY27" s="138">
        <f t="shared" si="11"/>
        <v>0</v>
      </c>
      <c r="CZ27" s="308">
        <f t="shared" si="12"/>
        <v>0</v>
      </c>
      <c r="DA27" s="138"/>
      <c r="DB27" s="428"/>
    </row>
    <row r="28" spans="1:106" ht="47.25" x14ac:dyDescent="0.25">
      <c r="A28" s="50" t="s">
        <v>743</v>
      </c>
      <c r="B28" s="170" t="s">
        <v>744</v>
      </c>
      <c r="C28" s="50"/>
      <c r="D28" s="213">
        <f>'3'!H26</f>
        <v>0</v>
      </c>
      <c r="E28" s="213">
        <f>'3'!AB26</f>
        <v>0</v>
      </c>
      <c r="F28" s="138"/>
      <c r="G28" s="138"/>
      <c r="H28" s="138"/>
      <c r="I28" s="138"/>
      <c r="J28" s="138"/>
      <c r="K28" s="138"/>
      <c r="L28" s="138"/>
      <c r="M28" s="138"/>
      <c r="N28" s="138"/>
      <c r="O28" s="138"/>
      <c r="P28" s="138"/>
      <c r="Q28" s="138"/>
      <c r="R28" s="138"/>
      <c r="S28" s="138"/>
      <c r="T28" s="138"/>
      <c r="U28" s="213">
        <v>0</v>
      </c>
      <c r="V28" s="213"/>
      <c r="W28" s="213"/>
      <c r="X28" s="213"/>
      <c r="Y28" s="213"/>
      <c r="Z28" s="213"/>
      <c r="AA28" s="213"/>
      <c r="AB28" s="213"/>
      <c r="AC28" s="213">
        <f>'3'!J26</f>
        <v>0</v>
      </c>
      <c r="AD28" s="213"/>
      <c r="AE28" s="213"/>
      <c r="AF28" s="213"/>
      <c r="AG28" s="213"/>
      <c r="AH28" s="308"/>
      <c r="AI28" s="213"/>
      <c r="AJ28" s="213">
        <f>'3'!AE26</f>
        <v>0</v>
      </c>
      <c r="AK28" s="213"/>
      <c r="AL28" s="213"/>
      <c r="AM28" s="213"/>
      <c r="AN28" s="213"/>
      <c r="AO28" s="308"/>
      <c r="AP28" s="213"/>
      <c r="AQ28" s="213">
        <f>'3'!AF26</f>
        <v>0</v>
      </c>
      <c r="AR28" s="213"/>
      <c r="AS28" s="213"/>
      <c r="AT28" s="213"/>
      <c r="AU28" s="213"/>
      <c r="AV28" s="213"/>
      <c r="AW28" s="213"/>
      <c r="AX28" s="213">
        <v>0</v>
      </c>
      <c r="AY28" s="213"/>
      <c r="AZ28" s="213"/>
      <c r="BA28" s="213"/>
      <c r="BB28" s="213"/>
      <c r="BC28" s="308"/>
      <c r="BD28" s="213"/>
      <c r="BE28" s="213">
        <f>'3'!AH26</f>
        <v>0</v>
      </c>
      <c r="BF28" s="213"/>
      <c r="BG28" s="213"/>
      <c r="BH28" s="213"/>
      <c r="BI28" s="213"/>
      <c r="BJ28" s="308"/>
      <c r="BK28" s="213"/>
      <c r="BL28" s="213">
        <v>0</v>
      </c>
      <c r="BM28" s="213"/>
      <c r="BN28" s="213"/>
      <c r="BO28" s="213"/>
      <c r="BP28" s="213"/>
      <c r="BQ28" s="308"/>
      <c r="BR28" s="213"/>
      <c r="BS28" s="213">
        <f>'3'!AJ26</f>
        <v>0</v>
      </c>
      <c r="BT28" s="213"/>
      <c r="BU28" s="213"/>
      <c r="BV28" s="213"/>
      <c r="BW28" s="213"/>
      <c r="BX28" s="308"/>
      <c r="BY28" s="213"/>
      <c r="BZ28" s="213">
        <f>'3'!AK26</f>
        <v>0</v>
      </c>
      <c r="CA28" s="138"/>
      <c r="CB28" s="138"/>
      <c r="CC28" s="138"/>
      <c r="CD28" s="138"/>
      <c r="CE28" s="308"/>
      <c r="CF28" s="213"/>
      <c r="CG28" s="213">
        <f>'3'!AL26</f>
        <v>0</v>
      </c>
      <c r="CH28" s="213"/>
      <c r="CI28" s="213"/>
      <c r="CJ28" s="213"/>
      <c r="CK28" s="213"/>
      <c r="CL28" s="308"/>
      <c r="CM28" s="138"/>
      <c r="CN28" s="213">
        <f t="shared" si="13"/>
        <v>0</v>
      </c>
      <c r="CO28" s="138">
        <f t="shared" si="5"/>
        <v>0</v>
      </c>
      <c r="CP28" s="138">
        <f t="shared" si="6"/>
        <v>0</v>
      </c>
      <c r="CQ28" s="138">
        <f t="shared" si="7"/>
        <v>0</v>
      </c>
      <c r="CR28" s="138">
        <f t="shared" si="8"/>
        <v>0</v>
      </c>
      <c r="CS28" s="308">
        <f t="shared" si="9"/>
        <v>0</v>
      </c>
      <c r="CT28" s="138"/>
      <c r="CU28" s="213">
        <f t="shared" si="14"/>
        <v>0</v>
      </c>
      <c r="CV28" s="138">
        <f t="shared" si="15"/>
        <v>0</v>
      </c>
      <c r="CW28" s="138">
        <f t="shared" si="10"/>
        <v>0</v>
      </c>
      <c r="CX28" s="138">
        <f t="shared" si="16"/>
        <v>0</v>
      </c>
      <c r="CY28" s="138">
        <f t="shared" si="11"/>
        <v>0</v>
      </c>
      <c r="CZ28" s="308">
        <f t="shared" si="12"/>
        <v>0</v>
      </c>
      <c r="DA28" s="138"/>
      <c r="DB28" s="428"/>
    </row>
    <row r="29" spans="1:106" ht="31.5" x14ac:dyDescent="0.25">
      <c r="A29" s="50" t="s">
        <v>745</v>
      </c>
      <c r="B29" s="170" t="s">
        <v>746</v>
      </c>
      <c r="C29" s="50"/>
      <c r="D29" s="213">
        <f>'3'!H27</f>
        <v>0</v>
      </c>
      <c r="E29" s="213">
        <f>'3'!AB27</f>
        <v>17.700000000000003</v>
      </c>
      <c r="F29" s="138"/>
      <c r="G29" s="138"/>
      <c r="H29" s="138"/>
      <c r="I29" s="138"/>
      <c r="J29" s="138"/>
      <c r="K29" s="138"/>
      <c r="L29" s="138"/>
      <c r="M29" s="138"/>
      <c r="N29" s="138"/>
      <c r="O29" s="138"/>
      <c r="P29" s="138"/>
      <c r="Q29" s="138"/>
      <c r="R29" s="138"/>
      <c r="S29" s="138"/>
      <c r="T29" s="138"/>
      <c r="U29" s="213">
        <v>0</v>
      </c>
      <c r="V29" s="213"/>
      <c r="W29" s="213"/>
      <c r="X29" s="213"/>
      <c r="Y29" s="213"/>
      <c r="Z29" s="213"/>
      <c r="AA29" s="213"/>
      <c r="AB29" s="213"/>
      <c r="AC29" s="213">
        <f>'3'!J27</f>
        <v>0</v>
      </c>
      <c r="AD29" s="213"/>
      <c r="AE29" s="213"/>
      <c r="AF29" s="213"/>
      <c r="AG29" s="213"/>
      <c r="AH29" s="308"/>
      <c r="AI29" s="213"/>
      <c r="AJ29" s="213">
        <f>'3'!AE27</f>
        <v>0</v>
      </c>
      <c r="AK29" s="213"/>
      <c r="AL29" s="213"/>
      <c r="AM29" s="213"/>
      <c r="AN29" s="213"/>
      <c r="AO29" s="308"/>
      <c r="AP29" s="213"/>
      <c r="AQ29" s="213">
        <f>'3'!AF27</f>
        <v>0</v>
      </c>
      <c r="AR29" s="213"/>
      <c r="AS29" s="213"/>
      <c r="AT29" s="213"/>
      <c r="AU29" s="213"/>
      <c r="AV29" s="213"/>
      <c r="AW29" s="213"/>
      <c r="AX29" s="213">
        <f>AX106</f>
        <v>6.9474999999999998</v>
      </c>
      <c r="AY29" s="213"/>
      <c r="AZ29" s="213"/>
      <c r="BA29" s="213"/>
      <c r="BB29" s="213"/>
      <c r="BC29" s="308"/>
      <c r="BD29" s="213"/>
      <c r="BE29" s="213">
        <f>'3'!AH27</f>
        <v>0</v>
      </c>
      <c r="BF29" s="213"/>
      <c r="BG29" s="213"/>
      <c r="BH29" s="213"/>
      <c r="BI29" s="213"/>
      <c r="BJ29" s="308"/>
      <c r="BK29" s="213"/>
      <c r="BL29" s="213">
        <f>BL106</f>
        <v>8.7000000000000011</v>
      </c>
      <c r="BM29" s="213"/>
      <c r="BN29" s="213"/>
      <c r="BO29" s="213"/>
      <c r="BP29" s="213"/>
      <c r="BQ29" s="308"/>
      <c r="BR29" s="213"/>
      <c r="BS29" s="213">
        <f>'3'!AJ27</f>
        <v>8.7000000000000011</v>
      </c>
      <c r="BT29" s="213"/>
      <c r="BU29" s="213"/>
      <c r="BV29" s="213"/>
      <c r="BW29" s="213"/>
      <c r="BX29" s="308"/>
      <c r="BY29" s="213"/>
      <c r="BZ29" s="213">
        <f>'3'!AK27</f>
        <v>9</v>
      </c>
      <c r="CA29" s="138"/>
      <c r="CB29" s="138"/>
      <c r="CC29" s="138"/>
      <c r="CD29" s="138"/>
      <c r="CE29" s="308"/>
      <c r="CF29" s="213"/>
      <c r="CG29" s="213">
        <f>'3'!AL27</f>
        <v>9</v>
      </c>
      <c r="CH29" s="213"/>
      <c r="CI29" s="213"/>
      <c r="CJ29" s="213"/>
      <c r="CK29" s="213"/>
      <c r="CL29" s="308"/>
      <c r="CM29" s="138"/>
      <c r="CN29" s="213">
        <f t="shared" si="13"/>
        <v>24.647500000000001</v>
      </c>
      <c r="CO29" s="138">
        <f t="shared" si="5"/>
        <v>0</v>
      </c>
      <c r="CP29" s="138">
        <f t="shared" si="6"/>
        <v>0</v>
      </c>
      <c r="CQ29" s="138">
        <f t="shared" si="7"/>
        <v>0</v>
      </c>
      <c r="CR29" s="138">
        <f t="shared" si="8"/>
        <v>0</v>
      </c>
      <c r="CS29" s="308">
        <f t="shared" si="9"/>
        <v>0</v>
      </c>
      <c r="CT29" s="138"/>
      <c r="CU29" s="213">
        <f t="shared" si="14"/>
        <v>17.700000000000003</v>
      </c>
      <c r="CV29" s="138">
        <f t="shared" si="15"/>
        <v>0</v>
      </c>
      <c r="CW29" s="138">
        <f t="shared" si="10"/>
        <v>0</v>
      </c>
      <c r="CX29" s="138">
        <f t="shared" si="16"/>
        <v>0</v>
      </c>
      <c r="CY29" s="138">
        <f t="shared" si="11"/>
        <v>0</v>
      </c>
      <c r="CZ29" s="308">
        <f t="shared" si="12"/>
        <v>0</v>
      </c>
      <c r="DA29" s="138"/>
      <c r="DB29" s="428"/>
    </row>
    <row r="30" spans="1:106" x14ac:dyDescent="0.25">
      <c r="A30" s="50"/>
      <c r="B30" s="28"/>
      <c r="C30" s="50"/>
      <c r="D30" s="213">
        <f>'3'!H28</f>
        <v>0</v>
      </c>
      <c r="E30" s="213">
        <f>'3'!AB28</f>
        <v>0</v>
      </c>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f>'3'!J28</f>
        <v>0</v>
      </c>
      <c r="AD30" s="138"/>
      <c r="AE30" s="138"/>
      <c r="AF30" s="138"/>
      <c r="AG30" s="138"/>
      <c r="AH30" s="308"/>
      <c r="AI30" s="138"/>
      <c r="AJ30" s="138">
        <f>'3'!AE28</f>
        <v>0</v>
      </c>
      <c r="AK30" s="138"/>
      <c r="AL30" s="138"/>
      <c r="AM30" s="138"/>
      <c r="AN30" s="138"/>
      <c r="AO30" s="308"/>
      <c r="AP30" s="138"/>
      <c r="AQ30" s="138">
        <f>'3'!AF28</f>
        <v>0</v>
      </c>
      <c r="AR30" s="138"/>
      <c r="AS30" s="138"/>
      <c r="AT30" s="138"/>
      <c r="AU30" s="138"/>
      <c r="AV30" s="138"/>
      <c r="AW30" s="138"/>
      <c r="AX30" s="138"/>
      <c r="AY30" s="138"/>
      <c r="AZ30" s="138"/>
      <c r="BA30" s="138"/>
      <c r="BB30" s="138"/>
      <c r="BC30" s="308"/>
      <c r="BD30" s="138"/>
      <c r="BE30" s="138">
        <f>'3'!AH28</f>
        <v>0</v>
      </c>
      <c r="BF30" s="138"/>
      <c r="BG30" s="138"/>
      <c r="BH30" s="138"/>
      <c r="BI30" s="138"/>
      <c r="BJ30" s="308"/>
      <c r="BK30" s="138"/>
      <c r="BL30" s="138"/>
      <c r="BM30" s="138"/>
      <c r="BN30" s="138"/>
      <c r="BO30" s="138"/>
      <c r="BP30" s="138"/>
      <c r="BQ30" s="308"/>
      <c r="BR30" s="138"/>
      <c r="BS30" s="138">
        <f>'3'!AJ28</f>
        <v>0</v>
      </c>
      <c r="BT30" s="138"/>
      <c r="BU30" s="138"/>
      <c r="BV30" s="138"/>
      <c r="BW30" s="138"/>
      <c r="BX30" s="308"/>
      <c r="BY30" s="138"/>
      <c r="BZ30" s="213">
        <f>'3'!AK28</f>
        <v>0</v>
      </c>
      <c r="CA30" s="138"/>
      <c r="CB30" s="138"/>
      <c r="CC30" s="138"/>
      <c r="CD30" s="138"/>
      <c r="CE30" s="308"/>
      <c r="CF30" s="138"/>
      <c r="CG30" s="138">
        <f>'3'!AL28</f>
        <v>0</v>
      </c>
      <c r="CH30" s="138"/>
      <c r="CI30" s="138"/>
      <c r="CJ30" s="138"/>
      <c r="CK30" s="138"/>
      <c r="CL30" s="308"/>
      <c r="CM30" s="138"/>
      <c r="CN30" s="138">
        <f t="shared" si="13"/>
        <v>0</v>
      </c>
      <c r="CO30" s="138">
        <f t="shared" si="5"/>
        <v>0</v>
      </c>
      <c r="CP30" s="138">
        <f t="shared" si="6"/>
        <v>0</v>
      </c>
      <c r="CQ30" s="138">
        <f t="shared" si="7"/>
        <v>0</v>
      </c>
      <c r="CR30" s="138">
        <f t="shared" si="8"/>
        <v>0</v>
      </c>
      <c r="CS30" s="308">
        <f t="shared" si="9"/>
        <v>0</v>
      </c>
      <c r="CT30" s="138"/>
      <c r="CU30" s="213">
        <f t="shared" si="14"/>
        <v>0</v>
      </c>
      <c r="CV30" s="138">
        <f t="shared" si="15"/>
        <v>0</v>
      </c>
      <c r="CW30" s="138">
        <f t="shared" si="10"/>
        <v>0</v>
      </c>
      <c r="CX30" s="138">
        <f t="shared" si="16"/>
        <v>0</v>
      </c>
      <c r="CY30" s="138">
        <f t="shared" si="11"/>
        <v>0</v>
      </c>
      <c r="CZ30" s="308">
        <f t="shared" si="12"/>
        <v>0</v>
      </c>
      <c r="DA30" s="138"/>
      <c r="DB30" s="428"/>
    </row>
    <row r="31" spans="1:106" ht="31.5" x14ac:dyDescent="0.25">
      <c r="A31" s="50">
        <v>1</v>
      </c>
      <c r="B31" s="170" t="s">
        <v>579</v>
      </c>
      <c r="C31" s="50"/>
      <c r="D31" s="213">
        <f>'3'!H29</f>
        <v>0</v>
      </c>
      <c r="E31" s="213">
        <f>'3'!AB29</f>
        <v>0</v>
      </c>
      <c r="F31" s="138"/>
      <c r="G31" s="138"/>
      <c r="H31" s="138"/>
      <c r="I31" s="138"/>
      <c r="J31" s="138"/>
      <c r="K31" s="138"/>
      <c r="L31" s="138"/>
      <c r="M31" s="138"/>
      <c r="N31" s="138"/>
      <c r="O31" s="138"/>
      <c r="P31" s="138"/>
      <c r="Q31" s="138"/>
      <c r="R31" s="138"/>
      <c r="S31" s="138"/>
      <c r="T31" s="138"/>
      <c r="U31" s="138"/>
      <c r="V31" s="138"/>
      <c r="W31" s="138"/>
      <c r="X31" s="138"/>
      <c r="Y31" s="138"/>
      <c r="Z31" s="138"/>
      <c r="AA31" s="138"/>
      <c r="AB31" s="138"/>
      <c r="AC31" s="138">
        <f>'3'!J29</f>
        <v>0</v>
      </c>
      <c r="AD31" s="138"/>
      <c r="AE31" s="138"/>
      <c r="AF31" s="138"/>
      <c r="AG31" s="138"/>
      <c r="AH31" s="308"/>
      <c r="AI31" s="138"/>
      <c r="AJ31" s="138">
        <f>'3'!AE29</f>
        <v>0</v>
      </c>
      <c r="AK31" s="138"/>
      <c r="AL31" s="138"/>
      <c r="AM31" s="138"/>
      <c r="AN31" s="138"/>
      <c r="AO31" s="308"/>
      <c r="AP31" s="138"/>
      <c r="AQ31" s="138">
        <f>'3'!AF29</f>
        <v>0</v>
      </c>
      <c r="AR31" s="138"/>
      <c r="AS31" s="138"/>
      <c r="AT31" s="138"/>
      <c r="AU31" s="138"/>
      <c r="AV31" s="138"/>
      <c r="AW31" s="138"/>
      <c r="AX31" s="138"/>
      <c r="AY31" s="138"/>
      <c r="AZ31" s="138"/>
      <c r="BA31" s="138"/>
      <c r="BB31" s="138"/>
      <c r="BC31" s="308"/>
      <c r="BD31" s="138"/>
      <c r="BE31" s="138">
        <f>'3'!AH29</f>
        <v>0</v>
      </c>
      <c r="BF31" s="138"/>
      <c r="BG31" s="138"/>
      <c r="BH31" s="138"/>
      <c r="BI31" s="138"/>
      <c r="BJ31" s="308"/>
      <c r="BK31" s="138"/>
      <c r="BL31" s="138"/>
      <c r="BM31" s="138"/>
      <c r="BN31" s="138"/>
      <c r="BO31" s="138"/>
      <c r="BP31" s="138"/>
      <c r="BQ31" s="308"/>
      <c r="BR31" s="138"/>
      <c r="BS31" s="138">
        <f>'3'!AJ29</f>
        <v>0</v>
      </c>
      <c r="BT31" s="138"/>
      <c r="BU31" s="138"/>
      <c r="BV31" s="138"/>
      <c r="BW31" s="138"/>
      <c r="BX31" s="308"/>
      <c r="BY31" s="138"/>
      <c r="BZ31" s="213">
        <f>'3'!AK29</f>
        <v>0</v>
      </c>
      <c r="CA31" s="138"/>
      <c r="CB31" s="138"/>
      <c r="CC31" s="138"/>
      <c r="CD31" s="138"/>
      <c r="CE31" s="308"/>
      <c r="CF31" s="138"/>
      <c r="CG31" s="138">
        <f>'3'!AL29</f>
        <v>0</v>
      </c>
      <c r="CH31" s="138"/>
      <c r="CI31" s="138"/>
      <c r="CJ31" s="138"/>
      <c r="CK31" s="138"/>
      <c r="CL31" s="308"/>
      <c r="CM31" s="138"/>
      <c r="CN31" s="138">
        <f t="shared" si="13"/>
        <v>0</v>
      </c>
      <c r="CO31" s="138">
        <f t="shared" si="5"/>
        <v>0</v>
      </c>
      <c r="CP31" s="138">
        <f t="shared" si="6"/>
        <v>0</v>
      </c>
      <c r="CQ31" s="138">
        <f t="shared" si="7"/>
        <v>0</v>
      </c>
      <c r="CR31" s="138">
        <f t="shared" si="8"/>
        <v>0</v>
      </c>
      <c r="CS31" s="308">
        <f t="shared" si="9"/>
        <v>0</v>
      </c>
      <c r="CT31" s="138"/>
      <c r="CU31" s="213">
        <f t="shared" si="14"/>
        <v>0</v>
      </c>
      <c r="CV31" s="138">
        <f t="shared" si="15"/>
        <v>0</v>
      </c>
      <c r="CW31" s="138">
        <f t="shared" si="10"/>
        <v>0</v>
      </c>
      <c r="CX31" s="138">
        <f t="shared" si="16"/>
        <v>0</v>
      </c>
      <c r="CY31" s="138">
        <f t="shared" si="11"/>
        <v>0</v>
      </c>
      <c r="CZ31" s="308">
        <f t="shared" si="12"/>
        <v>0</v>
      </c>
      <c r="DA31" s="138"/>
      <c r="DB31" s="428"/>
    </row>
    <row r="32" spans="1:106" ht="31.5" x14ac:dyDescent="0.25">
      <c r="A32" s="173" t="s">
        <v>550</v>
      </c>
      <c r="B32" s="171" t="s">
        <v>747</v>
      </c>
      <c r="C32" s="50"/>
      <c r="D32" s="213">
        <f>'3'!H30</f>
        <v>65.055113800000001</v>
      </c>
      <c r="E32" s="213">
        <f>'3'!AB30</f>
        <v>59.344113800000002</v>
      </c>
      <c r="F32" s="138"/>
      <c r="G32" s="138"/>
      <c r="H32" s="138"/>
      <c r="I32" s="138"/>
      <c r="J32" s="138"/>
      <c r="K32" s="138"/>
      <c r="L32" s="138"/>
      <c r="M32" s="138"/>
      <c r="N32" s="138"/>
      <c r="O32" s="138"/>
      <c r="P32" s="138"/>
      <c r="Q32" s="138"/>
      <c r="R32" s="138"/>
      <c r="S32" s="138"/>
      <c r="T32" s="138"/>
      <c r="U32" s="213">
        <v>0</v>
      </c>
      <c r="V32" s="213"/>
      <c r="W32" s="213"/>
      <c r="X32" s="213"/>
      <c r="Y32" s="213"/>
      <c r="Z32" s="213"/>
      <c r="AA32" s="213"/>
      <c r="AB32" s="213"/>
      <c r="AC32" s="213">
        <f>'3'!J30</f>
        <v>0</v>
      </c>
      <c r="AD32" s="213"/>
      <c r="AE32" s="213"/>
      <c r="AF32" s="213"/>
      <c r="AG32" s="213"/>
      <c r="AH32" s="308"/>
      <c r="AI32" s="213"/>
      <c r="AJ32" s="213">
        <f>'3'!AE30</f>
        <v>0</v>
      </c>
      <c r="AK32" s="138"/>
      <c r="AL32" s="138"/>
      <c r="AM32" s="138"/>
      <c r="AN32" s="138"/>
      <c r="AO32" s="308"/>
      <c r="AP32" s="138"/>
      <c r="AQ32" s="213">
        <f>'3'!AF30</f>
        <v>0</v>
      </c>
      <c r="AR32" s="138"/>
      <c r="AS32" s="138"/>
      <c r="AT32" s="138"/>
      <c r="AU32" s="138"/>
      <c r="AV32" s="138"/>
      <c r="AW32" s="138"/>
      <c r="AX32" s="213">
        <v>0</v>
      </c>
      <c r="AY32" s="213"/>
      <c r="AZ32" s="213"/>
      <c r="BA32" s="213"/>
      <c r="BB32" s="213"/>
      <c r="BC32" s="308"/>
      <c r="BD32" s="213"/>
      <c r="BE32" s="213">
        <f>'3'!AH30</f>
        <v>29.985113800000001</v>
      </c>
      <c r="BF32" s="213">
        <f>BF33</f>
        <v>0</v>
      </c>
      <c r="BG32" s="213"/>
      <c r="BH32" s="213"/>
      <c r="BI32" s="213"/>
      <c r="BJ32" s="308"/>
      <c r="BK32" s="213"/>
      <c r="BL32" s="213"/>
      <c r="BM32" s="213"/>
      <c r="BN32" s="213"/>
      <c r="BO32" s="213"/>
      <c r="BP32" s="213"/>
      <c r="BQ32" s="308"/>
      <c r="BR32" s="213"/>
      <c r="BS32" s="213">
        <f>'3'!AJ30</f>
        <v>16.767000000000003</v>
      </c>
      <c r="BT32" s="213">
        <f>BT33</f>
        <v>2</v>
      </c>
      <c r="BU32" s="213"/>
      <c r="BV32" s="213"/>
      <c r="BW32" s="213"/>
      <c r="BX32" s="308"/>
      <c r="BY32" s="213"/>
      <c r="BZ32" s="213">
        <f>'3'!AK30</f>
        <v>12.592000000000001</v>
      </c>
      <c r="CA32" s="213"/>
      <c r="CB32" s="213"/>
      <c r="CC32" s="213"/>
      <c r="CD32" s="213"/>
      <c r="CE32" s="308"/>
      <c r="CF32" s="213"/>
      <c r="CG32" s="213">
        <f>'3'!AL30</f>
        <v>12.592000000000001</v>
      </c>
      <c r="CH32" s="213">
        <f>CH33</f>
        <v>2</v>
      </c>
      <c r="CI32" s="213"/>
      <c r="CJ32" s="213"/>
      <c r="CK32" s="213"/>
      <c r="CL32" s="308"/>
      <c r="CM32" s="213"/>
      <c r="CN32" s="213">
        <f t="shared" si="13"/>
        <v>12.592000000000001</v>
      </c>
      <c r="CO32" s="213">
        <f t="shared" si="5"/>
        <v>0</v>
      </c>
      <c r="CP32" s="138">
        <f t="shared" si="6"/>
        <v>0</v>
      </c>
      <c r="CQ32" s="138">
        <f t="shared" si="7"/>
        <v>0</v>
      </c>
      <c r="CR32" s="138">
        <f t="shared" si="8"/>
        <v>0</v>
      </c>
      <c r="CS32" s="308">
        <f t="shared" si="9"/>
        <v>0</v>
      </c>
      <c r="CT32" s="138"/>
      <c r="CU32" s="213">
        <f t="shared" si="14"/>
        <v>59.344113800000002</v>
      </c>
      <c r="CV32" s="213">
        <f t="shared" si="15"/>
        <v>4</v>
      </c>
      <c r="CW32" s="138">
        <f t="shared" si="10"/>
        <v>0</v>
      </c>
      <c r="CX32" s="138">
        <f t="shared" si="16"/>
        <v>0</v>
      </c>
      <c r="CY32" s="138">
        <f t="shared" si="11"/>
        <v>0</v>
      </c>
      <c r="CZ32" s="308">
        <f t="shared" si="12"/>
        <v>0</v>
      </c>
      <c r="DA32" s="138"/>
      <c r="DB32" s="428"/>
    </row>
    <row r="33" spans="1:106" ht="48" customHeight="1" x14ac:dyDescent="0.25">
      <c r="A33" s="46" t="s">
        <v>552</v>
      </c>
      <c r="B33" s="170" t="s">
        <v>748</v>
      </c>
      <c r="C33" s="50"/>
      <c r="D33" s="213">
        <f>'3'!H31</f>
        <v>65.055113800000001</v>
      </c>
      <c r="E33" s="213">
        <f>'3'!AB31</f>
        <v>65.055113800000001</v>
      </c>
      <c r="F33" s="138"/>
      <c r="G33" s="138"/>
      <c r="H33" s="138"/>
      <c r="I33" s="138"/>
      <c r="J33" s="138"/>
      <c r="K33" s="138"/>
      <c r="L33" s="138"/>
      <c r="M33" s="138"/>
      <c r="N33" s="138"/>
      <c r="O33" s="138"/>
      <c r="P33" s="138"/>
      <c r="Q33" s="138"/>
      <c r="R33" s="138"/>
      <c r="S33" s="138"/>
      <c r="T33" s="138"/>
      <c r="U33" s="213">
        <v>0</v>
      </c>
      <c r="V33" s="213"/>
      <c r="W33" s="213"/>
      <c r="X33" s="213"/>
      <c r="Y33" s="213"/>
      <c r="Z33" s="213"/>
      <c r="AA33" s="213"/>
      <c r="AB33" s="213"/>
      <c r="AC33" s="213">
        <f>'3'!J31</f>
        <v>0</v>
      </c>
      <c r="AD33" s="213"/>
      <c r="AE33" s="213"/>
      <c r="AF33" s="213"/>
      <c r="AG33" s="213"/>
      <c r="AH33" s="308"/>
      <c r="AI33" s="213"/>
      <c r="AJ33" s="213">
        <f>'3'!AE31</f>
        <v>0</v>
      </c>
      <c r="AK33" s="138"/>
      <c r="AL33" s="138"/>
      <c r="AM33" s="138"/>
      <c r="AN33" s="138"/>
      <c r="AO33" s="308"/>
      <c r="AP33" s="138"/>
      <c r="AQ33" s="213">
        <f>'3'!AF31</f>
        <v>0</v>
      </c>
      <c r="AR33" s="138"/>
      <c r="AS33" s="138"/>
      <c r="AT33" s="138"/>
      <c r="AU33" s="138"/>
      <c r="AV33" s="138"/>
      <c r="AW33" s="138"/>
      <c r="AX33" s="213">
        <v>0</v>
      </c>
      <c r="AY33" s="213"/>
      <c r="AZ33" s="213"/>
      <c r="BA33" s="213"/>
      <c r="BB33" s="213"/>
      <c r="BC33" s="308"/>
      <c r="BD33" s="213"/>
      <c r="BE33" s="213">
        <f>'3'!AH31</f>
        <v>29.985113800000001</v>
      </c>
      <c r="BF33" s="213">
        <f>BF36</f>
        <v>0</v>
      </c>
      <c r="BG33" s="213"/>
      <c r="BH33" s="213"/>
      <c r="BI33" s="213"/>
      <c r="BJ33" s="308"/>
      <c r="BK33" s="213"/>
      <c r="BL33" s="213"/>
      <c r="BM33" s="213"/>
      <c r="BN33" s="213"/>
      <c r="BO33" s="213"/>
      <c r="BP33" s="213"/>
      <c r="BQ33" s="308"/>
      <c r="BR33" s="213"/>
      <c r="BS33" s="213">
        <f>'3'!AJ31</f>
        <v>16.767000000000003</v>
      </c>
      <c r="BT33" s="213">
        <f>BT36</f>
        <v>2</v>
      </c>
      <c r="BU33" s="213"/>
      <c r="BV33" s="213"/>
      <c r="BW33" s="213"/>
      <c r="BX33" s="308"/>
      <c r="BY33" s="213"/>
      <c r="BZ33" s="213">
        <f>'3'!AK31</f>
        <v>12.592000000000001</v>
      </c>
      <c r="CA33" s="213"/>
      <c r="CB33" s="213"/>
      <c r="CC33" s="213"/>
      <c r="CD33" s="213"/>
      <c r="CE33" s="308"/>
      <c r="CF33" s="213"/>
      <c r="CG33" s="213">
        <f>'3'!AL31</f>
        <v>12.592000000000001</v>
      </c>
      <c r="CH33" s="213">
        <f>CH36</f>
        <v>2</v>
      </c>
      <c r="CI33" s="213"/>
      <c r="CJ33" s="213"/>
      <c r="CK33" s="213"/>
      <c r="CL33" s="308"/>
      <c r="CM33" s="213"/>
      <c r="CN33" s="213">
        <f t="shared" si="13"/>
        <v>12.592000000000001</v>
      </c>
      <c r="CO33" s="213">
        <f t="shared" si="5"/>
        <v>0</v>
      </c>
      <c r="CP33" s="138">
        <f t="shared" si="6"/>
        <v>0</v>
      </c>
      <c r="CQ33" s="138">
        <f t="shared" si="7"/>
        <v>0</v>
      </c>
      <c r="CR33" s="138">
        <f t="shared" si="8"/>
        <v>0</v>
      </c>
      <c r="CS33" s="308">
        <f t="shared" si="9"/>
        <v>0</v>
      </c>
      <c r="CT33" s="138"/>
      <c r="CU33" s="213">
        <f t="shared" si="14"/>
        <v>59.344113800000002</v>
      </c>
      <c r="CV33" s="213">
        <f t="shared" si="15"/>
        <v>4</v>
      </c>
      <c r="CW33" s="138">
        <f t="shared" si="10"/>
        <v>0</v>
      </c>
      <c r="CX33" s="138">
        <f t="shared" si="16"/>
        <v>0</v>
      </c>
      <c r="CY33" s="138">
        <f t="shared" si="11"/>
        <v>0</v>
      </c>
      <c r="CZ33" s="308">
        <f t="shared" si="12"/>
        <v>0</v>
      </c>
      <c r="DA33" s="138"/>
      <c r="DB33" s="428"/>
    </row>
    <row r="34" spans="1:106" ht="78.75" x14ac:dyDescent="0.25">
      <c r="A34" s="46"/>
      <c r="B34" s="288" t="s">
        <v>1125</v>
      </c>
      <c r="C34" s="50" t="s">
        <v>1123</v>
      </c>
      <c r="D34" s="578"/>
      <c r="E34" s="578"/>
      <c r="F34" s="578">
        <v>2024</v>
      </c>
      <c r="G34" s="138"/>
      <c r="H34" s="138"/>
      <c r="I34" s="138"/>
      <c r="J34" s="138"/>
      <c r="K34" s="138"/>
      <c r="L34" s="138"/>
      <c r="M34" s="138"/>
      <c r="N34" s="138"/>
      <c r="O34" s="138"/>
      <c r="P34" s="138"/>
      <c r="Q34" s="138"/>
      <c r="R34" s="138"/>
      <c r="S34" s="138"/>
      <c r="T34" s="138"/>
      <c r="U34" s="213"/>
      <c r="V34" s="213"/>
      <c r="W34" s="213"/>
      <c r="X34" s="213"/>
      <c r="Y34" s="213"/>
      <c r="Z34" s="213"/>
      <c r="AA34" s="213"/>
      <c r="AB34" s="213"/>
      <c r="AC34" s="213"/>
      <c r="AD34" s="213"/>
      <c r="AE34" s="213"/>
      <c r="AF34" s="213"/>
      <c r="AG34" s="213"/>
      <c r="AH34" s="308"/>
      <c r="AI34" s="213"/>
      <c r="AJ34" s="213"/>
      <c r="AK34" s="138"/>
      <c r="AL34" s="138"/>
      <c r="AM34" s="138"/>
      <c r="AN34" s="138"/>
      <c r="AO34" s="308"/>
      <c r="AP34" s="138"/>
      <c r="AQ34" s="213"/>
      <c r="AR34" s="138"/>
      <c r="AS34" s="138"/>
      <c r="AT34" s="138"/>
      <c r="AU34" s="138"/>
      <c r="AV34" s="138"/>
      <c r="AW34" s="138"/>
      <c r="AX34" s="213"/>
      <c r="AY34" s="213"/>
      <c r="AZ34" s="213"/>
      <c r="BA34" s="213"/>
      <c r="BB34" s="213"/>
      <c r="BC34" s="308"/>
      <c r="BD34" s="213"/>
      <c r="BE34" s="213">
        <f>'3'!AH32</f>
        <v>12.97616307</v>
      </c>
      <c r="BF34" s="213">
        <f t="shared" ref="BF34:BF35" si="30">BF37</f>
        <v>0</v>
      </c>
      <c r="BG34" s="213"/>
      <c r="BH34" s="213"/>
      <c r="BI34" s="213"/>
      <c r="BJ34" s="308"/>
      <c r="BK34" s="213"/>
      <c r="BL34" s="213"/>
      <c r="BM34" s="213"/>
      <c r="BN34" s="213"/>
      <c r="BO34" s="213"/>
      <c r="BP34" s="213"/>
      <c r="BQ34" s="308"/>
      <c r="BR34" s="213"/>
      <c r="BS34" s="213">
        <f>'3'!AJ32</f>
        <v>8.3070000000000004</v>
      </c>
      <c r="BT34" s="213">
        <f t="shared" ref="BT34:BT35" si="31">BT37</f>
        <v>0</v>
      </c>
      <c r="BU34" s="213"/>
      <c r="BV34" s="213"/>
      <c r="BW34" s="213"/>
      <c r="BX34" s="308"/>
      <c r="BY34" s="213"/>
      <c r="BZ34" s="213">
        <f>'3'!AK32</f>
        <v>12.592000000000001</v>
      </c>
      <c r="CA34" s="213"/>
      <c r="CB34" s="213"/>
      <c r="CC34" s="213"/>
      <c r="CD34" s="213"/>
      <c r="CE34" s="308"/>
      <c r="CF34" s="213"/>
      <c r="CG34" s="213">
        <f>'3'!AL32</f>
        <v>12.592000000000001</v>
      </c>
      <c r="CH34" s="213">
        <f t="shared" ref="CH34:CH35" si="32">CH37</f>
        <v>0</v>
      </c>
      <c r="CI34" s="213"/>
      <c r="CJ34" s="213"/>
      <c r="CK34" s="213"/>
      <c r="CL34" s="308"/>
      <c r="CM34" s="213"/>
      <c r="CN34" s="213">
        <f t="shared" ref="CN34:CN35" si="33">U34+AJ34+AX34+BL34+BZ34</f>
        <v>12.592000000000001</v>
      </c>
      <c r="CO34" s="213">
        <f t="shared" ref="CO34:CO35" si="34">V34+AK34+AY34+BM34+CA34</f>
        <v>0</v>
      </c>
      <c r="CP34" s="138">
        <f t="shared" ref="CP34:CP35" si="35">W34+AL34+AZ34+BN34+CB34</f>
        <v>0</v>
      </c>
      <c r="CQ34" s="138">
        <f t="shared" ref="CQ34:CQ35" si="36">X34+AM34+BA34+BO34+CC34</f>
        <v>0</v>
      </c>
      <c r="CR34" s="138">
        <f t="shared" ref="CR34:CR35" si="37">Y34+AN34+BB34+BP34+CD34</f>
        <v>0</v>
      </c>
      <c r="CS34" s="308">
        <f t="shared" ref="CS34:CS35" si="38">Z34+AO34+BC34+BQ34+CE34</f>
        <v>0</v>
      </c>
      <c r="CT34" s="138"/>
      <c r="CU34" s="213">
        <f t="shared" ref="CU34:CU35" si="39">U34+AJ34+BE34+BS34+CG34</f>
        <v>33.875163069999999</v>
      </c>
      <c r="CV34" s="213">
        <f t="shared" ref="CV34:CV35" si="40">V34+AK34+BF34+BT34+CH34</f>
        <v>0</v>
      </c>
      <c r="CW34" s="138">
        <f t="shared" ref="CW34:CW35" si="41">W34+AL34+BG34+BU34+CI34</f>
        <v>0</v>
      </c>
      <c r="CX34" s="138">
        <f t="shared" ref="CX34:CX35" si="42">X34+AM34+BH34+BV34+CJ34</f>
        <v>0</v>
      </c>
      <c r="CY34" s="138">
        <f t="shared" ref="CY34:CY35" si="43">Y34+AN34+BI34+BW34+CK34</f>
        <v>0</v>
      </c>
      <c r="CZ34" s="308">
        <f t="shared" ref="CZ34:CZ35" si="44">Z34+AO34+BJ34+BX34+CL34</f>
        <v>0</v>
      </c>
      <c r="DA34" s="138"/>
      <c r="DB34" s="428"/>
    </row>
    <row r="35" spans="1:106" ht="78.75" x14ac:dyDescent="0.25">
      <c r="A35" s="46"/>
      <c r="B35" s="288" t="s">
        <v>1126</v>
      </c>
      <c r="C35" s="50" t="s">
        <v>1123</v>
      </c>
      <c r="D35" s="578"/>
      <c r="E35" s="578"/>
      <c r="F35" s="578">
        <v>2024</v>
      </c>
      <c r="G35" s="138"/>
      <c r="H35" s="138"/>
      <c r="I35" s="138"/>
      <c r="J35" s="138"/>
      <c r="K35" s="138"/>
      <c r="L35" s="138"/>
      <c r="M35" s="138"/>
      <c r="N35" s="138"/>
      <c r="O35" s="138"/>
      <c r="P35" s="138"/>
      <c r="Q35" s="138"/>
      <c r="R35" s="138"/>
      <c r="S35" s="138"/>
      <c r="T35" s="138"/>
      <c r="U35" s="213"/>
      <c r="V35" s="213"/>
      <c r="W35" s="213"/>
      <c r="X35" s="213"/>
      <c r="Y35" s="213"/>
      <c r="Z35" s="213"/>
      <c r="AA35" s="213"/>
      <c r="AB35" s="213"/>
      <c r="AC35" s="213"/>
      <c r="AD35" s="213"/>
      <c r="AE35" s="213"/>
      <c r="AF35" s="213"/>
      <c r="AG35" s="213"/>
      <c r="AH35" s="308"/>
      <c r="AI35" s="213"/>
      <c r="AJ35" s="213"/>
      <c r="AK35" s="138"/>
      <c r="AL35" s="138"/>
      <c r="AM35" s="138"/>
      <c r="AN35" s="138"/>
      <c r="AO35" s="308"/>
      <c r="AP35" s="138"/>
      <c r="AQ35" s="213"/>
      <c r="AR35" s="138"/>
      <c r="AS35" s="138"/>
      <c r="AT35" s="138"/>
      <c r="AU35" s="138"/>
      <c r="AV35" s="138"/>
      <c r="AW35" s="138"/>
      <c r="AX35" s="213"/>
      <c r="AY35" s="213"/>
      <c r="AZ35" s="213"/>
      <c r="BA35" s="213"/>
      <c r="BB35" s="213"/>
      <c r="BC35" s="308"/>
      <c r="BD35" s="213"/>
      <c r="BE35" s="213">
        <f>'3'!AH33</f>
        <v>17.008950729999999</v>
      </c>
      <c r="BF35" s="213">
        <f t="shared" si="30"/>
        <v>0</v>
      </c>
      <c r="BG35" s="213"/>
      <c r="BH35" s="213"/>
      <c r="BI35" s="213"/>
      <c r="BJ35" s="308"/>
      <c r="BK35" s="213"/>
      <c r="BL35" s="213"/>
      <c r="BM35" s="213"/>
      <c r="BN35" s="213"/>
      <c r="BO35" s="213"/>
      <c r="BP35" s="213"/>
      <c r="BQ35" s="308"/>
      <c r="BR35" s="213"/>
      <c r="BS35" s="213">
        <f>'3'!AJ33</f>
        <v>8.4600000000000009</v>
      </c>
      <c r="BT35" s="213">
        <f t="shared" si="31"/>
        <v>0</v>
      </c>
      <c r="BU35" s="213"/>
      <c r="BV35" s="213"/>
      <c r="BW35" s="213"/>
      <c r="BX35" s="308"/>
      <c r="BY35" s="213"/>
      <c r="BZ35" s="213">
        <f>'3'!AK33</f>
        <v>0</v>
      </c>
      <c r="CA35" s="213"/>
      <c r="CB35" s="213"/>
      <c r="CC35" s="213"/>
      <c r="CD35" s="213"/>
      <c r="CE35" s="308"/>
      <c r="CF35" s="213"/>
      <c r="CG35" s="213">
        <f>'3'!AL33</f>
        <v>0</v>
      </c>
      <c r="CH35" s="213">
        <f t="shared" si="32"/>
        <v>0</v>
      </c>
      <c r="CI35" s="213"/>
      <c r="CJ35" s="213"/>
      <c r="CK35" s="213"/>
      <c r="CL35" s="308"/>
      <c r="CM35" s="213"/>
      <c r="CN35" s="213">
        <f t="shared" si="33"/>
        <v>0</v>
      </c>
      <c r="CO35" s="213">
        <f t="shared" si="34"/>
        <v>0</v>
      </c>
      <c r="CP35" s="138">
        <f t="shared" si="35"/>
        <v>0</v>
      </c>
      <c r="CQ35" s="138">
        <f t="shared" si="36"/>
        <v>0</v>
      </c>
      <c r="CR35" s="138">
        <f t="shared" si="37"/>
        <v>0</v>
      </c>
      <c r="CS35" s="308">
        <f t="shared" si="38"/>
        <v>0</v>
      </c>
      <c r="CT35" s="138"/>
      <c r="CU35" s="213">
        <f t="shared" si="39"/>
        <v>25.46895073</v>
      </c>
      <c r="CV35" s="213">
        <f t="shared" si="40"/>
        <v>0</v>
      </c>
      <c r="CW35" s="138">
        <f t="shared" si="41"/>
        <v>0</v>
      </c>
      <c r="CX35" s="138">
        <f t="shared" si="42"/>
        <v>0</v>
      </c>
      <c r="CY35" s="138">
        <f t="shared" si="43"/>
        <v>0</v>
      </c>
      <c r="CZ35" s="308">
        <f t="shared" si="44"/>
        <v>0</v>
      </c>
      <c r="DA35" s="138"/>
      <c r="DB35" s="428"/>
    </row>
    <row r="36" spans="1:106" s="94" customFormat="1" ht="31.5" x14ac:dyDescent="0.25">
      <c r="A36" s="82"/>
      <c r="B36" s="288" t="str">
        <f>'3'!B34</f>
        <v>Реконструкция в рамках технологических присоединений</v>
      </c>
      <c r="C36" s="50" t="s">
        <v>1127</v>
      </c>
      <c r="D36" s="578"/>
      <c r="E36" s="578"/>
      <c r="F36" s="578">
        <v>2024</v>
      </c>
      <c r="G36" s="138"/>
      <c r="H36" s="138"/>
      <c r="I36" s="138"/>
      <c r="J36" s="138"/>
      <c r="K36" s="138"/>
      <c r="L36" s="138"/>
      <c r="M36" s="138"/>
      <c r="N36" s="138"/>
      <c r="O36" s="138"/>
      <c r="P36" s="138"/>
      <c r="Q36" s="138"/>
      <c r="R36" s="138"/>
      <c r="S36" s="138"/>
      <c r="T36" s="138"/>
      <c r="U36" s="213"/>
      <c r="V36" s="213"/>
      <c r="W36" s="213"/>
      <c r="X36" s="213"/>
      <c r="Y36" s="213"/>
      <c r="Z36" s="213"/>
      <c r="AA36" s="213"/>
      <c r="AB36" s="213"/>
      <c r="AC36" s="213"/>
      <c r="AD36" s="213"/>
      <c r="AE36" s="213"/>
      <c r="AF36" s="213"/>
      <c r="AG36" s="213"/>
      <c r="AH36" s="308"/>
      <c r="AI36" s="213"/>
      <c r="AJ36" s="213"/>
      <c r="AK36" s="138"/>
      <c r="AL36" s="138"/>
      <c r="AM36" s="138"/>
      <c r="AN36" s="138"/>
      <c r="AO36" s="308"/>
      <c r="AP36" s="138"/>
      <c r="AQ36" s="213">
        <f>'3'!AF34</f>
        <v>0</v>
      </c>
      <c r="AR36" s="138"/>
      <c r="AS36" s="138"/>
      <c r="AT36" s="138"/>
      <c r="AU36" s="138"/>
      <c r="AV36" s="138"/>
      <c r="AW36" s="138"/>
      <c r="AX36" s="213"/>
      <c r="AY36" s="213"/>
      <c r="AZ36" s="213"/>
      <c r="BA36" s="213"/>
      <c r="BB36" s="213"/>
      <c r="BC36" s="308"/>
      <c r="BD36" s="213"/>
      <c r="BE36" s="213">
        <f>'3'!AH34</f>
        <v>0</v>
      </c>
      <c r="BF36" s="213"/>
      <c r="BG36" s="213"/>
      <c r="BH36" s="213"/>
      <c r="BI36" s="213"/>
      <c r="BJ36" s="308"/>
      <c r="BK36" s="213"/>
      <c r="BL36" s="213"/>
      <c r="BM36" s="213"/>
      <c r="BN36" s="213"/>
      <c r="BO36" s="213"/>
      <c r="BP36" s="213"/>
      <c r="BQ36" s="308"/>
      <c r="BR36" s="213"/>
      <c r="BS36" s="213">
        <f>'3'!AJ34</f>
        <v>2.79</v>
      </c>
      <c r="BT36" s="213">
        <v>2</v>
      </c>
      <c r="BU36" s="213"/>
      <c r="BV36" s="213"/>
      <c r="BW36" s="213"/>
      <c r="BX36" s="308"/>
      <c r="BY36" s="213"/>
      <c r="BZ36" s="213">
        <f>'3'!AK34</f>
        <v>2.9209999999999998</v>
      </c>
      <c r="CA36" s="213"/>
      <c r="CB36" s="213"/>
      <c r="CC36" s="213"/>
      <c r="CD36" s="213"/>
      <c r="CE36" s="308"/>
      <c r="CF36" s="213"/>
      <c r="CG36" s="213">
        <f>'3'!AL34</f>
        <v>2.9209999999999998</v>
      </c>
      <c r="CH36" s="213">
        <v>2</v>
      </c>
      <c r="CI36" s="213"/>
      <c r="CJ36" s="213"/>
      <c r="CK36" s="213"/>
      <c r="CL36" s="308"/>
      <c r="CM36" s="213"/>
      <c r="CN36" s="213"/>
      <c r="CO36" s="213"/>
      <c r="CP36" s="138"/>
      <c r="CQ36" s="138"/>
      <c r="CR36" s="138"/>
      <c r="CS36" s="308"/>
      <c r="CT36" s="138"/>
      <c r="CU36" s="213">
        <f t="shared" si="14"/>
        <v>5.7110000000000003</v>
      </c>
      <c r="CV36" s="213">
        <f t="shared" si="15"/>
        <v>4</v>
      </c>
      <c r="CW36" s="138">
        <f t="shared" si="10"/>
        <v>0</v>
      </c>
      <c r="CX36" s="138">
        <f t="shared" si="16"/>
        <v>0</v>
      </c>
      <c r="CY36" s="138">
        <f t="shared" si="11"/>
        <v>0</v>
      </c>
      <c r="CZ36" s="308">
        <f t="shared" si="12"/>
        <v>0</v>
      </c>
      <c r="DA36" s="138"/>
      <c r="DB36" s="428"/>
    </row>
    <row r="37" spans="1:106" s="94" customFormat="1" x14ac:dyDescent="0.25">
      <c r="A37" s="82"/>
      <c r="B37" s="288"/>
      <c r="C37" s="290"/>
      <c r="D37" s="213"/>
      <c r="E37" s="213"/>
      <c r="F37" s="138"/>
      <c r="G37" s="138"/>
      <c r="H37" s="138"/>
      <c r="I37" s="138"/>
      <c r="J37" s="138"/>
      <c r="K37" s="138"/>
      <c r="L37" s="138"/>
      <c r="M37" s="138"/>
      <c r="N37" s="138"/>
      <c r="O37" s="138"/>
      <c r="P37" s="138"/>
      <c r="Q37" s="138"/>
      <c r="R37" s="138"/>
      <c r="S37" s="138"/>
      <c r="T37" s="138"/>
      <c r="U37" s="213"/>
      <c r="V37" s="213"/>
      <c r="W37" s="213"/>
      <c r="X37" s="213"/>
      <c r="Y37" s="213"/>
      <c r="Z37" s="213"/>
      <c r="AA37" s="213"/>
      <c r="AB37" s="213"/>
      <c r="AC37" s="213"/>
      <c r="AD37" s="213"/>
      <c r="AE37" s="213"/>
      <c r="AF37" s="213"/>
      <c r="AG37" s="213"/>
      <c r="AH37" s="308"/>
      <c r="AI37" s="213"/>
      <c r="AJ37" s="213"/>
      <c r="AK37" s="138"/>
      <c r="AL37" s="138"/>
      <c r="AM37" s="138"/>
      <c r="AN37" s="138"/>
      <c r="AO37" s="308"/>
      <c r="AP37" s="138"/>
      <c r="AQ37" s="213"/>
      <c r="AR37" s="138"/>
      <c r="AS37" s="138"/>
      <c r="AT37" s="138"/>
      <c r="AU37" s="138"/>
      <c r="AV37" s="138"/>
      <c r="AW37" s="138"/>
      <c r="AX37" s="213"/>
      <c r="AY37" s="213"/>
      <c r="AZ37" s="213"/>
      <c r="BA37" s="213"/>
      <c r="BB37" s="213"/>
      <c r="BC37" s="308"/>
      <c r="BD37" s="213"/>
      <c r="BE37" s="213"/>
      <c r="BF37" s="213"/>
      <c r="BG37" s="213"/>
      <c r="BH37" s="213"/>
      <c r="BI37" s="213"/>
      <c r="BJ37" s="308"/>
      <c r="BK37" s="213"/>
      <c r="BL37" s="213"/>
      <c r="BM37" s="213"/>
      <c r="BN37" s="213"/>
      <c r="BO37" s="213"/>
      <c r="BP37" s="213"/>
      <c r="BQ37" s="308"/>
      <c r="BR37" s="213"/>
      <c r="BS37" s="213"/>
      <c r="BT37" s="213"/>
      <c r="BU37" s="213"/>
      <c r="BV37" s="213"/>
      <c r="BW37" s="213"/>
      <c r="BX37" s="308"/>
      <c r="BY37" s="213"/>
      <c r="BZ37" s="213"/>
      <c r="CA37" s="213"/>
      <c r="CB37" s="213"/>
      <c r="CC37" s="213"/>
      <c r="CD37" s="213"/>
      <c r="CE37" s="308"/>
      <c r="CF37" s="213"/>
      <c r="CG37" s="213"/>
      <c r="CH37" s="213"/>
      <c r="CI37" s="213"/>
      <c r="CJ37" s="213"/>
      <c r="CK37" s="213"/>
      <c r="CL37" s="308"/>
      <c r="CM37" s="213"/>
      <c r="CN37" s="213"/>
      <c r="CO37" s="213"/>
      <c r="CP37" s="138"/>
      <c r="CQ37" s="138"/>
      <c r="CR37" s="138"/>
      <c r="CS37" s="308"/>
      <c r="CT37" s="138"/>
      <c r="CU37" s="213"/>
      <c r="CV37" s="213"/>
      <c r="CW37" s="138"/>
      <c r="CX37" s="138"/>
      <c r="CY37" s="138"/>
      <c r="CZ37" s="308"/>
      <c r="DA37" s="138"/>
      <c r="DB37" s="428"/>
    </row>
    <row r="38" spans="1:106" ht="31.5" x14ac:dyDescent="0.25">
      <c r="A38" s="46" t="s">
        <v>553</v>
      </c>
      <c r="B38" s="170" t="s">
        <v>523</v>
      </c>
      <c r="C38" s="50"/>
      <c r="D38" s="213">
        <f>'3'!H36</f>
        <v>0</v>
      </c>
      <c r="E38" s="213">
        <f>'3'!AB36</f>
        <v>0</v>
      </c>
      <c r="F38" s="138"/>
      <c r="G38" s="138"/>
      <c r="H38" s="138"/>
      <c r="I38" s="138"/>
      <c r="J38" s="138"/>
      <c r="K38" s="138"/>
      <c r="L38" s="138"/>
      <c r="M38" s="138"/>
      <c r="N38" s="138"/>
      <c r="O38" s="138"/>
      <c r="P38" s="138"/>
      <c r="Q38" s="138"/>
      <c r="R38" s="138"/>
      <c r="S38" s="138"/>
      <c r="T38" s="138"/>
      <c r="U38" s="213">
        <v>0</v>
      </c>
      <c r="V38" s="213"/>
      <c r="W38" s="213"/>
      <c r="X38" s="213"/>
      <c r="Y38" s="213"/>
      <c r="Z38" s="213"/>
      <c r="AA38" s="213"/>
      <c r="AB38" s="213"/>
      <c r="AC38" s="213">
        <f>'3'!J36</f>
        <v>0</v>
      </c>
      <c r="AD38" s="213"/>
      <c r="AE38" s="213"/>
      <c r="AF38" s="213"/>
      <c r="AG38" s="213"/>
      <c r="AH38" s="308"/>
      <c r="AI38" s="213"/>
      <c r="AJ38" s="213">
        <f>'3'!AE36</f>
        <v>0</v>
      </c>
      <c r="AK38" s="138"/>
      <c r="AL38" s="138"/>
      <c r="AM38" s="138"/>
      <c r="AN38" s="138"/>
      <c r="AO38" s="308"/>
      <c r="AP38" s="138"/>
      <c r="AQ38" s="213">
        <f>'3'!AF36</f>
        <v>0</v>
      </c>
      <c r="AR38" s="138"/>
      <c r="AS38" s="138"/>
      <c r="AT38" s="138"/>
      <c r="AU38" s="138"/>
      <c r="AV38" s="138"/>
      <c r="AW38" s="138"/>
      <c r="AX38" s="213">
        <v>0</v>
      </c>
      <c r="AY38" s="213"/>
      <c r="AZ38" s="213"/>
      <c r="BA38" s="213"/>
      <c r="BB38" s="213"/>
      <c r="BC38" s="308"/>
      <c r="BD38" s="213"/>
      <c r="BE38" s="213">
        <f>'3'!AH36</f>
        <v>0</v>
      </c>
      <c r="BF38" s="213"/>
      <c r="BG38" s="213"/>
      <c r="BH38" s="213"/>
      <c r="BI38" s="213"/>
      <c r="BJ38" s="308"/>
      <c r="BK38" s="213"/>
      <c r="BL38" s="213">
        <v>0</v>
      </c>
      <c r="BM38" s="213"/>
      <c r="BN38" s="213"/>
      <c r="BO38" s="213"/>
      <c r="BP38" s="213"/>
      <c r="BQ38" s="308"/>
      <c r="BR38" s="213"/>
      <c r="BS38" s="213">
        <f>'3'!AJ36</f>
        <v>0</v>
      </c>
      <c r="BT38" s="213"/>
      <c r="BU38" s="213"/>
      <c r="BV38" s="213"/>
      <c r="BW38" s="213"/>
      <c r="BX38" s="308"/>
      <c r="BY38" s="213"/>
      <c r="BZ38" s="213">
        <f>'3'!AK36</f>
        <v>0</v>
      </c>
      <c r="CA38" s="213"/>
      <c r="CB38" s="213"/>
      <c r="CC38" s="213"/>
      <c r="CD38" s="213"/>
      <c r="CE38" s="308"/>
      <c r="CF38" s="213"/>
      <c r="CG38" s="213">
        <f>'3'!AL36</f>
        <v>0</v>
      </c>
      <c r="CH38" s="213"/>
      <c r="CI38" s="213"/>
      <c r="CJ38" s="213"/>
      <c r="CK38" s="213"/>
      <c r="CL38" s="308"/>
      <c r="CM38" s="213"/>
      <c r="CN38" s="213">
        <f t="shared" si="13"/>
        <v>0</v>
      </c>
      <c r="CO38" s="213">
        <f t="shared" si="5"/>
        <v>0</v>
      </c>
      <c r="CP38" s="138">
        <f t="shared" si="6"/>
        <v>0</v>
      </c>
      <c r="CQ38" s="138">
        <f t="shared" si="7"/>
        <v>0</v>
      </c>
      <c r="CR38" s="138">
        <f t="shared" si="8"/>
        <v>0</v>
      </c>
      <c r="CS38" s="308">
        <f t="shared" si="9"/>
        <v>0</v>
      </c>
      <c r="CT38" s="138"/>
      <c r="CU38" s="213">
        <f t="shared" si="14"/>
        <v>0</v>
      </c>
      <c r="CV38" s="213">
        <f t="shared" si="15"/>
        <v>0</v>
      </c>
      <c r="CW38" s="138">
        <f t="shared" si="10"/>
        <v>0</v>
      </c>
      <c r="CX38" s="138">
        <f t="shared" si="16"/>
        <v>0</v>
      </c>
      <c r="CY38" s="138">
        <f t="shared" si="11"/>
        <v>0</v>
      </c>
      <c r="CZ38" s="308">
        <f t="shared" si="12"/>
        <v>0</v>
      </c>
      <c r="DA38" s="138"/>
      <c r="DB38" s="428"/>
    </row>
    <row r="39" spans="1:106" ht="47.25" x14ac:dyDescent="0.25">
      <c r="A39" s="46" t="s">
        <v>554</v>
      </c>
      <c r="B39" s="170" t="s">
        <v>522</v>
      </c>
      <c r="C39" s="50"/>
      <c r="D39" s="213">
        <f>'3'!H37</f>
        <v>0</v>
      </c>
      <c r="E39" s="213">
        <f>'3'!AB37</f>
        <v>0</v>
      </c>
      <c r="F39" s="138"/>
      <c r="G39" s="138"/>
      <c r="H39" s="138"/>
      <c r="I39" s="138"/>
      <c r="J39" s="138"/>
      <c r="K39" s="138"/>
      <c r="L39" s="138"/>
      <c r="M39" s="138"/>
      <c r="N39" s="138"/>
      <c r="O39" s="138"/>
      <c r="P39" s="138"/>
      <c r="Q39" s="138"/>
      <c r="R39" s="138"/>
      <c r="S39" s="138"/>
      <c r="T39" s="138"/>
      <c r="U39" s="213">
        <v>0</v>
      </c>
      <c r="V39" s="213"/>
      <c r="W39" s="213"/>
      <c r="X39" s="213"/>
      <c r="Y39" s="213"/>
      <c r="Z39" s="213"/>
      <c r="AA39" s="213"/>
      <c r="AB39" s="213"/>
      <c r="AC39" s="213">
        <f>'3'!J37</f>
        <v>0</v>
      </c>
      <c r="AD39" s="213"/>
      <c r="AE39" s="213"/>
      <c r="AF39" s="213"/>
      <c r="AG39" s="213"/>
      <c r="AH39" s="308"/>
      <c r="AI39" s="213"/>
      <c r="AJ39" s="213">
        <f>'3'!AE37</f>
        <v>0</v>
      </c>
      <c r="AK39" s="138"/>
      <c r="AL39" s="138"/>
      <c r="AM39" s="138"/>
      <c r="AN39" s="138"/>
      <c r="AO39" s="308"/>
      <c r="AP39" s="138"/>
      <c r="AQ39" s="213">
        <f>'3'!AF37</f>
        <v>0</v>
      </c>
      <c r="AR39" s="138"/>
      <c r="AS39" s="138"/>
      <c r="AT39" s="138"/>
      <c r="AU39" s="138"/>
      <c r="AV39" s="138"/>
      <c r="AW39" s="138"/>
      <c r="AX39" s="213">
        <v>0</v>
      </c>
      <c r="AY39" s="213"/>
      <c r="AZ39" s="213"/>
      <c r="BA39" s="213"/>
      <c r="BB39" s="213"/>
      <c r="BC39" s="308"/>
      <c r="BD39" s="213"/>
      <c r="BE39" s="213">
        <f>'3'!AH37</f>
        <v>0</v>
      </c>
      <c r="BF39" s="213"/>
      <c r="BG39" s="213"/>
      <c r="BH39" s="213"/>
      <c r="BI39" s="213"/>
      <c r="BJ39" s="308"/>
      <c r="BK39" s="213"/>
      <c r="BL39" s="213">
        <v>0</v>
      </c>
      <c r="BM39" s="213"/>
      <c r="BN39" s="213"/>
      <c r="BO39" s="213"/>
      <c r="BP39" s="213"/>
      <c r="BQ39" s="308"/>
      <c r="BR39" s="213"/>
      <c r="BS39" s="213">
        <f>'3'!AJ37</f>
        <v>0</v>
      </c>
      <c r="BT39" s="213"/>
      <c r="BU39" s="213"/>
      <c r="BV39" s="213"/>
      <c r="BW39" s="213"/>
      <c r="BX39" s="308"/>
      <c r="BY39" s="213"/>
      <c r="BZ39" s="213">
        <f>'3'!AK37</f>
        <v>0</v>
      </c>
      <c r="CA39" s="213"/>
      <c r="CB39" s="213"/>
      <c r="CC39" s="213"/>
      <c r="CD39" s="213"/>
      <c r="CE39" s="308"/>
      <c r="CF39" s="213"/>
      <c r="CG39" s="213">
        <f>'3'!AL37</f>
        <v>0</v>
      </c>
      <c r="CH39" s="213"/>
      <c r="CI39" s="213"/>
      <c r="CJ39" s="213"/>
      <c r="CK39" s="213"/>
      <c r="CL39" s="308"/>
      <c r="CM39" s="213"/>
      <c r="CN39" s="213">
        <f t="shared" si="13"/>
        <v>0</v>
      </c>
      <c r="CO39" s="213">
        <f t="shared" si="5"/>
        <v>0</v>
      </c>
      <c r="CP39" s="138">
        <f t="shared" si="6"/>
        <v>0</v>
      </c>
      <c r="CQ39" s="138">
        <f t="shared" si="7"/>
        <v>0</v>
      </c>
      <c r="CR39" s="138">
        <f t="shared" si="8"/>
        <v>0</v>
      </c>
      <c r="CS39" s="308">
        <f t="shared" si="9"/>
        <v>0</v>
      </c>
      <c r="CT39" s="138"/>
      <c r="CU39" s="213">
        <f t="shared" si="14"/>
        <v>0</v>
      </c>
      <c r="CV39" s="213">
        <f t="shared" si="15"/>
        <v>0</v>
      </c>
      <c r="CW39" s="138">
        <f t="shared" si="10"/>
        <v>0</v>
      </c>
      <c r="CX39" s="138">
        <f t="shared" si="16"/>
        <v>0</v>
      </c>
      <c r="CY39" s="138">
        <f t="shared" si="11"/>
        <v>0</v>
      </c>
      <c r="CZ39" s="308">
        <f t="shared" si="12"/>
        <v>0</v>
      </c>
      <c r="DA39" s="138"/>
      <c r="DB39" s="428"/>
    </row>
    <row r="40" spans="1:106" ht="94.5" x14ac:dyDescent="0.25">
      <c r="A40" s="46" t="s">
        <v>555</v>
      </c>
      <c r="B40" s="170" t="s">
        <v>749</v>
      </c>
      <c r="C40" s="50"/>
      <c r="D40" s="213">
        <f>'3'!H38</f>
        <v>0</v>
      </c>
      <c r="E40" s="213">
        <f>'3'!AB38</f>
        <v>0</v>
      </c>
      <c r="F40" s="138"/>
      <c r="G40" s="138"/>
      <c r="H40" s="138"/>
      <c r="I40" s="138"/>
      <c r="J40" s="138"/>
      <c r="K40" s="138"/>
      <c r="L40" s="138"/>
      <c r="M40" s="138"/>
      <c r="N40" s="138"/>
      <c r="O40" s="138"/>
      <c r="P40" s="138"/>
      <c r="Q40" s="138"/>
      <c r="R40" s="138"/>
      <c r="S40" s="138"/>
      <c r="T40" s="138"/>
      <c r="U40" s="213">
        <v>0</v>
      </c>
      <c r="V40" s="213"/>
      <c r="W40" s="213"/>
      <c r="X40" s="213"/>
      <c r="Y40" s="213"/>
      <c r="Z40" s="213"/>
      <c r="AA40" s="213"/>
      <c r="AB40" s="213"/>
      <c r="AC40" s="213">
        <f>'3'!J38</f>
        <v>0</v>
      </c>
      <c r="AD40" s="213"/>
      <c r="AE40" s="213"/>
      <c r="AF40" s="213"/>
      <c r="AG40" s="213"/>
      <c r="AH40" s="308"/>
      <c r="AI40" s="213"/>
      <c r="AJ40" s="213">
        <f>'3'!AE38</f>
        <v>0</v>
      </c>
      <c r="AK40" s="138"/>
      <c r="AL40" s="138"/>
      <c r="AM40" s="138"/>
      <c r="AN40" s="138"/>
      <c r="AO40" s="308"/>
      <c r="AP40" s="138"/>
      <c r="AQ40" s="213">
        <f>'3'!AF38</f>
        <v>0</v>
      </c>
      <c r="AR40" s="138"/>
      <c r="AS40" s="138"/>
      <c r="AT40" s="138"/>
      <c r="AU40" s="138"/>
      <c r="AV40" s="138"/>
      <c r="AW40" s="138"/>
      <c r="AX40" s="213">
        <v>0</v>
      </c>
      <c r="AY40" s="213"/>
      <c r="AZ40" s="213"/>
      <c r="BA40" s="213"/>
      <c r="BB40" s="213"/>
      <c r="BC40" s="308"/>
      <c r="BD40" s="213"/>
      <c r="BE40" s="213">
        <f>'3'!AH38</f>
        <v>0</v>
      </c>
      <c r="BF40" s="213"/>
      <c r="BG40" s="213"/>
      <c r="BH40" s="213"/>
      <c r="BI40" s="213"/>
      <c r="BJ40" s="308"/>
      <c r="BK40" s="213"/>
      <c r="BL40" s="213">
        <v>0</v>
      </c>
      <c r="BM40" s="213"/>
      <c r="BN40" s="213"/>
      <c r="BO40" s="213"/>
      <c r="BP40" s="213"/>
      <c r="BQ40" s="308"/>
      <c r="BR40" s="213"/>
      <c r="BS40" s="213">
        <f>'3'!AJ38</f>
        <v>0</v>
      </c>
      <c r="BT40" s="213"/>
      <c r="BU40" s="213"/>
      <c r="BV40" s="213"/>
      <c r="BW40" s="213"/>
      <c r="BX40" s="308"/>
      <c r="BY40" s="213"/>
      <c r="BZ40" s="213">
        <f>'3'!AK38</f>
        <v>0</v>
      </c>
      <c r="CA40" s="213"/>
      <c r="CB40" s="213"/>
      <c r="CC40" s="213"/>
      <c r="CD40" s="213"/>
      <c r="CE40" s="308"/>
      <c r="CF40" s="213"/>
      <c r="CG40" s="213">
        <f>'3'!AL38</f>
        <v>0</v>
      </c>
      <c r="CH40" s="213"/>
      <c r="CI40" s="213"/>
      <c r="CJ40" s="213"/>
      <c r="CK40" s="213"/>
      <c r="CL40" s="308"/>
      <c r="CM40" s="213"/>
      <c r="CN40" s="213">
        <f t="shared" si="13"/>
        <v>0</v>
      </c>
      <c r="CO40" s="213">
        <f t="shared" si="5"/>
        <v>0</v>
      </c>
      <c r="CP40" s="138">
        <f t="shared" si="6"/>
        <v>0</v>
      </c>
      <c r="CQ40" s="138">
        <f t="shared" si="7"/>
        <v>0</v>
      </c>
      <c r="CR40" s="138">
        <f t="shared" si="8"/>
        <v>0</v>
      </c>
      <c r="CS40" s="308">
        <f t="shared" si="9"/>
        <v>0</v>
      </c>
      <c r="CT40" s="138"/>
      <c r="CU40" s="213">
        <f t="shared" si="14"/>
        <v>0</v>
      </c>
      <c r="CV40" s="213">
        <f t="shared" si="15"/>
        <v>0</v>
      </c>
      <c r="CW40" s="138">
        <f t="shared" si="10"/>
        <v>0</v>
      </c>
      <c r="CX40" s="138">
        <f t="shared" si="16"/>
        <v>0</v>
      </c>
      <c r="CY40" s="138">
        <f t="shared" si="11"/>
        <v>0</v>
      </c>
      <c r="CZ40" s="308">
        <f t="shared" si="12"/>
        <v>0</v>
      </c>
      <c r="DA40" s="138"/>
      <c r="DB40" s="428"/>
    </row>
    <row r="41" spans="1:106" ht="31.5" customHeight="1" x14ac:dyDescent="0.25">
      <c r="A41" s="173" t="s">
        <v>551</v>
      </c>
      <c r="B41" s="171" t="s">
        <v>750</v>
      </c>
      <c r="C41" s="50"/>
      <c r="D41" s="293">
        <f>'3'!H39</f>
        <v>278.31948014333335</v>
      </c>
      <c r="E41" s="293">
        <f>'3'!AB39</f>
        <v>363.04372429500006</v>
      </c>
      <c r="F41" s="293"/>
      <c r="G41" s="293"/>
      <c r="H41" s="293"/>
      <c r="I41" s="293"/>
      <c r="J41" s="293"/>
      <c r="K41" s="293"/>
      <c r="L41" s="293"/>
      <c r="M41" s="293"/>
      <c r="N41" s="293"/>
      <c r="O41" s="293"/>
      <c r="P41" s="293"/>
      <c r="Q41" s="293"/>
      <c r="R41" s="293"/>
      <c r="S41" s="293"/>
      <c r="T41" s="293"/>
      <c r="U41" s="293">
        <f t="shared" ref="U41:AP41" si="45">U42+U93+U101+U106</f>
        <v>61.327166666666663</v>
      </c>
      <c r="V41" s="293">
        <f t="shared" si="45"/>
        <v>7.0200000000000005</v>
      </c>
      <c r="W41" s="293">
        <f t="shared" si="45"/>
        <v>0</v>
      </c>
      <c r="X41" s="293">
        <f t="shared" si="45"/>
        <v>0</v>
      </c>
      <c r="Y41" s="293">
        <f t="shared" si="45"/>
        <v>0</v>
      </c>
      <c r="Z41" s="293">
        <f t="shared" si="45"/>
        <v>138</v>
      </c>
      <c r="AA41" s="293">
        <f t="shared" si="45"/>
        <v>0</v>
      </c>
      <c r="AB41" s="293">
        <f t="shared" si="45"/>
        <v>0</v>
      </c>
      <c r="AC41" s="293">
        <f t="shared" si="45"/>
        <v>61.608049000000008</v>
      </c>
      <c r="AD41" s="293">
        <f t="shared" si="45"/>
        <v>4.16</v>
      </c>
      <c r="AE41" s="293">
        <f t="shared" si="45"/>
        <v>0</v>
      </c>
      <c r="AF41" s="293">
        <f t="shared" si="45"/>
        <v>0</v>
      </c>
      <c r="AG41" s="293">
        <f t="shared" si="45"/>
        <v>0</v>
      </c>
      <c r="AH41" s="296">
        <f t="shared" si="45"/>
        <v>138</v>
      </c>
      <c r="AI41" s="293">
        <f t="shared" si="45"/>
        <v>0</v>
      </c>
      <c r="AJ41" s="293">
        <f t="shared" si="45"/>
        <v>58.644499999999994</v>
      </c>
      <c r="AK41" s="293">
        <f t="shared" si="45"/>
        <v>6.96</v>
      </c>
      <c r="AL41" s="293">
        <f t="shared" si="45"/>
        <v>0</v>
      </c>
      <c r="AM41" s="293">
        <f t="shared" si="45"/>
        <v>3.0200000000000005</v>
      </c>
      <c r="AN41" s="293">
        <f t="shared" si="45"/>
        <v>0</v>
      </c>
      <c r="AO41" s="296">
        <f t="shared" si="45"/>
        <v>11</v>
      </c>
      <c r="AP41" s="293">
        <f t="shared" si="45"/>
        <v>0</v>
      </c>
      <c r="AQ41" s="293">
        <f>'3'!AF39</f>
        <v>53.089456666666671</v>
      </c>
      <c r="AR41" s="293">
        <f t="shared" ref="AR41:BD41" si="46">AR42+AR93+AR101+AR106</f>
        <v>8.7900000000000009</v>
      </c>
      <c r="AS41" s="293">
        <f t="shared" si="46"/>
        <v>0</v>
      </c>
      <c r="AT41" s="293">
        <f t="shared" si="46"/>
        <v>3.57</v>
      </c>
      <c r="AU41" s="293">
        <f t="shared" si="46"/>
        <v>0</v>
      </c>
      <c r="AV41" s="293">
        <f t="shared" si="46"/>
        <v>16</v>
      </c>
      <c r="AW41" s="293">
        <f t="shared" si="46"/>
        <v>0</v>
      </c>
      <c r="AX41" s="293">
        <f>AX42+AX93+AX101</f>
        <v>61.256126809999998</v>
      </c>
      <c r="AY41" s="293">
        <f t="shared" si="46"/>
        <v>4.99</v>
      </c>
      <c r="AZ41" s="293">
        <f t="shared" si="46"/>
        <v>0</v>
      </c>
      <c r="BA41" s="293">
        <f t="shared" si="46"/>
        <v>0</v>
      </c>
      <c r="BB41" s="293">
        <f t="shared" si="46"/>
        <v>0</v>
      </c>
      <c r="BC41" s="296">
        <f t="shared" si="46"/>
        <v>129</v>
      </c>
      <c r="BD41" s="293">
        <f t="shared" si="46"/>
        <v>0</v>
      </c>
      <c r="BE41" s="293">
        <f>'3'!AH39</f>
        <v>68.420363210000005</v>
      </c>
      <c r="BF41" s="293">
        <f t="shared" ref="BF41:BQ41" si="47">BF42+BF93+BF101+BF106</f>
        <v>4.99</v>
      </c>
      <c r="BG41" s="293">
        <f t="shared" si="47"/>
        <v>0</v>
      </c>
      <c r="BH41" s="293">
        <f t="shared" si="47"/>
        <v>0</v>
      </c>
      <c r="BI41" s="293">
        <f t="shared" si="47"/>
        <v>0</v>
      </c>
      <c r="BJ41" s="296">
        <f t="shared" si="47"/>
        <v>10</v>
      </c>
      <c r="BK41" s="293">
        <f t="shared" si="47"/>
        <v>0</v>
      </c>
      <c r="BL41" s="293">
        <f t="shared" si="47"/>
        <v>34.875999999999998</v>
      </c>
      <c r="BM41" s="293">
        <f t="shared" si="47"/>
        <v>6.2</v>
      </c>
      <c r="BN41" s="293">
        <f t="shared" si="47"/>
        <v>0</v>
      </c>
      <c r="BO41" s="293">
        <f t="shared" si="47"/>
        <v>0</v>
      </c>
      <c r="BP41" s="293">
        <f t="shared" si="47"/>
        <v>0</v>
      </c>
      <c r="BQ41" s="296">
        <f t="shared" si="47"/>
        <v>126</v>
      </c>
      <c r="BR41" s="293"/>
      <c r="BS41" s="293">
        <f>'3'!AJ39</f>
        <v>64.820000000000007</v>
      </c>
      <c r="BT41" s="293">
        <f t="shared" ref="BT41:CE41" si="48">BT42+BT93+BT101+BT106</f>
        <v>5.03</v>
      </c>
      <c r="BU41" s="293">
        <f t="shared" si="48"/>
        <v>0</v>
      </c>
      <c r="BV41" s="293">
        <f t="shared" si="48"/>
        <v>0.35</v>
      </c>
      <c r="BW41" s="293">
        <f t="shared" si="48"/>
        <v>0</v>
      </c>
      <c r="BX41" s="296">
        <f t="shared" si="48"/>
        <v>11</v>
      </c>
      <c r="BY41" s="293">
        <f t="shared" si="48"/>
        <v>0</v>
      </c>
      <c r="BZ41" s="293">
        <f t="shared" si="48"/>
        <v>76.031769999999995</v>
      </c>
      <c r="CA41" s="293">
        <f t="shared" si="48"/>
        <v>7.76</v>
      </c>
      <c r="CB41" s="293">
        <f t="shared" si="48"/>
        <v>0</v>
      </c>
      <c r="CC41" s="293">
        <f t="shared" si="48"/>
        <v>0.74</v>
      </c>
      <c r="CD41" s="293">
        <f t="shared" si="48"/>
        <v>0</v>
      </c>
      <c r="CE41" s="296">
        <f t="shared" si="48"/>
        <v>121</v>
      </c>
      <c r="CF41" s="293"/>
      <c r="CG41" s="293">
        <f>'3'!AL39</f>
        <v>98.150304758333348</v>
      </c>
      <c r="CH41" s="293">
        <f t="shared" ref="CH41:CT41" si="49">CH42+CH93+CH101+CH106</f>
        <v>5.36</v>
      </c>
      <c r="CI41" s="293">
        <f t="shared" si="49"/>
        <v>0</v>
      </c>
      <c r="CJ41" s="293">
        <f t="shared" si="49"/>
        <v>0.74</v>
      </c>
      <c r="CK41" s="293">
        <f t="shared" si="49"/>
        <v>0</v>
      </c>
      <c r="CL41" s="296">
        <f t="shared" si="49"/>
        <v>11</v>
      </c>
      <c r="CM41" s="293">
        <f t="shared" si="49"/>
        <v>0</v>
      </c>
      <c r="CN41" s="293">
        <f t="shared" si="49"/>
        <v>299.08306347666667</v>
      </c>
      <c r="CO41" s="293">
        <f t="shared" si="49"/>
        <v>32.93</v>
      </c>
      <c r="CP41" s="293">
        <f t="shared" si="49"/>
        <v>0</v>
      </c>
      <c r="CQ41" s="293">
        <f t="shared" si="49"/>
        <v>3.7600000000000007</v>
      </c>
      <c r="CR41" s="293">
        <f t="shared" si="49"/>
        <v>0</v>
      </c>
      <c r="CS41" s="296">
        <f t="shared" si="49"/>
        <v>525</v>
      </c>
      <c r="CT41" s="293">
        <f t="shared" si="49"/>
        <v>0</v>
      </c>
      <c r="CU41" s="214">
        <f t="shared" si="14"/>
        <v>351.36233463500002</v>
      </c>
      <c r="CV41" s="293">
        <f>CV42</f>
        <v>29.360000000000007</v>
      </c>
      <c r="CW41" s="293">
        <f t="shared" si="10"/>
        <v>0</v>
      </c>
      <c r="CX41" s="293">
        <f t="shared" si="16"/>
        <v>4.1100000000000003</v>
      </c>
      <c r="CY41" s="293">
        <f t="shared" si="11"/>
        <v>0</v>
      </c>
      <c r="CZ41" s="296">
        <f t="shared" si="12"/>
        <v>181</v>
      </c>
      <c r="DA41" s="138"/>
      <c r="DB41" s="428"/>
    </row>
    <row r="42" spans="1:106" ht="78.75" x14ac:dyDescent="0.25">
      <c r="A42" s="46" t="s">
        <v>556</v>
      </c>
      <c r="B42" s="172" t="s">
        <v>764</v>
      </c>
      <c r="C42" s="50"/>
      <c r="D42" s="294">
        <f>'3'!H40</f>
        <v>217.60814680999999</v>
      </c>
      <c r="E42" s="294">
        <f>'3'!AB40</f>
        <v>221.91110862333335</v>
      </c>
      <c r="F42" s="294"/>
      <c r="G42" s="294"/>
      <c r="H42" s="294"/>
      <c r="I42" s="294"/>
      <c r="J42" s="294"/>
      <c r="K42" s="294"/>
      <c r="L42" s="294"/>
      <c r="M42" s="294"/>
      <c r="N42" s="294"/>
      <c r="O42" s="294"/>
      <c r="P42" s="294"/>
      <c r="Q42" s="294"/>
      <c r="R42" s="294"/>
      <c r="S42" s="294"/>
      <c r="T42" s="294"/>
      <c r="U42" s="294">
        <f t="shared" ref="U42:CE42" si="50">U44</f>
        <v>47.406333333333329</v>
      </c>
      <c r="V42" s="294">
        <f t="shared" si="50"/>
        <v>7.0200000000000005</v>
      </c>
      <c r="W42" s="294">
        <f t="shared" si="50"/>
        <v>0</v>
      </c>
      <c r="X42" s="294">
        <f t="shared" si="50"/>
        <v>0</v>
      </c>
      <c r="Y42" s="294">
        <f t="shared" si="50"/>
        <v>0</v>
      </c>
      <c r="Z42" s="294">
        <f t="shared" ref="Z42" si="51">Z44</f>
        <v>10</v>
      </c>
      <c r="AA42" s="294">
        <f t="shared" si="50"/>
        <v>0</v>
      </c>
      <c r="AB42" s="294">
        <f t="shared" si="50"/>
        <v>0</v>
      </c>
      <c r="AC42" s="294">
        <f>'3'!J40</f>
        <v>47.567000000000007</v>
      </c>
      <c r="AD42" s="294">
        <f t="shared" si="50"/>
        <v>4.16</v>
      </c>
      <c r="AE42" s="294">
        <f t="shared" si="50"/>
        <v>0</v>
      </c>
      <c r="AF42" s="294">
        <f t="shared" si="50"/>
        <v>0</v>
      </c>
      <c r="AG42" s="294">
        <f t="shared" si="50"/>
        <v>0</v>
      </c>
      <c r="AH42" s="308">
        <f t="shared" ref="AH42" si="52">AH44</f>
        <v>10</v>
      </c>
      <c r="AI42" s="294"/>
      <c r="AJ42" s="294">
        <f>'3'!AE40</f>
        <v>39.110499999999995</v>
      </c>
      <c r="AK42" s="294">
        <f t="shared" si="50"/>
        <v>6.96</v>
      </c>
      <c r="AL42" s="294">
        <f t="shared" si="50"/>
        <v>0</v>
      </c>
      <c r="AM42" s="294">
        <f t="shared" si="50"/>
        <v>0</v>
      </c>
      <c r="AN42" s="294">
        <f t="shared" si="50"/>
        <v>0</v>
      </c>
      <c r="AO42" s="308">
        <f t="shared" ref="AO42" si="53">AO44</f>
        <v>11</v>
      </c>
      <c r="AP42" s="294">
        <f t="shared" si="50"/>
        <v>0</v>
      </c>
      <c r="AQ42" s="294">
        <f>'3'!AF40</f>
        <v>37.94916666666667</v>
      </c>
      <c r="AR42" s="294">
        <f t="shared" ref="AR42:AV42" si="54">AR44</f>
        <v>8.7900000000000009</v>
      </c>
      <c r="AS42" s="294">
        <f t="shared" si="54"/>
        <v>0</v>
      </c>
      <c r="AT42" s="294">
        <f t="shared" si="54"/>
        <v>0</v>
      </c>
      <c r="AU42" s="294">
        <f t="shared" si="54"/>
        <v>0</v>
      </c>
      <c r="AV42" s="294">
        <f t="shared" si="54"/>
        <v>16</v>
      </c>
      <c r="AW42" s="294"/>
      <c r="AX42" s="294">
        <f>AX44+AX36+AX91</f>
        <v>46.724126810000001</v>
      </c>
      <c r="AY42" s="294">
        <f t="shared" si="50"/>
        <v>4.99</v>
      </c>
      <c r="AZ42" s="294">
        <f t="shared" si="50"/>
        <v>0</v>
      </c>
      <c r="BA42" s="294">
        <f t="shared" si="50"/>
        <v>0</v>
      </c>
      <c r="BB42" s="294">
        <f t="shared" si="50"/>
        <v>0</v>
      </c>
      <c r="BC42" s="308">
        <f t="shared" si="50"/>
        <v>9</v>
      </c>
      <c r="BD42" s="294">
        <f t="shared" si="50"/>
        <v>0</v>
      </c>
      <c r="BE42" s="294">
        <f>'3'!AH40</f>
        <v>46.480365630000009</v>
      </c>
      <c r="BF42" s="294">
        <f>BF44</f>
        <v>4.99</v>
      </c>
      <c r="BG42" s="294">
        <f t="shared" si="50"/>
        <v>0</v>
      </c>
      <c r="BH42" s="294">
        <f t="shared" si="50"/>
        <v>0</v>
      </c>
      <c r="BI42" s="294">
        <f t="shared" si="50"/>
        <v>0</v>
      </c>
      <c r="BJ42" s="308">
        <f t="shared" si="50"/>
        <v>9</v>
      </c>
      <c r="BK42" s="294"/>
      <c r="BL42" s="294">
        <f t="shared" si="50"/>
        <v>11.644</v>
      </c>
      <c r="BM42" s="294">
        <f t="shared" si="50"/>
        <v>6.2</v>
      </c>
      <c r="BN42" s="294">
        <f t="shared" si="50"/>
        <v>0</v>
      </c>
      <c r="BO42" s="294">
        <f t="shared" si="50"/>
        <v>0</v>
      </c>
      <c r="BP42" s="294">
        <f t="shared" si="50"/>
        <v>0</v>
      </c>
      <c r="BQ42" s="308">
        <f t="shared" si="50"/>
        <v>10</v>
      </c>
      <c r="BR42" s="294"/>
      <c r="BS42" s="294">
        <f>'3'!AJ40</f>
        <v>43.393770000000004</v>
      </c>
      <c r="BT42" s="294">
        <f>BT44</f>
        <v>5.03</v>
      </c>
      <c r="BU42" s="294">
        <f t="shared" ref="BU42:BX42" si="55">BU44</f>
        <v>0</v>
      </c>
      <c r="BV42" s="294">
        <f t="shared" si="55"/>
        <v>0</v>
      </c>
      <c r="BW42" s="294">
        <f t="shared" si="55"/>
        <v>0</v>
      </c>
      <c r="BX42" s="308">
        <f t="shared" si="55"/>
        <v>11</v>
      </c>
      <c r="BY42" s="294"/>
      <c r="BZ42" s="294">
        <f t="shared" si="50"/>
        <v>45.827749999999995</v>
      </c>
      <c r="CA42" s="294">
        <f t="shared" si="50"/>
        <v>7.76</v>
      </c>
      <c r="CB42" s="294">
        <f t="shared" si="50"/>
        <v>0</v>
      </c>
      <c r="CC42" s="294">
        <f t="shared" si="50"/>
        <v>0</v>
      </c>
      <c r="CD42" s="294">
        <f t="shared" si="50"/>
        <v>0</v>
      </c>
      <c r="CE42" s="308">
        <f t="shared" si="50"/>
        <v>9</v>
      </c>
      <c r="CF42" s="294"/>
      <c r="CG42" s="294">
        <f>'3'!AL40</f>
        <v>45.827750000000002</v>
      </c>
      <c r="CH42" s="294">
        <f t="shared" ref="CH42:CL42" si="56">CH44</f>
        <v>5.36</v>
      </c>
      <c r="CI42" s="294">
        <f t="shared" si="56"/>
        <v>0</v>
      </c>
      <c r="CJ42" s="294">
        <f t="shared" si="56"/>
        <v>0</v>
      </c>
      <c r="CK42" s="294">
        <f t="shared" si="56"/>
        <v>0</v>
      </c>
      <c r="CL42" s="308">
        <f t="shared" si="56"/>
        <v>11</v>
      </c>
      <c r="CM42" s="294"/>
      <c r="CN42" s="294">
        <f t="shared" si="13"/>
        <v>190.71271014333331</v>
      </c>
      <c r="CO42" s="294">
        <f t="shared" si="5"/>
        <v>32.93</v>
      </c>
      <c r="CP42" s="294">
        <f t="shared" si="6"/>
        <v>0</v>
      </c>
      <c r="CQ42" s="294">
        <f t="shared" si="7"/>
        <v>0</v>
      </c>
      <c r="CR42" s="294">
        <f t="shared" si="8"/>
        <v>0</v>
      </c>
      <c r="CS42" s="308">
        <f t="shared" si="9"/>
        <v>49</v>
      </c>
      <c r="CT42" s="294"/>
      <c r="CU42" s="213">
        <f t="shared" si="14"/>
        <v>222.21871896333337</v>
      </c>
      <c r="CV42" s="294">
        <f>CV44</f>
        <v>29.360000000000007</v>
      </c>
      <c r="CW42" s="294">
        <f t="shared" si="10"/>
        <v>0</v>
      </c>
      <c r="CX42" s="294">
        <f t="shared" si="16"/>
        <v>0</v>
      </c>
      <c r="CY42" s="294">
        <f t="shared" si="11"/>
        <v>0</v>
      </c>
      <c r="CZ42" s="308">
        <f t="shared" si="12"/>
        <v>52</v>
      </c>
      <c r="DA42" s="138"/>
      <c r="DB42" s="428"/>
    </row>
    <row r="43" spans="1:106" ht="31.5" customHeight="1" x14ac:dyDescent="0.25">
      <c r="A43" s="46" t="s">
        <v>603</v>
      </c>
      <c r="B43" s="170" t="s">
        <v>765</v>
      </c>
      <c r="C43" s="50"/>
      <c r="D43" s="294">
        <f>'3'!H41</f>
        <v>0</v>
      </c>
      <c r="E43" s="294">
        <f>'3'!AB41</f>
        <v>0</v>
      </c>
      <c r="F43" s="294"/>
      <c r="G43" s="294"/>
      <c r="H43" s="294"/>
      <c r="I43" s="294"/>
      <c r="J43" s="294"/>
      <c r="K43" s="294"/>
      <c r="L43" s="294"/>
      <c r="M43" s="294"/>
      <c r="N43" s="294"/>
      <c r="O43" s="294"/>
      <c r="P43" s="294"/>
      <c r="Q43" s="294"/>
      <c r="R43" s="294"/>
      <c r="S43" s="294"/>
      <c r="T43" s="294"/>
      <c r="U43" s="294"/>
      <c r="V43" s="294"/>
      <c r="W43" s="294"/>
      <c r="X43" s="294"/>
      <c r="Y43" s="294"/>
      <c r="Z43" s="294"/>
      <c r="AA43" s="294"/>
      <c r="AB43" s="294"/>
      <c r="AC43" s="294">
        <f>'3'!J41</f>
        <v>0</v>
      </c>
      <c r="AD43" s="294"/>
      <c r="AE43" s="294"/>
      <c r="AF43" s="294"/>
      <c r="AG43" s="294"/>
      <c r="AH43" s="308"/>
      <c r="AI43" s="294"/>
      <c r="AJ43" s="294">
        <f>'3'!AE41</f>
        <v>0</v>
      </c>
      <c r="AK43" s="294"/>
      <c r="AL43" s="294"/>
      <c r="AM43" s="294"/>
      <c r="AN43" s="294"/>
      <c r="AO43" s="308"/>
      <c r="AP43" s="294"/>
      <c r="AQ43" s="294">
        <f>'3'!AF41</f>
        <v>0</v>
      </c>
      <c r="AR43" s="294"/>
      <c r="AS43" s="294"/>
      <c r="AT43" s="294"/>
      <c r="AU43" s="294"/>
      <c r="AV43" s="294"/>
      <c r="AW43" s="294"/>
      <c r="AX43" s="294"/>
      <c r="AY43" s="294"/>
      <c r="AZ43" s="294"/>
      <c r="BA43" s="294"/>
      <c r="BB43" s="294"/>
      <c r="BC43" s="308"/>
      <c r="BD43" s="294"/>
      <c r="BE43" s="294">
        <f>'3'!AH41</f>
        <v>0</v>
      </c>
      <c r="BF43" s="294"/>
      <c r="BG43" s="294"/>
      <c r="BH43" s="294"/>
      <c r="BI43" s="294"/>
      <c r="BJ43" s="308"/>
      <c r="BK43" s="294"/>
      <c r="BL43" s="294"/>
      <c r="BM43" s="294"/>
      <c r="BN43" s="294"/>
      <c r="BO43" s="294"/>
      <c r="BP43" s="294"/>
      <c r="BQ43" s="308"/>
      <c r="BR43" s="294"/>
      <c r="BS43" s="294">
        <f>'3'!AJ41</f>
        <v>0</v>
      </c>
      <c r="BT43" s="294"/>
      <c r="BU43" s="294"/>
      <c r="BV43" s="294"/>
      <c r="BW43" s="294"/>
      <c r="BX43" s="308"/>
      <c r="BY43" s="294"/>
      <c r="BZ43" s="294"/>
      <c r="CA43" s="294"/>
      <c r="CB43" s="294"/>
      <c r="CC43" s="294"/>
      <c r="CD43" s="294"/>
      <c r="CE43" s="308"/>
      <c r="CF43" s="294"/>
      <c r="CG43" s="294">
        <f>'3'!AL41</f>
        <v>0</v>
      </c>
      <c r="CH43" s="294"/>
      <c r="CI43" s="294"/>
      <c r="CJ43" s="294"/>
      <c r="CK43" s="294"/>
      <c r="CL43" s="308"/>
      <c r="CM43" s="294"/>
      <c r="CN43" s="294">
        <f t="shared" si="13"/>
        <v>0</v>
      </c>
      <c r="CO43" s="294">
        <f t="shared" si="5"/>
        <v>0</v>
      </c>
      <c r="CP43" s="294">
        <f t="shared" si="6"/>
        <v>0</v>
      </c>
      <c r="CQ43" s="294">
        <f t="shared" si="7"/>
        <v>0</v>
      </c>
      <c r="CR43" s="294">
        <f t="shared" si="8"/>
        <v>0</v>
      </c>
      <c r="CS43" s="308">
        <f t="shared" si="9"/>
        <v>0</v>
      </c>
      <c r="CT43" s="294"/>
      <c r="CU43" s="213">
        <f t="shared" si="14"/>
        <v>0</v>
      </c>
      <c r="CV43" s="294">
        <f t="shared" si="15"/>
        <v>0</v>
      </c>
      <c r="CW43" s="294">
        <f t="shared" si="10"/>
        <v>0</v>
      </c>
      <c r="CX43" s="294">
        <f t="shared" si="16"/>
        <v>0</v>
      </c>
      <c r="CY43" s="294">
        <f t="shared" si="11"/>
        <v>0</v>
      </c>
      <c r="CZ43" s="308">
        <f t="shared" si="12"/>
        <v>0</v>
      </c>
      <c r="DA43" s="138"/>
      <c r="DB43" s="428"/>
    </row>
    <row r="44" spans="1:106" ht="78.75" x14ac:dyDescent="0.25">
      <c r="A44" s="46" t="s">
        <v>604</v>
      </c>
      <c r="B44" s="170" t="s">
        <v>766</v>
      </c>
      <c r="C44" s="50"/>
      <c r="D44" s="294">
        <f>'3'!H42</f>
        <v>217.60698014333332</v>
      </c>
      <c r="E44" s="294">
        <f>'3'!AB42</f>
        <v>221.91110862333335</v>
      </c>
      <c r="F44" s="294"/>
      <c r="G44" s="294"/>
      <c r="H44" s="294"/>
      <c r="I44" s="294"/>
      <c r="J44" s="294"/>
      <c r="K44" s="294"/>
      <c r="L44" s="294"/>
      <c r="M44" s="294"/>
      <c r="N44" s="294"/>
      <c r="O44" s="294"/>
      <c r="P44" s="294"/>
      <c r="Q44" s="294"/>
      <c r="R44" s="294"/>
      <c r="S44" s="294"/>
      <c r="T44" s="294"/>
      <c r="U44" s="294">
        <f t="shared" ref="U44:AB44" si="57">SUM(U45:U91)</f>
        <v>47.406333333333329</v>
      </c>
      <c r="V44" s="294">
        <f t="shared" si="57"/>
        <v>7.0200000000000005</v>
      </c>
      <c r="W44" s="294">
        <f t="shared" si="57"/>
        <v>0</v>
      </c>
      <c r="X44" s="294">
        <f t="shared" si="57"/>
        <v>0</v>
      </c>
      <c r="Y44" s="294">
        <f t="shared" si="57"/>
        <v>0</v>
      </c>
      <c r="Z44" s="294">
        <f t="shared" si="57"/>
        <v>10</v>
      </c>
      <c r="AA44" s="294">
        <f t="shared" si="57"/>
        <v>0</v>
      </c>
      <c r="AB44" s="294">
        <f t="shared" si="57"/>
        <v>0</v>
      </c>
      <c r="AC44" s="294">
        <f>'3'!J42</f>
        <v>47.567000000000007</v>
      </c>
      <c r="AD44" s="294">
        <v>4.16</v>
      </c>
      <c r="AE44" s="294">
        <f>SUM(AE45:AE91)</f>
        <v>0</v>
      </c>
      <c r="AF44" s="294">
        <f>SUM(AF45:AF91)</f>
        <v>0</v>
      </c>
      <c r="AG44" s="294">
        <f>SUM(AG45:AG91)</f>
        <v>0</v>
      </c>
      <c r="AH44" s="308">
        <f>SUM(AH45:AH91)</f>
        <v>10</v>
      </c>
      <c r="AI44" s="294"/>
      <c r="AJ44" s="294">
        <f>'3'!AE42</f>
        <v>39.110499999999995</v>
      </c>
      <c r="AK44" s="294">
        <f t="shared" ref="AK44:AP44" si="58">SUM(AK45:AK91)</f>
        <v>6.96</v>
      </c>
      <c r="AL44" s="294">
        <f t="shared" si="58"/>
        <v>0</v>
      </c>
      <c r="AM44" s="294">
        <f t="shared" si="58"/>
        <v>0</v>
      </c>
      <c r="AN44" s="294">
        <f t="shared" si="58"/>
        <v>0</v>
      </c>
      <c r="AO44" s="308">
        <f t="shared" si="58"/>
        <v>11</v>
      </c>
      <c r="AP44" s="294">
        <f t="shared" si="58"/>
        <v>0</v>
      </c>
      <c r="AQ44" s="294">
        <f>'3'!AF42</f>
        <v>37.94916666666667</v>
      </c>
      <c r="AR44" s="294">
        <f>SUM(AR45:AR91)</f>
        <v>8.7900000000000009</v>
      </c>
      <c r="AS44" s="294">
        <f>SUM(AS45:AS91)</f>
        <v>0</v>
      </c>
      <c r="AT44" s="294">
        <f>SUM(AT45:AT91)</f>
        <v>0</v>
      </c>
      <c r="AU44" s="294">
        <f>SUM(AU45:AU91)</f>
        <v>0</v>
      </c>
      <c r="AV44" s="294">
        <f>SUM(AV45:AV91)</f>
        <v>16</v>
      </c>
      <c r="AW44" s="294"/>
      <c r="AX44" s="294">
        <f>SUM(AX45:AX90)</f>
        <v>43.335126809999998</v>
      </c>
      <c r="AY44" s="294">
        <f>SUM(AY45:AY91)</f>
        <v>4.99</v>
      </c>
      <c r="AZ44" s="294">
        <f t="shared" ref="AZ44:BD44" si="59">SUM(AZ45:AZ91)</f>
        <v>0</v>
      </c>
      <c r="BA44" s="294">
        <f t="shared" si="59"/>
        <v>0</v>
      </c>
      <c r="BB44" s="294">
        <f t="shared" si="59"/>
        <v>0</v>
      </c>
      <c r="BC44" s="308">
        <f t="shared" si="59"/>
        <v>9</v>
      </c>
      <c r="BD44" s="294">
        <f t="shared" si="59"/>
        <v>0</v>
      </c>
      <c r="BE44" s="294">
        <f>'3'!AH42</f>
        <v>46.480365630000009</v>
      </c>
      <c r="BF44" s="294">
        <f>SUM(BF45:BF91)</f>
        <v>4.99</v>
      </c>
      <c r="BG44" s="294">
        <f>SUM(BG45:BG91)</f>
        <v>0</v>
      </c>
      <c r="BH44" s="294">
        <f>SUM(BH45:BH91)</f>
        <v>0</v>
      </c>
      <c r="BI44" s="294">
        <f>SUM(BI45:BI91)</f>
        <v>0</v>
      </c>
      <c r="BJ44" s="308">
        <f>SUM(BJ45:BJ91)</f>
        <v>9</v>
      </c>
      <c r="BK44" s="294"/>
      <c r="BL44" s="294">
        <f t="shared" ref="BL44:BQ44" si="60">SUM(BL45:BL91)</f>
        <v>11.644</v>
      </c>
      <c r="BM44" s="294">
        <f t="shared" si="60"/>
        <v>6.2</v>
      </c>
      <c r="BN44" s="294">
        <f t="shared" si="60"/>
        <v>0</v>
      </c>
      <c r="BO44" s="294">
        <f t="shared" si="60"/>
        <v>0</v>
      </c>
      <c r="BP44" s="294">
        <f t="shared" si="60"/>
        <v>0</v>
      </c>
      <c r="BQ44" s="308">
        <f t="shared" si="60"/>
        <v>10</v>
      </c>
      <c r="BR44" s="294"/>
      <c r="BS44" s="294">
        <f>'3'!AJ42</f>
        <v>43.393770000000004</v>
      </c>
      <c r="BT44" s="294">
        <f>SUM(BT45:BT91)</f>
        <v>5.03</v>
      </c>
      <c r="BU44" s="294">
        <f>SUM(BU45:BU91)</f>
        <v>0</v>
      </c>
      <c r="BV44" s="294">
        <f>SUM(BV45:BV91)</f>
        <v>0</v>
      </c>
      <c r="BW44" s="294">
        <f>SUM(BW45:BW91)</f>
        <v>0</v>
      </c>
      <c r="BX44" s="308">
        <f>SUM(BX45:BX91)</f>
        <v>11</v>
      </c>
      <c r="BY44" s="294"/>
      <c r="BZ44" s="294">
        <f t="shared" ref="BZ44:CE44" si="61">SUM(BZ45:BZ91)</f>
        <v>45.827749999999995</v>
      </c>
      <c r="CA44" s="294">
        <f t="shared" si="61"/>
        <v>7.76</v>
      </c>
      <c r="CB44" s="294">
        <f t="shared" si="61"/>
        <v>0</v>
      </c>
      <c r="CC44" s="294">
        <f t="shared" si="61"/>
        <v>0</v>
      </c>
      <c r="CD44" s="294">
        <f t="shared" si="61"/>
        <v>0</v>
      </c>
      <c r="CE44" s="308">
        <f t="shared" si="61"/>
        <v>9</v>
      </c>
      <c r="CF44" s="294"/>
      <c r="CG44" s="294">
        <f>'3'!AL42</f>
        <v>45.827750000000002</v>
      </c>
      <c r="CH44" s="294">
        <f>SUM(CH45:CH91)</f>
        <v>5.36</v>
      </c>
      <c r="CI44" s="294">
        <f>SUM(CI45:CI91)</f>
        <v>0</v>
      </c>
      <c r="CJ44" s="294">
        <f>SUM(CJ45:CJ91)</f>
        <v>0</v>
      </c>
      <c r="CK44" s="294">
        <f>SUM(CK45:CK91)</f>
        <v>0</v>
      </c>
      <c r="CL44" s="308">
        <f>SUM(CL45:CL91)</f>
        <v>11</v>
      </c>
      <c r="CM44" s="294"/>
      <c r="CN44" s="294">
        <f>U44+AJ44+AX44+BL44+BZ44</f>
        <v>187.3237101433333</v>
      </c>
      <c r="CO44" s="294">
        <f t="shared" si="5"/>
        <v>32.93</v>
      </c>
      <c r="CP44" s="294">
        <f t="shared" si="6"/>
        <v>0</v>
      </c>
      <c r="CQ44" s="294">
        <f t="shared" si="7"/>
        <v>0</v>
      </c>
      <c r="CR44" s="294">
        <f t="shared" si="8"/>
        <v>0</v>
      </c>
      <c r="CS44" s="308">
        <f t="shared" si="9"/>
        <v>49</v>
      </c>
      <c r="CT44" s="294"/>
      <c r="CU44" s="213">
        <f t="shared" si="14"/>
        <v>222.21871896333337</v>
      </c>
      <c r="CV44" s="294">
        <f>SUM(CV45:CV91)</f>
        <v>29.360000000000007</v>
      </c>
      <c r="CW44" s="294">
        <f t="shared" si="10"/>
        <v>0</v>
      </c>
      <c r="CX44" s="294">
        <f t="shared" si="16"/>
        <v>0</v>
      </c>
      <c r="CY44" s="294">
        <f t="shared" si="11"/>
        <v>0</v>
      </c>
      <c r="CZ44" s="308">
        <f t="shared" si="12"/>
        <v>52</v>
      </c>
      <c r="DA44" s="138"/>
      <c r="DB44" s="428"/>
    </row>
    <row r="45" spans="1:106" ht="31.5" x14ac:dyDescent="0.25">
      <c r="A45" s="458"/>
      <c r="B45" s="282" t="s">
        <v>830</v>
      </c>
      <c r="C45" s="578" t="s">
        <v>806</v>
      </c>
      <c r="D45" s="294">
        <f>'3'!H43</f>
        <v>7.7380000000000004</v>
      </c>
      <c r="E45" s="294">
        <f>'3'!AB43</f>
        <v>7.7380000000000004</v>
      </c>
      <c r="F45" s="138"/>
      <c r="G45" s="138"/>
      <c r="H45" s="138"/>
      <c r="I45" s="138"/>
      <c r="J45" s="138"/>
      <c r="K45" s="138"/>
      <c r="L45" s="138"/>
      <c r="M45" s="138"/>
      <c r="N45" s="138"/>
      <c r="O45" s="138"/>
      <c r="P45" s="138"/>
      <c r="Q45" s="138"/>
      <c r="R45" s="138"/>
      <c r="S45" s="138"/>
      <c r="T45" s="138"/>
      <c r="U45" s="294">
        <f>D45</f>
        <v>7.7380000000000004</v>
      </c>
      <c r="V45" s="294">
        <v>1.26</v>
      </c>
      <c r="W45" s="138"/>
      <c r="X45" s="138"/>
      <c r="Y45" s="138"/>
      <c r="Z45" s="138"/>
      <c r="AA45" s="138"/>
      <c r="AB45" s="138"/>
      <c r="AC45" s="138">
        <f>'3'!J43</f>
        <v>7.7370000000000001</v>
      </c>
      <c r="AD45" s="138"/>
      <c r="AE45" s="138"/>
      <c r="AF45" s="138"/>
      <c r="AG45" s="138"/>
      <c r="AH45" s="308"/>
      <c r="AI45" s="138"/>
      <c r="AJ45" s="138">
        <f>'3'!AE43</f>
        <v>0</v>
      </c>
      <c r="AK45" s="138"/>
      <c r="AL45" s="138"/>
      <c r="AM45" s="138"/>
      <c r="AN45" s="138"/>
      <c r="AO45" s="308"/>
      <c r="AP45" s="138"/>
      <c r="AQ45" s="138">
        <f>'3'!AF43</f>
        <v>0</v>
      </c>
      <c r="AR45" s="138"/>
      <c r="AS45" s="138"/>
      <c r="AT45" s="138"/>
      <c r="AU45" s="138"/>
      <c r="AV45" s="138"/>
      <c r="AW45" s="138"/>
      <c r="AX45" s="138"/>
      <c r="AY45" s="138"/>
      <c r="AZ45" s="138"/>
      <c r="BA45" s="138"/>
      <c r="BB45" s="138"/>
      <c r="BC45" s="308"/>
      <c r="BD45" s="138"/>
      <c r="BE45" s="138">
        <f>'3'!AH43</f>
        <v>0</v>
      </c>
      <c r="BF45" s="138"/>
      <c r="BG45" s="138"/>
      <c r="BH45" s="138"/>
      <c r="BI45" s="138"/>
      <c r="BJ45" s="308"/>
      <c r="BK45" s="138"/>
      <c r="BL45" s="138"/>
      <c r="BM45" s="138"/>
      <c r="BN45" s="138"/>
      <c r="BO45" s="138"/>
      <c r="BP45" s="138"/>
      <c r="BQ45" s="308"/>
      <c r="BR45" s="138"/>
      <c r="BS45" s="138">
        <f>'3'!AJ43</f>
        <v>0</v>
      </c>
      <c r="BT45" s="138"/>
      <c r="BU45" s="138"/>
      <c r="BV45" s="138"/>
      <c r="BW45" s="138"/>
      <c r="BX45" s="308"/>
      <c r="BY45" s="138"/>
      <c r="BZ45" s="138"/>
      <c r="CA45" s="138"/>
      <c r="CB45" s="138"/>
      <c r="CC45" s="138"/>
      <c r="CD45" s="138"/>
      <c r="CE45" s="308"/>
      <c r="CF45" s="138"/>
      <c r="CG45" s="138">
        <f>'3'!AL43</f>
        <v>0</v>
      </c>
      <c r="CH45" s="138"/>
      <c r="CI45" s="138"/>
      <c r="CJ45" s="138"/>
      <c r="CK45" s="138"/>
      <c r="CL45" s="308"/>
      <c r="CM45" s="138"/>
      <c r="CN45" s="138">
        <f t="shared" si="13"/>
        <v>7.7380000000000004</v>
      </c>
      <c r="CO45" s="138">
        <f t="shared" si="5"/>
        <v>1.26</v>
      </c>
      <c r="CP45" s="138">
        <f t="shared" si="6"/>
        <v>0</v>
      </c>
      <c r="CQ45" s="138">
        <f t="shared" si="7"/>
        <v>0</v>
      </c>
      <c r="CR45" s="138">
        <f t="shared" si="8"/>
        <v>0</v>
      </c>
      <c r="CS45" s="308">
        <f t="shared" si="9"/>
        <v>0</v>
      </c>
      <c r="CT45" s="138"/>
      <c r="CU45" s="213">
        <f t="shared" si="14"/>
        <v>7.7380000000000004</v>
      </c>
      <c r="CV45" s="138">
        <f t="shared" si="15"/>
        <v>1.26</v>
      </c>
      <c r="CW45" s="138">
        <f t="shared" si="10"/>
        <v>0</v>
      </c>
      <c r="CX45" s="138">
        <f t="shared" si="16"/>
        <v>0</v>
      </c>
      <c r="CY45" s="138">
        <f t="shared" si="11"/>
        <v>0</v>
      </c>
      <c r="CZ45" s="308">
        <f t="shared" si="12"/>
        <v>0</v>
      </c>
      <c r="DA45" s="138"/>
      <c r="DB45" s="428"/>
    </row>
    <row r="46" spans="1:106" x14ac:dyDescent="0.25">
      <c r="A46" s="458"/>
      <c r="B46" s="282" t="s">
        <v>807</v>
      </c>
      <c r="C46" s="578" t="s">
        <v>806</v>
      </c>
      <c r="D46" s="294">
        <f>'3'!H44</f>
        <v>18.206666666666667</v>
      </c>
      <c r="E46" s="294">
        <f>'3'!AB44</f>
        <v>18.206666666666667</v>
      </c>
      <c r="F46" s="138"/>
      <c r="G46" s="138"/>
      <c r="H46" s="138"/>
      <c r="I46" s="138"/>
      <c r="J46" s="138"/>
      <c r="K46" s="138"/>
      <c r="L46" s="138"/>
      <c r="M46" s="138"/>
      <c r="N46" s="138"/>
      <c r="O46" s="138"/>
      <c r="P46" s="138"/>
      <c r="Q46" s="138"/>
      <c r="R46" s="138"/>
      <c r="S46" s="138"/>
      <c r="T46" s="138"/>
      <c r="U46" s="294">
        <f t="shared" ref="U46:U50" si="62">D46</f>
        <v>18.206666666666667</v>
      </c>
      <c r="V46" s="294">
        <v>0</v>
      </c>
      <c r="W46" s="138"/>
      <c r="X46" s="138"/>
      <c r="Y46" s="138"/>
      <c r="Z46" s="138"/>
      <c r="AA46" s="138"/>
      <c r="AB46" s="138"/>
      <c r="AC46" s="138">
        <f>'3'!J44</f>
        <v>18.204999999999998</v>
      </c>
      <c r="AD46" s="138"/>
      <c r="AE46" s="138"/>
      <c r="AF46" s="138"/>
      <c r="AG46" s="138"/>
      <c r="AH46" s="308"/>
      <c r="AI46" s="138"/>
      <c r="AJ46" s="138">
        <f>'3'!AE44</f>
        <v>0</v>
      </c>
      <c r="AK46" s="138"/>
      <c r="AL46" s="138"/>
      <c r="AM46" s="138"/>
      <c r="AN46" s="138"/>
      <c r="AO46" s="308"/>
      <c r="AP46" s="138"/>
      <c r="AQ46" s="138">
        <f>'3'!AF44</f>
        <v>0</v>
      </c>
      <c r="AR46" s="138"/>
      <c r="AS46" s="138"/>
      <c r="AT46" s="138"/>
      <c r="AU46" s="138"/>
      <c r="AV46" s="138"/>
      <c r="AW46" s="138"/>
      <c r="AX46" s="138"/>
      <c r="AY46" s="138"/>
      <c r="AZ46" s="138"/>
      <c r="BA46" s="138"/>
      <c r="BB46" s="138"/>
      <c r="BC46" s="308"/>
      <c r="BD46" s="138"/>
      <c r="BE46" s="138">
        <f>'3'!AH44</f>
        <v>0</v>
      </c>
      <c r="BF46" s="138"/>
      <c r="BG46" s="138"/>
      <c r="BH46" s="138"/>
      <c r="BI46" s="138"/>
      <c r="BJ46" s="308"/>
      <c r="BK46" s="138"/>
      <c r="BL46" s="138"/>
      <c r="BM46" s="138"/>
      <c r="BN46" s="138"/>
      <c r="BO46" s="138"/>
      <c r="BP46" s="138"/>
      <c r="BQ46" s="308"/>
      <c r="BR46" s="138"/>
      <c r="BS46" s="138">
        <f>'3'!AJ44</f>
        <v>0</v>
      </c>
      <c r="BT46" s="138"/>
      <c r="BU46" s="138"/>
      <c r="BV46" s="138"/>
      <c r="BW46" s="138"/>
      <c r="BX46" s="308"/>
      <c r="BY46" s="138"/>
      <c r="BZ46" s="138"/>
      <c r="CA46" s="138"/>
      <c r="CB46" s="138"/>
      <c r="CC46" s="138"/>
      <c r="CD46" s="138"/>
      <c r="CE46" s="308"/>
      <c r="CF46" s="138"/>
      <c r="CG46" s="138">
        <f>'3'!AL44</f>
        <v>0</v>
      </c>
      <c r="CH46" s="138"/>
      <c r="CI46" s="138"/>
      <c r="CJ46" s="138"/>
      <c r="CK46" s="138"/>
      <c r="CL46" s="308"/>
      <c r="CM46" s="138"/>
      <c r="CN46" s="138">
        <f t="shared" si="13"/>
        <v>18.206666666666667</v>
      </c>
      <c r="CO46" s="138">
        <f t="shared" si="5"/>
        <v>0</v>
      </c>
      <c r="CP46" s="138">
        <f t="shared" si="6"/>
        <v>0</v>
      </c>
      <c r="CQ46" s="138">
        <f t="shared" si="7"/>
        <v>0</v>
      </c>
      <c r="CR46" s="138">
        <f t="shared" si="8"/>
        <v>0</v>
      </c>
      <c r="CS46" s="308">
        <f t="shared" si="9"/>
        <v>0</v>
      </c>
      <c r="CT46" s="138"/>
      <c r="CU46" s="213">
        <f t="shared" si="14"/>
        <v>18.206666666666667</v>
      </c>
      <c r="CV46" s="138">
        <f t="shared" si="15"/>
        <v>0</v>
      </c>
      <c r="CW46" s="138">
        <f t="shared" si="10"/>
        <v>0</v>
      </c>
      <c r="CX46" s="138">
        <f t="shared" si="16"/>
        <v>0</v>
      </c>
      <c r="CY46" s="138">
        <f t="shared" si="11"/>
        <v>0</v>
      </c>
      <c r="CZ46" s="308">
        <f t="shared" si="12"/>
        <v>0</v>
      </c>
      <c r="DA46" s="138"/>
      <c r="DB46" s="428"/>
    </row>
    <row r="47" spans="1:106" ht="31.5" x14ac:dyDescent="0.25">
      <c r="A47" s="458"/>
      <c r="B47" s="282" t="s">
        <v>831</v>
      </c>
      <c r="C47" s="578" t="s">
        <v>806</v>
      </c>
      <c r="D47" s="294">
        <f>'3'!H45</f>
        <v>1.1066666666666667</v>
      </c>
      <c r="E47" s="294">
        <f>'3'!AB45</f>
        <v>1.1066666666666667</v>
      </c>
      <c r="F47" s="138"/>
      <c r="G47" s="138"/>
      <c r="H47" s="138"/>
      <c r="I47" s="138"/>
      <c r="J47" s="138"/>
      <c r="K47" s="138"/>
      <c r="L47" s="138"/>
      <c r="M47" s="138"/>
      <c r="N47" s="138"/>
      <c r="O47" s="138"/>
      <c r="P47" s="138"/>
      <c r="Q47" s="138"/>
      <c r="R47" s="138"/>
      <c r="S47" s="138"/>
      <c r="T47" s="138"/>
      <c r="U47" s="294">
        <f t="shared" si="62"/>
        <v>1.1066666666666667</v>
      </c>
      <c r="V47" s="294">
        <v>0.8</v>
      </c>
      <c r="W47" s="138"/>
      <c r="X47" s="138"/>
      <c r="Y47" s="138"/>
      <c r="Z47" s="138"/>
      <c r="AA47" s="138"/>
      <c r="AB47" s="138"/>
      <c r="AC47" s="138">
        <f>'3'!J45</f>
        <v>1.1419999999999999</v>
      </c>
      <c r="AD47" s="138"/>
      <c r="AE47" s="138"/>
      <c r="AF47" s="138"/>
      <c r="AG47" s="138"/>
      <c r="AH47" s="308"/>
      <c r="AI47" s="138"/>
      <c r="AJ47" s="138">
        <f>'3'!AE45</f>
        <v>0</v>
      </c>
      <c r="AK47" s="138"/>
      <c r="AL47" s="138"/>
      <c r="AM47" s="138"/>
      <c r="AN47" s="138"/>
      <c r="AO47" s="308"/>
      <c r="AP47" s="138"/>
      <c r="AQ47" s="138">
        <f>'3'!AF45</f>
        <v>0</v>
      </c>
      <c r="AR47" s="138"/>
      <c r="AS47" s="138"/>
      <c r="AT47" s="138"/>
      <c r="AU47" s="138"/>
      <c r="AV47" s="138"/>
      <c r="AW47" s="138"/>
      <c r="AX47" s="138"/>
      <c r="AY47" s="138"/>
      <c r="AZ47" s="138"/>
      <c r="BA47" s="138"/>
      <c r="BB47" s="138"/>
      <c r="BC47" s="308"/>
      <c r="BD47" s="138"/>
      <c r="BE47" s="138">
        <f>'3'!AH45</f>
        <v>0</v>
      </c>
      <c r="BF47" s="138"/>
      <c r="BG47" s="138"/>
      <c r="BH47" s="138"/>
      <c r="BI47" s="138"/>
      <c r="BJ47" s="308"/>
      <c r="BK47" s="138"/>
      <c r="BL47" s="138"/>
      <c r="BM47" s="138"/>
      <c r="BN47" s="138"/>
      <c r="BO47" s="138"/>
      <c r="BP47" s="138"/>
      <c r="BQ47" s="308"/>
      <c r="BR47" s="138"/>
      <c r="BS47" s="138">
        <f>'3'!AJ45</f>
        <v>0</v>
      </c>
      <c r="BT47" s="138"/>
      <c r="BU47" s="138"/>
      <c r="BV47" s="138"/>
      <c r="BW47" s="138"/>
      <c r="BX47" s="308"/>
      <c r="BY47" s="138"/>
      <c r="BZ47" s="138"/>
      <c r="CA47" s="138"/>
      <c r="CB47" s="138"/>
      <c r="CC47" s="138"/>
      <c r="CD47" s="138"/>
      <c r="CE47" s="308"/>
      <c r="CF47" s="138"/>
      <c r="CG47" s="138">
        <f>'3'!AL45</f>
        <v>0</v>
      </c>
      <c r="CH47" s="138"/>
      <c r="CI47" s="138"/>
      <c r="CJ47" s="138"/>
      <c r="CK47" s="138"/>
      <c r="CL47" s="308"/>
      <c r="CM47" s="138"/>
      <c r="CN47" s="138">
        <f t="shared" si="13"/>
        <v>1.1066666666666667</v>
      </c>
      <c r="CO47" s="138">
        <f t="shared" si="5"/>
        <v>0.8</v>
      </c>
      <c r="CP47" s="138">
        <f t="shared" si="6"/>
        <v>0</v>
      </c>
      <c r="CQ47" s="138">
        <f t="shared" si="7"/>
        <v>0</v>
      </c>
      <c r="CR47" s="138">
        <f t="shared" si="8"/>
        <v>0</v>
      </c>
      <c r="CS47" s="308">
        <f t="shared" si="9"/>
        <v>0</v>
      </c>
      <c r="CT47" s="138"/>
      <c r="CU47" s="213">
        <f t="shared" si="14"/>
        <v>1.1066666666666667</v>
      </c>
      <c r="CV47" s="138">
        <f t="shared" si="15"/>
        <v>0.8</v>
      </c>
      <c r="CW47" s="138">
        <f t="shared" si="10"/>
        <v>0</v>
      </c>
      <c r="CX47" s="138">
        <f t="shared" si="16"/>
        <v>0</v>
      </c>
      <c r="CY47" s="138">
        <f t="shared" si="11"/>
        <v>0</v>
      </c>
      <c r="CZ47" s="308">
        <f t="shared" si="12"/>
        <v>0</v>
      </c>
      <c r="DA47" s="138"/>
      <c r="DB47" s="428"/>
    </row>
    <row r="48" spans="1:106" ht="31.5" x14ac:dyDescent="0.25">
      <c r="A48" s="458"/>
      <c r="B48" s="282" t="s">
        <v>832</v>
      </c>
      <c r="C48" s="578" t="s">
        <v>806</v>
      </c>
      <c r="D48" s="294">
        <f>'3'!H46</f>
        <v>1.2</v>
      </c>
      <c r="E48" s="294">
        <f>'3'!AB46</f>
        <v>1.2</v>
      </c>
      <c r="F48" s="138"/>
      <c r="G48" s="138"/>
      <c r="H48" s="138"/>
      <c r="I48" s="138"/>
      <c r="J48" s="138"/>
      <c r="K48" s="138"/>
      <c r="L48" s="138"/>
      <c r="M48" s="138"/>
      <c r="N48" s="138"/>
      <c r="O48" s="138"/>
      <c r="P48" s="138"/>
      <c r="Q48" s="138"/>
      <c r="R48" s="138"/>
      <c r="S48" s="138"/>
      <c r="T48" s="138"/>
      <c r="U48" s="294">
        <f t="shared" si="62"/>
        <v>1.2</v>
      </c>
      <c r="V48" s="294">
        <v>0</v>
      </c>
      <c r="W48" s="138"/>
      <c r="X48" s="138"/>
      <c r="Y48" s="138"/>
      <c r="Z48" s="138"/>
      <c r="AA48" s="138"/>
      <c r="AB48" s="138"/>
      <c r="AC48" s="138">
        <f>'3'!J46</f>
        <v>1.2130000000000001</v>
      </c>
      <c r="AD48" s="138"/>
      <c r="AE48" s="138"/>
      <c r="AF48" s="138"/>
      <c r="AG48" s="138"/>
      <c r="AH48" s="308"/>
      <c r="AI48" s="138"/>
      <c r="AJ48" s="138">
        <f>'3'!AE46</f>
        <v>0</v>
      </c>
      <c r="AK48" s="138"/>
      <c r="AL48" s="138"/>
      <c r="AM48" s="138"/>
      <c r="AN48" s="138"/>
      <c r="AO48" s="308"/>
      <c r="AP48" s="138"/>
      <c r="AQ48" s="138">
        <f>'3'!AF46</f>
        <v>0</v>
      </c>
      <c r="AR48" s="138"/>
      <c r="AS48" s="138"/>
      <c r="AT48" s="138"/>
      <c r="AU48" s="138"/>
      <c r="AV48" s="138"/>
      <c r="AW48" s="138"/>
      <c r="AX48" s="138"/>
      <c r="AY48" s="138"/>
      <c r="AZ48" s="138"/>
      <c r="BA48" s="138"/>
      <c r="BB48" s="138"/>
      <c r="BC48" s="308"/>
      <c r="BD48" s="138"/>
      <c r="BE48" s="138">
        <f>'3'!AH46</f>
        <v>0</v>
      </c>
      <c r="BF48" s="138"/>
      <c r="BG48" s="138"/>
      <c r="BH48" s="138"/>
      <c r="BI48" s="138"/>
      <c r="BJ48" s="308"/>
      <c r="BK48" s="138"/>
      <c r="BL48" s="138"/>
      <c r="BM48" s="138"/>
      <c r="BN48" s="138"/>
      <c r="BO48" s="138"/>
      <c r="BP48" s="138"/>
      <c r="BQ48" s="308"/>
      <c r="BR48" s="138"/>
      <c r="BS48" s="138">
        <f>'3'!AJ46</f>
        <v>0</v>
      </c>
      <c r="BT48" s="138"/>
      <c r="BU48" s="138"/>
      <c r="BV48" s="138"/>
      <c r="BW48" s="138"/>
      <c r="BX48" s="308"/>
      <c r="BY48" s="138"/>
      <c r="BZ48" s="138"/>
      <c r="CA48" s="138"/>
      <c r="CB48" s="138"/>
      <c r="CC48" s="138"/>
      <c r="CD48" s="138"/>
      <c r="CE48" s="308"/>
      <c r="CF48" s="138"/>
      <c r="CG48" s="138">
        <f>'3'!AL46</f>
        <v>0</v>
      </c>
      <c r="CH48" s="138"/>
      <c r="CI48" s="138"/>
      <c r="CJ48" s="138"/>
      <c r="CK48" s="138"/>
      <c r="CL48" s="308"/>
      <c r="CM48" s="138"/>
      <c r="CN48" s="138">
        <f t="shared" si="13"/>
        <v>1.2</v>
      </c>
      <c r="CO48" s="138">
        <f t="shared" si="5"/>
        <v>0</v>
      </c>
      <c r="CP48" s="138">
        <f t="shared" si="6"/>
        <v>0</v>
      </c>
      <c r="CQ48" s="138">
        <f t="shared" si="7"/>
        <v>0</v>
      </c>
      <c r="CR48" s="138">
        <f t="shared" si="8"/>
        <v>0</v>
      </c>
      <c r="CS48" s="308">
        <f t="shared" si="9"/>
        <v>0</v>
      </c>
      <c r="CT48" s="138"/>
      <c r="CU48" s="213">
        <f t="shared" si="14"/>
        <v>1.2</v>
      </c>
      <c r="CV48" s="138">
        <f t="shared" si="15"/>
        <v>0</v>
      </c>
      <c r="CW48" s="138">
        <f t="shared" si="10"/>
        <v>0</v>
      </c>
      <c r="CX48" s="138">
        <f t="shared" si="16"/>
        <v>0</v>
      </c>
      <c r="CY48" s="138">
        <f t="shared" si="11"/>
        <v>0</v>
      </c>
      <c r="CZ48" s="308">
        <f t="shared" si="12"/>
        <v>0</v>
      </c>
      <c r="DA48" s="138"/>
      <c r="DB48" s="428"/>
    </row>
    <row r="49" spans="1:106" ht="31.5" x14ac:dyDescent="0.25">
      <c r="A49" s="458"/>
      <c r="B49" s="282" t="s">
        <v>833</v>
      </c>
      <c r="C49" s="578" t="s">
        <v>806</v>
      </c>
      <c r="D49" s="294">
        <f>'3'!H47</f>
        <v>6.2850000000000001</v>
      </c>
      <c r="E49" s="294">
        <f>'3'!AB47</f>
        <v>6.2850000000000001</v>
      </c>
      <c r="F49" s="138"/>
      <c r="G49" s="138"/>
      <c r="H49" s="138"/>
      <c r="I49" s="138"/>
      <c r="J49" s="138"/>
      <c r="K49" s="138"/>
      <c r="L49" s="138"/>
      <c r="M49" s="138"/>
      <c r="N49" s="138"/>
      <c r="O49" s="138"/>
      <c r="P49" s="138"/>
      <c r="Q49" s="138"/>
      <c r="R49" s="138"/>
      <c r="S49" s="138"/>
      <c r="T49" s="138"/>
      <c r="U49" s="294">
        <f t="shared" si="62"/>
        <v>6.2850000000000001</v>
      </c>
      <c r="V49" s="294">
        <v>0.8</v>
      </c>
      <c r="W49" s="138"/>
      <c r="X49" s="138"/>
      <c r="Y49" s="138"/>
      <c r="Z49" s="138"/>
      <c r="AA49" s="138"/>
      <c r="AB49" s="138"/>
      <c r="AC49" s="138">
        <f>'3'!J47</f>
        <v>6.2839999999999998</v>
      </c>
      <c r="AD49" s="138"/>
      <c r="AE49" s="138"/>
      <c r="AF49" s="138"/>
      <c r="AG49" s="138"/>
      <c r="AH49" s="308"/>
      <c r="AI49" s="138"/>
      <c r="AJ49" s="138">
        <f>'3'!AE47</f>
        <v>0</v>
      </c>
      <c r="AK49" s="138"/>
      <c r="AL49" s="138"/>
      <c r="AM49" s="138"/>
      <c r="AN49" s="138"/>
      <c r="AO49" s="308"/>
      <c r="AP49" s="138"/>
      <c r="AQ49" s="138">
        <f>'3'!AF47</f>
        <v>0</v>
      </c>
      <c r="AR49" s="138"/>
      <c r="AS49" s="138"/>
      <c r="AT49" s="138"/>
      <c r="AU49" s="138"/>
      <c r="AV49" s="138"/>
      <c r="AW49" s="138"/>
      <c r="AX49" s="138"/>
      <c r="AY49" s="138"/>
      <c r="AZ49" s="138"/>
      <c r="BA49" s="138"/>
      <c r="BB49" s="138"/>
      <c r="BC49" s="308"/>
      <c r="BD49" s="138"/>
      <c r="BE49" s="138">
        <f>'3'!AH47</f>
        <v>0</v>
      </c>
      <c r="BF49" s="138"/>
      <c r="BG49" s="138"/>
      <c r="BH49" s="138"/>
      <c r="BI49" s="138"/>
      <c r="BJ49" s="308"/>
      <c r="BK49" s="138"/>
      <c r="BL49" s="138"/>
      <c r="BM49" s="138"/>
      <c r="BN49" s="138"/>
      <c r="BO49" s="138"/>
      <c r="BP49" s="138"/>
      <c r="BQ49" s="308"/>
      <c r="BR49" s="138"/>
      <c r="BS49" s="138">
        <f>'3'!AJ47</f>
        <v>0</v>
      </c>
      <c r="BT49" s="138"/>
      <c r="BU49" s="138"/>
      <c r="BV49" s="138"/>
      <c r="BW49" s="138"/>
      <c r="BX49" s="308"/>
      <c r="BY49" s="138"/>
      <c r="BZ49" s="138"/>
      <c r="CA49" s="138"/>
      <c r="CB49" s="138"/>
      <c r="CC49" s="138"/>
      <c r="CD49" s="138"/>
      <c r="CE49" s="308"/>
      <c r="CF49" s="138"/>
      <c r="CG49" s="138">
        <f>'3'!AL47</f>
        <v>0</v>
      </c>
      <c r="CH49" s="138"/>
      <c r="CI49" s="138"/>
      <c r="CJ49" s="138"/>
      <c r="CK49" s="138"/>
      <c r="CL49" s="308"/>
      <c r="CM49" s="138"/>
      <c r="CN49" s="138">
        <f t="shared" si="13"/>
        <v>6.2850000000000001</v>
      </c>
      <c r="CO49" s="138">
        <f t="shared" si="5"/>
        <v>0.8</v>
      </c>
      <c r="CP49" s="138">
        <f t="shared" si="6"/>
        <v>0</v>
      </c>
      <c r="CQ49" s="138">
        <f t="shared" si="7"/>
        <v>0</v>
      </c>
      <c r="CR49" s="138">
        <f t="shared" si="8"/>
        <v>0</v>
      </c>
      <c r="CS49" s="308">
        <f t="shared" si="9"/>
        <v>0</v>
      </c>
      <c r="CT49" s="138"/>
      <c r="CU49" s="213">
        <f t="shared" si="14"/>
        <v>6.2850000000000001</v>
      </c>
      <c r="CV49" s="138">
        <f t="shared" si="15"/>
        <v>0.8</v>
      </c>
      <c r="CW49" s="138">
        <f t="shared" si="10"/>
        <v>0</v>
      </c>
      <c r="CX49" s="138">
        <f t="shared" si="16"/>
        <v>0</v>
      </c>
      <c r="CY49" s="138">
        <f t="shared" si="11"/>
        <v>0</v>
      </c>
      <c r="CZ49" s="308">
        <f t="shared" si="12"/>
        <v>0</v>
      </c>
      <c r="DA49" s="138"/>
      <c r="DB49" s="428"/>
    </row>
    <row r="50" spans="1:106" ht="31.5" x14ac:dyDescent="0.25">
      <c r="A50" s="458"/>
      <c r="B50" s="282" t="s">
        <v>808</v>
      </c>
      <c r="C50" s="578" t="s">
        <v>806</v>
      </c>
      <c r="D50" s="294">
        <f>'3'!H48</f>
        <v>8.5</v>
      </c>
      <c r="E50" s="294">
        <f>'3'!AB48</f>
        <v>8.5</v>
      </c>
      <c r="F50" s="138"/>
      <c r="G50" s="138"/>
      <c r="H50" s="138"/>
      <c r="I50" s="138"/>
      <c r="J50" s="138"/>
      <c r="K50" s="138"/>
      <c r="L50" s="138"/>
      <c r="M50" s="138"/>
      <c r="N50" s="138"/>
      <c r="O50" s="138"/>
      <c r="P50" s="138"/>
      <c r="Q50" s="138"/>
      <c r="R50" s="138"/>
      <c r="S50" s="138"/>
      <c r="T50" s="138"/>
      <c r="U50" s="294">
        <f t="shared" si="62"/>
        <v>8.5</v>
      </c>
      <c r="V50" s="294">
        <v>0</v>
      </c>
      <c r="W50" s="138"/>
      <c r="X50" s="138"/>
      <c r="Y50" s="138"/>
      <c r="Z50" s="138"/>
      <c r="AA50" s="138"/>
      <c r="AB50" s="138"/>
      <c r="AC50" s="138">
        <f>'3'!J48</f>
        <v>8.5389999999999997</v>
      </c>
      <c r="AD50" s="138"/>
      <c r="AE50" s="138"/>
      <c r="AF50" s="138"/>
      <c r="AG50" s="138"/>
      <c r="AH50" s="308"/>
      <c r="AI50" s="138"/>
      <c r="AJ50" s="138">
        <f>'3'!AE48</f>
        <v>0</v>
      </c>
      <c r="AK50" s="138"/>
      <c r="AL50" s="138"/>
      <c r="AM50" s="138"/>
      <c r="AN50" s="138"/>
      <c r="AO50" s="308"/>
      <c r="AP50" s="138"/>
      <c r="AQ50" s="138">
        <f>'3'!AF48</f>
        <v>0</v>
      </c>
      <c r="AR50" s="138"/>
      <c r="AS50" s="138"/>
      <c r="AT50" s="138"/>
      <c r="AU50" s="138"/>
      <c r="AV50" s="138"/>
      <c r="AW50" s="138"/>
      <c r="AX50" s="138"/>
      <c r="AY50" s="138"/>
      <c r="AZ50" s="138"/>
      <c r="BA50" s="138"/>
      <c r="BB50" s="138"/>
      <c r="BC50" s="308"/>
      <c r="BD50" s="138"/>
      <c r="BE50" s="138">
        <f>'3'!AH48</f>
        <v>0</v>
      </c>
      <c r="BF50" s="138"/>
      <c r="BG50" s="138"/>
      <c r="BH50" s="138"/>
      <c r="BI50" s="138"/>
      <c r="BJ50" s="308"/>
      <c r="BK50" s="138"/>
      <c r="BL50" s="138"/>
      <c r="BM50" s="138"/>
      <c r="BN50" s="138"/>
      <c r="BO50" s="138"/>
      <c r="BP50" s="138"/>
      <c r="BQ50" s="308"/>
      <c r="BR50" s="138"/>
      <c r="BS50" s="138">
        <f>'3'!AJ48</f>
        <v>0</v>
      </c>
      <c r="BT50" s="138"/>
      <c r="BU50" s="138"/>
      <c r="BV50" s="138"/>
      <c r="BW50" s="138"/>
      <c r="BX50" s="308"/>
      <c r="BY50" s="138"/>
      <c r="BZ50" s="138"/>
      <c r="CA50" s="138"/>
      <c r="CB50" s="138"/>
      <c r="CC50" s="138"/>
      <c r="CD50" s="138"/>
      <c r="CE50" s="308"/>
      <c r="CF50" s="138"/>
      <c r="CG50" s="138">
        <f>'3'!AL48</f>
        <v>0</v>
      </c>
      <c r="CH50" s="138"/>
      <c r="CI50" s="138"/>
      <c r="CJ50" s="138"/>
      <c r="CK50" s="138"/>
      <c r="CL50" s="308"/>
      <c r="CM50" s="138"/>
      <c r="CN50" s="138">
        <f t="shared" si="13"/>
        <v>8.5</v>
      </c>
      <c r="CO50" s="138">
        <f t="shared" si="5"/>
        <v>0</v>
      </c>
      <c r="CP50" s="138">
        <f t="shared" si="6"/>
        <v>0</v>
      </c>
      <c r="CQ50" s="138">
        <f t="shared" si="7"/>
        <v>0</v>
      </c>
      <c r="CR50" s="138">
        <f t="shared" si="8"/>
        <v>0</v>
      </c>
      <c r="CS50" s="308">
        <f t="shared" si="9"/>
        <v>0</v>
      </c>
      <c r="CT50" s="138"/>
      <c r="CU50" s="213">
        <f t="shared" si="14"/>
        <v>8.5</v>
      </c>
      <c r="CV50" s="138">
        <f t="shared" si="15"/>
        <v>0</v>
      </c>
      <c r="CW50" s="138">
        <f t="shared" si="10"/>
        <v>0</v>
      </c>
      <c r="CX50" s="138">
        <f t="shared" si="16"/>
        <v>0</v>
      </c>
      <c r="CY50" s="138">
        <f t="shared" si="11"/>
        <v>0</v>
      </c>
      <c r="CZ50" s="308">
        <f t="shared" si="12"/>
        <v>0</v>
      </c>
      <c r="DA50" s="138"/>
      <c r="DB50" s="428"/>
    </row>
    <row r="51" spans="1:106" ht="47.25" x14ac:dyDescent="0.25">
      <c r="A51" s="458"/>
      <c r="B51" s="283" t="s">
        <v>942</v>
      </c>
      <c r="C51" s="578" t="s">
        <v>809</v>
      </c>
      <c r="D51" s="294">
        <f>'3'!H49</f>
        <v>6.6401666666666666</v>
      </c>
      <c r="E51" s="294">
        <f>'3'!AB49</f>
        <v>6.6401666666666666</v>
      </c>
      <c r="F51" s="138"/>
      <c r="G51" s="138"/>
      <c r="H51" s="138"/>
      <c r="I51" s="138"/>
      <c r="J51" s="138"/>
      <c r="K51" s="138"/>
      <c r="L51" s="138"/>
      <c r="M51" s="138"/>
      <c r="N51" s="138"/>
      <c r="O51" s="138"/>
      <c r="P51" s="138"/>
      <c r="Q51" s="138"/>
      <c r="R51" s="138"/>
      <c r="S51" s="138"/>
      <c r="T51" s="138"/>
      <c r="U51" s="138"/>
      <c r="V51" s="138"/>
      <c r="W51" s="138"/>
      <c r="X51" s="138"/>
      <c r="Y51" s="138"/>
      <c r="Z51" s="138"/>
      <c r="AA51" s="138"/>
      <c r="AB51" s="138"/>
      <c r="AC51" s="138">
        <f>'3'!J49</f>
        <v>0</v>
      </c>
      <c r="AD51" s="138"/>
      <c r="AE51" s="138"/>
      <c r="AF51" s="138"/>
      <c r="AG51" s="138"/>
      <c r="AH51" s="308"/>
      <c r="AI51" s="138"/>
      <c r="AJ51" s="294">
        <f>'3'!AE49</f>
        <v>6.6401666666666666</v>
      </c>
      <c r="AK51" s="294">
        <f>'1-2021'!L42</f>
        <v>0.8</v>
      </c>
      <c r="AL51" s="138"/>
      <c r="AM51" s="138"/>
      <c r="AN51" s="138"/>
      <c r="AO51" s="308"/>
      <c r="AP51" s="138"/>
      <c r="AQ51" s="294">
        <f>'3'!AF49</f>
        <v>6.6391666666666662</v>
      </c>
      <c r="AR51" s="294">
        <f>'1-2021'!M42</f>
        <v>0.8</v>
      </c>
      <c r="AS51" s="138"/>
      <c r="AT51" s="138"/>
      <c r="AU51" s="138"/>
      <c r="AV51" s="138"/>
      <c r="AW51" s="138"/>
      <c r="AX51" s="138"/>
      <c r="AY51" s="138"/>
      <c r="AZ51" s="138"/>
      <c r="BA51" s="138"/>
      <c r="BB51" s="138"/>
      <c r="BC51" s="308"/>
      <c r="BD51" s="138"/>
      <c r="BE51" s="138">
        <f>'3'!AH49</f>
        <v>0</v>
      </c>
      <c r="BF51" s="138"/>
      <c r="BG51" s="138"/>
      <c r="BH51" s="138"/>
      <c r="BI51" s="138"/>
      <c r="BJ51" s="308"/>
      <c r="BK51" s="138"/>
      <c r="BL51" s="138"/>
      <c r="BM51" s="138"/>
      <c r="BN51" s="138"/>
      <c r="BO51" s="138"/>
      <c r="BP51" s="138"/>
      <c r="BQ51" s="308"/>
      <c r="BR51" s="138"/>
      <c r="BS51" s="138">
        <f>'3'!AJ49</f>
        <v>0</v>
      </c>
      <c r="BT51" s="138"/>
      <c r="BU51" s="138"/>
      <c r="BV51" s="138"/>
      <c r="BW51" s="138"/>
      <c r="BX51" s="308"/>
      <c r="BY51" s="138"/>
      <c r="BZ51" s="138"/>
      <c r="CA51" s="138"/>
      <c r="CB51" s="138"/>
      <c r="CC51" s="138"/>
      <c r="CD51" s="138"/>
      <c r="CE51" s="308"/>
      <c r="CF51" s="138"/>
      <c r="CG51" s="138">
        <f>'3'!AL49</f>
        <v>0</v>
      </c>
      <c r="CH51" s="138"/>
      <c r="CI51" s="138"/>
      <c r="CJ51" s="138"/>
      <c r="CK51" s="138"/>
      <c r="CL51" s="308"/>
      <c r="CM51" s="138"/>
      <c r="CN51" s="138">
        <f t="shared" si="13"/>
        <v>6.6401666666666666</v>
      </c>
      <c r="CO51" s="138">
        <f t="shared" si="5"/>
        <v>0.8</v>
      </c>
      <c r="CP51" s="138">
        <f t="shared" si="6"/>
        <v>0</v>
      </c>
      <c r="CQ51" s="138">
        <f t="shared" si="7"/>
        <v>0</v>
      </c>
      <c r="CR51" s="138">
        <f t="shared" si="8"/>
        <v>0</v>
      </c>
      <c r="CS51" s="308">
        <f t="shared" si="9"/>
        <v>0</v>
      </c>
      <c r="CT51" s="138"/>
      <c r="CU51" s="213">
        <f t="shared" si="14"/>
        <v>6.6401666666666666</v>
      </c>
      <c r="CV51" s="138">
        <f t="shared" si="15"/>
        <v>0.8</v>
      </c>
      <c r="CW51" s="138">
        <f t="shared" si="10"/>
        <v>0</v>
      </c>
      <c r="CX51" s="138">
        <f t="shared" si="16"/>
        <v>0</v>
      </c>
      <c r="CY51" s="138">
        <f t="shared" si="11"/>
        <v>0</v>
      </c>
      <c r="CZ51" s="308">
        <f t="shared" si="12"/>
        <v>0</v>
      </c>
      <c r="DA51" s="138"/>
      <c r="DB51" s="428"/>
    </row>
    <row r="52" spans="1:106" ht="47.25" x14ac:dyDescent="0.25">
      <c r="A52" s="458"/>
      <c r="B52" s="283" t="s">
        <v>943</v>
      </c>
      <c r="C52" s="578" t="s">
        <v>809</v>
      </c>
      <c r="D52" s="294">
        <f>'3'!H50</f>
        <v>6.7450000000000001</v>
      </c>
      <c r="E52" s="294">
        <f>'3'!AB50</f>
        <v>6.7450000000000001</v>
      </c>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f>'3'!J50</f>
        <v>0</v>
      </c>
      <c r="AD52" s="138"/>
      <c r="AE52" s="138"/>
      <c r="AF52" s="138"/>
      <c r="AG52" s="138"/>
      <c r="AH52" s="308"/>
      <c r="AI52" s="138"/>
      <c r="AJ52" s="294">
        <f>'3'!AE50</f>
        <v>6.7450000000000001</v>
      </c>
      <c r="AK52" s="294">
        <f>'1-2021'!L43</f>
        <v>0.8</v>
      </c>
      <c r="AL52" s="138"/>
      <c r="AM52" s="138"/>
      <c r="AN52" s="138"/>
      <c r="AO52" s="308"/>
      <c r="AP52" s="138"/>
      <c r="AQ52" s="294">
        <f>'3'!AF50</f>
        <v>6.7450000000000001</v>
      </c>
      <c r="AR52" s="294">
        <f>'1-2021'!M43</f>
        <v>0.8</v>
      </c>
      <c r="AS52" s="138"/>
      <c r="AT52" s="138"/>
      <c r="AU52" s="138"/>
      <c r="AV52" s="138"/>
      <c r="AW52" s="138"/>
      <c r="AX52" s="138"/>
      <c r="AY52" s="138"/>
      <c r="AZ52" s="138"/>
      <c r="BA52" s="138"/>
      <c r="BB52" s="138"/>
      <c r="BC52" s="308"/>
      <c r="BD52" s="138"/>
      <c r="BE52" s="138">
        <f>'3'!AH50</f>
        <v>0</v>
      </c>
      <c r="BF52" s="138"/>
      <c r="BG52" s="138"/>
      <c r="BH52" s="138"/>
      <c r="BI52" s="138"/>
      <c r="BJ52" s="308"/>
      <c r="BK52" s="138"/>
      <c r="BL52" s="138"/>
      <c r="BM52" s="138"/>
      <c r="BN52" s="138"/>
      <c r="BO52" s="138"/>
      <c r="BP52" s="138"/>
      <c r="BQ52" s="308"/>
      <c r="BR52" s="138"/>
      <c r="BS52" s="138">
        <f>'3'!AJ50</f>
        <v>0</v>
      </c>
      <c r="BT52" s="138"/>
      <c r="BU52" s="138"/>
      <c r="BV52" s="138"/>
      <c r="BW52" s="138"/>
      <c r="BX52" s="308"/>
      <c r="BY52" s="138"/>
      <c r="BZ52" s="138"/>
      <c r="CA52" s="138"/>
      <c r="CB52" s="138"/>
      <c r="CC52" s="138"/>
      <c r="CD52" s="138"/>
      <c r="CE52" s="308"/>
      <c r="CF52" s="138"/>
      <c r="CG52" s="138">
        <f>'3'!AL50</f>
        <v>0</v>
      </c>
      <c r="CH52" s="138"/>
      <c r="CI52" s="138"/>
      <c r="CJ52" s="138"/>
      <c r="CK52" s="138"/>
      <c r="CL52" s="308"/>
      <c r="CM52" s="138"/>
      <c r="CN52" s="138">
        <f t="shared" si="13"/>
        <v>6.7450000000000001</v>
      </c>
      <c r="CO52" s="138">
        <f t="shared" si="5"/>
        <v>0.8</v>
      </c>
      <c r="CP52" s="138">
        <f t="shared" si="6"/>
        <v>0</v>
      </c>
      <c r="CQ52" s="138">
        <f t="shared" si="7"/>
        <v>0</v>
      </c>
      <c r="CR52" s="138">
        <f t="shared" si="8"/>
        <v>0</v>
      </c>
      <c r="CS52" s="308">
        <f t="shared" si="9"/>
        <v>0</v>
      </c>
      <c r="CT52" s="138"/>
      <c r="CU52" s="213">
        <f t="shared" si="14"/>
        <v>6.7450000000000001</v>
      </c>
      <c r="CV52" s="138">
        <f t="shared" si="15"/>
        <v>0.8</v>
      </c>
      <c r="CW52" s="138">
        <f t="shared" si="10"/>
        <v>0</v>
      </c>
      <c r="CX52" s="138">
        <f t="shared" si="16"/>
        <v>0</v>
      </c>
      <c r="CY52" s="138">
        <f t="shared" si="11"/>
        <v>0</v>
      </c>
      <c r="CZ52" s="308">
        <f t="shared" si="12"/>
        <v>0</v>
      </c>
      <c r="DA52" s="138"/>
      <c r="DB52" s="428"/>
    </row>
    <row r="53" spans="1:106" ht="31.5" x14ac:dyDescent="0.25">
      <c r="A53" s="458"/>
      <c r="B53" s="283" t="s">
        <v>944</v>
      </c>
      <c r="C53" s="578" t="s">
        <v>809</v>
      </c>
      <c r="D53" s="294">
        <f>'3'!H51</f>
        <v>18.181666666666668</v>
      </c>
      <c r="E53" s="294">
        <f>'3'!AB51</f>
        <v>18.181666666666668</v>
      </c>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f>'3'!J51</f>
        <v>0</v>
      </c>
      <c r="AD53" s="138"/>
      <c r="AE53" s="138"/>
      <c r="AF53" s="138"/>
      <c r="AG53" s="138"/>
      <c r="AH53" s="308"/>
      <c r="AI53" s="138"/>
      <c r="AJ53" s="294">
        <f>'3'!AE51</f>
        <v>18.181666666666668</v>
      </c>
      <c r="AK53" s="294">
        <f>'1-2021'!L44</f>
        <v>0</v>
      </c>
      <c r="AL53" s="138"/>
      <c r="AM53" s="138"/>
      <c r="AN53" s="138"/>
      <c r="AO53" s="308"/>
      <c r="AP53" s="138"/>
      <c r="AQ53" s="294">
        <f>'3'!AF51</f>
        <v>18.181666666666668</v>
      </c>
      <c r="AR53" s="294">
        <f>'1-2021'!M44</f>
        <v>0</v>
      </c>
      <c r="AS53" s="138"/>
      <c r="AT53" s="138"/>
      <c r="AU53" s="138"/>
      <c r="AV53" s="138"/>
      <c r="AW53" s="138"/>
      <c r="AX53" s="138"/>
      <c r="AY53" s="138"/>
      <c r="AZ53" s="138"/>
      <c r="BA53" s="138"/>
      <c r="BB53" s="138"/>
      <c r="BC53" s="308"/>
      <c r="BD53" s="138"/>
      <c r="BE53" s="138">
        <f>'3'!AH51</f>
        <v>0</v>
      </c>
      <c r="BF53" s="138"/>
      <c r="BG53" s="138"/>
      <c r="BH53" s="138"/>
      <c r="BI53" s="138"/>
      <c r="BJ53" s="308"/>
      <c r="BK53" s="138"/>
      <c r="BL53" s="138"/>
      <c r="BM53" s="138"/>
      <c r="BN53" s="138"/>
      <c r="BO53" s="138"/>
      <c r="BP53" s="138"/>
      <c r="BQ53" s="308"/>
      <c r="BR53" s="138"/>
      <c r="BS53" s="138">
        <f>'3'!AJ51</f>
        <v>0</v>
      </c>
      <c r="BT53" s="138"/>
      <c r="BU53" s="138"/>
      <c r="BV53" s="138"/>
      <c r="BW53" s="138"/>
      <c r="BX53" s="308"/>
      <c r="BY53" s="138"/>
      <c r="BZ53" s="138"/>
      <c r="CA53" s="138"/>
      <c r="CB53" s="138"/>
      <c r="CC53" s="138"/>
      <c r="CD53" s="138"/>
      <c r="CE53" s="308"/>
      <c r="CF53" s="138"/>
      <c r="CG53" s="138">
        <f>'3'!AL51</f>
        <v>0</v>
      </c>
      <c r="CH53" s="138"/>
      <c r="CI53" s="138"/>
      <c r="CJ53" s="138"/>
      <c r="CK53" s="138"/>
      <c r="CL53" s="308"/>
      <c r="CM53" s="138"/>
      <c r="CN53" s="138">
        <f t="shared" si="13"/>
        <v>18.181666666666668</v>
      </c>
      <c r="CO53" s="138">
        <f t="shared" si="5"/>
        <v>0</v>
      </c>
      <c r="CP53" s="138">
        <f t="shared" si="6"/>
        <v>0</v>
      </c>
      <c r="CQ53" s="138">
        <f t="shared" si="7"/>
        <v>0</v>
      </c>
      <c r="CR53" s="138">
        <f t="shared" si="8"/>
        <v>0</v>
      </c>
      <c r="CS53" s="308">
        <f t="shared" si="9"/>
        <v>0</v>
      </c>
      <c r="CT53" s="138"/>
      <c r="CU53" s="213">
        <f t="shared" si="14"/>
        <v>18.181666666666668</v>
      </c>
      <c r="CV53" s="138">
        <f t="shared" si="15"/>
        <v>0</v>
      </c>
      <c r="CW53" s="138">
        <f t="shared" si="10"/>
        <v>0</v>
      </c>
      <c r="CX53" s="138">
        <f t="shared" si="16"/>
        <v>0</v>
      </c>
      <c r="CY53" s="138">
        <f t="shared" si="11"/>
        <v>0</v>
      </c>
      <c r="CZ53" s="308">
        <f t="shared" si="12"/>
        <v>0</v>
      </c>
      <c r="DA53" s="138"/>
      <c r="DB53" s="428"/>
    </row>
    <row r="54" spans="1:106" ht="47.25" x14ac:dyDescent="0.25">
      <c r="A54" s="458"/>
      <c r="B54" s="283" t="s">
        <v>945</v>
      </c>
      <c r="C54" s="578" t="s">
        <v>809</v>
      </c>
      <c r="D54" s="294">
        <f>'3'!H52</f>
        <v>1.294</v>
      </c>
      <c r="E54" s="294">
        <f>'3'!AB52</f>
        <v>1.294</v>
      </c>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f>'3'!J52</f>
        <v>0</v>
      </c>
      <c r="AD54" s="138"/>
      <c r="AE54" s="138"/>
      <c r="AF54" s="138"/>
      <c r="AG54" s="138"/>
      <c r="AH54" s="308"/>
      <c r="AI54" s="138"/>
      <c r="AJ54" s="294">
        <f>'3'!AE52</f>
        <v>1.294</v>
      </c>
      <c r="AK54" s="294">
        <f>'1-2021'!L45</f>
        <v>0.25</v>
      </c>
      <c r="AL54" s="138"/>
      <c r="AM54" s="138"/>
      <c r="AN54" s="138"/>
      <c r="AO54" s="308"/>
      <c r="AP54" s="138"/>
      <c r="AQ54" s="294">
        <f>'3'!AF52</f>
        <v>1.2250000000000001</v>
      </c>
      <c r="AR54" s="294">
        <f>'1-2021'!M45</f>
        <v>0.25</v>
      </c>
      <c r="AS54" s="138"/>
      <c r="AT54" s="138"/>
      <c r="AU54" s="138"/>
      <c r="AV54" s="138"/>
      <c r="AW54" s="138"/>
      <c r="AX54" s="138"/>
      <c r="AY54" s="138"/>
      <c r="AZ54" s="138"/>
      <c r="BA54" s="138"/>
      <c r="BB54" s="138"/>
      <c r="BC54" s="308"/>
      <c r="BD54" s="138"/>
      <c r="BE54" s="138">
        <f>'3'!AH52</f>
        <v>0</v>
      </c>
      <c r="BF54" s="138"/>
      <c r="BG54" s="138"/>
      <c r="BH54" s="138"/>
      <c r="BI54" s="138"/>
      <c r="BJ54" s="308"/>
      <c r="BK54" s="138"/>
      <c r="BL54" s="138"/>
      <c r="BM54" s="138"/>
      <c r="BN54" s="138"/>
      <c r="BO54" s="138"/>
      <c r="BP54" s="138"/>
      <c r="BQ54" s="308"/>
      <c r="BR54" s="138"/>
      <c r="BS54" s="138">
        <f>'3'!AJ52</f>
        <v>0</v>
      </c>
      <c r="BT54" s="138"/>
      <c r="BU54" s="138"/>
      <c r="BV54" s="138"/>
      <c r="BW54" s="138"/>
      <c r="BX54" s="308"/>
      <c r="BY54" s="138"/>
      <c r="BZ54" s="138"/>
      <c r="CA54" s="138"/>
      <c r="CB54" s="138"/>
      <c r="CC54" s="138"/>
      <c r="CD54" s="138"/>
      <c r="CE54" s="308"/>
      <c r="CF54" s="138"/>
      <c r="CG54" s="138">
        <f>'3'!AL52</f>
        <v>0</v>
      </c>
      <c r="CH54" s="138"/>
      <c r="CI54" s="138"/>
      <c r="CJ54" s="138"/>
      <c r="CK54" s="138"/>
      <c r="CL54" s="308"/>
      <c r="CM54" s="138"/>
      <c r="CN54" s="138">
        <f t="shared" si="13"/>
        <v>1.294</v>
      </c>
      <c r="CO54" s="138">
        <f t="shared" si="5"/>
        <v>0.25</v>
      </c>
      <c r="CP54" s="138">
        <f t="shared" si="6"/>
        <v>0</v>
      </c>
      <c r="CQ54" s="138">
        <f t="shared" si="7"/>
        <v>0</v>
      </c>
      <c r="CR54" s="138">
        <f t="shared" si="8"/>
        <v>0</v>
      </c>
      <c r="CS54" s="308">
        <f t="shared" si="9"/>
        <v>0</v>
      </c>
      <c r="CT54" s="138"/>
      <c r="CU54" s="213">
        <f t="shared" si="14"/>
        <v>1.294</v>
      </c>
      <c r="CV54" s="138">
        <f t="shared" si="15"/>
        <v>0.25</v>
      </c>
      <c r="CW54" s="138">
        <f t="shared" si="10"/>
        <v>0</v>
      </c>
      <c r="CX54" s="138">
        <f t="shared" si="16"/>
        <v>0</v>
      </c>
      <c r="CY54" s="138">
        <f t="shared" si="11"/>
        <v>0</v>
      </c>
      <c r="CZ54" s="308">
        <f t="shared" si="12"/>
        <v>0</v>
      </c>
      <c r="DA54" s="138"/>
      <c r="DB54" s="428"/>
    </row>
    <row r="55" spans="1:106" ht="47.25" x14ac:dyDescent="0.25">
      <c r="A55" s="458"/>
      <c r="B55" s="283" t="s">
        <v>946</v>
      </c>
      <c r="C55" s="578" t="s">
        <v>809</v>
      </c>
      <c r="D55" s="294">
        <f>'3'!H53</f>
        <v>1.3580000000000001</v>
      </c>
      <c r="E55" s="294">
        <f>'3'!AB53</f>
        <v>1.3580000000000001</v>
      </c>
      <c r="F55" s="138"/>
      <c r="G55" s="138"/>
      <c r="H55" s="138"/>
      <c r="I55" s="138"/>
      <c r="J55" s="138"/>
      <c r="K55" s="138"/>
      <c r="L55" s="138"/>
      <c r="M55" s="138"/>
      <c r="N55" s="138"/>
      <c r="O55" s="138"/>
      <c r="P55" s="138"/>
      <c r="Q55" s="138"/>
      <c r="R55" s="138"/>
      <c r="S55" s="138"/>
      <c r="T55" s="138"/>
      <c r="U55" s="138"/>
      <c r="V55" s="138"/>
      <c r="W55" s="138"/>
      <c r="X55" s="138"/>
      <c r="Y55" s="138"/>
      <c r="Z55" s="138"/>
      <c r="AA55" s="138"/>
      <c r="AB55" s="138"/>
      <c r="AC55" s="138">
        <f>'3'!J53</f>
        <v>0</v>
      </c>
      <c r="AD55" s="138"/>
      <c r="AE55" s="138"/>
      <c r="AF55" s="138"/>
      <c r="AG55" s="138"/>
      <c r="AH55" s="308"/>
      <c r="AI55" s="138"/>
      <c r="AJ55" s="294">
        <f>'3'!AE53</f>
        <v>1.3580000000000001</v>
      </c>
      <c r="AK55" s="294">
        <f>'1-2021'!L46</f>
        <v>0.4</v>
      </c>
      <c r="AL55" s="138"/>
      <c r="AM55" s="138"/>
      <c r="AN55" s="138"/>
      <c r="AO55" s="308"/>
      <c r="AP55" s="138"/>
      <c r="AQ55" s="294">
        <f>'3'!AF53</f>
        <v>1.4416666666666667</v>
      </c>
      <c r="AR55" s="294">
        <f>'1-2021'!M46</f>
        <v>0</v>
      </c>
      <c r="AS55" s="138"/>
      <c r="AT55" s="138"/>
      <c r="AU55" s="138"/>
      <c r="AV55" s="138"/>
      <c r="AW55" s="138"/>
      <c r="AX55" s="138"/>
      <c r="AY55" s="138"/>
      <c r="AZ55" s="138"/>
      <c r="BA55" s="138"/>
      <c r="BB55" s="138"/>
      <c r="BC55" s="308"/>
      <c r="BD55" s="138"/>
      <c r="BE55" s="138">
        <f>'3'!AH53</f>
        <v>0</v>
      </c>
      <c r="BF55" s="138"/>
      <c r="BG55" s="138"/>
      <c r="BH55" s="138"/>
      <c r="BI55" s="138"/>
      <c r="BJ55" s="308"/>
      <c r="BK55" s="138"/>
      <c r="BL55" s="138"/>
      <c r="BM55" s="138"/>
      <c r="BN55" s="138"/>
      <c r="BO55" s="138"/>
      <c r="BP55" s="138"/>
      <c r="BQ55" s="308"/>
      <c r="BR55" s="138"/>
      <c r="BS55" s="138">
        <f>'3'!AJ53</f>
        <v>0</v>
      </c>
      <c r="BT55" s="138"/>
      <c r="BU55" s="138"/>
      <c r="BV55" s="138"/>
      <c r="BW55" s="138"/>
      <c r="BX55" s="308"/>
      <c r="BY55" s="138"/>
      <c r="BZ55" s="138"/>
      <c r="CA55" s="138"/>
      <c r="CB55" s="138"/>
      <c r="CC55" s="138"/>
      <c r="CD55" s="138"/>
      <c r="CE55" s="308"/>
      <c r="CF55" s="138"/>
      <c r="CG55" s="138">
        <f>'3'!AL53</f>
        <v>0</v>
      </c>
      <c r="CH55" s="138"/>
      <c r="CI55" s="138"/>
      <c r="CJ55" s="138"/>
      <c r="CK55" s="138"/>
      <c r="CL55" s="308"/>
      <c r="CM55" s="138"/>
      <c r="CN55" s="138">
        <f t="shared" si="13"/>
        <v>1.3580000000000001</v>
      </c>
      <c r="CO55" s="138">
        <f t="shared" si="5"/>
        <v>0.4</v>
      </c>
      <c r="CP55" s="138">
        <f t="shared" si="6"/>
        <v>0</v>
      </c>
      <c r="CQ55" s="138">
        <f t="shared" si="7"/>
        <v>0</v>
      </c>
      <c r="CR55" s="138">
        <f t="shared" si="8"/>
        <v>0</v>
      </c>
      <c r="CS55" s="308">
        <f t="shared" si="9"/>
        <v>0</v>
      </c>
      <c r="CT55" s="138"/>
      <c r="CU55" s="213">
        <f t="shared" si="14"/>
        <v>1.3580000000000001</v>
      </c>
      <c r="CV55" s="138">
        <f t="shared" si="15"/>
        <v>0.4</v>
      </c>
      <c r="CW55" s="138">
        <f t="shared" si="10"/>
        <v>0</v>
      </c>
      <c r="CX55" s="138">
        <f t="shared" si="16"/>
        <v>0</v>
      </c>
      <c r="CY55" s="138">
        <f t="shared" si="11"/>
        <v>0</v>
      </c>
      <c r="CZ55" s="308">
        <f t="shared" si="12"/>
        <v>0</v>
      </c>
      <c r="DA55" s="138"/>
      <c r="DB55" s="428"/>
    </row>
    <row r="56" spans="1:106" ht="31.5" x14ac:dyDescent="0.25">
      <c r="A56" s="458"/>
      <c r="B56" s="282" t="s">
        <v>834</v>
      </c>
      <c r="C56" s="578" t="s">
        <v>810</v>
      </c>
      <c r="D56" s="294">
        <f>'3'!H54</f>
        <v>0</v>
      </c>
      <c r="E56" s="294">
        <f>'3'!AB54</f>
        <v>0</v>
      </c>
      <c r="F56" s="138"/>
      <c r="G56" s="138"/>
      <c r="H56" s="138"/>
      <c r="I56" s="138"/>
      <c r="J56" s="138"/>
      <c r="K56" s="138"/>
      <c r="L56" s="138"/>
      <c r="M56" s="138"/>
      <c r="N56" s="138"/>
      <c r="O56" s="138"/>
      <c r="P56" s="138"/>
      <c r="Q56" s="138"/>
      <c r="R56" s="138"/>
      <c r="S56" s="138"/>
      <c r="T56" s="138"/>
      <c r="U56" s="138"/>
      <c r="V56" s="138"/>
      <c r="W56" s="138"/>
      <c r="X56" s="138"/>
      <c r="Y56" s="138"/>
      <c r="Z56" s="138"/>
      <c r="AA56" s="138"/>
      <c r="AB56" s="138"/>
      <c r="AC56" s="138">
        <f>'3'!J54</f>
        <v>0</v>
      </c>
      <c r="AD56" s="138"/>
      <c r="AE56" s="138"/>
      <c r="AF56" s="138"/>
      <c r="AG56" s="138"/>
      <c r="AH56" s="308"/>
      <c r="AI56" s="138"/>
      <c r="AJ56" s="138">
        <f>'3'!AE54</f>
        <v>0</v>
      </c>
      <c r="AK56" s="138"/>
      <c r="AL56" s="138"/>
      <c r="AM56" s="138"/>
      <c r="AN56" s="138"/>
      <c r="AO56" s="308"/>
      <c r="AP56" s="138"/>
      <c r="AQ56" s="138">
        <f>'3'!AF54</f>
        <v>0</v>
      </c>
      <c r="AR56" s="138"/>
      <c r="AS56" s="138"/>
      <c r="AT56" s="138"/>
      <c r="AU56" s="138"/>
      <c r="AV56" s="138"/>
      <c r="AW56" s="138"/>
      <c r="AX56" s="294">
        <f>D56</f>
        <v>0</v>
      </c>
      <c r="AY56" s="294"/>
      <c r="AZ56" s="138"/>
      <c r="BA56" s="138"/>
      <c r="BB56" s="138"/>
      <c r="BC56" s="308"/>
      <c r="BD56" s="138"/>
      <c r="BE56" s="292">
        <f>'3'!AH54</f>
        <v>0</v>
      </c>
      <c r="BF56" s="292" t="str">
        <f>'1-2022'!M44</f>
        <v>0</v>
      </c>
      <c r="BG56" s="138"/>
      <c r="BH56" s="138"/>
      <c r="BI56" s="138"/>
      <c r="BJ56" s="308"/>
      <c r="BK56" s="138"/>
      <c r="BL56" s="138"/>
      <c r="BM56" s="138"/>
      <c r="BN56" s="138"/>
      <c r="BO56" s="138"/>
      <c r="BP56" s="138"/>
      <c r="BQ56" s="308"/>
      <c r="BR56" s="138"/>
      <c r="BS56" s="138">
        <f>'3'!AJ54</f>
        <v>0</v>
      </c>
      <c r="BT56" s="138"/>
      <c r="BU56" s="138"/>
      <c r="BV56" s="138"/>
      <c r="BW56" s="138"/>
      <c r="BX56" s="308"/>
      <c r="BY56" s="138"/>
      <c r="BZ56" s="138"/>
      <c r="CA56" s="138"/>
      <c r="CB56" s="138"/>
      <c r="CC56" s="138"/>
      <c r="CD56" s="138"/>
      <c r="CE56" s="308"/>
      <c r="CF56" s="138"/>
      <c r="CG56" s="138">
        <f>'3'!AL54</f>
        <v>0</v>
      </c>
      <c r="CH56" s="138"/>
      <c r="CI56" s="138"/>
      <c r="CJ56" s="138"/>
      <c r="CK56" s="138"/>
      <c r="CL56" s="308"/>
      <c r="CM56" s="138"/>
      <c r="CN56" s="138">
        <f t="shared" si="13"/>
        <v>0</v>
      </c>
      <c r="CO56" s="138">
        <f t="shared" si="5"/>
        <v>0</v>
      </c>
      <c r="CP56" s="138">
        <f t="shared" si="6"/>
        <v>0</v>
      </c>
      <c r="CQ56" s="138">
        <f t="shared" si="7"/>
        <v>0</v>
      </c>
      <c r="CR56" s="138">
        <f t="shared" si="8"/>
        <v>0</v>
      </c>
      <c r="CS56" s="308">
        <f t="shared" si="9"/>
        <v>0</v>
      </c>
      <c r="CT56" s="138"/>
      <c r="CU56" s="213">
        <f t="shared" si="14"/>
        <v>0</v>
      </c>
      <c r="CV56" s="138">
        <f t="shared" si="15"/>
        <v>0</v>
      </c>
      <c r="CW56" s="138">
        <f t="shared" si="10"/>
        <v>0</v>
      </c>
      <c r="CX56" s="138">
        <f t="shared" si="16"/>
        <v>0</v>
      </c>
      <c r="CY56" s="138">
        <f t="shared" si="11"/>
        <v>0</v>
      </c>
      <c r="CZ56" s="308">
        <f t="shared" si="12"/>
        <v>0</v>
      </c>
      <c r="DA56" s="138"/>
      <c r="DB56" s="428"/>
    </row>
    <row r="57" spans="1:106" x14ac:dyDescent="0.25">
      <c r="A57" s="458"/>
      <c r="B57" s="282" t="s">
        <v>811</v>
      </c>
      <c r="C57" s="578" t="s">
        <v>810</v>
      </c>
      <c r="D57" s="294">
        <f>'3'!H55</f>
        <v>8.016</v>
      </c>
      <c r="E57" s="294">
        <f>'3'!AB55</f>
        <v>6.9722137800000006</v>
      </c>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38">
        <f>'3'!J55</f>
        <v>0</v>
      </c>
      <c r="AD57" s="138"/>
      <c r="AE57" s="138"/>
      <c r="AF57" s="138"/>
      <c r="AG57" s="138"/>
      <c r="AH57" s="308"/>
      <c r="AI57" s="138"/>
      <c r="AJ57" s="138">
        <f>'3'!AE55</f>
        <v>0</v>
      </c>
      <c r="AK57" s="138"/>
      <c r="AL57" s="138"/>
      <c r="AM57" s="138"/>
      <c r="AN57" s="138"/>
      <c r="AO57" s="308"/>
      <c r="AP57" s="138"/>
      <c r="AQ57" s="138">
        <f>'3'!AF55</f>
        <v>0</v>
      </c>
      <c r="AR57" s="138"/>
      <c r="AS57" s="138"/>
      <c r="AT57" s="138"/>
      <c r="AU57" s="138"/>
      <c r="AV57" s="138"/>
      <c r="AW57" s="138"/>
      <c r="AX57" s="294">
        <f t="shared" ref="AX57:AX69" si="63">D57</f>
        <v>8.016</v>
      </c>
      <c r="AY57" s="294"/>
      <c r="AZ57" s="138"/>
      <c r="BA57" s="138"/>
      <c r="BB57" s="138"/>
      <c r="BC57" s="308"/>
      <c r="BD57" s="138"/>
      <c r="BE57" s="292">
        <f>'3'!AH55</f>
        <v>6.9722137800000006</v>
      </c>
      <c r="BF57" s="292" t="str">
        <f>'1-2022'!M45</f>
        <v>0</v>
      </c>
      <c r="BG57" s="138"/>
      <c r="BH57" s="138"/>
      <c r="BI57" s="138"/>
      <c r="BJ57" s="308"/>
      <c r="BK57" s="138"/>
      <c r="BL57" s="138"/>
      <c r="BM57" s="138"/>
      <c r="BN57" s="138"/>
      <c r="BO57" s="138"/>
      <c r="BP57" s="138"/>
      <c r="BQ57" s="308"/>
      <c r="BR57" s="138"/>
      <c r="BS57" s="138">
        <f>'3'!AJ55</f>
        <v>0</v>
      </c>
      <c r="BT57" s="138"/>
      <c r="BU57" s="138"/>
      <c r="BV57" s="138"/>
      <c r="BW57" s="138"/>
      <c r="BX57" s="308"/>
      <c r="BY57" s="138"/>
      <c r="BZ57" s="138"/>
      <c r="CA57" s="138"/>
      <c r="CB57" s="138"/>
      <c r="CC57" s="138"/>
      <c r="CD57" s="138"/>
      <c r="CE57" s="308"/>
      <c r="CF57" s="138"/>
      <c r="CG57" s="138">
        <f>'3'!AL55</f>
        <v>0</v>
      </c>
      <c r="CH57" s="138"/>
      <c r="CI57" s="138"/>
      <c r="CJ57" s="138"/>
      <c r="CK57" s="138"/>
      <c r="CL57" s="308"/>
      <c r="CM57" s="138"/>
      <c r="CN57" s="138">
        <f t="shared" si="13"/>
        <v>8.016</v>
      </c>
      <c r="CO57" s="138">
        <f t="shared" si="5"/>
        <v>0</v>
      </c>
      <c r="CP57" s="138">
        <f t="shared" si="6"/>
        <v>0</v>
      </c>
      <c r="CQ57" s="138">
        <f t="shared" si="7"/>
        <v>0</v>
      </c>
      <c r="CR57" s="138">
        <f t="shared" si="8"/>
        <v>0</v>
      </c>
      <c r="CS57" s="308">
        <f t="shared" si="9"/>
        <v>0</v>
      </c>
      <c r="CT57" s="138"/>
      <c r="CU57" s="213">
        <f t="shared" si="14"/>
        <v>6.9722137800000006</v>
      </c>
      <c r="CV57" s="138">
        <f t="shared" si="15"/>
        <v>0</v>
      </c>
      <c r="CW57" s="138">
        <f t="shared" si="10"/>
        <v>0</v>
      </c>
      <c r="CX57" s="138">
        <f t="shared" si="16"/>
        <v>0</v>
      </c>
      <c r="CY57" s="138">
        <f t="shared" si="11"/>
        <v>0</v>
      </c>
      <c r="CZ57" s="308">
        <f t="shared" si="12"/>
        <v>0</v>
      </c>
      <c r="DA57" s="138"/>
      <c r="DB57" s="428"/>
    </row>
    <row r="58" spans="1:106" x14ac:dyDescent="0.25">
      <c r="A58" s="458"/>
      <c r="B58" s="282" t="s">
        <v>835</v>
      </c>
      <c r="C58" s="578" t="s">
        <v>810</v>
      </c>
      <c r="D58" s="294">
        <f>'3'!H56</f>
        <v>0</v>
      </c>
      <c r="E58" s="294">
        <f>'3'!AB56</f>
        <v>0</v>
      </c>
      <c r="F58" s="138"/>
      <c r="G58" s="138"/>
      <c r="H58" s="138"/>
      <c r="I58" s="138"/>
      <c r="J58" s="138"/>
      <c r="K58" s="138"/>
      <c r="L58" s="138"/>
      <c r="M58" s="138"/>
      <c r="N58" s="138"/>
      <c r="O58" s="138"/>
      <c r="P58" s="138"/>
      <c r="Q58" s="138"/>
      <c r="R58" s="138"/>
      <c r="S58" s="138"/>
      <c r="T58" s="138"/>
      <c r="U58" s="138"/>
      <c r="V58" s="138"/>
      <c r="W58" s="138"/>
      <c r="X58" s="138"/>
      <c r="Y58" s="138"/>
      <c r="Z58" s="138"/>
      <c r="AA58" s="138"/>
      <c r="AB58" s="138"/>
      <c r="AC58" s="138">
        <f>'3'!J56</f>
        <v>0</v>
      </c>
      <c r="AD58" s="138"/>
      <c r="AE58" s="138"/>
      <c r="AF58" s="138"/>
      <c r="AG58" s="138"/>
      <c r="AH58" s="308"/>
      <c r="AI58" s="138"/>
      <c r="AJ58" s="138">
        <f>'3'!AE56</f>
        <v>0</v>
      </c>
      <c r="AK58" s="138"/>
      <c r="AL58" s="138"/>
      <c r="AM58" s="138"/>
      <c r="AN58" s="138"/>
      <c r="AO58" s="308"/>
      <c r="AP58" s="138"/>
      <c r="AQ58" s="138">
        <f>'3'!AF56</f>
        <v>0</v>
      </c>
      <c r="AR58" s="138"/>
      <c r="AS58" s="138"/>
      <c r="AT58" s="138"/>
      <c r="AU58" s="138"/>
      <c r="AV58" s="138"/>
      <c r="AW58" s="138"/>
      <c r="AX58" s="294">
        <f t="shared" si="63"/>
        <v>0</v>
      </c>
      <c r="AY58" s="294"/>
      <c r="AZ58" s="138"/>
      <c r="BA58" s="138"/>
      <c r="BB58" s="138"/>
      <c r="BC58" s="308"/>
      <c r="BD58" s="138"/>
      <c r="BE58" s="292">
        <f>'3'!AH56</f>
        <v>0</v>
      </c>
      <c r="BF58" s="292" t="str">
        <f>'1-2022'!M46</f>
        <v>0</v>
      </c>
      <c r="BG58" s="138"/>
      <c r="BH58" s="138"/>
      <c r="BI58" s="138"/>
      <c r="BJ58" s="308"/>
      <c r="BK58" s="138"/>
      <c r="BL58" s="138"/>
      <c r="BM58" s="138"/>
      <c r="BN58" s="138"/>
      <c r="BO58" s="138"/>
      <c r="BP58" s="138"/>
      <c r="BQ58" s="308"/>
      <c r="BR58" s="138"/>
      <c r="BS58" s="138">
        <f>'3'!AJ56</f>
        <v>0</v>
      </c>
      <c r="BT58" s="138"/>
      <c r="BU58" s="138"/>
      <c r="BV58" s="138"/>
      <c r="BW58" s="138"/>
      <c r="BX58" s="308"/>
      <c r="BY58" s="138"/>
      <c r="BZ58" s="138"/>
      <c r="CA58" s="138"/>
      <c r="CB58" s="138"/>
      <c r="CC58" s="138"/>
      <c r="CD58" s="138"/>
      <c r="CE58" s="308"/>
      <c r="CF58" s="138"/>
      <c r="CG58" s="138">
        <f>'3'!AL56</f>
        <v>0</v>
      </c>
      <c r="CH58" s="138"/>
      <c r="CI58" s="138"/>
      <c r="CJ58" s="138"/>
      <c r="CK58" s="138"/>
      <c r="CL58" s="308"/>
      <c r="CM58" s="138"/>
      <c r="CN58" s="138">
        <f t="shared" si="13"/>
        <v>0</v>
      </c>
      <c r="CO58" s="138">
        <f t="shared" si="5"/>
        <v>0</v>
      </c>
      <c r="CP58" s="138">
        <f t="shared" si="6"/>
        <v>0</v>
      </c>
      <c r="CQ58" s="138">
        <f t="shared" si="7"/>
        <v>0</v>
      </c>
      <c r="CR58" s="138">
        <f t="shared" si="8"/>
        <v>0</v>
      </c>
      <c r="CS58" s="308">
        <f t="shared" si="9"/>
        <v>0</v>
      </c>
      <c r="CT58" s="138"/>
      <c r="CU58" s="213">
        <f t="shared" si="14"/>
        <v>0</v>
      </c>
      <c r="CV58" s="138">
        <f t="shared" si="15"/>
        <v>0</v>
      </c>
      <c r="CW58" s="138">
        <f t="shared" si="10"/>
        <v>0</v>
      </c>
      <c r="CX58" s="138">
        <f t="shared" si="16"/>
        <v>0</v>
      </c>
      <c r="CY58" s="138">
        <f t="shared" si="11"/>
        <v>0</v>
      </c>
      <c r="CZ58" s="308">
        <f t="shared" si="12"/>
        <v>0</v>
      </c>
      <c r="DA58" s="138"/>
      <c r="DB58" s="428"/>
    </row>
    <row r="59" spans="1:106" ht="31.5" x14ac:dyDescent="0.25">
      <c r="A59" s="458"/>
      <c r="B59" s="282" t="s">
        <v>1037</v>
      </c>
      <c r="C59" s="578" t="s">
        <v>810</v>
      </c>
      <c r="D59" s="294">
        <f>'3'!H57</f>
        <v>18.909126810000004</v>
      </c>
      <c r="E59" s="294">
        <f>'3'!AB57</f>
        <v>18.909126810000004</v>
      </c>
      <c r="F59" s="138"/>
      <c r="G59" s="138"/>
      <c r="H59" s="138"/>
      <c r="I59" s="138"/>
      <c r="J59" s="138"/>
      <c r="K59" s="138"/>
      <c r="L59" s="138"/>
      <c r="M59" s="138"/>
      <c r="N59" s="138"/>
      <c r="O59" s="138"/>
      <c r="P59" s="138"/>
      <c r="Q59" s="138"/>
      <c r="R59" s="138"/>
      <c r="S59" s="138"/>
      <c r="T59" s="138"/>
      <c r="U59" s="138"/>
      <c r="V59" s="138"/>
      <c r="W59" s="138"/>
      <c r="X59" s="138"/>
      <c r="Y59" s="138"/>
      <c r="Z59" s="138"/>
      <c r="AA59" s="138"/>
      <c r="AB59" s="138"/>
      <c r="AC59" s="138">
        <f>'3'!J57</f>
        <v>0</v>
      </c>
      <c r="AD59" s="138"/>
      <c r="AE59" s="138"/>
      <c r="AF59" s="138"/>
      <c r="AG59" s="138"/>
      <c r="AH59" s="308"/>
      <c r="AI59" s="138"/>
      <c r="AJ59" s="138">
        <f>'3'!AE57</f>
        <v>0</v>
      </c>
      <c r="AK59" s="138"/>
      <c r="AL59" s="138"/>
      <c r="AM59" s="138"/>
      <c r="AN59" s="138"/>
      <c r="AO59" s="308"/>
      <c r="AP59" s="138"/>
      <c r="AQ59" s="138">
        <f>'3'!AF57</f>
        <v>0</v>
      </c>
      <c r="AR59" s="138"/>
      <c r="AS59" s="138"/>
      <c r="AT59" s="138"/>
      <c r="AU59" s="138"/>
      <c r="AV59" s="138"/>
      <c r="AW59" s="138"/>
      <c r="AX59" s="294">
        <f t="shared" si="63"/>
        <v>18.909126810000004</v>
      </c>
      <c r="AY59" s="294"/>
      <c r="AZ59" s="138"/>
      <c r="BA59" s="138"/>
      <c r="BB59" s="138"/>
      <c r="BC59" s="308"/>
      <c r="BD59" s="138"/>
      <c r="BE59" s="292">
        <f>'3'!AH57</f>
        <v>18.909126810000004</v>
      </c>
      <c r="BF59" s="292">
        <f>'1-2022'!M47</f>
        <v>0</v>
      </c>
      <c r="BG59" s="138"/>
      <c r="BH59" s="138"/>
      <c r="BI59" s="138"/>
      <c r="BJ59" s="308"/>
      <c r="BK59" s="138"/>
      <c r="BL59" s="138"/>
      <c r="BM59" s="138"/>
      <c r="BN59" s="138"/>
      <c r="BO59" s="138"/>
      <c r="BP59" s="138"/>
      <c r="BQ59" s="308"/>
      <c r="BR59" s="138"/>
      <c r="BS59" s="138">
        <f>'3'!AJ57</f>
        <v>0</v>
      </c>
      <c r="BT59" s="138"/>
      <c r="BU59" s="138"/>
      <c r="BV59" s="138"/>
      <c r="BW59" s="138"/>
      <c r="BX59" s="308"/>
      <c r="BY59" s="138"/>
      <c r="BZ59" s="138"/>
      <c r="CA59" s="138"/>
      <c r="CB59" s="138"/>
      <c r="CC59" s="138"/>
      <c r="CD59" s="138"/>
      <c r="CE59" s="308"/>
      <c r="CF59" s="138"/>
      <c r="CG59" s="138">
        <f>'3'!AL57</f>
        <v>0</v>
      </c>
      <c r="CH59" s="138"/>
      <c r="CI59" s="138"/>
      <c r="CJ59" s="138"/>
      <c r="CK59" s="138"/>
      <c r="CL59" s="308"/>
      <c r="CM59" s="138"/>
      <c r="CN59" s="138">
        <f t="shared" si="13"/>
        <v>18.909126810000004</v>
      </c>
      <c r="CO59" s="138">
        <f t="shared" si="5"/>
        <v>0</v>
      </c>
      <c r="CP59" s="138">
        <f t="shared" si="6"/>
        <v>0</v>
      </c>
      <c r="CQ59" s="138">
        <f t="shared" si="7"/>
        <v>0</v>
      </c>
      <c r="CR59" s="138">
        <f t="shared" si="8"/>
        <v>0</v>
      </c>
      <c r="CS59" s="308">
        <f t="shared" si="9"/>
        <v>0</v>
      </c>
      <c r="CT59" s="138"/>
      <c r="CU59" s="213">
        <f t="shared" si="14"/>
        <v>18.909126810000004</v>
      </c>
      <c r="CV59" s="138">
        <f t="shared" si="15"/>
        <v>0</v>
      </c>
      <c r="CW59" s="138">
        <f t="shared" si="10"/>
        <v>0</v>
      </c>
      <c r="CX59" s="138">
        <f t="shared" si="16"/>
        <v>0</v>
      </c>
      <c r="CY59" s="138">
        <f t="shared" si="11"/>
        <v>0</v>
      </c>
      <c r="CZ59" s="308">
        <f t="shared" si="12"/>
        <v>0</v>
      </c>
      <c r="DA59" s="138"/>
      <c r="DB59" s="428"/>
    </row>
    <row r="60" spans="1:106" ht="47.25" x14ac:dyDescent="0.25">
      <c r="A60" s="458"/>
      <c r="B60" s="282" t="s">
        <v>1038</v>
      </c>
      <c r="C60" s="578" t="s">
        <v>810</v>
      </c>
      <c r="D60" s="294">
        <f>'3'!H58</f>
        <v>4.3600000000000003</v>
      </c>
      <c r="E60" s="294">
        <f>'3'!AB58</f>
        <v>4.3600000000000003</v>
      </c>
      <c r="F60" s="138"/>
      <c r="G60" s="138"/>
      <c r="H60" s="138"/>
      <c r="I60" s="138"/>
      <c r="J60" s="138"/>
      <c r="K60" s="138"/>
      <c r="L60" s="138"/>
      <c r="M60" s="138"/>
      <c r="N60" s="138"/>
      <c r="O60" s="138"/>
      <c r="P60" s="138"/>
      <c r="Q60" s="138"/>
      <c r="R60" s="138"/>
      <c r="S60" s="138"/>
      <c r="T60" s="138"/>
      <c r="U60" s="138"/>
      <c r="V60" s="138"/>
      <c r="W60" s="138"/>
      <c r="X60" s="138"/>
      <c r="Y60" s="138"/>
      <c r="Z60" s="138"/>
      <c r="AA60" s="138"/>
      <c r="AB60" s="138"/>
      <c r="AC60" s="138">
        <f>'3'!J58</f>
        <v>0</v>
      </c>
      <c r="AD60" s="138"/>
      <c r="AE60" s="138"/>
      <c r="AF60" s="138"/>
      <c r="AG60" s="138"/>
      <c r="AH60" s="308"/>
      <c r="AI60" s="138"/>
      <c r="AJ60" s="138">
        <f>'3'!AE58</f>
        <v>0</v>
      </c>
      <c r="AK60" s="138"/>
      <c r="AL60" s="138"/>
      <c r="AM60" s="138"/>
      <c r="AN60" s="138"/>
      <c r="AO60" s="308"/>
      <c r="AP60" s="138"/>
      <c r="AQ60" s="138">
        <f>'3'!AF58</f>
        <v>0</v>
      </c>
      <c r="AR60" s="138"/>
      <c r="AS60" s="138"/>
      <c r="AT60" s="138"/>
      <c r="AU60" s="138"/>
      <c r="AV60" s="138"/>
      <c r="AW60" s="138"/>
      <c r="AX60" s="294">
        <f t="shared" si="63"/>
        <v>4.3600000000000003</v>
      </c>
      <c r="AY60" s="294">
        <v>0.63</v>
      </c>
      <c r="AZ60" s="138"/>
      <c r="BA60" s="138"/>
      <c r="BB60" s="138"/>
      <c r="BC60" s="308"/>
      <c r="BD60" s="138"/>
      <c r="BE60" s="292">
        <f>'3'!AH58</f>
        <v>4.4722675299999999</v>
      </c>
      <c r="BF60" s="292">
        <f>'1-2022'!M48</f>
        <v>0.63</v>
      </c>
      <c r="BG60" s="138"/>
      <c r="BH60" s="138"/>
      <c r="BI60" s="138"/>
      <c r="BJ60" s="308"/>
      <c r="BK60" s="138"/>
      <c r="BL60" s="138"/>
      <c r="BM60" s="138"/>
      <c r="BN60" s="138"/>
      <c r="BO60" s="138"/>
      <c r="BP60" s="138"/>
      <c r="BQ60" s="308"/>
      <c r="BR60" s="138"/>
      <c r="BS60" s="138">
        <f>'3'!AJ58</f>
        <v>0</v>
      </c>
      <c r="BT60" s="138"/>
      <c r="BU60" s="138"/>
      <c r="BV60" s="138"/>
      <c r="BW60" s="138"/>
      <c r="BX60" s="308"/>
      <c r="BY60" s="138"/>
      <c r="BZ60" s="138"/>
      <c r="CA60" s="138"/>
      <c r="CB60" s="138"/>
      <c r="CC60" s="138"/>
      <c r="CD60" s="138"/>
      <c r="CE60" s="308"/>
      <c r="CF60" s="138"/>
      <c r="CG60" s="138">
        <f>'3'!AL58</f>
        <v>0</v>
      </c>
      <c r="CH60" s="138"/>
      <c r="CI60" s="138"/>
      <c r="CJ60" s="138"/>
      <c r="CK60" s="138"/>
      <c r="CL60" s="308"/>
      <c r="CM60" s="138"/>
      <c r="CN60" s="138">
        <f t="shared" si="13"/>
        <v>4.3600000000000003</v>
      </c>
      <c r="CO60" s="138">
        <f t="shared" si="5"/>
        <v>0.63</v>
      </c>
      <c r="CP60" s="138">
        <f t="shared" si="6"/>
        <v>0</v>
      </c>
      <c r="CQ60" s="138">
        <f t="shared" si="7"/>
        <v>0</v>
      </c>
      <c r="CR60" s="138">
        <f t="shared" si="8"/>
        <v>0</v>
      </c>
      <c r="CS60" s="308">
        <f t="shared" si="9"/>
        <v>0</v>
      </c>
      <c r="CT60" s="138"/>
      <c r="CU60" s="213">
        <f t="shared" si="14"/>
        <v>4.4722675299999999</v>
      </c>
      <c r="CV60" s="138">
        <f t="shared" si="15"/>
        <v>0.63</v>
      </c>
      <c r="CW60" s="138">
        <f t="shared" si="10"/>
        <v>0</v>
      </c>
      <c r="CX60" s="138">
        <f t="shared" si="16"/>
        <v>0</v>
      </c>
      <c r="CY60" s="138">
        <f t="shared" si="11"/>
        <v>0</v>
      </c>
      <c r="CZ60" s="308">
        <f t="shared" si="12"/>
        <v>0</v>
      </c>
      <c r="DA60" s="138"/>
      <c r="DB60" s="428"/>
    </row>
    <row r="61" spans="1:106" ht="47.25" x14ac:dyDescent="0.25">
      <c r="A61" s="458"/>
      <c r="B61" s="282" t="s">
        <v>1039</v>
      </c>
      <c r="C61" s="578" t="s">
        <v>810</v>
      </c>
      <c r="D61" s="294">
        <f>'3'!H59</f>
        <v>4.2089999999999996</v>
      </c>
      <c r="E61" s="294">
        <f>'3'!AB59</f>
        <v>4.2089999999999996</v>
      </c>
      <c r="F61" s="138"/>
      <c r="G61" s="138"/>
      <c r="H61" s="138"/>
      <c r="I61" s="138"/>
      <c r="J61" s="138"/>
      <c r="K61" s="138"/>
      <c r="L61" s="138"/>
      <c r="M61" s="138"/>
      <c r="N61" s="138"/>
      <c r="O61" s="138"/>
      <c r="P61" s="138"/>
      <c r="Q61" s="138"/>
      <c r="R61" s="138"/>
      <c r="S61" s="138"/>
      <c r="T61" s="138"/>
      <c r="U61" s="138"/>
      <c r="V61" s="138"/>
      <c r="W61" s="138"/>
      <c r="X61" s="138"/>
      <c r="Y61" s="138"/>
      <c r="Z61" s="138"/>
      <c r="AA61" s="138"/>
      <c r="AB61" s="138"/>
      <c r="AC61" s="138">
        <f>'3'!J59</f>
        <v>0</v>
      </c>
      <c r="AD61" s="138"/>
      <c r="AE61" s="138"/>
      <c r="AF61" s="138"/>
      <c r="AG61" s="138"/>
      <c r="AH61" s="308"/>
      <c r="AI61" s="138"/>
      <c r="AJ61" s="138">
        <f>'3'!AE59</f>
        <v>0</v>
      </c>
      <c r="AK61" s="138"/>
      <c r="AL61" s="138"/>
      <c r="AM61" s="138"/>
      <c r="AN61" s="138"/>
      <c r="AO61" s="308"/>
      <c r="AP61" s="138"/>
      <c r="AQ61" s="138">
        <f>'3'!AF59</f>
        <v>0</v>
      </c>
      <c r="AR61" s="138"/>
      <c r="AS61" s="138"/>
      <c r="AT61" s="138"/>
      <c r="AU61" s="138"/>
      <c r="AV61" s="138"/>
      <c r="AW61" s="138"/>
      <c r="AX61" s="294">
        <f t="shared" si="63"/>
        <v>4.2089999999999996</v>
      </c>
      <c r="AY61" s="294">
        <v>0.4</v>
      </c>
      <c r="AZ61" s="138"/>
      <c r="BA61" s="138"/>
      <c r="BB61" s="138"/>
      <c r="BC61" s="308"/>
      <c r="BD61" s="138"/>
      <c r="BE61" s="292">
        <f>'3'!AH59</f>
        <v>4.3007260900000004</v>
      </c>
      <c r="BF61" s="292">
        <v>0.4</v>
      </c>
      <c r="BG61" s="138"/>
      <c r="BH61" s="138"/>
      <c r="BI61" s="138"/>
      <c r="BJ61" s="308"/>
      <c r="BK61" s="138"/>
      <c r="BL61" s="138"/>
      <c r="BM61" s="138"/>
      <c r="BN61" s="138"/>
      <c r="BO61" s="138"/>
      <c r="BP61" s="138"/>
      <c r="BQ61" s="308"/>
      <c r="BR61" s="138"/>
      <c r="BS61" s="138">
        <f>'3'!AJ59</f>
        <v>0</v>
      </c>
      <c r="BT61" s="138"/>
      <c r="BU61" s="138"/>
      <c r="BV61" s="138"/>
      <c r="BW61" s="138"/>
      <c r="BX61" s="308"/>
      <c r="BY61" s="138"/>
      <c r="BZ61" s="138"/>
      <c r="CA61" s="138"/>
      <c r="CB61" s="138"/>
      <c r="CC61" s="138"/>
      <c r="CD61" s="138"/>
      <c r="CE61" s="308"/>
      <c r="CF61" s="138"/>
      <c r="CG61" s="138">
        <f>'3'!AL59</f>
        <v>0</v>
      </c>
      <c r="CH61" s="138"/>
      <c r="CI61" s="138"/>
      <c r="CJ61" s="138"/>
      <c r="CK61" s="138"/>
      <c r="CL61" s="308"/>
      <c r="CM61" s="138"/>
      <c r="CN61" s="138">
        <f t="shared" si="13"/>
        <v>4.2089999999999996</v>
      </c>
      <c r="CO61" s="138">
        <f t="shared" si="5"/>
        <v>0.4</v>
      </c>
      <c r="CP61" s="138">
        <f t="shared" si="6"/>
        <v>0</v>
      </c>
      <c r="CQ61" s="138">
        <f t="shared" si="7"/>
        <v>0</v>
      </c>
      <c r="CR61" s="138">
        <f t="shared" si="8"/>
        <v>0</v>
      </c>
      <c r="CS61" s="308">
        <f t="shared" si="9"/>
        <v>0</v>
      </c>
      <c r="CT61" s="138"/>
      <c r="CU61" s="213">
        <f t="shared" si="14"/>
        <v>4.3007260900000004</v>
      </c>
      <c r="CV61" s="138">
        <f t="shared" si="15"/>
        <v>0.4</v>
      </c>
      <c r="CW61" s="138">
        <f t="shared" si="10"/>
        <v>0</v>
      </c>
      <c r="CX61" s="138">
        <f t="shared" si="16"/>
        <v>0</v>
      </c>
      <c r="CY61" s="138">
        <f t="shared" si="11"/>
        <v>0</v>
      </c>
      <c r="CZ61" s="308">
        <f t="shared" si="12"/>
        <v>0</v>
      </c>
      <c r="DA61" s="138"/>
      <c r="DB61" s="428"/>
    </row>
    <row r="62" spans="1:106" ht="47.25" x14ac:dyDescent="0.25">
      <c r="A62" s="458"/>
      <c r="B62" s="282" t="s">
        <v>1093</v>
      </c>
      <c r="C62" s="578" t="s">
        <v>810</v>
      </c>
      <c r="D62" s="294">
        <f>'3'!H60</f>
        <v>5.9880000000000004</v>
      </c>
      <c r="E62" s="294">
        <f>'3'!AB60</f>
        <v>5.9880000000000004</v>
      </c>
      <c r="F62" s="138"/>
      <c r="G62" s="138"/>
      <c r="H62" s="138"/>
      <c r="I62" s="138"/>
      <c r="J62" s="138"/>
      <c r="K62" s="138"/>
      <c r="L62" s="138"/>
      <c r="M62" s="138"/>
      <c r="N62" s="138"/>
      <c r="O62" s="138"/>
      <c r="P62" s="138"/>
      <c r="Q62" s="138"/>
      <c r="R62" s="138"/>
      <c r="S62" s="138"/>
      <c r="T62" s="138"/>
      <c r="U62" s="138"/>
      <c r="V62" s="138"/>
      <c r="W62" s="138"/>
      <c r="X62" s="138"/>
      <c r="Y62" s="138"/>
      <c r="Z62" s="138"/>
      <c r="AA62" s="138"/>
      <c r="AB62" s="138"/>
      <c r="AC62" s="138">
        <f>'3'!J60</f>
        <v>0</v>
      </c>
      <c r="AD62" s="138"/>
      <c r="AE62" s="138"/>
      <c r="AF62" s="138"/>
      <c r="AG62" s="138"/>
      <c r="AH62" s="308"/>
      <c r="AI62" s="138"/>
      <c r="AJ62" s="138">
        <f>'3'!AE60</f>
        <v>0</v>
      </c>
      <c r="AK62" s="138"/>
      <c r="AL62" s="138"/>
      <c r="AM62" s="138"/>
      <c r="AN62" s="138"/>
      <c r="AO62" s="308"/>
      <c r="AP62" s="138"/>
      <c r="AQ62" s="138">
        <f>'3'!AF60</f>
        <v>0</v>
      </c>
      <c r="AR62" s="138"/>
      <c r="AS62" s="138"/>
      <c r="AT62" s="138"/>
      <c r="AU62" s="138"/>
      <c r="AV62" s="138"/>
      <c r="AW62" s="138"/>
      <c r="AX62" s="294">
        <f t="shared" si="63"/>
        <v>5.9880000000000004</v>
      </c>
      <c r="AY62" s="294">
        <v>0.5</v>
      </c>
      <c r="AZ62" s="138"/>
      <c r="BA62" s="138"/>
      <c r="BB62" s="138"/>
      <c r="BC62" s="308"/>
      <c r="BD62" s="138"/>
      <c r="BE62" s="292">
        <f>'3'!AH60</f>
        <v>6.042465570000001</v>
      </c>
      <c r="BF62" s="292">
        <v>0.5</v>
      </c>
      <c r="BG62" s="138"/>
      <c r="BH62" s="138"/>
      <c r="BI62" s="138"/>
      <c r="BJ62" s="308"/>
      <c r="BK62" s="138"/>
      <c r="BL62" s="138"/>
      <c r="BM62" s="138"/>
      <c r="BN62" s="138"/>
      <c r="BO62" s="138"/>
      <c r="BP62" s="138"/>
      <c r="BQ62" s="308"/>
      <c r="BR62" s="138"/>
      <c r="BS62" s="138">
        <f>'3'!AJ60</f>
        <v>0</v>
      </c>
      <c r="BT62" s="138"/>
      <c r="BU62" s="138"/>
      <c r="BV62" s="138"/>
      <c r="BW62" s="138"/>
      <c r="BX62" s="308"/>
      <c r="BY62" s="138"/>
      <c r="BZ62" s="138"/>
      <c r="CA62" s="138"/>
      <c r="CB62" s="138"/>
      <c r="CC62" s="138"/>
      <c r="CD62" s="138"/>
      <c r="CE62" s="308"/>
      <c r="CF62" s="138"/>
      <c r="CG62" s="138">
        <f>'3'!AL60</f>
        <v>0</v>
      </c>
      <c r="CH62" s="138"/>
      <c r="CI62" s="138"/>
      <c r="CJ62" s="138"/>
      <c r="CK62" s="138"/>
      <c r="CL62" s="308"/>
      <c r="CM62" s="138"/>
      <c r="CN62" s="138">
        <f t="shared" si="13"/>
        <v>5.9880000000000004</v>
      </c>
      <c r="CO62" s="138">
        <f t="shared" si="5"/>
        <v>0.5</v>
      </c>
      <c r="CP62" s="138">
        <f t="shared" si="6"/>
        <v>0</v>
      </c>
      <c r="CQ62" s="138">
        <f t="shared" si="7"/>
        <v>0</v>
      </c>
      <c r="CR62" s="138">
        <f t="shared" si="8"/>
        <v>0</v>
      </c>
      <c r="CS62" s="308">
        <f t="shared" si="9"/>
        <v>0</v>
      </c>
      <c r="CT62" s="138"/>
      <c r="CU62" s="213">
        <f t="shared" si="14"/>
        <v>6.042465570000001</v>
      </c>
      <c r="CV62" s="138">
        <f t="shared" si="15"/>
        <v>0.5</v>
      </c>
      <c r="CW62" s="138">
        <f t="shared" si="10"/>
        <v>0</v>
      </c>
      <c r="CX62" s="138">
        <f t="shared" si="16"/>
        <v>0</v>
      </c>
      <c r="CY62" s="138">
        <f t="shared" si="11"/>
        <v>0</v>
      </c>
      <c r="CZ62" s="308">
        <f t="shared" si="12"/>
        <v>0</v>
      </c>
      <c r="DA62" s="138"/>
      <c r="DB62" s="428"/>
    </row>
    <row r="63" spans="1:106" ht="47.25" x14ac:dyDescent="0.25">
      <c r="A63" s="458"/>
      <c r="B63" s="282" t="s">
        <v>1076</v>
      </c>
      <c r="C63" s="578" t="s">
        <v>810</v>
      </c>
      <c r="D63" s="294">
        <f>'3'!H61</f>
        <v>0</v>
      </c>
      <c r="E63" s="294">
        <f>'3'!AB61</f>
        <v>0</v>
      </c>
      <c r="F63" s="138"/>
      <c r="G63" s="138"/>
      <c r="H63" s="138"/>
      <c r="I63" s="138"/>
      <c r="J63" s="138"/>
      <c r="K63" s="138"/>
      <c r="L63" s="138"/>
      <c r="M63" s="138"/>
      <c r="N63" s="138"/>
      <c r="O63" s="138"/>
      <c r="P63" s="138"/>
      <c r="Q63" s="138"/>
      <c r="R63" s="138"/>
      <c r="S63" s="138"/>
      <c r="T63" s="138"/>
      <c r="U63" s="138"/>
      <c r="V63" s="138"/>
      <c r="W63" s="138"/>
      <c r="X63" s="138"/>
      <c r="Y63" s="138"/>
      <c r="Z63" s="138"/>
      <c r="AA63" s="138"/>
      <c r="AB63" s="138"/>
      <c r="AC63" s="138">
        <f>'3'!J61</f>
        <v>0</v>
      </c>
      <c r="AD63" s="138"/>
      <c r="AE63" s="138"/>
      <c r="AF63" s="138"/>
      <c r="AG63" s="138"/>
      <c r="AH63" s="308"/>
      <c r="AI63" s="138"/>
      <c r="AJ63" s="138">
        <f>'3'!AE61</f>
        <v>0</v>
      </c>
      <c r="AK63" s="138"/>
      <c r="AL63" s="138"/>
      <c r="AM63" s="138"/>
      <c r="AN63" s="138"/>
      <c r="AO63" s="308"/>
      <c r="AP63" s="138"/>
      <c r="AQ63" s="138">
        <f>'3'!AF61</f>
        <v>0</v>
      </c>
      <c r="AR63" s="138"/>
      <c r="AS63" s="138"/>
      <c r="AT63" s="138"/>
      <c r="AU63" s="138"/>
      <c r="AV63" s="138"/>
      <c r="AW63" s="138"/>
      <c r="AX63" s="294">
        <f t="shared" si="63"/>
        <v>0</v>
      </c>
      <c r="AY63" s="294"/>
      <c r="AZ63" s="138"/>
      <c r="BA63" s="138"/>
      <c r="BB63" s="138"/>
      <c r="BC63" s="308"/>
      <c r="BD63" s="138"/>
      <c r="BE63" s="292">
        <f>'3'!AH61</f>
        <v>0</v>
      </c>
      <c r="BF63" s="292">
        <v>0</v>
      </c>
      <c r="BG63" s="138"/>
      <c r="BH63" s="138"/>
      <c r="BI63" s="138"/>
      <c r="BJ63" s="308"/>
      <c r="BK63" s="138"/>
      <c r="BL63" s="138"/>
      <c r="BM63" s="138"/>
      <c r="BN63" s="138"/>
      <c r="BO63" s="138"/>
      <c r="BP63" s="138"/>
      <c r="BQ63" s="308"/>
      <c r="BR63" s="138"/>
      <c r="BS63" s="138">
        <f>'3'!AJ61</f>
        <v>0</v>
      </c>
      <c r="BT63" s="138"/>
      <c r="BU63" s="138"/>
      <c r="BV63" s="138"/>
      <c r="BW63" s="138"/>
      <c r="BX63" s="308"/>
      <c r="BY63" s="138"/>
      <c r="BZ63" s="138"/>
      <c r="CA63" s="138"/>
      <c r="CB63" s="138"/>
      <c r="CC63" s="138"/>
      <c r="CD63" s="138"/>
      <c r="CE63" s="308"/>
      <c r="CF63" s="138"/>
      <c r="CG63" s="138">
        <f>'3'!AL61</f>
        <v>0</v>
      </c>
      <c r="CH63" s="138"/>
      <c r="CI63" s="138"/>
      <c r="CJ63" s="138"/>
      <c r="CK63" s="138"/>
      <c r="CL63" s="308"/>
      <c r="CM63" s="138"/>
      <c r="CN63" s="138">
        <f t="shared" si="13"/>
        <v>0</v>
      </c>
      <c r="CO63" s="138">
        <f t="shared" si="5"/>
        <v>0</v>
      </c>
      <c r="CP63" s="138">
        <f t="shared" si="6"/>
        <v>0</v>
      </c>
      <c r="CQ63" s="138">
        <f t="shared" si="7"/>
        <v>0</v>
      </c>
      <c r="CR63" s="138">
        <f t="shared" si="8"/>
        <v>0</v>
      </c>
      <c r="CS63" s="308">
        <f t="shared" si="9"/>
        <v>0</v>
      </c>
      <c r="CT63" s="138"/>
      <c r="CU63" s="213">
        <f t="shared" si="14"/>
        <v>0</v>
      </c>
      <c r="CV63" s="138">
        <f t="shared" si="15"/>
        <v>0</v>
      </c>
      <c r="CW63" s="138">
        <f t="shared" si="10"/>
        <v>0</v>
      </c>
      <c r="CX63" s="138">
        <f t="shared" si="16"/>
        <v>0</v>
      </c>
      <c r="CY63" s="138">
        <f t="shared" si="11"/>
        <v>0</v>
      </c>
      <c r="CZ63" s="308">
        <f t="shared" si="12"/>
        <v>0</v>
      </c>
      <c r="DA63" s="138"/>
      <c r="DB63" s="428"/>
    </row>
    <row r="64" spans="1:106" ht="47.25" x14ac:dyDescent="0.25">
      <c r="A64" s="458"/>
      <c r="B64" s="282" t="s">
        <v>1077</v>
      </c>
      <c r="C64" s="578" t="s">
        <v>810</v>
      </c>
      <c r="D64" s="294">
        <f>'3'!H62</f>
        <v>0</v>
      </c>
      <c r="E64" s="294">
        <f>'3'!AB62</f>
        <v>0</v>
      </c>
      <c r="F64" s="138"/>
      <c r="G64" s="138"/>
      <c r="H64" s="138"/>
      <c r="I64" s="138"/>
      <c r="J64" s="138"/>
      <c r="K64" s="138"/>
      <c r="L64" s="138"/>
      <c r="M64" s="138"/>
      <c r="N64" s="138"/>
      <c r="O64" s="138"/>
      <c r="P64" s="138"/>
      <c r="Q64" s="138"/>
      <c r="R64" s="138"/>
      <c r="S64" s="138"/>
      <c r="T64" s="138"/>
      <c r="U64" s="138"/>
      <c r="V64" s="138"/>
      <c r="W64" s="138"/>
      <c r="X64" s="138"/>
      <c r="Y64" s="138"/>
      <c r="Z64" s="138"/>
      <c r="AA64" s="138"/>
      <c r="AB64" s="138"/>
      <c r="AC64" s="138">
        <f>'3'!J62</f>
        <v>0</v>
      </c>
      <c r="AD64" s="138"/>
      <c r="AE64" s="138"/>
      <c r="AF64" s="138"/>
      <c r="AG64" s="138"/>
      <c r="AH64" s="308"/>
      <c r="AI64" s="138"/>
      <c r="AJ64" s="138">
        <f>'3'!AE62</f>
        <v>0</v>
      </c>
      <c r="AK64" s="138"/>
      <c r="AL64" s="138"/>
      <c r="AM64" s="138"/>
      <c r="AN64" s="138"/>
      <c r="AO64" s="308"/>
      <c r="AP64" s="138"/>
      <c r="AQ64" s="138">
        <f>'3'!AF62</f>
        <v>0</v>
      </c>
      <c r="AR64" s="138"/>
      <c r="AS64" s="138"/>
      <c r="AT64" s="138"/>
      <c r="AU64" s="138"/>
      <c r="AV64" s="138"/>
      <c r="AW64" s="138"/>
      <c r="AX64" s="294">
        <f t="shared" si="63"/>
        <v>0</v>
      </c>
      <c r="AY64" s="294"/>
      <c r="AZ64" s="138"/>
      <c r="BA64" s="138"/>
      <c r="BB64" s="138"/>
      <c r="BC64" s="308"/>
      <c r="BD64" s="138"/>
      <c r="BE64" s="292">
        <f>'3'!AH62</f>
        <v>0</v>
      </c>
      <c r="BF64" s="292"/>
      <c r="BG64" s="138"/>
      <c r="BH64" s="138"/>
      <c r="BI64" s="138"/>
      <c r="BJ64" s="308"/>
      <c r="BK64" s="138"/>
      <c r="BL64" s="138"/>
      <c r="BM64" s="138"/>
      <c r="BN64" s="138"/>
      <c r="BO64" s="138"/>
      <c r="BP64" s="138"/>
      <c r="BQ64" s="308"/>
      <c r="BR64" s="138"/>
      <c r="BS64" s="138">
        <f>'3'!AJ62</f>
        <v>0</v>
      </c>
      <c r="BT64" s="138"/>
      <c r="BU64" s="138"/>
      <c r="BV64" s="138"/>
      <c r="BW64" s="138"/>
      <c r="BX64" s="308"/>
      <c r="BY64" s="138"/>
      <c r="BZ64" s="138"/>
      <c r="CA64" s="138"/>
      <c r="CB64" s="138"/>
      <c r="CC64" s="138"/>
      <c r="CD64" s="138"/>
      <c r="CE64" s="308"/>
      <c r="CF64" s="138"/>
      <c r="CG64" s="138">
        <f>'3'!AL62</f>
        <v>0</v>
      </c>
      <c r="CH64" s="138"/>
      <c r="CI64" s="138"/>
      <c r="CJ64" s="138"/>
      <c r="CK64" s="138"/>
      <c r="CL64" s="308"/>
      <c r="CM64" s="138"/>
      <c r="CN64" s="138">
        <f t="shared" si="13"/>
        <v>0</v>
      </c>
      <c r="CO64" s="138">
        <f t="shared" si="5"/>
        <v>0</v>
      </c>
      <c r="CP64" s="138">
        <f t="shared" si="6"/>
        <v>0</v>
      </c>
      <c r="CQ64" s="138">
        <f t="shared" si="7"/>
        <v>0</v>
      </c>
      <c r="CR64" s="138">
        <f t="shared" si="8"/>
        <v>0</v>
      </c>
      <c r="CS64" s="308">
        <f t="shared" si="9"/>
        <v>0</v>
      </c>
      <c r="CT64" s="138"/>
      <c r="CU64" s="213">
        <f t="shared" si="14"/>
        <v>0</v>
      </c>
      <c r="CV64" s="138">
        <f t="shared" si="15"/>
        <v>0</v>
      </c>
      <c r="CW64" s="138">
        <f t="shared" si="10"/>
        <v>0</v>
      </c>
      <c r="CX64" s="138">
        <f t="shared" si="16"/>
        <v>0</v>
      </c>
      <c r="CY64" s="138">
        <f t="shared" si="11"/>
        <v>0</v>
      </c>
      <c r="CZ64" s="308">
        <f t="shared" si="12"/>
        <v>0</v>
      </c>
      <c r="DA64" s="138"/>
      <c r="DB64" s="428"/>
    </row>
    <row r="65" spans="1:106" ht="47.25" x14ac:dyDescent="0.25">
      <c r="A65" s="458"/>
      <c r="B65" s="282" t="s">
        <v>1078</v>
      </c>
      <c r="C65" s="578" t="s">
        <v>810</v>
      </c>
      <c r="D65" s="294">
        <f>'3'!H63</f>
        <v>1.6530000000000002</v>
      </c>
      <c r="E65" s="294">
        <f>'3'!AB63</f>
        <v>1.6530000000000002</v>
      </c>
      <c r="F65" s="138"/>
      <c r="G65" s="138"/>
      <c r="H65" s="138"/>
      <c r="I65" s="138"/>
      <c r="J65" s="138"/>
      <c r="K65" s="138"/>
      <c r="L65" s="138"/>
      <c r="M65" s="138"/>
      <c r="N65" s="138"/>
      <c r="O65" s="138"/>
      <c r="P65" s="138"/>
      <c r="Q65" s="138"/>
      <c r="R65" s="138"/>
      <c r="S65" s="138"/>
      <c r="T65" s="138"/>
      <c r="U65" s="138"/>
      <c r="V65" s="138"/>
      <c r="W65" s="138"/>
      <c r="X65" s="138"/>
      <c r="Y65" s="138"/>
      <c r="Z65" s="138"/>
      <c r="AA65" s="138"/>
      <c r="AB65" s="138"/>
      <c r="AC65" s="138">
        <f>'3'!J63</f>
        <v>0</v>
      </c>
      <c r="AD65" s="138"/>
      <c r="AE65" s="138"/>
      <c r="AF65" s="138"/>
      <c r="AG65" s="138"/>
      <c r="AH65" s="308"/>
      <c r="AI65" s="138"/>
      <c r="AJ65" s="138">
        <f>'3'!AE63</f>
        <v>0</v>
      </c>
      <c r="AK65" s="138"/>
      <c r="AL65" s="138"/>
      <c r="AM65" s="138"/>
      <c r="AN65" s="138"/>
      <c r="AO65" s="308"/>
      <c r="AP65" s="138"/>
      <c r="AQ65" s="138">
        <f>'3'!AF63</f>
        <v>0</v>
      </c>
      <c r="AR65" s="138"/>
      <c r="AS65" s="138"/>
      <c r="AT65" s="138"/>
      <c r="AU65" s="138"/>
      <c r="AV65" s="138"/>
      <c r="AW65" s="138"/>
      <c r="AX65" s="294">
        <f t="shared" si="63"/>
        <v>1.6530000000000002</v>
      </c>
      <c r="AY65" s="294">
        <v>0.16</v>
      </c>
      <c r="AZ65" s="138"/>
      <c r="BA65" s="138"/>
      <c r="BB65" s="138"/>
      <c r="BC65" s="308"/>
      <c r="BD65" s="138"/>
      <c r="BE65" s="292">
        <f>'3'!AH63</f>
        <v>1.7021511499999997</v>
      </c>
      <c r="BF65" s="292">
        <v>0.16</v>
      </c>
      <c r="BG65" s="138"/>
      <c r="BH65" s="138"/>
      <c r="BI65" s="138"/>
      <c r="BJ65" s="308"/>
      <c r="BK65" s="138"/>
      <c r="BL65" s="138"/>
      <c r="BM65" s="138"/>
      <c r="BN65" s="138"/>
      <c r="BO65" s="138"/>
      <c r="BP65" s="138"/>
      <c r="BQ65" s="308"/>
      <c r="BR65" s="138"/>
      <c r="BS65" s="138">
        <f>'3'!AJ63</f>
        <v>0</v>
      </c>
      <c r="BT65" s="138"/>
      <c r="BU65" s="138"/>
      <c r="BV65" s="138"/>
      <c r="BW65" s="138"/>
      <c r="BX65" s="308"/>
      <c r="BY65" s="138"/>
      <c r="BZ65" s="138"/>
      <c r="CA65" s="138"/>
      <c r="CB65" s="138"/>
      <c r="CC65" s="138"/>
      <c r="CD65" s="138"/>
      <c r="CE65" s="308"/>
      <c r="CF65" s="138"/>
      <c r="CG65" s="138">
        <f>'3'!AL63</f>
        <v>0</v>
      </c>
      <c r="CH65" s="138"/>
      <c r="CI65" s="138"/>
      <c r="CJ65" s="138"/>
      <c r="CK65" s="138"/>
      <c r="CL65" s="308"/>
      <c r="CM65" s="138"/>
      <c r="CN65" s="138">
        <f t="shared" si="13"/>
        <v>1.6530000000000002</v>
      </c>
      <c r="CO65" s="138">
        <f t="shared" si="5"/>
        <v>0.16</v>
      </c>
      <c r="CP65" s="138">
        <f t="shared" si="6"/>
        <v>0</v>
      </c>
      <c r="CQ65" s="138">
        <f t="shared" si="7"/>
        <v>0</v>
      </c>
      <c r="CR65" s="138">
        <f t="shared" si="8"/>
        <v>0</v>
      </c>
      <c r="CS65" s="308">
        <f t="shared" si="9"/>
        <v>0</v>
      </c>
      <c r="CT65" s="138"/>
      <c r="CU65" s="213">
        <f t="shared" si="14"/>
        <v>1.7021511499999997</v>
      </c>
      <c r="CV65" s="138">
        <f t="shared" si="15"/>
        <v>0.16</v>
      </c>
      <c r="CW65" s="138">
        <f t="shared" si="10"/>
        <v>0</v>
      </c>
      <c r="CX65" s="138">
        <f t="shared" si="16"/>
        <v>0</v>
      </c>
      <c r="CY65" s="138">
        <f t="shared" si="11"/>
        <v>0</v>
      </c>
      <c r="CZ65" s="308">
        <f t="shared" si="12"/>
        <v>0</v>
      </c>
      <c r="DA65" s="138"/>
      <c r="DB65" s="428"/>
    </row>
    <row r="66" spans="1:106" ht="63" x14ac:dyDescent="0.25">
      <c r="A66" s="458"/>
      <c r="B66" s="282" t="s">
        <v>1128</v>
      </c>
      <c r="C66" s="578" t="s">
        <v>810</v>
      </c>
      <c r="D66" s="294">
        <f>'3'!H64</f>
        <v>4.5833333333333337E-2</v>
      </c>
      <c r="E66" s="294">
        <f>'3'!AB64</f>
        <v>4.5833333333333337E-2</v>
      </c>
      <c r="F66" s="138"/>
      <c r="G66" s="138"/>
      <c r="H66" s="138"/>
      <c r="I66" s="138"/>
      <c r="J66" s="138"/>
      <c r="K66" s="138"/>
      <c r="L66" s="138"/>
      <c r="M66" s="138"/>
      <c r="N66" s="138"/>
      <c r="O66" s="138"/>
      <c r="P66" s="138"/>
      <c r="Q66" s="138"/>
      <c r="R66" s="138"/>
      <c r="S66" s="138"/>
      <c r="T66" s="138"/>
      <c r="U66" s="138"/>
      <c r="V66" s="138"/>
      <c r="W66" s="138"/>
      <c r="X66" s="138"/>
      <c r="Y66" s="138"/>
      <c r="Z66" s="138"/>
      <c r="AA66" s="138"/>
      <c r="AB66" s="138"/>
      <c r="AC66" s="138">
        <f>'3'!J64</f>
        <v>0</v>
      </c>
      <c r="AD66" s="138"/>
      <c r="AE66" s="138"/>
      <c r="AF66" s="138"/>
      <c r="AG66" s="138"/>
      <c r="AH66" s="308"/>
      <c r="AI66" s="138"/>
      <c r="AJ66" s="138">
        <f>'3'!AE64</f>
        <v>0</v>
      </c>
      <c r="AK66" s="138"/>
      <c r="AL66" s="138"/>
      <c r="AM66" s="138"/>
      <c r="AN66" s="138"/>
      <c r="AO66" s="308"/>
      <c r="AP66" s="138"/>
      <c r="AQ66" s="138">
        <f>'3'!AF64</f>
        <v>0</v>
      </c>
      <c r="AR66" s="138"/>
      <c r="AS66" s="138"/>
      <c r="AT66" s="138"/>
      <c r="AU66" s="138"/>
      <c r="AV66" s="138"/>
      <c r="AW66" s="138"/>
      <c r="AX66" s="294">
        <f t="shared" si="63"/>
        <v>4.5833333333333337E-2</v>
      </c>
      <c r="AY66" s="294"/>
      <c r="AZ66" s="138"/>
      <c r="BA66" s="138"/>
      <c r="BB66" s="138"/>
      <c r="BC66" s="308"/>
      <c r="BD66" s="138"/>
      <c r="BE66" s="292">
        <f>'3'!AH64</f>
        <v>4.5833333333333337E-2</v>
      </c>
      <c r="BF66" s="292"/>
      <c r="BG66" s="138"/>
      <c r="BH66" s="138"/>
      <c r="BI66" s="138"/>
      <c r="BJ66" s="308"/>
      <c r="BK66" s="138"/>
      <c r="BL66" s="138"/>
      <c r="BM66" s="138"/>
      <c r="BN66" s="138"/>
      <c r="BO66" s="138"/>
      <c r="BP66" s="138"/>
      <c r="BQ66" s="308"/>
      <c r="BR66" s="138"/>
      <c r="BS66" s="138">
        <f>'3'!AJ64</f>
        <v>0</v>
      </c>
      <c r="BT66" s="138"/>
      <c r="BU66" s="138"/>
      <c r="BV66" s="138"/>
      <c r="BW66" s="138"/>
      <c r="BX66" s="308"/>
      <c r="BY66" s="138"/>
      <c r="BZ66" s="138"/>
      <c r="CA66" s="138"/>
      <c r="CB66" s="138"/>
      <c r="CC66" s="138"/>
      <c r="CD66" s="138"/>
      <c r="CE66" s="308"/>
      <c r="CF66" s="138"/>
      <c r="CG66" s="138">
        <f>'3'!AL64</f>
        <v>0</v>
      </c>
      <c r="CH66" s="138"/>
      <c r="CI66" s="138"/>
      <c r="CJ66" s="138"/>
      <c r="CK66" s="138"/>
      <c r="CL66" s="308"/>
      <c r="CM66" s="138"/>
      <c r="CN66" s="138">
        <f t="shared" ref="CN66:CN69" si="64">U66+AJ66+AX66+BL66+BZ66</f>
        <v>4.5833333333333337E-2</v>
      </c>
      <c r="CO66" s="138">
        <f t="shared" ref="CO66:CO69" si="65">V66+AK66+AY66+BM66+CA66</f>
        <v>0</v>
      </c>
      <c r="CP66" s="138">
        <f t="shared" ref="CP66:CP69" si="66">W66+AL66+AZ66+BN66+CB66</f>
        <v>0</v>
      </c>
      <c r="CQ66" s="138">
        <f t="shared" ref="CQ66:CQ69" si="67">X66+AM66+BA66+BO66+CC66</f>
        <v>0</v>
      </c>
      <c r="CR66" s="138">
        <f t="shared" ref="CR66:CR69" si="68">Y66+AN66+BB66+BP66+CD66</f>
        <v>0</v>
      </c>
      <c r="CS66" s="308">
        <f t="shared" ref="CS66:CS69" si="69">Z66+AO66+BC66+BQ66+CE66</f>
        <v>0</v>
      </c>
      <c r="CT66" s="138"/>
      <c r="CU66" s="213">
        <f t="shared" ref="CU66:CU69" si="70">U66+AJ66+BE66+BS66+CG66</f>
        <v>4.5833333333333337E-2</v>
      </c>
      <c r="CV66" s="138">
        <f t="shared" ref="CV66:CV69" si="71">V66+AK66+BF66+BT66+CH66</f>
        <v>0</v>
      </c>
      <c r="CW66" s="138">
        <f t="shared" ref="CW66:CW69" si="72">W66+AL66+BG66+BU66+CI66</f>
        <v>0</v>
      </c>
      <c r="CX66" s="138">
        <f t="shared" ref="CX66:CX69" si="73">X66+AM66+BH66+BV66+CJ66</f>
        <v>0</v>
      </c>
      <c r="CY66" s="138">
        <f t="shared" ref="CY66:CY69" si="74">Y66+AN66+BI66+BW66+CK66</f>
        <v>0</v>
      </c>
      <c r="CZ66" s="308">
        <f t="shared" ref="CZ66:CZ69" si="75">Z66+AO66+BJ66+BX66+CL66</f>
        <v>0</v>
      </c>
      <c r="DA66" s="138"/>
      <c r="DB66" s="428"/>
    </row>
    <row r="67" spans="1:106" ht="63" x14ac:dyDescent="0.25">
      <c r="A67" s="458"/>
      <c r="B67" s="282" t="s">
        <v>1129</v>
      </c>
      <c r="C67" s="578" t="s">
        <v>810</v>
      </c>
      <c r="D67" s="294">
        <f>'3'!H65</f>
        <v>7.0833333333333345E-2</v>
      </c>
      <c r="E67" s="294">
        <f>'3'!AB65</f>
        <v>7.0833333333333345E-2</v>
      </c>
      <c r="F67" s="138"/>
      <c r="G67" s="138"/>
      <c r="H67" s="138"/>
      <c r="I67" s="138"/>
      <c r="J67" s="138"/>
      <c r="K67" s="138"/>
      <c r="L67" s="138"/>
      <c r="M67" s="138"/>
      <c r="N67" s="138"/>
      <c r="O67" s="138"/>
      <c r="P67" s="138"/>
      <c r="Q67" s="138"/>
      <c r="R67" s="138"/>
      <c r="S67" s="138"/>
      <c r="T67" s="138"/>
      <c r="U67" s="138"/>
      <c r="V67" s="138"/>
      <c r="W67" s="138"/>
      <c r="X67" s="138"/>
      <c r="Y67" s="138"/>
      <c r="Z67" s="138"/>
      <c r="AA67" s="138"/>
      <c r="AB67" s="138"/>
      <c r="AC67" s="138">
        <f>'3'!J65</f>
        <v>0</v>
      </c>
      <c r="AD67" s="138"/>
      <c r="AE67" s="138"/>
      <c r="AF67" s="138"/>
      <c r="AG67" s="138"/>
      <c r="AH67" s="308"/>
      <c r="AI67" s="138"/>
      <c r="AJ67" s="138">
        <f>'3'!AE65</f>
        <v>0</v>
      </c>
      <c r="AK67" s="138"/>
      <c r="AL67" s="138"/>
      <c r="AM67" s="138"/>
      <c r="AN67" s="138"/>
      <c r="AO67" s="308"/>
      <c r="AP67" s="138"/>
      <c r="AQ67" s="138">
        <f>'3'!AF65</f>
        <v>0</v>
      </c>
      <c r="AR67" s="138"/>
      <c r="AS67" s="138"/>
      <c r="AT67" s="138"/>
      <c r="AU67" s="138"/>
      <c r="AV67" s="138"/>
      <c r="AW67" s="138"/>
      <c r="AX67" s="294">
        <f t="shared" si="63"/>
        <v>7.0833333333333345E-2</v>
      </c>
      <c r="AY67" s="294"/>
      <c r="AZ67" s="138"/>
      <c r="BA67" s="138"/>
      <c r="BB67" s="138"/>
      <c r="BC67" s="308"/>
      <c r="BD67" s="138"/>
      <c r="BE67" s="292">
        <f>'3'!AH65</f>
        <v>7.0833333333333345E-2</v>
      </c>
      <c r="BF67" s="292"/>
      <c r="BG67" s="138"/>
      <c r="BH67" s="138"/>
      <c r="BI67" s="138"/>
      <c r="BJ67" s="308"/>
      <c r="BK67" s="138"/>
      <c r="BL67" s="138"/>
      <c r="BM67" s="138"/>
      <c r="BN67" s="138"/>
      <c r="BO67" s="138"/>
      <c r="BP67" s="138"/>
      <c r="BQ67" s="308"/>
      <c r="BR67" s="138"/>
      <c r="BS67" s="138">
        <f>'3'!AJ65</f>
        <v>0</v>
      </c>
      <c r="BT67" s="138"/>
      <c r="BU67" s="138"/>
      <c r="BV67" s="138"/>
      <c r="BW67" s="138"/>
      <c r="BX67" s="308"/>
      <c r="BY67" s="138"/>
      <c r="BZ67" s="138"/>
      <c r="CA67" s="138"/>
      <c r="CB67" s="138"/>
      <c r="CC67" s="138"/>
      <c r="CD67" s="138"/>
      <c r="CE67" s="308"/>
      <c r="CF67" s="138"/>
      <c r="CG67" s="138">
        <f>'3'!AL65</f>
        <v>0</v>
      </c>
      <c r="CH67" s="138"/>
      <c r="CI67" s="138"/>
      <c r="CJ67" s="138"/>
      <c r="CK67" s="138"/>
      <c r="CL67" s="308"/>
      <c r="CM67" s="138"/>
      <c r="CN67" s="138">
        <f t="shared" si="64"/>
        <v>7.0833333333333345E-2</v>
      </c>
      <c r="CO67" s="138">
        <f t="shared" si="65"/>
        <v>0</v>
      </c>
      <c r="CP67" s="138">
        <f t="shared" si="66"/>
        <v>0</v>
      </c>
      <c r="CQ67" s="138">
        <f t="shared" si="67"/>
        <v>0</v>
      </c>
      <c r="CR67" s="138">
        <f t="shared" si="68"/>
        <v>0</v>
      </c>
      <c r="CS67" s="308">
        <f t="shared" si="69"/>
        <v>0</v>
      </c>
      <c r="CT67" s="138"/>
      <c r="CU67" s="213">
        <f t="shared" si="70"/>
        <v>7.0833333333333345E-2</v>
      </c>
      <c r="CV67" s="138">
        <f t="shared" si="71"/>
        <v>0</v>
      </c>
      <c r="CW67" s="138">
        <f t="shared" si="72"/>
        <v>0</v>
      </c>
      <c r="CX67" s="138">
        <f t="shared" si="73"/>
        <v>0</v>
      </c>
      <c r="CY67" s="138">
        <f t="shared" si="74"/>
        <v>0</v>
      </c>
      <c r="CZ67" s="308">
        <f t="shared" si="75"/>
        <v>0</v>
      </c>
      <c r="DA67" s="138"/>
      <c r="DB67" s="428"/>
    </row>
    <row r="68" spans="1:106" ht="78.75" x14ac:dyDescent="0.25">
      <c r="A68" s="458"/>
      <c r="B68" s="282" t="s">
        <v>1130</v>
      </c>
      <c r="C68" s="578" t="s">
        <v>810</v>
      </c>
      <c r="D68" s="294">
        <f>'3'!H66</f>
        <v>4.5833333333333337E-2</v>
      </c>
      <c r="E68" s="294">
        <f>'3'!AB66</f>
        <v>4.5833333333333337E-2</v>
      </c>
      <c r="F68" s="138"/>
      <c r="G68" s="138"/>
      <c r="H68" s="138"/>
      <c r="I68" s="138"/>
      <c r="J68" s="138"/>
      <c r="K68" s="138"/>
      <c r="L68" s="138"/>
      <c r="M68" s="138"/>
      <c r="N68" s="138"/>
      <c r="O68" s="138"/>
      <c r="P68" s="138"/>
      <c r="Q68" s="138"/>
      <c r="R68" s="138"/>
      <c r="S68" s="138"/>
      <c r="T68" s="138"/>
      <c r="U68" s="138"/>
      <c r="V68" s="138"/>
      <c r="W68" s="138"/>
      <c r="X68" s="138"/>
      <c r="Y68" s="138"/>
      <c r="Z68" s="138"/>
      <c r="AA68" s="138"/>
      <c r="AB68" s="138"/>
      <c r="AC68" s="138">
        <f>'3'!J66</f>
        <v>0</v>
      </c>
      <c r="AD68" s="138"/>
      <c r="AE68" s="138"/>
      <c r="AF68" s="138"/>
      <c r="AG68" s="138"/>
      <c r="AH68" s="308"/>
      <c r="AI68" s="138"/>
      <c r="AJ68" s="138">
        <f>'3'!AE66</f>
        <v>0</v>
      </c>
      <c r="AK68" s="138"/>
      <c r="AL68" s="138"/>
      <c r="AM68" s="138"/>
      <c r="AN68" s="138"/>
      <c r="AO68" s="308"/>
      <c r="AP68" s="138"/>
      <c r="AQ68" s="138">
        <f>'3'!AF66</f>
        <v>0</v>
      </c>
      <c r="AR68" s="138"/>
      <c r="AS68" s="138"/>
      <c r="AT68" s="138"/>
      <c r="AU68" s="138"/>
      <c r="AV68" s="138"/>
      <c r="AW68" s="138"/>
      <c r="AX68" s="294">
        <f t="shared" si="63"/>
        <v>4.5833333333333337E-2</v>
      </c>
      <c r="AY68" s="294"/>
      <c r="AZ68" s="138"/>
      <c r="BA68" s="138"/>
      <c r="BB68" s="138"/>
      <c r="BC68" s="308"/>
      <c r="BD68" s="138"/>
      <c r="BE68" s="292">
        <f>'3'!AH66</f>
        <v>4.5833333333333337E-2</v>
      </c>
      <c r="BF68" s="292"/>
      <c r="BG68" s="138"/>
      <c r="BH68" s="138"/>
      <c r="BI68" s="138"/>
      <c r="BJ68" s="308"/>
      <c r="BK68" s="138"/>
      <c r="BL68" s="138"/>
      <c r="BM68" s="138"/>
      <c r="BN68" s="138"/>
      <c r="BO68" s="138"/>
      <c r="BP68" s="138"/>
      <c r="BQ68" s="308"/>
      <c r="BR68" s="138"/>
      <c r="BS68" s="138">
        <f>'3'!AJ66</f>
        <v>0</v>
      </c>
      <c r="BT68" s="138"/>
      <c r="BU68" s="138"/>
      <c r="BV68" s="138"/>
      <c r="BW68" s="138"/>
      <c r="BX68" s="308"/>
      <c r="BY68" s="138"/>
      <c r="BZ68" s="138"/>
      <c r="CA68" s="138"/>
      <c r="CB68" s="138"/>
      <c r="CC68" s="138"/>
      <c r="CD68" s="138"/>
      <c r="CE68" s="308"/>
      <c r="CF68" s="138"/>
      <c r="CG68" s="138">
        <f>'3'!AL66</f>
        <v>0</v>
      </c>
      <c r="CH68" s="138"/>
      <c r="CI68" s="138"/>
      <c r="CJ68" s="138"/>
      <c r="CK68" s="138"/>
      <c r="CL68" s="308"/>
      <c r="CM68" s="138"/>
      <c r="CN68" s="138">
        <f t="shared" si="64"/>
        <v>4.5833333333333337E-2</v>
      </c>
      <c r="CO68" s="138">
        <f t="shared" si="65"/>
        <v>0</v>
      </c>
      <c r="CP68" s="138">
        <f t="shared" si="66"/>
        <v>0</v>
      </c>
      <c r="CQ68" s="138">
        <f t="shared" si="67"/>
        <v>0</v>
      </c>
      <c r="CR68" s="138">
        <f t="shared" si="68"/>
        <v>0</v>
      </c>
      <c r="CS68" s="308">
        <f t="shared" si="69"/>
        <v>0</v>
      </c>
      <c r="CT68" s="138"/>
      <c r="CU68" s="213">
        <f t="shared" si="70"/>
        <v>4.5833333333333337E-2</v>
      </c>
      <c r="CV68" s="138">
        <f t="shared" si="71"/>
        <v>0</v>
      </c>
      <c r="CW68" s="138">
        <f t="shared" si="72"/>
        <v>0</v>
      </c>
      <c r="CX68" s="138">
        <f t="shared" si="73"/>
        <v>0</v>
      </c>
      <c r="CY68" s="138">
        <f t="shared" si="74"/>
        <v>0</v>
      </c>
      <c r="CZ68" s="308">
        <f t="shared" si="75"/>
        <v>0</v>
      </c>
      <c r="DA68" s="138"/>
      <c r="DB68" s="428"/>
    </row>
    <row r="69" spans="1:106" ht="63" x14ac:dyDescent="0.25">
      <c r="A69" s="458"/>
      <c r="B69" s="282" t="s">
        <v>1131</v>
      </c>
      <c r="C69" s="578" t="s">
        <v>810</v>
      </c>
      <c r="D69" s="294">
        <f>'3'!H67</f>
        <v>3.7499999999999999E-2</v>
      </c>
      <c r="E69" s="294">
        <f>'3'!AB67</f>
        <v>3.7499999999999999E-2</v>
      </c>
      <c r="F69" s="138"/>
      <c r="G69" s="138"/>
      <c r="H69" s="138"/>
      <c r="I69" s="138"/>
      <c r="J69" s="138"/>
      <c r="K69" s="138"/>
      <c r="L69" s="138"/>
      <c r="M69" s="138"/>
      <c r="N69" s="138"/>
      <c r="O69" s="138"/>
      <c r="P69" s="138"/>
      <c r="Q69" s="138"/>
      <c r="R69" s="138"/>
      <c r="S69" s="138"/>
      <c r="T69" s="138"/>
      <c r="U69" s="138"/>
      <c r="V69" s="138"/>
      <c r="W69" s="138"/>
      <c r="X69" s="138"/>
      <c r="Y69" s="138"/>
      <c r="Z69" s="138"/>
      <c r="AA69" s="138"/>
      <c r="AB69" s="138"/>
      <c r="AC69" s="138">
        <f>'3'!J67</f>
        <v>0</v>
      </c>
      <c r="AD69" s="138"/>
      <c r="AE69" s="138"/>
      <c r="AF69" s="138"/>
      <c r="AG69" s="138"/>
      <c r="AH69" s="308"/>
      <c r="AI69" s="138"/>
      <c r="AJ69" s="138">
        <f>'3'!AE67</f>
        <v>0</v>
      </c>
      <c r="AK69" s="138"/>
      <c r="AL69" s="138"/>
      <c r="AM69" s="138"/>
      <c r="AN69" s="138"/>
      <c r="AO69" s="308"/>
      <c r="AP69" s="138"/>
      <c r="AQ69" s="138">
        <f>'3'!AF67</f>
        <v>0</v>
      </c>
      <c r="AR69" s="138"/>
      <c r="AS69" s="138"/>
      <c r="AT69" s="138"/>
      <c r="AU69" s="138"/>
      <c r="AV69" s="138"/>
      <c r="AW69" s="138"/>
      <c r="AX69" s="294">
        <f t="shared" si="63"/>
        <v>3.7499999999999999E-2</v>
      </c>
      <c r="AY69" s="294"/>
      <c r="AZ69" s="138"/>
      <c r="BA69" s="138"/>
      <c r="BB69" s="138"/>
      <c r="BC69" s="308"/>
      <c r="BD69" s="138"/>
      <c r="BE69" s="292">
        <f>'3'!AH67</f>
        <v>3.7499999999999999E-2</v>
      </c>
      <c r="BF69" s="292"/>
      <c r="BG69" s="138"/>
      <c r="BH69" s="138"/>
      <c r="BI69" s="138"/>
      <c r="BJ69" s="308"/>
      <c r="BK69" s="138"/>
      <c r="BL69" s="138"/>
      <c r="BM69" s="138"/>
      <c r="BN69" s="138"/>
      <c r="BO69" s="138"/>
      <c r="BP69" s="138"/>
      <c r="BQ69" s="308"/>
      <c r="BR69" s="138"/>
      <c r="BS69" s="138">
        <f>'3'!AJ67</f>
        <v>0</v>
      </c>
      <c r="BT69" s="138"/>
      <c r="BU69" s="138"/>
      <c r="BV69" s="138"/>
      <c r="BW69" s="138"/>
      <c r="BX69" s="308"/>
      <c r="BY69" s="138"/>
      <c r="BZ69" s="138"/>
      <c r="CA69" s="138"/>
      <c r="CB69" s="138"/>
      <c r="CC69" s="138"/>
      <c r="CD69" s="138"/>
      <c r="CE69" s="308"/>
      <c r="CF69" s="138"/>
      <c r="CG69" s="138">
        <f>'3'!AL67</f>
        <v>0</v>
      </c>
      <c r="CH69" s="138"/>
      <c r="CI69" s="138"/>
      <c r="CJ69" s="138"/>
      <c r="CK69" s="138"/>
      <c r="CL69" s="308"/>
      <c r="CM69" s="138"/>
      <c r="CN69" s="138">
        <f t="shared" si="64"/>
        <v>3.7499999999999999E-2</v>
      </c>
      <c r="CO69" s="138">
        <f t="shared" si="65"/>
        <v>0</v>
      </c>
      <c r="CP69" s="138">
        <f t="shared" si="66"/>
        <v>0</v>
      </c>
      <c r="CQ69" s="138">
        <f t="shared" si="67"/>
        <v>0</v>
      </c>
      <c r="CR69" s="138">
        <f t="shared" si="68"/>
        <v>0</v>
      </c>
      <c r="CS69" s="308">
        <f t="shared" si="69"/>
        <v>0</v>
      </c>
      <c r="CT69" s="138"/>
      <c r="CU69" s="213">
        <f t="shared" si="70"/>
        <v>3.7499999999999999E-2</v>
      </c>
      <c r="CV69" s="138">
        <f t="shared" si="71"/>
        <v>0</v>
      </c>
      <c r="CW69" s="138">
        <f t="shared" si="72"/>
        <v>0</v>
      </c>
      <c r="CX69" s="138">
        <f t="shared" si="73"/>
        <v>0</v>
      </c>
      <c r="CY69" s="138">
        <f t="shared" si="74"/>
        <v>0</v>
      </c>
      <c r="CZ69" s="308">
        <f t="shared" si="75"/>
        <v>0</v>
      </c>
      <c r="DA69" s="138"/>
      <c r="DB69" s="428"/>
    </row>
    <row r="70" spans="1:106" ht="47.25" x14ac:dyDescent="0.25">
      <c r="A70" s="458"/>
      <c r="B70" s="282" t="str">
        <f>'2'!B68</f>
        <v>Установка КТП  взамен существующей ТП-116 с переводом нагрузок</v>
      </c>
      <c r="C70" s="578" t="s">
        <v>813</v>
      </c>
      <c r="D70" s="294">
        <f>'3'!H68</f>
        <v>2.879</v>
      </c>
      <c r="E70" s="294">
        <f>'3'!AB68</f>
        <v>2.879</v>
      </c>
      <c r="F70" s="138"/>
      <c r="G70" s="138"/>
      <c r="H70" s="138"/>
      <c r="I70" s="138"/>
      <c r="J70" s="138"/>
      <c r="K70" s="138"/>
      <c r="L70" s="138"/>
      <c r="M70" s="138"/>
      <c r="N70" s="138"/>
      <c r="O70" s="138"/>
      <c r="P70" s="138"/>
      <c r="Q70" s="138"/>
      <c r="R70" s="138"/>
      <c r="S70" s="138"/>
      <c r="T70" s="138"/>
      <c r="U70" s="138"/>
      <c r="V70" s="138"/>
      <c r="W70" s="138"/>
      <c r="X70" s="138"/>
      <c r="Y70" s="138"/>
      <c r="Z70" s="138"/>
      <c r="AA70" s="138"/>
      <c r="AB70" s="138"/>
      <c r="AC70" s="138">
        <f>'3'!J68</f>
        <v>0</v>
      </c>
      <c r="AD70" s="138"/>
      <c r="AE70" s="138"/>
      <c r="AF70" s="138"/>
      <c r="AG70" s="138"/>
      <c r="AH70" s="308"/>
      <c r="AI70" s="138"/>
      <c r="AJ70" s="138">
        <f>'3'!AE68</f>
        <v>0</v>
      </c>
      <c r="AK70" s="138"/>
      <c r="AL70" s="138"/>
      <c r="AM70" s="138"/>
      <c r="AN70" s="138"/>
      <c r="AO70" s="308"/>
      <c r="AP70" s="138"/>
      <c r="AQ70" s="138">
        <f>'3'!AF68</f>
        <v>0</v>
      </c>
      <c r="AR70" s="138"/>
      <c r="AS70" s="138"/>
      <c r="AT70" s="138"/>
      <c r="AU70" s="138"/>
      <c r="AV70" s="138"/>
      <c r="AW70" s="138"/>
      <c r="AX70" s="138"/>
      <c r="AY70" s="138"/>
      <c r="AZ70" s="138"/>
      <c r="BA70" s="138"/>
      <c r="BB70" s="138"/>
      <c r="BC70" s="308"/>
      <c r="BD70" s="138"/>
      <c r="BE70" s="138">
        <f>'3'!AH68</f>
        <v>0</v>
      </c>
      <c r="BF70" s="138"/>
      <c r="BG70" s="138"/>
      <c r="BH70" s="138"/>
      <c r="BI70" s="138"/>
      <c r="BJ70" s="308"/>
      <c r="BK70" s="138"/>
      <c r="BL70" s="294">
        <f>D70</f>
        <v>2.879</v>
      </c>
      <c r="BM70" s="294">
        <f>'1-2023'!M46</f>
        <v>0.4</v>
      </c>
      <c r="BN70" s="138"/>
      <c r="BO70" s="138"/>
      <c r="BP70" s="138"/>
      <c r="BQ70" s="308"/>
      <c r="BR70" s="138"/>
      <c r="BS70" s="292">
        <f>'3'!AJ68</f>
        <v>2.879</v>
      </c>
      <c r="BT70" s="294">
        <f>'1-2023'!M46</f>
        <v>0.4</v>
      </c>
      <c r="BU70" s="138"/>
      <c r="BV70" s="138"/>
      <c r="BW70" s="138"/>
      <c r="BX70" s="308"/>
      <c r="BY70" s="138"/>
      <c r="BZ70" s="138"/>
      <c r="CA70" s="138"/>
      <c r="CB70" s="138"/>
      <c r="CC70" s="138"/>
      <c r="CD70" s="138"/>
      <c r="CE70" s="308"/>
      <c r="CF70" s="138"/>
      <c r="CG70" s="138">
        <f>'3'!AL68</f>
        <v>0</v>
      </c>
      <c r="CH70" s="138"/>
      <c r="CI70" s="138"/>
      <c r="CJ70" s="138"/>
      <c r="CK70" s="138"/>
      <c r="CL70" s="308"/>
      <c r="CM70" s="138"/>
      <c r="CN70" s="138">
        <f t="shared" si="13"/>
        <v>2.879</v>
      </c>
      <c r="CO70" s="138">
        <f t="shared" si="5"/>
        <v>0.4</v>
      </c>
      <c r="CP70" s="138">
        <f t="shared" si="6"/>
        <v>0</v>
      </c>
      <c r="CQ70" s="138">
        <f t="shared" si="7"/>
        <v>0</v>
      </c>
      <c r="CR70" s="138">
        <f t="shared" si="8"/>
        <v>0</v>
      </c>
      <c r="CS70" s="308">
        <f t="shared" si="9"/>
        <v>0</v>
      </c>
      <c r="CT70" s="138"/>
      <c r="CU70" s="213">
        <f t="shared" si="14"/>
        <v>2.879</v>
      </c>
      <c r="CV70" s="138">
        <f t="shared" si="15"/>
        <v>0.4</v>
      </c>
      <c r="CW70" s="138">
        <f t="shared" si="10"/>
        <v>0</v>
      </c>
      <c r="CX70" s="138">
        <f t="shared" si="16"/>
        <v>0</v>
      </c>
      <c r="CY70" s="138">
        <f t="shared" si="11"/>
        <v>0</v>
      </c>
      <c r="CZ70" s="308">
        <f t="shared" si="12"/>
        <v>0</v>
      </c>
      <c r="DA70" s="138"/>
      <c r="DB70" s="428"/>
    </row>
    <row r="71" spans="1:106" ht="31.5" x14ac:dyDescent="0.25">
      <c r="A71" s="458"/>
      <c r="B71" s="282" t="s">
        <v>1124</v>
      </c>
      <c r="C71" s="578" t="s">
        <v>813</v>
      </c>
      <c r="D71" s="294">
        <f>'3'!H69</f>
        <v>24.786000000000001</v>
      </c>
      <c r="E71" s="294">
        <f>'3'!AB69</f>
        <v>24.786000000000001</v>
      </c>
      <c r="F71" s="138"/>
      <c r="G71" s="138"/>
      <c r="H71" s="138"/>
      <c r="I71" s="138"/>
      <c r="J71" s="138"/>
      <c r="K71" s="138"/>
      <c r="L71" s="138"/>
      <c r="M71" s="138"/>
      <c r="N71" s="138"/>
      <c r="O71" s="138"/>
      <c r="P71" s="138"/>
      <c r="Q71" s="138"/>
      <c r="R71" s="138"/>
      <c r="S71" s="138"/>
      <c r="T71" s="138"/>
      <c r="U71" s="138"/>
      <c r="V71" s="138"/>
      <c r="W71" s="138"/>
      <c r="X71" s="138"/>
      <c r="Y71" s="138"/>
      <c r="Z71" s="138"/>
      <c r="AA71" s="138"/>
      <c r="AB71" s="138"/>
      <c r="AC71" s="138"/>
      <c r="AD71" s="138"/>
      <c r="AE71" s="138"/>
      <c r="AF71" s="138"/>
      <c r="AG71" s="138"/>
      <c r="AH71" s="308"/>
      <c r="AI71" s="138"/>
      <c r="AJ71" s="138"/>
      <c r="AK71" s="138"/>
      <c r="AL71" s="138"/>
      <c r="AM71" s="138"/>
      <c r="AN71" s="138"/>
      <c r="AO71" s="308"/>
      <c r="AP71" s="138"/>
      <c r="AQ71" s="138">
        <f>'3'!AF69</f>
        <v>0</v>
      </c>
      <c r="AR71" s="138"/>
      <c r="AS71" s="138"/>
      <c r="AT71" s="138"/>
      <c r="AU71" s="138"/>
      <c r="AV71" s="138"/>
      <c r="AW71" s="138"/>
      <c r="AX71" s="138"/>
      <c r="AY71" s="138"/>
      <c r="AZ71" s="138"/>
      <c r="BA71" s="138"/>
      <c r="BB71" s="138"/>
      <c r="BC71" s="308"/>
      <c r="BD71" s="138"/>
      <c r="BE71" s="138">
        <f>'3'!AH69</f>
        <v>0</v>
      </c>
      <c r="BF71" s="138"/>
      <c r="BG71" s="138"/>
      <c r="BH71" s="138"/>
      <c r="BI71" s="138"/>
      <c r="BJ71" s="308"/>
      <c r="BK71" s="138"/>
      <c r="BL71" s="294"/>
      <c r="BM71" s="294"/>
      <c r="BN71" s="138"/>
      <c r="BO71" s="138"/>
      <c r="BP71" s="138"/>
      <c r="BQ71" s="308"/>
      <c r="BR71" s="138"/>
      <c r="BS71" s="292">
        <f>'3'!AJ69</f>
        <v>24.786000000000001</v>
      </c>
      <c r="BT71" s="294">
        <f>'1-2023'!M47</f>
        <v>0</v>
      </c>
      <c r="BU71" s="138"/>
      <c r="BV71" s="138"/>
      <c r="BW71" s="138"/>
      <c r="BX71" s="308"/>
      <c r="BY71" s="138"/>
      <c r="BZ71" s="138"/>
      <c r="CA71" s="138"/>
      <c r="CB71" s="138"/>
      <c r="CC71" s="138"/>
      <c r="CD71" s="138"/>
      <c r="CE71" s="308"/>
      <c r="CF71" s="138"/>
      <c r="CG71" s="138">
        <f>'3'!AL69</f>
        <v>0</v>
      </c>
      <c r="CH71" s="138"/>
      <c r="CI71" s="138"/>
      <c r="CJ71" s="138"/>
      <c r="CK71" s="138"/>
      <c r="CL71" s="308"/>
      <c r="CM71" s="138"/>
      <c r="CN71" s="138"/>
      <c r="CO71" s="138"/>
      <c r="CP71" s="138"/>
      <c r="CQ71" s="138"/>
      <c r="CR71" s="138"/>
      <c r="CS71" s="308"/>
      <c r="CT71" s="138"/>
      <c r="CU71" s="213">
        <f t="shared" si="14"/>
        <v>24.786000000000001</v>
      </c>
      <c r="CV71" s="138">
        <f t="shared" si="15"/>
        <v>0</v>
      </c>
      <c r="CW71" s="138">
        <f t="shared" si="10"/>
        <v>0</v>
      </c>
      <c r="CX71" s="138">
        <f t="shared" si="16"/>
        <v>0</v>
      </c>
      <c r="CY71" s="138">
        <f t="shared" si="11"/>
        <v>0</v>
      </c>
      <c r="CZ71" s="308">
        <f t="shared" si="12"/>
        <v>0</v>
      </c>
      <c r="DA71" s="138"/>
      <c r="DB71" s="428"/>
    </row>
    <row r="72" spans="1:106" x14ac:dyDescent="0.25">
      <c r="A72" s="458"/>
      <c r="B72" s="282" t="str">
        <f>'2'!B70</f>
        <v>Замена оборудования РУ-6кВ РП-8</v>
      </c>
      <c r="C72" s="578" t="s">
        <v>813</v>
      </c>
      <c r="D72" s="294">
        <f>'3'!H70</f>
        <v>0</v>
      </c>
      <c r="E72" s="294">
        <f>'3'!AB70</f>
        <v>0</v>
      </c>
      <c r="F72" s="138"/>
      <c r="G72" s="138"/>
      <c r="H72" s="138"/>
      <c r="I72" s="138"/>
      <c r="J72" s="138"/>
      <c r="K72" s="138"/>
      <c r="L72" s="138"/>
      <c r="M72" s="138"/>
      <c r="N72" s="138"/>
      <c r="O72" s="138"/>
      <c r="P72" s="138"/>
      <c r="Q72" s="138"/>
      <c r="R72" s="138"/>
      <c r="S72" s="138"/>
      <c r="T72" s="138"/>
      <c r="U72" s="138"/>
      <c r="V72" s="138"/>
      <c r="W72" s="138"/>
      <c r="X72" s="138"/>
      <c r="Y72" s="138"/>
      <c r="Z72" s="138"/>
      <c r="AA72" s="138"/>
      <c r="AB72" s="138"/>
      <c r="AC72" s="138">
        <f>'3'!J70</f>
        <v>0</v>
      </c>
      <c r="AD72" s="138"/>
      <c r="AE72" s="138"/>
      <c r="AF72" s="138"/>
      <c r="AG72" s="138"/>
      <c r="AH72" s="308"/>
      <c r="AI72" s="138"/>
      <c r="AJ72" s="138">
        <f>'3'!AE70</f>
        <v>0</v>
      </c>
      <c r="AK72" s="138"/>
      <c r="AL72" s="138"/>
      <c r="AM72" s="138"/>
      <c r="AN72" s="138"/>
      <c r="AO72" s="308"/>
      <c r="AP72" s="138"/>
      <c r="AQ72" s="138">
        <f>'3'!AF70</f>
        <v>0</v>
      </c>
      <c r="AR72" s="138"/>
      <c r="AS72" s="138"/>
      <c r="AT72" s="138"/>
      <c r="AU72" s="138"/>
      <c r="AV72" s="138"/>
      <c r="AW72" s="138"/>
      <c r="AX72" s="138"/>
      <c r="AY72" s="138"/>
      <c r="AZ72" s="138"/>
      <c r="BA72" s="138"/>
      <c r="BB72" s="138"/>
      <c r="BC72" s="308"/>
      <c r="BD72" s="138"/>
      <c r="BE72" s="138">
        <f>'3'!AH70</f>
        <v>0</v>
      </c>
      <c r="BF72" s="138"/>
      <c r="BG72" s="138"/>
      <c r="BH72" s="138"/>
      <c r="BI72" s="138"/>
      <c r="BJ72" s="308"/>
      <c r="BK72" s="138"/>
      <c r="BL72" s="294">
        <f t="shared" ref="BL72:BL76" si="76">D72</f>
        <v>0</v>
      </c>
      <c r="BM72" s="294">
        <v>0</v>
      </c>
      <c r="BN72" s="138"/>
      <c r="BO72" s="138"/>
      <c r="BP72" s="138"/>
      <c r="BQ72" s="308"/>
      <c r="BR72" s="138"/>
      <c r="BS72" s="292">
        <f>'3'!AJ70</f>
        <v>0</v>
      </c>
      <c r="BT72" s="294"/>
      <c r="BU72" s="138"/>
      <c r="BV72" s="138"/>
      <c r="BW72" s="138"/>
      <c r="BX72" s="308"/>
      <c r="BY72" s="138"/>
      <c r="BZ72" s="138"/>
      <c r="CA72" s="138"/>
      <c r="CB72" s="138"/>
      <c r="CC72" s="138"/>
      <c r="CD72" s="138"/>
      <c r="CE72" s="308"/>
      <c r="CF72" s="138"/>
      <c r="CG72" s="138">
        <f>'3'!AL70</f>
        <v>0</v>
      </c>
      <c r="CH72" s="138"/>
      <c r="CI72" s="138"/>
      <c r="CJ72" s="138"/>
      <c r="CK72" s="138"/>
      <c r="CL72" s="308"/>
      <c r="CM72" s="138"/>
      <c r="CN72" s="138">
        <f t="shared" si="13"/>
        <v>0</v>
      </c>
      <c r="CO72" s="138">
        <f t="shared" si="5"/>
        <v>0</v>
      </c>
      <c r="CP72" s="138">
        <f t="shared" si="6"/>
        <v>0</v>
      </c>
      <c r="CQ72" s="138">
        <f t="shared" si="7"/>
        <v>0</v>
      </c>
      <c r="CR72" s="138">
        <f t="shared" si="8"/>
        <v>0</v>
      </c>
      <c r="CS72" s="308">
        <f t="shared" si="9"/>
        <v>0</v>
      </c>
      <c r="CT72" s="138"/>
      <c r="CU72" s="213">
        <f t="shared" si="14"/>
        <v>0</v>
      </c>
      <c r="CV72" s="138">
        <f t="shared" si="15"/>
        <v>0</v>
      </c>
      <c r="CW72" s="138">
        <f t="shared" si="10"/>
        <v>0</v>
      </c>
      <c r="CX72" s="138">
        <f t="shared" si="16"/>
        <v>0</v>
      </c>
      <c r="CY72" s="138">
        <f t="shared" si="11"/>
        <v>0</v>
      </c>
      <c r="CZ72" s="308">
        <f t="shared" si="12"/>
        <v>0</v>
      </c>
      <c r="DA72" s="138"/>
      <c r="DB72" s="428"/>
    </row>
    <row r="73" spans="1:106" ht="31.5" x14ac:dyDescent="0.25">
      <c r="A73" s="458"/>
      <c r="B73" s="282" t="str">
        <f>'2'!B71</f>
        <v>Замена оборудования РУ-6кВ ТП-55 с переводом нагрузок</v>
      </c>
      <c r="C73" s="578" t="s">
        <v>813</v>
      </c>
      <c r="D73" s="294">
        <f>'3'!H71</f>
        <v>0</v>
      </c>
      <c r="E73" s="294">
        <f>'3'!AB71</f>
        <v>0</v>
      </c>
      <c r="F73" s="138"/>
      <c r="G73" s="138"/>
      <c r="H73" s="138"/>
      <c r="I73" s="138"/>
      <c r="J73" s="138"/>
      <c r="K73" s="138"/>
      <c r="L73" s="138"/>
      <c r="M73" s="138"/>
      <c r="N73" s="138"/>
      <c r="O73" s="138"/>
      <c r="P73" s="138"/>
      <c r="Q73" s="138"/>
      <c r="R73" s="138"/>
      <c r="S73" s="138"/>
      <c r="T73" s="138"/>
      <c r="U73" s="138"/>
      <c r="V73" s="138"/>
      <c r="W73" s="138"/>
      <c r="X73" s="138"/>
      <c r="Y73" s="138"/>
      <c r="Z73" s="138"/>
      <c r="AA73" s="138"/>
      <c r="AB73" s="138"/>
      <c r="AC73" s="138">
        <f>'3'!J71</f>
        <v>0</v>
      </c>
      <c r="AD73" s="138"/>
      <c r="AE73" s="138"/>
      <c r="AF73" s="138"/>
      <c r="AG73" s="138"/>
      <c r="AH73" s="308"/>
      <c r="AI73" s="138"/>
      <c r="AJ73" s="138">
        <f>'3'!AE71</f>
        <v>0</v>
      </c>
      <c r="AK73" s="138"/>
      <c r="AL73" s="138"/>
      <c r="AM73" s="138"/>
      <c r="AN73" s="138"/>
      <c r="AO73" s="308"/>
      <c r="AP73" s="138"/>
      <c r="AQ73" s="138">
        <f>'3'!AF71</f>
        <v>0</v>
      </c>
      <c r="AR73" s="138"/>
      <c r="AS73" s="138"/>
      <c r="AT73" s="138"/>
      <c r="AU73" s="138"/>
      <c r="AV73" s="138"/>
      <c r="AW73" s="138"/>
      <c r="AX73" s="138"/>
      <c r="AY73" s="138"/>
      <c r="AZ73" s="138"/>
      <c r="BA73" s="138"/>
      <c r="BB73" s="138"/>
      <c r="BC73" s="308"/>
      <c r="BD73" s="138"/>
      <c r="BE73" s="138">
        <f>'3'!AH71</f>
        <v>0</v>
      </c>
      <c r="BF73" s="138"/>
      <c r="BG73" s="138"/>
      <c r="BH73" s="138"/>
      <c r="BI73" s="138"/>
      <c r="BJ73" s="308"/>
      <c r="BK73" s="138"/>
      <c r="BL73" s="294">
        <f t="shared" si="76"/>
        <v>0</v>
      </c>
      <c r="BM73" s="294">
        <v>0</v>
      </c>
      <c r="BN73" s="138"/>
      <c r="BO73" s="138"/>
      <c r="BP73" s="138"/>
      <c r="BQ73" s="308"/>
      <c r="BR73" s="138"/>
      <c r="BS73" s="292">
        <f>'3'!AJ71</f>
        <v>0</v>
      </c>
      <c r="BT73" s="294">
        <f>'1-2023'!M49</f>
        <v>0</v>
      </c>
      <c r="BU73" s="138"/>
      <c r="BV73" s="138"/>
      <c r="BW73" s="138"/>
      <c r="BX73" s="308"/>
      <c r="BY73" s="138"/>
      <c r="BZ73" s="138"/>
      <c r="CA73" s="138"/>
      <c r="CB73" s="138"/>
      <c r="CC73" s="138"/>
      <c r="CD73" s="138"/>
      <c r="CE73" s="308"/>
      <c r="CF73" s="138"/>
      <c r="CG73" s="138">
        <f>'3'!AL71</f>
        <v>0</v>
      </c>
      <c r="CH73" s="138"/>
      <c r="CI73" s="138"/>
      <c r="CJ73" s="138"/>
      <c r="CK73" s="138"/>
      <c r="CL73" s="308"/>
      <c r="CM73" s="138"/>
      <c r="CN73" s="138">
        <f t="shared" si="13"/>
        <v>0</v>
      </c>
      <c r="CO73" s="138">
        <f t="shared" si="5"/>
        <v>0</v>
      </c>
      <c r="CP73" s="138">
        <f t="shared" si="6"/>
        <v>0</v>
      </c>
      <c r="CQ73" s="138">
        <f t="shared" si="7"/>
        <v>0</v>
      </c>
      <c r="CR73" s="138">
        <f t="shared" si="8"/>
        <v>0</v>
      </c>
      <c r="CS73" s="308">
        <f t="shared" si="9"/>
        <v>0</v>
      </c>
      <c r="CT73" s="138"/>
      <c r="CU73" s="213">
        <f t="shared" si="14"/>
        <v>0</v>
      </c>
      <c r="CV73" s="138">
        <f t="shared" si="15"/>
        <v>0</v>
      </c>
      <c r="CW73" s="138">
        <f t="shared" si="10"/>
        <v>0</v>
      </c>
      <c r="CX73" s="138">
        <f t="shared" si="16"/>
        <v>0</v>
      </c>
      <c r="CY73" s="138">
        <f t="shared" si="11"/>
        <v>0</v>
      </c>
      <c r="CZ73" s="308">
        <f t="shared" si="12"/>
        <v>0</v>
      </c>
      <c r="DA73" s="138"/>
      <c r="DB73" s="428"/>
    </row>
    <row r="74" spans="1:106" ht="47.25" x14ac:dyDescent="0.25">
      <c r="A74" s="458"/>
      <c r="B74" s="282" t="str">
        <f>'2'!B72</f>
        <v>Установка оборудования БКТП  взамен существующей ТП-377 с переводом нагрузок</v>
      </c>
      <c r="C74" s="578" t="s">
        <v>813</v>
      </c>
      <c r="D74" s="294">
        <f>'3'!H72</f>
        <v>0</v>
      </c>
      <c r="E74" s="294">
        <f>'3'!AB72</f>
        <v>0</v>
      </c>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f>'3'!J72</f>
        <v>0</v>
      </c>
      <c r="AD74" s="138"/>
      <c r="AE74" s="138"/>
      <c r="AF74" s="138"/>
      <c r="AG74" s="138"/>
      <c r="AH74" s="308"/>
      <c r="AI74" s="138"/>
      <c r="AJ74" s="138">
        <f>'3'!AE72</f>
        <v>0</v>
      </c>
      <c r="AK74" s="138"/>
      <c r="AL74" s="138"/>
      <c r="AM74" s="138"/>
      <c r="AN74" s="138"/>
      <c r="AO74" s="308"/>
      <c r="AP74" s="138"/>
      <c r="AQ74" s="138">
        <f>'3'!AF72</f>
        <v>0</v>
      </c>
      <c r="AR74" s="138"/>
      <c r="AS74" s="138"/>
      <c r="AT74" s="138"/>
      <c r="AU74" s="138"/>
      <c r="AV74" s="138"/>
      <c r="AW74" s="138"/>
      <c r="AX74" s="138"/>
      <c r="AY74" s="138"/>
      <c r="AZ74" s="138"/>
      <c r="BA74" s="138"/>
      <c r="BB74" s="138"/>
      <c r="BC74" s="308"/>
      <c r="BD74" s="138"/>
      <c r="BE74" s="138">
        <f>'3'!AH72</f>
        <v>0</v>
      </c>
      <c r="BF74" s="138"/>
      <c r="BG74" s="138"/>
      <c r="BH74" s="138"/>
      <c r="BI74" s="138"/>
      <c r="BJ74" s="308"/>
      <c r="BK74" s="138"/>
      <c r="BL74" s="294">
        <f t="shared" si="76"/>
        <v>0</v>
      </c>
      <c r="BM74" s="294">
        <v>0.8</v>
      </c>
      <c r="BN74" s="138"/>
      <c r="BO74" s="138"/>
      <c r="BP74" s="138"/>
      <c r="BQ74" s="308"/>
      <c r="BR74" s="138"/>
      <c r="BS74" s="292">
        <f>'3'!AJ72</f>
        <v>0</v>
      </c>
      <c r="BT74" s="294">
        <f>'1-2023'!M50</f>
        <v>0</v>
      </c>
      <c r="BU74" s="138"/>
      <c r="BV74" s="138"/>
      <c r="BW74" s="138"/>
      <c r="BX74" s="308"/>
      <c r="BY74" s="138"/>
      <c r="BZ74" s="138"/>
      <c r="CA74" s="138"/>
      <c r="CB74" s="138"/>
      <c r="CC74" s="138"/>
      <c r="CD74" s="138"/>
      <c r="CE74" s="308"/>
      <c r="CF74" s="138"/>
      <c r="CG74" s="138">
        <f>'3'!AL72</f>
        <v>0</v>
      </c>
      <c r="CH74" s="138"/>
      <c r="CI74" s="138"/>
      <c r="CJ74" s="138"/>
      <c r="CK74" s="138"/>
      <c r="CL74" s="308"/>
      <c r="CM74" s="138"/>
      <c r="CN74" s="138">
        <f t="shared" si="13"/>
        <v>0</v>
      </c>
      <c r="CO74" s="138">
        <f t="shared" si="5"/>
        <v>0.8</v>
      </c>
      <c r="CP74" s="138">
        <f t="shared" si="6"/>
        <v>0</v>
      </c>
      <c r="CQ74" s="138">
        <f t="shared" si="7"/>
        <v>0</v>
      </c>
      <c r="CR74" s="138">
        <f t="shared" si="8"/>
        <v>0</v>
      </c>
      <c r="CS74" s="308">
        <f t="shared" si="9"/>
        <v>0</v>
      </c>
      <c r="CT74" s="138"/>
      <c r="CU74" s="213">
        <f t="shared" si="14"/>
        <v>0</v>
      </c>
      <c r="CV74" s="138">
        <f t="shared" si="15"/>
        <v>0</v>
      </c>
      <c r="CW74" s="138">
        <f t="shared" si="10"/>
        <v>0</v>
      </c>
      <c r="CX74" s="138">
        <f t="shared" si="16"/>
        <v>0</v>
      </c>
      <c r="CY74" s="138">
        <f t="shared" si="11"/>
        <v>0</v>
      </c>
      <c r="CZ74" s="308">
        <f t="shared" si="12"/>
        <v>0</v>
      </c>
      <c r="DA74" s="138"/>
      <c r="DB74" s="428"/>
    </row>
    <row r="75" spans="1:106" ht="31.5" x14ac:dyDescent="0.25">
      <c r="A75" s="458"/>
      <c r="B75" s="282" t="str">
        <f>'2'!B73</f>
        <v>Замена оборудования РУ-6кВ секции №2 ГПП-1</v>
      </c>
      <c r="C75" s="578" t="s">
        <v>813</v>
      </c>
      <c r="D75" s="294">
        <f>'3'!H73</f>
        <v>0</v>
      </c>
      <c r="E75" s="294">
        <f>'3'!AB73</f>
        <v>0</v>
      </c>
      <c r="F75" s="138"/>
      <c r="G75" s="138"/>
      <c r="H75" s="138"/>
      <c r="I75" s="138"/>
      <c r="J75" s="138"/>
      <c r="K75" s="138"/>
      <c r="L75" s="138"/>
      <c r="M75" s="138"/>
      <c r="N75" s="138"/>
      <c r="O75" s="138"/>
      <c r="P75" s="138"/>
      <c r="Q75" s="138"/>
      <c r="R75" s="138"/>
      <c r="S75" s="138"/>
      <c r="T75" s="138"/>
      <c r="U75" s="138"/>
      <c r="V75" s="138"/>
      <c r="W75" s="138"/>
      <c r="X75" s="138"/>
      <c r="Y75" s="138"/>
      <c r="Z75" s="138"/>
      <c r="AA75" s="138"/>
      <c r="AB75" s="138"/>
      <c r="AC75" s="138">
        <f>'3'!J73</f>
        <v>0</v>
      </c>
      <c r="AD75" s="138"/>
      <c r="AE75" s="138"/>
      <c r="AF75" s="138"/>
      <c r="AG75" s="138"/>
      <c r="AH75" s="308"/>
      <c r="AI75" s="138"/>
      <c r="AJ75" s="138">
        <f>'3'!AE73</f>
        <v>0</v>
      </c>
      <c r="AK75" s="138"/>
      <c r="AL75" s="138"/>
      <c r="AM75" s="138"/>
      <c r="AN75" s="138"/>
      <c r="AO75" s="308"/>
      <c r="AP75" s="138"/>
      <c r="AQ75" s="138">
        <f>'3'!AF73</f>
        <v>0</v>
      </c>
      <c r="AR75" s="138"/>
      <c r="AS75" s="138"/>
      <c r="AT75" s="138"/>
      <c r="AU75" s="138"/>
      <c r="AV75" s="138"/>
      <c r="AW75" s="138"/>
      <c r="AX75" s="138"/>
      <c r="AY75" s="138"/>
      <c r="AZ75" s="138"/>
      <c r="BA75" s="138"/>
      <c r="BB75" s="138"/>
      <c r="BC75" s="308"/>
      <c r="BD75" s="138"/>
      <c r="BE75" s="138">
        <f>'3'!AH73</f>
        <v>0</v>
      </c>
      <c r="BF75" s="138"/>
      <c r="BG75" s="138"/>
      <c r="BH75" s="138"/>
      <c r="BI75" s="138"/>
      <c r="BJ75" s="308"/>
      <c r="BK75" s="138"/>
      <c r="BL75" s="294">
        <f>D75</f>
        <v>0</v>
      </c>
      <c r="BM75" s="294">
        <v>0</v>
      </c>
      <c r="BN75" s="138"/>
      <c r="BO75" s="138"/>
      <c r="BP75" s="138"/>
      <c r="BQ75" s="308"/>
      <c r="BR75" s="138"/>
      <c r="BS75" s="292">
        <f>'3'!AJ73</f>
        <v>0</v>
      </c>
      <c r="BT75" s="294">
        <f>'1-2023'!M51</f>
        <v>0</v>
      </c>
      <c r="BU75" s="138"/>
      <c r="BV75" s="138"/>
      <c r="BW75" s="138"/>
      <c r="BX75" s="308"/>
      <c r="BY75" s="138"/>
      <c r="BZ75" s="138"/>
      <c r="CA75" s="138"/>
      <c r="CB75" s="138"/>
      <c r="CC75" s="138"/>
      <c r="CD75" s="138"/>
      <c r="CE75" s="308"/>
      <c r="CF75" s="138"/>
      <c r="CG75" s="138">
        <f>'3'!AL73</f>
        <v>0</v>
      </c>
      <c r="CH75" s="138"/>
      <c r="CI75" s="138"/>
      <c r="CJ75" s="138"/>
      <c r="CK75" s="138"/>
      <c r="CL75" s="308"/>
      <c r="CM75" s="138"/>
      <c r="CN75" s="138">
        <f t="shared" si="13"/>
        <v>0</v>
      </c>
      <c r="CO75" s="138">
        <f t="shared" si="5"/>
        <v>0</v>
      </c>
      <c r="CP75" s="138">
        <f t="shared" si="6"/>
        <v>0</v>
      </c>
      <c r="CQ75" s="138">
        <f t="shared" si="7"/>
        <v>0</v>
      </c>
      <c r="CR75" s="138">
        <f t="shared" si="8"/>
        <v>0</v>
      </c>
      <c r="CS75" s="308">
        <f t="shared" si="9"/>
        <v>0</v>
      </c>
      <c r="CT75" s="138"/>
      <c r="CU75" s="213">
        <f t="shared" si="14"/>
        <v>0</v>
      </c>
      <c r="CV75" s="138">
        <f t="shared" si="15"/>
        <v>0</v>
      </c>
      <c r="CW75" s="138">
        <f t="shared" si="10"/>
        <v>0</v>
      </c>
      <c r="CX75" s="138">
        <f t="shared" si="16"/>
        <v>0</v>
      </c>
      <c r="CY75" s="138">
        <f t="shared" si="11"/>
        <v>0</v>
      </c>
      <c r="CZ75" s="308">
        <f t="shared" si="12"/>
        <v>0</v>
      </c>
      <c r="DA75" s="138"/>
      <c r="DB75" s="428"/>
    </row>
    <row r="76" spans="1:106" ht="47.25" x14ac:dyDescent="0.25">
      <c r="A76" s="458"/>
      <c r="B76" s="282" t="str">
        <f>'2'!B74</f>
        <v>Установка  оборудования БКТПБ  взамен существующей ТП-375 с переводом нагрузок</v>
      </c>
      <c r="C76" s="578" t="s">
        <v>813</v>
      </c>
      <c r="D76" s="294">
        <f>'3'!H74</f>
        <v>5.2649999999999997</v>
      </c>
      <c r="E76" s="294">
        <f>'3'!AB74</f>
        <v>5.2649999999999997</v>
      </c>
      <c r="F76" s="138"/>
      <c r="G76" s="138"/>
      <c r="H76" s="138"/>
      <c r="I76" s="138"/>
      <c r="J76" s="138"/>
      <c r="K76" s="138"/>
      <c r="L76" s="138"/>
      <c r="M76" s="138"/>
      <c r="N76" s="138"/>
      <c r="O76" s="138"/>
      <c r="P76" s="138"/>
      <c r="Q76" s="138"/>
      <c r="R76" s="138"/>
      <c r="S76" s="138"/>
      <c r="T76" s="138"/>
      <c r="U76" s="138"/>
      <c r="V76" s="138"/>
      <c r="W76" s="138"/>
      <c r="X76" s="138"/>
      <c r="Y76" s="138"/>
      <c r="Z76" s="138"/>
      <c r="AA76" s="138"/>
      <c r="AB76" s="138"/>
      <c r="AC76" s="138">
        <f>'3'!J74</f>
        <v>0</v>
      </c>
      <c r="AD76" s="138"/>
      <c r="AE76" s="138"/>
      <c r="AF76" s="138"/>
      <c r="AG76" s="138"/>
      <c r="AH76" s="308"/>
      <c r="AI76" s="138"/>
      <c r="AJ76" s="138">
        <f>'3'!AE74</f>
        <v>0</v>
      </c>
      <c r="AK76" s="138"/>
      <c r="AL76" s="138"/>
      <c r="AM76" s="138"/>
      <c r="AN76" s="138"/>
      <c r="AO76" s="308"/>
      <c r="AP76" s="138"/>
      <c r="AQ76" s="138">
        <f>'3'!AF74</f>
        <v>0</v>
      </c>
      <c r="AR76" s="138"/>
      <c r="AS76" s="138"/>
      <c r="AT76" s="138"/>
      <c r="AU76" s="138"/>
      <c r="AV76" s="138"/>
      <c r="AW76" s="138"/>
      <c r="AX76" s="138"/>
      <c r="AY76" s="138"/>
      <c r="AZ76" s="138"/>
      <c r="BA76" s="138"/>
      <c r="BB76" s="138"/>
      <c r="BC76" s="308"/>
      <c r="BD76" s="138"/>
      <c r="BE76" s="138">
        <f>'3'!AH74</f>
        <v>0</v>
      </c>
      <c r="BF76" s="138"/>
      <c r="BG76" s="138"/>
      <c r="BH76" s="138"/>
      <c r="BI76" s="138"/>
      <c r="BJ76" s="308"/>
      <c r="BK76" s="138"/>
      <c r="BL76" s="294">
        <f t="shared" si="76"/>
        <v>5.2649999999999997</v>
      </c>
      <c r="BM76" s="294">
        <v>0.8</v>
      </c>
      <c r="BN76" s="138"/>
      <c r="BO76" s="138"/>
      <c r="BP76" s="138"/>
      <c r="BQ76" s="308"/>
      <c r="BR76" s="138"/>
      <c r="BS76" s="292">
        <f>'3'!AJ74</f>
        <v>5.2649999999999997</v>
      </c>
      <c r="BT76" s="294">
        <f>'1-2023'!M52</f>
        <v>0</v>
      </c>
      <c r="BU76" s="138"/>
      <c r="BV76" s="138"/>
      <c r="BW76" s="138"/>
      <c r="BX76" s="308"/>
      <c r="BY76" s="138"/>
      <c r="BZ76" s="138"/>
      <c r="CA76" s="138"/>
      <c r="CB76" s="138"/>
      <c r="CC76" s="138"/>
      <c r="CD76" s="138"/>
      <c r="CE76" s="308"/>
      <c r="CF76" s="138"/>
      <c r="CG76" s="138">
        <f>'3'!AL74</f>
        <v>0</v>
      </c>
      <c r="CH76" s="138"/>
      <c r="CI76" s="138"/>
      <c r="CJ76" s="138"/>
      <c r="CK76" s="138"/>
      <c r="CL76" s="308"/>
      <c r="CM76" s="138"/>
      <c r="CN76" s="138">
        <f t="shared" si="13"/>
        <v>5.2649999999999997</v>
      </c>
      <c r="CO76" s="138">
        <f t="shared" si="5"/>
        <v>0.8</v>
      </c>
      <c r="CP76" s="138">
        <f t="shared" si="6"/>
        <v>0</v>
      </c>
      <c r="CQ76" s="138">
        <f t="shared" si="7"/>
        <v>0</v>
      </c>
      <c r="CR76" s="138">
        <f t="shared" si="8"/>
        <v>0</v>
      </c>
      <c r="CS76" s="308">
        <f t="shared" si="9"/>
        <v>0</v>
      </c>
      <c r="CT76" s="138"/>
      <c r="CU76" s="213">
        <f t="shared" si="14"/>
        <v>5.2649999999999997</v>
      </c>
      <c r="CV76" s="138">
        <f t="shared" si="15"/>
        <v>0</v>
      </c>
      <c r="CW76" s="138">
        <f t="shared" si="10"/>
        <v>0</v>
      </c>
      <c r="CX76" s="138">
        <f t="shared" si="16"/>
        <v>0</v>
      </c>
      <c r="CY76" s="138">
        <f t="shared" si="11"/>
        <v>0</v>
      </c>
      <c r="CZ76" s="308">
        <f t="shared" si="12"/>
        <v>0</v>
      </c>
      <c r="DA76" s="138"/>
      <c r="DB76" s="428"/>
    </row>
    <row r="77" spans="1:106" ht="47.25" x14ac:dyDescent="0.25">
      <c r="A77" s="458"/>
      <c r="B77" s="282" t="str">
        <f>'2'!B75</f>
        <v>Установка КТП взамен существующей ТП-130 с переводом нагрузок</v>
      </c>
      <c r="C77" s="578" t="s">
        <v>813</v>
      </c>
      <c r="D77" s="294">
        <f>'3'!H75</f>
        <v>2.7</v>
      </c>
      <c r="E77" s="294">
        <f>'3'!AB75</f>
        <v>2.7</v>
      </c>
      <c r="F77" s="138"/>
      <c r="G77" s="138"/>
      <c r="H77" s="138"/>
      <c r="I77" s="138"/>
      <c r="J77" s="138"/>
      <c r="K77" s="138"/>
      <c r="L77" s="138"/>
      <c r="M77" s="138"/>
      <c r="N77" s="138"/>
      <c r="O77" s="138"/>
      <c r="P77" s="138"/>
      <c r="Q77" s="138"/>
      <c r="R77" s="138"/>
      <c r="S77" s="138"/>
      <c r="T77" s="138"/>
      <c r="U77" s="138"/>
      <c r="V77" s="138"/>
      <c r="W77" s="138"/>
      <c r="X77" s="138"/>
      <c r="Y77" s="138"/>
      <c r="Z77" s="138"/>
      <c r="AA77" s="138"/>
      <c r="AB77" s="138"/>
      <c r="AC77" s="138">
        <f>'3'!J75</f>
        <v>0</v>
      </c>
      <c r="AD77" s="138"/>
      <c r="AE77" s="138"/>
      <c r="AF77" s="138"/>
      <c r="AG77" s="138"/>
      <c r="AH77" s="308"/>
      <c r="AI77" s="138"/>
      <c r="AJ77" s="138">
        <f>'3'!AE75</f>
        <v>0</v>
      </c>
      <c r="AK77" s="138"/>
      <c r="AL77" s="138"/>
      <c r="AM77" s="138"/>
      <c r="AN77" s="138"/>
      <c r="AO77" s="308"/>
      <c r="AP77" s="138"/>
      <c r="AQ77" s="138">
        <f>'3'!AF75</f>
        <v>0</v>
      </c>
      <c r="AR77" s="138"/>
      <c r="AS77" s="138"/>
      <c r="AT77" s="138"/>
      <c r="AU77" s="138"/>
      <c r="AV77" s="138"/>
      <c r="AW77" s="138"/>
      <c r="AX77" s="138"/>
      <c r="AY77" s="138"/>
      <c r="AZ77" s="138"/>
      <c r="BA77" s="138"/>
      <c r="BB77" s="138"/>
      <c r="BC77" s="308"/>
      <c r="BD77" s="138"/>
      <c r="BE77" s="138">
        <f>'3'!AH75</f>
        <v>0</v>
      </c>
      <c r="BF77" s="138"/>
      <c r="BG77" s="138"/>
      <c r="BH77" s="138"/>
      <c r="BI77" s="138"/>
      <c r="BJ77" s="308"/>
      <c r="BK77" s="138"/>
      <c r="BL77" s="294"/>
      <c r="BM77" s="294"/>
      <c r="BN77" s="138"/>
      <c r="BO77" s="138"/>
      <c r="BP77" s="138"/>
      <c r="BQ77" s="308"/>
      <c r="BR77" s="138"/>
      <c r="BS77" s="292">
        <f>'3'!AJ75</f>
        <v>2.7</v>
      </c>
      <c r="BT77" s="294">
        <f>'1-2023'!M55</f>
        <v>0.4</v>
      </c>
      <c r="BU77" s="138"/>
      <c r="BV77" s="138"/>
      <c r="BW77" s="138"/>
      <c r="BX77" s="308"/>
      <c r="BY77" s="138"/>
      <c r="BZ77" s="138"/>
      <c r="CA77" s="138"/>
      <c r="CB77" s="138"/>
      <c r="CC77" s="138"/>
      <c r="CD77" s="138"/>
      <c r="CE77" s="308"/>
      <c r="CF77" s="138"/>
      <c r="CG77" s="138">
        <f>'3'!AL75</f>
        <v>0</v>
      </c>
      <c r="CH77" s="138"/>
      <c r="CI77" s="138"/>
      <c r="CJ77" s="138"/>
      <c r="CK77" s="138"/>
      <c r="CL77" s="308"/>
      <c r="CM77" s="138"/>
      <c r="CN77" s="294">
        <f>D77</f>
        <v>2.7</v>
      </c>
      <c r="CO77" s="138">
        <f t="shared" ref="CO77" si="77">V77+AK77+AY77+BM77+CA77</f>
        <v>0</v>
      </c>
      <c r="CP77" s="138">
        <f t="shared" ref="CP77" si="78">W77+AL77+AZ77+BN77+CB77</f>
        <v>0</v>
      </c>
      <c r="CQ77" s="138">
        <f t="shared" ref="CQ77" si="79">X77+AM77+BA77+BO77+CC77</f>
        <v>0</v>
      </c>
      <c r="CR77" s="138">
        <f t="shared" ref="CR77" si="80">Y77+AN77+BB77+BP77+CD77</f>
        <v>0</v>
      </c>
      <c r="CS77" s="308">
        <f t="shared" ref="CS77" si="81">Z77+AO77+BC77+BQ77+CE77</f>
        <v>0</v>
      </c>
      <c r="CT77" s="138"/>
      <c r="CU77" s="213">
        <f t="shared" ref="CU77" si="82">U77+AJ77+BE77+BS77+CG77</f>
        <v>2.7</v>
      </c>
      <c r="CV77" s="138">
        <f t="shared" ref="CV77" si="83">V77+AK77+BF77+BT77+CH77</f>
        <v>0.4</v>
      </c>
      <c r="CW77" s="138">
        <f t="shared" ref="CW77" si="84">W77+AL77+BG77+BU77+CI77</f>
        <v>0</v>
      </c>
      <c r="CX77" s="138">
        <f t="shared" ref="CX77" si="85">X77+AM77+BH77+BV77+CJ77</f>
        <v>0</v>
      </c>
      <c r="CY77" s="138">
        <f t="shared" ref="CY77" si="86">Y77+AN77+BI77+BW77+CK77</f>
        <v>0</v>
      </c>
      <c r="CZ77" s="308">
        <f t="shared" ref="CZ77" si="87">Z77+AO77+BJ77+BX77+CL77</f>
        <v>0</v>
      </c>
      <c r="DA77" s="138"/>
      <c r="DB77" s="428"/>
    </row>
    <row r="78" spans="1:106" s="601" customFormat="1" ht="78.75" x14ac:dyDescent="0.25">
      <c r="A78" s="458"/>
      <c r="B78" s="282" t="str">
        <f>'2'!B76</f>
        <v>Разработка проектно-сметной документации "Установка КТП взамен существующей КТП-150 с переводом нагрузок" (п.Гидромеханизации)</v>
      </c>
      <c r="C78" s="600" t="s">
        <v>813</v>
      </c>
      <c r="D78" s="294">
        <f>'3'!H76</f>
        <v>0.39240000000000003</v>
      </c>
      <c r="E78" s="294">
        <f>'3'!AB76</f>
        <v>0.39240000000000003</v>
      </c>
      <c r="F78" s="138"/>
      <c r="G78" s="138"/>
      <c r="H78" s="138"/>
      <c r="I78" s="138"/>
      <c r="J78" s="138"/>
      <c r="K78" s="138"/>
      <c r="L78" s="138"/>
      <c r="M78" s="138"/>
      <c r="N78" s="138"/>
      <c r="O78" s="138"/>
      <c r="P78" s="138"/>
      <c r="Q78" s="138"/>
      <c r="R78" s="138"/>
      <c r="S78" s="138"/>
      <c r="T78" s="138"/>
      <c r="U78" s="138"/>
      <c r="V78" s="138"/>
      <c r="W78" s="138"/>
      <c r="X78" s="138"/>
      <c r="Y78" s="138"/>
      <c r="Z78" s="138"/>
      <c r="AA78" s="138"/>
      <c r="AB78" s="138"/>
      <c r="AC78" s="138">
        <f>'3'!J76</f>
        <v>0</v>
      </c>
      <c r="AD78" s="138"/>
      <c r="AE78" s="138"/>
      <c r="AF78" s="138"/>
      <c r="AG78" s="138"/>
      <c r="AH78" s="308"/>
      <c r="AI78" s="138"/>
      <c r="AJ78" s="138">
        <f>'3'!AE76</f>
        <v>0</v>
      </c>
      <c r="AK78" s="138"/>
      <c r="AL78" s="138"/>
      <c r="AM78" s="138"/>
      <c r="AN78" s="138"/>
      <c r="AO78" s="308"/>
      <c r="AP78" s="138"/>
      <c r="AQ78" s="138">
        <f>'3'!AF76</f>
        <v>0</v>
      </c>
      <c r="AR78" s="138"/>
      <c r="AS78" s="138"/>
      <c r="AT78" s="138"/>
      <c r="AU78" s="138"/>
      <c r="AV78" s="138"/>
      <c r="AW78" s="138"/>
      <c r="AX78" s="138"/>
      <c r="AY78" s="138"/>
      <c r="AZ78" s="138"/>
      <c r="BA78" s="138"/>
      <c r="BB78" s="138"/>
      <c r="BC78" s="308"/>
      <c r="BD78" s="138"/>
      <c r="BE78" s="138">
        <f>'3'!AH76</f>
        <v>0</v>
      </c>
      <c r="BF78" s="138"/>
      <c r="BG78" s="138"/>
      <c r="BH78" s="138"/>
      <c r="BI78" s="138"/>
      <c r="BJ78" s="308"/>
      <c r="BK78" s="138"/>
      <c r="BL78" s="294"/>
      <c r="BM78" s="294"/>
      <c r="BN78" s="138"/>
      <c r="BO78" s="138"/>
      <c r="BP78" s="138"/>
      <c r="BQ78" s="308"/>
      <c r="BR78" s="138"/>
      <c r="BS78" s="292">
        <f>'3'!AJ76</f>
        <v>0.39240000000000003</v>
      </c>
      <c r="BT78" s="294">
        <f>'1-2023'!M56</f>
        <v>0</v>
      </c>
      <c r="BU78" s="138"/>
      <c r="BV78" s="138"/>
      <c r="BW78" s="138"/>
      <c r="BX78" s="308"/>
      <c r="BY78" s="138"/>
      <c r="BZ78" s="138"/>
      <c r="CA78" s="138"/>
      <c r="CB78" s="138"/>
      <c r="CC78" s="138"/>
      <c r="CD78" s="138"/>
      <c r="CE78" s="308"/>
      <c r="CF78" s="138"/>
      <c r="CG78" s="138">
        <f>'3'!AL76</f>
        <v>0</v>
      </c>
      <c r="CH78" s="138"/>
      <c r="CI78" s="138"/>
      <c r="CJ78" s="138"/>
      <c r="CK78" s="138"/>
      <c r="CL78" s="308"/>
      <c r="CM78" s="138"/>
      <c r="CN78" s="294">
        <f t="shared" ref="CN78:CN79" si="88">D78</f>
        <v>0.39240000000000003</v>
      </c>
      <c r="CO78" s="138">
        <f t="shared" ref="CO78:CO79" si="89">V78+AK78+AY78+BM78+CA78</f>
        <v>0</v>
      </c>
      <c r="CP78" s="138">
        <f t="shared" ref="CP78:CP79" si="90">W78+AL78+AZ78+BN78+CB78</f>
        <v>0</v>
      </c>
      <c r="CQ78" s="138">
        <f t="shared" ref="CQ78:CQ79" si="91">X78+AM78+BA78+BO78+CC78</f>
        <v>0</v>
      </c>
      <c r="CR78" s="138">
        <f t="shared" ref="CR78:CR79" si="92">Y78+AN78+BB78+BP78+CD78</f>
        <v>0</v>
      </c>
      <c r="CS78" s="308">
        <f t="shared" ref="CS78:CS79" si="93">Z78+AO78+BC78+BQ78+CE78</f>
        <v>0</v>
      </c>
      <c r="CT78" s="138"/>
      <c r="CU78" s="213">
        <f t="shared" ref="CU78:CU79" si="94">U78+AJ78+BE78+BS78+CG78</f>
        <v>0.39240000000000003</v>
      </c>
      <c r="CV78" s="138">
        <f t="shared" ref="CV78:CV79" si="95">V78+AK78+BF78+BT78+CH78</f>
        <v>0</v>
      </c>
      <c r="CW78" s="138">
        <f t="shared" ref="CW78:CW79" si="96">W78+AL78+BG78+BU78+CI78</f>
        <v>0</v>
      </c>
      <c r="CX78" s="138">
        <f t="shared" ref="CX78:CX79" si="97">X78+AM78+BH78+BV78+CJ78</f>
        <v>0</v>
      </c>
      <c r="CY78" s="138">
        <f t="shared" ref="CY78:CY79" si="98">Y78+AN78+BI78+BW78+CK78</f>
        <v>0</v>
      </c>
      <c r="CZ78" s="308">
        <f t="shared" ref="CZ78:CZ79" si="99">Z78+AO78+BJ78+BX78+CL78</f>
        <v>0</v>
      </c>
      <c r="DA78" s="138"/>
      <c r="DB78" s="428"/>
    </row>
    <row r="79" spans="1:106" s="601" customFormat="1" ht="63" x14ac:dyDescent="0.25">
      <c r="A79" s="458"/>
      <c r="B79" s="282" t="str">
        <f>'2'!B77</f>
        <v>Разработка проектно-сметной документации  "Строительство КЛ-6,0кВ РП8-КТП150 с участком ГНБ" (п.Гидромеханизации)</v>
      </c>
      <c r="C79" s="600" t="s">
        <v>813</v>
      </c>
      <c r="D79" s="294">
        <f>'3'!H77</f>
        <v>1.5983700000000001</v>
      </c>
      <c r="E79" s="294">
        <f>'3'!AB77</f>
        <v>1.5983700000000001</v>
      </c>
      <c r="F79" s="138"/>
      <c r="G79" s="138"/>
      <c r="H79" s="138"/>
      <c r="I79" s="138"/>
      <c r="J79" s="138"/>
      <c r="K79" s="138"/>
      <c r="L79" s="138"/>
      <c r="M79" s="138"/>
      <c r="N79" s="138"/>
      <c r="O79" s="138"/>
      <c r="P79" s="138"/>
      <c r="Q79" s="138"/>
      <c r="R79" s="138"/>
      <c r="S79" s="138"/>
      <c r="T79" s="138"/>
      <c r="U79" s="138"/>
      <c r="V79" s="138"/>
      <c r="W79" s="138"/>
      <c r="X79" s="138"/>
      <c r="Y79" s="138"/>
      <c r="Z79" s="138"/>
      <c r="AA79" s="138"/>
      <c r="AB79" s="138"/>
      <c r="AC79" s="138">
        <f>'3'!J77</f>
        <v>0</v>
      </c>
      <c r="AD79" s="138"/>
      <c r="AE79" s="138"/>
      <c r="AF79" s="138"/>
      <c r="AG79" s="138"/>
      <c r="AH79" s="308"/>
      <c r="AI79" s="138"/>
      <c r="AJ79" s="138">
        <f>'3'!AE77</f>
        <v>0</v>
      </c>
      <c r="AK79" s="138"/>
      <c r="AL79" s="138"/>
      <c r="AM79" s="138"/>
      <c r="AN79" s="138"/>
      <c r="AO79" s="308"/>
      <c r="AP79" s="138"/>
      <c r="AQ79" s="138">
        <f>'3'!AF77</f>
        <v>0</v>
      </c>
      <c r="AR79" s="138"/>
      <c r="AS79" s="138"/>
      <c r="AT79" s="138"/>
      <c r="AU79" s="138"/>
      <c r="AV79" s="138"/>
      <c r="AW79" s="138"/>
      <c r="AX79" s="138"/>
      <c r="AY79" s="138"/>
      <c r="AZ79" s="138"/>
      <c r="BA79" s="138"/>
      <c r="BB79" s="138"/>
      <c r="BC79" s="308"/>
      <c r="BD79" s="138"/>
      <c r="BE79" s="138">
        <f>'3'!AH77</f>
        <v>0</v>
      </c>
      <c r="BF79" s="138"/>
      <c r="BG79" s="138"/>
      <c r="BH79" s="138"/>
      <c r="BI79" s="138"/>
      <c r="BJ79" s="308"/>
      <c r="BK79" s="138"/>
      <c r="BL79" s="294"/>
      <c r="BM79" s="294"/>
      <c r="BN79" s="138"/>
      <c r="BO79" s="138"/>
      <c r="BP79" s="138"/>
      <c r="BQ79" s="308"/>
      <c r="BR79" s="138"/>
      <c r="BS79" s="292">
        <f>'3'!AJ77</f>
        <v>1.5983700000000001</v>
      </c>
      <c r="BT79" s="294">
        <f>'1-2023'!M57</f>
        <v>0</v>
      </c>
      <c r="BU79" s="138"/>
      <c r="BV79" s="138"/>
      <c r="BW79" s="138"/>
      <c r="BX79" s="308"/>
      <c r="BY79" s="138"/>
      <c r="BZ79" s="138"/>
      <c r="CA79" s="138"/>
      <c r="CB79" s="138"/>
      <c r="CC79" s="138"/>
      <c r="CD79" s="138"/>
      <c r="CE79" s="308"/>
      <c r="CF79" s="138"/>
      <c r="CG79" s="138">
        <f>'3'!AL77</f>
        <v>0</v>
      </c>
      <c r="CH79" s="138"/>
      <c r="CI79" s="138"/>
      <c r="CJ79" s="138"/>
      <c r="CK79" s="138"/>
      <c r="CL79" s="308"/>
      <c r="CM79" s="138"/>
      <c r="CN79" s="294">
        <f t="shared" si="88"/>
        <v>1.5983700000000001</v>
      </c>
      <c r="CO79" s="138">
        <f t="shared" si="89"/>
        <v>0</v>
      </c>
      <c r="CP79" s="138">
        <f t="shared" si="90"/>
        <v>0</v>
      </c>
      <c r="CQ79" s="138">
        <f t="shared" si="91"/>
        <v>0</v>
      </c>
      <c r="CR79" s="138">
        <f t="shared" si="92"/>
        <v>0</v>
      </c>
      <c r="CS79" s="308">
        <f t="shared" si="93"/>
        <v>0</v>
      </c>
      <c r="CT79" s="138"/>
      <c r="CU79" s="213">
        <f t="shared" si="94"/>
        <v>1.5983700000000001</v>
      </c>
      <c r="CV79" s="138">
        <f t="shared" si="95"/>
        <v>0</v>
      </c>
      <c r="CW79" s="138">
        <f t="shared" si="96"/>
        <v>0</v>
      </c>
      <c r="CX79" s="138">
        <f t="shared" si="97"/>
        <v>0</v>
      </c>
      <c r="CY79" s="138">
        <f t="shared" si="98"/>
        <v>0</v>
      </c>
      <c r="CZ79" s="308">
        <f t="shared" si="99"/>
        <v>0</v>
      </c>
      <c r="DA79" s="138"/>
      <c r="DB79" s="428"/>
    </row>
    <row r="80" spans="1:106" x14ac:dyDescent="0.25">
      <c r="A80" s="458"/>
      <c r="B80" s="282" t="s">
        <v>1058</v>
      </c>
      <c r="C80" s="578" t="s">
        <v>817</v>
      </c>
      <c r="D80" s="294">
        <f>'3'!H78</f>
        <v>0</v>
      </c>
      <c r="E80" s="294">
        <f>'3'!AB78</f>
        <v>0</v>
      </c>
      <c r="F80" s="138"/>
      <c r="G80" s="138"/>
      <c r="H80" s="138"/>
      <c r="I80" s="138"/>
      <c r="J80" s="138"/>
      <c r="K80" s="138"/>
      <c r="L80" s="138"/>
      <c r="M80" s="138"/>
      <c r="N80" s="138"/>
      <c r="O80" s="138"/>
      <c r="P80" s="138"/>
      <c r="Q80" s="138"/>
      <c r="R80" s="138"/>
      <c r="S80" s="138"/>
      <c r="T80" s="138"/>
      <c r="U80" s="138"/>
      <c r="V80" s="138"/>
      <c r="W80" s="138"/>
      <c r="X80" s="138"/>
      <c r="Y80" s="138"/>
      <c r="Z80" s="138"/>
      <c r="AA80" s="138"/>
      <c r="AB80" s="138"/>
      <c r="AC80" s="138">
        <f>'3'!J78</f>
        <v>0</v>
      </c>
      <c r="AD80" s="138"/>
      <c r="AE80" s="138"/>
      <c r="AF80" s="138"/>
      <c r="AG80" s="138"/>
      <c r="AH80" s="308"/>
      <c r="AI80" s="138"/>
      <c r="AJ80" s="138">
        <f>'3'!AE78</f>
        <v>0</v>
      </c>
      <c r="AK80" s="138"/>
      <c r="AL80" s="138"/>
      <c r="AM80" s="138"/>
      <c r="AN80" s="138"/>
      <c r="AO80" s="308"/>
      <c r="AP80" s="138"/>
      <c r="AQ80" s="138">
        <f>'3'!AF78</f>
        <v>0</v>
      </c>
      <c r="AR80" s="138"/>
      <c r="AS80" s="138"/>
      <c r="AT80" s="138"/>
      <c r="AU80" s="138"/>
      <c r="AV80" s="138"/>
      <c r="AW80" s="138"/>
      <c r="AX80" s="138"/>
      <c r="AY80" s="138"/>
      <c r="AZ80" s="138"/>
      <c r="BA80" s="138"/>
      <c r="BB80" s="138"/>
      <c r="BC80" s="308"/>
      <c r="BD80" s="138"/>
      <c r="BE80" s="138">
        <f>'3'!AH78</f>
        <v>0</v>
      </c>
      <c r="BF80" s="138"/>
      <c r="BG80" s="138"/>
      <c r="BH80" s="138"/>
      <c r="BI80" s="138"/>
      <c r="BJ80" s="308"/>
      <c r="BK80" s="138"/>
      <c r="BL80" s="138"/>
      <c r="BM80" s="138"/>
      <c r="BN80" s="138"/>
      <c r="BO80" s="138"/>
      <c r="BP80" s="138"/>
      <c r="BQ80" s="308"/>
      <c r="BR80" s="138"/>
      <c r="BS80" s="138">
        <f>'3'!AJ78</f>
        <v>0</v>
      </c>
      <c r="BT80" s="138"/>
      <c r="BU80" s="138"/>
      <c r="BV80" s="138"/>
      <c r="BW80" s="138"/>
      <c r="BX80" s="308"/>
      <c r="BY80" s="294"/>
      <c r="BZ80" s="294">
        <f>D80</f>
        <v>0</v>
      </c>
      <c r="CA80" s="138"/>
      <c r="CB80" s="138"/>
      <c r="CC80" s="138"/>
      <c r="CD80" s="138"/>
      <c r="CE80" s="308"/>
      <c r="CF80" s="138"/>
      <c r="CG80" s="294">
        <f>'3'!AL78</f>
        <v>0</v>
      </c>
      <c r="CH80" s="294">
        <f>'1-2024'!M46</f>
        <v>0</v>
      </c>
      <c r="CI80" s="309"/>
      <c r="CJ80" s="138"/>
      <c r="CK80" s="138"/>
      <c r="CL80" s="308"/>
      <c r="CM80" s="138"/>
      <c r="CN80" s="138">
        <f t="shared" si="13"/>
        <v>0</v>
      </c>
      <c r="CO80" s="138">
        <f t="shared" si="5"/>
        <v>0</v>
      </c>
      <c r="CP80" s="138">
        <f t="shared" si="6"/>
        <v>0</v>
      </c>
      <c r="CQ80" s="138">
        <f t="shared" si="7"/>
        <v>0</v>
      </c>
      <c r="CR80" s="138">
        <f t="shared" si="8"/>
        <v>0</v>
      </c>
      <c r="CS80" s="308">
        <f t="shared" si="9"/>
        <v>0</v>
      </c>
      <c r="CT80" s="138"/>
      <c r="CU80" s="213">
        <f t="shared" si="14"/>
        <v>0</v>
      </c>
      <c r="CV80" s="138">
        <f t="shared" si="15"/>
        <v>0</v>
      </c>
      <c r="CW80" s="138">
        <f t="shared" si="10"/>
        <v>0</v>
      </c>
      <c r="CX80" s="138">
        <f t="shared" si="16"/>
        <v>0</v>
      </c>
      <c r="CY80" s="138">
        <f t="shared" si="11"/>
        <v>0</v>
      </c>
      <c r="CZ80" s="308">
        <f t="shared" si="12"/>
        <v>0</v>
      </c>
      <c r="DA80" s="138"/>
      <c r="DB80" s="428"/>
    </row>
    <row r="81" spans="1:106" ht="47.25" x14ac:dyDescent="0.25">
      <c r="A81" s="458"/>
      <c r="B81" s="282" t="str">
        <f>'3'!B79</f>
        <v>Реконструкция ГПП-1 с заменой оборудования РУ-6кВ секция №2 и переводом нагрузок</v>
      </c>
      <c r="C81" s="578" t="s">
        <v>817</v>
      </c>
      <c r="D81" s="294">
        <f>'3'!H79</f>
        <v>0</v>
      </c>
      <c r="E81" s="294">
        <f>'3'!AB79</f>
        <v>0</v>
      </c>
      <c r="F81" s="138"/>
      <c r="G81" s="138"/>
      <c r="H81" s="138"/>
      <c r="I81" s="138"/>
      <c r="J81" s="138"/>
      <c r="K81" s="138"/>
      <c r="L81" s="138"/>
      <c r="M81" s="138"/>
      <c r="N81" s="138"/>
      <c r="O81" s="138"/>
      <c r="P81" s="138"/>
      <c r="Q81" s="138"/>
      <c r="R81" s="138"/>
      <c r="S81" s="138"/>
      <c r="T81" s="138"/>
      <c r="U81" s="138"/>
      <c r="V81" s="138"/>
      <c r="W81" s="138"/>
      <c r="X81" s="138"/>
      <c r="Y81" s="138"/>
      <c r="Z81" s="138"/>
      <c r="AA81" s="138"/>
      <c r="AB81" s="138"/>
      <c r="AC81" s="138">
        <f>'3'!J79</f>
        <v>0</v>
      </c>
      <c r="AD81" s="138"/>
      <c r="AE81" s="138"/>
      <c r="AF81" s="138"/>
      <c r="AG81" s="138"/>
      <c r="AH81" s="308"/>
      <c r="AI81" s="138"/>
      <c r="AJ81" s="138">
        <f>'3'!AE79</f>
        <v>0</v>
      </c>
      <c r="AK81" s="138"/>
      <c r="AL81" s="138"/>
      <c r="AM81" s="138"/>
      <c r="AN81" s="138"/>
      <c r="AO81" s="308"/>
      <c r="AP81" s="138"/>
      <c r="AQ81" s="138">
        <f>'3'!AF79</f>
        <v>0</v>
      </c>
      <c r="AR81" s="138"/>
      <c r="AS81" s="138"/>
      <c r="AT81" s="138"/>
      <c r="AU81" s="138"/>
      <c r="AV81" s="138"/>
      <c r="AW81" s="138"/>
      <c r="AX81" s="138"/>
      <c r="AY81" s="138"/>
      <c r="AZ81" s="138"/>
      <c r="BA81" s="138"/>
      <c r="BB81" s="138"/>
      <c r="BC81" s="308"/>
      <c r="BD81" s="138"/>
      <c r="BE81" s="138">
        <f>'3'!AH79</f>
        <v>0</v>
      </c>
      <c r="BF81" s="138"/>
      <c r="BG81" s="138"/>
      <c r="BH81" s="138"/>
      <c r="BI81" s="138"/>
      <c r="BJ81" s="308"/>
      <c r="BK81" s="138"/>
      <c r="BL81" s="138"/>
      <c r="BM81" s="138"/>
      <c r="BN81" s="138"/>
      <c r="BO81" s="138"/>
      <c r="BP81" s="138"/>
      <c r="BQ81" s="308"/>
      <c r="BR81" s="138"/>
      <c r="BS81" s="138">
        <f>'3'!AJ79</f>
        <v>0</v>
      </c>
      <c r="BT81" s="138"/>
      <c r="BU81" s="138"/>
      <c r="BV81" s="138"/>
      <c r="BW81" s="138"/>
      <c r="BX81" s="308"/>
      <c r="BY81" s="294"/>
      <c r="BZ81" s="294">
        <f>D81</f>
        <v>0</v>
      </c>
      <c r="CA81" s="138"/>
      <c r="CB81" s="138"/>
      <c r="CC81" s="138"/>
      <c r="CD81" s="138"/>
      <c r="CE81" s="308"/>
      <c r="CF81" s="138"/>
      <c r="CG81" s="294">
        <f>'3'!AL79</f>
        <v>0</v>
      </c>
      <c r="CH81" s="294"/>
      <c r="CI81" s="309"/>
      <c r="CJ81" s="138"/>
      <c r="CK81" s="138"/>
      <c r="CL81" s="308"/>
      <c r="CM81" s="138"/>
      <c r="CN81" s="138">
        <f t="shared" si="13"/>
        <v>0</v>
      </c>
      <c r="CO81" s="138">
        <f t="shared" si="5"/>
        <v>0</v>
      </c>
      <c r="CP81" s="138">
        <f t="shared" si="6"/>
        <v>0</v>
      </c>
      <c r="CQ81" s="138">
        <f t="shared" si="7"/>
        <v>0</v>
      </c>
      <c r="CR81" s="138">
        <f t="shared" si="8"/>
        <v>0</v>
      </c>
      <c r="CS81" s="308">
        <f t="shared" si="9"/>
        <v>0</v>
      </c>
      <c r="CT81" s="138"/>
      <c r="CU81" s="213">
        <f t="shared" si="14"/>
        <v>0</v>
      </c>
      <c r="CV81" s="138" t="s">
        <v>763</v>
      </c>
      <c r="CW81" s="138">
        <f t="shared" si="10"/>
        <v>0</v>
      </c>
      <c r="CX81" s="138">
        <f t="shared" si="16"/>
        <v>0</v>
      </c>
      <c r="CY81" s="138">
        <f t="shared" si="11"/>
        <v>0</v>
      </c>
      <c r="CZ81" s="308">
        <f t="shared" si="12"/>
        <v>0</v>
      </c>
      <c r="DA81" s="138"/>
      <c r="DB81" s="428"/>
    </row>
    <row r="82" spans="1:106" ht="31.5" x14ac:dyDescent="0.25">
      <c r="A82" s="458"/>
      <c r="B82" s="282" t="str">
        <f>'3'!B80</f>
        <v>Реконструкция ТП-11 с заменой оборудования и переводом нагрузок</v>
      </c>
      <c r="C82" s="578" t="s">
        <v>817</v>
      </c>
      <c r="D82" s="294">
        <f>'3'!H80</f>
        <v>4.5789999999999997</v>
      </c>
      <c r="E82" s="294">
        <f>'3'!AB80</f>
        <v>4.5789999999999997</v>
      </c>
      <c r="F82" s="138"/>
      <c r="G82" s="138"/>
      <c r="H82" s="138"/>
      <c r="I82" s="138"/>
      <c r="J82" s="138"/>
      <c r="K82" s="138"/>
      <c r="L82" s="138"/>
      <c r="M82" s="138"/>
      <c r="N82" s="138"/>
      <c r="O82" s="138"/>
      <c r="P82" s="138"/>
      <c r="Q82" s="138"/>
      <c r="R82" s="138"/>
      <c r="S82" s="138"/>
      <c r="T82" s="138"/>
      <c r="U82" s="138"/>
      <c r="V82" s="138"/>
      <c r="W82" s="138"/>
      <c r="X82" s="138"/>
      <c r="Y82" s="138"/>
      <c r="Z82" s="138"/>
      <c r="AA82" s="138"/>
      <c r="AB82" s="138"/>
      <c r="AC82" s="138">
        <f>'3'!J80</f>
        <v>0</v>
      </c>
      <c r="AD82" s="138"/>
      <c r="AE82" s="138"/>
      <c r="AF82" s="138"/>
      <c r="AG82" s="138"/>
      <c r="AH82" s="308"/>
      <c r="AI82" s="138"/>
      <c r="AJ82" s="138">
        <f>'3'!AE80</f>
        <v>0</v>
      </c>
      <c r="AK82" s="138"/>
      <c r="AL82" s="138"/>
      <c r="AM82" s="138"/>
      <c r="AN82" s="138"/>
      <c r="AO82" s="308"/>
      <c r="AP82" s="138"/>
      <c r="AQ82" s="138">
        <f>'3'!AF80</f>
        <v>0</v>
      </c>
      <c r="AR82" s="138"/>
      <c r="AS82" s="138"/>
      <c r="AT82" s="138"/>
      <c r="AU82" s="138"/>
      <c r="AV82" s="138"/>
      <c r="AW82" s="138"/>
      <c r="AX82" s="138"/>
      <c r="AY82" s="138"/>
      <c r="AZ82" s="138"/>
      <c r="BA82" s="138"/>
      <c r="BB82" s="138"/>
      <c r="BC82" s="308"/>
      <c r="BD82" s="138"/>
      <c r="BE82" s="138">
        <f>'3'!AH80</f>
        <v>0</v>
      </c>
      <c r="BF82" s="138"/>
      <c r="BG82" s="138"/>
      <c r="BH82" s="138"/>
      <c r="BI82" s="138"/>
      <c r="BJ82" s="308"/>
      <c r="BK82" s="138"/>
      <c r="BL82" s="219"/>
      <c r="BM82" s="138"/>
      <c r="BN82" s="138"/>
      <c r="BO82" s="138"/>
      <c r="BP82" s="138"/>
      <c r="BQ82" s="308"/>
      <c r="BR82" s="138"/>
      <c r="BS82" s="138">
        <f>'3'!AJ80</f>
        <v>0</v>
      </c>
      <c r="BT82" s="138"/>
      <c r="BU82" s="138"/>
      <c r="BV82" s="138"/>
      <c r="BW82" s="138"/>
      <c r="BX82" s="308"/>
      <c r="BY82" s="138"/>
      <c r="BZ82" s="213">
        <f>'3'!AK80</f>
        <v>4.5789999999999997</v>
      </c>
      <c r="CA82" s="294">
        <v>0.8</v>
      </c>
      <c r="CB82" s="138"/>
      <c r="CC82" s="138"/>
      <c r="CD82" s="138"/>
      <c r="CE82" s="308"/>
      <c r="CF82" s="138"/>
      <c r="CG82" s="294">
        <f>'3'!AL80</f>
        <v>4.5789999999999997</v>
      </c>
      <c r="CH82" s="294">
        <f>'1-2024'!M47</f>
        <v>0</v>
      </c>
      <c r="CI82" s="309"/>
      <c r="CJ82" s="138"/>
      <c r="CK82" s="138"/>
      <c r="CL82" s="308"/>
      <c r="CM82" s="138"/>
      <c r="CN82" s="213">
        <f t="shared" si="13"/>
        <v>4.5789999999999997</v>
      </c>
      <c r="CO82" s="138">
        <f t="shared" si="5"/>
        <v>0.8</v>
      </c>
      <c r="CP82" s="138">
        <f t="shared" si="6"/>
        <v>0</v>
      </c>
      <c r="CQ82" s="138">
        <f t="shared" si="7"/>
        <v>0</v>
      </c>
      <c r="CR82" s="138">
        <f t="shared" si="8"/>
        <v>0</v>
      </c>
      <c r="CS82" s="308">
        <f t="shared" si="9"/>
        <v>0</v>
      </c>
      <c r="CT82" s="138"/>
      <c r="CU82" s="213">
        <f t="shared" si="14"/>
        <v>4.5789999999999997</v>
      </c>
      <c r="CV82" s="138">
        <f t="shared" si="15"/>
        <v>0</v>
      </c>
      <c r="CW82" s="138">
        <f t="shared" si="10"/>
        <v>0</v>
      </c>
      <c r="CX82" s="138">
        <f t="shared" si="16"/>
        <v>0</v>
      </c>
      <c r="CY82" s="138">
        <f t="shared" si="11"/>
        <v>0</v>
      </c>
      <c r="CZ82" s="308">
        <f t="shared" si="12"/>
        <v>0</v>
      </c>
      <c r="DA82" s="138"/>
      <c r="DB82" s="428"/>
    </row>
    <row r="83" spans="1:106" ht="31.5" x14ac:dyDescent="0.25">
      <c r="A83" s="458"/>
      <c r="B83" s="282" t="s">
        <v>846</v>
      </c>
      <c r="C83" s="578" t="s">
        <v>817</v>
      </c>
      <c r="D83" s="294">
        <f>'3'!H81</f>
        <v>0</v>
      </c>
      <c r="E83" s="294">
        <f>'3'!AB81</f>
        <v>0</v>
      </c>
      <c r="F83" s="138"/>
      <c r="G83" s="138"/>
      <c r="H83" s="138"/>
      <c r="I83" s="138"/>
      <c r="J83" s="138"/>
      <c r="K83" s="138"/>
      <c r="L83" s="138"/>
      <c r="M83" s="138"/>
      <c r="N83" s="138"/>
      <c r="O83" s="138"/>
      <c r="P83" s="138"/>
      <c r="Q83" s="138"/>
      <c r="R83" s="138"/>
      <c r="S83" s="138"/>
      <c r="T83" s="138"/>
      <c r="U83" s="138"/>
      <c r="V83" s="138"/>
      <c r="W83" s="138"/>
      <c r="X83" s="138"/>
      <c r="Y83" s="138"/>
      <c r="Z83" s="138"/>
      <c r="AA83" s="138"/>
      <c r="AB83" s="138"/>
      <c r="AC83" s="138">
        <f>'3'!J81</f>
        <v>0</v>
      </c>
      <c r="AD83" s="138"/>
      <c r="AE83" s="138"/>
      <c r="AF83" s="138"/>
      <c r="AG83" s="138"/>
      <c r="AH83" s="308"/>
      <c r="AI83" s="138"/>
      <c r="AJ83" s="138">
        <f>'3'!AE81</f>
        <v>0</v>
      </c>
      <c r="AK83" s="138"/>
      <c r="AL83" s="138"/>
      <c r="AM83" s="138"/>
      <c r="AN83" s="138"/>
      <c r="AO83" s="308"/>
      <c r="AP83" s="138"/>
      <c r="AQ83" s="138">
        <f>'3'!AF81</f>
        <v>0</v>
      </c>
      <c r="AR83" s="138"/>
      <c r="AS83" s="138"/>
      <c r="AT83" s="138"/>
      <c r="AU83" s="138"/>
      <c r="AV83" s="138"/>
      <c r="AW83" s="138"/>
      <c r="AX83" s="138"/>
      <c r="AY83" s="138"/>
      <c r="AZ83" s="138"/>
      <c r="BA83" s="138"/>
      <c r="BB83" s="138"/>
      <c r="BC83" s="308"/>
      <c r="BD83" s="138"/>
      <c r="BE83" s="138">
        <f>'3'!AH81</f>
        <v>0</v>
      </c>
      <c r="BF83" s="138"/>
      <c r="BG83" s="138"/>
      <c r="BH83" s="138"/>
      <c r="BI83" s="138"/>
      <c r="BJ83" s="308"/>
      <c r="BK83" s="138"/>
      <c r="BL83" s="219"/>
      <c r="BM83" s="138"/>
      <c r="BN83" s="138"/>
      <c r="BO83" s="138"/>
      <c r="BP83" s="138"/>
      <c r="BQ83" s="308"/>
      <c r="BR83" s="138"/>
      <c r="BS83" s="138">
        <f>'3'!AJ81</f>
        <v>0</v>
      </c>
      <c r="BT83" s="138"/>
      <c r="BU83" s="138"/>
      <c r="BV83" s="138"/>
      <c r="BW83" s="138"/>
      <c r="BX83" s="308"/>
      <c r="BY83" s="138"/>
      <c r="BZ83" s="213">
        <f>'3'!AK81</f>
        <v>0</v>
      </c>
      <c r="CA83" s="294">
        <v>0.8</v>
      </c>
      <c r="CB83" s="138"/>
      <c r="CC83" s="138"/>
      <c r="CD83" s="138"/>
      <c r="CE83" s="308"/>
      <c r="CF83" s="138"/>
      <c r="CG83" s="294">
        <f>'3'!AL81</f>
        <v>0</v>
      </c>
      <c r="CH83" s="294">
        <f>'1-2024'!M48</f>
        <v>0</v>
      </c>
      <c r="CI83" s="309"/>
      <c r="CJ83" s="138"/>
      <c r="CK83" s="138"/>
      <c r="CL83" s="308"/>
      <c r="CM83" s="138"/>
      <c r="CN83" s="213">
        <f t="shared" si="13"/>
        <v>0</v>
      </c>
      <c r="CO83" s="138">
        <f t="shared" si="5"/>
        <v>0.8</v>
      </c>
      <c r="CP83" s="138">
        <f t="shared" si="6"/>
        <v>0</v>
      </c>
      <c r="CQ83" s="138">
        <f t="shared" si="7"/>
        <v>0</v>
      </c>
      <c r="CR83" s="138">
        <f t="shared" si="8"/>
        <v>0</v>
      </c>
      <c r="CS83" s="308">
        <f t="shared" si="9"/>
        <v>0</v>
      </c>
      <c r="CT83" s="138"/>
      <c r="CU83" s="213">
        <f t="shared" si="14"/>
        <v>0</v>
      </c>
      <c r="CV83" s="138">
        <f t="shared" si="15"/>
        <v>0</v>
      </c>
      <c r="CW83" s="138">
        <f t="shared" si="10"/>
        <v>0</v>
      </c>
      <c r="CX83" s="138">
        <f t="shared" si="16"/>
        <v>0</v>
      </c>
      <c r="CY83" s="138">
        <f t="shared" si="11"/>
        <v>0</v>
      </c>
      <c r="CZ83" s="308">
        <f t="shared" si="12"/>
        <v>0</v>
      </c>
      <c r="DA83" s="138"/>
      <c r="DB83" s="428"/>
    </row>
    <row r="84" spans="1:106" ht="47.25" x14ac:dyDescent="0.25">
      <c r="A84" s="458"/>
      <c r="B84" s="282" t="s">
        <v>1047</v>
      </c>
      <c r="C84" s="578" t="s">
        <v>817</v>
      </c>
      <c r="D84" s="294">
        <f>'3'!H82</f>
        <v>4.7530000000000001</v>
      </c>
      <c r="E84" s="294">
        <f>'3'!AB82</f>
        <v>4.7530000000000001</v>
      </c>
      <c r="F84" s="138"/>
      <c r="G84" s="138"/>
      <c r="H84" s="138"/>
      <c r="I84" s="138"/>
      <c r="J84" s="138"/>
      <c r="K84" s="138"/>
      <c r="L84" s="138"/>
      <c r="M84" s="138"/>
      <c r="N84" s="138"/>
      <c r="O84" s="138"/>
      <c r="P84" s="138"/>
      <c r="Q84" s="138"/>
      <c r="R84" s="138"/>
      <c r="S84" s="138"/>
      <c r="T84" s="138"/>
      <c r="U84" s="138"/>
      <c r="V84" s="138"/>
      <c r="W84" s="138"/>
      <c r="X84" s="138"/>
      <c r="Y84" s="138"/>
      <c r="Z84" s="138"/>
      <c r="AA84" s="138"/>
      <c r="AB84" s="138"/>
      <c r="AC84" s="138">
        <f>'3'!J82</f>
        <v>0</v>
      </c>
      <c r="AD84" s="138"/>
      <c r="AE84" s="138"/>
      <c r="AF84" s="138"/>
      <c r="AG84" s="138"/>
      <c r="AH84" s="308"/>
      <c r="AI84" s="138"/>
      <c r="AJ84" s="138">
        <f>'3'!AE82</f>
        <v>0</v>
      </c>
      <c r="AK84" s="138"/>
      <c r="AL84" s="138"/>
      <c r="AM84" s="138"/>
      <c r="AN84" s="138"/>
      <c r="AO84" s="308"/>
      <c r="AP84" s="138"/>
      <c r="AQ84" s="138">
        <f>'3'!AF82</f>
        <v>0</v>
      </c>
      <c r="AR84" s="138"/>
      <c r="AS84" s="138"/>
      <c r="AT84" s="138"/>
      <c r="AU84" s="138"/>
      <c r="AV84" s="138"/>
      <c r="AW84" s="138"/>
      <c r="AX84" s="138"/>
      <c r="AY84" s="138"/>
      <c r="AZ84" s="138"/>
      <c r="BA84" s="138"/>
      <c r="BB84" s="138"/>
      <c r="BC84" s="308"/>
      <c r="BD84" s="138"/>
      <c r="BE84" s="138">
        <f>'3'!AH82</f>
        <v>0</v>
      </c>
      <c r="BF84" s="138"/>
      <c r="BG84" s="138"/>
      <c r="BH84" s="138"/>
      <c r="BI84" s="138"/>
      <c r="BJ84" s="308"/>
      <c r="BK84" s="138"/>
      <c r="BL84" s="219"/>
      <c r="BM84" s="138"/>
      <c r="BN84" s="138"/>
      <c r="BO84" s="138"/>
      <c r="BP84" s="138"/>
      <c r="BQ84" s="308"/>
      <c r="BR84" s="138"/>
      <c r="BS84" s="138">
        <f>'3'!AJ82</f>
        <v>0</v>
      </c>
      <c r="BT84" s="138"/>
      <c r="BU84" s="138"/>
      <c r="BV84" s="138"/>
      <c r="BW84" s="138"/>
      <c r="BX84" s="308"/>
      <c r="BY84" s="138"/>
      <c r="BZ84" s="213">
        <f>'3'!AK82</f>
        <v>4.7530000000000001</v>
      </c>
      <c r="CA84" s="294">
        <v>0.8</v>
      </c>
      <c r="CB84" s="138"/>
      <c r="CC84" s="138"/>
      <c r="CD84" s="138"/>
      <c r="CE84" s="308"/>
      <c r="CF84" s="138"/>
      <c r="CG84" s="294">
        <f>'3'!AL82</f>
        <v>4.7530000000000001</v>
      </c>
      <c r="CH84" s="294">
        <f>'1-2024'!M49</f>
        <v>0.8</v>
      </c>
      <c r="CI84" s="309"/>
      <c r="CJ84" s="138"/>
      <c r="CK84" s="138"/>
      <c r="CL84" s="308"/>
      <c r="CM84" s="138"/>
      <c r="CN84" s="213">
        <f t="shared" si="13"/>
        <v>4.7530000000000001</v>
      </c>
      <c r="CO84" s="138">
        <f t="shared" si="5"/>
        <v>0.8</v>
      </c>
      <c r="CP84" s="138">
        <f t="shared" si="6"/>
        <v>0</v>
      </c>
      <c r="CQ84" s="138">
        <f t="shared" si="7"/>
        <v>0</v>
      </c>
      <c r="CR84" s="138">
        <f t="shared" si="8"/>
        <v>0</v>
      </c>
      <c r="CS84" s="308">
        <f t="shared" si="9"/>
        <v>0</v>
      </c>
      <c r="CT84" s="138"/>
      <c r="CU84" s="213">
        <f t="shared" si="14"/>
        <v>4.7530000000000001</v>
      </c>
      <c r="CV84" s="138">
        <f t="shared" si="15"/>
        <v>0.8</v>
      </c>
      <c r="CW84" s="138">
        <f t="shared" si="10"/>
        <v>0</v>
      </c>
      <c r="CX84" s="138">
        <f t="shared" si="16"/>
        <v>0</v>
      </c>
      <c r="CY84" s="138">
        <f t="shared" si="11"/>
        <v>0</v>
      </c>
      <c r="CZ84" s="308">
        <f t="shared" si="12"/>
        <v>0</v>
      </c>
      <c r="DA84" s="138"/>
      <c r="DB84" s="428"/>
    </row>
    <row r="85" spans="1:106" ht="47.25" x14ac:dyDescent="0.25">
      <c r="A85" s="458"/>
      <c r="B85" s="282" t="str">
        <f>'3'!B83</f>
        <v>Реконструкция ТП-25 с заменой оборудования РУ-6кВ и переводом нагрузок</v>
      </c>
      <c r="C85" s="578" t="s">
        <v>817</v>
      </c>
      <c r="D85" s="294">
        <f>'3'!H83</f>
        <v>1.728</v>
      </c>
      <c r="E85" s="294">
        <f>'3'!AB83</f>
        <v>1.728</v>
      </c>
      <c r="F85" s="138"/>
      <c r="G85" s="138"/>
      <c r="H85" s="138"/>
      <c r="I85" s="138"/>
      <c r="J85" s="138"/>
      <c r="K85" s="138"/>
      <c r="L85" s="138"/>
      <c r="M85" s="138"/>
      <c r="N85" s="138"/>
      <c r="O85" s="138"/>
      <c r="P85" s="138"/>
      <c r="Q85" s="138"/>
      <c r="R85" s="138"/>
      <c r="S85" s="138"/>
      <c r="T85" s="138"/>
      <c r="U85" s="138"/>
      <c r="V85" s="138"/>
      <c r="W85" s="138"/>
      <c r="X85" s="138"/>
      <c r="Y85" s="138"/>
      <c r="Z85" s="138"/>
      <c r="AA85" s="138"/>
      <c r="AB85" s="138"/>
      <c r="AC85" s="138">
        <f>'3'!J83</f>
        <v>0</v>
      </c>
      <c r="AD85" s="138"/>
      <c r="AE85" s="138"/>
      <c r="AF85" s="138"/>
      <c r="AG85" s="138"/>
      <c r="AH85" s="308"/>
      <c r="AI85" s="138"/>
      <c r="AJ85" s="138">
        <f>'3'!AE83</f>
        <v>0</v>
      </c>
      <c r="AK85" s="138"/>
      <c r="AL85" s="138"/>
      <c r="AM85" s="138"/>
      <c r="AN85" s="138"/>
      <c r="AO85" s="308"/>
      <c r="AP85" s="138"/>
      <c r="AQ85" s="138">
        <f>'3'!AF83</f>
        <v>0</v>
      </c>
      <c r="AR85" s="138"/>
      <c r="AS85" s="138"/>
      <c r="AT85" s="138"/>
      <c r="AU85" s="138"/>
      <c r="AV85" s="138"/>
      <c r="AW85" s="138"/>
      <c r="AX85" s="138"/>
      <c r="AY85" s="138"/>
      <c r="AZ85" s="138"/>
      <c r="BA85" s="138"/>
      <c r="BB85" s="138"/>
      <c r="BC85" s="308"/>
      <c r="BD85" s="138"/>
      <c r="BE85" s="138">
        <f>'3'!AH83</f>
        <v>0</v>
      </c>
      <c r="BF85" s="138"/>
      <c r="BG85" s="138"/>
      <c r="BH85" s="138"/>
      <c r="BI85" s="138"/>
      <c r="BJ85" s="308"/>
      <c r="BK85" s="138"/>
      <c r="BL85" s="219"/>
      <c r="BM85" s="138"/>
      <c r="BN85" s="138"/>
      <c r="BO85" s="138"/>
      <c r="BP85" s="138"/>
      <c r="BQ85" s="308"/>
      <c r="BR85" s="138"/>
      <c r="BS85" s="138">
        <f>'3'!AJ83</f>
        <v>0</v>
      </c>
      <c r="BT85" s="138"/>
      <c r="BU85" s="138"/>
      <c r="BV85" s="138"/>
      <c r="BW85" s="138"/>
      <c r="BX85" s="308"/>
      <c r="BY85" s="138"/>
      <c r="BZ85" s="213">
        <f>'3'!AK83</f>
        <v>1.728</v>
      </c>
      <c r="CA85" s="294">
        <v>0.8</v>
      </c>
      <c r="CB85" s="138"/>
      <c r="CC85" s="138"/>
      <c r="CD85" s="138"/>
      <c r="CE85" s="308"/>
      <c r="CF85" s="138"/>
      <c r="CG85" s="294">
        <f>'3'!AL83</f>
        <v>1.728</v>
      </c>
      <c r="CH85" s="294">
        <f>'1-2024'!M50</f>
        <v>0</v>
      </c>
      <c r="CI85" s="309"/>
      <c r="CJ85" s="138"/>
      <c r="CK85" s="138"/>
      <c r="CL85" s="308"/>
      <c r="CM85" s="138"/>
      <c r="CN85" s="213">
        <f t="shared" si="13"/>
        <v>1.728</v>
      </c>
      <c r="CO85" s="138">
        <f t="shared" si="5"/>
        <v>0.8</v>
      </c>
      <c r="CP85" s="138">
        <f t="shared" si="6"/>
        <v>0</v>
      </c>
      <c r="CQ85" s="138">
        <f t="shared" si="7"/>
        <v>0</v>
      </c>
      <c r="CR85" s="138">
        <f t="shared" si="8"/>
        <v>0</v>
      </c>
      <c r="CS85" s="308">
        <f t="shared" si="9"/>
        <v>0</v>
      </c>
      <c r="CT85" s="138"/>
      <c r="CU85" s="213">
        <f t="shared" si="14"/>
        <v>1.728</v>
      </c>
      <c r="CV85" s="138">
        <f t="shared" si="15"/>
        <v>0</v>
      </c>
      <c r="CW85" s="138">
        <f t="shared" si="10"/>
        <v>0</v>
      </c>
      <c r="CX85" s="138">
        <f t="shared" si="16"/>
        <v>0</v>
      </c>
      <c r="CY85" s="138">
        <f t="shared" si="11"/>
        <v>0</v>
      </c>
      <c r="CZ85" s="308">
        <f t="shared" si="12"/>
        <v>0</v>
      </c>
      <c r="DA85" s="138"/>
      <c r="DB85" s="428"/>
    </row>
    <row r="86" spans="1:106" ht="31.5" x14ac:dyDescent="0.25">
      <c r="A86" s="458"/>
      <c r="B86" s="282" t="str">
        <f>'3'!B84</f>
        <v>Замена оборудования РУ-6кВ ТП-55 с переводом нагрузок</v>
      </c>
      <c r="C86" s="578" t="s">
        <v>817</v>
      </c>
      <c r="D86" s="294">
        <f>'3'!H84</f>
        <v>7.2709999999999999</v>
      </c>
      <c r="E86" s="294">
        <f>'3'!AB84</f>
        <v>7.2709999999999999</v>
      </c>
      <c r="F86" s="138"/>
      <c r="G86" s="138"/>
      <c r="H86" s="138"/>
      <c r="I86" s="138"/>
      <c r="J86" s="138"/>
      <c r="K86" s="138"/>
      <c r="L86" s="138"/>
      <c r="M86" s="138"/>
      <c r="N86" s="138"/>
      <c r="O86" s="138"/>
      <c r="P86" s="138"/>
      <c r="Q86" s="138"/>
      <c r="R86" s="138"/>
      <c r="S86" s="138"/>
      <c r="T86" s="138"/>
      <c r="U86" s="138"/>
      <c r="V86" s="138"/>
      <c r="W86" s="138"/>
      <c r="X86" s="138"/>
      <c r="Y86" s="138"/>
      <c r="Z86" s="138"/>
      <c r="AA86" s="138"/>
      <c r="AB86" s="138"/>
      <c r="AC86" s="138"/>
      <c r="AD86" s="138"/>
      <c r="AE86" s="138"/>
      <c r="AF86" s="138"/>
      <c r="AG86" s="138"/>
      <c r="AH86" s="308"/>
      <c r="AI86" s="138"/>
      <c r="AJ86" s="138"/>
      <c r="AK86" s="138"/>
      <c r="AL86" s="138"/>
      <c r="AM86" s="138"/>
      <c r="AN86" s="138"/>
      <c r="AO86" s="308"/>
      <c r="AP86" s="138"/>
      <c r="AQ86" s="138">
        <f>'3'!AF84</f>
        <v>0</v>
      </c>
      <c r="AR86" s="138"/>
      <c r="AS86" s="138"/>
      <c r="AT86" s="138"/>
      <c r="AU86" s="138"/>
      <c r="AV86" s="138"/>
      <c r="AW86" s="138"/>
      <c r="AX86" s="138"/>
      <c r="AY86" s="138"/>
      <c r="AZ86" s="138"/>
      <c r="BA86" s="138"/>
      <c r="BB86" s="138"/>
      <c r="BC86" s="308"/>
      <c r="BD86" s="138"/>
      <c r="BE86" s="138">
        <f>'3'!AH84</f>
        <v>0</v>
      </c>
      <c r="BF86" s="138"/>
      <c r="BG86" s="138"/>
      <c r="BH86" s="138"/>
      <c r="BI86" s="138"/>
      <c r="BJ86" s="308"/>
      <c r="BK86" s="138"/>
      <c r="BL86" s="219"/>
      <c r="BM86" s="138"/>
      <c r="BN86" s="138"/>
      <c r="BO86" s="138"/>
      <c r="BP86" s="138"/>
      <c r="BQ86" s="308"/>
      <c r="BR86" s="138"/>
      <c r="BS86" s="138">
        <f>'3'!AJ84</f>
        <v>0</v>
      </c>
      <c r="BT86" s="138"/>
      <c r="BU86" s="138"/>
      <c r="BV86" s="138"/>
      <c r="BW86" s="138"/>
      <c r="BX86" s="308"/>
      <c r="BY86" s="138"/>
      <c r="BZ86" s="213">
        <f>'3'!AK84</f>
        <v>7.2709999999999999</v>
      </c>
      <c r="CA86" s="294"/>
      <c r="CB86" s="138"/>
      <c r="CC86" s="138"/>
      <c r="CD86" s="138"/>
      <c r="CE86" s="308"/>
      <c r="CF86" s="138"/>
      <c r="CG86" s="294">
        <f>'3'!AL84</f>
        <v>7.2709999999999999</v>
      </c>
      <c r="CH86" s="294">
        <f>'1-2024'!M51</f>
        <v>0</v>
      </c>
      <c r="CI86" s="309"/>
      <c r="CJ86" s="138"/>
      <c r="CK86" s="138"/>
      <c r="CL86" s="308"/>
      <c r="CM86" s="138"/>
      <c r="CN86" s="213">
        <f>D86</f>
        <v>7.2709999999999999</v>
      </c>
      <c r="CO86" s="138">
        <f t="shared" ref="CO86:CO88" si="100">V86+AK86+AY86+BM86+CA86</f>
        <v>0</v>
      </c>
      <c r="CP86" s="138">
        <f t="shared" ref="CP86:CP88" si="101">W86+AL86+AZ86+BN86+CB86</f>
        <v>0</v>
      </c>
      <c r="CQ86" s="138">
        <f t="shared" ref="CQ86:CQ88" si="102">X86+AM86+BA86+BO86+CC86</f>
        <v>0</v>
      </c>
      <c r="CR86" s="138">
        <f t="shared" ref="CR86:CR88" si="103">Y86+AN86+BB86+BP86+CD86</f>
        <v>0</v>
      </c>
      <c r="CS86" s="308">
        <f t="shared" ref="CS86:CS88" si="104">Z86+AO86+BC86+BQ86+CE86</f>
        <v>0</v>
      </c>
      <c r="CT86" s="138"/>
      <c r="CU86" s="213">
        <f t="shared" si="14"/>
        <v>7.2709999999999999</v>
      </c>
      <c r="CV86" s="138">
        <f t="shared" si="15"/>
        <v>0</v>
      </c>
      <c r="CW86" s="138">
        <f t="shared" si="10"/>
        <v>0</v>
      </c>
      <c r="CX86" s="138">
        <f t="shared" si="16"/>
        <v>0</v>
      </c>
      <c r="CY86" s="138">
        <f t="shared" si="11"/>
        <v>0</v>
      </c>
      <c r="CZ86" s="308">
        <f t="shared" si="12"/>
        <v>0</v>
      </c>
      <c r="DA86" s="138"/>
      <c r="DB86" s="428"/>
    </row>
    <row r="87" spans="1:106" ht="31.5" x14ac:dyDescent="0.25">
      <c r="A87" s="458"/>
      <c r="B87" s="282" t="str">
        <f>'3'!B85</f>
        <v>Реконструкция ТП-372 с заменой оборудования и переводом нагрузок</v>
      </c>
      <c r="C87" s="578" t="s">
        <v>817</v>
      </c>
      <c r="D87" s="294">
        <f>'3'!H85</f>
        <v>3.9889999999999999</v>
      </c>
      <c r="E87" s="294">
        <f>'3'!AB85</f>
        <v>3.9889999999999999</v>
      </c>
      <c r="F87" s="138"/>
      <c r="G87" s="138"/>
      <c r="H87" s="138"/>
      <c r="I87" s="138"/>
      <c r="J87" s="138"/>
      <c r="K87" s="138"/>
      <c r="L87" s="138"/>
      <c r="M87" s="138"/>
      <c r="N87" s="138"/>
      <c r="O87" s="138"/>
      <c r="P87" s="138"/>
      <c r="Q87" s="138"/>
      <c r="R87" s="138"/>
      <c r="S87" s="138"/>
      <c r="T87" s="138"/>
      <c r="U87" s="138"/>
      <c r="V87" s="138"/>
      <c r="W87" s="138"/>
      <c r="X87" s="138"/>
      <c r="Y87" s="138"/>
      <c r="Z87" s="138"/>
      <c r="AA87" s="138"/>
      <c r="AB87" s="138"/>
      <c r="AC87" s="138"/>
      <c r="AD87" s="138"/>
      <c r="AE87" s="138"/>
      <c r="AF87" s="138"/>
      <c r="AG87" s="138"/>
      <c r="AH87" s="308"/>
      <c r="AI87" s="138"/>
      <c r="AJ87" s="138"/>
      <c r="AK87" s="138"/>
      <c r="AL87" s="138"/>
      <c r="AM87" s="138"/>
      <c r="AN87" s="138"/>
      <c r="AO87" s="308"/>
      <c r="AP87" s="138"/>
      <c r="AQ87" s="138">
        <f>'3'!AF85</f>
        <v>0</v>
      </c>
      <c r="AR87" s="138"/>
      <c r="AS87" s="138"/>
      <c r="AT87" s="138"/>
      <c r="AU87" s="138"/>
      <c r="AV87" s="138"/>
      <c r="AW87" s="138"/>
      <c r="AX87" s="138"/>
      <c r="AY87" s="138"/>
      <c r="AZ87" s="138"/>
      <c r="BA87" s="138"/>
      <c r="BB87" s="138"/>
      <c r="BC87" s="308"/>
      <c r="BD87" s="138"/>
      <c r="BE87" s="138">
        <f>'3'!AH85</f>
        <v>0</v>
      </c>
      <c r="BF87" s="138"/>
      <c r="BG87" s="138"/>
      <c r="BH87" s="138"/>
      <c r="BI87" s="138"/>
      <c r="BJ87" s="308"/>
      <c r="BK87" s="138"/>
      <c r="BL87" s="219"/>
      <c r="BM87" s="138"/>
      <c r="BN87" s="138"/>
      <c r="BO87" s="138"/>
      <c r="BP87" s="138"/>
      <c r="BQ87" s="308"/>
      <c r="BR87" s="138"/>
      <c r="BS87" s="138">
        <f>'3'!AJ85</f>
        <v>0</v>
      </c>
      <c r="BT87" s="138"/>
      <c r="BU87" s="138"/>
      <c r="BV87" s="138"/>
      <c r="BW87" s="138"/>
      <c r="BX87" s="308"/>
      <c r="BY87" s="138"/>
      <c r="BZ87" s="213">
        <f>'3'!AK85</f>
        <v>3.9889999999999999</v>
      </c>
      <c r="CA87" s="294"/>
      <c r="CB87" s="138"/>
      <c r="CC87" s="138"/>
      <c r="CD87" s="138"/>
      <c r="CE87" s="308"/>
      <c r="CF87" s="138"/>
      <c r="CG87" s="294">
        <f>'3'!AL85</f>
        <v>3.9889999999999999</v>
      </c>
      <c r="CH87" s="294">
        <f>'1-2024'!M52</f>
        <v>0</v>
      </c>
      <c r="CI87" s="309"/>
      <c r="CJ87" s="138"/>
      <c r="CK87" s="138"/>
      <c r="CL87" s="308"/>
      <c r="CM87" s="138"/>
      <c r="CN87" s="213">
        <f t="shared" ref="CN87:CN88" si="105">D87</f>
        <v>3.9889999999999999</v>
      </c>
      <c r="CO87" s="138">
        <f t="shared" si="100"/>
        <v>0</v>
      </c>
      <c r="CP87" s="138">
        <f t="shared" si="101"/>
        <v>0</v>
      </c>
      <c r="CQ87" s="138">
        <f t="shared" si="102"/>
        <v>0</v>
      </c>
      <c r="CR87" s="138">
        <f t="shared" si="103"/>
        <v>0</v>
      </c>
      <c r="CS87" s="308">
        <f t="shared" si="104"/>
        <v>0</v>
      </c>
      <c r="CT87" s="138"/>
      <c r="CU87" s="213">
        <f t="shared" si="14"/>
        <v>3.9889999999999999</v>
      </c>
      <c r="CV87" s="138">
        <f t="shared" si="15"/>
        <v>0</v>
      </c>
      <c r="CW87" s="138">
        <f t="shared" si="10"/>
        <v>0</v>
      </c>
      <c r="CX87" s="138">
        <f t="shared" si="16"/>
        <v>0</v>
      </c>
      <c r="CY87" s="138">
        <f t="shared" si="11"/>
        <v>0</v>
      </c>
      <c r="CZ87" s="308">
        <f t="shared" si="12"/>
        <v>0</v>
      </c>
      <c r="DA87" s="138"/>
      <c r="DB87" s="428"/>
    </row>
    <row r="88" spans="1:106" ht="31.5" x14ac:dyDescent="0.25">
      <c r="A88" s="458"/>
      <c r="B88" s="282" t="str">
        <f>'3'!B86</f>
        <v>Замена оборудования ОРУ-35кВ секции №2 ГПП-1</v>
      </c>
      <c r="C88" s="578" t="s">
        <v>817</v>
      </c>
      <c r="D88" s="294">
        <f>'3'!H86</f>
        <v>15.653</v>
      </c>
      <c r="E88" s="294">
        <f>'3'!AB86</f>
        <v>15.653</v>
      </c>
      <c r="F88" s="138"/>
      <c r="G88" s="138"/>
      <c r="H88" s="138"/>
      <c r="I88" s="138"/>
      <c r="J88" s="138"/>
      <c r="K88" s="138"/>
      <c r="L88" s="138"/>
      <c r="M88" s="138"/>
      <c r="N88" s="138"/>
      <c r="O88" s="138"/>
      <c r="P88" s="138"/>
      <c r="Q88" s="138"/>
      <c r="R88" s="138"/>
      <c r="S88" s="138"/>
      <c r="T88" s="138"/>
      <c r="U88" s="138"/>
      <c r="V88" s="138"/>
      <c r="W88" s="138"/>
      <c r="X88" s="138"/>
      <c r="Y88" s="138"/>
      <c r="Z88" s="138"/>
      <c r="AA88" s="138"/>
      <c r="AB88" s="138"/>
      <c r="AC88" s="138"/>
      <c r="AD88" s="138"/>
      <c r="AE88" s="138"/>
      <c r="AF88" s="138"/>
      <c r="AG88" s="138"/>
      <c r="AH88" s="308"/>
      <c r="AI88" s="138"/>
      <c r="AJ88" s="138"/>
      <c r="AK88" s="138"/>
      <c r="AL88" s="138"/>
      <c r="AM88" s="138"/>
      <c r="AN88" s="138"/>
      <c r="AO88" s="308"/>
      <c r="AP88" s="138"/>
      <c r="AQ88" s="138">
        <f>'3'!AF86</f>
        <v>0</v>
      </c>
      <c r="AR88" s="138"/>
      <c r="AS88" s="138"/>
      <c r="AT88" s="138"/>
      <c r="AU88" s="138"/>
      <c r="AV88" s="138"/>
      <c r="AW88" s="138"/>
      <c r="AX88" s="138"/>
      <c r="AY88" s="138"/>
      <c r="AZ88" s="138"/>
      <c r="BA88" s="138"/>
      <c r="BB88" s="138"/>
      <c r="BC88" s="308"/>
      <c r="BD88" s="138"/>
      <c r="BE88" s="138">
        <f>'3'!AH86</f>
        <v>0</v>
      </c>
      <c r="BF88" s="138"/>
      <c r="BG88" s="138"/>
      <c r="BH88" s="138"/>
      <c r="BI88" s="138"/>
      <c r="BJ88" s="308"/>
      <c r="BK88" s="138"/>
      <c r="BL88" s="219"/>
      <c r="BM88" s="138"/>
      <c r="BN88" s="138"/>
      <c r="BO88" s="138"/>
      <c r="BP88" s="138"/>
      <c r="BQ88" s="308"/>
      <c r="BR88" s="138"/>
      <c r="BS88" s="138">
        <f>'3'!AJ86</f>
        <v>0</v>
      </c>
      <c r="BT88" s="138"/>
      <c r="BU88" s="138"/>
      <c r="BV88" s="138"/>
      <c r="BW88" s="138"/>
      <c r="BX88" s="308"/>
      <c r="BY88" s="138"/>
      <c r="BZ88" s="213">
        <f>'3'!AK86</f>
        <v>15.653</v>
      </c>
      <c r="CA88" s="294"/>
      <c r="CB88" s="138"/>
      <c r="CC88" s="138"/>
      <c r="CD88" s="138"/>
      <c r="CE88" s="308"/>
      <c r="CF88" s="138"/>
      <c r="CG88" s="294">
        <f>'3'!AL86</f>
        <v>15.653</v>
      </c>
      <c r="CH88" s="294">
        <f>'1-2024'!M53</f>
        <v>0</v>
      </c>
      <c r="CI88" s="309"/>
      <c r="CJ88" s="138"/>
      <c r="CK88" s="138"/>
      <c r="CL88" s="308"/>
      <c r="CM88" s="138"/>
      <c r="CN88" s="213">
        <f t="shared" si="105"/>
        <v>15.653</v>
      </c>
      <c r="CO88" s="138">
        <f t="shared" si="100"/>
        <v>0</v>
      </c>
      <c r="CP88" s="138">
        <f t="shared" si="101"/>
        <v>0</v>
      </c>
      <c r="CQ88" s="138">
        <f t="shared" si="102"/>
        <v>0</v>
      </c>
      <c r="CR88" s="138">
        <f t="shared" si="103"/>
        <v>0</v>
      </c>
      <c r="CS88" s="308">
        <f t="shared" si="104"/>
        <v>0</v>
      </c>
      <c r="CT88" s="138"/>
      <c r="CU88" s="213">
        <f t="shared" si="14"/>
        <v>15.653</v>
      </c>
      <c r="CV88" s="138">
        <f t="shared" si="15"/>
        <v>0</v>
      </c>
      <c r="CW88" s="138">
        <f t="shared" si="10"/>
        <v>0</v>
      </c>
      <c r="CX88" s="138">
        <f t="shared" si="16"/>
        <v>0</v>
      </c>
      <c r="CY88" s="138">
        <f t="shared" si="11"/>
        <v>0</v>
      </c>
      <c r="CZ88" s="308">
        <f t="shared" si="12"/>
        <v>0</v>
      </c>
      <c r="DA88" s="138"/>
      <c r="DB88" s="428"/>
    </row>
    <row r="89" spans="1:106" ht="78.75" x14ac:dyDescent="0.25">
      <c r="A89" s="458"/>
      <c r="B89" s="282" t="s">
        <v>849</v>
      </c>
      <c r="C89" s="578" t="s">
        <v>817</v>
      </c>
      <c r="D89" s="294">
        <f>'3'!H87</f>
        <v>0</v>
      </c>
      <c r="E89" s="294">
        <f>'3'!AB87</f>
        <v>0</v>
      </c>
      <c r="F89" s="138"/>
      <c r="G89" s="138"/>
      <c r="H89" s="138"/>
      <c r="I89" s="138"/>
      <c r="J89" s="138"/>
      <c r="K89" s="138"/>
      <c r="L89" s="138"/>
      <c r="M89" s="138"/>
      <c r="N89" s="138"/>
      <c r="O89" s="138"/>
      <c r="P89" s="138"/>
      <c r="Q89" s="138"/>
      <c r="R89" s="138"/>
      <c r="S89" s="138"/>
      <c r="T89" s="138"/>
      <c r="U89" s="138"/>
      <c r="V89" s="138"/>
      <c r="W89" s="138"/>
      <c r="X89" s="138"/>
      <c r="Y89" s="138"/>
      <c r="Z89" s="138"/>
      <c r="AA89" s="138"/>
      <c r="AB89" s="138"/>
      <c r="AC89" s="138">
        <f>'3'!J87</f>
        <v>0</v>
      </c>
      <c r="AD89" s="138"/>
      <c r="AE89" s="138"/>
      <c r="AF89" s="138"/>
      <c r="AG89" s="138"/>
      <c r="AH89" s="308"/>
      <c r="AI89" s="138"/>
      <c r="AJ89" s="138">
        <f>'3'!AE87</f>
        <v>0</v>
      </c>
      <c r="AK89" s="138"/>
      <c r="AL89" s="138"/>
      <c r="AM89" s="138"/>
      <c r="AN89" s="138"/>
      <c r="AO89" s="308"/>
      <c r="AP89" s="138"/>
      <c r="AQ89" s="138">
        <f>'3'!AF87</f>
        <v>0</v>
      </c>
      <c r="AR89" s="138"/>
      <c r="AS89" s="138"/>
      <c r="AT89" s="138"/>
      <c r="AU89" s="138"/>
      <c r="AV89" s="138"/>
      <c r="AW89" s="138"/>
      <c r="AX89" s="138"/>
      <c r="AY89" s="138"/>
      <c r="AZ89" s="138"/>
      <c r="BA89" s="138"/>
      <c r="BB89" s="138"/>
      <c r="BC89" s="308"/>
      <c r="BD89" s="138"/>
      <c r="BE89" s="138">
        <f>'3'!AH87</f>
        <v>0</v>
      </c>
      <c r="BF89" s="138"/>
      <c r="BG89" s="138"/>
      <c r="BH89" s="138"/>
      <c r="BI89" s="138"/>
      <c r="BJ89" s="308"/>
      <c r="BK89" s="138"/>
      <c r="BL89" s="138"/>
      <c r="BM89" s="138"/>
      <c r="BN89" s="138"/>
      <c r="BO89" s="138"/>
      <c r="BP89" s="138"/>
      <c r="BQ89" s="308"/>
      <c r="BR89" s="138"/>
      <c r="BS89" s="138">
        <f>'3'!AJ87</f>
        <v>0</v>
      </c>
      <c r="BT89" s="138"/>
      <c r="BU89" s="138"/>
      <c r="BV89" s="138"/>
      <c r="BW89" s="138"/>
      <c r="BX89" s="308"/>
      <c r="BY89" s="294"/>
      <c r="BZ89" s="213">
        <f>'3'!AK87</f>
        <v>0</v>
      </c>
      <c r="CA89" s="138">
        <v>0.8</v>
      </c>
      <c r="CB89" s="138"/>
      <c r="CC89" s="138"/>
      <c r="CD89" s="138"/>
      <c r="CE89" s="308"/>
      <c r="CF89" s="138"/>
      <c r="CG89" s="294">
        <f>'3'!AL87</f>
        <v>0</v>
      </c>
      <c r="CH89" s="294"/>
      <c r="CI89" s="138"/>
      <c r="CJ89" s="138"/>
      <c r="CK89" s="138"/>
      <c r="CL89" s="308"/>
      <c r="CM89" s="138"/>
      <c r="CN89" s="138">
        <f t="shared" si="13"/>
        <v>0</v>
      </c>
      <c r="CO89" s="138">
        <f t="shared" si="5"/>
        <v>0.8</v>
      </c>
      <c r="CP89" s="138">
        <f t="shared" si="6"/>
        <v>0</v>
      </c>
      <c r="CQ89" s="138">
        <f t="shared" si="7"/>
        <v>0</v>
      </c>
      <c r="CR89" s="138">
        <f t="shared" si="8"/>
        <v>0</v>
      </c>
      <c r="CS89" s="308">
        <f t="shared" si="9"/>
        <v>0</v>
      </c>
      <c r="CT89" s="138"/>
      <c r="CU89" s="213">
        <f t="shared" si="14"/>
        <v>0</v>
      </c>
      <c r="CV89" s="138">
        <f t="shared" si="15"/>
        <v>0</v>
      </c>
      <c r="CW89" s="138">
        <f t="shared" si="10"/>
        <v>0</v>
      </c>
      <c r="CX89" s="138">
        <f t="shared" si="16"/>
        <v>0</v>
      </c>
      <c r="CY89" s="138">
        <f t="shared" si="11"/>
        <v>0</v>
      </c>
      <c r="CZ89" s="308">
        <f t="shared" si="12"/>
        <v>0</v>
      </c>
      <c r="DA89" s="138"/>
      <c r="DB89" s="428"/>
    </row>
    <row r="90" spans="1:106" s="601" customFormat="1" ht="47.25" x14ac:dyDescent="0.25">
      <c r="A90" s="458"/>
      <c r="B90" s="282" t="str">
        <f>'2'!B88</f>
        <v>Установка КТП взамен существующей КТП-150 с переводом нагрузок</v>
      </c>
      <c r="C90" s="600" t="s">
        <v>817</v>
      </c>
      <c r="D90" s="294">
        <f>'3'!H88</f>
        <v>1.6587499999999999</v>
      </c>
      <c r="E90" s="294">
        <f>'3'!AB88</f>
        <v>1.6587499999999999</v>
      </c>
      <c r="F90" s="138"/>
      <c r="G90" s="138"/>
      <c r="H90" s="138"/>
      <c r="I90" s="138"/>
      <c r="J90" s="138"/>
      <c r="K90" s="138"/>
      <c r="L90" s="138"/>
      <c r="M90" s="138"/>
      <c r="N90" s="138"/>
      <c r="O90" s="138"/>
      <c r="P90" s="138"/>
      <c r="Q90" s="138"/>
      <c r="R90" s="138"/>
      <c r="S90" s="138"/>
      <c r="T90" s="138"/>
      <c r="U90" s="138"/>
      <c r="V90" s="138"/>
      <c r="W90" s="138"/>
      <c r="X90" s="138"/>
      <c r="Y90" s="138"/>
      <c r="Z90" s="138"/>
      <c r="AA90" s="138"/>
      <c r="AB90" s="138"/>
      <c r="AC90" s="138">
        <f>'3'!J88</f>
        <v>0</v>
      </c>
      <c r="AD90" s="138"/>
      <c r="AE90" s="138"/>
      <c r="AF90" s="138"/>
      <c r="AG90" s="138"/>
      <c r="AH90" s="308"/>
      <c r="AI90" s="138"/>
      <c r="AJ90" s="138">
        <f>'3'!AE88</f>
        <v>0</v>
      </c>
      <c r="AK90" s="138"/>
      <c r="AL90" s="138"/>
      <c r="AM90" s="138"/>
      <c r="AN90" s="138"/>
      <c r="AO90" s="308"/>
      <c r="AP90" s="138"/>
      <c r="AQ90" s="138">
        <f>'3'!AF88</f>
        <v>0</v>
      </c>
      <c r="AR90" s="138"/>
      <c r="AS90" s="138"/>
      <c r="AT90" s="138"/>
      <c r="AU90" s="138"/>
      <c r="AV90" s="138"/>
      <c r="AW90" s="138"/>
      <c r="AX90" s="138"/>
      <c r="AY90" s="138"/>
      <c r="AZ90" s="138"/>
      <c r="BA90" s="138"/>
      <c r="BB90" s="138"/>
      <c r="BC90" s="308"/>
      <c r="BD90" s="138"/>
      <c r="BE90" s="138">
        <f>'3'!AH88</f>
        <v>0</v>
      </c>
      <c r="BF90" s="138"/>
      <c r="BG90" s="138"/>
      <c r="BH90" s="138"/>
      <c r="BI90" s="138"/>
      <c r="BJ90" s="308"/>
      <c r="BK90" s="138"/>
      <c r="BL90" s="138"/>
      <c r="BM90" s="138"/>
      <c r="BN90" s="138"/>
      <c r="BO90" s="138"/>
      <c r="BP90" s="138"/>
      <c r="BQ90" s="308"/>
      <c r="BR90" s="138"/>
      <c r="BS90" s="138">
        <f>'3'!AJ88</f>
        <v>0</v>
      </c>
      <c r="BT90" s="138"/>
      <c r="BU90" s="138"/>
      <c r="BV90" s="138"/>
      <c r="BW90" s="138"/>
      <c r="BX90" s="308"/>
      <c r="BY90" s="294"/>
      <c r="BZ90" s="213">
        <f>'3'!AK88</f>
        <v>1.6587499999999999</v>
      </c>
      <c r="CA90" s="138" t="s">
        <v>763</v>
      </c>
      <c r="CB90" s="138"/>
      <c r="CC90" s="138"/>
      <c r="CD90" s="138"/>
      <c r="CE90" s="308"/>
      <c r="CF90" s="138"/>
      <c r="CG90" s="294">
        <f>'3'!AL88</f>
        <v>1.6587499999999999</v>
      </c>
      <c r="CH90" s="294">
        <v>0.4</v>
      </c>
      <c r="CI90" s="138"/>
      <c r="CJ90" s="138"/>
      <c r="CK90" s="138"/>
      <c r="CL90" s="308"/>
      <c r="CM90" s="138"/>
      <c r="CN90" s="138">
        <f t="shared" ref="CN90" si="106">U90+AJ90+AX90+BL90+BZ90</f>
        <v>1.6587499999999999</v>
      </c>
      <c r="CO90" s="138">
        <f t="shared" ref="CO90" si="107">V90+AK90+AY90+BM90+CA90</f>
        <v>0</v>
      </c>
      <c r="CP90" s="138">
        <f t="shared" ref="CP90" si="108">W90+AL90+AZ90+BN90+CB90</f>
        <v>0</v>
      </c>
      <c r="CQ90" s="138">
        <f t="shared" ref="CQ90" si="109">X90+AM90+BA90+BO90+CC90</f>
        <v>0</v>
      </c>
      <c r="CR90" s="138">
        <f t="shared" ref="CR90" si="110">Y90+AN90+BB90+BP90+CD90</f>
        <v>0</v>
      </c>
      <c r="CS90" s="308">
        <f t="shared" ref="CS90" si="111">Z90+AO90+BC90+BQ90+CE90</f>
        <v>0</v>
      </c>
      <c r="CT90" s="138"/>
      <c r="CU90" s="213">
        <f t="shared" ref="CU90" si="112">U90+AJ90+BE90+BS90+CG90</f>
        <v>1.6587499999999999</v>
      </c>
      <c r="CV90" s="138">
        <f t="shared" ref="CV90" si="113">V90+AK90+BF90+BT90+CH90</f>
        <v>0.4</v>
      </c>
      <c r="CW90" s="138">
        <f t="shared" ref="CW90" si="114">W90+AL90+BG90+BU90+CI90</f>
        <v>0</v>
      </c>
      <c r="CX90" s="138">
        <f t="shared" ref="CX90" si="115">X90+AM90+BH90+BV90+CJ90</f>
        <v>0</v>
      </c>
      <c r="CY90" s="138">
        <f t="shared" ref="CY90" si="116">Y90+AN90+BI90+BW90+CK90</f>
        <v>0</v>
      </c>
      <c r="CZ90" s="308">
        <f t="shared" ref="CZ90" si="117">Z90+AO90+BJ90+BX90+CL90</f>
        <v>0</v>
      </c>
      <c r="DA90" s="138"/>
      <c r="DB90" s="428"/>
    </row>
    <row r="91" spans="1:106" ht="49.5" customHeight="1" x14ac:dyDescent="0.25">
      <c r="A91" s="458"/>
      <c r="B91" s="283" t="s">
        <v>819</v>
      </c>
      <c r="C91" s="50" t="s">
        <v>820</v>
      </c>
      <c r="D91" s="294">
        <f>'3'!H89</f>
        <v>19.764166666666668</v>
      </c>
      <c r="E91" s="294">
        <f>'3'!AB89</f>
        <v>25.112081366666665</v>
      </c>
      <c r="F91" s="138"/>
      <c r="G91" s="138"/>
      <c r="H91" s="138"/>
      <c r="I91" s="138"/>
      <c r="J91" s="138"/>
      <c r="K91" s="138"/>
      <c r="L91" s="138"/>
      <c r="M91" s="138"/>
      <c r="N91" s="138"/>
      <c r="O91" s="138"/>
      <c r="P91" s="138"/>
      <c r="Q91" s="138"/>
      <c r="R91" s="138"/>
      <c r="S91" s="138"/>
      <c r="T91" s="138"/>
      <c r="U91" s="294">
        <v>4.37</v>
      </c>
      <c r="V91" s="294">
        <v>4.16</v>
      </c>
      <c r="W91" s="294"/>
      <c r="X91" s="294"/>
      <c r="Y91" s="294"/>
      <c r="Z91" s="294">
        <v>10</v>
      </c>
      <c r="AA91" s="294"/>
      <c r="AB91" s="294"/>
      <c r="AC91" s="294">
        <f>'3'!J89</f>
        <v>4.4470000000000001</v>
      </c>
      <c r="AD91" s="294" t="s">
        <v>1056</v>
      </c>
      <c r="AE91" s="294"/>
      <c r="AF91" s="294"/>
      <c r="AG91" s="294"/>
      <c r="AH91" s="308">
        <v>10</v>
      </c>
      <c r="AI91" s="294"/>
      <c r="AJ91" s="294">
        <f>'3'!AE89</f>
        <v>4.8916666666666666</v>
      </c>
      <c r="AK91" s="294">
        <f>'1-2021'!L47</f>
        <v>4.71</v>
      </c>
      <c r="AL91" s="294"/>
      <c r="AM91" s="294"/>
      <c r="AN91" s="294"/>
      <c r="AO91" s="308">
        <v>11</v>
      </c>
      <c r="AP91" s="294"/>
      <c r="AQ91" s="294">
        <f>'3'!AF89</f>
        <v>3.7166666666666668</v>
      </c>
      <c r="AR91" s="294">
        <f>'1-2021'!M47</f>
        <v>6.94</v>
      </c>
      <c r="AS91" s="294"/>
      <c r="AT91" s="294"/>
      <c r="AU91" s="294"/>
      <c r="AV91" s="294">
        <v>16</v>
      </c>
      <c r="AW91" s="294"/>
      <c r="AX91" s="294">
        <f>'3'!AG89</f>
        <v>3.3889999999999998</v>
      </c>
      <c r="AY91" s="294">
        <v>3.3</v>
      </c>
      <c r="AZ91" s="294"/>
      <c r="BA91" s="294"/>
      <c r="BB91" s="294"/>
      <c r="BC91" s="308">
        <v>9</v>
      </c>
      <c r="BD91" s="294"/>
      <c r="BE91" s="294">
        <f>'3'!AH89</f>
        <v>3.8814147000000006</v>
      </c>
      <c r="BF91" s="294">
        <f>'1-2022'!M55</f>
        <v>3.3</v>
      </c>
      <c r="BG91" s="294"/>
      <c r="BH91" s="294"/>
      <c r="BI91" s="294"/>
      <c r="BJ91" s="308">
        <v>9</v>
      </c>
      <c r="BK91" s="294"/>
      <c r="BL91" s="294">
        <v>3.5000000000000004</v>
      </c>
      <c r="BM91" s="294">
        <v>4.2</v>
      </c>
      <c r="BN91" s="294"/>
      <c r="BO91" s="294"/>
      <c r="BP91" s="294"/>
      <c r="BQ91" s="308">
        <v>10</v>
      </c>
      <c r="BR91" s="294"/>
      <c r="BS91" s="294">
        <f>'3'!AJ89</f>
        <v>5.7729999999999997</v>
      </c>
      <c r="BT91" s="294">
        <f>'1-2023'!M58</f>
        <v>4.2300000000000004</v>
      </c>
      <c r="BU91" s="294"/>
      <c r="BV91" s="294"/>
      <c r="BW91" s="294"/>
      <c r="BX91" s="308">
        <v>11</v>
      </c>
      <c r="BY91" s="294"/>
      <c r="BZ91" s="213">
        <f>'3'!AK89</f>
        <v>6.1959999999999997</v>
      </c>
      <c r="CA91" s="294">
        <v>3.76</v>
      </c>
      <c r="CB91" s="294"/>
      <c r="CC91" s="294"/>
      <c r="CD91" s="294"/>
      <c r="CE91" s="308">
        <v>9</v>
      </c>
      <c r="CF91" s="294"/>
      <c r="CG91" s="294">
        <f>'3'!AL89</f>
        <v>6.1959999999999997</v>
      </c>
      <c r="CH91" s="294">
        <f>'1-2024'!M56</f>
        <v>4.16</v>
      </c>
      <c r="CI91" s="294"/>
      <c r="CJ91" s="138"/>
      <c r="CK91" s="138"/>
      <c r="CL91" s="308">
        <v>11</v>
      </c>
      <c r="CM91" s="138"/>
      <c r="CN91" s="294">
        <f>D91</f>
        <v>19.764166666666668</v>
      </c>
      <c r="CO91" s="138">
        <f t="shared" si="5"/>
        <v>20.130000000000003</v>
      </c>
      <c r="CP91" s="138">
        <f t="shared" si="6"/>
        <v>0</v>
      </c>
      <c r="CQ91" s="138">
        <f t="shared" si="7"/>
        <v>0</v>
      </c>
      <c r="CR91" s="138">
        <f t="shared" si="8"/>
        <v>0</v>
      </c>
      <c r="CS91" s="308">
        <f t="shared" si="9"/>
        <v>49</v>
      </c>
      <c r="CT91" s="138"/>
      <c r="CU91" s="213">
        <f t="shared" si="14"/>
        <v>25.112081366666665</v>
      </c>
      <c r="CV91" s="138">
        <f t="shared" si="15"/>
        <v>20.560000000000002</v>
      </c>
      <c r="CW91" s="138">
        <f t="shared" si="10"/>
        <v>0</v>
      </c>
      <c r="CX91" s="138">
        <f t="shared" si="16"/>
        <v>0</v>
      </c>
      <c r="CY91" s="138">
        <f t="shared" si="11"/>
        <v>0</v>
      </c>
      <c r="CZ91" s="308">
        <f t="shared" si="12"/>
        <v>52</v>
      </c>
      <c r="DA91" s="138"/>
      <c r="DB91" s="428"/>
    </row>
    <row r="92" spans="1:106" x14ac:dyDescent="0.25">
      <c r="A92" s="46"/>
      <c r="B92" s="170"/>
      <c r="C92" s="50"/>
      <c r="D92" s="581"/>
      <c r="E92" s="581"/>
      <c r="F92" s="138"/>
      <c r="G92" s="138"/>
      <c r="H92" s="138"/>
      <c r="I92" s="138"/>
      <c r="J92" s="138"/>
      <c r="K92" s="138"/>
      <c r="L92" s="138"/>
      <c r="M92" s="138"/>
      <c r="N92" s="138"/>
      <c r="O92" s="138"/>
      <c r="P92" s="138"/>
      <c r="Q92" s="138"/>
      <c r="R92" s="138"/>
      <c r="S92" s="138"/>
      <c r="T92" s="138"/>
      <c r="U92" s="138"/>
      <c r="V92" s="138"/>
      <c r="W92" s="138"/>
      <c r="X92" s="138"/>
      <c r="Y92" s="138"/>
      <c r="Z92" s="138"/>
      <c r="AA92" s="138"/>
      <c r="AB92" s="138"/>
      <c r="AC92" s="138"/>
      <c r="AD92" s="138"/>
      <c r="AE92" s="138"/>
      <c r="AF92" s="138"/>
      <c r="AG92" s="138"/>
      <c r="AH92" s="308"/>
      <c r="AI92" s="138"/>
      <c r="AJ92" s="138"/>
      <c r="AK92" s="138"/>
      <c r="AL92" s="138"/>
      <c r="AM92" s="138"/>
      <c r="AN92" s="138"/>
      <c r="AO92" s="308"/>
      <c r="AP92" s="138"/>
      <c r="AQ92" s="138">
        <f>'3'!AF90</f>
        <v>0</v>
      </c>
      <c r="AR92" s="138"/>
      <c r="AS92" s="138"/>
      <c r="AT92" s="138"/>
      <c r="AU92" s="138"/>
      <c r="AV92" s="138"/>
      <c r="AW92" s="138"/>
      <c r="AX92" s="138"/>
      <c r="AY92" s="138"/>
      <c r="AZ92" s="138"/>
      <c r="BA92" s="138"/>
      <c r="BB92" s="138"/>
      <c r="BC92" s="308"/>
      <c r="BD92" s="138"/>
      <c r="BE92" s="138">
        <f>'3'!AH90</f>
        <v>0</v>
      </c>
      <c r="BF92" s="138"/>
      <c r="BG92" s="138"/>
      <c r="BH92" s="138"/>
      <c r="BI92" s="138"/>
      <c r="BJ92" s="308"/>
      <c r="BK92" s="138"/>
      <c r="BL92" s="138"/>
      <c r="BM92" s="138"/>
      <c r="BN92" s="138"/>
      <c r="BO92" s="138"/>
      <c r="BP92" s="138"/>
      <c r="BQ92" s="308"/>
      <c r="BR92" s="138"/>
      <c r="BS92" s="138">
        <f>'3'!AJ90</f>
        <v>0</v>
      </c>
      <c r="BT92" s="138"/>
      <c r="BU92" s="138"/>
      <c r="BV92" s="138"/>
      <c r="BW92" s="138"/>
      <c r="BX92" s="308"/>
      <c r="BY92" s="138"/>
      <c r="BZ92" s="138"/>
      <c r="CA92" s="138"/>
      <c r="CB92" s="138"/>
      <c r="CC92" s="138"/>
      <c r="CD92" s="138"/>
      <c r="CE92" s="308"/>
      <c r="CF92" s="138"/>
      <c r="CG92" s="138">
        <f>'3'!AL90</f>
        <v>0</v>
      </c>
      <c r="CH92" s="138"/>
      <c r="CI92" s="138"/>
      <c r="CJ92" s="138"/>
      <c r="CK92" s="138"/>
      <c r="CL92" s="308"/>
      <c r="CM92" s="138"/>
      <c r="CN92" s="138">
        <f t="shared" si="13"/>
        <v>0</v>
      </c>
      <c r="CO92" s="138">
        <f t="shared" si="5"/>
        <v>0</v>
      </c>
      <c r="CP92" s="138">
        <f t="shared" si="6"/>
        <v>0</v>
      </c>
      <c r="CQ92" s="138">
        <f t="shared" si="7"/>
        <v>0</v>
      </c>
      <c r="CR92" s="138">
        <f t="shared" si="8"/>
        <v>0</v>
      </c>
      <c r="CS92" s="308">
        <f t="shared" si="9"/>
        <v>0</v>
      </c>
      <c r="CT92" s="138"/>
      <c r="CU92" s="213">
        <f t="shared" si="14"/>
        <v>0</v>
      </c>
      <c r="CV92" s="138">
        <f t="shared" si="15"/>
        <v>0</v>
      </c>
      <c r="CW92" s="138">
        <f t="shared" si="10"/>
        <v>0</v>
      </c>
      <c r="CX92" s="138">
        <f t="shared" si="16"/>
        <v>0</v>
      </c>
      <c r="CY92" s="138">
        <f t="shared" si="11"/>
        <v>0</v>
      </c>
      <c r="CZ92" s="308">
        <f t="shared" si="12"/>
        <v>0</v>
      </c>
      <c r="DA92" s="138"/>
      <c r="DB92" s="428"/>
    </row>
    <row r="93" spans="1:106" ht="47.25" x14ac:dyDescent="0.25">
      <c r="A93" s="46" t="s">
        <v>557</v>
      </c>
      <c r="B93" s="172" t="s">
        <v>751</v>
      </c>
      <c r="C93" s="50"/>
      <c r="D93" s="581">
        <f>D94</f>
        <v>10.648000000000001</v>
      </c>
      <c r="E93" s="581">
        <f>'3'!AB91</f>
        <v>14.302000000000001</v>
      </c>
      <c r="F93" s="581"/>
      <c r="G93" s="581"/>
      <c r="H93" s="581"/>
      <c r="I93" s="581"/>
      <c r="J93" s="581"/>
      <c r="K93" s="581"/>
      <c r="L93" s="581"/>
      <c r="M93" s="581"/>
      <c r="N93" s="581"/>
      <c r="O93" s="581"/>
      <c r="P93" s="581"/>
      <c r="Q93" s="581"/>
      <c r="R93" s="581"/>
      <c r="S93" s="581"/>
      <c r="T93" s="581"/>
      <c r="U93" s="581">
        <f t="shared" ref="U93:AP93" si="118">U94+U100</f>
        <v>0</v>
      </c>
      <c r="V93" s="581">
        <f t="shared" si="118"/>
        <v>0</v>
      </c>
      <c r="W93" s="581">
        <f t="shared" si="118"/>
        <v>0</v>
      </c>
      <c r="X93" s="581">
        <f t="shared" si="118"/>
        <v>0</v>
      </c>
      <c r="Y93" s="581">
        <f t="shared" si="118"/>
        <v>0</v>
      </c>
      <c r="Z93" s="581">
        <f t="shared" si="118"/>
        <v>0</v>
      </c>
      <c r="AA93" s="581">
        <f t="shared" si="118"/>
        <v>0</v>
      </c>
      <c r="AB93" s="581">
        <f t="shared" si="118"/>
        <v>0</v>
      </c>
      <c r="AC93" s="581">
        <f t="shared" si="118"/>
        <v>0</v>
      </c>
      <c r="AD93" s="581">
        <f t="shared" si="118"/>
        <v>0</v>
      </c>
      <c r="AE93" s="581">
        <f t="shared" si="118"/>
        <v>0</v>
      </c>
      <c r="AF93" s="581">
        <f t="shared" si="118"/>
        <v>0</v>
      </c>
      <c r="AG93" s="581">
        <f t="shared" si="118"/>
        <v>0</v>
      </c>
      <c r="AH93" s="308">
        <f t="shared" si="118"/>
        <v>0</v>
      </c>
      <c r="AI93" s="581">
        <f t="shared" si="118"/>
        <v>0</v>
      </c>
      <c r="AJ93" s="581">
        <f t="shared" si="118"/>
        <v>8.604000000000001</v>
      </c>
      <c r="AK93" s="581">
        <f t="shared" si="118"/>
        <v>0</v>
      </c>
      <c r="AL93" s="581">
        <f t="shared" si="118"/>
        <v>0</v>
      </c>
      <c r="AM93" s="581">
        <f t="shared" si="118"/>
        <v>3.0200000000000005</v>
      </c>
      <c r="AN93" s="581">
        <f t="shared" si="118"/>
        <v>0</v>
      </c>
      <c r="AO93" s="308">
        <f t="shared" si="118"/>
        <v>0</v>
      </c>
      <c r="AP93" s="581">
        <f t="shared" si="118"/>
        <v>0</v>
      </c>
      <c r="AQ93" s="581">
        <f>'3'!AF91</f>
        <v>4.4249999999999998</v>
      </c>
      <c r="AR93" s="581">
        <f t="shared" ref="AR93:BD93" si="119">AR94+AR100</f>
        <v>0</v>
      </c>
      <c r="AS93" s="581">
        <f t="shared" si="119"/>
        <v>0</v>
      </c>
      <c r="AT93" s="581">
        <f t="shared" si="119"/>
        <v>3.57</v>
      </c>
      <c r="AU93" s="581">
        <f t="shared" si="119"/>
        <v>0</v>
      </c>
      <c r="AV93" s="581">
        <f t="shared" si="119"/>
        <v>0</v>
      </c>
      <c r="AW93" s="581">
        <f t="shared" si="119"/>
        <v>0</v>
      </c>
      <c r="AX93" s="581">
        <f t="shared" si="119"/>
        <v>0</v>
      </c>
      <c r="AY93" s="581">
        <f t="shared" si="119"/>
        <v>0</v>
      </c>
      <c r="AZ93" s="581">
        <f t="shared" si="119"/>
        <v>0</v>
      </c>
      <c r="BA93" s="581">
        <f t="shared" si="119"/>
        <v>0</v>
      </c>
      <c r="BB93" s="581">
        <f t="shared" si="119"/>
        <v>0</v>
      </c>
      <c r="BC93" s="308">
        <f t="shared" si="119"/>
        <v>0</v>
      </c>
      <c r="BD93" s="581">
        <f t="shared" si="119"/>
        <v>0</v>
      </c>
      <c r="BE93" s="581">
        <f>'3'!AH91</f>
        <v>0</v>
      </c>
      <c r="BF93" s="581">
        <f t="shared" ref="BF93:BQ93" si="120">BF94+BF100</f>
        <v>0</v>
      </c>
      <c r="BG93" s="581">
        <f t="shared" si="120"/>
        <v>0</v>
      </c>
      <c r="BH93" s="581">
        <f t="shared" si="120"/>
        <v>0</v>
      </c>
      <c r="BI93" s="581">
        <f t="shared" si="120"/>
        <v>0</v>
      </c>
      <c r="BJ93" s="308">
        <f t="shared" si="120"/>
        <v>0</v>
      </c>
      <c r="BK93" s="581">
        <f t="shared" si="120"/>
        <v>0</v>
      </c>
      <c r="BL93" s="581">
        <f t="shared" si="120"/>
        <v>0</v>
      </c>
      <c r="BM93" s="581">
        <f t="shared" si="120"/>
        <v>0</v>
      </c>
      <c r="BN93" s="581">
        <f t="shared" si="120"/>
        <v>0</v>
      </c>
      <c r="BO93" s="581">
        <f t="shared" si="120"/>
        <v>0</v>
      </c>
      <c r="BP93" s="581">
        <f t="shared" si="120"/>
        <v>0</v>
      </c>
      <c r="BQ93" s="308">
        <f t="shared" si="120"/>
        <v>0</v>
      </c>
      <c r="BR93" s="581"/>
      <c r="BS93" s="581">
        <f>'3'!AJ91</f>
        <v>3.6539999999999995</v>
      </c>
      <c r="BT93" s="581">
        <f t="shared" ref="BT93:CE93" si="121">BT94+BT100</f>
        <v>0</v>
      </c>
      <c r="BU93" s="581">
        <f t="shared" si="121"/>
        <v>0</v>
      </c>
      <c r="BV93" s="581">
        <f t="shared" si="121"/>
        <v>0.35</v>
      </c>
      <c r="BW93" s="581">
        <f t="shared" si="121"/>
        <v>0</v>
      </c>
      <c r="BX93" s="308">
        <f t="shared" si="121"/>
        <v>0</v>
      </c>
      <c r="BY93" s="581">
        <f t="shared" si="121"/>
        <v>0</v>
      </c>
      <c r="BZ93" s="581">
        <f t="shared" si="121"/>
        <v>2.044</v>
      </c>
      <c r="CA93" s="581">
        <f t="shared" si="121"/>
        <v>0</v>
      </c>
      <c r="CB93" s="581">
        <f t="shared" si="121"/>
        <v>0</v>
      </c>
      <c r="CC93" s="581">
        <f t="shared" si="121"/>
        <v>0.74</v>
      </c>
      <c r="CD93" s="581">
        <f t="shared" si="121"/>
        <v>0</v>
      </c>
      <c r="CE93" s="308">
        <f t="shared" si="121"/>
        <v>0</v>
      </c>
      <c r="CF93" s="581"/>
      <c r="CG93" s="581">
        <f>'3'!AL91</f>
        <v>2.044</v>
      </c>
      <c r="CH93" s="581">
        <f t="shared" ref="CH93:CM93" si="122">CH94+CH100</f>
        <v>0</v>
      </c>
      <c r="CI93" s="581">
        <f t="shared" si="122"/>
        <v>0</v>
      </c>
      <c r="CJ93" s="581">
        <f t="shared" si="122"/>
        <v>0.74</v>
      </c>
      <c r="CK93" s="581">
        <f t="shared" si="122"/>
        <v>0</v>
      </c>
      <c r="CL93" s="308">
        <f t="shared" si="122"/>
        <v>0</v>
      </c>
      <c r="CM93" s="581">
        <f t="shared" si="122"/>
        <v>0</v>
      </c>
      <c r="CN93" s="581">
        <f t="shared" si="13"/>
        <v>10.648000000000001</v>
      </c>
      <c r="CO93" s="581">
        <f t="shared" ref="CO93:CO137" si="123">V93+AK93+AY93+BM93+CA93</f>
        <v>0</v>
      </c>
      <c r="CP93" s="581">
        <f t="shared" ref="CP93:CP137" si="124">W93+AL93+AZ93+BN93+CB93</f>
        <v>0</v>
      </c>
      <c r="CQ93" s="581">
        <f t="shared" ref="CQ93:CQ137" si="125">X93+AM93+BA93+BO93+CC93</f>
        <v>3.7600000000000007</v>
      </c>
      <c r="CR93" s="581">
        <f t="shared" ref="CR93:CR137" si="126">Y93+AN93+BB93+BP93+CD93</f>
        <v>0</v>
      </c>
      <c r="CS93" s="308">
        <f t="shared" ref="CS93:CS137" si="127">Z93+AO93+BC93+BQ93+CE93</f>
        <v>0</v>
      </c>
      <c r="CT93" s="138"/>
      <c r="CU93" s="213">
        <f t="shared" si="14"/>
        <v>14.302000000000001</v>
      </c>
      <c r="CV93" s="581">
        <f t="shared" ref="CV93:CV137" si="128">V93+AK93+BF93+BT93+CH93</f>
        <v>0</v>
      </c>
      <c r="CW93" s="581">
        <f t="shared" ref="CW93:CW137" si="129">W93+AL93+BG93+BU93+CI93</f>
        <v>0</v>
      </c>
      <c r="CX93" s="581">
        <f t="shared" ref="CX93:CX137" si="130">X93+AM93+BH93+BV93+CJ93</f>
        <v>4.1100000000000003</v>
      </c>
      <c r="CY93" s="581">
        <f t="shared" ref="CY93:CY137" si="131">Y93+AN93+BI93+BW93+CK93</f>
        <v>0</v>
      </c>
      <c r="CZ93" s="308">
        <f t="shared" ref="CZ93:CZ137" si="132">Z93+AO93+BJ93+BX93+CL93</f>
        <v>0</v>
      </c>
      <c r="DA93" s="138"/>
      <c r="DB93" s="428"/>
    </row>
    <row r="94" spans="1:106" ht="31.5" x14ac:dyDescent="0.25">
      <c r="A94" s="46" t="s">
        <v>607</v>
      </c>
      <c r="B94" s="170" t="s">
        <v>752</v>
      </c>
      <c r="C94" s="50"/>
      <c r="D94" s="581">
        <f>'3'!H92</f>
        <v>10.648000000000001</v>
      </c>
      <c r="E94" s="581">
        <f>'3'!AB92</f>
        <v>14.302000000000001</v>
      </c>
      <c r="F94" s="138"/>
      <c r="G94" s="138"/>
      <c r="H94" s="138"/>
      <c r="I94" s="138"/>
      <c r="J94" s="138"/>
      <c r="K94" s="138"/>
      <c r="L94" s="138"/>
      <c r="M94" s="138"/>
      <c r="N94" s="138"/>
      <c r="O94" s="138"/>
      <c r="P94" s="138"/>
      <c r="Q94" s="138"/>
      <c r="R94" s="138"/>
      <c r="S94" s="138"/>
      <c r="T94" s="138"/>
      <c r="U94" s="294">
        <f t="shared" ref="U94:AP94" si="133">SUM(U95:U99)</f>
        <v>0</v>
      </c>
      <c r="V94" s="294">
        <f t="shared" si="133"/>
        <v>0</v>
      </c>
      <c r="W94" s="294">
        <f t="shared" si="133"/>
        <v>0</v>
      </c>
      <c r="X94" s="294">
        <f t="shared" si="133"/>
        <v>0</v>
      </c>
      <c r="Y94" s="294">
        <f t="shared" si="133"/>
        <v>0</v>
      </c>
      <c r="Z94" s="294">
        <f t="shared" si="133"/>
        <v>0</v>
      </c>
      <c r="AA94" s="294">
        <f t="shared" si="133"/>
        <v>0</v>
      </c>
      <c r="AB94" s="294">
        <f t="shared" si="133"/>
        <v>0</v>
      </c>
      <c r="AC94" s="294">
        <f t="shared" si="133"/>
        <v>0</v>
      </c>
      <c r="AD94" s="294">
        <f t="shared" si="133"/>
        <v>0</v>
      </c>
      <c r="AE94" s="294">
        <f t="shared" si="133"/>
        <v>0</v>
      </c>
      <c r="AF94" s="294">
        <f t="shared" si="133"/>
        <v>0</v>
      </c>
      <c r="AG94" s="294">
        <f t="shared" si="133"/>
        <v>0</v>
      </c>
      <c r="AH94" s="308">
        <f t="shared" si="133"/>
        <v>0</v>
      </c>
      <c r="AI94" s="294">
        <f t="shared" si="133"/>
        <v>0</v>
      </c>
      <c r="AJ94" s="294">
        <f t="shared" si="133"/>
        <v>8.604000000000001</v>
      </c>
      <c r="AK94" s="294">
        <f t="shared" si="133"/>
        <v>0</v>
      </c>
      <c r="AL94" s="294">
        <f t="shared" si="133"/>
        <v>0</v>
      </c>
      <c r="AM94" s="294">
        <f t="shared" si="133"/>
        <v>3.0200000000000005</v>
      </c>
      <c r="AN94" s="294">
        <f t="shared" si="133"/>
        <v>0</v>
      </c>
      <c r="AO94" s="308">
        <f t="shared" si="133"/>
        <v>0</v>
      </c>
      <c r="AP94" s="294">
        <f t="shared" si="133"/>
        <v>0</v>
      </c>
      <c r="AQ94" s="294">
        <f>'3'!AF92</f>
        <v>4.4249999999999998</v>
      </c>
      <c r="AR94" s="294">
        <f t="shared" ref="AR94:BD94" si="134">SUM(AR95:AR99)</f>
        <v>0</v>
      </c>
      <c r="AS94" s="294">
        <f t="shared" si="134"/>
        <v>0</v>
      </c>
      <c r="AT94" s="294">
        <f t="shared" si="134"/>
        <v>3.57</v>
      </c>
      <c r="AU94" s="294">
        <f t="shared" si="134"/>
        <v>0</v>
      </c>
      <c r="AV94" s="294">
        <f t="shared" si="134"/>
        <v>0</v>
      </c>
      <c r="AW94" s="294">
        <f t="shared" si="134"/>
        <v>0</v>
      </c>
      <c r="AX94" s="294">
        <f t="shared" si="134"/>
        <v>0</v>
      </c>
      <c r="AY94" s="294">
        <f t="shared" si="134"/>
        <v>0</v>
      </c>
      <c r="AZ94" s="294">
        <f t="shared" si="134"/>
        <v>0</v>
      </c>
      <c r="BA94" s="294">
        <f t="shared" si="134"/>
        <v>0</v>
      </c>
      <c r="BB94" s="294">
        <f t="shared" si="134"/>
        <v>0</v>
      </c>
      <c r="BC94" s="308">
        <f t="shared" si="134"/>
        <v>0</v>
      </c>
      <c r="BD94" s="294">
        <f t="shared" si="134"/>
        <v>0</v>
      </c>
      <c r="BE94" s="294">
        <f>'3'!AH92</f>
        <v>0</v>
      </c>
      <c r="BF94" s="294">
        <f t="shared" ref="BF94:BQ94" si="135">SUM(BF95:BF99)</f>
        <v>0</v>
      </c>
      <c r="BG94" s="294">
        <f t="shared" si="135"/>
        <v>0</v>
      </c>
      <c r="BH94" s="294">
        <f t="shared" si="135"/>
        <v>0</v>
      </c>
      <c r="BI94" s="294">
        <f t="shared" si="135"/>
        <v>0</v>
      </c>
      <c r="BJ94" s="308">
        <f t="shared" si="135"/>
        <v>0</v>
      </c>
      <c r="BK94" s="294">
        <f t="shared" si="135"/>
        <v>0</v>
      </c>
      <c r="BL94" s="294">
        <f t="shared" si="135"/>
        <v>0</v>
      </c>
      <c r="BM94" s="294">
        <f t="shared" si="135"/>
        <v>0</v>
      </c>
      <c r="BN94" s="294">
        <f t="shared" si="135"/>
        <v>0</v>
      </c>
      <c r="BO94" s="294">
        <f t="shared" si="135"/>
        <v>0</v>
      </c>
      <c r="BP94" s="294">
        <f t="shared" si="135"/>
        <v>0</v>
      </c>
      <c r="BQ94" s="308">
        <f t="shared" si="135"/>
        <v>0</v>
      </c>
      <c r="BR94" s="294"/>
      <c r="BS94" s="294">
        <f>'3'!AJ92</f>
        <v>3.6539999999999995</v>
      </c>
      <c r="BT94" s="294">
        <f t="shared" ref="BT94:CE94" si="136">SUM(BT95:BT99)</f>
        <v>0</v>
      </c>
      <c r="BU94" s="294">
        <f t="shared" si="136"/>
        <v>0</v>
      </c>
      <c r="BV94" s="294">
        <f t="shared" si="136"/>
        <v>0.35</v>
      </c>
      <c r="BW94" s="294">
        <f t="shared" si="136"/>
        <v>0</v>
      </c>
      <c r="BX94" s="308">
        <f t="shared" si="136"/>
        <v>0</v>
      </c>
      <c r="BY94" s="294">
        <f t="shared" si="136"/>
        <v>0</v>
      </c>
      <c r="BZ94" s="294">
        <f t="shared" si="136"/>
        <v>2.044</v>
      </c>
      <c r="CA94" s="294">
        <f t="shared" si="136"/>
        <v>0</v>
      </c>
      <c r="CB94" s="294">
        <f t="shared" si="136"/>
        <v>0</v>
      </c>
      <c r="CC94" s="294" t="str">
        <f>CC99</f>
        <v>0,74</v>
      </c>
      <c r="CD94" s="294">
        <f t="shared" si="136"/>
        <v>0</v>
      </c>
      <c r="CE94" s="308">
        <f t="shared" si="136"/>
        <v>0</v>
      </c>
      <c r="CF94" s="294"/>
      <c r="CG94" s="294">
        <f>'3'!AL92</f>
        <v>2.044</v>
      </c>
      <c r="CH94" s="294">
        <f>SUM(CH95:CH99)</f>
        <v>0</v>
      </c>
      <c r="CI94" s="294">
        <f>SUM(CI95:CI99)</f>
        <v>0</v>
      </c>
      <c r="CJ94" s="294" t="str">
        <f>CJ99</f>
        <v>0,74</v>
      </c>
      <c r="CK94" s="294">
        <f t="shared" ref="CK94:CT94" si="137">SUM(CK95:CK99)</f>
        <v>0</v>
      </c>
      <c r="CL94" s="308">
        <f t="shared" si="137"/>
        <v>0</v>
      </c>
      <c r="CM94" s="294">
        <f t="shared" si="137"/>
        <v>0</v>
      </c>
      <c r="CN94" s="294">
        <f t="shared" si="137"/>
        <v>10.648000000000001</v>
      </c>
      <c r="CO94" s="294">
        <f t="shared" si="137"/>
        <v>0</v>
      </c>
      <c r="CP94" s="294">
        <f t="shared" si="137"/>
        <v>0</v>
      </c>
      <c r="CQ94" s="294">
        <f t="shared" si="137"/>
        <v>3.7600000000000007</v>
      </c>
      <c r="CR94" s="294">
        <f t="shared" si="137"/>
        <v>0</v>
      </c>
      <c r="CS94" s="308">
        <f t="shared" si="137"/>
        <v>0</v>
      </c>
      <c r="CT94" s="294">
        <f t="shared" si="137"/>
        <v>0</v>
      </c>
      <c r="CU94" s="213">
        <f t="shared" ref="CU94:CU137" si="138">U94+AJ94+BE94+BS94+CG94</f>
        <v>14.302000000000001</v>
      </c>
      <c r="CV94" s="294">
        <f t="shared" si="128"/>
        <v>0</v>
      </c>
      <c r="CW94" s="294">
        <f t="shared" si="129"/>
        <v>0</v>
      </c>
      <c r="CX94" s="294">
        <f t="shared" si="130"/>
        <v>4.1100000000000003</v>
      </c>
      <c r="CY94" s="294">
        <f t="shared" si="131"/>
        <v>0</v>
      </c>
      <c r="CZ94" s="308">
        <f t="shared" si="132"/>
        <v>0</v>
      </c>
      <c r="DA94" s="138"/>
      <c r="DB94" s="428"/>
    </row>
    <row r="95" spans="1:106" ht="47.25" customHeight="1" x14ac:dyDescent="0.25">
      <c r="A95" s="46"/>
      <c r="B95" s="429" t="s">
        <v>947</v>
      </c>
      <c r="C95" s="50" t="s">
        <v>809</v>
      </c>
      <c r="D95" s="581">
        <f>'3'!H93</f>
        <v>1.794</v>
      </c>
      <c r="E95" s="581">
        <f>'3'!AB93</f>
        <v>1.794</v>
      </c>
      <c r="F95" s="138"/>
      <c r="G95" s="138"/>
      <c r="H95" s="138"/>
      <c r="I95" s="138"/>
      <c r="J95" s="138"/>
      <c r="K95" s="138"/>
      <c r="L95" s="138"/>
      <c r="M95" s="138"/>
      <c r="N95" s="138"/>
      <c r="O95" s="138"/>
      <c r="P95" s="138"/>
      <c r="Q95" s="138"/>
      <c r="R95" s="138"/>
      <c r="S95" s="138"/>
      <c r="T95" s="138"/>
      <c r="U95" s="138"/>
      <c r="V95" s="138"/>
      <c r="W95" s="138"/>
      <c r="X95" s="138"/>
      <c r="Y95" s="138"/>
      <c r="Z95" s="138"/>
      <c r="AA95" s="138"/>
      <c r="AB95" s="138"/>
      <c r="AC95" s="138">
        <v>0</v>
      </c>
      <c r="AD95" s="138"/>
      <c r="AE95" s="138"/>
      <c r="AF95" s="138"/>
      <c r="AG95" s="138"/>
      <c r="AH95" s="308"/>
      <c r="AI95" s="138"/>
      <c r="AJ95" s="138">
        <v>1.794</v>
      </c>
      <c r="AK95" s="138"/>
      <c r="AL95" s="138"/>
      <c r="AM95" s="294">
        <f>'1-2021'!V51</f>
        <v>0.53</v>
      </c>
      <c r="AN95" s="138"/>
      <c r="AO95" s="308"/>
      <c r="AP95" s="138"/>
      <c r="AQ95" s="138">
        <f>'3'!AF93</f>
        <v>1.0583333333333333</v>
      </c>
      <c r="AR95" s="138"/>
      <c r="AS95" s="138"/>
      <c r="AT95" s="294">
        <f>'1-2021'!W51</f>
        <v>0.5</v>
      </c>
      <c r="AU95" s="138"/>
      <c r="AV95" s="138"/>
      <c r="AW95" s="138"/>
      <c r="AX95" s="138"/>
      <c r="AY95" s="138"/>
      <c r="AZ95" s="138"/>
      <c r="BA95" s="138"/>
      <c r="BB95" s="138"/>
      <c r="BC95" s="308"/>
      <c r="BD95" s="138"/>
      <c r="BE95" s="138">
        <f>'3'!AH93</f>
        <v>0</v>
      </c>
      <c r="BF95" s="138"/>
      <c r="BG95" s="138"/>
      <c r="BH95" s="138"/>
      <c r="BI95" s="138"/>
      <c r="BJ95" s="308"/>
      <c r="BK95" s="138"/>
      <c r="BL95" s="138"/>
      <c r="BM95" s="138"/>
      <c r="BN95" s="138"/>
      <c r="BO95" s="138"/>
      <c r="BP95" s="138"/>
      <c r="BQ95" s="308"/>
      <c r="BR95" s="138"/>
      <c r="BS95" s="138">
        <f>'3'!AJ93</f>
        <v>0</v>
      </c>
      <c r="BT95" s="138"/>
      <c r="BU95" s="138"/>
      <c r="BV95" s="138"/>
      <c r="BW95" s="138"/>
      <c r="BX95" s="308"/>
      <c r="BY95" s="138"/>
      <c r="BZ95" s="138"/>
      <c r="CA95" s="138"/>
      <c r="CB95" s="138"/>
      <c r="CC95" s="138"/>
      <c r="CD95" s="138"/>
      <c r="CE95" s="308"/>
      <c r="CF95" s="138"/>
      <c r="CG95" s="138">
        <f>'3'!AL93</f>
        <v>0</v>
      </c>
      <c r="CH95" s="138"/>
      <c r="CI95" s="138"/>
      <c r="CJ95" s="138"/>
      <c r="CK95" s="138"/>
      <c r="CL95" s="308"/>
      <c r="CM95" s="138"/>
      <c r="CN95" s="213">
        <f t="shared" ref="CN95:CN137" si="139">U95+AJ95+AX95+BL95+BZ95</f>
        <v>1.794</v>
      </c>
      <c r="CO95" s="138">
        <f t="shared" si="123"/>
        <v>0</v>
      </c>
      <c r="CP95" s="138">
        <f t="shared" si="124"/>
        <v>0</v>
      </c>
      <c r="CQ95" s="138">
        <f t="shared" si="125"/>
        <v>0.53</v>
      </c>
      <c r="CR95" s="138">
        <f t="shared" si="126"/>
        <v>0</v>
      </c>
      <c r="CS95" s="308">
        <f t="shared" si="127"/>
        <v>0</v>
      </c>
      <c r="CT95" s="138"/>
      <c r="CU95" s="213">
        <f t="shared" si="138"/>
        <v>1.794</v>
      </c>
      <c r="CV95" s="138">
        <f t="shared" si="128"/>
        <v>0</v>
      </c>
      <c r="CW95" s="138">
        <f t="shared" si="129"/>
        <v>0</v>
      </c>
      <c r="CX95" s="138">
        <f t="shared" si="130"/>
        <v>0.53</v>
      </c>
      <c r="CY95" s="138">
        <f t="shared" si="131"/>
        <v>0</v>
      </c>
      <c r="CZ95" s="308">
        <f t="shared" si="132"/>
        <v>0</v>
      </c>
      <c r="DA95" s="138"/>
      <c r="DB95" s="428"/>
    </row>
    <row r="96" spans="1:106" ht="47.25" x14ac:dyDescent="0.25">
      <c r="A96" s="46"/>
      <c r="B96" s="429" t="s">
        <v>948</v>
      </c>
      <c r="C96" s="50" t="s">
        <v>809</v>
      </c>
      <c r="D96" s="581">
        <f>'3'!H94</f>
        <v>5.1470000000000002</v>
      </c>
      <c r="E96" s="581">
        <f>'3'!AB94</f>
        <v>5.1470000000000002</v>
      </c>
      <c r="F96" s="138"/>
      <c r="G96" s="138"/>
      <c r="H96" s="138"/>
      <c r="I96" s="138"/>
      <c r="J96" s="138"/>
      <c r="K96" s="138"/>
      <c r="L96" s="138"/>
      <c r="M96" s="138"/>
      <c r="N96" s="138"/>
      <c r="O96" s="138"/>
      <c r="P96" s="138"/>
      <c r="Q96" s="138"/>
      <c r="R96" s="138"/>
      <c r="S96" s="138"/>
      <c r="T96" s="138"/>
      <c r="U96" s="138"/>
      <c r="V96" s="138"/>
      <c r="W96" s="138"/>
      <c r="X96" s="138"/>
      <c r="Y96" s="138"/>
      <c r="Z96" s="138"/>
      <c r="AA96" s="138"/>
      <c r="AB96" s="138"/>
      <c r="AC96" s="138">
        <v>0</v>
      </c>
      <c r="AD96" s="138"/>
      <c r="AE96" s="138"/>
      <c r="AF96" s="138"/>
      <c r="AG96" s="138"/>
      <c r="AH96" s="308"/>
      <c r="AI96" s="138"/>
      <c r="AJ96" s="138">
        <v>5.1470000000000002</v>
      </c>
      <c r="AK96" s="138"/>
      <c r="AL96" s="138"/>
      <c r="AM96" s="294">
        <f>'1-2021'!V52</f>
        <v>1.5</v>
      </c>
      <c r="AN96" s="138"/>
      <c r="AO96" s="308"/>
      <c r="AP96" s="138"/>
      <c r="AQ96" s="138">
        <f>'3'!AF94</f>
        <v>1.9333333333333333</v>
      </c>
      <c r="AR96" s="138"/>
      <c r="AS96" s="138"/>
      <c r="AT96" s="294">
        <f>'1-2021'!W52</f>
        <v>1.42</v>
      </c>
      <c r="AU96" s="138"/>
      <c r="AV96" s="138"/>
      <c r="AW96" s="138"/>
      <c r="AX96" s="138"/>
      <c r="AY96" s="138"/>
      <c r="AZ96" s="138"/>
      <c r="BA96" s="138"/>
      <c r="BB96" s="138"/>
      <c r="BC96" s="308"/>
      <c r="BD96" s="138"/>
      <c r="BE96" s="138">
        <f>'3'!AH94</f>
        <v>0</v>
      </c>
      <c r="BF96" s="138"/>
      <c r="BG96" s="138"/>
      <c r="BH96" s="138"/>
      <c r="BI96" s="138"/>
      <c r="BJ96" s="308"/>
      <c r="BK96" s="138"/>
      <c r="BL96" s="138"/>
      <c r="BM96" s="138"/>
      <c r="BN96" s="138"/>
      <c r="BO96" s="138"/>
      <c r="BP96" s="138"/>
      <c r="BQ96" s="308"/>
      <c r="BR96" s="138"/>
      <c r="BS96" s="138">
        <f>'3'!AJ94</f>
        <v>0</v>
      </c>
      <c r="BT96" s="138"/>
      <c r="BU96" s="138"/>
      <c r="BV96" s="138"/>
      <c r="BW96" s="138"/>
      <c r="BX96" s="308"/>
      <c r="BY96" s="138"/>
      <c r="BZ96" s="138"/>
      <c r="CA96" s="138"/>
      <c r="CB96" s="138"/>
      <c r="CC96" s="138"/>
      <c r="CD96" s="138"/>
      <c r="CE96" s="308"/>
      <c r="CF96" s="138"/>
      <c r="CG96" s="138">
        <f>'3'!AL94</f>
        <v>0</v>
      </c>
      <c r="CH96" s="138"/>
      <c r="CI96" s="138"/>
      <c r="CJ96" s="138"/>
      <c r="CK96" s="138"/>
      <c r="CL96" s="308"/>
      <c r="CM96" s="138"/>
      <c r="CN96" s="213">
        <f t="shared" si="139"/>
        <v>5.1470000000000002</v>
      </c>
      <c r="CO96" s="138">
        <f t="shared" si="123"/>
        <v>0</v>
      </c>
      <c r="CP96" s="138">
        <f t="shared" si="124"/>
        <v>0</v>
      </c>
      <c r="CQ96" s="138">
        <f t="shared" si="125"/>
        <v>1.5</v>
      </c>
      <c r="CR96" s="138">
        <f t="shared" si="126"/>
        <v>0</v>
      </c>
      <c r="CS96" s="308">
        <f t="shared" si="127"/>
        <v>0</v>
      </c>
      <c r="CT96" s="138"/>
      <c r="CU96" s="213">
        <f t="shared" si="138"/>
        <v>5.1470000000000002</v>
      </c>
      <c r="CV96" s="138">
        <f t="shared" si="128"/>
        <v>0</v>
      </c>
      <c r="CW96" s="138">
        <f t="shared" si="129"/>
        <v>0</v>
      </c>
      <c r="CX96" s="138">
        <f t="shared" si="130"/>
        <v>1.5</v>
      </c>
      <c r="CY96" s="138">
        <f t="shared" si="131"/>
        <v>0</v>
      </c>
      <c r="CZ96" s="308">
        <f t="shared" si="132"/>
        <v>0</v>
      </c>
      <c r="DA96" s="138"/>
      <c r="DB96" s="428"/>
    </row>
    <row r="97" spans="1:106" ht="31.5" x14ac:dyDescent="0.25">
      <c r="A97" s="46"/>
      <c r="B97" s="429" t="s">
        <v>949</v>
      </c>
      <c r="C97" s="50" t="s">
        <v>809</v>
      </c>
      <c r="D97" s="581">
        <f>'3'!H95</f>
        <v>1.663</v>
      </c>
      <c r="E97" s="581">
        <f>'3'!AB95</f>
        <v>1.663</v>
      </c>
      <c r="F97" s="138"/>
      <c r="G97" s="138"/>
      <c r="H97" s="138"/>
      <c r="I97" s="138"/>
      <c r="J97" s="138"/>
      <c r="K97" s="138"/>
      <c r="L97" s="138"/>
      <c r="M97" s="138"/>
      <c r="N97" s="138"/>
      <c r="O97" s="138"/>
      <c r="P97" s="138"/>
      <c r="Q97" s="138"/>
      <c r="R97" s="138"/>
      <c r="S97" s="138"/>
      <c r="T97" s="138"/>
      <c r="U97" s="138"/>
      <c r="V97" s="138"/>
      <c r="W97" s="138"/>
      <c r="X97" s="138"/>
      <c r="Y97" s="138"/>
      <c r="Z97" s="138"/>
      <c r="AA97" s="138"/>
      <c r="AB97" s="138"/>
      <c r="AC97" s="138">
        <v>0</v>
      </c>
      <c r="AD97" s="138"/>
      <c r="AE97" s="138"/>
      <c r="AF97" s="138"/>
      <c r="AG97" s="138"/>
      <c r="AH97" s="308"/>
      <c r="AI97" s="138"/>
      <c r="AJ97" s="138">
        <v>1.663</v>
      </c>
      <c r="AK97" s="138"/>
      <c r="AL97" s="138"/>
      <c r="AM97" s="294">
        <f>'1-2021'!V53</f>
        <v>0.99</v>
      </c>
      <c r="AN97" s="138"/>
      <c r="AO97" s="308"/>
      <c r="AP97" s="138"/>
      <c r="AQ97" s="138">
        <f>'3'!AF95</f>
        <v>1.4333333333333333</v>
      </c>
      <c r="AR97" s="138"/>
      <c r="AS97" s="138"/>
      <c r="AT97" s="294">
        <f>'1-2021'!W53</f>
        <v>1.65</v>
      </c>
      <c r="AU97" s="138"/>
      <c r="AV97" s="138"/>
      <c r="AW97" s="138"/>
      <c r="AX97" s="138"/>
      <c r="AY97" s="138"/>
      <c r="AZ97" s="138"/>
      <c r="BA97" s="138"/>
      <c r="BB97" s="138"/>
      <c r="BC97" s="308"/>
      <c r="BD97" s="138"/>
      <c r="BE97" s="138">
        <f>'3'!AH95</f>
        <v>0</v>
      </c>
      <c r="BF97" s="138"/>
      <c r="BG97" s="138"/>
      <c r="BH97" s="138"/>
      <c r="BI97" s="138"/>
      <c r="BJ97" s="308"/>
      <c r="BK97" s="138"/>
      <c r="BL97" s="138"/>
      <c r="BM97" s="138"/>
      <c r="BN97" s="138"/>
      <c r="BO97" s="138"/>
      <c r="BP97" s="138"/>
      <c r="BQ97" s="308"/>
      <c r="BR97" s="138"/>
      <c r="BS97" s="138">
        <f>'3'!AJ95</f>
        <v>0</v>
      </c>
      <c r="BT97" s="138"/>
      <c r="BU97" s="138"/>
      <c r="BV97" s="138"/>
      <c r="BW97" s="138"/>
      <c r="BX97" s="308"/>
      <c r="BY97" s="138"/>
      <c r="BZ97" s="138"/>
      <c r="CA97" s="138"/>
      <c r="CB97" s="138"/>
      <c r="CC97" s="138"/>
      <c r="CD97" s="138"/>
      <c r="CE97" s="308"/>
      <c r="CF97" s="138"/>
      <c r="CG97" s="138">
        <f>'3'!AL95</f>
        <v>0</v>
      </c>
      <c r="CH97" s="138"/>
      <c r="CI97" s="138"/>
      <c r="CJ97" s="138"/>
      <c r="CK97" s="138"/>
      <c r="CL97" s="308"/>
      <c r="CM97" s="138"/>
      <c r="CN97" s="213">
        <f t="shared" si="139"/>
        <v>1.663</v>
      </c>
      <c r="CO97" s="138">
        <f t="shared" si="123"/>
        <v>0</v>
      </c>
      <c r="CP97" s="138">
        <f t="shared" si="124"/>
        <v>0</v>
      </c>
      <c r="CQ97" s="138">
        <f t="shared" si="125"/>
        <v>0.99</v>
      </c>
      <c r="CR97" s="138">
        <f t="shared" si="126"/>
        <v>0</v>
      </c>
      <c r="CS97" s="308">
        <f t="shared" si="127"/>
        <v>0</v>
      </c>
      <c r="CT97" s="138"/>
      <c r="CU97" s="213">
        <f t="shared" si="138"/>
        <v>1.663</v>
      </c>
      <c r="CV97" s="138">
        <f t="shared" si="128"/>
        <v>0</v>
      </c>
      <c r="CW97" s="138">
        <f t="shared" si="129"/>
        <v>0</v>
      </c>
      <c r="CX97" s="138">
        <f t="shared" si="130"/>
        <v>0.99</v>
      </c>
      <c r="CY97" s="138">
        <f t="shared" si="131"/>
        <v>0</v>
      </c>
      <c r="CZ97" s="308">
        <f t="shared" si="132"/>
        <v>0</v>
      </c>
      <c r="DA97" s="138"/>
      <c r="DB97" s="428"/>
    </row>
    <row r="98" spans="1:106" ht="48.75" customHeight="1" x14ac:dyDescent="0.25">
      <c r="A98" s="46"/>
      <c r="B98" s="282" t="str">
        <f>'3'!B96</f>
        <v>Реконструкция КВЛ-6кВ ТП-95-ТП-26 путем замены участка ВЛ-6кВ на КЛ-6кВ, используя метод ГНБ</v>
      </c>
      <c r="C98" s="290" t="s">
        <v>810</v>
      </c>
      <c r="D98" s="581">
        <f>'3'!H96</f>
        <v>0</v>
      </c>
      <c r="E98" s="581">
        <f>'3'!AB96</f>
        <v>3.6539999999999995</v>
      </c>
      <c r="F98" s="138"/>
      <c r="G98" s="138"/>
      <c r="H98" s="138"/>
      <c r="I98" s="138"/>
      <c r="J98" s="138"/>
      <c r="K98" s="138"/>
      <c r="L98" s="138"/>
      <c r="M98" s="138"/>
      <c r="N98" s="138"/>
      <c r="O98" s="138"/>
      <c r="P98" s="138"/>
      <c r="Q98" s="138"/>
      <c r="R98" s="138"/>
      <c r="S98" s="138"/>
      <c r="T98" s="138"/>
      <c r="U98" s="138"/>
      <c r="V98" s="138"/>
      <c r="W98" s="138"/>
      <c r="X98" s="138"/>
      <c r="Y98" s="138"/>
      <c r="Z98" s="138"/>
      <c r="AA98" s="138"/>
      <c r="AB98" s="138"/>
      <c r="AC98" s="138"/>
      <c r="AD98" s="138"/>
      <c r="AE98" s="138"/>
      <c r="AF98" s="138"/>
      <c r="AG98" s="138"/>
      <c r="AH98" s="308"/>
      <c r="AI98" s="138"/>
      <c r="AJ98" s="138"/>
      <c r="AK98" s="138"/>
      <c r="AL98" s="138"/>
      <c r="AM98" s="138"/>
      <c r="AN98" s="138"/>
      <c r="AO98" s="308"/>
      <c r="AP98" s="138"/>
      <c r="AQ98" s="138">
        <f>'3'!AF96</f>
        <v>0</v>
      </c>
      <c r="AR98" s="138"/>
      <c r="AS98" s="138"/>
      <c r="AT98" s="138"/>
      <c r="AU98" s="138"/>
      <c r="AV98" s="138"/>
      <c r="AW98" s="138"/>
      <c r="AX98" s="138"/>
      <c r="AY98" s="138"/>
      <c r="AZ98" s="138"/>
      <c r="BA98" s="138"/>
      <c r="BB98" s="138"/>
      <c r="BC98" s="308"/>
      <c r="BD98" s="138"/>
      <c r="BE98" s="294">
        <f>'3'!AH96</f>
        <v>0</v>
      </c>
      <c r="BF98" s="138"/>
      <c r="BG98" s="138"/>
      <c r="BH98" s="294"/>
      <c r="BI98" s="138"/>
      <c r="BJ98" s="308"/>
      <c r="BK98" s="138"/>
      <c r="BL98" s="138"/>
      <c r="BM98" s="138"/>
      <c r="BN98" s="138"/>
      <c r="BO98" s="138"/>
      <c r="BP98" s="138"/>
      <c r="BQ98" s="308"/>
      <c r="BR98" s="138"/>
      <c r="BS98" s="138">
        <f>'3'!AJ96</f>
        <v>3.6539999999999995</v>
      </c>
      <c r="BT98" s="138"/>
      <c r="BU98" s="138"/>
      <c r="BV98" s="294">
        <f>'1-2023'!W62</f>
        <v>0.35</v>
      </c>
      <c r="BW98" s="138"/>
      <c r="BX98" s="308"/>
      <c r="BY98" s="138"/>
      <c r="BZ98" s="138"/>
      <c r="CA98" s="138"/>
      <c r="CB98" s="138"/>
      <c r="CC98" s="138"/>
      <c r="CD98" s="138"/>
      <c r="CE98" s="308"/>
      <c r="CF98" s="138"/>
      <c r="CG98" s="138">
        <f>'3'!AL96</f>
        <v>0</v>
      </c>
      <c r="CH98" s="138"/>
      <c r="CI98" s="138"/>
      <c r="CJ98" s="138"/>
      <c r="CK98" s="138"/>
      <c r="CL98" s="308"/>
      <c r="CM98" s="138"/>
      <c r="CN98" s="213">
        <f t="shared" si="139"/>
        <v>0</v>
      </c>
      <c r="CO98" s="138">
        <f t="shared" si="123"/>
        <v>0</v>
      </c>
      <c r="CP98" s="138">
        <f t="shared" si="124"/>
        <v>0</v>
      </c>
      <c r="CQ98" s="138">
        <f t="shared" si="125"/>
        <v>0</v>
      </c>
      <c r="CR98" s="138">
        <f t="shared" si="126"/>
        <v>0</v>
      </c>
      <c r="CS98" s="308">
        <f t="shared" si="127"/>
        <v>0</v>
      </c>
      <c r="CT98" s="138"/>
      <c r="CU98" s="213">
        <f t="shared" si="138"/>
        <v>3.6539999999999995</v>
      </c>
      <c r="CV98" s="138">
        <f t="shared" si="128"/>
        <v>0</v>
      </c>
      <c r="CW98" s="138">
        <f t="shared" si="129"/>
        <v>0</v>
      </c>
      <c r="CX98" s="138">
        <f t="shared" si="130"/>
        <v>0.35</v>
      </c>
      <c r="CY98" s="138">
        <f t="shared" si="131"/>
        <v>0</v>
      </c>
      <c r="CZ98" s="308">
        <f t="shared" si="132"/>
        <v>0</v>
      </c>
      <c r="DA98" s="138"/>
      <c r="DB98" s="428"/>
    </row>
    <row r="99" spans="1:106" ht="49.5" customHeight="1" x14ac:dyDescent="0.25">
      <c r="A99" s="46"/>
      <c r="B99" s="282" t="str">
        <f>'3'!B97</f>
        <v>Реконструкция ВЛ-6кВ ТП-112-ТП-166 с заменой провода и опор</v>
      </c>
      <c r="C99" s="290" t="s">
        <v>810</v>
      </c>
      <c r="D99" s="581">
        <f>'3'!H97</f>
        <v>2.044</v>
      </c>
      <c r="E99" s="581">
        <f>'3'!AB97</f>
        <v>2.044</v>
      </c>
      <c r="F99" s="138"/>
      <c r="G99" s="138"/>
      <c r="H99" s="138"/>
      <c r="I99" s="138"/>
      <c r="J99" s="138"/>
      <c r="K99" s="138"/>
      <c r="L99" s="138"/>
      <c r="M99" s="138"/>
      <c r="N99" s="138"/>
      <c r="O99" s="138"/>
      <c r="P99" s="138"/>
      <c r="Q99" s="138"/>
      <c r="R99" s="138"/>
      <c r="S99" s="138"/>
      <c r="T99" s="138"/>
      <c r="U99" s="138"/>
      <c r="V99" s="138"/>
      <c r="W99" s="138"/>
      <c r="X99" s="138"/>
      <c r="Y99" s="138"/>
      <c r="Z99" s="138"/>
      <c r="AA99" s="138"/>
      <c r="AB99" s="138"/>
      <c r="AC99" s="138"/>
      <c r="AD99" s="138"/>
      <c r="AE99" s="138"/>
      <c r="AF99" s="138"/>
      <c r="AG99" s="138"/>
      <c r="AH99" s="308"/>
      <c r="AI99" s="138"/>
      <c r="AJ99" s="138"/>
      <c r="AK99" s="138"/>
      <c r="AL99" s="138"/>
      <c r="AM99" s="138"/>
      <c r="AN99" s="138"/>
      <c r="AO99" s="308"/>
      <c r="AP99" s="138"/>
      <c r="AQ99" s="138">
        <f>'3'!AF97</f>
        <v>0</v>
      </c>
      <c r="AR99" s="138"/>
      <c r="AS99" s="138"/>
      <c r="AT99" s="138"/>
      <c r="AU99" s="138"/>
      <c r="AV99" s="138"/>
      <c r="AW99" s="138"/>
      <c r="AX99" s="138"/>
      <c r="AY99" s="138"/>
      <c r="AZ99" s="138"/>
      <c r="BA99" s="138"/>
      <c r="BB99" s="138"/>
      <c r="BC99" s="308"/>
      <c r="BD99" s="138"/>
      <c r="BE99" s="294">
        <f>'3'!AH97</f>
        <v>0</v>
      </c>
      <c r="BF99" s="138"/>
      <c r="BG99" s="138"/>
      <c r="BH99" s="294"/>
      <c r="BI99" s="138"/>
      <c r="BJ99" s="308"/>
      <c r="BK99" s="138"/>
      <c r="BL99" s="138"/>
      <c r="BM99" s="138"/>
      <c r="BN99" s="138"/>
      <c r="BO99" s="138"/>
      <c r="BP99" s="138"/>
      <c r="BQ99" s="308"/>
      <c r="BR99" s="138"/>
      <c r="BS99" s="138">
        <f>'3'!AJ97</f>
        <v>0</v>
      </c>
      <c r="BT99" s="138"/>
      <c r="BU99" s="138"/>
      <c r="BV99" s="138"/>
      <c r="BW99" s="138"/>
      <c r="BX99" s="308"/>
      <c r="BY99" s="138"/>
      <c r="BZ99" s="213">
        <f>'3'!AK97</f>
        <v>2.044</v>
      </c>
      <c r="CA99" s="138"/>
      <c r="CB99" s="138"/>
      <c r="CC99" s="294" t="str">
        <f>CJ99</f>
        <v>0,74</v>
      </c>
      <c r="CD99" s="138"/>
      <c r="CE99" s="308"/>
      <c r="CF99" s="138"/>
      <c r="CG99" s="138">
        <f>'3'!AL97</f>
        <v>2.044</v>
      </c>
      <c r="CH99" s="138"/>
      <c r="CI99" s="138"/>
      <c r="CJ99" s="294" t="str">
        <f>'1-2024'!W41</f>
        <v>0,74</v>
      </c>
      <c r="CK99" s="138"/>
      <c r="CL99" s="308"/>
      <c r="CM99" s="138"/>
      <c r="CN99" s="213">
        <f t="shared" si="139"/>
        <v>2.044</v>
      </c>
      <c r="CO99" s="138">
        <f t="shared" si="123"/>
        <v>0</v>
      </c>
      <c r="CP99" s="138">
        <f t="shared" si="124"/>
        <v>0</v>
      </c>
      <c r="CQ99" s="138">
        <f t="shared" si="125"/>
        <v>0.74</v>
      </c>
      <c r="CR99" s="138">
        <f t="shared" si="126"/>
        <v>0</v>
      </c>
      <c r="CS99" s="308">
        <f t="shared" si="127"/>
        <v>0</v>
      </c>
      <c r="CT99" s="138"/>
      <c r="CU99" s="213">
        <f t="shared" si="138"/>
        <v>2.044</v>
      </c>
      <c r="CV99" s="138">
        <f t="shared" si="128"/>
        <v>0</v>
      </c>
      <c r="CW99" s="138">
        <f t="shared" si="129"/>
        <v>0</v>
      </c>
      <c r="CX99" s="138">
        <f t="shared" si="130"/>
        <v>0.74</v>
      </c>
      <c r="CY99" s="138">
        <f t="shared" si="131"/>
        <v>0</v>
      </c>
      <c r="CZ99" s="308">
        <f t="shared" si="132"/>
        <v>0</v>
      </c>
      <c r="DA99" s="138"/>
      <c r="DB99" s="428"/>
    </row>
    <row r="100" spans="1:106" ht="49.5" customHeight="1" x14ac:dyDescent="0.25">
      <c r="A100" s="46" t="s">
        <v>608</v>
      </c>
      <c r="B100" s="170" t="s">
        <v>753</v>
      </c>
      <c r="C100" s="50"/>
      <c r="D100" s="581">
        <f t="shared" ref="D100" si="140">U100+AJ100+AX100+BL100+BZ100</f>
        <v>0</v>
      </c>
      <c r="E100" s="581">
        <f>'3'!I98</f>
        <v>0</v>
      </c>
      <c r="F100" s="138"/>
      <c r="G100" s="138"/>
      <c r="H100" s="138"/>
      <c r="I100" s="138"/>
      <c r="J100" s="138"/>
      <c r="K100" s="138"/>
      <c r="L100" s="138"/>
      <c r="M100" s="138"/>
      <c r="N100" s="138"/>
      <c r="O100" s="138"/>
      <c r="P100" s="138"/>
      <c r="Q100" s="138"/>
      <c r="R100" s="138"/>
      <c r="S100" s="138"/>
      <c r="T100" s="138"/>
      <c r="U100" s="138" t="s">
        <v>763</v>
      </c>
      <c r="V100" s="138"/>
      <c r="W100" s="138"/>
      <c r="X100" s="138" t="s">
        <v>763</v>
      </c>
      <c r="Y100" s="138"/>
      <c r="Z100" s="138"/>
      <c r="AA100" s="138"/>
      <c r="AB100" s="138"/>
      <c r="AC100" s="138"/>
      <c r="AD100" s="138"/>
      <c r="AE100" s="138"/>
      <c r="AF100" s="138"/>
      <c r="AG100" s="138"/>
      <c r="AH100" s="308"/>
      <c r="AI100" s="138"/>
      <c r="AJ100" s="138"/>
      <c r="AK100" s="138"/>
      <c r="AL100" s="138"/>
      <c r="AM100" s="138"/>
      <c r="AN100" s="138"/>
      <c r="AO100" s="308"/>
      <c r="AP100" s="138"/>
      <c r="AQ100" s="138">
        <f>'3'!AF98</f>
        <v>0</v>
      </c>
      <c r="AR100" s="138"/>
      <c r="AS100" s="138"/>
      <c r="AT100" s="138"/>
      <c r="AU100" s="138"/>
      <c r="AV100" s="138"/>
      <c r="AW100" s="138"/>
      <c r="AX100" s="138" t="s">
        <v>791</v>
      </c>
      <c r="AY100" s="138"/>
      <c r="AZ100" s="138"/>
      <c r="BA100" s="138"/>
      <c r="BB100" s="138"/>
      <c r="BC100" s="308"/>
      <c r="BD100" s="138"/>
      <c r="BE100" s="138">
        <f>'3'!AH98</f>
        <v>0</v>
      </c>
      <c r="BF100" s="138"/>
      <c r="BG100" s="138"/>
      <c r="BH100" s="138"/>
      <c r="BI100" s="138"/>
      <c r="BJ100" s="308"/>
      <c r="BK100" s="138"/>
      <c r="BL100" s="138" t="s">
        <v>791</v>
      </c>
      <c r="BM100" s="138"/>
      <c r="BN100" s="138"/>
      <c r="BO100" s="138"/>
      <c r="BP100" s="138"/>
      <c r="BQ100" s="308"/>
      <c r="BR100" s="138"/>
      <c r="BS100" s="138">
        <f>'3'!AJ98</f>
        <v>0</v>
      </c>
      <c r="BT100" s="138"/>
      <c r="BU100" s="138"/>
      <c r="BV100" s="138"/>
      <c r="BW100" s="138"/>
      <c r="BX100" s="308"/>
      <c r="BY100" s="138"/>
      <c r="BZ100" s="213">
        <f>'3'!AK98</f>
        <v>0</v>
      </c>
      <c r="CA100" s="138"/>
      <c r="CB100" s="138"/>
      <c r="CC100" s="138"/>
      <c r="CD100" s="138"/>
      <c r="CE100" s="308"/>
      <c r="CF100" s="138"/>
      <c r="CG100" s="138">
        <f>'3'!AL98</f>
        <v>0</v>
      </c>
      <c r="CH100" s="138"/>
      <c r="CI100" s="138"/>
      <c r="CJ100" s="138"/>
      <c r="CK100" s="138"/>
      <c r="CL100" s="308"/>
      <c r="CM100" s="138"/>
      <c r="CN100" s="213">
        <f t="shared" si="139"/>
        <v>0</v>
      </c>
      <c r="CO100" s="138">
        <f t="shared" si="123"/>
        <v>0</v>
      </c>
      <c r="CP100" s="138">
        <f t="shared" si="124"/>
        <v>0</v>
      </c>
      <c r="CQ100" s="138">
        <f t="shared" si="125"/>
        <v>0</v>
      </c>
      <c r="CR100" s="138">
        <f t="shared" si="126"/>
        <v>0</v>
      </c>
      <c r="CS100" s="308">
        <f t="shared" si="127"/>
        <v>0</v>
      </c>
      <c r="CT100" s="138"/>
      <c r="CU100" s="213">
        <f t="shared" si="138"/>
        <v>0</v>
      </c>
      <c r="CV100" s="138">
        <f t="shared" si="128"/>
        <v>0</v>
      </c>
      <c r="CW100" s="138">
        <f t="shared" si="129"/>
        <v>0</v>
      </c>
      <c r="CX100" s="138">
        <f t="shared" si="130"/>
        <v>0</v>
      </c>
      <c r="CY100" s="138">
        <f t="shared" si="131"/>
        <v>0</v>
      </c>
      <c r="CZ100" s="308">
        <f t="shared" si="132"/>
        <v>0</v>
      </c>
      <c r="DA100" s="138"/>
      <c r="DB100" s="428"/>
    </row>
    <row r="101" spans="1:106" ht="47.25" x14ac:dyDescent="0.25">
      <c r="A101" s="46" t="s">
        <v>558</v>
      </c>
      <c r="B101" s="172" t="s">
        <v>754</v>
      </c>
      <c r="C101" s="50"/>
      <c r="D101" s="294">
        <f>'3'!H99</f>
        <v>5.083333333333333</v>
      </c>
      <c r="E101" s="294">
        <f>'3'!AB99</f>
        <v>78.831865671666677</v>
      </c>
      <c r="F101" s="138"/>
      <c r="G101" s="138"/>
      <c r="H101" s="138"/>
      <c r="I101" s="138"/>
      <c r="J101" s="138"/>
      <c r="K101" s="138"/>
      <c r="L101" s="138"/>
      <c r="M101" s="138"/>
      <c r="N101" s="138"/>
      <c r="O101" s="138"/>
      <c r="P101" s="138"/>
      <c r="Q101" s="138"/>
      <c r="R101" s="138"/>
      <c r="S101" s="138"/>
      <c r="T101" s="138"/>
      <c r="U101" s="294">
        <f>U102</f>
        <v>1.2708333333333333</v>
      </c>
      <c r="V101" s="138"/>
      <c r="W101" s="138"/>
      <c r="X101" s="138"/>
      <c r="Y101" s="138"/>
      <c r="Z101" s="138" t="s">
        <v>917</v>
      </c>
      <c r="AA101" s="138"/>
      <c r="AB101" s="138"/>
      <c r="AC101" s="294">
        <f>AC102</f>
        <v>1.2709999999999999</v>
      </c>
      <c r="AD101" s="138"/>
      <c r="AE101" s="138"/>
      <c r="AF101" s="138"/>
      <c r="AG101" s="138"/>
      <c r="AH101" s="308" t="str">
        <f>Z101</f>
        <v>128</v>
      </c>
      <c r="AI101" s="138"/>
      <c r="AJ101" s="294"/>
      <c r="AK101" s="138"/>
      <c r="AL101" s="138"/>
      <c r="AM101" s="138"/>
      <c r="AN101" s="138"/>
      <c r="AO101" s="308"/>
      <c r="AP101" s="138"/>
      <c r="AQ101" s="294">
        <f>'3'!AF99</f>
        <v>0</v>
      </c>
      <c r="AR101" s="138"/>
      <c r="AS101" s="138"/>
      <c r="AT101" s="138"/>
      <c r="AU101" s="138"/>
      <c r="AV101" s="138"/>
      <c r="AW101" s="138"/>
      <c r="AX101" s="294">
        <f>'3'!AG99</f>
        <v>14.531999999999998</v>
      </c>
      <c r="AY101" s="138"/>
      <c r="AZ101" s="138"/>
      <c r="BA101" s="138"/>
      <c r="BB101" s="138"/>
      <c r="BC101" s="308" t="s">
        <v>918</v>
      </c>
      <c r="BD101" s="138"/>
      <c r="BE101" s="138">
        <f>'3'!AH99</f>
        <v>15.221247580000002</v>
      </c>
      <c r="BF101" s="138"/>
      <c r="BG101" s="138"/>
      <c r="BH101" s="138"/>
      <c r="BI101" s="138"/>
      <c r="BJ101" s="308">
        <f>BJ102</f>
        <v>1</v>
      </c>
      <c r="BK101" s="138"/>
      <c r="BL101" s="294">
        <f>AX101</f>
        <v>14.531999999999998</v>
      </c>
      <c r="BM101" s="138"/>
      <c r="BN101" s="138"/>
      <c r="BO101" s="138"/>
      <c r="BP101" s="138"/>
      <c r="BQ101" s="308" t="s">
        <v>919</v>
      </c>
      <c r="BR101" s="138"/>
      <c r="BS101" s="138">
        <f>'3'!AJ99</f>
        <v>14.982230000000001</v>
      </c>
      <c r="BT101" s="138"/>
      <c r="BU101" s="138"/>
      <c r="BV101" s="138"/>
      <c r="BW101" s="138"/>
      <c r="BX101" s="308">
        <f>BX102</f>
        <v>0</v>
      </c>
      <c r="BY101" s="138"/>
      <c r="BZ101" s="213">
        <f>'3'!AK99</f>
        <v>19.160019999999999</v>
      </c>
      <c r="CA101" s="138"/>
      <c r="CB101" s="138"/>
      <c r="CC101" s="138"/>
      <c r="CD101" s="138"/>
      <c r="CE101" s="308" t="s">
        <v>920</v>
      </c>
      <c r="CF101" s="138"/>
      <c r="CG101" s="138">
        <f>'3'!AL99</f>
        <v>47.357554758333336</v>
      </c>
      <c r="CH101" s="138"/>
      <c r="CI101" s="138"/>
      <c r="CJ101" s="138"/>
      <c r="CK101" s="138"/>
      <c r="CL101" s="308">
        <f>CL102</f>
        <v>0</v>
      </c>
      <c r="CM101" s="138"/>
      <c r="CN101" s="213">
        <f t="shared" si="139"/>
        <v>49.494853333333324</v>
      </c>
      <c r="CO101" s="138">
        <f t="shared" si="123"/>
        <v>0</v>
      </c>
      <c r="CP101" s="138">
        <f t="shared" si="124"/>
        <v>0</v>
      </c>
      <c r="CQ101" s="138">
        <f t="shared" si="125"/>
        <v>0</v>
      </c>
      <c r="CR101" s="138">
        <f t="shared" si="126"/>
        <v>0</v>
      </c>
      <c r="CS101" s="308">
        <f t="shared" si="127"/>
        <v>476</v>
      </c>
      <c r="CT101" s="138"/>
      <c r="CU101" s="213">
        <f t="shared" si="138"/>
        <v>78.831865671666677</v>
      </c>
      <c r="CV101" s="138">
        <f t="shared" si="128"/>
        <v>0</v>
      </c>
      <c r="CW101" s="138">
        <f t="shared" si="129"/>
        <v>0</v>
      </c>
      <c r="CX101" s="138">
        <f t="shared" si="130"/>
        <v>0</v>
      </c>
      <c r="CY101" s="138">
        <f t="shared" si="131"/>
        <v>0</v>
      </c>
      <c r="CZ101" s="308">
        <f t="shared" si="132"/>
        <v>129</v>
      </c>
      <c r="DA101" s="138"/>
      <c r="DB101" s="428"/>
    </row>
    <row r="102" spans="1:106" ht="31.5" x14ac:dyDescent="0.25">
      <c r="A102" s="46" t="s">
        <v>611</v>
      </c>
      <c r="B102" s="289" t="s">
        <v>860</v>
      </c>
      <c r="C102" s="50" t="s">
        <v>820</v>
      </c>
      <c r="D102" s="294">
        <f>'3'!H100</f>
        <v>78.831865671666677</v>
      </c>
      <c r="E102" s="294">
        <f>'3'!AB100</f>
        <v>78.831865671666677</v>
      </c>
      <c r="F102" s="138"/>
      <c r="G102" s="138"/>
      <c r="H102" s="138"/>
      <c r="I102" s="138"/>
      <c r="J102" s="138"/>
      <c r="K102" s="138"/>
      <c r="L102" s="138"/>
      <c r="M102" s="138"/>
      <c r="N102" s="138"/>
      <c r="O102" s="138"/>
      <c r="P102" s="138"/>
      <c r="Q102" s="138"/>
      <c r="R102" s="138"/>
      <c r="S102" s="138"/>
      <c r="T102" s="138"/>
      <c r="U102" s="294">
        <v>1.2708333333333333</v>
      </c>
      <c r="V102" s="138"/>
      <c r="W102" s="138"/>
      <c r="X102" s="138"/>
      <c r="Y102" s="138"/>
      <c r="Z102" s="138" t="s">
        <v>917</v>
      </c>
      <c r="AA102" s="138"/>
      <c r="AB102" s="138"/>
      <c r="AC102" s="294">
        <f>'3'!J100</f>
        <v>1.2709999999999999</v>
      </c>
      <c r="AD102" s="138"/>
      <c r="AE102" s="138"/>
      <c r="AF102" s="138"/>
      <c r="AG102" s="138"/>
      <c r="AH102" s="308" t="str">
        <f>Z102</f>
        <v>128</v>
      </c>
      <c r="AI102" s="138"/>
      <c r="AJ102" s="294"/>
      <c r="AK102" s="138"/>
      <c r="AL102" s="138"/>
      <c r="AM102" s="138"/>
      <c r="AN102" s="138"/>
      <c r="AO102" s="308"/>
      <c r="AP102" s="138"/>
      <c r="AQ102" s="294">
        <f>'3'!AF100</f>
        <v>0</v>
      </c>
      <c r="AR102" s="138"/>
      <c r="AS102" s="138"/>
      <c r="AT102" s="138"/>
      <c r="AU102" s="138"/>
      <c r="AV102" s="138"/>
      <c r="AW102" s="138"/>
      <c r="AX102" s="294">
        <f>'3'!AG100</f>
        <v>14.531999999999998</v>
      </c>
      <c r="AY102" s="138"/>
      <c r="AZ102" s="138"/>
      <c r="BA102" s="138"/>
      <c r="BB102" s="138"/>
      <c r="BC102" s="308" t="s">
        <v>918</v>
      </c>
      <c r="BD102" s="138"/>
      <c r="BE102" s="138">
        <f>'3'!AH100</f>
        <v>15.221247580000002</v>
      </c>
      <c r="BF102" s="138"/>
      <c r="BG102" s="138"/>
      <c r="BH102" s="138"/>
      <c r="BI102" s="138"/>
      <c r="BJ102" s="308">
        <v>1</v>
      </c>
      <c r="BK102" s="138"/>
      <c r="BL102" s="294">
        <f>AX102</f>
        <v>14.531999999999998</v>
      </c>
      <c r="BM102" s="138"/>
      <c r="BN102" s="138"/>
      <c r="BO102" s="138"/>
      <c r="BP102" s="138"/>
      <c r="BQ102" s="308" t="s">
        <v>919</v>
      </c>
      <c r="BR102" s="138"/>
      <c r="BS102" s="138">
        <f>'3'!AJ100</f>
        <v>14.982230000000001</v>
      </c>
      <c r="BT102" s="138"/>
      <c r="BU102" s="138"/>
      <c r="BV102" s="138"/>
      <c r="BW102" s="138"/>
      <c r="BX102" s="308"/>
      <c r="BY102" s="138"/>
      <c r="BZ102" s="213">
        <f>'3'!AK100</f>
        <v>19.160019999999999</v>
      </c>
      <c r="CA102" s="138"/>
      <c r="CB102" s="138"/>
      <c r="CC102" s="138"/>
      <c r="CD102" s="138"/>
      <c r="CE102" s="308" t="s">
        <v>920</v>
      </c>
      <c r="CF102" s="138"/>
      <c r="CG102" s="138">
        <f>'3'!AL100</f>
        <v>47.357554758333336</v>
      </c>
      <c r="CH102" s="138"/>
      <c r="CI102" s="138"/>
      <c r="CJ102" s="138"/>
      <c r="CK102" s="138"/>
      <c r="CL102" s="308"/>
      <c r="CM102" s="138"/>
      <c r="CN102" s="213">
        <f t="shared" si="139"/>
        <v>49.494853333333324</v>
      </c>
      <c r="CO102" s="138">
        <f t="shared" si="123"/>
        <v>0</v>
      </c>
      <c r="CP102" s="138">
        <f t="shared" si="124"/>
        <v>0</v>
      </c>
      <c r="CQ102" s="138">
        <f t="shared" si="125"/>
        <v>0</v>
      </c>
      <c r="CR102" s="138">
        <f t="shared" si="126"/>
        <v>0</v>
      </c>
      <c r="CS102" s="308">
        <f t="shared" si="127"/>
        <v>476</v>
      </c>
      <c r="CT102" s="138"/>
      <c r="CU102" s="213">
        <f t="shared" si="138"/>
        <v>78.831865671666677</v>
      </c>
      <c r="CV102" s="138">
        <f t="shared" si="128"/>
        <v>0</v>
      </c>
      <c r="CW102" s="138">
        <f t="shared" si="129"/>
        <v>0</v>
      </c>
      <c r="CX102" s="138">
        <f t="shared" si="130"/>
        <v>0</v>
      </c>
      <c r="CY102" s="138">
        <f t="shared" si="131"/>
        <v>0</v>
      </c>
      <c r="CZ102" s="308">
        <f t="shared" si="132"/>
        <v>129</v>
      </c>
      <c r="DA102" s="138"/>
      <c r="DB102" s="428"/>
    </row>
    <row r="103" spans="1:106" ht="64.5" customHeight="1" x14ac:dyDescent="0.25">
      <c r="A103" s="46"/>
      <c r="B103" s="289" t="s">
        <v>754</v>
      </c>
      <c r="C103" s="50"/>
      <c r="D103" s="294">
        <f>'3'!H101</f>
        <v>62.339784758333337</v>
      </c>
      <c r="E103" s="294">
        <f>'3'!AB101</f>
        <v>62.339784758333337</v>
      </c>
      <c r="F103" s="138"/>
      <c r="G103" s="138"/>
      <c r="H103" s="138"/>
      <c r="I103" s="138"/>
      <c r="J103" s="138"/>
      <c r="K103" s="138"/>
      <c r="L103" s="138"/>
      <c r="M103" s="138"/>
      <c r="N103" s="138"/>
      <c r="O103" s="138"/>
      <c r="P103" s="138"/>
      <c r="Q103" s="138"/>
      <c r="R103" s="138"/>
      <c r="S103" s="138"/>
      <c r="T103" s="138"/>
      <c r="U103" s="294">
        <v>0</v>
      </c>
      <c r="V103" s="138"/>
      <c r="W103" s="138"/>
      <c r="X103" s="138"/>
      <c r="Y103" s="138"/>
      <c r="Z103" s="138" t="s">
        <v>763</v>
      </c>
      <c r="AA103" s="138"/>
      <c r="AB103" s="138"/>
      <c r="AC103" s="294">
        <f>'3'!J101</f>
        <v>0</v>
      </c>
      <c r="AD103" s="138"/>
      <c r="AE103" s="138"/>
      <c r="AF103" s="138"/>
      <c r="AG103" s="138"/>
      <c r="AH103" s="308">
        <v>0</v>
      </c>
      <c r="AI103" s="138"/>
      <c r="AJ103" s="294"/>
      <c r="AK103" s="138"/>
      <c r="AL103" s="138"/>
      <c r="AM103" s="138"/>
      <c r="AN103" s="138"/>
      <c r="AO103" s="308"/>
      <c r="AP103" s="138"/>
      <c r="AQ103" s="294">
        <f>'3'!AF101</f>
        <v>0</v>
      </c>
      <c r="AR103" s="138"/>
      <c r="AS103" s="138"/>
      <c r="AT103" s="138"/>
      <c r="AU103" s="138"/>
      <c r="AV103" s="138"/>
      <c r="AW103" s="138"/>
      <c r="AX103" s="294">
        <f>'3'!AG101</f>
        <v>0</v>
      </c>
      <c r="AY103" s="138"/>
      <c r="AZ103" s="138"/>
      <c r="BA103" s="138"/>
      <c r="BB103" s="138"/>
      <c r="BC103" s="308">
        <v>0</v>
      </c>
      <c r="BD103" s="138"/>
      <c r="BE103" s="138">
        <f>'3'!AH101</f>
        <v>0</v>
      </c>
      <c r="BF103" s="138"/>
      <c r="BG103" s="138"/>
      <c r="BH103" s="138"/>
      <c r="BI103" s="138"/>
      <c r="BJ103" s="308">
        <v>0</v>
      </c>
      <c r="BK103" s="138"/>
      <c r="BL103" s="294">
        <v>0</v>
      </c>
      <c r="BM103" s="138"/>
      <c r="BN103" s="138"/>
      <c r="BO103" s="138"/>
      <c r="BP103" s="138"/>
      <c r="BQ103" s="308">
        <v>0</v>
      </c>
      <c r="BR103" s="138"/>
      <c r="BS103" s="138">
        <f>'3'!AJ101</f>
        <v>14.982230000000001</v>
      </c>
      <c r="BT103" s="138"/>
      <c r="BU103" s="138"/>
      <c r="BV103" s="138"/>
      <c r="BW103" s="138"/>
      <c r="BX103" s="308"/>
      <c r="BY103" s="138"/>
      <c r="BZ103" s="213">
        <f>'3'!AK101</f>
        <v>19.160019999999999</v>
      </c>
      <c r="CA103" s="138"/>
      <c r="CB103" s="138"/>
      <c r="CC103" s="138"/>
      <c r="CD103" s="138"/>
      <c r="CE103" s="308">
        <v>0</v>
      </c>
      <c r="CF103" s="138"/>
      <c r="CG103" s="138">
        <f>'3'!AL101</f>
        <v>47.357554758333336</v>
      </c>
      <c r="CH103" s="138"/>
      <c r="CI103" s="138"/>
      <c r="CJ103" s="138"/>
      <c r="CK103" s="138"/>
      <c r="CL103" s="308"/>
      <c r="CM103" s="138"/>
      <c r="CN103" s="213">
        <f t="shared" ref="CN103:CN104" si="141">U103+AJ103+AX103+BL103+BZ103</f>
        <v>19.160019999999999</v>
      </c>
      <c r="CO103" s="138">
        <f t="shared" ref="CO103:CO104" si="142">V103+AK103+AY103+BM103+CA103</f>
        <v>0</v>
      </c>
      <c r="CP103" s="138">
        <f t="shared" ref="CP103:CP104" si="143">W103+AL103+AZ103+BN103+CB103</f>
        <v>0</v>
      </c>
      <c r="CQ103" s="138">
        <f t="shared" ref="CQ103:CQ104" si="144">X103+AM103+BA103+BO103+CC103</f>
        <v>0</v>
      </c>
      <c r="CR103" s="138">
        <f t="shared" ref="CR103:CR104" si="145">Y103+AN103+BB103+BP103+CD103</f>
        <v>0</v>
      </c>
      <c r="CS103" s="308">
        <f t="shared" ref="CS103:CS104" si="146">Z103+AO103+BC103+BQ103+CE103</f>
        <v>0</v>
      </c>
      <c r="CT103" s="138"/>
      <c r="CU103" s="213">
        <f t="shared" ref="CU103:CU104" si="147">U103+AJ103+BE103+BS103+CG103</f>
        <v>62.339784758333337</v>
      </c>
      <c r="CV103" s="138">
        <f t="shared" ref="CV103:CV104" si="148">V103+AK103+BF103+BT103+CH103</f>
        <v>0</v>
      </c>
      <c r="CW103" s="138">
        <f t="shared" ref="CW103:CW104" si="149">W103+AL103+BG103+BU103+CI103</f>
        <v>0</v>
      </c>
      <c r="CX103" s="138">
        <f t="shared" ref="CX103:CX104" si="150">X103+AM103+BH103+BV103+CJ103</f>
        <v>0</v>
      </c>
      <c r="CY103" s="138">
        <f t="shared" ref="CY103:CY104" si="151">Y103+AN103+BI103+BW103+CK103</f>
        <v>0</v>
      </c>
      <c r="CZ103" s="308">
        <f t="shared" ref="CZ103:CZ104" si="152">Z103+AO103+BJ103+BX103+CL103</f>
        <v>0</v>
      </c>
      <c r="DA103" s="138"/>
      <c r="DB103" s="428"/>
    </row>
    <row r="104" spans="1:106" ht="47.25" x14ac:dyDescent="0.25">
      <c r="A104" s="46"/>
      <c r="B104" s="288" t="s">
        <v>1132</v>
      </c>
      <c r="C104" s="50" t="s">
        <v>1123</v>
      </c>
      <c r="D104" s="294">
        <f>'3'!H102</f>
        <v>62.339784758333337</v>
      </c>
      <c r="E104" s="294">
        <f>'3'!AB102</f>
        <v>62.339784758333337</v>
      </c>
      <c r="F104" s="138"/>
      <c r="G104" s="138"/>
      <c r="H104" s="138"/>
      <c r="I104" s="138"/>
      <c r="J104" s="138"/>
      <c r="K104" s="138"/>
      <c r="L104" s="138"/>
      <c r="M104" s="138"/>
      <c r="N104" s="138"/>
      <c r="O104" s="138"/>
      <c r="P104" s="138"/>
      <c r="Q104" s="138"/>
      <c r="R104" s="138"/>
      <c r="S104" s="138"/>
      <c r="T104" s="138"/>
      <c r="U104" s="294">
        <v>0</v>
      </c>
      <c r="V104" s="138"/>
      <c r="W104" s="138"/>
      <c r="X104" s="138"/>
      <c r="Y104" s="138"/>
      <c r="Z104" s="138" t="s">
        <v>763</v>
      </c>
      <c r="AA104" s="138"/>
      <c r="AB104" s="138"/>
      <c r="AC104" s="294">
        <f>'3'!J102</f>
        <v>0</v>
      </c>
      <c r="AD104" s="138"/>
      <c r="AE104" s="138"/>
      <c r="AF104" s="138"/>
      <c r="AG104" s="138"/>
      <c r="AH104" s="308">
        <v>0</v>
      </c>
      <c r="AI104" s="138"/>
      <c r="AJ104" s="294"/>
      <c r="AK104" s="138"/>
      <c r="AL104" s="138"/>
      <c r="AM104" s="138"/>
      <c r="AN104" s="138"/>
      <c r="AO104" s="308"/>
      <c r="AP104" s="138"/>
      <c r="AQ104" s="294">
        <f>'3'!AF102</f>
        <v>0</v>
      </c>
      <c r="AR104" s="138"/>
      <c r="AS104" s="138"/>
      <c r="AT104" s="138"/>
      <c r="AU104" s="138"/>
      <c r="AV104" s="138"/>
      <c r="AW104" s="138"/>
      <c r="AX104" s="294">
        <f>'3'!AG102</f>
        <v>0</v>
      </c>
      <c r="AY104" s="138"/>
      <c r="AZ104" s="138"/>
      <c r="BA104" s="138"/>
      <c r="BB104" s="138"/>
      <c r="BC104" s="308">
        <v>0</v>
      </c>
      <c r="BD104" s="138"/>
      <c r="BE104" s="138">
        <f>'3'!AH102</f>
        <v>0</v>
      </c>
      <c r="BF104" s="138"/>
      <c r="BG104" s="138"/>
      <c r="BH104" s="138"/>
      <c r="BI104" s="138"/>
      <c r="BJ104" s="308">
        <v>0</v>
      </c>
      <c r="BK104" s="138"/>
      <c r="BL104" s="294">
        <f t="shared" ref="BL104" si="153">AX104</f>
        <v>0</v>
      </c>
      <c r="BM104" s="138"/>
      <c r="BN104" s="138"/>
      <c r="BO104" s="138"/>
      <c r="BP104" s="138"/>
      <c r="BQ104" s="308">
        <v>0</v>
      </c>
      <c r="BR104" s="138"/>
      <c r="BS104" s="138">
        <f>'3'!AJ102</f>
        <v>14.982230000000001</v>
      </c>
      <c r="BT104" s="138"/>
      <c r="BU104" s="138"/>
      <c r="BV104" s="138"/>
      <c r="BW104" s="138"/>
      <c r="BX104" s="308"/>
      <c r="BY104" s="138"/>
      <c r="BZ104" s="213">
        <f>'3'!AK102</f>
        <v>19.160019999999999</v>
      </c>
      <c r="CA104" s="138"/>
      <c r="CB104" s="138"/>
      <c r="CC104" s="138"/>
      <c r="CD104" s="138"/>
      <c r="CE104" s="308">
        <v>0</v>
      </c>
      <c r="CF104" s="138"/>
      <c r="CG104" s="138">
        <f>'3'!AL102</f>
        <v>47.357554758333336</v>
      </c>
      <c r="CH104" s="138"/>
      <c r="CI104" s="138"/>
      <c r="CJ104" s="138"/>
      <c r="CK104" s="138"/>
      <c r="CL104" s="308"/>
      <c r="CM104" s="138"/>
      <c r="CN104" s="213">
        <f t="shared" si="141"/>
        <v>19.160019999999999</v>
      </c>
      <c r="CO104" s="138">
        <f t="shared" si="142"/>
        <v>0</v>
      </c>
      <c r="CP104" s="138">
        <f t="shared" si="143"/>
        <v>0</v>
      </c>
      <c r="CQ104" s="138">
        <f t="shared" si="144"/>
        <v>0</v>
      </c>
      <c r="CR104" s="138">
        <f t="shared" si="145"/>
        <v>0</v>
      </c>
      <c r="CS104" s="308">
        <f t="shared" si="146"/>
        <v>0</v>
      </c>
      <c r="CT104" s="138"/>
      <c r="CU104" s="213">
        <f t="shared" si="147"/>
        <v>62.339784758333337</v>
      </c>
      <c r="CV104" s="138">
        <f t="shared" si="148"/>
        <v>0</v>
      </c>
      <c r="CW104" s="138">
        <f t="shared" si="149"/>
        <v>0</v>
      </c>
      <c r="CX104" s="138">
        <f t="shared" si="150"/>
        <v>0</v>
      </c>
      <c r="CY104" s="138">
        <f t="shared" si="151"/>
        <v>0</v>
      </c>
      <c r="CZ104" s="308">
        <f t="shared" si="152"/>
        <v>0</v>
      </c>
      <c r="DA104" s="138"/>
      <c r="DB104" s="428"/>
    </row>
    <row r="105" spans="1:106" x14ac:dyDescent="0.25">
      <c r="A105" s="46"/>
      <c r="B105" s="289"/>
      <c r="C105" s="50"/>
      <c r="D105" s="294"/>
      <c r="E105" s="294"/>
      <c r="F105" s="138"/>
      <c r="G105" s="138"/>
      <c r="H105" s="138"/>
      <c r="I105" s="138"/>
      <c r="J105" s="138"/>
      <c r="K105" s="138"/>
      <c r="L105" s="138"/>
      <c r="M105" s="138"/>
      <c r="N105" s="138"/>
      <c r="O105" s="138"/>
      <c r="P105" s="138"/>
      <c r="Q105" s="138"/>
      <c r="R105" s="138"/>
      <c r="S105" s="138"/>
      <c r="T105" s="138"/>
      <c r="U105" s="294"/>
      <c r="V105" s="138"/>
      <c r="W105" s="138"/>
      <c r="X105" s="138"/>
      <c r="Y105" s="138"/>
      <c r="Z105" s="138"/>
      <c r="AA105" s="138"/>
      <c r="AB105" s="138"/>
      <c r="AC105" s="294"/>
      <c r="AD105" s="138"/>
      <c r="AE105" s="138"/>
      <c r="AF105" s="138"/>
      <c r="AG105" s="138"/>
      <c r="AH105" s="308"/>
      <c r="AI105" s="138"/>
      <c r="AJ105" s="294"/>
      <c r="AK105" s="138"/>
      <c r="AL105" s="138"/>
      <c r="AM105" s="138"/>
      <c r="AN105" s="138"/>
      <c r="AO105" s="308"/>
      <c r="AP105" s="138"/>
      <c r="AQ105" s="294"/>
      <c r="AR105" s="138"/>
      <c r="AS105" s="138"/>
      <c r="AT105" s="138"/>
      <c r="AU105" s="138"/>
      <c r="AV105" s="138"/>
      <c r="AW105" s="138"/>
      <c r="AX105" s="294"/>
      <c r="AY105" s="138"/>
      <c r="AZ105" s="138"/>
      <c r="BA105" s="138"/>
      <c r="BB105" s="138"/>
      <c r="BC105" s="308"/>
      <c r="BD105" s="138"/>
      <c r="BE105" s="138"/>
      <c r="BF105" s="138"/>
      <c r="BG105" s="138"/>
      <c r="BH105" s="138"/>
      <c r="BI105" s="138"/>
      <c r="BJ105" s="308"/>
      <c r="BK105" s="138"/>
      <c r="BL105" s="294"/>
      <c r="BM105" s="138"/>
      <c r="BN105" s="138"/>
      <c r="BO105" s="138"/>
      <c r="BP105" s="138"/>
      <c r="BQ105" s="308"/>
      <c r="BR105" s="138"/>
      <c r="BS105" s="138"/>
      <c r="BT105" s="138"/>
      <c r="BU105" s="138"/>
      <c r="BV105" s="138"/>
      <c r="BW105" s="138"/>
      <c r="BX105" s="308"/>
      <c r="BY105" s="138"/>
      <c r="BZ105" s="294"/>
      <c r="CA105" s="138"/>
      <c r="CB105" s="138"/>
      <c r="CC105" s="138"/>
      <c r="CD105" s="138"/>
      <c r="CE105" s="308"/>
      <c r="CF105" s="138"/>
      <c r="CG105" s="138"/>
      <c r="CH105" s="138"/>
      <c r="CI105" s="138"/>
      <c r="CJ105" s="138"/>
      <c r="CK105" s="138"/>
      <c r="CL105" s="308"/>
      <c r="CM105" s="138"/>
      <c r="CN105" s="213"/>
      <c r="CO105" s="138"/>
      <c r="CP105" s="138"/>
      <c r="CQ105" s="138"/>
      <c r="CR105" s="138"/>
      <c r="CS105" s="308"/>
      <c r="CT105" s="138"/>
      <c r="CU105" s="213"/>
      <c r="CV105" s="138"/>
      <c r="CW105" s="138"/>
      <c r="CX105" s="138"/>
      <c r="CY105" s="138"/>
      <c r="CZ105" s="308"/>
      <c r="DA105" s="138"/>
      <c r="DB105" s="428"/>
    </row>
    <row r="106" spans="1:106" ht="63" x14ac:dyDescent="0.25">
      <c r="A106" s="46" t="s">
        <v>559</v>
      </c>
      <c r="B106" s="216" t="s">
        <v>755</v>
      </c>
      <c r="C106" s="50"/>
      <c r="D106" s="294">
        <f>D108+D107</f>
        <v>48.227500000000006</v>
      </c>
      <c r="E106" s="294">
        <f>'3'!AB104</f>
        <v>47.998750000000001</v>
      </c>
      <c r="F106" s="294">
        <f t="shared" ref="F106:BP106" si="154">F108+F107</f>
        <v>0</v>
      </c>
      <c r="G106" s="294">
        <f t="shared" si="154"/>
        <v>0</v>
      </c>
      <c r="H106" s="294">
        <f t="shared" si="154"/>
        <v>0</v>
      </c>
      <c r="I106" s="294">
        <f t="shared" si="154"/>
        <v>0</v>
      </c>
      <c r="J106" s="294">
        <f t="shared" si="154"/>
        <v>0</v>
      </c>
      <c r="K106" s="294">
        <f t="shared" si="154"/>
        <v>0</v>
      </c>
      <c r="L106" s="294">
        <f t="shared" si="154"/>
        <v>0</v>
      </c>
      <c r="M106" s="294">
        <f t="shared" si="154"/>
        <v>0</v>
      </c>
      <c r="N106" s="294">
        <f t="shared" si="154"/>
        <v>0</v>
      </c>
      <c r="O106" s="294">
        <f t="shared" si="154"/>
        <v>0</v>
      </c>
      <c r="P106" s="294">
        <f t="shared" si="154"/>
        <v>0</v>
      </c>
      <c r="Q106" s="294">
        <f t="shared" si="154"/>
        <v>0</v>
      </c>
      <c r="R106" s="294">
        <f t="shared" si="154"/>
        <v>0</v>
      </c>
      <c r="S106" s="294">
        <f t="shared" si="154"/>
        <v>0</v>
      </c>
      <c r="T106" s="294">
        <f t="shared" si="154"/>
        <v>0</v>
      </c>
      <c r="U106" s="294">
        <f>U108+U107</f>
        <v>12.65</v>
      </c>
      <c r="V106" s="294">
        <f t="shared" si="154"/>
        <v>0</v>
      </c>
      <c r="W106" s="294">
        <f t="shared" si="154"/>
        <v>0</v>
      </c>
      <c r="X106" s="294">
        <f t="shared" si="154"/>
        <v>0</v>
      </c>
      <c r="Y106" s="294">
        <f t="shared" si="154"/>
        <v>0</v>
      </c>
      <c r="Z106" s="294">
        <f t="shared" si="154"/>
        <v>0</v>
      </c>
      <c r="AA106" s="294">
        <f t="shared" si="154"/>
        <v>0</v>
      </c>
      <c r="AB106" s="294">
        <f t="shared" si="154"/>
        <v>0</v>
      </c>
      <c r="AC106" s="294">
        <f t="shared" si="154"/>
        <v>12.770049</v>
      </c>
      <c r="AD106" s="294">
        <f t="shared" si="154"/>
        <v>0</v>
      </c>
      <c r="AE106" s="294">
        <f t="shared" si="154"/>
        <v>0</v>
      </c>
      <c r="AF106" s="294">
        <f t="shared" si="154"/>
        <v>0</v>
      </c>
      <c r="AG106" s="294">
        <f t="shared" si="154"/>
        <v>0</v>
      </c>
      <c r="AH106" s="308">
        <f t="shared" si="154"/>
        <v>0</v>
      </c>
      <c r="AI106" s="294">
        <f t="shared" si="154"/>
        <v>0</v>
      </c>
      <c r="AJ106" s="294">
        <f t="shared" si="154"/>
        <v>10.93</v>
      </c>
      <c r="AK106" s="294">
        <f t="shared" si="154"/>
        <v>0</v>
      </c>
      <c r="AL106" s="294">
        <f t="shared" si="154"/>
        <v>0</v>
      </c>
      <c r="AM106" s="294">
        <f t="shared" si="154"/>
        <v>0</v>
      </c>
      <c r="AN106" s="294">
        <f t="shared" si="154"/>
        <v>0</v>
      </c>
      <c r="AO106" s="308">
        <f t="shared" si="154"/>
        <v>0</v>
      </c>
      <c r="AP106" s="294">
        <f t="shared" si="154"/>
        <v>0</v>
      </c>
      <c r="AQ106" s="294">
        <f>'3'!AF104</f>
        <v>10.71529</v>
      </c>
      <c r="AR106" s="294">
        <f t="shared" ref="AR106:AV106" si="155">AR108+AR107</f>
        <v>0</v>
      </c>
      <c r="AS106" s="294">
        <f t="shared" si="155"/>
        <v>0</v>
      </c>
      <c r="AT106" s="294">
        <f t="shared" si="155"/>
        <v>0</v>
      </c>
      <c r="AU106" s="294">
        <f t="shared" si="155"/>
        <v>0</v>
      </c>
      <c r="AV106" s="294">
        <f t="shared" si="155"/>
        <v>0</v>
      </c>
      <c r="AW106" s="294">
        <f t="shared" si="154"/>
        <v>0</v>
      </c>
      <c r="AX106" s="294">
        <f t="shared" si="154"/>
        <v>6.9474999999999998</v>
      </c>
      <c r="AY106" s="294">
        <f t="shared" si="154"/>
        <v>0</v>
      </c>
      <c r="AZ106" s="294">
        <f t="shared" si="154"/>
        <v>0</v>
      </c>
      <c r="BA106" s="294">
        <f t="shared" si="154"/>
        <v>0</v>
      </c>
      <c r="BB106" s="294">
        <f t="shared" si="154"/>
        <v>0</v>
      </c>
      <c r="BC106" s="308">
        <f t="shared" si="154"/>
        <v>0</v>
      </c>
      <c r="BD106" s="294">
        <f t="shared" si="154"/>
        <v>0</v>
      </c>
      <c r="BE106" s="294">
        <f>'3'!AH104</f>
        <v>6.71875</v>
      </c>
      <c r="BF106" s="294">
        <f t="shared" si="154"/>
        <v>0</v>
      </c>
      <c r="BG106" s="294">
        <f t="shared" si="154"/>
        <v>0</v>
      </c>
      <c r="BH106" s="294">
        <f t="shared" si="154"/>
        <v>0</v>
      </c>
      <c r="BI106" s="294">
        <f t="shared" si="154"/>
        <v>0</v>
      </c>
      <c r="BJ106" s="308">
        <f t="shared" si="154"/>
        <v>0</v>
      </c>
      <c r="BK106" s="294">
        <f t="shared" si="154"/>
        <v>0</v>
      </c>
      <c r="BL106" s="294">
        <f t="shared" si="154"/>
        <v>8.7000000000000011</v>
      </c>
      <c r="BM106" s="294">
        <f t="shared" si="154"/>
        <v>0</v>
      </c>
      <c r="BN106" s="294">
        <f t="shared" si="154"/>
        <v>0</v>
      </c>
      <c r="BO106" s="294">
        <f t="shared" si="154"/>
        <v>0</v>
      </c>
      <c r="BP106" s="294">
        <f t="shared" si="154"/>
        <v>0</v>
      </c>
      <c r="BQ106" s="308">
        <f t="shared" ref="BQ106:CT106" si="156">BQ108+BQ107</f>
        <v>0</v>
      </c>
      <c r="BR106" s="294"/>
      <c r="BS106" s="294">
        <f>'3'!AJ104</f>
        <v>8.7000000000000011</v>
      </c>
      <c r="BT106" s="294">
        <f t="shared" ref="BT106:BX106" si="157">BT108+BT107</f>
        <v>0</v>
      </c>
      <c r="BU106" s="294">
        <f t="shared" si="157"/>
        <v>0</v>
      </c>
      <c r="BV106" s="294">
        <f t="shared" si="157"/>
        <v>0</v>
      </c>
      <c r="BW106" s="294">
        <f t="shared" si="157"/>
        <v>0</v>
      </c>
      <c r="BX106" s="308">
        <f t="shared" si="157"/>
        <v>0</v>
      </c>
      <c r="BY106" s="294">
        <f t="shared" si="156"/>
        <v>0</v>
      </c>
      <c r="BZ106" s="294">
        <f t="shared" si="156"/>
        <v>9</v>
      </c>
      <c r="CA106" s="294">
        <f t="shared" si="156"/>
        <v>0</v>
      </c>
      <c r="CB106" s="294">
        <f t="shared" si="156"/>
        <v>0</v>
      </c>
      <c r="CC106" s="294">
        <f t="shared" si="156"/>
        <v>0</v>
      </c>
      <c r="CD106" s="294">
        <f t="shared" si="156"/>
        <v>0</v>
      </c>
      <c r="CE106" s="308">
        <f t="shared" si="156"/>
        <v>0</v>
      </c>
      <c r="CF106" s="294"/>
      <c r="CG106" s="294">
        <f>'3'!AL104</f>
        <v>9</v>
      </c>
      <c r="CH106" s="294">
        <f t="shared" ref="CH106:CL106" si="158">CH108+CH107</f>
        <v>0</v>
      </c>
      <c r="CI106" s="294">
        <f t="shared" si="158"/>
        <v>0</v>
      </c>
      <c r="CJ106" s="294">
        <f t="shared" si="158"/>
        <v>0</v>
      </c>
      <c r="CK106" s="294">
        <f t="shared" si="158"/>
        <v>0</v>
      </c>
      <c r="CL106" s="308">
        <f t="shared" si="158"/>
        <v>0</v>
      </c>
      <c r="CM106" s="294">
        <f t="shared" si="156"/>
        <v>0</v>
      </c>
      <c r="CN106" s="294">
        <f t="shared" si="139"/>
        <v>48.227499999999999</v>
      </c>
      <c r="CO106" s="294">
        <f t="shared" si="123"/>
        <v>0</v>
      </c>
      <c r="CP106" s="294">
        <f t="shared" si="124"/>
        <v>0</v>
      </c>
      <c r="CQ106" s="294">
        <f t="shared" si="125"/>
        <v>0</v>
      </c>
      <c r="CR106" s="294">
        <f t="shared" si="126"/>
        <v>0</v>
      </c>
      <c r="CS106" s="308">
        <f t="shared" si="127"/>
        <v>0</v>
      </c>
      <c r="CT106" s="294">
        <f t="shared" si="156"/>
        <v>0</v>
      </c>
      <c r="CU106" s="213">
        <f t="shared" si="138"/>
        <v>47.998750000000001</v>
      </c>
      <c r="CV106" s="294">
        <f t="shared" si="128"/>
        <v>0</v>
      </c>
      <c r="CW106" s="294">
        <f t="shared" si="129"/>
        <v>0</v>
      </c>
      <c r="CX106" s="294">
        <f t="shared" si="130"/>
        <v>0</v>
      </c>
      <c r="CY106" s="294">
        <f t="shared" si="131"/>
        <v>0</v>
      </c>
      <c r="CZ106" s="308">
        <f t="shared" si="132"/>
        <v>0</v>
      </c>
      <c r="DA106" s="138"/>
      <c r="DB106" s="428"/>
    </row>
    <row r="107" spans="1:106" ht="31.5" x14ac:dyDescent="0.25">
      <c r="A107" s="46" t="s">
        <v>615</v>
      </c>
      <c r="B107" s="575" t="s">
        <v>756</v>
      </c>
      <c r="C107" s="50"/>
      <c r="D107" s="294">
        <f>'3'!H105</f>
        <v>0</v>
      </c>
      <c r="E107" s="294">
        <f>'3'!AB105</f>
        <v>0</v>
      </c>
      <c r="F107" s="213"/>
      <c r="G107" s="213"/>
      <c r="H107" s="213"/>
      <c r="I107" s="213"/>
      <c r="J107" s="213"/>
      <c r="K107" s="213"/>
      <c r="L107" s="213"/>
      <c r="M107" s="213"/>
      <c r="N107" s="213"/>
      <c r="O107" s="213"/>
      <c r="P107" s="213"/>
      <c r="Q107" s="213"/>
      <c r="R107" s="213"/>
      <c r="S107" s="213"/>
      <c r="T107" s="213"/>
      <c r="U107" s="213"/>
      <c r="V107" s="213"/>
      <c r="W107" s="213"/>
      <c r="X107" s="213"/>
      <c r="Y107" s="213"/>
      <c r="Z107" s="213"/>
      <c r="AA107" s="213"/>
      <c r="AB107" s="213"/>
      <c r="AC107" s="213">
        <f>'3'!J105</f>
        <v>0</v>
      </c>
      <c r="AD107" s="213"/>
      <c r="AE107" s="213"/>
      <c r="AF107" s="213"/>
      <c r="AG107" s="213"/>
      <c r="AH107" s="308"/>
      <c r="AI107" s="213"/>
      <c r="AJ107" s="213"/>
      <c r="AK107" s="213"/>
      <c r="AL107" s="213"/>
      <c r="AM107" s="213"/>
      <c r="AN107" s="213"/>
      <c r="AO107" s="308"/>
      <c r="AP107" s="213"/>
      <c r="AQ107" s="213">
        <f>'3'!AF105</f>
        <v>0</v>
      </c>
      <c r="AR107" s="213"/>
      <c r="AS107" s="213"/>
      <c r="AT107" s="213"/>
      <c r="AU107" s="213"/>
      <c r="AV107" s="213"/>
      <c r="AW107" s="213"/>
      <c r="AX107" s="213"/>
      <c r="AY107" s="213"/>
      <c r="AZ107" s="213"/>
      <c r="BA107" s="213"/>
      <c r="BB107" s="213"/>
      <c r="BC107" s="308"/>
      <c r="BD107" s="213"/>
      <c r="BE107" s="213">
        <f>'3'!AH105</f>
        <v>0</v>
      </c>
      <c r="BF107" s="213"/>
      <c r="BG107" s="213"/>
      <c r="BH107" s="213"/>
      <c r="BI107" s="213"/>
      <c r="BJ107" s="308"/>
      <c r="BK107" s="213"/>
      <c r="BL107" s="213"/>
      <c r="BM107" s="213"/>
      <c r="BN107" s="213"/>
      <c r="BO107" s="213"/>
      <c r="BP107" s="213"/>
      <c r="BQ107" s="308"/>
      <c r="BR107" s="213"/>
      <c r="BS107" s="213">
        <f>'3'!AJ105</f>
        <v>0</v>
      </c>
      <c r="BT107" s="213"/>
      <c r="BU107" s="213"/>
      <c r="BV107" s="213"/>
      <c r="BW107" s="213"/>
      <c r="BX107" s="308"/>
      <c r="BY107" s="213"/>
      <c r="BZ107" s="213"/>
      <c r="CA107" s="213"/>
      <c r="CB107" s="213"/>
      <c r="CC107" s="213"/>
      <c r="CD107" s="213"/>
      <c r="CE107" s="308"/>
      <c r="CF107" s="213"/>
      <c r="CG107" s="213">
        <f>'3'!AL105</f>
        <v>0</v>
      </c>
      <c r="CH107" s="213"/>
      <c r="CI107" s="213"/>
      <c r="CJ107" s="213"/>
      <c r="CK107" s="213"/>
      <c r="CL107" s="308"/>
      <c r="CM107" s="213"/>
      <c r="CN107" s="213">
        <f t="shared" si="139"/>
        <v>0</v>
      </c>
      <c r="CO107" s="213">
        <f t="shared" si="123"/>
        <v>0</v>
      </c>
      <c r="CP107" s="213">
        <f t="shared" si="124"/>
        <v>0</v>
      </c>
      <c r="CQ107" s="213">
        <f t="shared" si="125"/>
        <v>0</v>
      </c>
      <c r="CR107" s="213">
        <f t="shared" si="126"/>
        <v>0</v>
      </c>
      <c r="CS107" s="308">
        <f t="shared" si="127"/>
        <v>0</v>
      </c>
      <c r="CT107" s="138"/>
      <c r="CU107" s="213">
        <f t="shared" si="138"/>
        <v>0</v>
      </c>
      <c r="CV107" s="213">
        <f t="shared" si="128"/>
        <v>0</v>
      </c>
      <c r="CW107" s="213">
        <f t="shared" si="129"/>
        <v>0</v>
      </c>
      <c r="CX107" s="213">
        <f t="shared" si="130"/>
        <v>0</v>
      </c>
      <c r="CY107" s="213">
        <f t="shared" si="131"/>
        <v>0</v>
      </c>
      <c r="CZ107" s="308">
        <f t="shared" si="132"/>
        <v>0</v>
      </c>
      <c r="DA107" s="138"/>
      <c r="DB107" s="428"/>
    </row>
    <row r="108" spans="1:106" ht="47.25" x14ac:dyDescent="0.25">
      <c r="A108" s="46" t="s">
        <v>616</v>
      </c>
      <c r="B108" s="575" t="s">
        <v>757</v>
      </c>
      <c r="C108" s="50"/>
      <c r="D108" s="294">
        <f>'3'!H106</f>
        <v>48.227500000000006</v>
      </c>
      <c r="E108" s="294">
        <f>'3'!AB106</f>
        <v>48.227500000000006</v>
      </c>
      <c r="F108" s="581"/>
      <c r="G108" s="581"/>
      <c r="H108" s="581"/>
      <c r="I108" s="581"/>
      <c r="J108" s="581"/>
      <c r="K108" s="581"/>
      <c r="L108" s="581"/>
      <c r="M108" s="581"/>
      <c r="N108" s="581"/>
      <c r="O108" s="581"/>
      <c r="P108" s="581"/>
      <c r="Q108" s="581"/>
      <c r="R108" s="581"/>
      <c r="S108" s="581"/>
      <c r="T108" s="581"/>
      <c r="U108" s="581">
        <f t="shared" ref="U108:AB108" si="159">SUM(U109:U124)</f>
        <v>12.65</v>
      </c>
      <c r="V108" s="581">
        <f t="shared" si="159"/>
        <v>0</v>
      </c>
      <c r="W108" s="581">
        <f t="shared" si="159"/>
        <v>0</v>
      </c>
      <c r="X108" s="581">
        <f t="shared" si="159"/>
        <v>0</v>
      </c>
      <c r="Y108" s="581">
        <f t="shared" si="159"/>
        <v>0</v>
      </c>
      <c r="Z108" s="581">
        <f t="shared" si="159"/>
        <v>0</v>
      </c>
      <c r="AA108" s="581">
        <f t="shared" si="159"/>
        <v>0</v>
      </c>
      <c r="AB108" s="581">
        <f t="shared" si="159"/>
        <v>0</v>
      </c>
      <c r="AC108" s="581">
        <f>'3'!J106</f>
        <v>12.770049</v>
      </c>
      <c r="AD108" s="581">
        <f t="shared" ref="AD108:AI108" si="160">SUM(AD109:AD124)</f>
        <v>0</v>
      </c>
      <c r="AE108" s="581">
        <f t="shared" si="160"/>
        <v>0</v>
      </c>
      <c r="AF108" s="581">
        <f t="shared" si="160"/>
        <v>0</v>
      </c>
      <c r="AG108" s="581">
        <f t="shared" si="160"/>
        <v>0</v>
      </c>
      <c r="AH108" s="308">
        <f t="shared" si="160"/>
        <v>0</v>
      </c>
      <c r="AI108" s="581">
        <f t="shared" si="160"/>
        <v>0</v>
      </c>
      <c r="AJ108" s="138">
        <f>'3'!AE106</f>
        <v>10.93</v>
      </c>
      <c r="AK108" s="138">
        <f t="shared" ref="AK108:AP108" si="161">SUM(AK109:AK124)</f>
        <v>0</v>
      </c>
      <c r="AL108" s="138">
        <f t="shared" si="161"/>
        <v>0</v>
      </c>
      <c r="AM108" s="138">
        <f t="shared" si="161"/>
        <v>0</v>
      </c>
      <c r="AN108" s="138">
        <f t="shared" si="161"/>
        <v>0</v>
      </c>
      <c r="AO108" s="308">
        <f t="shared" si="161"/>
        <v>0</v>
      </c>
      <c r="AP108" s="138">
        <f t="shared" si="161"/>
        <v>0</v>
      </c>
      <c r="AQ108" s="213">
        <f>'3'!AF106</f>
        <v>10.71529</v>
      </c>
      <c r="AR108" s="138">
        <f t="shared" ref="AR108:BD108" si="162">SUM(AR109:AR124)</f>
        <v>0</v>
      </c>
      <c r="AS108" s="138">
        <f t="shared" si="162"/>
        <v>0</v>
      </c>
      <c r="AT108" s="138">
        <f t="shared" si="162"/>
        <v>0</v>
      </c>
      <c r="AU108" s="138">
        <f t="shared" si="162"/>
        <v>0</v>
      </c>
      <c r="AV108" s="138">
        <f t="shared" si="162"/>
        <v>0</v>
      </c>
      <c r="AW108" s="138">
        <f t="shared" si="162"/>
        <v>0</v>
      </c>
      <c r="AX108" s="138">
        <f t="shared" si="162"/>
        <v>6.9474999999999998</v>
      </c>
      <c r="AY108" s="138">
        <f t="shared" si="162"/>
        <v>0</v>
      </c>
      <c r="AZ108" s="581">
        <f t="shared" si="162"/>
        <v>0</v>
      </c>
      <c r="BA108" s="581">
        <f t="shared" si="162"/>
        <v>0</v>
      </c>
      <c r="BB108" s="581">
        <f t="shared" si="162"/>
        <v>0</v>
      </c>
      <c r="BC108" s="308">
        <f t="shared" si="162"/>
        <v>0</v>
      </c>
      <c r="BD108" s="581">
        <f t="shared" si="162"/>
        <v>0</v>
      </c>
      <c r="BE108" s="581">
        <f>'3'!AH106</f>
        <v>6.71875</v>
      </c>
      <c r="BF108" s="581">
        <f t="shared" ref="BF108:BQ108" si="163">SUM(BF109:BF124)</f>
        <v>0</v>
      </c>
      <c r="BG108" s="581">
        <f t="shared" si="163"/>
        <v>0</v>
      </c>
      <c r="BH108" s="581">
        <f t="shared" si="163"/>
        <v>0</v>
      </c>
      <c r="BI108" s="581">
        <f t="shared" si="163"/>
        <v>0</v>
      </c>
      <c r="BJ108" s="308">
        <f t="shared" si="163"/>
        <v>0</v>
      </c>
      <c r="BK108" s="581">
        <f t="shared" si="163"/>
        <v>0</v>
      </c>
      <c r="BL108" s="581">
        <f t="shared" si="163"/>
        <v>8.7000000000000011</v>
      </c>
      <c r="BM108" s="581">
        <f t="shared" si="163"/>
        <v>0</v>
      </c>
      <c r="BN108" s="581">
        <f t="shared" si="163"/>
        <v>0</v>
      </c>
      <c r="BO108" s="581">
        <f t="shared" si="163"/>
        <v>0</v>
      </c>
      <c r="BP108" s="581">
        <f t="shared" si="163"/>
        <v>0</v>
      </c>
      <c r="BQ108" s="308">
        <f t="shared" si="163"/>
        <v>0</v>
      </c>
      <c r="BR108" s="581"/>
      <c r="BS108" s="581">
        <f>'3'!AJ106</f>
        <v>8.7000000000000011</v>
      </c>
      <c r="BT108" s="581">
        <f t="shared" ref="BT108:CE108" si="164">SUM(BT109:BT124)</f>
        <v>0</v>
      </c>
      <c r="BU108" s="581">
        <f t="shared" si="164"/>
        <v>0</v>
      </c>
      <c r="BV108" s="581">
        <f t="shared" si="164"/>
        <v>0</v>
      </c>
      <c r="BW108" s="581">
        <f t="shared" si="164"/>
        <v>0</v>
      </c>
      <c r="BX108" s="308">
        <f t="shared" si="164"/>
        <v>0</v>
      </c>
      <c r="BY108" s="581">
        <f t="shared" si="164"/>
        <v>0</v>
      </c>
      <c r="BZ108" s="581">
        <f t="shared" si="164"/>
        <v>9</v>
      </c>
      <c r="CA108" s="581">
        <f t="shared" si="164"/>
        <v>0</v>
      </c>
      <c r="CB108" s="581">
        <f t="shared" si="164"/>
        <v>0</v>
      </c>
      <c r="CC108" s="581">
        <f t="shared" si="164"/>
        <v>0</v>
      </c>
      <c r="CD108" s="581">
        <f t="shared" si="164"/>
        <v>0</v>
      </c>
      <c r="CE108" s="308">
        <f t="shared" si="164"/>
        <v>0</v>
      </c>
      <c r="CF108" s="581"/>
      <c r="CG108" s="581">
        <f>'3'!AL106</f>
        <v>9</v>
      </c>
      <c r="CH108" s="581">
        <f t="shared" ref="CH108:CM108" si="165">SUM(CH109:CH124)</f>
        <v>0</v>
      </c>
      <c r="CI108" s="581">
        <f t="shared" si="165"/>
        <v>0</v>
      </c>
      <c r="CJ108" s="581">
        <f t="shared" si="165"/>
        <v>0</v>
      </c>
      <c r="CK108" s="581">
        <f t="shared" si="165"/>
        <v>0</v>
      </c>
      <c r="CL108" s="308">
        <f t="shared" si="165"/>
        <v>0</v>
      </c>
      <c r="CM108" s="581">
        <f t="shared" si="165"/>
        <v>0</v>
      </c>
      <c r="CN108" s="581">
        <f t="shared" si="139"/>
        <v>48.227499999999999</v>
      </c>
      <c r="CO108" s="581">
        <f t="shared" si="123"/>
        <v>0</v>
      </c>
      <c r="CP108" s="581">
        <f t="shared" si="124"/>
        <v>0</v>
      </c>
      <c r="CQ108" s="581">
        <f t="shared" si="125"/>
        <v>0</v>
      </c>
      <c r="CR108" s="581">
        <f t="shared" si="126"/>
        <v>0</v>
      </c>
      <c r="CS108" s="308">
        <f t="shared" si="127"/>
        <v>0</v>
      </c>
      <c r="CT108" s="138"/>
      <c r="CU108" s="213">
        <f t="shared" si="138"/>
        <v>47.998750000000001</v>
      </c>
      <c r="CV108" s="581">
        <f t="shared" si="128"/>
        <v>0</v>
      </c>
      <c r="CW108" s="581">
        <f t="shared" si="129"/>
        <v>0</v>
      </c>
      <c r="CX108" s="581">
        <f t="shared" si="130"/>
        <v>0</v>
      </c>
      <c r="CY108" s="581">
        <f t="shared" si="131"/>
        <v>0</v>
      </c>
      <c r="CZ108" s="308">
        <f t="shared" si="132"/>
        <v>0</v>
      </c>
      <c r="DA108" s="138"/>
      <c r="DB108" s="428"/>
    </row>
    <row r="109" spans="1:106" x14ac:dyDescent="0.25">
      <c r="A109" s="46"/>
      <c r="B109" s="288" t="s">
        <v>822</v>
      </c>
      <c r="C109" s="50" t="s">
        <v>806</v>
      </c>
      <c r="D109" s="294">
        <f>'3'!H107</f>
        <v>1.95</v>
      </c>
      <c r="E109" s="294">
        <f>'3'!AB107</f>
        <v>1.95</v>
      </c>
      <c r="F109" s="138"/>
      <c r="G109" s="138"/>
      <c r="H109" s="138"/>
      <c r="I109" s="138"/>
      <c r="J109" s="138"/>
      <c r="K109" s="138"/>
      <c r="L109" s="138"/>
      <c r="M109" s="138"/>
      <c r="N109" s="138"/>
      <c r="O109" s="138"/>
      <c r="P109" s="138"/>
      <c r="Q109" s="138"/>
      <c r="R109" s="138"/>
      <c r="S109" s="138"/>
      <c r="T109" s="138"/>
      <c r="U109" s="581">
        <f>'3'!AB107</f>
        <v>1.95</v>
      </c>
      <c r="V109" s="138"/>
      <c r="W109" s="138"/>
      <c r="X109" s="138"/>
      <c r="Y109" s="138"/>
      <c r="Z109" s="138"/>
      <c r="AA109" s="138"/>
      <c r="AB109" s="138"/>
      <c r="AC109" s="138">
        <f>'3'!J107</f>
        <v>5.6108330000000004</v>
      </c>
      <c r="AD109" s="138"/>
      <c r="AE109" s="138"/>
      <c r="AF109" s="138"/>
      <c r="AG109" s="138"/>
      <c r="AH109" s="308"/>
      <c r="AI109" s="138"/>
      <c r="AJ109" s="138">
        <f>'3'!AE107</f>
        <v>0</v>
      </c>
      <c r="AK109" s="138"/>
      <c r="AL109" s="138"/>
      <c r="AM109" s="138"/>
      <c r="AN109" s="138"/>
      <c r="AO109" s="308"/>
      <c r="AP109" s="138"/>
      <c r="AQ109" s="213">
        <f>'3'!AF107</f>
        <v>0</v>
      </c>
      <c r="AR109" s="138"/>
      <c r="AS109" s="138"/>
      <c r="AT109" s="138"/>
      <c r="AU109" s="138"/>
      <c r="AV109" s="138"/>
      <c r="AW109" s="138"/>
      <c r="AX109" s="138"/>
      <c r="AY109" s="138"/>
      <c r="AZ109" s="138"/>
      <c r="BA109" s="138"/>
      <c r="BB109" s="138"/>
      <c r="BC109" s="308"/>
      <c r="BD109" s="138"/>
      <c r="BE109" s="138">
        <f>'3'!AH107</f>
        <v>0</v>
      </c>
      <c r="BF109" s="138"/>
      <c r="BG109" s="138"/>
      <c r="BH109" s="138"/>
      <c r="BI109" s="138"/>
      <c r="BJ109" s="308"/>
      <c r="BK109" s="138"/>
      <c r="BL109" s="138"/>
      <c r="BM109" s="138"/>
      <c r="BN109" s="138"/>
      <c r="BO109" s="138"/>
      <c r="BP109" s="138"/>
      <c r="BQ109" s="308"/>
      <c r="BR109" s="138"/>
      <c r="BS109" s="138">
        <f>'3'!AJ107</f>
        <v>0</v>
      </c>
      <c r="BT109" s="138"/>
      <c r="BU109" s="138"/>
      <c r="BV109" s="138"/>
      <c r="BW109" s="138"/>
      <c r="BX109" s="308"/>
      <c r="BY109" s="138"/>
      <c r="BZ109" s="138"/>
      <c r="CA109" s="138"/>
      <c r="CB109" s="138"/>
      <c r="CC109" s="138"/>
      <c r="CD109" s="138"/>
      <c r="CE109" s="308"/>
      <c r="CF109" s="138"/>
      <c r="CG109" s="138">
        <f>'3'!AL107</f>
        <v>0</v>
      </c>
      <c r="CH109" s="138"/>
      <c r="CI109" s="138"/>
      <c r="CJ109" s="138"/>
      <c r="CK109" s="138"/>
      <c r="CL109" s="308"/>
      <c r="CM109" s="138"/>
      <c r="CN109" s="213">
        <f t="shared" si="139"/>
        <v>1.95</v>
      </c>
      <c r="CO109" s="138">
        <f t="shared" si="123"/>
        <v>0</v>
      </c>
      <c r="CP109" s="138">
        <f t="shared" si="124"/>
        <v>0</v>
      </c>
      <c r="CQ109" s="138">
        <f t="shared" si="125"/>
        <v>0</v>
      </c>
      <c r="CR109" s="138">
        <f t="shared" si="126"/>
        <v>0</v>
      </c>
      <c r="CS109" s="308">
        <f t="shared" si="127"/>
        <v>0</v>
      </c>
      <c r="CT109" s="138"/>
      <c r="CU109" s="213">
        <f t="shared" si="138"/>
        <v>1.95</v>
      </c>
      <c r="CV109" s="138">
        <f t="shared" si="128"/>
        <v>0</v>
      </c>
      <c r="CW109" s="138">
        <f t="shared" si="129"/>
        <v>0</v>
      </c>
      <c r="CX109" s="138">
        <f t="shared" si="130"/>
        <v>0</v>
      </c>
      <c r="CY109" s="138">
        <f t="shared" si="131"/>
        <v>0</v>
      </c>
      <c r="CZ109" s="308">
        <f t="shared" si="132"/>
        <v>0</v>
      </c>
      <c r="DA109" s="138"/>
      <c r="DB109" s="428"/>
    </row>
    <row r="110" spans="1:106" ht="31.5" x14ac:dyDescent="0.25">
      <c r="A110" s="46"/>
      <c r="B110" s="288" t="s">
        <v>823</v>
      </c>
      <c r="C110" s="50" t="s">
        <v>806</v>
      </c>
      <c r="D110" s="294">
        <f>'3'!H108</f>
        <v>5.2</v>
      </c>
      <c r="E110" s="294">
        <f>'3'!AB108</f>
        <v>5.2</v>
      </c>
      <c r="F110" s="138"/>
      <c r="G110" s="138"/>
      <c r="H110" s="138"/>
      <c r="I110" s="138"/>
      <c r="J110" s="138"/>
      <c r="K110" s="138"/>
      <c r="L110" s="138"/>
      <c r="M110" s="138"/>
      <c r="N110" s="138"/>
      <c r="O110" s="138"/>
      <c r="P110" s="138"/>
      <c r="Q110" s="138"/>
      <c r="R110" s="138"/>
      <c r="S110" s="138"/>
      <c r="T110" s="138"/>
      <c r="U110" s="581">
        <f>'3'!AB108</f>
        <v>5.2</v>
      </c>
      <c r="V110" s="138"/>
      <c r="W110" s="138"/>
      <c r="X110" s="138"/>
      <c r="Y110" s="138"/>
      <c r="Z110" s="138"/>
      <c r="AA110" s="138"/>
      <c r="AB110" s="138"/>
      <c r="AC110" s="138">
        <f>'3'!J108</f>
        <v>2.9195159999999998</v>
      </c>
      <c r="AD110" s="138"/>
      <c r="AE110" s="138"/>
      <c r="AF110" s="138"/>
      <c r="AG110" s="138"/>
      <c r="AH110" s="308"/>
      <c r="AI110" s="138"/>
      <c r="AJ110" s="138">
        <f>'3'!AE108</f>
        <v>0</v>
      </c>
      <c r="AK110" s="138"/>
      <c r="AL110" s="138"/>
      <c r="AM110" s="138"/>
      <c r="AN110" s="138"/>
      <c r="AO110" s="308"/>
      <c r="AP110" s="138"/>
      <c r="AQ110" s="213">
        <f>'3'!AF108</f>
        <v>0</v>
      </c>
      <c r="AR110" s="138"/>
      <c r="AS110" s="138"/>
      <c r="AT110" s="138"/>
      <c r="AU110" s="138"/>
      <c r="AV110" s="138"/>
      <c r="AW110" s="138"/>
      <c r="AX110" s="138"/>
      <c r="AY110" s="138"/>
      <c r="AZ110" s="138"/>
      <c r="BA110" s="138"/>
      <c r="BB110" s="138"/>
      <c r="BC110" s="308"/>
      <c r="BD110" s="138"/>
      <c r="BE110" s="138">
        <f>'3'!AH108</f>
        <v>0</v>
      </c>
      <c r="BF110" s="138"/>
      <c r="BG110" s="138"/>
      <c r="BH110" s="138"/>
      <c r="BI110" s="138"/>
      <c r="BJ110" s="308"/>
      <c r="BK110" s="138"/>
      <c r="BL110" s="138"/>
      <c r="BM110" s="138"/>
      <c r="BN110" s="138"/>
      <c r="BO110" s="138"/>
      <c r="BP110" s="138"/>
      <c r="BQ110" s="308"/>
      <c r="BR110" s="138"/>
      <c r="BS110" s="138">
        <f>'3'!AJ108</f>
        <v>0</v>
      </c>
      <c r="BT110" s="138"/>
      <c r="BU110" s="138"/>
      <c r="BV110" s="138"/>
      <c r="BW110" s="138"/>
      <c r="BX110" s="308"/>
      <c r="BY110" s="138"/>
      <c r="BZ110" s="138"/>
      <c r="CA110" s="138"/>
      <c r="CB110" s="138"/>
      <c r="CC110" s="138"/>
      <c r="CD110" s="138"/>
      <c r="CE110" s="308"/>
      <c r="CF110" s="138"/>
      <c r="CG110" s="138">
        <f>'3'!AL108</f>
        <v>0</v>
      </c>
      <c r="CH110" s="138"/>
      <c r="CI110" s="138"/>
      <c r="CJ110" s="138"/>
      <c r="CK110" s="138"/>
      <c r="CL110" s="308"/>
      <c r="CM110" s="138"/>
      <c r="CN110" s="213">
        <f t="shared" si="139"/>
        <v>5.2</v>
      </c>
      <c r="CO110" s="138">
        <f t="shared" si="123"/>
        <v>0</v>
      </c>
      <c r="CP110" s="138">
        <f t="shared" si="124"/>
        <v>0</v>
      </c>
      <c r="CQ110" s="138">
        <f t="shared" si="125"/>
        <v>0</v>
      </c>
      <c r="CR110" s="138">
        <f t="shared" si="126"/>
        <v>0</v>
      </c>
      <c r="CS110" s="308">
        <f t="shared" si="127"/>
        <v>0</v>
      </c>
      <c r="CT110" s="138"/>
      <c r="CU110" s="213">
        <f t="shared" si="138"/>
        <v>5.2</v>
      </c>
      <c r="CV110" s="138">
        <f t="shared" si="128"/>
        <v>0</v>
      </c>
      <c r="CW110" s="138">
        <f t="shared" si="129"/>
        <v>0</v>
      </c>
      <c r="CX110" s="138">
        <f t="shared" si="130"/>
        <v>0</v>
      </c>
      <c r="CY110" s="138">
        <f t="shared" si="131"/>
        <v>0</v>
      </c>
      <c r="CZ110" s="308">
        <f t="shared" si="132"/>
        <v>0</v>
      </c>
      <c r="DA110" s="138"/>
      <c r="DB110" s="428"/>
    </row>
    <row r="111" spans="1:106" ht="47.25" x14ac:dyDescent="0.25">
      <c r="A111" s="46"/>
      <c r="B111" s="288" t="s">
        <v>824</v>
      </c>
      <c r="C111" s="50" t="s">
        <v>806</v>
      </c>
      <c r="D111" s="294">
        <f>'3'!H109</f>
        <v>3</v>
      </c>
      <c r="E111" s="294">
        <f>'3'!AB109</f>
        <v>3</v>
      </c>
      <c r="F111" s="138"/>
      <c r="G111" s="138"/>
      <c r="H111" s="138"/>
      <c r="I111" s="138"/>
      <c r="J111" s="138"/>
      <c r="K111" s="138"/>
      <c r="L111" s="138"/>
      <c r="M111" s="138"/>
      <c r="N111" s="138"/>
      <c r="O111" s="138"/>
      <c r="P111" s="138"/>
      <c r="Q111" s="138"/>
      <c r="R111" s="138"/>
      <c r="S111" s="138"/>
      <c r="T111" s="138"/>
      <c r="U111" s="581">
        <f>'3'!AB109</f>
        <v>3</v>
      </c>
      <c r="V111" s="138"/>
      <c r="W111" s="138"/>
      <c r="X111" s="138"/>
      <c r="Y111" s="138"/>
      <c r="Z111" s="138"/>
      <c r="AA111" s="138"/>
      <c r="AB111" s="138"/>
      <c r="AC111" s="138">
        <f>'3'!J109</f>
        <v>2.1673499999999999</v>
      </c>
      <c r="AD111" s="138"/>
      <c r="AE111" s="138"/>
      <c r="AF111" s="138"/>
      <c r="AG111" s="138"/>
      <c r="AH111" s="308"/>
      <c r="AI111" s="138"/>
      <c r="AJ111" s="138">
        <f>'3'!AE109</f>
        <v>0</v>
      </c>
      <c r="AK111" s="138"/>
      <c r="AL111" s="138"/>
      <c r="AM111" s="138"/>
      <c r="AN111" s="138"/>
      <c r="AO111" s="308"/>
      <c r="AP111" s="138"/>
      <c r="AQ111" s="213">
        <f>'3'!AF109</f>
        <v>0</v>
      </c>
      <c r="AR111" s="138"/>
      <c r="AS111" s="138"/>
      <c r="AT111" s="138"/>
      <c r="AU111" s="138"/>
      <c r="AV111" s="138"/>
      <c r="AW111" s="138"/>
      <c r="AX111" s="138"/>
      <c r="AY111" s="138"/>
      <c r="AZ111" s="138"/>
      <c r="BA111" s="138"/>
      <c r="BB111" s="138"/>
      <c r="BC111" s="308"/>
      <c r="BD111" s="138"/>
      <c r="BE111" s="138">
        <f>'3'!AH109</f>
        <v>0</v>
      </c>
      <c r="BF111" s="138"/>
      <c r="BG111" s="138"/>
      <c r="BH111" s="138"/>
      <c r="BI111" s="138"/>
      <c r="BJ111" s="308"/>
      <c r="BK111" s="138"/>
      <c r="BL111" s="138"/>
      <c r="BM111" s="138"/>
      <c r="BN111" s="138"/>
      <c r="BO111" s="138"/>
      <c r="BP111" s="138"/>
      <c r="BQ111" s="308"/>
      <c r="BR111" s="138"/>
      <c r="BS111" s="138">
        <f>'3'!AJ109</f>
        <v>0</v>
      </c>
      <c r="BT111" s="138"/>
      <c r="BU111" s="138"/>
      <c r="BV111" s="138"/>
      <c r="BW111" s="138"/>
      <c r="BX111" s="308"/>
      <c r="BY111" s="138"/>
      <c r="BZ111" s="138"/>
      <c r="CA111" s="138"/>
      <c r="CB111" s="138"/>
      <c r="CC111" s="138"/>
      <c r="CD111" s="138"/>
      <c r="CE111" s="308"/>
      <c r="CF111" s="138"/>
      <c r="CG111" s="138">
        <f>'3'!AL109</f>
        <v>0</v>
      </c>
      <c r="CH111" s="138"/>
      <c r="CI111" s="138"/>
      <c r="CJ111" s="138"/>
      <c r="CK111" s="138"/>
      <c r="CL111" s="308"/>
      <c r="CM111" s="138"/>
      <c r="CN111" s="213">
        <f t="shared" si="139"/>
        <v>3</v>
      </c>
      <c r="CO111" s="138">
        <f t="shared" si="123"/>
        <v>0</v>
      </c>
      <c r="CP111" s="138">
        <f t="shared" si="124"/>
        <v>0</v>
      </c>
      <c r="CQ111" s="138">
        <f t="shared" si="125"/>
        <v>0</v>
      </c>
      <c r="CR111" s="138">
        <f t="shared" si="126"/>
        <v>0</v>
      </c>
      <c r="CS111" s="308">
        <f t="shared" si="127"/>
        <v>0</v>
      </c>
      <c r="CT111" s="138"/>
      <c r="CU111" s="213">
        <f t="shared" si="138"/>
        <v>3</v>
      </c>
      <c r="CV111" s="138">
        <f t="shared" si="128"/>
        <v>0</v>
      </c>
      <c r="CW111" s="138">
        <f t="shared" si="129"/>
        <v>0</v>
      </c>
      <c r="CX111" s="138">
        <f t="shared" si="130"/>
        <v>0</v>
      </c>
      <c r="CY111" s="138">
        <f t="shared" si="131"/>
        <v>0</v>
      </c>
      <c r="CZ111" s="308">
        <f t="shared" si="132"/>
        <v>0</v>
      </c>
      <c r="DA111" s="138"/>
      <c r="DB111" s="428"/>
    </row>
    <row r="112" spans="1:106" x14ac:dyDescent="0.25">
      <c r="A112" s="46"/>
      <c r="B112" s="288" t="s">
        <v>821</v>
      </c>
      <c r="C112" s="50" t="s">
        <v>806</v>
      </c>
      <c r="D112" s="294">
        <f>'3'!H110</f>
        <v>2.5</v>
      </c>
      <c r="E112" s="294">
        <f>'3'!AB110</f>
        <v>2.5</v>
      </c>
      <c r="F112" s="138"/>
      <c r="G112" s="138"/>
      <c r="H112" s="138"/>
      <c r="I112" s="138"/>
      <c r="J112" s="138"/>
      <c r="K112" s="138"/>
      <c r="L112" s="138"/>
      <c r="M112" s="138"/>
      <c r="N112" s="138"/>
      <c r="O112" s="138"/>
      <c r="P112" s="138"/>
      <c r="Q112" s="138"/>
      <c r="R112" s="138"/>
      <c r="S112" s="138"/>
      <c r="T112" s="138"/>
      <c r="U112" s="581">
        <f>'3'!AB110</f>
        <v>2.5</v>
      </c>
      <c r="V112" s="138"/>
      <c r="W112" s="138"/>
      <c r="X112" s="138"/>
      <c r="Y112" s="138"/>
      <c r="Z112" s="138"/>
      <c r="AA112" s="138"/>
      <c r="AB112" s="138"/>
      <c r="AC112" s="138">
        <f>'3'!J110</f>
        <v>2.0723499999999997</v>
      </c>
      <c r="AD112" s="138"/>
      <c r="AE112" s="138"/>
      <c r="AF112" s="138"/>
      <c r="AG112" s="138"/>
      <c r="AH112" s="308"/>
      <c r="AI112" s="138"/>
      <c r="AJ112" s="138">
        <f>'3'!AE110</f>
        <v>0</v>
      </c>
      <c r="AK112" s="138"/>
      <c r="AL112" s="138"/>
      <c r="AM112" s="138"/>
      <c r="AN112" s="138"/>
      <c r="AO112" s="308"/>
      <c r="AP112" s="138"/>
      <c r="AQ112" s="213">
        <f>'3'!AF110</f>
        <v>0</v>
      </c>
      <c r="AR112" s="138"/>
      <c r="AS112" s="138"/>
      <c r="AT112" s="138"/>
      <c r="AU112" s="138"/>
      <c r="AV112" s="138"/>
      <c r="AW112" s="138"/>
      <c r="AX112" s="138"/>
      <c r="AY112" s="138"/>
      <c r="AZ112" s="138"/>
      <c r="BA112" s="138"/>
      <c r="BB112" s="138"/>
      <c r="BC112" s="308"/>
      <c r="BD112" s="138"/>
      <c r="BE112" s="138">
        <f>'3'!AH110</f>
        <v>0</v>
      </c>
      <c r="BF112" s="138"/>
      <c r="BG112" s="138"/>
      <c r="BH112" s="138"/>
      <c r="BI112" s="138"/>
      <c r="BJ112" s="308"/>
      <c r="BK112" s="138"/>
      <c r="BL112" s="138"/>
      <c r="BM112" s="138"/>
      <c r="BN112" s="138"/>
      <c r="BO112" s="138"/>
      <c r="BP112" s="138"/>
      <c r="BQ112" s="308"/>
      <c r="BR112" s="138"/>
      <c r="BS112" s="138">
        <f>'3'!AJ110</f>
        <v>0</v>
      </c>
      <c r="BT112" s="138"/>
      <c r="BU112" s="138"/>
      <c r="BV112" s="138"/>
      <c r="BW112" s="138"/>
      <c r="BX112" s="308"/>
      <c r="BY112" s="138"/>
      <c r="BZ112" s="138"/>
      <c r="CA112" s="138"/>
      <c r="CB112" s="138"/>
      <c r="CC112" s="138"/>
      <c r="CD112" s="138"/>
      <c r="CE112" s="308"/>
      <c r="CF112" s="138"/>
      <c r="CG112" s="138">
        <f>'3'!AL110</f>
        <v>0</v>
      </c>
      <c r="CH112" s="138"/>
      <c r="CI112" s="138"/>
      <c r="CJ112" s="138"/>
      <c r="CK112" s="138"/>
      <c r="CL112" s="308"/>
      <c r="CM112" s="138"/>
      <c r="CN112" s="213">
        <f t="shared" si="139"/>
        <v>2.5</v>
      </c>
      <c r="CO112" s="138">
        <f t="shared" si="123"/>
        <v>0</v>
      </c>
      <c r="CP112" s="138">
        <f t="shared" si="124"/>
        <v>0</v>
      </c>
      <c r="CQ112" s="138">
        <f t="shared" si="125"/>
        <v>0</v>
      </c>
      <c r="CR112" s="138">
        <f t="shared" si="126"/>
        <v>0</v>
      </c>
      <c r="CS112" s="308">
        <f t="shared" si="127"/>
        <v>0</v>
      </c>
      <c r="CT112" s="138"/>
      <c r="CU112" s="213">
        <f t="shared" si="138"/>
        <v>2.5</v>
      </c>
      <c r="CV112" s="138">
        <f t="shared" si="128"/>
        <v>0</v>
      </c>
      <c r="CW112" s="138">
        <f t="shared" si="129"/>
        <v>0</v>
      </c>
      <c r="CX112" s="138">
        <f t="shared" si="130"/>
        <v>0</v>
      </c>
      <c r="CY112" s="138">
        <f t="shared" si="131"/>
        <v>0</v>
      </c>
      <c r="CZ112" s="308">
        <f t="shared" si="132"/>
        <v>0</v>
      </c>
      <c r="DA112" s="138"/>
      <c r="DB112" s="428"/>
    </row>
    <row r="113" spans="1:106" x14ac:dyDescent="0.25">
      <c r="A113" s="46"/>
      <c r="B113" s="288" t="s">
        <v>850</v>
      </c>
      <c r="C113" s="50" t="s">
        <v>809</v>
      </c>
      <c r="D113" s="294">
        <f>'3'!H111</f>
        <v>1</v>
      </c>
      <c r="E113" s="294">
        <f>'3'!AB111</f>
        <v>1</v>
      </c>
      <c r="F113" s="138"/>
      <c r="G113" s="138"/>
      <c r="H113" s="138"/>
      <c r="I113" s="138"/>
      <c r="J113" s="138"/>
      <c r="K113" s="138"/>
      <c r="L113" s="138"/>
      <c r="M113" s="138"/>
      <c r="N113" s="138"/>
      <c r="O113" s="138"/>
      <c r="P113" s="138"/>
      <c r="Q113" s="138"/>
      <c r="R113" s="138"/>
      <c r="S113" s="138"/>
      <c r="T113" s="138"/>
      <c r="U113" s="581"/>
      <c r="V113" s="138"/>
      <c r="W113" s="138"/>
      <c r="X113" s="138"/>
      <c r="Y113" s="138"/>
      <c r="Z113" s="138"/>
      <c r="AA113" s="138"/>
      <c r="AB113" s="138"/>
      <c r="AC113" s="138"/>
      <c r="AD113" s="138"/>
      <c r="AE113" s="138"/>
      <c r="AF113" s="138"/>
      <c r="AG113" s="138"/>
      <c r="AH113" s="308"/>
      <c r="AI113" s="138"/>
      <c r="AJ113" s="294">
        <f>'3'!AE111</f>
        <v>1</v>
      </c>
      <c r="AK113" s="138"/>
      <c r="AL113" s="138"/>
      <c r="AM113" s="138"/>
      <c r="AN113" s="138"/>
      <c r="AO113" s="308"/>
      <c r="AP113" s="138"/>
      <c r="AQ113" s="213">
        <f>'3'!AF111</f>
        <v>0.83374933333333334</v>
      </c>
      <c r="AR113" s="138"/>
      <c r="AS113" s="138"/>
      <c r="AT113" s="138"/>
      <c r="AU113" s="138"/>
      <c r="AV113" s="138"/>
      <c r="AW113" s="138"/>
      <c r="AX113" s="138"/>
      <c r="AY113" s="138"/>
      <c r="AZ113" s="138"/>
      <c r="BA113" s="138"/>
      <c r="BB113" s="138"/>
      <c r="BC113" s="308"/>
      <c r="BD113" s="138"/>
      <c r="BE113" s="138">
        <f>'3'!AH111</f>
        <v>0</v>
      </c>
      <c r="BF113" s="138"/>
      <c r="BG113" s="138"/>
      <c r="BH113" s="138"/>
      <c r="BI113" s="138"/>
      <c r="BJ113" s="308"/>
      <c r="BK113" s="138"/>
      <c r="BL113" s="138"/>
      <c r="BM113" s="138"/>
      <c r="BN113" s="138"/>
      <c r="BO113" s="138"/>
      <c r="BP113" s="138"/>
      <c r="BQ113" s="308"/>
      <c r="BR113" s="138"/>
      <c r="BS113" s="138">
        <f>'3'!AJ111</f>
        <v>0</v>
      </c>
      <c r="BT113" s="138"/>
      <c r="BU113" s="138"/>
      <c r="BV113" s="138"/>
      <c r="BW113" s="138"/>
      <c r="BX113" s="308"/>
      <c r="BY113" s="138"/>
      <c r="BZ113" s="138"/>
      <c r="CA113" s="138"/>
      <c r="CB113" s="138"/>
      <c r="CC113" s="138"/>
      <c r="CD113" s="138"/>
      <c r="CE113" s="308"/>
      <c r="CF113" s="138"/>
      <c r="CG113" s="138">
        <f>'3'!AL111</f>
        <v>0</v>
      </c>
      <c r="CH113" s="138"/>
      <c r="CI113" s="138"/>
      <c r="CJ113" s="138"/>
      <c r="CK113" s="138"/>
      <c r="CL113" s="308"/>
      <c r="CM113" s="138"/>
      <c r="CN113" s="213">
        <f t="shared" si="139"/>
        <v>1</v>
      </c>
      <c r="CO113" s="138">
        <f t="shared" si="123"/>
        <v>0</v>
      </c>
      <c r="CP113" s="138">
        <f t="shared" si="124"/>
        <v>0</v>
      </c>
      <c r="CQ113" s="138">
        <f t="shared" si="125"/>
        <v>0</v>
      </c>
      <c r="CR113" s="138">
        <f t="shared" si="126"/>
        <v>0</v>
      </c>
      <c r="CS113" s="308">
        <f t="shared" si="127"/>
        <v>0</v>
      </c>
      <c r="CT113" s="138"/>
      <c r="CU113" s="213">
        <f t="shared" si="138"/>
        <v>1</v>
      </c>
      <c r="CV113" s="138">
        <f t="shared" si="128"/>
        <v>0</v>
      </c>
      <c r="CW113" s="138">
        <f t="shared" si="129"/>
        <v>0</v>
      </c>
      <c r="CX113" s="138">
        <f t="shared" si="130"/>
        <v>0</v>
      </c>
      <c r="CY113" s="138">
        <f t="shared" si="131"/>
        <v>0</v>
      </c>
      <c r="CZ113" s="308">
        <f t="shared" si="132"/>
        <v>0</v>
      </c>
      <c r="DA113" s="138"/>
      <c r="DB113" s="428"/>
    </row>
    <row r="114" spans="1:106" ht="31.5" x14ac:dyDescent="0.25">
      <c r="A114" s="46"/>
      <c r="B114" s="288" t="s">
        <v>851</v>
      </c>
      <c r="C114" s="50" t="s">
        <v>809</v>
      </c>
      <c r="D114" s="294">
        <f>'3'!H112</f>
        <v>4.2</v>
      </c>
      <c r="E114" s="294">
        <f>'3'!AB112</f>
        <v>4.2</v>
      </c>
      <c r="F114" s="138"/>
      <c r="G114" s="138"/>
      <c r="H114" s="138"/>
      <c r="I114" s="138"/>
      <c r="J114" s="138"/>
      <c r="K114" s="138"/>
      <c r="L114" s="138"/>
      <c r="M114" s="138"/>
      <c r="N114" s="138"/>
      <c r="O114" s="138"/>
      <c r="P114" s="138"/>
      <c r="Q114" s="138"/>
      <c r="R114" s="138"/>
      <c r="S114" s="138"/>
      <c r="T114" s="138"/>
      <c r="U114" s="581"/>
      <c r="V114" s="138"/>
      <c r="W114" s="138"/>
      <c r="X114" s="138"/>
      <c r="Y114" s="138"/>
      <c r="Z114" s="138"/>
      <c r="AA114" s="138"/>
      <c r="AB114" s="138"/>
      <c r="AC114" s="138"/>
      <c r="AD114" s="138"/>
      <c r="AE114" s="138"/>
      <c r="AF114" s="138"/>
      <c r="AG114" s="138"/>
      <c r="AH114" s="308"/>
      <c r="AI114" s="138"/>
      <c r="AJ114" s="294">
        <f>'3'!AE112</f>
        <v>4.2</v>
      </c>
      <c r="AK114" s="138"/>
      <c r="AL114" s="138"/>
      <c r="AM114" s="138"/>
      <c r="AN114" s="138"/>
      <c r="AO114" s="308"/>
      <c r="AP114" s="138"/>
      <c r="AQ114" s="213">
        <f>'3'!AF112</f>
        <v>5.217083333333334</v>
      </c>
      <c r="AR114" s="138"/>
      <c r="AS114" s="138"/>
      <c r="AT114" s="138"/>
      <c r="AU114" s="138"/>
      <c r="AV114" s="138"/>
      <c r="AW114" s="138"/>
      <c r="AX114" s="138"/>
      <c r="AY114" s="138"/>
      <c r="AZ114" s="138"/>
      <c r="BA114" s="138"/>
      <c r="BB114" s="138"/>
      <c r="BC114" s="308"/>
      <c r="BD114" s="138"/>
      <c r="BE114" s="138">
        <f>'3'!AH112</f>
        <v>0</v>
      </c>
      <c r="BF114" s="138"/>
      <c r="BG114" s="138"/>
      <c r="BH114" s="138"/>
      <c r="BI114" s="138"/>
      <c r="BJ114" s="308"/>
      <c r="BK114" s="138"/>
      <c r="BL114" s="138"/>
      <c r="BM114" s="138"/>
      <c r="BN114" s="138"/>
      <c r="BO114" s="138"/>
      <c r="BP114" s="138"/>
      <c r="BQ114" s="308"/>
      <c r="BR114" s="138"/>
      <c r="BS114" s="138">
        <f>'3'!AJ112</f>
        <v>0</v>
      </c>
      <c r="BT114" s="138"/>
      <c r="BU114" s="138"/>
      <c r="BV114" s="138"/>
      <c r="BW114" s="138"/>
      <c r="BX114" s="308"/>
      <c r="BY114" s="138"/>
      <c r="BZ114" s="138"/>
      <c r="CA114" s="138"/>
      <c r="CB114" s="138"/>
      <c r="CC114" s="138"/>
      <c r="CD114" s="138"/>
      <c r="CE114" s="308"/>
      <c r="CF114" s="138"/>
      <c r="CG114" s="138">
        <f>'3'!AL112</f>
        <v>0</v>
      </c>
      <c r="CH114" s="138"/>
      <c r="CI114" s="138"/>
      <c r="CJ114" s="138"/>
      <c r="CK114" s="138"/>
      <c r="CL114" s="308"/>
      <c r="CM114" s="138"/>
      <c r="CN114" s="213">
        <f t="shared" si="139"/>
        <v>4.2</v>
      </c>
      <c r="CO114" s="138">
        <f t="shared" si="123"/>
        <v>0</v>
      </c>
      <c r="CP114" s="138">
        <f t="shared" si="124"/>
        <v>0</v>
      </c>
      <c r="CQ114" s="138">
        <f t="shared" si="125"/>
        <v>0</v>
      </c>
      <c r="CR114" s="138">
        <f t="shared" si="126"/>
        <v>0</v>
      </c>
      <c r="CS114" s="308">
        <f t="shared" si="127"/>
        <v>0</v>
      </c>
      <c r="CT114" s="138"/>
      <c r="CU114" s="213">
        <f t="shared" si="138"/>
        <v>4.2</v>
      </c>
      <c r="CV114" s="138">
        <f t="shared" si="128"/>
        <v>0</v>
      </c>
      <c r="CW114" s="138">
        <f t="shared" si="129"/>
        <v>0</v>
      </c>
      <c r="CX114" s="138">
        <f t="shared" si="130"/>
        <v>0</v>
      </c>
      <c r="CY114" s="138">
        <f t="shared" si="131"/>
        <v>0</v>
      </c>
      <c r="CZ114" s="308">
        <f t="shared" si="132"/>
        <v>0</v>
      </c>
      <c r="DA114" s="138"/>
      <c r="DB114" s="428"/>
    </row>
    <row r="115" spans="1:106" ht="31.5" x14ac:dyDescent="0.25">
      <c r="A115" s="46"/>
      <c r="B115" s="346" t="s">
        <v>955</v>
      </c>
      <c r="C115" s="50" t="s">
        <v>809</v>
      </c>
      <c r="D115" s="294">
        <f>'3'!H113</f>
        <v>5.5</v>
      </c>
      <c r="E115" s="294">
        <f>'3'!AB113</f>
        <v>5.5</v>
      </c>
      <c r="F115" s="138"/>
      <c r="G115" s="138"/>
      <c r="H115" s="138"/>
      <c r="I115" s="138"/>
      <c r="J115" s="138"/>
      <c r="K115" s="138"/>
      <c r="L115" s="138"/>
      <c r="M115" s="138"/>
      <c r="N115" s="138"/>
      <c r="O115" s="138"/>
      <c r="P115" s="138"/>
      <c r="Q115" s="138"/>
      <c r="R115" s="138"/>
      <c r="S115" s="138"/>
      <c r="T115" s="138"/>
      <c r="U115" s="581"/>
      <c r="V115" s="138"/>
      <c r="W115" s="138"/>
      <c r="X115" s="138"/>
      <c r="Y115" s="138"/>
      <c r="Z115" s="138"/>
      <c r="AA115" s="138"/>
      <c r="AB115" s="138"/>
      <c r="AC115" s="138"/>
      <c r="AD115" s="138"/>
      <c r="AE115" s="138"/>
      <c r="AF115" s="138"/>
      <c r="AG115" s="138"/>
      <c r="AH115" s="308"/>
      <c r="AI115" s="138"/>
      <c r="AJ115" s="294">
        <f>'3'!AE113</f>
        <v>5.5</v>
      </c>
      <c r="AK115" s="138"/>
      <c r="AL115" s="138"/>
      <c r="AM115" s="138"/>
      <c r="AN115" s="138"/>
      <c r="AO115" s="308"/>
      <c r="AP115" s="138"/>
      <c r="AQ115" s="213">
        <f>'3'!AF113</f>
        <v>4.4352913333333337</v>
      </c>
      <c r="AR115" s="138"/>
      <c r="AS115" s="138"/>
      <c r="AT115" s="138"/>
      <c r="AU115" s="138"/>
      <c r="AV115" s="138"/>
      <c r="AW115" s="138"/>
      <c r="AX115" s="138"/>
      <c r="AY115" s="138"/>
      <c r="AZ115" s="138"/>
      <c r="BA115" s="138"/>
      <c r="BB115" s="138"/>
      <c r="BC115" s="308"/>
      <c r="BD115" s="138"/>
      <c r="BE115" s="138">
        <f>'3'!AH113</f>
        <v>0</v>
      </c>
      <c r="BF115" s="138"/>
      <c r="BG115" s="138"/>
      <c r="BH115" s="138"/>
      <c r="BI115" s="138"/>
      <c r="BJ115" s="308"/>
      <c r="BK115" s="138"/>
      <c r="BL115" s="138"/>
      <c r="BM115" s="138"/>
      <c r="BN115" s="138"/>
      <c r="BO115" s="138"/>
      <c r="BP115" s="138"/>
      <c r="BQ115" s="308"/>
      <c r="BR115" s="138"/>
      <c r="BS115" s="138">
        <f>'3'!AJ113</f>
        <v>0</v>
      </c>
      <c r="BT115" s="138"/>
      <c r="BU115" s="138"/>
      <c r="BV115" s="138"/>
      <c r="BW115" s="138"/>
      <c r="BX115" s="308"/>
      <c r="BY115" s="138"/>
      <c r="BZ115" s="138"/>
      <c r="CA115" s="138"/>
      <c r="CB115" s="138"/>
      <c r="CC115" s="138"/>
      <c r="CD115" s="138"/>
      <c r="CE115" s="308"/>
      <c r="CF115" s="138"/>
      <c r="CG115" s="138">
        <f>'3'!AL113</f>
        <v>0</v>
      </c>
      <c r="CH115" s="138"/>
      <c r="CI115" s="138"/>
      <c r="CJ115" s="138"/>
      <c r="CK115" s="138"/>
      <c r="CL115" s="308"/>
      <c r="CM115" s="138"/>
      <c r="CN115" s="213">
        <f t="shared" si="139"/>
        <v>5.5</v>
      </c>
      <c r="CO115" s="138">
        <f t="shared" si="123"/>
        <v>0</v>
      </c>
      <c r="CP115" s="138">
        <f t="shared" si="124"/>
        <v>0</v>
      </c>
      <c r="CQ115" s="138">
        <f t="shared" si="125"/>
        <v>0</v>
      </c>
      <c r="CR115" s="138">
        <f t="shared" si="126"/>
        <v>0</v>
      </c>
      <c r="CS115" s="308">
        <f t="shared" si="127"/>
        <v>0</v>
      </c>
      <c r="CT115" s="138"/>
      <c r="CU115" s="213">
        <f t="shared" si="138"/>
        <v>5.5</v>
      </c>
      <c r="CV115" s="138">
        <f t="shared" si="128"/>
        <v>0</v>
      </c>
      <c r="CW115" s="138">
        <f t="shared" si="129"/>
        <v>0</v>
      </c>
      <c r="CX115" s="138">
        <f t="shared" si="130"/>
        <v>0</v>
      </c>
      <c r="CY115" s="138">
        <f t="shared" si="131"/>
        <v>0</v>
      </c>
      <c r="CZ115" s="308">
        <f t="shared" si="132"/>
        <v>0</v>
      </c>
      <c r="DA115" s="138"/>
      <c r="DB115" s="428"/>
    </row>
    <row r="116" spans="1:106" ht="31.5" x14ac:dyDescent="0.25">
      <c r="A116" s="46"/>
      <c r="B116" s="346" t="s">
        <v>954</v>
      </c>
      <c r="C116" s="50" t="s">
        <v>809</v>
      </c>
      <c r="D116" s="294">
        <f>'3'!H114</f>
        <v>0.23000000000000004</v>
      </c>
      <c r="E116" s="294">
        <f>'3'!AB114</f>
        <v>0.23000000000000004</v>
      </c>
      <c r="F116" s="138"/>
      <c r="G116" s="138"/>
      <c r="H116" s="138"/>
      <c r="I116" s="138"/>
      <c r="J116" s="138"/>
      <c r="K116" s="138"/>
      <c r="L116" s="138"/>
      <c r="M116" s="138"/>
      <c r="N116" s="138"/>
      <c r="O116" s="138"/>
      <c r="P116" s="138"/>
      <c r="Q116" s="138"/>
      <c r="R116" s="138"/>
      <c r="S116" s="138"/>
      <c r="T116" s="138"/>
      <c r="U116" s="581"/>
      <c r="V116" s="138"/>
      <c r="W116" s="138"/>
      <c r="X116" s="138"/>
      <c r="Y116" s="138"/>
      <c r="Z116" s="138"/>
      <c r="AA116" s="138"/>
      <c r="AB116" s="138"/>
      <c r="AC116" s="138"/>
      <c r="AD116" s="138"/>
      <c r="AE116" s="138"/>
      <c r="AF116" s="138"/>
      <c r="AG116" s="138"/>
      <c r="AH116" s="308"/>
      <c r="AI116" s="138"/>
      <c r="AJ116" s="294">
        <f>'3'!AE114</f>
        <v>0.23000000000000004</v>
      </c>
      <c r="AK116" s="138"/>
      <c r="AL116" s="138"/>
      <c r="AM116" s="138"/>
      <c r="AN116" s="138"/>
      <c r="AO116" s="308"/>
      <c r="AP116" s="138"/>
      <c r="AQ116" s="213">
        <f>'3'!AF114</f>
        <v>0.22916600000000001</v>
      </c>
      <c r="AR116" s="138"/>
      <c r="AS116" s="138"/>
      <c r="AT116" s="138"/>
      <c r="AU116" s="138"/>
      <c r="AV116" s="138"/>
      <c r="AW116" s="138"/>
      <c r="AX116" s="138"/>
      <c r="AY116" s="138"/>
      <c r="AZ116" s="138"/>
      <c r="BA116" s="138"/>
      <c r="BB116" s="138"/>
      <c r="BC116" s="308"/>
      <c r="BD116" s="138"/>
      <c r="BE116" s="138">
        <f>'3'!AH114</f>
        <v>0</v>
      </c>
      <c r="BF116" s="138"/>
      <c r="BG116" s="138"/>
      <c r="BH116" s="138"/>
      <c r="BI116" s="138"/>
      <c r="BJ116" s="308"/>
      <c r="BK116" s="138"/>
      <c r="BL116" s="138"/>
      <c r="BM116" s="138"/>
      <c r="BN116" s="138"/>
      <c r="BO116" s="138"/>
      <c r="BP116" s="138"/>
      <c r="BQ116" s="308"/>
      <c r="BR116" s="138"/>
      <c r="BS116" s="138">
        <f>'3'!AJ114</f>
        <v>0</v>
      </c>
      <c r="BT116" s="138"/>
      <c r="BU116" s="138"/>
      <c r="BV116" s="138"/>
      <c r="BW116" s="138"/>
      <c r="BX116" s="308"/>
      <c r="BY116" s="138"/>
      <c r="BZ116" s="138"/>
      <c r="CA116" s="138"/>
      <c r="CB116" s="138"/>
      <c r="CC116" s="138"/>
      <c r="CD116" s="138"/>
      <c r="CE116" s="308"/>
      <c r="CF116" s="138"/>
      <c r="CG116" s="138">
        <f>'3'!AL114</f>
        <v>0</v>
      </c>
      <c r="CH116" s="138"/>
      <c r="CI116" s="138"/>
      <c r="CJ116" s="138"/>
      <c r="CK116" s="138"/>
      <c r="CL116" s="308"/>
      <c r="CM116" s="138"/>
      <c r="CN116" s="213">
        <f t="shared" si="139"/>
        <v>0.23000000000000004</v>
      </c>
      <c r="CO116" s="138">
        <f t="shared" si="123"/>
        <v>0</v>
      </c>
      <c r="CP116" s="138">
        <f t="shared" si="124"/>
        <v>0</v>
      </c>
      <c r="CQ116" s="138">
        <f t="shared" si="125"/>
        <v>0</v>
      </c>
      <c r="CR116" s="138">
        <f t="shared" si="126"/>
        <v>0</v>
      </c>
      <c r="CS116" s="308">
        <f t="shared" si="127"/>
        <v>0</v>
      </c>
      <c r="CT116" s="138"/>
      <c r="CU116" s="213">
        <f t="shared" si="138"/>
        <v>0.23000000000000004</v>
      </c>
      <c r="CV116" s="138">
        <f t="shared" si="128"/>
        <v>0</v>
      </c>
      <c r="CW116" s="138">
        <f t="shared" si="129"/>
        <v>0</v>
      </c>
      <c r="CX116" s="138">
        <f t="shared" si="130"/>
        <v>0</v>
      </c>
      <c r="CY116" s="138">
        <f t="shared" si="131"/>
        <v>0</v>
      </c>
      <c r="CZ116" s="308">
        <f t="shared" si="132"/>
        <v>0</v>
      </c>
      <c r="DA116" s="138"/>
      <c r="DB116" s="428"/>
    </row>
    <row r="117" spans="1:106" x14ac:dyDescent="0.25">
      <c r="A117" s="46"/>
      <c r="B117" s="288" t="s">
        <v>821</v>
      </c>
      <c r="C117" s="50" t="s">
        <v>810</v>
      </c>
      <c r="D117" s="294">
        <f>'3'!H115</f>
        <v>0</v>
      </c>
      <c r="E117" s="294">
        <f>'3'!AB115</f>
        <v>0</v>
      </c>
      <c r="F117" s="138"/>
      <c r="G117" s="138"/>
      <c r="H117" s="138"/>
      <c r="I117" s="138"/>
      <c r="J117" s="138"/>
      <c r="K117" s="138"/>
      <c r="L117" s="138"/>
      <c r="M117" s="138"/>
      <c r="N117" s="138"/>
      <c r="O117" s="138"/>
      <c r="P117" s="138"/>
      <c r="Q117" s="138"/>
      <c r="R117" s="138"/>
      <c r="S117" s="138"/>
      <c r="T117" s="138"/>
      <c r="U117" s="581"/>
      <c r="V117" s="138"/>
      <c r="W117" s="138"/>
      <c r="X117" s="138"/>
      <c r="Y117" s="138"/>
      <c r="Z117" s="138"/>
      <c r="AA117" s="138"/>
      <c r="AB117" s="138"/>
      <c r="AC117" s="138"/>
      <c r="AD117" s="138"/>
      <c r="AE117" s="138"/>
      <c r="AF117" s="138"/>
      <c r="AG117" s="138"/>
      <c r="AH117" s="308"/>
      <c r="AI117" s="138"/>
      <c r="AJ117" s="138"/>
      <c r="AK117" s="138"/>
      <c r="AL117" s="138"/>
      <c r="AM117" s="138"/>
      <c r="AN117" s="138"/>
      <c r="AO117" s="308"/>
      <c r="AP117" s="138"/>
      <c r="AQ117" s="213">
        <f>'3'!AF115</f>
        <v>0</v>
      </c>
      <c r="AR117" s="138"/>
      <c r="AS117" s="138"/>
      <c r="AT117" s="138"/>
      <c r="AU117" s="138"/>
      <c r="AV117" s="138"/>
      <c r="AW117" s="138"/>
      <c r="AX117" s="294">
        <f>'3'!AG115</f>
        <v>0</v>
      </c>
      <c r="AY117" s="138"/>
      <c r="AZ117" s="138"/>
      <c r="BA117" s="138"/>
      <c r="BB117" s="138"/>
      <c r="BC117" s="308"/>
      <c r="BD117" s="138"/>
      <c r="BE117" s="294">
        <f>'3'!AH115</f>
        <v>0</v>
      </c>
      <c r="BF117" s="138"/>
      <c r="BG117" s="138"/>
      <c r="BH117" s="138"/>
      <c r="BI117" s="138"/>
      <c r="BJ117" s="308"/>
      <c r="BK117" s="138"/>
      <c r="BL117" s="138"/>
      <c r="BM117" s="138"/>
      <c r="BN117" s="138"/>
      <c r="BO117" s="138"/>
      <c r="BP117" s="138"/>
      <c r="BQ117" s="308"/>
      <c r="BR117" s="138"/>
      <c r="BS117" s="138">
        <f>'3'!AJ115</f>
        <v>0</v>
      </c>
      <c r="BT117" s="138"/>
      <c r="BU117" s="138"/>
      <c r="BV117" s="138"/>
      <c r="BW117" s="138"/>
      <c r="BX117" s="308"/>
      <c r="BY117" s="138"/>
      <c r="BZ117" s="138"/>
      <c r="CA117" s="138"/>
      <c r="CB117" s="138"/>
      <c r="CC117" s="138"/>
      <c r="CD117" s="138"/>
      <c r="CE117" s="308"/>
      <c r="CF117" s="138"/>
      <c r="CG117" s="138">
        <f>'3'!AL115</f>
        <v>0</v>
      </c>
      <c r="CH117" s="138"/>
      <c r="CI117" s="138"/>
      <c r="CJ117" s="138"/>
      <c r="CK117" s="138"/>
      <c r="CL117" s="308"/>
      <c r="CM117" s="138"/>
      <c r="CN117" s="213">
        <f t="shared" si="139"/>
        <v>0</v>
      </c>
      <c r="CO117" s="138">
        <f t="shared" si="123"/>
        <v>0</v>
      </c>
      <c r="CP117" s="138">
        <f t="shared" si="124"/>
        <v>0</v>
      </c>
      <c r="CQ117" s="138">
        <f t="shared" si="125"/>
        <v>0</v>
      </c>
      <c r="CR117" s="138">
        <f t="shared" si="126"/>
        <v>0</v>
      </c>
      <c r="CS117" s="308">
        <f t="shared" si="127"/>
        <v>0</v>
      </c>
      <c r="CT117" s="138"/>
      <c r="CU117" s="213">
        <f t="shared" si="138"/>
        <v>0</v>
      </c>
      <c r="CV117" s="138">
        <f t="shared" si="128"/>
        <v>0</v>
      </c>
      <c r="CW117" s="138">
        <f t="shared" si="129"/>
        <v>0</v>
      </c>
      <c r="CX117" s="138">
        <f t="shared" si="130"/>
        <v>0</v>
      </c>
      <c r="CY117" s="138">
        <f t="shared" si="131"/>
        <v>0</v>
      </c>
      <c r="CZ117" s="308">
        <f t="shared" si="132"/>
        <v>0</v>
      </c>
      <c r="DA117" s="138"/>
      <c r="DB117" s="428"/>
    </row>
    <row r="118" spans="1:106" ht="31.5" x14ac:dyDescent="0.25">
      <c r="A118" s="46"/>
      <c r="B118" s="288" t="str">
        <f>'3'!B116</f>
        <v>Приобретение автомобиля для перевозки персонала - 2 шт.</v>
      </c>
      <c r="C118" s="50" t="s">
        <v>810</v>
      </c>
      <c r="D118" s="294">
        <f>'3'!H116</f>
        <v>1.62</v>
      </c>
      <c r="E118" s="294">
        <f>'3'!AB116</f>
        <v>1.62</v>
      </c>
      <c r="F118" s="138"/>
      <c r="G118" s="138"/>
      <c r="H118" s="138"/>
      <c r="I118" s="138"/>
      <c r="J118" s="138"/>
      <c r="K118" s="138"/>
      <c r="L118" s="138"/>
      <c r="M118" s="138"/>
      <c r="N118" s="138"/>
      <c r="O118" s="138"/>
      <c r="P118" s="138"/>
      <c r="Q118" s="138"/>
      <c r="R118" s="138"/>
      <c r="S118" s="138"/>
      <c r="T118" s="138"/>
      <c r="U118" s="581"/>
      <c r="V118" s="138"/>
      <c r="W118" s="138"/>
      <c r="X118" s="138"/>
      <c r="Y118" s="138"/>
      <c r="Z118" s="138"/>
      <c r="AA118" s="138"/>
      <c r="AB118" s="138"/>
      <c r="AC118" s="138"/>
      <c r="AD118" s="138"/>
      <c r="AE118" s="138"/>
      <c r="AF118" s="138"/>
      <c r="AG118" s="138"/>
      <c r="AH118" s="308"/>
      <c r="AI118" s="138"/>
      <c r="AJ118" s="138"/>
      <c r="AK118" s="138"/>
      <c r="AL118" s="138"/>
      <c r="AM118" s="138"/>
      <c r="AN118" s="138"/>
      <c r="AO118" s="308"/>
      <c r="AP118" s="138"/>
      <c r="AQ118" s="213">
        <f>'3'!AF116</f>
        <v>0</v>
      </c>
      <c r="AR118" s="138"/>
      <c r="AS118" s="138"/>
      <c r="AT118" s="138"/>
      <c r="AU118" s="138"/>
      <c r="AV118" s="138"/>
      <c r="AW118" s="138"/>
      <c r="AX118" s="294">
        <f>'3'!AG116</f>
        <v>1.62</v>
      </c>
      <c r="AY118" s="138"/>
      <c r="AZ118" s="138"/>
      <c r="BA118" s="138"/>
      <c r="BB118" s="138"/>
      <c r="BC118" s="308"/>
      <c r="BD118" s="138"/>
      <c r="BE118" s="294">
        <f>'3'!AH116</f>
        <v>1.3912500000000001</v>
      </c>
      <c r="BF118" s="138"/>
      <c r="BG118" s="138"/>
      <c r="BH118" s="138"/>
      <c r="BI118" s="138"/>
      <c r="BJ118" s="308"/>
      <c r="BK118" s="138"/>
      <c r="BL118" s="138"/>
      <c r="BM118" s="138"/>
      <c r="BN118" s="138"/>
      <c r="BO118" s="138"/>
      <c r="BP118" s="138"/>
      <c r="BQ118" s="308"/>
      <c r="BR118" s="138"/>
      <c r="BS118" s="138">
        <f>'3'!AJ116</f>
        <v>0</v>
      </c>
      <c r="BT118" s="138"/>
      <c r="BU118" s="138"/>
      <c r="BV118" s="138"/>
      <c r="BW118" s="138"/>
      <c r="BX118" s="308"/>
      <c r="BY118" s="138"/>
      <c r="BZ118" s="138"/>
      <c r="CA118" s="138"/>
      <c r="CB118" s="138"/>
      <c r="CC118" s="138"/>
      <c r="CD118" s="138"/>
      <c r="CE118" s="308"/>
      <c r="CF118" s="138"/>
      <c r="CG118" s="138">
        <f>'3'!AL116</f>
        <v>0</v>
      </c>
      <c r="CH118" s="138"/>
      <c r="CI118" s="138"/>
      <c r="CJ118" s="138"/>
      <c r="CK118" s="138"/>
      <c r="CL118" s="308"/>
      <c r="CM118" s="138"/>
      <c r="CN118" s="213">
        <f t="shared" si="139"/>
        <v>1.62</v>
      </c>
      <c r="CO118" s="138">
        <f t="shared" si="123"/>
        <v>0</v>
      </c>
      <c r="CP118" s="138">
        <f t="shared" si="124"/>
        <v>0</v>
      </c>
      <c r="CQ118" s="138">
        <f t="shared" si="125"/>
        <v>0</v>
      </c>
      <c r="CR118" s="138">
        <f t="shared" si="126"/>
        <v>0</v>
      </c>
      <c r="CS118" s="308">
        <f t="shared" si="127"/>
        <v>0</v>
      </c>
      <c r="CT118" s="138"/>
      <c r="CU118" s="213">
        <f t="shared" si="138"/>
        <v>1.3912500000000001</v>
      </c>
      <c r="CV118" s="138">
        <f t="shared" si="128"/>
        <v>0</v>
      </c>
      <c r="CW118" s="138">
        <f t="shared" si="129"/>
        <v>0</v>
      </c>
      <c r="CX118" s="138">
        <f t="shared" si="130"/>
        <v>0</v>
      </c>
      <c r="CY118" s="138">
        <f t="shared" si="131"/>
        <v>0</v>
      </c>
      <c r="CZ118" s="308">
        <f t="shared" si="132"/>
        <v>0</v>
      </c>
      <c r="DA118" s="138"/>
      <c r="DB118" s="428"/>
    </row>
    <row r="119" spans="1:106" ht="31.5" x14ac:dyDescent="0.25">
      <c r="A119" s="46"/>
      <c r="B119" s="288" t="s">
        <v>1050</v>
      </c>
      <c r="C119" s="50" t="s">
        <v>810</v>
      </c>
      <c r="D119" s="294">
        <f>'3'!H117</f>
        <v>5.3274999999999997</v>
      </c>
      <c r="E119" s="294">
        <f>'3'!AB117</f>
        <v>5.3274999999999997</v>
      </c>
      <c r="F119" s="138"/>
      <c r="G119" s="138"/>
      <c r="H119" s="138"/>
      <c r="I119" s="138"/>
      <c r="J119" s="138"/>
      <c r="K119" s="138"/>
      <c r="L119" s="138"/>
      <c r="M119" s="138"/>
      <c r="N119" s="138"/>
      <c r="O119" s="138"/>
      <c r="P119" s="138"/>
      <c r="Q119" s="138"/>
      <c r="R119" s="138"/>
      <c r="S119" s="138"/>
      <c r="T119" s="138"/>
      <c r="U119" s="581"/>
      <c r="V119" s="138"/>
      <c r="W119" s="138"/>
      <c r="X119" s="138"/>
      <c r="Y119" s="138"/>
      <c r="Z119" s="138"/>
      <c r="AA119" s="138"/>
      <c r="AB119" s="138"/>
      <c r="AC119" s="138"/>
      <c r="AD119" s="138"/>
      <c r="AE119" s="138"/>
      <c r="AF119" s="138"/>
      <c r="AG119" s="138"/>
      <c r="AH119" s="308"/>
      <c r="AI119" s="138"/>
      <c r="AJ119" s="138"/>
      <c r="AK119" s="138"/>
      <c r="AL119" s="138"/>
      <c r="AM119" s="138"/>
      <c r="AN119" s="138"/>
      <c r="AO119" s="308"/>
      <c r="AP119" s="138"/>
      <c r="AQ119" s="213">
        <f>'3'!AF117</f>
        <v>0</v>
      </c>
      <c r="AR119" s="138"/>
      <c r="AS119" s="138"/>
      <c r="AT119" s="138"/>
      <c r="AU119" s="138"/>
      <c r="AV119" s="138"/>
      <c r="AW119" s="138"/>
      <c r="AX119" s="294">
        <f>'3'!AG117</f>
        <v>5.3274999999999997</v>
      </c>
      <c r="AY119" s="138"/>
      <c r="AZ119" s="138"/>
      <c r="BA119" s="138"/>
      <c r="BB119" s="138"/>
      <c r="BC119" s="308"/>
      <c r="BD119" s="138"/>
      <c r="BE119" s="294">
        <f>'3'!AH117</f>
        <v>5.3274999999999997</v>
      </c>
      <c r="BF119" s="138"/>
      <c r="BG119" s="138"/>
      <c r="BH119" s="138"/>
      <c r="BI119" s="138"/>
      <c r="BJ119" s="308"/>
      <c r="BK119" s="138"/>
      <c r="BL119" s="138"/>
      <c r="BM119" s="138"/>
      <c r="BN119" s="138"/>
      <c r="BO119" s="138"/>
      <c r="BP119" s="138"/>
      <c r="BQ119" s="308"/>
      <c r="BR119" s="138"/>
      <c r="BS119" s="138">
        <f>'3'!AJ117</f>
        <v>0</v>
      </c>
      <c r="BT119" s="138"/>
      <c r="BU119" s="138"/>
      <c r="BV119" s="138"/>
      <c r="BW119" s="138"/>
      <c r="BX119" s="308"/>
      <c r="BY119" s="138"/>
      <c r="BZ119" s="138"/>
      <c r="CA119" s="138"/>
      <c r="CB119" s="138"/>
      <c r="CC119" s="138"/>
      <c r="CD119" s="138"/>
      <c r="CE119" s="308"/>
      <c r="CF119" s="138"/>
      <c r="CG119" s="138">
        <f>'3'!AL117</f>
        <v>0</v>
      </c>
      <c r="CH119" s="138"/>
      <c r="CI119" s="138"/>
      <c r="CJ119" s="138"/>
      <c r="CK119" s="138"/>
      <c r="CL119" s="308"/>
      <c r="CM119" s="138"/>
      <c r="CN119" s="213">
        <f t="shared" si="139"/>
        <v>5.3274999999999997</v>
      </c>
      <c r="CO119" s="138">
        <f t="shared" si="123"/>
        <v>0</v>
      </c>
      <c r="CP119" s="138">
        <f t="shared" si="124"/>
        <v>0</v>
      </c>
      <c r="CQ119" s="138">
        <f t="shared" si="125"/>
        <v>0</v>
      </c>
      <c r="CR119" s="138">
        <f t="shared" si="126"/>
        <v>0</v>
      </c>
      <c r="CS119" s="308">
        <f t="shared" si="127"/>
        <v>0</v>
      </c>
      <c r="CT119" s="138"/>
      <c r="CU119" s="213">
        <f t="shared" si="138"/>
        <v>5.3274999999999997</v>
      </c>
      <c r="CV119" s="138">
        <f t="shared" si="128"/>
        <v>0</v>
      </c>
      <c r="CW119" s="138">
        <f t="shared" si="129"/>
        <v>0</v>
      </c>
      <c r="CX119" s="138">
        <f t="shared" si="130"/>
        <v>0</v>
      </c>
      <c r="CY119" s="138">
        <f t="shared" si="131"/>
        <v>0</v>
      </c>
      <c r="CZ119" s="308">
        <f t="shared" si="132"/>
        <v>0</v>
      </c>
      <c r="DA119" s="138"/>
      <c r="DB119" s="428"/>
    </row>
    <row r="120" spans="1:106" x14ac:dyDescent="0.25">
      <c r="A120" s="46"/>
      <c r="B120" s="288" t="s">
        <v>821</v>
      </c>
      <c r="C120" s="50" t="s">
        <v>813</v>
      </c>
      <c r="D120" s="294">
        <f>'3'!H118</f>
        <v>2</v>
      </c>
      <c r="E120" s="294">
        <f>'3'!AB118</f>
        <v>2</v>
      </c>
      <c r="F120" s="138"/>
      <c r="G120" s="138"/>
      <c r="H120" s="138"/>
      <c r="I120" s="138"/>
      <c r="J120" s="138"/>
      <c r="K120" s="138"/>
      <c r="L120" s="138"/>
      <c r="M120" s="138"/>
      <c r="N120" s="138"/>
      <c r="O120" s="138"/>
      <c r="P120" s="138"/>
      <c r="Q120" s="138"/>
      <c r="R120" s="138"/>
      <c r="S120" s="138"/>
      <c r="T120" s="138"/>
      <c r="U120" s="581"/>
      <c r="V120" s="138"/>
      <c r="W120" s="138"/>
      <c r="X120" s="138"/>
      <c r="Y120" s="138"/>
      <c r="Z120" s="138"/>
      <c r="AA120" s="138"/>
      <c r="AB120" s="138"/>
      <c r="AC120" s="138"/>
      <c r="AD120" s="138"/>
      <c r="AE120" s="138"/>
      <c r="AF120" s="138"/>
      <c r="AG120" s="138"/>
      <c r="AH120" s="308"/>
      <c r="AI120" s="138"/>
      <c r="AJ120" s="138"/>
      <c r="AK120" s="138"/>
      <c r="AL120" s="138"/>
      <c r="AM120" s="138"/>
      <c r="AN120" s="138"/>
      <c r="AO120" s="308"/>
      <c r="AP120" s="138"/>
      <c r="AQ120" s="213">
        <f>'3'!AF118</f>
        <v>0</v>
      </c>
      <c r="AR120" s="138"/>
      <c r="AS120" s="138"/>
      <c r="AT120" s="138"/>
      <c r="AU120" s="138"/>
      <c r="AV120" s="138"/>
      <c r="AW120" s="138"/>
      <c r="AX120" s="294"/>
      <c r="AY120" s="138"/>
      <c r="AZ120" s="138"/>
      <c r="BA120" s="138"/>
      <c r="BB120" s="138"/>
      <c r="BC120" s="308"/>
      <c r="BD120" s="138"/>
      <c r="BE120" s="138">
        <f>'3'!AH118</f>
        <v>0</v>
      </c>
      <c r="BF120" s="138"/>
      <c r="BG120" s="138"/>
      <c r="BH120" s="138"/>
      <c r="BI120" s="138"/>
      <c r="BJ120" s="308"/>
      <c r="BK120" s="138"/>
      <c r="BL120" s="294">
        <f>D120</f>
        <v>2</v>
      </c>
      <c r="BM120" s="138"/>
      <c r="BN120" s="138"/>
      <c r="BO120" s="138"/>
      <c r="BP120" s="138"/>
      <c r="BQ120" s="308"/>
      <c r="BR120" s="138"/>
      <c r="BS120" s="294">
        <f>'3'!AJ118</f>
        <v>2</v>
      </c>
      <c r="BT120" s="138"/>
      <c r="BU120" s="138"/>
      <c r="BV120" s="138"/>
      <c r="BW120" s="138"/>
      <c r="BX120" s="308"/>
      <c r="BY120" s="138"/>
      <c r="BZ120" s="138"/>
      <c r="CA120" s="138"/>
      <c r="CB120" s="138"/>
      <c r="CC120" s="138"/>
      <c r="CD120" s="138"/>
      <c r="CE120" s="308"/>
      <c r="CF120" s="138"/>
      <c r="CG120" s="138">
        <f>'3'!AL118</f>
        <v>0</v>
      </c>
      <c r="CH120" s="138"/>
      <c r="CI120" s="138"/>
      <c r="CJ120" s="138"/>
      <c r="CK120" s="138"/>
      <c r="CL120" s="308"/>
      <c r="CM120" s="138"/>
      <c r="CN120" s="213">
        <f t="shared" si="139"/>
        <v>2</v>
      </c>
      <c r="CO120" s="138">
        <f t="shared" si="123"/>
        <v>0</v>
      </c>
      <c r="CP120" s="138">
        <f t="shared" si="124"/>
        <v>0</v>
      </c>
      <c r="CQ120" s="138">
        <f t="shared" si="125"/>
        <v>0</v>
      </c>
      <c r="CR120" s="138">
        <f t="shared" si="126"/>
        <v>0</v>
      </c>
      <c r="CS120" s="308">
        <f t="shared" si="127"/>
        <v>0</v>
      </c>
      <c r="CT120" s="138"/>
      <c r="CU120" s="213">
        <f t="shared" si="138"/>
        <v>2</v>
      </c>
      <c r="CV120" s="138">
        <f t="shared" si="128"/>
        <v>0</v>
      </c>
      <c r="CW120" s="138">
        <f t="shared" si="129"/>
        <v>0</v>
      </c>
      <c r="CX120" s="138">
        <f t="shared" si="130"/>
        <v>0</v>
      </c>
      <c r="CY120" s="138">
        <f t="shared" si="131"/>
        <v>0</v>
      </c>
      <c r="CZ120" s="308">
        <f t="shared" si="132"/>
        <v>0</v>
      </c>
      <c r="DA120" s="138"/>
      <c r="DB120" s="428"/>
    </row>
    <row r="121" spans="1:106" ht="92.25" customHeight="1" x14ac:dyDescent="0.25">
      <c r="A121" s="46"/>
      <c r="B121" s="288" t="s">
        <v>1050</v>
      </c>
      <c r="C121" s="50" t="s">
        <v>813</v>
      </c>
      <c r="D121" s="294">
        <f>'3'!H119</f>
        <v>6.7000000000000011</v>
      </c>
      <c r="E121" s="294">
        <f>'3'!AB119</f>
        <v>6.7000000000000011</v>
      </c>
      <c r="F121" s="138"/>
      <c r="G121" s="138"/>
      <c r="H121" s="138"/>
      <c r="I121" s="138"/>
      <c r="J121" s="138"/>
      <c r="K121" s="138"/>
      <c r="L121" s="138"/>
      <c r="M121" s="138"/>
      <c r="N121" s="138"/>
      <c r="O121" s="138"/>
      <c r="P121" s="138"/>
      <c r="Q121" s="138"/>
      <c r="R121" s="138"/>
      <c r="S121" s="138"/>
      <c r="T121" s="138"/>
      <c r="U121" s="581"/>
      <c r="V121" s="138"/>
      <c r="W121" s="138"/>
      <c r="X121" s="138"/>
      <c r="Y121" s="138"/>
      <c r="Z121" s="138"/>
      <c r="AA121" s="138"/>
      <c r="AB121" s="138"/>
      <c r="AC121" s="138"/>
      <c r="AD121" s="138"/>
      <c r="AE121" s="138"/>
      <c r="AF121" s="138"/>
      <c r="AG121" s="138"/>
      <c r="AH121" s="308"/>
      <c r="AI121" s="138"/>
      <c r="AJ121" s="138"/>
      <c r="AK121" s="138"/>
      <c r="AL121" s="138"/>
      <c r="AM121" s="138"/>
      <c r="AN121" s="138"/>
      <c r="AO121" s="308"/>
      <c r="AP121" s="138"/>
      <c r="AQ121" s="213">
        <f>'3'!AF119</f>
        <v>0</v>
      </c>
      <c r="AR121" s="138"/>
      <c r="AS121" s="138"/>
      <c r="AT121" s="138"/>
      <c r="AU121" s="138"/>
      <c r="AV121" s="138"/>
      <c r="AW121" s="138"/>
      <c r="AX121" s="294"/>
      <c r="AY121" s="138"/>
      <c r="AZ121" s="138"/>
      <c r="BA121" s="138"/>
      <c r="BB121" s="138"/>
      <c r="BC121" s="308"/>
      <c r="BD121" s="138"/>
      <c r="BE121" s="138">
        <f>'3'!AH119</f>
        <v>0</v>
      </c>
      <c r="BF121" s="138"/>
      <c r="BG121" s="138"/>
      <c r="BH121" s="138"/>
      <c r="BI121" s="138"/>
      <c r="BJ121" s="308"/>
      <c r="BK121" s="138"/>
      <c r="BL121" s="294">
        <f t="shared" ref="BL121:BL122" si="166">D121</f>
        <v>6.7000000000000011</v>
      </c>
      <c r="BM121" s="138"/>
      <c r="BN121" s="138"/>
      <c r="BO121" s="138"/>
      <c r="BP121" s="138"/>
      <c r="BQ121" s="308"/>
      <c r="BR121" s="138"/>
      <c r="BS121" s="294">
        <f>'3'!AJ119</f>
        <v>6.7000000000000011</v>
      </c>
      <c r="BT121" s="138"/>
      <c r="BU121" s="138"/>
      <c r="BV121" s="138"/>
      <c r="BW121" s="138"/>
      <c r="BX121" s="308"/>
      <c r="BY121" s="138"/>
      <c r="BZ121" s="138"/>
      <c r="CA121" s="138"/>
      <c r="CB121" s="138"/>
      <c r="CC121" s="138"/>
      <c r="CD121" s="138"/>
      <c r="CE121" s="308"/>
      <c r="CF121" s="138"/>
      <c r="CG121" s="138">
        <f>'3'!AL119</f>
        <v>0</v>
      </c>
      <c r="CH121" s="138"/>
      <c r="CI121" s="138"/>
      <c r="CJ121" s="138"/>
      <c r="CK121" s="138"/>
      <c r="CL121" s="308"/>
      <c r="CM121" s="138"/>
      <c r="CN121" s="213">
        <f t="shared" si="139"/>
        <v>6.7000000000000011</v>
      </c>
      <c r="CO121" s="138">
        <f t="shared" si="123"/>
        <v>0</v>
      </c>
      <c r="CP121" s="138">
        <f t="shared" si="124"/>
        <v>0</v>
      </c>
      <c r="CQ121" s="138">
        <f t="shared" si="125"/>
        <v>0</v>
      </c>
      <c r="CR121" s="138">
        <f t="shared" si="126"/>
        <v>0</v>
      </c>
      <c r="CS121" s="308">
        <f t="shared" si="127"/>
        <v>0</v>
      </c>
      <c r="CT121" s="138"/>
      <c r="CU121" s="213">
        <f t="shared" si="138"/>
        <v>6.7000000000000011</v>
      </c>
      <c r="CV121" s="138">
        <f t="shared" si="128"/>
        <v>0</v>
      </c>
      <c r="CW121" s="138">
        <f t="shared" si="129"/>
        <v>0</v>
      </c>
      <c r="CX121" s="138">
        <f t="shared" si="130"/>
        <v>0</v>
      </c>
      <c r="CY121" s="138">
        <f t="shared" si="131"/>
        <v>0</v>
      </c>
      <c r="CZ121" s="308">
        <f t="shared" si="132"/>
        <v>0</v>
      </c>
      <c r="DA121" s="138"/>
      <c r="DB121" s="428"/>
    </row>
    <row r="122" spans="1:106" ht="31.5" x14ac:dyDescent="0.25">
      <c r="A122" s="46"/>
      <c r="B122" s="288" t="s">
        <v>855</v>
      </c>
      <c r="C122" s="50" t="s">
        <v>813</v>
      </c>
      <c r="D122" s="294">
        <f>'3'!H120</f>
        <v>0</v>
      </c>
      <c r="E122" s="294">
        <f>'3'!AB120</f>
        <v>0</v>
      </c>
      <c r="F122" s="138"/>
      <c r="G122" s="138"/>
      <c r="H122" s="138"/>
      <c r="I122" s="138"/>
      <c r="J122" s="138"/>
      <c r="K122" s="138"/>
      <c r="L122" s="138"/>
      <c r="M122" s="138"/>
      <c r="N122" s="138"/>
      <c r="O122" s="138"/>
      <c r="P122" s="138"/>
      <c r="Q122" s="138"/>
      <c r="R122" s="138"/>
      <c r="S122" s="138"/>
      <c r="T122" s="138"/>
      <c r="U122" s="581"/>
      <c r="V122" s="138"/>
      <c r="W122" s="138"/>
      <c r="X122" s="138"/>
      <c r="Y122" s="138"/>
      <c r="Z122" s="138"/>
      <c r="AA122" s="138"/>
      <c r="AB122" s="138"/>
      <c r="AC122" s="138"/>
      <c r="AD122" s="138"/>
      <c r="AE122" s="138"/>
      <c r="AF122" s="138"/>
      <c r="AG122" s="138"/>
      <c r="AH122" s="308"/>
      <c r="AI122" s="138"/>
      <c r="AJ122" s="138"/>
      <c r="AK122" s="138"/>
      <c r="AL122" s="138"/>
      <c r="AM122" s="138"/>
      <c r="AN122" s="138"/>
      <c r="AO122" s="308"/>
      <c r="AP122" s="138"/>
      <c r="AQ122" s="213">
        <f>'3'!AF120</f>
        <v>0</v>
      </c>
      <c r="AR122" s="138"/>
      <c r="AS122" s="138"/>
      <c r="AT122" s="138"/>
      <c r="AU122" s="138"/>
      <c r="AV122" s="138"/>
      <c r="AW122" s="138"/>
      <c r="AX122" s="294"/>
      <c r="AY122" s="138"/>
      <c r="AZ122" s="138"/>
      <c r="BA122" s="138"/>
      <c r="BB122" s="138"/>
      <c r="BC122" s="308"/>
      <c r="BD122" s="138"/>
      <c r="BE122" s="138">
        <f>'3'!AH120</f>
        <v>0</v>
      </c>
      <c r="BF122" s="138"/>
      <c r="BG122" s="138"/>
      <c r="BH122" s="138"/>
      <c r="BI122" s="138"/>
      <c r="BJ122" s="308"/>
      <c r="BK122" s="138"/>
      <c r="BL122" s="294">
        <f t="shared" si="166"/>
        <v>0</v>
      </c>
      <c r="BM122" s="138"/>
      <c r="BN122" s="138"/>
      <c r="BO122" s="138"/>
      <c r="BP122" s="138"/>
      <c r="BQ122" s="308"/>
      <c r="BR122" s="138"/>
      <c r="BS122" s="294">
        <f>'3'!AJ120</f>
        <v>0</v>
      </c>
      <c r="BT122" s="138"/>
      <c r="BU122" s="138"/>
      <c r="BV122" s="138"/>
      <c r="BW122" s="138"/>
      <c r="BX122" s="308"/>
      <c r="BY122" s="138"/>
      <c r="BZ122" s="138"/>
      <c r="CA122" s="138"/>
      <c r="CB122" s="138"/>
      <c r="CC122" s="138"/>
      <c r="CD122" s="138"/>
      <c r="CE122" s="308"/>
      <c r="CF122" s="138"/>
      <c r="CG122" s="138">
        <f>'3'!AL120</f>
        <v>0</v>
      </c>
      <c r="CH122" s="138"/>
      <c r="CI122" s="138"/>
      <c r="CJ122" s="138"/>
      <c r="CK122" s="138"/>
      <c r="CL122" s="308"/>
      <c r="CM122" s="138"/>
      <c r="CN122" s="213">
        <f t="shared" si="139"/>
        <v>0</v>
      </c>
      <c r="CO122" s="138">
        <f t="shared" si="123"/>
        <v>0</v>
      </c>
      <c r="CP122" s="138">
        <f t="shared" si="124"/>
        <v>0</v>
      </c>
      <c r="CQ122" s="138">
        <f t="shared" si="125"/>
        <v>0</v>
      </c>
      <c r="CR122" s="138">
        <f t="shared" si="126"/>
        <v>0</v>
      </c>
      <c r="CS122" s="308">
        <f t="shared" si="127"/>
        <v>0</v>
      </c>
      <c r="CT122" s="138"/>
      <c r="CU122" s="213">
        <f t="shared" si="138"/>
        <v>0</v>
      </c>
      <c r="CV122" s="138">
        <f t="shared" si="128"/>
        <v>0</v>
      </c>
      <c r="CW122" s="138">
        <f t="shared" si="129"/>
        <v>0</v>
      </c>
      <c r="CX122" s="138">
        <f t="shared" si="130"/>
        <v>0</v>
      </c>
      <c r="CY122" s="138">
        <f t="shared" si="131"/>
        <v>0</v>
      </c>
      <c r="CZ122" s="308">
        <f t="shared" si="132"/>
        <v>0</v>
      </c>
      <c r="DA122" s="138"/>
      <c r="DB122" s="428"/>
    </row>
    <row r="123" spans="1:106" x14ac:dyDescent="0.25">
      <c r="A123" s="46"/>
      <c r="B123" s="288" t="s">
        <v>821</v>
      </c>
      <c r="C123" s="50" t="s">
        <v>817</v>
      </c>
      <c r="D123" s="294">
        <f>'3'!H121</f>
        <v>1.6299999999999981</v>
      </c>
      <c r="E123" s="294">
        <f>'3'!AB121</f>
        <v>1.6299999999999981</v>
      </c>
      <c r="F123" s="138"/>
      <c r="G123" s="138"/>
      <c r="H123" s="138"/>
      <c r="I123" s="138"/>
      <c r="J123" s="138"/>
      <c r="K123" s="138"/>
      <c r="L123" s="138"/>
      <c r="M123" s="138"/>
      <c r="N123" s="138"/>
      <c r="O123" s="138"/>
      <c r="P123" s="138"/>
      <c r="Q123" s="138"/>
      <c r="R123" s="138"/>
      <c r="S123" s="138"/>
      <c r="T123" s="138"/>
      <c r="U123" s="581"/>
      <c r="V123" s="138"/>
      <c r="W123" s="138"/>
      <c r="X123" s="138"/>
      <c r="Y123" s="138"/>
      <c r="Z123" s="138"/>
      <c r="AA123" s="138"/>
      <c r="AB123" s="138"/>
      <c r="AC123" s="138"/>
      <c r="AD123" s="138"/>
      <c r="AE123" s="138"/>
      <c r="AF123" s="138"/>
      <c r="AG123" s="138"/>
      <c r="AH123" s="308"/>
      <c r="AI123" s="138"/>
      <c r="AJ123" s="138"/>
      <c r="AK123" s="138"/>
      <c r="AL123" s="138"/>
      <c r="AM123" s="138"/>
      <c r="AN123" s="138"/>
      <c r="AO123" s="308"/>
      <c r="AP123" s="138"/>
      <c r="AQ123" s="213">
        <f>'3'!AF121</f>
        <v>0</v>
      </c>
      <c r="AR123" s="138"/>
      <c r="AS123" s="138"/>
      <c r="AT123" s="138"/>
      <c r="AU123" s="138"/>
      <c r="AV123" s="138"/>
      <c r="AW123" s="138"/>
      <c r="AX123" s="138"/>
      <c r="AY123" s="138"/>
      <c r="AZ123" s="138"/>
      <c r="BA123" s="138"/>
      <c r="BB123" s="138"/>
      <c r="BC123" s="308"/>
      <c r="BD123" s="138"/>
      <c r="BE123" s="138">
        <f>'3'!AH121</f>
        <v>0</v>
      </c>
      <c r="BF123" s="138"/>
      <c r="BG123" s="138"/>
      <c r="BH123" s="138"/>
      <c r="BI123" s="138"/>
      <c r="BJ123" s="308"/>
      <c r="BK123" s="138"/>
      <c r="BL123" s="294"/>
      <c r="BM123" s="138"/>
      <c r="BN123" s="138"/>
      <c r="BO123" s="138"/>
      <c r="BP123" s="138"/>
      <c r="BQ123" s="308"/>
      <c r="BR123" s="138"/>
      <c r="BS123" s="138">
        <f>'3'!AJ121</f>
        <v>0</v>
      </c>
      <c r="BT123" s="138"/>
      <c r="BU123" s="138"/>
      <c r="BV123" s="138"/>
      <c r="BW123" s="138"/>
      <c r="BX123" s="308"/>
      <c r="BY123" s="138"/>
      <c r="BZ123" s="294">
        <f>D123</f>
        <v>1.6299999999999981</v>
      </c>
      <c r="CA123" s="138"/>
      <c r="CB123" s="138"/>
      <c r="CC123" s="138"/>
      <c r="CD123" s="138"/>
      <c r="CE123" s="308"/>
      <c r="CF123" s="138"/>
      <c r="CG123" s="294">
        <f>'3'!AL121</f>
        <v>1.6299999999999981</v>
      </c>
      <c r="CH123" s="138"/>
      <c r="CI123" s="138"/>
      <c r="CJ123" s="138"/>
      <c r="CK123" s="138"/>
      <c r="CL123" s="308"/>
      <c r="CM123" s="138"/>
      <c r="CN123" s="213">
        <f t="shared" si="139"/>
        <v>1.6299999999999981</v>
      </c>
      <c r="CO123" s="138">
        <f t="shared" si="123"/>
        <v>0</v>
      </c>
      <c r="CP123" s="138">
        <f t="shared" si="124"/>
        <v>0</v>
      </c>
      <c r="CQ123" s="138">
        <f t="shared" si="125"/>
        <v>0</v>
      </c>
      <c r="CR123" s="138">
        <f t="shared" si="126"/>
        <v>0</v>
      </c>
      <c r="CS123" s="308">
        <f t="shared" si="127"/>
        <v>0</v>
      </c>
      <c r="CT123" s="138"/>
      <c r="CU123" s="213">
        <f t="shared" si="138"/>
        <v>1.6299999999999981</v>
      </c>
      <c r="CV123" s="138">
        <f t="shared" si="128"/>
        <v>0</v>
      </c>
      <c r="CW123" s="138">
        <f t="shared" si="129"/>
        <v>0</v>
      </c>
      <c r="CX123" s="138">
        <f t="shared" si="130"/>
        <v>0</v>
      </c>
      <c r="CY123" s="138">
        <f t="shared" si="131"/>
        <v>0</v>
      </c>
      <c r="CZ123" s="308">
        <f t="shared" si="132"/>
        <v>0</v>
      </c>
      <c r="DA123" s="138"/>
      <c r="DB123" s="428"/>
    </row>
    <row r="124" spans="1:106" ht="31.5" x14ac:dyDescent="0.25">
      <c r="A124" s="46"/>
      <c r="B124" s="288" t="s">
        <v>1050</v>
      </c>
      <c r="C124" s="50" t="s">
        <v>817</v>
      </c>
      <c r="D124" s="294">
        <f>'3'!H122</f>
        <v>7.370000000000001</v>
      </c>
      <c r="E124" s="294">
        <f>'3'!AB122</f>
        <v>7.370000000000001</v>
      </c>
      <c r="F124" s="138"/>
      <c r="G124" s="138"/>
      <c r="H124" s="138"/>
      <c r="I124" s="138"/>
      <c r="J124" s="138"/>
      <c r="K124" s="138"/>
      <c r="L124" s="138"/>
      <c r="M124" s="138"/>
      <c r="N124" s="138"/>
      <c r="O124" s="138"/>
      <c r="P124" s="138"/>
      <c r="Q124" s="138"/>
      <c r="R124" s="138"/>
      <c r="S124" s="138"/>
      <c r="T124" s="138"/>
      <c r="U124" s="581"/>
      <c r="V124" s="138"/>
      <c r="W124" s="138"/>
      <c r="X124" s="138"/>
      <c r="Y124" s="138"/>
      <c r="Z124" s="138"/>
      <c r="AA124" s="138"/>
      <c r="AB124" s="138"/>
      <c r="AC124" s="138"/>
      <c r="AD124" s="138"/>
      <c r="AE124" s="138"/>
      <c r="AF124" s="138"/>
      <c r="AG124" s="138"/>
      <c r="AH124" s="308"/>
      <c r="AI124" s="138"/>
      <c r="AJ124" s="138"/>
      <c r="AK124" s="138"/>
      <c r="AL124" s="138"/>
      <c r="AM124" s="138"/>
      <c r="AN124" s="138"/>
      <c r="AO124" s="308"/>
      <c r="AP124" s="138"/>
      <c r="AQ124" s="213">
        <f>'3'!AF122</f>
        <v>0</v>
      </c>
      <c r="AR124" s="138"/>
      <c r="AS124" s="138"/>
      <c r="AT124" s="138"/>
      <c r="AU124" s="138"/>
      <c r="AV124" s="138"/>
      <c r="AW124" s="138"/>
      <c r="AX124" s="138"/>
      <c r="AY124" s="138"/>
      <c r="AZ124" s="138"/>
      <c r="BA124" s="138"/>
      <c r="BB124" s="138"/>
      <c r="BC124" s="308"/>
      <c r="BD124" s="138"/>
      <c r="BE124" s="138">
        <f>'3'!AH122</f>
        <v>0</v>
      </c>
      <c r="BF124" s="138"/>
      <c r="BG124" s="138"/>
      <c r="BH124" s="138"/>
      <c r="BI124" s="138"/>
      <c r="BJ124" s="308"/>
      <c r="BK124" s="138"/>
      <c r="BL124" s="294"/>
      <c r="BM124" s="138"/>
      <c r="BN124" s="138"/>
      <c r="BO124" s="138"/>
      <c r="BP124" s="138"/>
      <c r="BQ124" s="308"/>
      <c r="BR124" s="138"/>
      <c r="BS124" s="138">
        <f>'3'!AJ122</f>
        <v>0</v>
      </c>
      <c r="BT124" s="138"/>
      <c r="BU124" s="138"/>
      <c r="BV124" s="138"/>
      <c r="BW124" s="138"/>
      <c r="BX124" s="308"/>
      <c r="BY124" s="138"/>
      <c r="BZ124" s="294">
        <f>D124</f>
        <v>7.370000000000001</v>
      </c>
      <c r="CA124" s="138"/>
      <c r="CB124" s="138"/>
      <c r="CC124" s="138"/>
      <c r="CD124" s="138"/>
      <c r="CE124" s="308"/>
      <c r="CF124" s="138"/>
      <c r="CG124" s="294">
        <f>'3'!AL122</f>
        <v>7.370000000000001</v>
      </c>
      <c r="CH124" s="138"/>
      <c r="CI124" s="138"/>
      <c r="CJ124" s="138"/>
      <c r="CK124" s="138"/>
      <c r="CL124" s="308"/>
      <c r="CM124" s="138"/>
      <c r="CN124" s="213">
        <f t="shared" si="139"/>
        <v>7.370000000000001</v>
      </c>
      <c r="CO124" s="138">
        <f t="shared" si="123"/>
        <v>0</v>
      </c>
      <c r="CP124" s="138">
        <f t="shared" si="124"/>
        <v>0</v>
      </c>
      <c r="CQ124" s="138">
        <f t="shared" si="125"/>
        <v>0</v>
      </c>
      <c r="CR124" s="138">
        <f t="shared" si="126"/>
        <v>0</v>
      </c>
      <c r="CS124" s="308">
        <f t="shared" si="127"/>
        <v>0</v>
      </c>
      <c r="CT124" s="138"/>
      <c r="CU124" s="213">
        <f t="shared" si="138"/>
        <v>7.370000000000001</v>
      </c>
      <c r="CV124" s="138">
        <f t="shared" si="128"/>
        <v>0</v>
      </c>
      <c r="CW124" s="138">
        <f t="shared" si="129"/>
        <v>0</v>
      </c>
      <c r="CX124" s="138">
        <f t="shared" si="130"/>
        <v>0</v>
      </c>
      <c r="CY124" s="138">
        <f t="shared" si="131"/>
        <v>0</v>
      </c>
      <c r="CZ124" s="308">
        <f t="shared" si="132"/>
        <v>0</v>
      </c>
      <c r="DA124" s="138"/>
      <c r="DB124" s="428"/>
    </row>
    <row r="125" spans="1:106" x14ac:dyDescent="0.25">
      <c r="A125" s="46"/>
      <c r="B125" s="288"/>
      <c r="C125" s="50"/>
      <c r="D125" s="294"/>
      <c r="E125" s="294"/>
      <c r="F125" s="138"/>
      <c r="G125" s="138"/>
      <c r="H125" s="138"/>
      <c r="I125" s="138"/>
      <c r="J125" s="138"/>
      <c r="K125" s="138"/>
      <c r="L125" s="138"/>
      <c r="M125" s="138"/>
      <c r="N125" s="138"/>
      <c r="O125" s="138"/>
      <c r="P125" s="138"/>
      <c r="Q125" s="138"/>
      <c r="R125" s="138"/>
      <c r="S125" s="138"/>
      <c r="T125" s="138"/>
      <c r="U125" s="138"/>
      <c r="V125" s="138"/>
      <c r="W125" s="138"/>
      <c r="X125" s="138"/>
      <c r="Y125" s="138"/>
      <c r="Z125" s="138"/>
      <c r="AA125" s="138"/>
      <c r="AB125" s="138"/>
      <c r="AC125" s="138"/>
      <c r="AD125" s="138"/>
      <c r="AE125" s="138"/>
      <c r="AF125" s="138"/>
      <c r="AG125" s="138"/>
      <c r="AH125" s="308"/>
      <c r="AI125" s="138"/>
      <c r="AJ125" s="138"/>
      <c r="AK125" s="138"/>
      <c r="AL125" s="138"/>
      <c r="AM125" s="138"/>
      <c r="AN125" s="138"/>
      <c r="AO125" s="308"/>
      <c r="AP125" s="138"/>
      <c r="AQ125" s="213">
        <f>'3'!AF123</f>
        <v>0</v>
      </c>
      <c r="AR125" s="138"/>
      <c r="AS125" s="138"/>
      <c r="AT125" s="138"/>
      <c r="AU125" s="138"/>
      <c r="AV125" s="138"/>
      <c r="AW125" s="138"/>
      <c r="AX125" s="138"/>
      <c r="AY125" s="138"/>
      <c r="AZ125" s="138"/>
      <c r="BA125" s="138"/>
      <c r="BB125" s="138"/>
      <c r="BC125" s="308"/>
      <c r="BD125" s="138"/>
      <c r="BE125" s="138">
        <f>'3'!AH123</f>
        <v>0</v>
      </c>
      <c r="BF125" s="138"/>
      <c r="BG125" s="138"/>
      <c r="BH125" s="138"/>
      <c r="BI125" s="138"/>
      <c r="BJ125" s="308"/>
      <c r="BK125" s="138"/>
      <c r="BL125" s="138"/>
      <c r="BM125" s="138"/>
      <c r="BN125" s="138"/>
      <c r="BO125" s="138"/>
      <c r="BP125" s="138"/>
      <c r="BQ125" s="308"/>
      <c r="BR125" s="138"/>
      <c r="BS125" s="138">
        <f>'3'!AJ123</f>
        <v>0</v>
      </c>
      <c r="BT125" s="138"/>
      <c r="BU125" s="138"/>
      <c r="BV125" s="138"/>
      <c r="BW125" s="138"/>
      <c r="BX125" s="308"/>
      <c r="BY125" s="138"/>
      <c r="BZ125" s="138"/>
      <c r="CA125" s="138"/>
      <c r="CB125" s="138"/>
      <c r="CC125" s="138"/>
      <c r="CD125" s="138"/>
      <c r="CE125" s="308"/>
      <c r="CF125" s="138"/>
      <c r="CG125" s="138">
        <f>'3'!AL123</f>
        <v>0</v>
      </c>
      <c r="CH125" s="138"/>
      <c r="CI125" s="138"/>
      <c r="CJ125" s="138"/>
      <c r="CK125" s="138"/>
      <c r="CL125" s="308"/>
      <c r="CM125" s="138"/>
      <c r="CN125" s="213">
        <f t="shared" si="139"/>
        <v>0</v>
      </c>
      <c r="CO125" s="138">
        <f t="shared" si="123"/>
        <v>0</v>
      </c>
      <c r="CP125" s="138">
        <f t="shared" si="124"/>
        <v>0</v>
      </c>
      <c r="CQ125" s="138">
        <f t="shared" si="125"/>
        <v>0</v>
      </c>
      <c r="CR125" s="138">
        <f t="shared" si="126"/>
        <v>0</v>
      </c>
      <c r="CS125" s="308">
        <f t="shared" si="127"/>
        <v>0</v>
      </c>
      <c r="CT125" s="138"/>
      <c r="CU125" s="213">
        <f t="shared" si="138"/>
        <v>0</v>
      </c>
      <c r="CV125" s="138">
        <f t="shared" si="128"/>
        <v>0</v>
      </c>
      <c r="CW125" s="138">
        <f t="shared" si="129"/>
        <v>0</v>
      </c>
      <c r="CX125" s="138">
        <f t="shared" si="130"/>
        <v>0</v>
      </c>
      <c r="CY125" s="138">
        <f t="shared" si="131"/>
        <v>0</v>
      </c>
      <c r="CZ125" s="308">
        <f t="shared" si="132"/>
        <v>0</v>
      </c>
      <c r="DA125" s="138"/>
      <c r="DB125" s="428"/>
    </row>
    <row r="126" spans="1:106" ht="94.5" x14ac:dyDescent="0.25">
      <c r="A126" s="173" t="s">
        <v>758</v>
      </c>
      <c r="B126" s="171" t="s">
        <v>759</v>
      </c>
      <c r="C126" s="50"/>
      <c r="D126" s="294">
        <f>'3'!H124</f>
        <v>0</v>
      </c>
      <c r="E126" s="213">
        <f>'3'!I123</f>
        <v>0</v>
      </c>
      <c r="F126" s="138"/>
      <c r="G126" s="138"/>
      <c r="H126" s="138"/>
      <c r="I126" s="138"/>
      <c r="J126" s="138"/>
      <c r="K126" s="138"/>
      <c r="L126" s="138"/>
      <c r="M126" s="138"/>
      <c r="N126" s="138"/>
      <c r="O126" s="138"/>
      <c r="P126" s="138"/>
      <c r="Q126" s="138"/>
      <c r="R126" s="138"/>
      <c r="S126" s="138"/>
      <c r="T126" s="138"/>
      <c r="U126" s="213"/>
      <c r="V126" s="213"/>
      <c r="W126" s="213"/>
      <c r="X126" s="213"/>
      <c r="Y126" s="213"/>
      <c r="Z126" s="213"/>
      <c r="AA126" s="213"/>
      <c r="AB126" s="213"/>
      <c r="AC126" s="213"/>
      <c r="AD126" s="213"/>
      <c r="AE126" s="213"/>
      <c r="AF126" s="213"/>
      <c r="AG126" s="213"/>
      <c r="AH126" s="308"/>
      <c r="AI126" s="213"/>
      <c r="AJ126" s="213">
        <v>0</v>
      </c>
      <c r="AK126" s="213"/>
      <c r="AL126" s="213"/>
      <c r="AM126" s="213"/>
      <c r="AN126" s="213"/>
      <c r="AO126" s="308"/>
      <c r="AP126" s="213"/>
      <c r="AQ126" s="213">
        <f>'3'!AF124</f>
        <v>0</v>
      </c>
      <c r="AR126" s="213"/>
      <c r="AS126" s="213"/>
      <c r="AT126" s="213"/>
      <c r="AU126" s="213"/>
      <c r="AV126" s="213"/>
      <c r="AW126" s="213"/>
      <c r="AX126" s="213">
        <v>0</v>
      </c>
      <c r="AY126" s="213"/>
      <c r="AZ126" s="213"/>
      <c r="BA126" s="213"/>
      <c r="BB126" s="213"/>
      <c r="BC126" s="308"/>
      <c r="BD126" s="213"/>
      <c r="BE126" s="213">
        <f>'3'!AH124</f>
        <v>0</v>
      </c>
      <c r="BF126" s="213"/>
      <c r="BG126" s="213"/>
      <c r="BH126" s="213"/>
      <c r="BI126" s="213"/>
      <c r="BJ126" s="308"/>
      <c r="BK126" s="213"/>
      <c r="BL126" s="213">
        <v>0</v>
      </c>
      <c r="BM126" s="213"/>
      <c r="BN126" s="213"/>
      <c r="BO126" s="213"/>
      <c r="BP126" s="213"/>
      <c r="BQ126" s="308"/>
      <c r="BR126" s="213"/>
      <c r="BS126" s="213">
        <f>'3'!AJ124</f>
        <v>0</v>
      </c>
      <c r="BT126" s="213"/>
      <c r="BU126" s="213"/>
      <c r="BV126" s="213"/>
      <c r="BW126" s="213"/>
      <c r="BX126" s="308"/>
      <c r="BY126" s="213"/>
      <c r="BZ126" s="213">
        <v>0</v>
      </c>
      <c r="CA126" s="213"/>
      <c r="CB126" s="138"/>
      <c r="CC126" s="138"/>
      <c r="CD126" s="138"/>
      <c r="CE126" s="308"/>
      <c r="CF126" s="213"/>
      <c r="CG126" s="213">
        <f>'3'!AL124</f>
        <v>0</v>
      </c>
      <c r="CH126" s="213"/>
      <c r="CI126" s="213"/>
      <c r="CJ126" s="213"/>
      <c r="CK126" s="213"/>
      <c r="CL126" s="308"/>
      <c r="CM126" s="138"/>
      <c r="CN126" s="213">
        <f t="shared" si="139"/>
        <v>0</v>
      </c>
      <c r="CO126" s="138">
        <f t="shared" si="123"/>
        <v>0</v>
      </c>
      <c r="CP126" s="138">
        <f t="shared" si="124"/>
        <v>0</v>
      </c>
      <c r="CQ126" s="138">
        <f t="shared" si="125"/>
        <v>0</v>
      </c>
      <c r="CR126" s="138">
        <f t="shared" si="126"/>
        <v>0</v>
      </c>
      <c r="CS126" s="308">
        <f t="shared" si="127"/>
        <v>0</v>
      </c>
      <c r="CT126" s="138"/>
      <c r="CU126" s="213">
        <f t="shared" si="138"/>
        <v>0</v>
      </c>
      <c r="CV126" s="138">
        <f t="shared" si="128"/>
        <v>0</v>
      </c>
      <c r="CW126" s="138">
        <f t="shared" si="129"/>
        <v>0</v>
      </c>
      <c r="CX126" s="138">
        <f t="shared" si="130"/>
        <v>0</v>
      </c>
      <c r="CY126" s="138">
        <f t="shared" si="131"/>
        <v>0</v>
      </c>
      <c r="CZ126" s="308">
        <f t="shared" si="132"/>
        <v>0</v>
      </c>
      <c r="DA126" s="138"/>
      <c r="DB126" s="428"/>
    </row>
    <row r="127" spans="1:106" ht="47.25" x14ac:dyDescent="0.25">
      <c r="A127" s="173" t="s">
        <v>760</v>
      </c>
      <c r="B127" s="171" t="s">
        <v>761</v>
      </c>
      <c r="C127" s="50"/>
      <c r="D127" s="294">
        <f>'3'!H125</f>
        <v>22.636833333333328</v>
      </c>
      <c r="E127" s="293">
        <f>'3'!AB125</f>
        <v>22.636833333333328</v>
      </c>
      <c r="F127" s="293"/>
      <c r="G127" s="293"/>
      <c r="H127" s="293"/>
      <c r="I127" s="293"/>
      <c r="J127" s="293"/>
      <c r="K127" s="293"/>
      <c r="L127" s="293"/>
      <c r="M127" s="293"/>
      <c r="N127" s="293"/>
      <c r="O127" s="293"/>
      <c r="P127" s="293"/>
      <c r="Q127" s="293"/>
      <c r="R127" s="293"/>
      <c r="S127" s="293"/>
      <c r="T127" s="293"/>
      <c r="U127" s="293">
        <f t="shared" ref="U127:AI127" si="167">SUM(U128:U137)</f>
        <v>0</v>
      </c>
      <c r="V127" s="293">
        <f t="shared" si="167"/>
        <v>0</v>
      </c>
      <c r="W127" s="293">
        <f t="shared" si="167"/>
        <v>0</v>
      </c>
      <c r="X127" s="293">
        <f t="shared" si="167"/>
        <v>0</v>
      </c>
      <c r="Y127" s="293">
        <f t="shared" si="167"/>
        <v>0</v>
      </c>
      <c r="Z127" s="293">
        <f t="shared" si="167"/>
        <v>0</v>
      </c>
      <c r="AA127" s="293">
        <f t="shared" si="167"/>
        <v>0</v>
      </c>
      <c r="AB127" s="293">
        <f t="shared" si="167"/>
        <v>0</v>
      </c>
      <c r="AC127" s="293">
        <f t="shared" si="167"/>
        <v>0</v>
      </c>
      <c r="AD127" s="293">
        <f t="shared" si="167"/>
        <v>0</v>
      </c>
      <c r="AE127" s="293">
        <f t="shared" si="167"/>
        <v>0</v>
      </c>
      <c r="AF127" s="293">
        <f t="shared" si="167"/>
        <v>0</v>
      </c>
      <c r="AG127" s="293">
        <f t="shared" si="167"/>
        <v>0</v>
      </c>
      <c r="AH127" s="296">
        <f t="shared" si="167"/>
        <v>0</v>
      </c>
      <c r="AI127" s="293">
        <f t="shared" si="167"/>
        <v>0</v>
      </c>
      <c r="AJ127" s="293">
        <f>'3'!AE125</f>
        <v>9.2128333333333323</v>
      </c>
      <c r="AK127" s="293">
        <f t="shared" ref="AK127:AP127" si="168">SUM(AK128:AK137)</f>
        <v>0.4</v>
      </c>
      <c r="AL127" s="293">
        <f t="shared" si="168"/>
        <v>0</v>
      </c>
      <c r="AM127" s="293">
        <f t="shared" si="168"/>
        <v>2.1760000000000002</v>
      </c>
      <c r="AN127" s="293">
        <f t="shared" si="168"/>
        <v>0</v>
      </c>
      <c r="AO127" s="296">
        <f t="shared" si="168"/>
        <v>0</v>
      </c>
      <c r="AP127" s="293">
        <f t="shared" si="168"/>
        <v>0</v>
      </c>
      <c r="AQ127" s="293">
        <f>SUM(AQ128:AQ131)</f>
        <v>5.2750000000000004</v>
      </c>
      <c r="AR127" s="293">
        <f t="shared" ref="AR127:BD127" si="169">SUM(AR128:AR137)</f>
        <v>0.4</v>
      </c>
      <c r="AS127" s="293">
        <f t="shared" si="169"/>
        <v>0</v>
      </c>
      <c r="AT127" s="293">
        <f t="shared" si="169"/>
        <v>1.909</v>
      </c>
      <c r="AU127" s="293">
        <f t="shared" si="169"/>
        <v>0</v>
      </c>
      <c r="AV127" s="293">
        <f t="shared" si="169"/>
        <v>0</v>
      </c>
      <c r="AW127" s="293">
        <f t="shared" si="169"/>
        <v>0</v>
      </c>
      <c r="AX127" s="293">
        <f t="shared" si="169"/>
        <v>0</v>
      </c>
      <c r="AY127" s="293">
        <f t="shared" si="169"/>
        <v>0</v>
      </c>
      <c r="AZ127" s="293">
        <f t="shared" si="169"/>
        <v>0</v>
      </c>
      <c r="BA127" s="293">
        <f t="shared" si="169"/>
        <v>0</v>
      </c>
      <c r="BB127" s="293">
        <f t="shared" si="169"/>
        <v>0</v>
      </c>
      <c r="BC127" s="296">
        <f t="shared" si="169"/>
        <v>0</v>
      </c>
      <c r="BD127" s="293">
        <f t="shared" si="169"/>
        <v>0</v>
      </c>
      <c r="BE127" s="293">
        <f>'3'!AH125</f>
        <v>0</v>
      </c>
      <c r="BF127" s="293">
        <f t="shared" ref="BF127:BQ127" si="170">SUM(BF128:BF137)</f>
        <v>0</v>
      </c>
      <c r="BG127" s="293">
        <f t="shared" si="170"/>
        <v>0</v>
      </c>
      <c r="BH127" s="293">
        <f t="shared" si="170"/>
        <v>0</v>
      </c>
      <c r="BI127" s="293">
        <f t="shared" si="170"/>
        <v>0</v>
      </c>
      <c r="BJ127" s="296">
        <f t="shared" si="170"/>
        <v>0</v>
      </c>
      <c r="BK127" s="293">
        <f t="shared" si="170"/>
        <v>0</v>
      </c>
      <c r="BL127" s="293">
        <f t="shared" si="170"/>
        <v>9.2620000000000005</v>
      </c>
      <c r="BM127" s="293">
        <f t="shared" si="170"/>
        <v>0</v>
      </c>
      <c r="BN127" s="293">
        <f t="shared" si="170"/>
        <v>0</v>
      </c>
      <c r="BO127" s="293">
        <f t="shared" si="170"/>
        <v>2.0150000000000001</v>
      </c>
      <c r="BP127" s="293">
        <f t="shared" si="170"/>
        <v>0</v>
      </c>
      <c r="BQ127" s="296">
        <f t="shared" si="170"/>
        <v>0</v>
      </c>
      <c r="BR127" s="293"/>
      <c r="BS127" s="293">
        <f>'3'!AJ125</f>
        <v>9.2620000000000005</v>
      </c>
      <c r="BT127" s="293">
        <f t="shared" ref="BT127:CE127" si="171">SUM(BT128:BT137)</f>
        <v>0.4</v>
      </c>
      <c r="BU127" s="293">
        <f t="shared" si="171"/>
        <v>0</v>
      </c>
      <c r="BV127" s="293">
        <f t="shared" si="171"/>
        <v>1.2150000000000001</v>
      </c>
      <c r="BW127" s="293">
        <f t="shared" si="171"/>
        <v>0</v>
      </c>
      <c r="BX127" s="296">
        <f t="shared" si="171"/>
        <v>0</v>
      </c>
      <c r="BY127" s="293">
        <f t="shared" si="171"/>
        <v>0</v>
      </c>
      <c r="BZ127" s="293">
        <f t="shared" si="171"/>
        <v>4.1619999999999999</v>
      </c>
      <c r="CA127" s="293">
        <f t="shared" si="171"/>
        <v>0</v>
      </c>
      <c r="CB127" s="293">
        <f t="shared" si="171"/>
        <v>0</v>
      </c>
      <c r="CC127" s="293">
        <f t="shared" si="171"/>
        <v>0.6</v>
      </c>
      <c r="CD127" s="293">
        <f t="shared" si="171"/>
        <v>0</v>
      </c>
      <c r="CE127" s="296">
        <f t="shared" si="171"/>
        <v>0</v>
      </c>
      <c r="CF127" s="293"/>
      <c r="CG127" s="293">
        <f>'3'!AL125</f>
        <v>4.1619999999999999</v>
      </c>
      <c r="CH127" s="293">
        <f t="shared" ref="CH127:CN127" si="172">SUM(CH128:CH137)</f>
        <v>0</v>
      </c>
      <c r="CI127" s="293">
        <f t="shared" si="172"/>
        <v>0</v>
      </c>
      <c r="CJ127" s="293">
        <f t="shared" si="172"/>
        <v>0.6</v>
      </c>
      <c r="CK127" s="293">
        <f t="shared" si="172"/>
        <v>0</v>
      </c>
      <c r="CL127" s="296">
        <f t="shared" si="172"/>
        <v>0</v>
      </c>
      <c r="CM127" s="293">
        <f t="shared" si="172"/>
        <v>0</v>
      </c>
      <c r="CN127" s="293">
        <f t="shared" si="172"/>
        <v>22.636833333333328</v>
      </c>
      <c r="CO127" s="293">
        <f t="shared" si="123"/>
        <v>0.4</v>
      </c>
      <c r="CP127" s="293">
        <f t="shared" si="124"/>
        <v>0</v>
      </c>
      <c r="CQ127" s="293">
        <f t="shared" si="125"/>
        <v>4.7910000000000004</v>
      </c>
      <c r="CR127" s="293">
        <f t="shared" si="126"/>
        <v>0</v>
      </c>
      <c r="CS127" s="296">
        <f t="shared" si="127"/>
        <v>0</v>
      </c>
      <c r="CT127" s="138"/>
      <c r="CU127" s="214">
        <f t="shared" si="138"/>
        <v>22.636833333333332</v>
      </c>
      <c r="CV127" s="293">
        <f t="shared" si="128"/>
        <v>0.8</v>
      </c>
      <c r="CW127" s="293">
        <f t="shared" si="129"/>
        <v>0</v>
      </c>
      <c r="CX127" s="293">
        <f t="shared" si="130"/>
        <v>3.9910000000000001</v>
      </c>
      <c r="CY127" s="293">
        <f t="shared" si="131"/>
        <v>0</v>
      </c>
      <c r="CZ127" s="296">
        <f t="shared" si="132"/>
        <v>0</v>
      </c>
      <c r="DA127" s="138"/>
      <c r="DB127" s="428"/>
    </row>
    <row r="128" spans="1:106" ht="31.5" x14ac:dyDescent="0.25">
      <c r="A128" s="594"/>
      <c r="B128" s="282" t="str">
        <f>'3'!B126</f>
        <v>Размещение КЛ-6кВ от ТП-112 до КТП нов в районе  Б. Вонговской</v>
      </c>
      <c r="C128" s="578" t="s">
        <v>809</v>
      </c>
      <c r="D128" s="294">
        <f>'3'!H126</f>
        <v>3.1558333333333333</v>
      </c>
      <c r="E128" s="294">
        <f>'3'!I126</f>
        <v>3.1558333333333333</v>
      </c>
      <c r="F128" s="138"/>
      <c r="G128" s="138"/>
      <c r="H128" s="138"/>
      <c r="I128" s="138"/>
      <c r="J128" s="138"/>
      <c r="K128" s="138"/>
      <c r="L128" s="138"/>
      <c r="M128" s="138"/>
      <c r="N128" s="138"/>
      <c r="O128" s="138"/>
      <c r="P128" s="138"/>
      <c r="Q128" s="138"/>
      <c r="R128" s="138"/>
      <c r="S128" s="138"/>
      <c r="T128" s="138"/>
      <c r="U128" s="294"/>
      <c r="V128" s="138"/>
      <c r="W128" s="138"/>
      <c r="X128" s="138"/>
      <c r="Y128" s="138"/>
      <c r="Z128" s="138"/>
      <c r="AA128" s="138"/>
      <c r="AB128" s="138"/>
      <c r="AC128" s="138"/>
      <c r="AD128" s="138"/>
      <c r="AE128" s="138"/>
      <c r="AF128" s="138"/>
      <c r="AG128" s="138"/>
      <c r="AH128" s="308"/>
      <c r="AI128" s="138"/>
      <c r="AJ128" s="294">
        <f>'3'!AE126</f>
        <v>3.1558333333333333</v>
      </c>
      <c r="AK128" s="138"/>
      <c r="AL128" s="138"/>
      <c r="AM128" s="294">
        <f>'1-2021'!V66</f>
        <v>1</v>
      </c>
      <c r="AN128" s="138"/>
      <c r="AO128" s="308"/>
      <c r="AP128" s="138"/>
      <c r="AQ128" s="294">
        <f>'3'!AF126</f>
        <v>1.5583333333333336</v>
      </c>
      <c r="AR128" s="138"/>
      <c r="AS128" s="138"/>
      <c r="AT128" s="294">
        <f>'1-2021'!W66</f>
        <v>0.97599999999999998</v>
      </c>
      <c r="AU128" s="138"/>
      <c r="AV128" s="138"/>
      <c r="AW128" s="138"/>
      <c r="AX128" s="138"/>
      <c r="AY128" s="138"/>
      <c r="AZ128" s="138"/>
      <c r="BA128" s="138"/>
      <c r="BB128" s="138"/>
      <c r="BC128" s="308"/>
      <c r="BD128" s="138"/>
      <c r="BE128" s="138">
        <f>'3'!AH126</f>
        <v>0</v>
      </c>
      <c r="BF128" s="138"/>
      <c r="BG128" s="138"/>
      <c r="BH128" s="138"/>
      <c r="BI128" s="138"/>
      <c r="BJ128" s="308"/>
      <c r="BK128" s="138"/>
      <c r="BL128" s="219"/>
      <c r="BM128" s="138"/>
      <c r="BN128" s="138"/>
      <c r="BO128" s="138"/>
      <c r="BP128" s="138"/>
      <c r="BQ128" s="308"/>
      <c r="BR128" s="138"/>
      <c r="BS128" s="138">
        <f>'3'!AJ126</f>
        <v>0</v>
      </c>
      <c r="BT128" s="138"/>
      <c r="BU128" s="138"/>
      <c r="BV128" s="138"/>
      <c r="BW128" s="138"/>
      <c r="BX128" s="308"/>
      <c r="BY128" s="138"/>
      <c r="BZ128" s="219"/>
      <c r="CA128" s="138"/>
      <c r="CB128" s="138"/>
      <c r="CC128" s="138"/>
      <c r="CD128" s="138"/>
      <c r="CE128" s="308"/>
      <c r="CF128" s="138"/>
      <c r="CG128" s="138">
        <f>'3'!AL126</f>
        <v>0</v>
      </c>
      <c r="CH128" s="138"/>
      <c r="CI128" s="138"/>
      <c r="CJ128" s="138"/>
      <c r="CK128" s="138"/>
      <c r="CL128" s="308"/>
      <c r="CM128" s="138"/>
      <c r="CN128" s="213">
        <f t="shared" si="139"/>
        <v>3.1558333333333333</v>
      </c>
      <c r="CO128" s="138">
        <f t="shared" si="123"/>
        <v>0</v>
      </c>
      <c r="CP128" s="138">
        <f t="shared" si="124"/>
        <v>0</v>
      </c>
      <c r="CQ128" s="138">
        <f t="shared" si="125"/>
        <v>1</v>
      </c>
      <c r="CR128" s="138">
        <f t="shared" si="126"/>
        <v>0</v>
      </c>
      <c r="CS128" s="308">
        <f t="shared" si="127"/>
        <v>0</v>
      </c>
      <c r="CT128" s="138"/>
      <c r="CU128" s="213">
        <f t="shared" si="138"/>
        <v>3.1558333333333333</v>
      </c>
      <c r="CV128" s="138">
        <f t="shared" si="128"/>
        <v>0</v>
      </c>
      <c r="CW128" s="138">
        <f t="shared" si="129"/>
        <v>0</v>
      </c>
      <c r="CX128" s="138">
        <f t="shared" si="130"/>
        <v>1</v>
      </c>
      <c r="CY128" s="138">
        <f t="shared" si="131"/>
        <v>0</v>
      </c>
      <c r="CZ128" s="308">
        <f t="shared" si="132"/>
        <v>0</v>
      </c>
      <c r="DA128" s="138"/>
      <c r="DB128" s="428"/>
    </row>
    <row r="129" spans="1:106" ht="31.5" x14ac:dyDescent="0.25">
      <c r="A129" s="594"/>
      <c r="B129" s="282" t="str">
        <f>'3'!B127</f>
        <v>Размещение  кабельной линии КЛ-6кВ от РП-10 до ТП-103</v>
      </c>
      <c r="C129" s="578" t="s">
        <v>809</v>
      </c>
      <c r="D129" s="294">
        <f>'3'!H127</f>
        <v>3.4541666666666666</v>
      </c>
      <c r="E129" s="294">
        <f>'3'!I127</f>
        <v>3.4541666666666666</v>
      </c>
      <c r="F129" s="138"/>
      <c r="G129" s="138"/>
      <c r="H129" s="138"/>
      <c r="I129" s="138"/>
      <c r="J129" s="138"/>
      <c r="K129" s="138"/>
      <c r="L129" s="138"/>
      <c r="M129" s="138"/>
      <c r="N129" s="138"/>
      <c r="O129" s="138"/>
      <c r="P129" s="138"/>
      <c r="Q129" s="138"/>
      <c r="R129" s="138"/>
      <c r="S129" s="138"/>
      <c r="T129" s="138"/>
      <c r="U129" s="294"/>
      <c r="V129" s="138"/>
      <c r="W129" s="138"/>
      <c r="X129" s="138"/>
      <c r="Y129" s="138"/>
      <c r="Z129" s="138"/>
      <c r="AA129" s="138"/>
      <c r="AB129" s="138"/>
      <c r="AC129" s="138"/>
      <c r="AD129" s="138"/>
      <c r="AE129" s="138"/>
      <c r="AF129" s="138"/>
      <c r="AG129" s="138"/>
      <c r="AH129" s="308"/>
      <c r="AI129" s="138"/>
      <c r="AJ129" s="294">
        <f>'3'!AE127</f>
        <v>3.4541666666666666</v>
      </c>
      <c r="AK129" s="138"/>
      <c r="AL129" s="138"/>
      <c r="AM129" s="294">
        <f>'1-2021'!V67</f>
        <v>0.52600000000000002</v>
      </c>
      <c r="AN129" s="138"/>
      <c r="AO129" s="308"/>
      <c r="AP129" s="138"/>
      <c r="AQ129" s="294">
        <f>'3'!AF127</f>
        <v>1.6</v>
      </c>
      <c r="AR129" s="138"/>
      <c r="AS129" s="138"/>
      <c r="AT129" s="294">
        <f>'1-2021'!W67</f>
        <v>0.49</v>
      </c>
      <c r="AU129" s="138"/>
      <c r="AV129" s="138"/>
      <c r="AW129" s="138"/>
      <c r="AX129" s="138"/>
      <c r="AY129" s="138"/>
      <c r="AZ129" s="138"/>
      <c r="BA129" s="138"/>
      <c r="BB129" s="138"/>
      <c r="BC129" s="308"/>
      <c r="BD129" s="138"/>
      <c r="BE129" s="138">
        <f>'3'!AH127</f>
        <v>0</v>
      </c>
      <c r="BF129" s="138"/>
      <c r="BG129" s="138"/>
      <c r="BH129" s="138"/>
      <c r="BI129" s="138"/>
      <c r="BJ129" s="308"/>
      <c r="BK129" s="138"/>
      <c r="BL129" s="219"/>
      <c r="BM129" s="138"/>
      <c r="BN129" s="138"/>
      <c r="BO129" s="138"/>
      <c r="BP129" s="138"/>
      <c r="BQ129" s="308"/>
      <c r="BR129" s="138"/>
      <c r="BS129" s="138">
        <f>'3'!AJ127</f>
        <v>0</v>
      </c>
      <c r="BT129" s="138"/>
      <c r="BU129" s="138"/>
      <c r="BV129" s="138"/>
      <c r="BW129" s="138"/>
      <c r="BX129" s="308"/>
      <c r="BY129" s="138"/>
      <c r="BZ129" s="219"/>
      <c r="CA129" s="138"/>
      <c r="CB129" s="138"/>
      <c r="CC129" s="138"/>
      <c r="CD129" s="138"/>
      <c r="CE129" s="308"/>
      <c r="CF129" s="138"/>
      <c r="CG129" s="138">
        <f>'3'!AL127</f>
        <v>0</v>
      </c>
      <c r="CH129" s="138"/>
      <c r="CI129" s="138"/>
      <c r="CJ129" s="138"/>
      <c r="CK129" s="138"/>
      <c r="CL129" s="308"/>
      <c r="CM129" s="138"/>
      <c r="CN129" s="213">
        <f t="shared" si="139"/>
        <v>3.4541666666666666</v>
      </c>
      <c r="CO129" s="138">
        <f t="shared" si="123"/>
        <v>0</v>
      </c>
      <c r="CP129" s="138">
        <f t="shared" si="124"/>
        <v>0</v>
      </c>
      <c r="CQ129" s="138">
        <f t="shared" si="125"/>
        <v>0.52600000000000002</v>
      </c>
      <c r="CR129" s="138">
        <f t="shared" si="126"/>
        <v>0</v>
      </c>
      <c r="CS129" s="308">
        <f t="shared" si="127"/>
        <v>0</v>
      </c>
      <c r="CT129" s="138"/>
      <c r="CU129" s="213">
        <f t="shared" si="138"/>
        <v>3.4541666666666666</v>
      </c>
      <c r="CV129" s="138">
        <f t="shared" si="128"/>
        <v>0</v>
      </c>
      <c r="CW129" s="138">
        <f t="shared" si="129"/>
        <v>0</v>
      </c>
      <c r="CX129" s="138">
        <f t="shared" si="130"/>
        <v>0.52600000000000002</v>
      </c>
      <c r="CY129" s="138">
        <f t="shared" si="131"/>
        <v>0</v>
      </c>
      <c r="CZ129" s="308">
        <f t="shared" si="132"/>
        <v>0</v>
      </c>
      <c r="DA129" s="138"/>
      <c r="DB129" s="428"/>
    </row>
    <row r="130" spans="1:106" ht="31.5" x14ac:dyDescent="0.25">
      <c r="A130" s="594"/>
      <c r="B130" s="282" t="str">
        <f>'3'!B128</f>
        <v>Установка КТП пвк в Заволжском районе в районе Б.Вонговской</v>
      </c>
      <c r="C130" s="578" t="s">
        <v>809</v>
      </c>
      <c r="D130" s="294">
        <f>'3'!H128</f>
        <v>1.107</v>
      </c>
      <c r="E130" s="294">
        <f>'3'!I128</f>
        <v>1.107</v>
      </c>
      <c r="F130" s="138"/>
      <c r="G130" s="138"/>
      <c r="H130" s="138"/>
      <c r="I130" s="138"/>
      <c r="J130" s="138"/>
      <c r="K130" s="138"/>
      <c r="L130" s="138"/>
      <c r="M130" s="138"/>
      <c r="N130" s="138"/>
      <c r="O130" s="138"/>
      <c r="P130" s="138"/>
      <c r="Q130" s="138"/>
      <c r="R130" s="138"/>
      <c r="S130" s="138"/>
      <c r="T130" s="138"/>
      <c r="U130" s="294"/>
      <c r="V130" s="138"/>
      <c r="W130" s="138"/>
      <c r="X130" s="138"/>
      <c r="Y130" s="138"/>
      <c r="Z130" s="138"/>
      <c r="AA130" s="138"/>
      <c r="AB130" s="138"/>
      <c r="AC130" s="138"/>
      <c r="AD130" s="138"/>
      <c r="AE130" s="138"/>
      <c r="AF130" s="138"/>
      <c r="AG130" s="138"/>
      <c r="AH130" s="308"/>
      <c r="AI130" s="138"/>
      <c r="AJ130" s="294">
        <f>'3'!AE128</f>
        <v>1.107</v>
      </c>
      <c r="AK130" s="294">
        <v>0.4</v>
      </c>
      <c r="AL130" s="138"/>
      <c r="AM130" s="294"/>
      <c r="AN130" s="138"/>
      <c r="AO130" s="308"/>
      <c r="AP130" s="138"/>
      <c r="AQ130" s="294">
        <f>'3'!AF128</f>
        <v>1</v>
      </c>
      <c r="AR130" s="294">
        <f>'1-2021'!M27</f>
        <v>0.4</v>
      </c>
      <c r="AS130" s="138"/>
      <c r="AT130" s="138"/>
      <c r="AU130" s="138"/>
      <c r="AV130" s="138"/>
      <c r="AW130" s="138"/>
      <c r="AX130" s="138"/>
      <c r="AY130" s="138"/>
      <c r="AZ130" s="138"/>
      <c r="BA130" s="138"/>
      <c r="BB130" s="138"/>
      <c r="BC130" s="308"/>
      <c r="BD130" s="138"/>
      <c r="BE130" s="138">
        <f>'3'!AH128</f>
        <v>0</v>
      </c>
      <c r="BF130" s="138"/>
      <c r="BG130" s="138"/>
      <c r="BH130" s="138"/>
      <c r="BI130" s="138"/>
      <c r="BJ130" s="308"/>
      <c r="BK130" s="138"/>
      <c r="BL130" s="219"/>
      <c r="BM130" s="138"/>
      <c r="BN130" s="138"/>
      <c r="BO130" s="138"/>
      <c r="BP130" s="138"/>
      <c r="BQ130" s="308"/>
      <c r="BR130" s="138"/>
      <c r="BS130" s="138">
        <f>'3'!AJ128</f>
        <v>0</v>
      </c>
      <c r="BT130" s="138"/>
      <c r="BU130" s="138"/>
      <c r="BV130" s="138"/>
      <c r="BW130" s="138"/>
      <c r="BX130" s="308"/>
      <c r="BY130" s="138"/>
      <c r="BZ130" s="219"/>
      <c r="CA130" s="138"/>
      <c r="CB130" s="138"/>
      <c r="CC130" s="138"/>
      <c r="CD130" s="138"/>
      <c r="CE130" s="308"/>
      <c r="CF130" s="138"/>
      <c r="CG130" s="138">
        <f>'3'!AL128</f>
        <v>0</v>
      </c>
      <c r="CH130" s="138"/>
      <c r="CI130" s="138"/>
      <c r="CJ130" s="138"/>
      <c r="CK130" s="138"/>
      <c r="CL130" s="308"/>
      <c r="CM130" s="138"/>
      <c r="CN130" s="213">
        <f t="shared" si="139"/>
        <v>1.107</v>
      </c>
      <c r="CO130" s="138">
        <f t="shared" si="123"/>
        <v>0.4</v>
      </c>
      <c r="CP130" s="138">
        <f t="shared" si="124"/>
        <v>0</v>
      </c>
      <c r="CQ130" s="138">
        <f t="shared" si="125"/>
        <v>0</v>
      </c>
      <c r="CR130" s="138">
        <f t="shared" si="126"/>
        <v>0</v>
      </c>
      <c r="CS130" s="308">
        <f t="shared" si="127"/>
        <v>0</v>
      </c>
      <c r="CT130" s="138"/>
      <c r="CU130" s="213">
        <f t="shared" si="138"/>
        <v>1.107</v>
      </c>
      <c r="CV130" s="138">
        <f t="shared" si="128"/>
        <v>0.4</v>
      </c>
      <c r="CW130" s="138">
        <f t="shared" si="129"/>
        <v>0</v>
      </c>
      <c r="CX130" s="138">
        <f t="shared" si="130"/>
        <v>0</v>
      </c>
      <c r="CY130" s="138">
        <f t="shared" si="131"/>
        <v>0</v>
      </c>
      <c r="CZ130" s="308">
        <f t="shared" si="132"/>
        <v>0</v>
      </c>
      <c r="DA130" s="138"/>
      <c r="DB130" s="428"/>
    </row>
    <row r="131" spans="1:106" ht="31.5" x14ac:dyDescent="0.25">
      <c r="A131" s="594"/>
      <c r="B131" s="282" t="str">
        <f>'3'!B129</f>
        <v>Размещение КВЛ-6кВ от ТП-114 до  КТП в районе Б.Вонговской</v>
      </c>
      <c r="C131" s="578" t="s">
        <v>809</v>
      </c>
      <c r="D131" s="294">
        <f>'3'!H129</f>
        <v>1.4958333333333333</v>
      </c>
      <c r="E131" s="294">
        <f>'3'!I129</f>
        <v>1.4958333333333333</v>
      </c>
      <c r="F131" s="138"/>
      <c r="G131" s="138"/>
      <c r="H131" s="138"/>
      <c r="I131" s="138"/>
      <c r="J131" s="138"/>
      <c r="K131" s="138"/>
      <c r="L131" s="138"/>
      <c r="M131" s="138"/>
      <c r="N131" s="138"/>
      <c r="O131" s="138"/>
      <c r="P131" s="138"/>
      <c r="Q131" s="138"/>
      <c r="R131" s="138"/>
      <c r="S131" s="138"/>
      <c r="T131" s="138"/>
      <c r="U131" s="294"/>
      <c r="V131" s="138"/>
      <c r="W131" s="138"/>
      <c r="X131" s="138"/>
      <c r="Y131" s="138"/>
      <c r="Z131" s="138"/>
      <c r="AA131" s="138"/>
      <c r="AB131" s="138"/>
      <c r="AC131" s="138"/>
      <c r="AD131" s="138"/>
      <c r="AE131" s="138"/>
      <c r="AF131" s="138"/>
      <c r="AG131" s="138"/>
      <c r="AH131" s="308"/>
      <c r="AI131" s="138"/>
      <c r="AJ131" s="294">
        <f>'3'!AE129</f>
        <v>1.4958333333333333</v>
      </c>
      <c r="AK131" s="294"/>
      <c r="AL131" s="138"/>
      <c r="AM131" s="294">
        <f>'1-2021'!V68</f>
        <v>0.65</v>
      </c>
      <c r="AN131" s="138"/>
      <c r="AO131" s="308"/>
      <c r="AP131" s="138"/>
      <c r="AQ131" s="294">
        <f>'3'!AF129</f>
        <v>1.1166666666666667</v>
      </c>
      <c r="AR131" s="294"/>
      <c r="AS131" s="138"/>
      <c r="AT131" s="294">
        <f>'1-2021'!W68</f>
        <v>0.443</v>
      </c>
      <c r="AU131" s="138"/>
      <c r="AV131" s="138"/>
      <c r="AW131" s="138"/>
      <c r="AX131" s="138"/>
      <c r="AY131" s="138"/>
      <c r="AZ131" s="138"/>
      <c r="BA131" s="138"/>
      <c r="BB131" s="138"/>
      <c r="BC131" s="308"/>
      <c r="BD131" s="138"/>
      <c r="BE131" s="138">
        <f>'3'!AH129</f>
        <v>0</v>
      </c>
      <c r="BF131" s="138"/>
      <c r="BG131" s="138"/>
      <c r="BH131" s="138"/>
      <c r="BI131" s="138"/>
      <c r="BJ131" s="308"/>
      <c r="BK131" s="138"/>
      <c r="BL131" s="219"/>
      <c r="BM131" s="138"/>
      <c r="BN131" s="138"/>
      <c r="BO131" s="138"/>
      <c r="BP131" s="138"/>
      <c r="BQ131" s="308"/>
      <c r="BR131" s="138"/>
      <c r="BS131" s="138">
        <f>'3'!AJ129</f>
        <v>0</v>
      </c>
      <c r="BT131" s="138"/>
      <c r="BU131" s="138"/>
      <c r="BV131" s="138"/>
      <c r="BW131" s="138"/>
      <c r="BX131" s="308"/>
      <c r="BY131" s="138"/>
      <c r="BZ131" s="219"/>
      <c r="CA131" s="138"/>
      <c r="CB131" s="138"/>
      <c r="CC131" s="138"/>
      <c r="CD131" s="138"/>
      <c r="CE131" s="308"/>
      <c r="CF131" s="138"/>
      <c r="CG131" s="138">
        <f>'3'!AL129</f>
        <v>0</v>
      </c>
      <c r="CH131" s="138"/>
      <c r="CI131" s="138"/>
      <c r="CJ131" s="138"/>
      <c r="CK131" s="138"/>
      <c r="CL131" s="308"/>
      <c r="CM131" s="138"/>
      <c r="CN131" s="213">
        <f t="shared" si="139"/>
        <v>1.4958333333333333</v>
      </c>
      <c r="CO131" s="138">
        <f t="shared" si="123"/>
        <v>0</v>
      </c>
      <c r="CP131" s="138">
        <f t="shared" si="124"/>
        <v>0</v>
      </c>
      <c r="CQ131" s="138">
        <f t="shared" si="125"/>
        <v>0.65</v>
      </c>
      <c r="CR131" s="138">
        <f t="shared" si="126"/>
        <v>0</v>
      </c>
      <c r="CS131" s="308">
        <f t="shared" si="127"/>
        <v>0</v>
      </c>
      <c r="CT131" s="138"/>
      <c r="CU131" s="213">
        <f t="shared" si="138"/>
        <v>1.4958333333333333</v>
      </c>
      <c r="CV131" s="138">
        <f t="shared" si="128"/>
        <v>0</v>
      </c>
      <c r="CW131" s="138">
        <f t="shared" si="129"/>
        <v>0</v>
      </c>
      <c r="CX131" s="138">
        <f t="shared" si="130"/>
        <v>0.65</v>
      </c>
      <c r="CY131" s="138">
        <f t="shared" si="131"/>
        <v>0</v>
      </c>
      <c r="CZ131" s="308">
        <f t="shared" si="132"/>
        <v>0</v>
      </c>
      <c r="DA131" s="138"/>
      <c r="DB131" s="428"/>
    </row>
    <row r="132" spans="1:106" ht="47.25" x14ac:dyDescent="0.25">
      <c r="A132" s="594"/>
      <c r="B132" s="282" t="str">
        <f>'3'!B130</f>
        <v>Строительство КТП в районе "Прибрежный" для перевода нагрузок с ТП "Свобода"</v>
      </c>
      <c r="C132" s="578" t="s">
        <v>813</v>
      </c>
      <c r="D132" s="294">
        <f>'3'!H130</f>
        <v>3.0659999999999998</v>
      </c>
      <c r="E132" s="294">
        <f>'3'!I130</f>
        <v>3.0659999999999998</v>
      </c>
      <c r="F132" s="138"/>
      <c r="G132" s="138"/>
      <c r="H132" s="138"/>
      <c r="I132" s="138"/>
      <c r="J132" s="138"/>
      <c r="K132" s="138"/>
      <c r="L132" s="138"/>
      <c r="M132" s="138"/>
      <c r="N132" s="138"/>
      <c r="O132" s="138"/>
      <c r="P132" s="138"/>
      <c r="Q132" s="138"/>
      <c r="R132" s="138"/>
      <c r="S132" s="138"/>
      <c r="T132" s="138"/>
      <c r="U132" s="138"/>
      <c r="V132" s="138"/>
      <c r="W132" s="138"/>
      <c r="X132" s="138"/>
      <c r="Y132" s="138"/>
      <c r="Z132" s="138"/>
      <c r="AA132" s="138"/>
      <c r="AB132" s="138"/>
      <c r="AC132" s="138"/>
      <c r="AD132" s="138"/>
      <c r="AE132" s="138"/>
      <c r="AF132" s="138"/>
      <c r="AG132" s="138"/>
      <c r="AH132" s="308"/>
      <c r="AI132" s="138"/>
      <c r="AJ132" s="138"/>
      <c r="AK132" s="138"/>
      <c r="AL132" s="138"/>
      <c r="AM132" s="138"/>
      <c r="AN132" s="138"/>
      <c r="AO132" s="308"/>
      <c r="AP132" s="138"/>
      <c r="AQ132" s="138">
        <f>'3'!AF130</f>
        <v>0</v>
      </c>
      <c r="AR132" s="138"/>
      <c r="AS132" s="138"/>
      <c r="AT132" s="138"/>
      <c r="AU132" s="138"/>
      <c r="AV132" s="138"/>
      <c r="AW132" s="138"/>
      <c r="AX132" s="138"/>
      <c r="AY132" s="138"/>
      <c r="AZ132" s="138"/>
      <c r="BA132" s="138"/>
      <c r="BB132" s="138"/>
      <c r="BC132" s="308"/>
      <c r="BD132" s="138"/>
      <c r="BE132" s="294">
        <f>'3'!AH130</f>
        <v>0</v>
      </c>
      <c r="BF132" s="138"/>
      <c r="BG132" s="138"/>
      <c r="BH132" s="294"/>
      <c r="BI132" s="138"/>
      <c r="BJ132" s="308"/>
      <c r="BK132" s="138"/>
      <c r="BL132" s="294">
        <f>D132</f>
        <v>3.0659999999999998</v>
      </c>
      <c r="BM132" s="138"/>
      <c r="BN132" s="138"/>
      <c r="BO132" s="294">
        <f>'1-2023'!V76</f>
        <v>1.2150000000000001</v>
      </c>
      <c r="BP132" s="138"/>
      <c r="BQ132" s="308"/>
      <c r="BR132" s="138"/>
      <c r="BS132" s="138">
        <f>'3'!AJ130</f>
        <v>3.0659999999999998</v>
      </c>
      <c r="BT132" s="294">
        <f>'1-2023'!M79</f>
        <v>0.4</v>
      </c>
      <c r="BU132" s="138"/>
      <c r="BV132" s="138"/>
      <c r="BW132" s="138"/>
      <c r="BX132" s="308"/>
      <c r="BY132" s="138"/>
      <c r="BZ132" s="138"/>
      <c r="CA132" s="138"/>
      <c r="CB132" s="138"/>
      <c r="CC132" s="138"/>
      <c r="CD132" s="138"/>
      <c r="CE132" s="308"/>
      <c r="CF132" s="138"/>
      <c r="CG132" s="138">
        <f>'3'!AL130</f>
        <v>0</v>
      </c>
      <c r="CH132" s="138"/>
      <c r="CI132" s="138"/>
      <c r="CJ132" s="138"/>
      <c r="CK132" s="138"/>
      <c r="CL132" s="308"/>
      <c r="CM132" s="138"/>
      <c r="CN132" s="213">
        <f>D132</f>
        <v>3.0659999999999998</v>
      </c>
      <c r="CO132" s="138">
        <f t="shared" ref="CO132" si="173">V132+AK132+AY132+BM132+CA132</f>
        <v>0</v>
      </c>
      <c r="CP132" s="138">
        <f t="shared" ref="CP132" si="174">W132+AL132+AZ132+BN132+CB132</f>
        <v>0</v>
      </c>
      <c r="CQ132" s="138">
        <f t="shared" ref="CQ132" si="175">X132+AM132+BA132+BO132+CC132</f>
        <v>1.2150000000000001</v>
      </c>
      <c r="CR132" s="138">
        <f t="shared" ref="CR132" si="176">Y132+AN132+BB132+BP132+CD132</f>
        <v>0</v>
      </c>
      <c r="CS132" s="308">
        <f t="shared" ref="CS132" si="177">Z132+AO132+BC132+BQ132+CE132</f>
        <v>0</v>
      </c>
      <c r="CT132" s="138"/>
      <c r="CU132" s="213">
        <f t="shared" si="138"/>
        <v>3.0659999999999998</v>
      </c>
      <c r="CV132" s="138">
        <f t="shared" si="128"/>
        <v>0.4</v>
      </c>
      <c r="CW132" s="138">
        <f t="shared" si="129"/>
        <v>0</v>
      </c>
      <c r="CX132" s="138">
        <f t="shared" si="130"/>
        <v>0</v>
      </c>
      <c r="CY132" s="138">
        <f t="shared" si="131"/>
        <v>0</v>
      </c>
      <c r="CZ132" s="308">
        <f t="shared" si="132"/>
        <v>0</v>
      </c>
      <c r="DA132" s="138"/>
      <c r="DB132" s="428"/>
    </row>
    <row r="133" spans="1:106" ht="63" x14ac:dyDescent="0.25">
      <c r="A133" s="594"/>
      <c r="B133" s="282" t="str">
        <f>'3'!B131</f>
        <v>Строительство КЛ-6кВ до КТП в районе "Свобода" путем врезки в существующую КЛ-6кВ ТП-340-РП_25 ф.2514</v>
      </c>
      <c r="C133" s="578" t="s">
        <v>813</v>
      </c>
      <c r="D133" s="294">
        <f>'3'!H131</f>
        <v>3.665</v>
      </c>
      <c r="E133" s="294">
        <f>'3'!I131</f>
        <v>3.665</v>
      </c>
      <c r="F133" s="138"/>
      <c r="G133" s="138"/>
      <c r="H133" s="138"/>
      <c r="I133" s="138"/>
      <c r="J133" s="138"/>
      <c r="K133" s="138"/>
      <c r="L133" s="138"/>
      <c r="M133" s="138"/>
      <c r="N133" s="138"/>
      <c r="O133" s="138"/>
      <c r="P133" s="138"/>
      <c r="Q133" s="138"/>
      <c r="R133" s="138"/>
      <c r="S133" s="138"/>
      <c r="T133" s="138"/>
      <c r="U133" s="138"/>
      <c r="V133" s="138"/>
      <c r="W133" s="138"/>
      <c r="X133" s="138"/>
      <c r="Y133" s="138"/>
      <c r="Z133" s="138"/>
      <c r="AA133" s="138"/>
      <c r="AB133" s="138"/>
      <c r="AC133" s="138"/>
      <c r="AD133" s="138"/>
      <c r="AE133" s="138"/>
      <c r="AF133" s="138"/>
      <c r="AG133" s="138"/>
      <c r="AH133" s="308"/>
      <c r="AI133" s="138"/>
      <c r="AJ133" s="294"/>
      <c r="AK133" s="138"/>
      <c r="AL133" s="138"/>
      <c r="AM133" s="138"/>
      <c r="AN133" s="138"/>
      <c r="AO133" s="308"/>
      <c r="AP133" s="138"/>
      <c r="AQ133" s="294">
        <f>'3'!AF131</f>
        <v>0</v>
      </c>
      <c r="AR133" s="138"/>
      <c r="AS133" s="138"/>
      <c r="AT133" s="138"/>
      <c r="AU133" s="138"/>
      <c r="AV133" s="138"/>
      <c r="AW133" s="138"/>
      <c r="AX133" s="138"/>
      <c r="AY133" s="138"/>
      <c r="AZ133" s="138"/>
      <c r="BA133" s="138"/>
      <c r="BB133" s="138"/>
      <c r="BC133" s="308"/>
      <c r="BD133" s="138"/>
      <c r="BE133" s="138">
        <f>'3'!AH131</f>
        <v>0</v>
      </c>
      <c r="BF133" s="138"/>
      <c r="BG133" s="138"/>
      <c r="BH133" s="138"/>
      <c r="BI133" s="138"/>
      <c r="BJ133" s="308"/>
      <c r="BK133" s="138"/>
      <c r="BL133" s="294">
        <f>D133</f>
        <v>3.665</v>
      </c>
      <c r="BM133" s="138"/>
      <c r="BN133" s="138"/>
      <c r="BO133" s="294">
        <v>0.6</v>
      </c>
      <c r="BP133" s="138"/>
      <c r="BQ133" s="308"/>
      <c r="BR133" s="138"/>
      <c r="BS133" s="294">
        <f>'3'!AJ131</f>
        <v>3.665</v>
      </c>
      <c r="BT133" s="138"/>
      <c r="BU133" s="138"/>
      <c r="BV133" s="294">
        <f>'1-2023'!W77</f>
        <v>0.8</v>
      </c>
      <c r="BW133" s="138"/>
      <c r="BX133" s="308"/>
      <c r="BY133" s="138"/>
      <c r="BZ133" s="219"/>
      <c r="CA133" s="138"/>
      <c r="CB133" s="138"/>
      <c r="CC133" s="138"/>
      <c r="CD133" s="138"/>
      <c r="CE133" s="308"/>
      <c r="CF133" s="138"/>
      <c r="CG133" s="138">
        <f>'3'!AL131</f>
        <v>0</v>
      </c>
      <c r="CH133" s="138"/>
      <c r="CI133" s="138"/>
      <c r="CJ133" s="138"/>
      <c r="CK133" s="138"/>
      <c r="CL133" s="308"/>
      <c r="CM133" s="138"/>
      <c r="CN133" s="213">
        <f t="shared" si="139"/>
        <v>3.665</v>
      </c>
      <c r="CO133" s="138">
        <f t="shared" si="123"/>
        <v>0</v>
      </c>
      <c r="CP133" s="138">
        <f t="shared" si="124"/>
        <v>0</v>
      </c>
      <c r="CQ133" s="138">
        <f t="shared" si="125"/>
        <v>0.6</v>
      </c>
      <c r="CR133" s="138">
        <f t="shared" si="126"/>
        <v>0</v>
      </c>
      <c r="CS133" s="308">
        <f t="shared" si="127"/>
        <v>0</v>
      </c>
      <c r="CT133" s="138"/>
      <c r="CU133" s="213">
        <f t="shared" si="138"/>
        <v>3.665</v>
      </c>
      <c r="CV133" s="138">
        <f t="shared" si="128"/>
        <v>0</v>
      </c>
      <c r="CW133" s="138">
        <f t="shared" si="129"/>
        <v>0</v>
      </c>
      <c r="CX133" s="138">
        <f t="shared" si="130"/>
        <v>0.8</v>
      </c>
      <c r="CY133" s="138">
        <f t="shared" si="131"/>
        <v>0</v>
      </c>
      <c r="CZ133" s="308">
        <f t="shared" si="132"/>
        <v>0</v>
      </c>
      <c r="DA133" s="138"/>
      <c r="DB133" s="428"/>
    </row>
    <row r="134" spans="1:106" ht="47.25" hidden="1" customHeight="1" x14ac:dyDescent="0.25">
      <c r="A134" s="594"/>
      <c r="B134" s="282" t="str">
        <f>'3'!B132</f>
        <v>Строительство КЛ-6кВ от ТП-375 путем врезки в существующую 
КЛ-6кВ ТП-374-РП-20</v>
      </c>
      <c r="C134" s="578" t="s">
        <v>813</v>
      </c>
      <c r="D134" s="294">
        <f>'3'!H132</f>
        <v>2.3220000000000001</v>
      </c>
      <c r="E134" s="294">
        <f>'3'!I132</f>
        <v>2.3220000000000001</v>
      </c>
      <c r="F134" s="138"/>
      <c r="G134" s="138"/>
      <c r="H134" s="138"/>
      <c r="I134" s="138"/>
      <c r="J134" s="138"/>
      <c r="K134" s="138"/>
      <c r="L134" s="138"/>
      <c r="M134" s="138"/>
      <c r="N134" s="138"/>
      <c r="O134" s="138"/>
      <c r="P134" s="138"/>
      <c r="Q134" s="138"/>
      <c r="R134" s="138"/>
      <c r="S134" s="138"/>
      <c r="T134" s="138"/>
      <c r="U134" s="138"/>
      <c r="V134" s="138"/>
      <c r="W134" s="138"/>
      <c r="X134" s="138"/>
      <c r="Y134" s="138"/>
      <c r="Z134" s="138"/>
      <c r="AA134" s="138"/>
      <c r="AB134" s="138"/>
      <c r="AC134" s="138"/>
      <c r="AD134" s="138"/>
      <c r="AE134" s="138"/>
      <c r="AF134" s="138"/>
      <c r="AG134" s="138"/>
      <c r="AH134" s="308"/>
      <c r="AI134" s="138"/>
      <c r="AJ134" s="294"/>
      <c r="AK134" s="138"/>
      <c r="AL134" s="138"/>
      <c r="AM134" s="138"/>
      <c r="AN134" s="138"/>
      <c r="AO134" s="308"/>
      <c r="AP134" s="138"/>
      <c r="AQ134" s="294">
        <f>'3'!AF132</f>
        <v>0</v>
      </c>
      <c r="AR134" s="138"/>
      <c r="AS134" s="138"/>
      <c r="AT134" s="138"/>
      <c r="AU134" s="138"/>
      <c r="AV134" s="138"/>
      <c r="AW134" s="138"/>
      <c r="AX134" s="138"/>
      <c r="AY134" s="138"/>
      <c r="AZ134" s="138"/>
      <c r="BA134" s="138"/>
      <c r="BB134" s="138"/>
      <c r="BC134" s="308"/>
      <c r="BD134" s="138"/>
      <c r="BE134" s="138">
        <f>'3'!AH132</f>
        <v>0</v>
      </c>
      <c r="BF134" s="138"/>
      <c r="BG134" s="138"/>
      <c r="BH134" s="138"/>
      <c r="BI134" s="138"/>
      <c r="BJ134" s="308"/>
      <c r="BK134" s="138"/>
      <c r="BL134" s="294">
        <f t="shared" ref="BL134" si="178">D134</f>
        <v>2.3220000000000001</v>
      </c>
      <c r="BM134" s="138"/>
      <c r="BN134" s="138"/>
      <c r="BO134" s="294">
        <v>0.2</v>
      </c>
      <c r="BP134" s="138"/>
      <c r="BQ134" s="308"/>
      <c r="BR134" s="138"/>
      <c r="BS134" s="294">
        <f>'3'!AJ132</f>
        <v>2.3220000000000001</v>
      </c>
      <c r="BT134" s="138"/>
      <c r="BU134" s="138"/>
      <c r="BV134" s="294">
        <f>'1-2023'!W78</f>
        <v>0.24</v>
      </c>
      <c r="BW134" s="138"/>
      <c r="BX134" s="308"/>
      <c r="BY134" s="138"/>
      <c r="BZ134" s="219"/>
      <c r="CA134" s="138"/>
      <c r="CB134" s="138"/>
      <c r="CC134" s="138"/>
      <c r="CD134" s="138"/>
      <c r="CE134" s="308"/>
      <c r="CF134" s="138"/>
      <c r="CG134" s="138">
        <f>'3'!AL132</f>
        <v>0</v>
      </c>
      <c r="CH134" s="138"/>
      <c r="CI134" s="138"/>
      <c r="CJ134" s="138"/>
      <c r="CK134" s="138"/>
      <c r="CL134" s="308"/>
      <c r="CM134" s="138"/>
      <c r="CN134" s="213">
        <f t="shared" si="139"/>
        <v>2.3220000000000001</v>
      </c>
      <c r="CO134" s="138">
        <f t="shared" si="123"/>
        <v>0</v>
      </c>
      <c r="CP134" s="138">
        <f t="shared" si="124"/>
        <v>0</v>
      </c>
      <c r="CQ134" s="138">
        <f t="shared" si="125"/>
        <v>0.2</v>
      </c>
      <c r="CR134" s="138">
        <f t="shared" si="126"/>
        <v>0</v>
      </c>
      <c r="CS134" s="308">
        <f t="shared" si="127"/>
        <v>0</v>
      </c>
      <c r="CT134" s="138"/>
      <c r="CU134" s="213">
        <f t="shared" si="138"/>
        <v>2.3220000000000001</v>
      </c>
      <c r="CV134" s="138">
        <f t="shared" si="128"/>
        <v>0</v>
      </c>
      <c r="CW134" s="138">
        <f t="shared" si="129"/>
        <v>0</v>
      </c>
      <c r="CX134" s="138">
        <f t="shared" si="130"/>
        <v>0.24</v>
      </c>
      <c r="CY134" s="138">
        <f t="shared" si="131"/>
        <v>0</v>
      </c>
      <c r="CZ134" s="308">
        <f t="shared" si="132"/>
        <v>0</v>
      </c>
      <c r="DA134" s="138"/>
      <c r="DB134" s="428"/>
    </row>
    <row r="135" spans="1:106" ht="63" x14ac:dyDescent="0.25">
      <c r="A135" s="594"/>
      <c r="B135" s="282" t="str">
        <f>'3'!B133</f>
        <v>Строительство КВЛ-0,4кВ ТП-197 по ул. Б. Вонговская (с перераспределением нагрузки от ТП-115, ТП-114)</v>
      </c>
      <c r="C135" s="578" t="s">
        <v>813</v>
      </c>
      <c r="D135" s="294">
        <f>'3'!H133</f>
        <v>0.20899999999999999</v>
      </c>
      <c r="E135" s="294">
        <f>'3'!I133</f>
        <v>0.20899999999999999</v>
      </c>
      <c r="F135" s="138"/>
      <c r="G135" s="138"/>
      <c r="H135" s="138"/>
      <c r="I135" s="138"/>
      <c r="J135" s="138"/>
      <c r="K135" s="138"/>
      <c r="L135" s="138"/>
      <c r="M135" s="138"/>
      <c r="N135" s="138"/>
      <c r="O135" s="138"/>
      <c r="P135" s="138"/>
      <c r="Q135" s="138"/>
      <c r="R135" s="138"/>
      <c r="S135" s="138"/>
      <c r="T135" s="138"/>
      <c r="U135" s="138"/>
      <c r="V135" s="138"/>
      <c r="W135" s="138"/>
      <c r="X135" s="138"/>
      <c r="Y135" s="138"/>
      <c r="Z135" s="138"/>
      <c r="AA135" s="138"/>
      <c r="AB135" s="138"/>
      <c r="AC135" s="138"/>
      <c r="AD135" s="138"/>
      <c r="AE135" s="138"/>
      <c r="AF135" s="138"/>
      <c r="AG135" s="138"/>
      <c r="AH135" s="308"/>
      <c r="AI135" s="138"/>
      <c r="AJ135" s="294"/>
      <c r="AK135" s="138"/>
      <c r="AL135" s="138"/>
      <c r="AM135" s="138"/>
      <c r="AN135" s="138"/>
      <c r="AO135" s="308"/>
      <c r="AP135" s="138"/>
      <c r="AQ135" s="294">
        <f>'3'!AF133</f>
        <v>0</v>
      </c>
      <c r="AR135" s="138"/>
      <c r="AS135" s="138"/>
      <c r="AT135" s="138"/>
      <c r="AU135" s="138"/>
      <c r="AV135" s="138"/>
      <c r="AW135" s="138"/>
      <c r="AX135" s="138"/>
      <c r="AY135" s="138"/>
      <c r="AZ135" s="138"/>
      <c r="BA135" s="138"/>
      <c r="BB135" s="138"/>
      <c r="BC135" s="308"/>
      <c r="BD135" s="138"/>
      <c r="BE135" s="138">
        <f>'3'!AH133</f>
        <v>0</v>
      </c>
      <c r="BF135" s="138"/>
      <c r="BG135" s="138"/>
      <c r="BH135" s="138"/>
      <c r="BI135" s="138"/>
      <c r="BJ135" s="308"/>
      <c r="BK135" s="138"/>
      <c r="BL135" s="294">
        <f t="shared" ref="BL135" si="179">D135</f>
        <v>0.20899999999999999</v>
      </c>
      <c r="BM135" s="138"/>
      <c r="BN135" s="138"/>
      <c r="BO135" s="294">
        <v>0</v>
      </c>
      <c r="BP135" s="138"/>
      <c r="BQ135" s="308"/>
      <c r="BR135" s="138"/>
      <c r="BS135" s="294">
        <f>'3'!AJ133</f>
        <v>0.20899999999999999</v>
      </c>
      <c r="BT135" s="138"/>
      <c r="BU135" s="138"/>
      <c r="BV135" s="294">
        <f>'1-2023'!W80</f>
        <v>0.17499999999999999</v>
      </c>
      <c r="BW135" s="138"/>
      <c r="BX135" s="308"/>
      <c r="BY135" s="138"/>
      <c r="BZ135" s="219"/>
      <c r="CA135" s="138"/>
      <c r="CB135" s="138"/>
      <c r="CC135" s="138"/>
      <c r="CD135" s="138"/>
      <c r="CE135" s="308"/>
      <c r="CF135" s="138"/>
      <c r="CG135" s="138">
        <f>'3'!AL133</f>
        <v>0</v>
      </c>
      <c r="CH135" s="138"/>
      <c r="CI135" s="138"/>
      <c r="CJ135" s="138"/>
      <c r="CK135" s="138"/>
      <c r="CL135" s="308"/>
      <c r="CM135" s="138"/>
      <c r="CN135" s="213">
        <f t="shared" ref="CN135:CN136" si="180">U135+AJ135+AX135+BL135+BZ135</f>
        <v>0.20899999999999999</v>
      </c>
      <c r="CO135" s="138">
        <f t="shared" ref="CO135:CO136" si="181">V135+AK135+AY135+BM135+CA135</f>
        <v>0</v>
      </c>
      <c r="CP135" s="138">
        <f t="shared" ref="CP135:CP136" si="182">W135+AL135+AZ135+BN135+CB135</f>
        <v>0</v>
      </c>
      <c r="CQ135" s="138">
        <f t="shared" ref="CQ135:CQ136" si="183">X135+AM135+BA135+BO135+CC135</f>
        <v>0</v>
      </c>
      <c r="CR135" s="138">
        <f t="shared" ref="CR135:CR136" si="184">Y135+AN135+BB135+BP135+CD135</f>
        <v>0</v>
      </c>
      <c r="CS135" s="308">
        <f t="shared" ref="CS135:CS136" si="185">Z135+AO135+BC135+BQ135+CE135</f>
        <v>0</v>
      </c>
      <c r="CT135" s="138"/>
      <c r="CU135" s="213">
        <f t="shared" ref="CU135:CU136" si="186">U135+AJ135+BE135+BS135+CG135</f>
        <v>0.20899999999999999</v>
      </c>
      <c r="CV135" s="138">
        <f t="shared" ref="CV135:CV136" si="187">V135+AK135+BF135+BT135+CH135</f>
        <v>0</v>
      </c>
      <c r="CW135" s="138">
        <f t="shared" ref="CW135:CW136" si="188">W135+AL135+BG135+BU135+CI135</f>
        <v>0</v>
      </c>
      <c r="CX135" s="138">
        <f t="shared" ref="CX135:CX136" si="189">X135+AM135+BH135+BV135+CJ135</f>
        <v>0.17499999999999999</v>
      </c>
      <c r="CY135" s="138">
        <f t="shared" ref="CY135:CY136" si="190">Y135+AN135+BI135+BW135+CK135</f>
        <v>0</v>
      </c>
      <c r="CZ135" s="308">
        <f t="shared" ref="CZ135:CZ136" si="191">Z135+AO135+BJ135+BX135+CL135</f>
        <v>0</v>
      </c>
      <c r="DA135" s="138"/>
      <c r="DB135" s="428"/>
    </row>
    <row r="136" spans="1:106" ht="31.5" x14ac:dyDescent="0.25">
      <c r="A136" s="594"/>
      <c r="B136" s="282" t="str">
        <f>'3'!B134</f>
        <v>Строительство КЛ-6кВ ТП-11-ТП-12 с учатком ГНБ</v>
      </c>
      <c r="C136" s="578" t="s">
        <v>817</v>
      </c>
      <c r="D136" s="294">
        <f>'3'!H134</f>
        <v>2.012</v>
      </c>
      <c r="E136" s="294">
        <f>'3'!I134</f>
        <v>2.012</v>
      </c>
      <c r="F136" s="138"/>
      <c r="G136" s="138"/>
      <c r="H136" s="138"/>
      <c r="I136" s="138"/>
      <c r="J136" s="138"/>
      <c r="K136" s="138"/>
      <c r="L136" s="138"/>
      <c r="M136" s="138"/>
      <c r="N136" s="138"/>
      <c r="O136" s="138"/>
      <c r="P136" s="138"/>
      <c r="Q136" s="138"/>
      <c r="R136" s="138"/>
      <c r="S136" s="138"/>
      <c r="T136" s="138"/>
      <c r="U136" s="138"/>
      <c r="V136" s="138"/>
      <c r="W136" s="138"/>
      <c r="X136" s="138"/>
      <c r="Y136" s="138"/>
      <c r="Z136" s="138"/>
      <c r="AA136" s="138"/>
      <c r="AB136" s="138"/>
      <c r="AC136" s="138"/>
      <c r="AD136" s="138"/>
      <c r="AE136" s="138"/>
      <c r="AF136" s="138"/>
      <c r="AG136" s="138"/>
      <c r="AH136" s="308"/>
      <c r="AI136" s="138"/>
      <c r="AJ136" s="294"/>
      <c r="AK136" s="138"/>
      <c r="AL136" s="138"/>
      <c r="AM136" s="138"/>
      <c r="AN136" s="138"/>
      <c r="AO136" s="308"/>
      <c r="AP136" s="138"/>
      <c r="AQ136" s="294">
        <f>'3'!AF134</f>
        <v>0</v>
      </c>
      <c r="AR136" s="138"/>
      <c r="AS136" s="138"/>
      <c r="AT136" s="138"/>
      <c r="AU136" s="138"/>
      <c r="AV136" s="138"/>
      <c r="AW136" s="138"/>
      <c r="AX136" s="138"/>
      <c r="AY136" s="138"/>
      <c r="AZ136" s="138"/>
      <c r="BA136" s="138"/>
      <c r="BB136" s="138"/>
      <c r="BC136" s="308"/>
      <c r="BD136" s="138"/>
      <c r="BE136" s="138">
        <f>'3'!AH134</f>
        <v>0</v>
      </c>
      <c r="BF136" s="138"/>
      <c r="BG136" s="138"/>
      <c r="BH136" s="138"/>
      <c r="BI136" s="138"/>
      <c r="BJ136" s="308"/>
      <c r="BK136" s="138"/>
      <c r="BL136" s="294"/>
      <c r="BM136" s="138"/>
      <c r="BN136" s="138"/>
      <c r="BO136" s="294"/>
      <c r="BP136" s="138"/>
      <c r="BQ136" s="308"/>
      <c r="BR136" s="138"/>
      <c r="BS136" s="294">
        <f>'3'!AJ134</f>
        <v>0</v>
      </c>
      <c r="BT136" s="138"/>
      <c r="BU136" s="138"/>
      <c r="BV136" s="294"/>
      <c r="BW136" s="138"/>
      <c r="BX136" s="308"/>
      <c r="BY136" s="138"/>
      <c r="BZ136" s="294">
        <f>'3'!AK134</f>
        <v>2.012</v>
      </c>
      <c r="CA136" s="138"/>
      <c r="CB136" s="138"/>
      <c r="CC136" s="294">
        <f>'1-2024'!V73</f>
        <v>0.25</v>
      </c>
      <c r="CD136" s="138"/>
      <c r="CE136" s="308"/>
      <c r="CF136" s="138"/>
      <c r="CG136" s="138">
        <f>'3'!AL134</f>
        <v>2.012</v>
      </c>
      <c r="CH136" s="138"/>
      <c r="CI136" s="138"/>
      <c r="CJ136" s="294">
        <f>'1-2024'!W73</f>
        <v>0.25</v>
      </c>
      <c r="CK136" s="138"/>
      <c r="CL136" s="308"/>
      <c r="CM136" s="138"/>
      <c r="CN136" s="213">
        <f t="shared" si="180"/>
        <v>2.012</v>
      </c>
      <c r="CO136" s="138">
        <f t="shared" si="181"/>
        <v>0</v>
      </c>
      <c r="CP136" s="138">
        <f t="shared" si="182"/>
        <v>0</v>
      </c>
      <c r="CQ136" s="138">
        <f t="shared" si="183"/>
        <v>0.25</v>
      </c>
      <c r="CR136" s="138">
        <f t="shared" si="184"/>
        <v>0</v>
      </c>
      <c r="CS136" s="308">
        <f t="shared" si="185"/>
        <v>0</v>
      </c>
      <c r="CT136" s="138"/>
      <c r="CU136" s="213">
        <f t="shared" si="186"/>
        <v>2.012</v>
      </c>
      <c r="CV136" s="138">
        <f t="shared" si="187"/>
        <v>0</v>
      </c>
      <c r="CW136" s="138">
        <f t="shared" si="188"/>
        <v>0</v>
      </c>
      <c r="CX136" s="138">
        <f t="shared" si="189"/>
        <v>0.25</v>
      </c>
      <c r="CY136" s="138">
        <f t="shared" si="190"/>
        <v>0</v>
      </c>
      <c r="CZ136" s="308">
        <f t="shared" si="191"/>
        <v>0</v>
      </c>
      <c r="DA136" s="138"/>
      <c r="DB136" s="428"/>
    </row>
    <row r="137" spans="1:106" ht="31.5" x14ac:dyDescent="0.25">
      <c r="A137" s="594"/>
      <c r="B137" s="288" t="str">
        <f>'3'!B135</f>
        <v>Размещение КЛ-6кВ ТП-25-ТП-391 с участком ГНБ</v>
      </c>
      <c r="C137" s="578" t="s">
        <v>817</v>
      </c>
      <c r="D137" s="294">
        <f>'3'!H135</f>
        <v>2.15</v>
      </c>
      <c r="E137" s="294">
        <f>'3'!I135</f>
        <v>2.15</v>
      </c>
      <c r="F137" s="138"/>
      <c r="G137" s="138"/>
      <c r="H137" s="138"/>
      <c r="I137" s="138"/>
      <c r="J137" s="138"/>
      <c r="K137" s="138"/>
      <c r="L137" s="138"/>
      <c r="M137" s="138"/>
      <c r="N137" s="138"/>
      <c r="O137" s="138"/>
      <c r="P137" s="138"/>
      <c r="Q137" s="138"/>
      <c r="R137" s="138"/>
      <c r="S137" s="138"/>
      <c r="T137" s="138"/>
      <c r="U137" s="138"/>
      <c r="V137" s="138"/>
      <c r="W137" s="138"/>
      <c r="X137" s="138"/>
      <c r="Y137" s="138"/>
      <c r="Z137" s="138"/>
      <c r="AA137" s="138"/>
      <c r="AB137" s="138"/>
      <c r="AC137" s="138"/>
      <c r="AD137" s="138"/>
      <c r="AE137" s="138"/>
      <c r="AF137" s="138"/>
      <c r="AG137" s="138"/>
      <c r="AH137" s="308"/>
      <c r="AI137" s="138"/>
      <c r="AJ137" s="138"/>
      <c r="AK137" s="138"/>
      <c r="AL137" s="138"/>
      <c r="AM137" s="138"/>
      <c r="AN137" s="138"/>
      <c r="AO137" s="308"/>
      <c r="AP137" s="138"/>
      <c r="AQ137" s="138">
        <f>'3'!AF135</f>
        <v>0</v>
      </c>
      <c r="AR137" s="138"/>
      <c r="AS137" s="138"/>
      <c r="AT137" s="138"/>
      <c r="AU137" s="138"/>
      <c r="AV137" s="138"/>
      <c r="AW137" s="138"/>
      <c r="AX137" s="138"/>
      <c r="AY137" s="138"/>
      <c r="AZ137" s="138"/>
      <c r="BA137" s="138"/>
      <c r="BB137" s="138"/>
      <c r="BC137" s="308"/>
      <c r="BD137" s="138"/>
      <c r="BE137" s="138">
        <f>'3'!AH135</f>
        <v>0</v>
      </c>
      <c r="BF137" s="138"/>
      <c r="BG137" s="138"/>
      <c r="BH137" s="138"/>
      <c r="BI137" s="138"/>
      <c r="BJ137" s="308"/>
      <c r="BK137" s="138"/>
      <c r="BL137" s="219"/>
      <c r="BM137" s="138"/>
      <c r="BN137" s="138"/>
      <c r="BO137" s="138"/>
      <c r="BP137" s="138"/>
      <c r="BQ137" s="308"/>
      <c r="BR137" s="138"/>
      <c r="BS137" s="138">
        <f>'3'!AJ135</f>
        <v>0</v>
      </c>
      <c r="BT137" s="138"/>
      <c r="BU137" s="138"/>
      <c r="BV137" s="138"/>
      <c r="BW137" s="138"/>
      <c r="BX137" s="308"/>
      <c r="BY137" s="138"/>
      <c r="BZ137" s="294">
        <f t="shared" ref="BZ137" si="192">D137</f>
        <v>2.15</v>
      </c>
      <c r="CA137" s="138"/>
      <c r="CB137" s="138"/>
      <c r="CC137" s="294">
        <v>0.35</v>
      </c>
      <c r="CD137" s="138"/>
      <c r="CE137" s="308"/>
      <c r="CF137" s="138"/>
      <c r="CG137" s="294">
        <f>'3'!AL135</f>
        <v>2.15</v>
      </c>
      <c r="CH137" s="138"/>
      <c r="CI137" s="138"/>
      <c r="CJ137" s="294">
        <f>'1-2024'!W74</f>
        <v>0.35</v>
      </c>
      <c r="CK137" s="138"/>
      <c r="CL137" s="308"/>
      <c r="CM137" s="138"/>
      <c r="CN137" s="213">
        <f t="shared" si="139"/>
        <v>2.15</v>
      </c>
      <c r="CO137" s="138">
        <f t="shared" si="123"/>
        <v>0</v>
      </c>
      <c r="CP137" s="138">
        <f t="shared" si="124"/>
        <v>0</v>
      </c>
      <c r="CQ137" s="138">
        <f t="shared" si="125"/>
        <v>0.35</v>
      </c>
      <c r="CR137" s="138">
        <f t="shared" si="126"/>
        <v>0</v>
      </c>
      <c r="CS137" s="308">
        <f t="shared" si="127"/>
        <v>0</v>
      </c>
      <c r="CT137" s="138"/>
      <c r="CU137" s="213">
        <f t="shared" si="138"/>
        <v>2.15</v>
      </c>
      <c r="CV137" s="138">
        <f t="shared" si="128"/>
        <v>0</v>
      </c>
      <c r="CW137" s="138">
        <f t="shared" si="129"/>
        <v>0</v>
      </c>
      <c r="CX137" s="138">
        <f t="shared" si="130"/>
        <v>0.35</v>
      </c>
      <c r="CY137" s="138">
        <f t="shared" si="131"/>
        <v>0</v>
      </c>
      <c r="CZ137" s="308">
        <f t="shared" si="132"/>
        <v>0</v>
      </c>
      <c r="DA137" s="138"/>
      <c r="DB137" s="428"/>
    </row>
    <row r="138" spans="1:106" ht="47.25" hidden="1" customHeight="1" x14ac:dyDescent="0.25">
      <c r="A138" s="581"/>
      <c r="B138" s="581"/>
      <c r="C138" s="581"/>
      <c r="D138" s="581"/>
      <c r="E138" s="581"/>
      <c r="F138" s="138"/>
      <c r="G138" s="138"/>
      <c r="H138" s="138"/>
      <c r="I138" s="138"/>
      <c r="J138" s="138"/>
      <c r="K138" s="138"/>
      <c r="L138" s="138"/>
      <c r="M138" s="138"/>
      <c r="N138" s="138"/>
      <c r="O138" s="138"/>
      <c r="P138" s="138"/>
      <c r="Q138" s="138"/>
      <c r="R138" s="138"/>
      <c r="S138" s="138"/>
      <c r="T138" s="138"/>
      <c r="U138" s="138"/>
      <c r="V138" s="138"/>
      <c r="W138" s="138"/>
      <c r="X138" s="138"/>
      <c r="Y138" s="138"/>
      <c r="Z138" s="138"/>
      <c r="AA138" s="138"/>
      <c r="AB138" s="138"/>
      <c r="AC138" s="138"/>
      <c r="AD138" s="138"/>
      <c r="AE138" s="138"/>
      <c r="AF138" s="138"/>
      <c r="AG138" s="138"/>
      <c r="AH138" s="308"/>
      <c r="AI138" s="138"/>
      <c r="AJ138" s="138"/>
      <c r="AK138" s="138"/>
      <c r="AL138" s="138"/>
      <c r="AM138" s="138"/>
      <c r="AN138" s="138"/>
      <c r="AO138" s="308"/>
      <c r="AP138" s="138"/>
      <c r="AQ138" s="138"/>
      <c r="AR138" s="138"/>
      <c r="AS138" s="138"/>
      <c r="AT138" s="138"/>
      <c r="AU138" s="138"/>
      <c r="AV138" s="138"/>
      <c r="AW138" s="138"/>
      <c r="AX138" s="138"/>
      <c r="AY138" s="138"/>
      <c r="AZ138" s="138"/>
      <c r="BA138" s="138"/>
      <c r="BB138" s="138"/>
      <c r="BC138" s="308"/>
      <c r="BD138" s="138"/>
      <c r="BE138" s="138"/>
      <c r="BF138" s="138"/>
      <c r="BG138" s="138"/>
      <c r="BH138" s="138"/>
      <c r="BI138" s="138"/>
      <c r="BJ138" s="308"/>
      <c r="BK138" s="138"/>
      <c r="BL138" s="138"/>
      <c r="BM138" s="138"/>
      <c r="BN138" s="138"/>
      <c r="BO138" s="138"/>
      <c r="BP138" s="138"/>
      <c r="BQ138" s="308"/>
      <c r="BR138" s="138"/>
      <c r="BS138" s="138"/>
      <c r="BT138" s="138"/>
      <c r="BU138" s="138"/>
      <c r="BV138" s="138"/>
      <c r="BW138" s="138"/>
      <c r="BX138" s="308"/>
      <c r="BY138" s="138"/>
      <c r="BZ138" s="138"/>
      <c r="CA138" s="138"/>
      <c r="CB138" s="138"/>
      <c r="CC138" s="138"/>
      <c r="CD138" s="138"/>
      <c r="CE138" s="308"/>
      <c r="CF138" s="138"/>
      <c r="CG138" s="138"/>
      <c r="CH138" s="138"/>
      <c r="CI138" s="138"/>
      <c r="CJ138" s="138"/>
      <c r="CK138" s="138"/>
      <c r="CL138" s="308"/>
      <c r="CM138" s="138"/>
      <c r="CN138" s="138"/>
      <c r="CO138" s="138"/>
      <c r="CP138" s="138"/>
      <c r="CQ138" s="138"/>
      <c r="CR138" s="138"/>
      <c r="CS138" s="308"/>
      <c r="CT138" s="138"/>
      <c r="CU138" s="138"/>
      <c r="CV138" s="138"/>
      <c r="CW138" s="138"/>
      <c r="CX138" s="138"/>
      <c r="CY138" s="138"/>
      <c r="CZ138" s="308"/>
      <c r="DA138" s="138"/>
      <c r="DB138" s="428"/>
    </row>
    <row r="139" spans="1:106" ht="15.75" hidden="1" customHeight="1" x14ac:dyDescent="0.25">
      <c r="A139" s="581"/>
      <c r="B139" s="581"/>
      <c r="C139" s="581"/>
      <c r="D139" s="581"/>
      <c r="E139" s="581"/>
      <c r="F139" s="138"/>
      <c r="G139" s="138"/>
      <c r="H139" s="138"/>
      <c r="I139" s="138"/>
      <c r="J139" s="138"/>
      <c r="K139" s="138"/>
      <c r="L139" s="138"/>
      <c r="M139" s="138"/>
      <c r="N139" s="138"/>
      <c r="O139" s="138"/>
      <c r="P139" s="138"/>
      <c r="Q139" s="138"/>
      <c r="R139" s="138"/>
      <c r="S139" s="138"/>
      <c r="T139" s="138"/>
      <c r="U139" s="138"/>
      <c r="V139" s="138"/>
      <c r="W139" s="138"/>
      <c r="X139" s="138"/>
      <c r="Y139" s="138"/>
      <c r="Z139" s="138"/>
      <c r="AA139" s="138"/>
      <c r="AB139" s="138"/>
      <c r="AC139" s="138"/>
      <c r="AD139" s="138"/>
      <c r="AE139" s="138"/>
      <c r="AF139" s="138"/>
      <c r="AG139" s="138"/>
      <c r="AH139" s="308"/>
      <c r="AI139" s="138"/>
      <c r="AJ139" s="138"/>
      <c r="AK139" s="138"/>
      <c r="AL139" s="138"/>
      <c r="AM139" s="138"/>
      <c r="AN139" s="138"/>
      <c r="AO139" s="308"/>
      <c r="AP139" s="138"/>
      <c r="AQ139" s="138"/>
      <c r="AR139" s="138"/>
      <c r="AS139" s="138"/>
      <c r="AT139" s="138"/>
      <c r="AU139" s="138"/>
      <c r="AV139" s="138"/>
      <c r="AW139" s="138"/>
      <c r="AX139" s="138"/>
      <c r="AY139" s="138"/>
      <c r="AZ139" s="138"/>
      <c r="BA139" s="138"/>
      <c r="BB139" s="138"/>
      <c r="BC139" s="308"/>
      <c r="BD139" s="138"/>
      <c r="BE139" s="138"/>
      <c r="BF139" s="138"/>
      <c r="BG139" s="138"/>
      <c r="BH139" s="138"/>
      <c r="BI139" s="138"/>
      <c r="BJ139" s="308"/>
      <c r="BK139" s="138"/>
      <c r="BL139" s="138"/>
      <c r="BM139" s="138"/>
      <c r="BN139" s="138"/>
      <c r="BO139" s="138"/>
      <c r="BP139" s="138"/>
      <c r="BQ139" s="308"/>
      <c r="BR139" s="138"/>
      <c r="BS139" s="138"/>
      <c r="BT139" s="138"/>
      <c r="BU139" s="138"/>
      <c r="BV139" s="138"/>
      <c r="BW139" s="138"/>
      <c r="BX139" s="308"/>
      <c r="BY139" s="138"/>
      <c r="BZ139" s="138"/>
      <c r="CA139" s="138"/>
      <c r="CB139" s="138"/>
      <c r="CC139" s="138"/>
      <c r="CD139" s="138"/>
      <c r="CE139" s="308"/>
      <c r="CF139" s="138"/>
      <c r="CG139" s="138"/>
      <c r="CH139" s="138"/>
      <c r="CI139" s="138"/>
      <c r="CJ139" s="138"/>
      <c r="CK139" s="138"/>
      <c r="CL139" s="308"/>
      <c r="CM139" s="138"/>
      <c r="CN139" s="138"/>
      <c r="CO139" s="138"/>
      <c r="CP139" s="138"/>
      <c r="CQ139" s="138"/>
      <c r="CR139" s="138"/>
      <c r="CS139" s="308"/>
      <c r="CT139" s="138"/>
      <c r="CU139" s="138"/>
      <c r="CV139" s="138"/>
      <c r="CW139" s="138"/>
      <c r="CX139" s="138"/>
      <c r="CY139" s="138"/>
      <c r="CZ139" s="308"/>
      <c r="DA139" s="138"/>
      <c r="DB139" s="428"/>
    </row>
    <row r="140" spans="1:106" hidden="1" x14ac:dyDescent="0.25">
      <c r="A140" s="581"/>
      <c r="B140" s="581"/>
      <c r="C140" s="581"/>
      <c r="D140" s="581"/>
      <c r="E140" s="581"/>
      <c r="F140" s="138"/>
      <c r="G140" s="138"/>
      <c r="H140" s="138"/>
      <c r="I140" s="138"/>
      <c r="J140" s="138"/>
      <c r="K140" s="138"/>
      <c r="L140" s="138"/>
      <c r="M140" s="138"/>
      <c r="N140" s="138"/>
      <c r="O140" s="138"/>
      <c r="P140" s="138"/>
      <c r="Q140" s="138"/>
      <c r="R140" s="138"/>
      <c r="S140" s="138"/>
      <c r="T140" s="138"/>
      <c r="U140" s="138"/>
      <c r="V140" s="138"/>
      <c r="W140" s="138"/>
      <c r="X140" s="138"/>
      <c r="Y140" s="138"/>
      <c r="Z140" s="138"/>
      <c r="AA140" s="138"/>
      <c r="AB140" s="138"/>
      <c r="AC140" s="138"/>
      <c r="AD140" s="138"/>
      <c r="AE140" s="138"/>
      <c r="AF140" s="138"/>
      <c r="AG140" s="138"/>
      <c r="AH140" s="308"/>
      <c r="AI140" s="138"/>
      <c r="AJ140" s="138"/>
      <c r="AK140" s="138"/>
      <c r="AL140" s="138"/>
      <c r="AM140" s="138"/>
      <c r="AN140" s="138"/>
      <c r="AO140" s="308"/>
      <c r="AP140" s="138"/>
      <c r="AQ140" s="138"/>
      <c r="AR140" s="138"/>
      <c r="AS140" s="138"/>
      <c r="AT140" s="138"/>
      <c r="AU140" s="138"/>
      <c r="AV140" s="138"/>
      <c r="AW140" s="138"/>
      <c r="AX140" s="138"/>
      <c r="AY140" s="138"/>
      <c r="AZ140" s="138"/>
      <c r="BA140" s="138"/>
      <c r="BB140" s="138"/>
      <c r="BC140" s="308"/>
      <c r="BD140" s="138"/>
      <c r="BE140" s="138"/>
      <c r="BF140" s="138"/>
      <c r="BG140" s="138"/>
      <c r="BH140" s="138"/>
      <c r="BI140" s="138"/>
      <c r="BJ140" s="308"/>
      <c r="BK140" s="138"/>
      <c r="BL140" s="138"/>
      <c r="BM140" s="138"/>
      <c r="BN140" s="138"/>
      <c r="BO140" s="138"/>
      <c r="BP140" s="138"/>
      <c r="BQ140" s="308"/>
      <c r="BR140" s="138"/>
      <c r="BS140" s="138"/>
      <c r="BT140" s="138"/>
      <c r="BU140" s="138"/>
      <c r="BV140" s="138"/>
      <c r="BW140" s="138"/>
      <c r="BX140" s="308"/>
      <c r="BY140" s="138"/>
      <c r="BZ140" s="138"/>
      <c r="CA140" s="138"/>
      <c r="CB140" s="138"/>
      <c r="CC140" s="138"/>
      <c r="CD140" s="138"/>
      <c r="CE140" s="308"/>
      <c r="CF140" s="138"/>
      <c r="CG140" s="138"/>
      <c r="CH140" s="138"/>
      <c r="CI140" s="138"/>
      <c r="CJ140" s="138"/>
      <c r="CK140" s="138"/>
      <c r="CL140" s="308"/>
      <c r="CM140" s="138"/>
      <c r="CN140" s="138"/>
      <c r="CO140" s="138"/>
      <c r="CP140" s="138"/>
      <c r="CQ140" s="138"/>
      <c r="CR140" s="138"/>
      <c r="CS140" s="308"/>
      <c r="CT140" s="138"/>
      <c r="CU140" s="138"/>
      <c r="CV140" s="138"/>
      <c r="CW140" s="138"/>
      <c r="CX140" s="138"/>
      <c r="CY140" s="138"/>
      <c r="CZ140" s="308"/>
      <c r="DA140" s="138"/>
      <c r="DB140" s="428"/>
    </row>
    <row r="141" spans="1:106" hidden="1" x14ac:dyDescent="0.25">
      <c r="A141" s="581"/>
      <c r="B141" s="581"/>
      <c r="C141" s="581"/>
      <c r="D141" s="581"/>
      <c r="E141" s="581"/>
      <c r="F141" s="138"/>
      <c r="G141" s="138"/>
      <c r="H141" s="138"/>
      <c r="I141" s="138"/>
      <c r="J141" s="138"/>
      <c r="K141" s="138"/>
      <c r="L141" s="138"/>
      <c r="M141" s="138"/>
      <c r="N141" s="138"/>
      <c r="O141" s="138"/>
      <c r="P141" s="138"/>
      <c r="Q141" s="138"/>
      <c r="R141" s="138"/>
      <c r="S141" s="138"/>
      <c r="T141" s="138"/>
      <c r="U141" s="138"/>
      <c r="V141" s="138"/>
      <c r="W141" s="138"/>
      <c r="X141" s="138"/>
      <c r="Y141" s="138"/>
      <c r="Z141" s="138"/>
      <c r="AA141" s="138"/>
      <c r="AB141" s="138"/>
      <c r="AC141" s="138"/>
      <c r="AD141" s="138"/>
      <c r="AE141" s="138"/>
      <c r="AF141" s="138"/>
      <c r="AG141" s="138"/>
      <c r="AH141" s="308"/>
      <c r="AI141" s="138"/>
      <c r="AJ141" s="138"/>
      <c r="AK141" s="138"/>
      <c r="AL141" s="138"/>
      <c r="AM141" s="138"/>
      <c r="AN141" s="138"/>
      <c r="AO141" s="308"/>
      <c r="AP141" s="138"/>
      <c r="AQ141" s="138"/>
      <c r="AR141" s="138"/>
      <c r="AS141" s="138"/>
      <c r="AT141" s="138"/>
      <c r="AU141" s="138"/>
      <c r="AV141" s="138"/>
      <c r="AW141" s="138"/>
      <c r="AX141" s="138"/>
      <c r="AY141" s="138"/>
      <c r="AZ141" s="138"/>
      <c r="BA141" s="138"/>
      <c r="BB141" s="138"/>
      <c r="BC141" s="308"/>
      <c r="BD141" s="138"/>
      <c r="BE141" s="138"/>
      <c r="BF141" s="138"/>
      <c r="BG141" s="138"/>
      <c r="BH141" s="138"/>
      <c r="BI141" s="138"/>
      <c r="BJ141" s="308"/>
      <c r="BK141" s="138"/>
      <c r="BL141" s="138"/>
      <c r="BM141" s="138"/>
      <c r="BN141" s="138"/>
      <c r="BO141" s="138"/>
      <c r="BP141" s="138"/>
      <c r="BQ141" s="308"/>
      <c r="BR141" s="138"/>
      <c r="BS141" s="138"/>
      <c r="BT141" s="138"/>
      <c r="BU141" s="138"/>
      <c r="BV141" s="138"/>
      <c r="BW141" s="138"/>
      <c r="BX141" s="308"/>
      <c r="BY141" s="138"/>
      <c r="BZ141" s="138"/>
      <c r="CA141" s="138"/>
      <c r="CB141" s="138"/>
      <c r="CC141" s="138"/>
      <c r="CD141" s="138"/>
      <c r="CE141" s="308"/>
      <c r="CF141" s="138"/>
      <c r="CG141" s="138"/>
      <c r="CH141" s="138"/>
      <c r="CI141" s="138"/>
      <c r="CJ141" s="138"/>
      <c r="CK141" s="138"/>
      <c r="CL141" s="308"/>
      <c r="CM141" s="138"/>
      <c r="CN141" s="138"/>
      <c r="CO141" s="138"/>
      <c r="CP141" s="138"/>
      <c r="CQ141" s="138"/>
      <c r="CR141" s="138"/>
      <c r="CS141" s="308"/>
      <c r="CT141" s="138"/>
      <c r="CU141" s="138"/>
      <c r="CV141" s="138"/>
      <c r="CW141" s="138"/>
      <c r="CX141" s="138"/>
      <c r="CY141" s="138"/>
      <c r="CZ141" s="308"/>
      <c r="DA141" s="138"/>
      <c r="DB141" s="428"/>
    </row>
    <row r="142" spans="1:106" hidden="1" x14ac:dyDescent="0.25">
      <c r="A142" s="581"/>
      <c r="B142" s="581"/>
      <c r="C142" s="581"/>
      <c r="D142" s="581"/>
      <c r="E142" s="581"/>
      <c r="F142" s="138"/>
      <c r="G142" s="138"/>
      <c r="H142" s="138"/>
      <c r="I142" s="138"/>
      <c r="J142" s="138"/>
      <c r="K142" s="138"/>
      <c r="L142" s="138"/>
      <c r="M142" s="138"/>
      <c r="N142" s="138"/>
      <c r="O142" s="138"/>
      <c r="P142" s="138"/>
      <c r="Q142" s="138"/>
      <c r="R142" s="138"/>
      <c r="S142" s="138"/>
      <c r="T142" s="138"/>
      <c r="U142" s="138"/>
      <c r="V142" s="138"/>
      <c r="W142" s="138"/>
      <c r="X142" s="138"/>
      <c r="Y142" s="138"/>
      <c r="Z142" s="138"/>
      <c r="AA142" s="138"/>
      <c r="AB142" s="138"/>
      <c r="AC142" s="138"/>
      <c r="AD142" s="138"/>
      <c r="AE142" s="138"/>
      <c r="AF142" s="138"/>
      <c r="AG142" s="138"/>
      <c r="AH142" s="308"/>
      <c r="AI142" s="138"/>
      <c r="AJ142" s="138"/>
      <c r="AK142" s="138"/>
      <c r="AL142" s="138"/>
      <c r="AM142" s="138"/>
      <c r="AN142" s="138"/>
      <c r="AO142" s="308"/>
      <c r="AP142" s="138"/>
      <c r="AQ142" s="138"/>
      <c r="AR142" s="138"/>
      <c r="AS142" s="138"/>
      <c r="AT142" s="138"/>
      <c r="AU142" s="138"/>
      <c r="AV142" s="138"/>
      <c r="AW142" s="138"/>
      <c r="AX142" s="138"/>
      <c r="AY142" s="138"/>
      <c r="AZ142" s="138"/>
      <c r="BA142" s="138"/>
      <c r="BB142" s="138"/>
      <c r="BC142" s="308"/>
      <c r="BD142" s="138"/>
      <c r="BE142" s="138"/>
      <c r="BF142" s="138"/>
      <c r="BG142" s="138"/>
      <c r="BH142" s="138"/>
      <c r="BI142" s="138"/>
      <c r="BJ142" s="308"/>
      <c r="BK142" s="138"/>
      <c r="BL142" s="138"/>
      <c r="BM142" s="138"/>
      <c r="BN142" s="138"/>
      <c r="BO142" s="138"/>
      <c r="BP142" s="138"/>
      <c r="BQ142" s="308"/>
      <c r="BR142" s="138"/>
      <c r="BS142" s="138"/>
      <c r="BT142" s="138"/>
      <c r="BU142" s="138"/>
      <c r="BV142" s="138"/>
      <c r="BW142" s="138"/>
      <c r="BX142" s="308"/>
      <c r="BY142" s="138"/>
      <c r="BZ142" s="138"/>
      <c r="CA142" s="138"/>
      <c r="CB142" s="138"/>
      <c r="CC142" s="138"/>
      <c r="CD142" s="138"/>
      <c r="CE142" s="308"/>
      <c r="CF142" s="138"/>
      <c r="CG142" s="138"/>
      <c r="CH142" s="138"/>
      <c r="CI142" s="138"/>
      <c r="CJ142" s="138"/>
      <c r="CK142" s="138"/>
      <c r="CL142" s="308"/>
      <c r="CM142" s="138"/>
      <c r="CN142" s="138"/>
      <c r="CO142" s="138"/>
      <c r="CP142" s="138"/>
      <c r="CQ142" s="138"/>
      <c r="CR142" s="138"/>
      <c r="CS142" s="308"/>
      <c r="CT142" s="138"/>
      <c r="CU142" s="138"/>
      <c r="CV142" s="138"/>
      <c r="CW142" s="138"/>
      <c r="CX142" s="138"/>
      <c r="CY142" s="138"/>
      <c r="CZ142" s="308"/>
      <c r="DA142" s="138"/>
      <c r="DB142" s="428"/>
    </row>
    <row r="143" spans="1:106" hidden="1" x14ac:dyDescent="0.25">
      <c r="A143" s="265"/>
      <c r="B143" s="265"/>
      <c r="C143" s="265"/>
      <c r="D143" s="265"/>
      <c r="E143" s="265"/>
      <c r="F143" s="266"/>
      <c r="G143" s="266"/>
      <c r="H143" s="266"/>
      <c r="I143" s="266"/>
      <c r="J143" s="266"/>
      <c r="K143" s="266"/>
      <c r="L143" s="266"/>
      <c r="M143" s="266"/>
      <c r="N143" s="266"/>
      <c r="O143" s="266"/>
      <c r="P143" s="266"/>
      <c r="Q143" s="266"/>
      <c r="R143" s="266"/>
      <c r="S143" s="266"/>
      <c r="T143" s="266"/>
      <c r="U143" s="266"/>
      <c r="V143" s="266"/>
      <c r="W143" s="266"/>
      <c r="X143" s="266"/>
      <c r="Y143" s="266"/>
      <c r="Z143" s="266"/>
      <c r="AA143" s="266"/>
      <c r="AB143" s="266"/>
      <c r="AC143" s="266"/>
      <c r="AD143" s="266"/>
      <c r="AE143" s="266"/>
      <c r="AF143" s="266"/>
      <c r="AG143" s="266"/>
      <c r="AH143" s="454"/>
      <c r="AI143" s="266"/>
      <c r="AJ143" s="266"/>
      <c r="AK143" s="266"/>
      <c r="AL143" s="266"/>
      <c r="AM143" s="266"/>
      <c r="AN143" s="266"/>
      <c r="AO143" s="454"/>
      <c r="AP143" s="266"/>
      <c r="AQ143" s="266"/>
      <c r="AR143" s="266"/>
      <c r="AS143" s="266"/>
      <c r="AT143" s="266"/>
      <c r="AU143" s="266"/>
      <c r="AV143" s="266"/>
      <c r="AW143" s="266"/>
      <c r="AX143" s="266"/>
      <c r="AY143" s="266"/>
      <c r="AZ143" s="266"/>
      <c r="BA143" s="266"/>
      <c r="BB143" s="266"/>
      <c r="BC143" s="454"/>
      <c r="BD143" s="266"/>
      <c r="BE143" s="266"/>
      <c r="BF143" s="266"/>
      <c r="BG143" s="266"/>
      <c r="BH143" s="266"/>
      <c r="BI143" s="266"/>
      <c r="BJ143" s="454"/>
      <c r="BK143" s="266"/>
      <c r="BL143" s="266"/>
      <c r="BM143" s="266"/>
      <c r="BN143" s="266"/>
      <c r="BO143" s="266"/>
      <c r="BP143" s="266"/>
      <c r="BQ143" s="454"/>
      <c r="BR143" s="266"/>
      <c r="BS143" s="266"/>
      <c r="BT143" s="266"/>
      <c r="BU143" s="266"/>
      <c r="BV143" s="266"/>
      <c r="BW143" s="266"/>
      <c r="BX143" s="454"/>
      <c r="BY143" s="266"/>
      <c r="BZ143" s="266"/>
      <c r="CA143" s="266"/>
      <c r="CB143" s="266"/>
      <c r="CC143" s="266"/>
      <c r="CD143" s="266"/>
      <c r="CE143" s="454"/>
      <c r="CF143" s="266"/>
      <c r="CG143" s="266"/>
      <c r="CH143" s="266"/>
      <c r="CI143" s="266"/>
      <c r="CJ143" s="266"/>
      <c r="CK143" s="266"/>
      <c r="CL143" s="454"/>
      <c r="CM143" s="266"/>
      <c r="CN143" s="266"/>
      <c r="CO143" s="266"/>
      <c r="CP143" s="266"/>
      <c r="CQ143" s="266"/>
      <c r="CR143" s="266"/>
      <c r="CS143" s="454"/>
      <c r="CT143" s="266"/>
      <c r="CU143" s="266"/>
      <c r="CV143" s="266"/>
      <c r="CW143" s="266"/>
      <c r="CX143" s="266"/>
      <c r="CY143" s="266"/>
      <c r="CZ143" s="454"/>
      <c r="DA143" s="266"/>
      <c r="DB143" s="428"/>
    </row>
    <row r="144" spans="1:106" x14ac:dyDescent="0.25">
      <c r="A144" s="264"/>
      <c r="B144" s="252"/>
      <c r="C144" s="264"/>
      <c r="D144" s="585"/>
      <c r="E144" s="585"/>
      <c r="F144" s="267"/>
      <c r="G144" s="267"/>
      <c r="H144" s="267"/>
      <c r="I144" s="267"/>
      <c r="J144" s="267"/>
      <c r="K144" s="267"/>
      <c r="L144" s="267"/>
      <c r="M144" s="267"/>
      <c r="N144" s="267"/>
      <c r="O144" s="267"/>
      <c r="P144" s="267"/>
      <c r="Q144" s="267"/>
      <c r="R144" s="267"/>
      <c r="S144" s="267"/>
      <c r="T144" s="267"/>
      <c r="U144" s="267"/>
      <c r="V144" s="267"/>
      <c r="W144" s="267"/>
      <c r="X144" s="267"/>
      <c r="Y144" s="267"/>
      <c r="Z144" s="267"/>
      <c r="AA144" s="267"/>
      <c r="AB144" s="267"/>
      <c r="AC144" s="267"/>
      <c r="AD144" s="267"/>
      <c r="AE144" s="267"/>
      <c r="AF144" s="267"/>
      <c r="AG144" s="267"/>
      <c r="AH144" s="440"/>
      <c r="AI144" s="267"/>
      <c r="AJ144" s="267"/>
      <c r="AK144" s="267"/>
      <c r="AL144" s="267"/>
      <c r="AM144" s="267"/>
      <c r="AN144" s="267"/>
      <c r="AO144" s="440"/>
      <c r="AP144" s="267"/>
      <c r="AQ144" s="267"/>
      <c r="AR144" s="267"/>
      <c r="AS144" s="267"/>
      <c r="AT144" s="267"/>
      <c r="AU144" s="267"/>
      <c r="AV144" s="267"/>
      <c r="AW144" s="267"/>
      <c r="AX144" s="267"/>
      <c r="AY144" s="267"/>
      <c r="AZ144" s="267"/>
      <c r="BA144" s="267"/>
      <c r="BB144" s="267"/>
      <c r="BC144" s="440"/>
      <c r="BD144" s="267"/>
      <c r="BE144" s="267"/>
      <c r="BF144" s="267"/>
      <c r="BG144" s="267"/>
      <c r="BH144" s="267"/>
      <c r="BI144" s="267"/>
      <c r="BJ144" s="440"/>
      <c r="BK144" s="267"/>
      <c r="BL144" s="267"/>
      <c r="BM144" s="267"/>
      <c r="BN144" s="267"/>
      <c r="BO144" s="267"/>
      <c r="BP144" s="267"/>
      <c r="BQ144" s="440"/>
      <c r="BR144" s="267"/>
      <c r="BS144" s="267"/>
      <c r="BT144" s="267"/>
      <c r="BU144" s="267"/>
      <c r="BV144" s="267"/>
      <c r="BW144" s="267"/>
      <c r="BX144" s="440"/>
      <c r="BY144" s="267"/>
      <c r="BZ144" s="267"/>
      <c r="CA144" s="267"/>
      <c r="CB144" s="267"/>
      <c r="CC144" s="267"/>
      <c r="CD144" s="267"/>
      <c r="CE144" s="440"/>
      <c r="CF144" s="267"/>
      <c r="CG144" s="267"/>
      <c r="CH144" s="267"/>
      <c r="CI144" s="267"/>
      <c r="CJ144" s="267"/>
      <c r="CK144" s="267"/>
      <c r="CL144" s="440"/>
      <c r="CM144" s="267"/>
      <c r="CN144" s="267"/>
      <c r="CO144" s="267"/>
      <c r="CP144" s="267"/>
      <c r="CQ144" s="267"/>
      <c r="CR144" s="267"/>
      <c r="CS144" s="440"/>
      <c r="CT144" s="267"/>
      <c r="CU144" s="267"/>
      <c r="CV144" s="267"/>
      <c r="CW144" s="267"/>
      <c r="CX144" s="267"/>
      <c r="CY144" s="267"/>
      <c r="CZ144" s="440"/>
      <c r="DA144" s="267"/>
    </row>
    <row r="145" spans="1:105" x14ac:dyDescent="0.25">
      <c r="A145" s="147"/>
      <c r="B145" s="258"/>
      <c r="C145" s="242"/>
      <c r="D145" s="585"/>
      <c r="E145" s="585"/>
      <c r="F145" s="267"/>
      <c r="G145" s="267"/>
      <c r="H145" s="267"/>
      <c r="I145" s="267"/>
      <c r="J145" s="267"/>
      <c r="K145" s="267"/>
      <c r="L145" s="267"/>
      <c r="M145" s="267"/>
      <c r="N145" s="267"/>
      <c r="O145" s="267"/>
      <c r="P145" s="267"/>
      <c r="Q145" s="267"/>
      <c r="R145" s="267"/>
      <c r="S145" s="267"/>
      <c r="T145" s="267"/>
      <c r="U145" s="267"/>
      <c r="V145" s="267"/>
      <c r="W145" s="267"/>
      <c r="X145" s="267"/>
      <c r="Y145" s="267"/>
      <c r="Z145" s="267"/>
      <c r="AA145" s="267"/>
      <c r="AB145" s="267"/>
      <c r="AC145" s="267"/>
      <c r="AD145" s="267"/>
      <c r="AE145" s="267"/>
      <c r="AF145" s="267"/>
      <c r="AG145" s="267"/>
      <c r="AH145" s="440"/>
      <c r="AI145" s="267"/>
      <c r="AJ145" s="267"/>
      <c r="AK145" s="267"/>
      <c r="AL145" s="267"/>
      <c r="AM145" s="267"/>
      <c r="AN145" s="267"/>
      <c r="AO145" s="440"/>
      <c r="AP145" s="267"/>
      <c r="AQ145" s="267"/>
      <c r="AR145" s="267"/>
      <c r="AS145" s="267"/>
      <c r="AT145" s="267"/>
      <c r="AU145" s="267"/>
      <c r="AV145" s="267"/>
      <c r="AW145" s="267"/>
      <c r="AX145" s="267"/>
      <c r="AY145" s="267"/>
      <c r="AZ145" s="267"/>
      <c r="BA145" s="267"/>
      <c r="BB145" s="267"/>
      <c r="BC145" s="440"/>
      <c r="BD145" s="267"/>
      <c r="BE145" s="267"/>
      <c r="BF145" s="267"/>
      <c r="BG145" s="267"/>
      <c r="BH145" s="267"/>
      <c r="BI145" s="267"/>
      <c r="BJ145" s="440"/>
      <c r="BK145" s="267"/>
      <c r="BL145" s="267"/>
      <c r="BM145" s="267"/>
      <c r="BN145" s="267"/>
      <c r="BO145" s="267"/>
      <c r="BP145" s="267"/>
      <c r="BQ145" s="440"/>
      <c r="BR145" s="267"/>
      <c r="BS145" s="267"/>
      <c r="BT145" s="267"/>
      <c r="BU145" s="267"/>
      <c r="BV145" s="267"/>
      <c r="BW145" s="267"/>
      <c r="BX145" s="440"/>
      <c r="BY145" s="267"/>
      <c r="BZ145" s="267"/>
      <c r="CA145" s="267"/>
      <c r="CB145" s="267"/>
      <c r="CC145" s="267"/>
      <c r="CD145" s="267"/>
      <c r="CE145" s="440"/>
      <c r="CF145" s="267"/>
      <c r="CG145" s="267"/>
      <c r="CH145" s="267"/>
      <c r="CI145" s="267"/>
      <c r="CJ145" s="267"/>
      <c r="CK145" s="267"/>
      <c r="CL145" s="440"/>
      <c r="CM145" s="267"/>
      <c r="CN145" s="267"/>
      <c r="CO145" s="267"/>
      <c r="CP145" s="267"/>
      <c r="CQ145" s="267"/>
      <c r="CR145" s="267"/>
      <c r="CS145" s="440"/>
      <c r="CT145" s="267"/>
      <c r="CU145" s="267"/>
      <c r="CV145" s="267"/>
      <c r="CW145" s="267"/>
      <c r="CX145" s="267"/>
      <c r="CY145" s="267"/>
      <c r="CZ145" s="440"/>
      <c r="DA145" s="267"/>
    </row>
    <row r="146" spans="1:105" x14ac:dyDescent="0.25">
      <c r="A146" s="147"/>
      <c r="B146" s="261"/>
      <c r="C146" s="242"/>
      <c r="D146" s="257"/>
      <c r="E146" s="585"/>
      <c r="F146" s="267"/>
      <c r="G146" s="267"/>
      <c r="H146" s="267"/>
      <c r="I146" s="267"/>
      <c r="J146" s="267"/>
      <c r="K146" s="267"/>
      <c r="L146" s="267"/>
      <c r="M146" s="267"/>
      <c r="N146" s="267"/>
      <c r="O146" s="267"/>
      <c r="P146" s="267"/>
      <c r="Q146" s="267"/>
      <c r="R146" s="267"/>
      <c r="S146" s="267"/>
      <c r="T146" s="267"/>
      <c r="U146" s="267"/>
      <c r="V146" s="267"/>
      <c r="W146" s="267"/>
      <c r="X146" s="267"/>
      <c r="Y146" s="267"/>
      <c r="Z146" s="267"/>
      <c r="AA146" s="267"/>
      <c r="AB146" s="267"/>
      <c r="AC146" s="267"/>
      <c r="AD146" s="267"/>
      <c r="AE146" s="267"/>
      <c r="AF146" s="267"/>
      <c r="AG146" s="267"/>
      <c r="AH146" s="440"/>
      <c r="AI146" s="267"/>
      <c r="AJ146" s="267"/>
      <c r="AK146" s="267"/>
      <c r="AL146" s="267"/>
      <c r="AM146" s="267"/>
      <c r="AN146" s="267"/>
      <c r="AO146" s="440"/>
      <c r="AP146" s="267"/>
      <c r="AQ146" s="267"/>
      <c r="AR146" s="267"/>
      <c r="AS146" s="267"/>
      <c r="AT146" s="267"/>
      <c r="AU146" s="267"/>
      <c r="AV146" s="267"/>
      <c r="AW146" s="267"/>
      <c r="AX146" s="267"/>
      <c r="AY146" s="267"/>
      <c r="AZ146" s="267"/>
      <c r="BA146" s="267"/>
      <c r="BB146" s="267"/>
      <c r="BC146" s="440"/>
      <c r="BD146" s="267"/>
      <c r="BE146" s="267"/>
      <c r="BF146" s="267"/>
      <c r="BG146" s="267"/>
      <c r="BH146" s="267"/>
      <c r="BI146" s="267"/>
      <c r="BJ146" s="440"/>
      <c r="BK146" s="267"/>
      <c r="BL146" s="267"/>
      <c r="BM146" s="267"/>
      <c r="BN146" s="267"/>
      <c r="BO146" s="267"/>
      <c r="BP146" s="267"/>
      <c r="BQ146" s="440"/>
      <c r="BR146" s="267"/>
      <c r="BS146" s="267"/>
      <c r="BT146" s="267"/>
      <c r="BU146" s="267"/>
      <c r="BV146" s="267"/>
      <c r="BW146" s="267"/>
      <c r="BX146" s="440"/>
      <c r="BY146" s="267"/>
      <c r="BZ146" s="267"/>
      <c r="CA146" s="267"/>
      <c r="CB146" s="267"/>
      <c r="CC146" s="267"/>
      <c r="CD146" s="267"/>
      <c r="CE146" s="440"/>
      <c r="CF146" s="267"/>
      <c r="CG146" s="267"/>
      <c r="CH146" s="267"/>
      <c r="CI146" s="267"/>
      <c r="CJ146" s="267"/>
      <c r="CK146" s="267"/>
      <c r="CL146" s="440"/>
      <c r="CM146" s="267"/>
      <c r="CN146" s="267"/>
      <c r="CO146" s="267"/>
      <c r="CP146" s="267"/>
      <c r="CQ146" s="267"/>
      <c r="CR146" s="267"/>
      <c r="CS146" s="440"/>
      <c r="CT146" s="267"/>
      <c r="CU146" s="267"/>
      <c r="CV146" s="267"/>
      <c r="CW146" s="267"/>
      <c r="CX146" s="267"/>
      <c r="CY146" s="267"/>
      <c r="CZ146" s="440"/>
      <c r="DA146" s="267"/>
    </row>
    <row r="147" spans="1:105" x14ac:dyDescent="0.25">
      <c r="A147" s="147"/>
      <c r="B147" s="261"/>
      <c r="C147" s="242"/>
      <c r="D147" s="257"/>
      <c r="E147" s="585"/>
      <c r="F147" s="267"/>
      <c r="G147" s="267"/>
      <c r="H147" s="267"/>
      <c r="I147" s="267"/>
      <c r="J147" s="267"/>
      <c r="K147" s="267"/>
      <c r="L147" s="267"/>
      <c r="M147" s="267"/>
      <c r="N147" s="267"/>
      <c r="O147" s="267"/>
      <c r="P147" s="267"/>
      <c r="Q147" s="267"/>
      <c r="R147" s="267"/>
      <c r="S147" s="267"/>
      <c r="T147" s="267"/>
      <c r="U147" s="267"/>
      <c r="V147" s="267"/>
      <c r="W147" s="267"/>
      <c r="X147" s="267"/>
      <c r="Y147" s="267"/>
      <c r="Z147" s="267"/>
      <c r="AA147" s="267"/>
      <c r="AB147" s="267"/>
      <c r="AC147" s="267"/>
      <c r="AD147" s="267"/>
      <c r="AE147" s="267"/>
      <c r="AF147" s="267"/>
      <c r="AG147" s="267"/>
      <c r="AH147" s="440"/>
      <c r="AI147" s="267"/>
      <c r="AJ147" s="267"/>
      <c r="AK147" s="267"/>
      <c r="AL147" s="267"/>
      <c r="AM147" s="267"/>
      <c r="AN147" s="267"/>
      <c r="AO147" s="440"/>
      <c r="AP147" s="267"/>
      <c r="AQ147" s="267"/>
      <c r="AR147" s="267"/>
      <c r="AS147" s="267"/>
      <c r="AT147" s="267"/>
      <c r="AU147" s="267"/>
      <c r="AV147" s="267"/>
      <c r="AW147" s="267"/>
      <c r="AX147" s="267"/>
      <c r="AY147" s="267"/>
      <c r="AZ147" s="267"/>
      <c r="BA147" s="267"/>
      <c r="BB147" s="267"/>
      <c r="BC147" s="440"/>
      <c r="BD147" s="267"/>
      <c r="BE147" s="267"/>
      <c r="BF147" s="267"/>
      <c r="BG147" s="267"/>
      <c r="BH147" s="267"/>
      <c r="BI147" s="267"/>
      <c r="BJ147" s="440"/>
      <c r="BK147" s="267"/>
      <c r="BL147" s="267"/>
      <c r="BM147" s="267"/>
      <c r="BN147" s="267"/>
      <c r="BO147" s="267"/>
      <c r="BP147" s="267"/>
      <c r="BQ147" s="440"/>
      <c r="BR147" s="267"/>
      <c r="BS147" s="267"/>
      <c r="BT147" s="267"/>
      <c r="BU147" s="267"/>
      <c r="BV147" s="267"/>
      <c r="BW147" s="267"/>
      <c r="BX147" s="440"/>
      <c r="BY147" s="267"/>
      <c r="BZ147" s="267"/>
      <c r="CA147" s="267"/>
      <c r="CB147" s="267"/>
      <c r="CC147" s="267"/>
      <c r="CD147" s="267"/>
      <c r="CE147" s="440"/>
      <c r="CF147" s="267"/>
      <c r="CG147" s="267"/>
      <c r="CH147" s="267"/>
      <c r="CI147" s="267"/>
      <c r="CJ147" s="267"/>
      <c r="CK147" s="267"/>
      <c r="CL147" s="440"/>
      <c r="CM147" s="267"/>
      <c r="CN147" s="267"/>
      <c r="CO147" s="267"/>
      <c r="CP147" s="267"/>
      <c r="CQ147" s="267"/>
      <c r="CR147" s="267"/>
      <c r="CS147" s="440"/>
      <c r="CT147" s="267"/>
      <c r="CU147" s="267"/>
      <c r="CV147" s="267"/>
      <c r="CW147" s="267"/>
      <c r="CX147" s="267"/>
      <c r="CY147" s="267"/>
      <c r="CZ147" s="440"/>
      <c r="DA147" s="267"/>
    </row>
    <row r="148" spans="1:105" x14ac:dyDescent="0.25">
      <c r="A148" s="147"/>
      <c r="B148" s="261"/>
      <c r="C148" s="242"/>
      <c r="D148" s="257"/>
      <c r="E148" s="585"/>
      <c r="F148" s="267"/>
      <c r="G148" s="267"/>
      <c r="H148" s="267"/>
      <c r="I148" s="267"/>
      <c r="J148" s="267"/>
      <c r="K148" s="267"/>
      <c r="L148" s="267"/>
      <c r="M148" s="267"/>
      <c r="N148" s="267"/>
      <c r="O148" s="267"/>
      <c r="P148" s="267"/>
      <c r="Q148" s="267"/>
      <c r="R148" s="267"/>
      <c r="S148" s="267"/>
      <c r="T148" s="267"/>
      <c r="U148" s="267"/>
      <c r="V148" s="267"/>
      <c r="W148" s="267"/>
      <c r="X148" s="267"/>
      <c r="Y148" s="267"/>
      <c r="Z148" s="267"/>
      <c r="AA148" s="267"/>
      <c r="AB148" s="267"/>
      <c r="AC148" s="267"/>
      <c r="AD148" s="267"/>
      <c r="AE148" s="267"/>
      <c r="AF148" s="267"/>
      <c r="AG148" s="267"/>
      <c r="AH148" s="440"/>
      <c r="AI148" s="267"/>
      <c r="AJ148" s="267"/>
      <c r="AK148" s="267"/>
      <c r="AL148" s="267"/>
      <c r="AM148" s="267"/>
      <c r="AN148" s="267"/>
      <c r="AO148" s="440"/>
      <c r="AP148" s="267"/>
      <c r="AQ148" s="267"/>
      <c r="AR148" s="267"/>
      <c r="AS148" s="267"/>
      <c r="AT148" s="267"/>
      <c r="AU148" s="267"/>
      <c r="AV148" s="267"/>
      <c r="AW148" s="267"/>
      <c r="AX148" s="267"/>
      <c r="AY148" s="267"/>
      <c r="AZ148" s="267"/>
      <c r="BA148" s="267"/>
      <c r="BB148" s="267"/>
      <c r="BC148" s="440"/>
      <c r="BD148" s="267"/>
      <c r="BE148" s="267"/>
      <c r="BF148" s="267"/>
      <c r="BG148" s="267"/>
      <c r="BH148" s="267"/>
      <c r="BI148" s="267"/>
      <c r="BJ148" s="440"/>
      <c r="BK148" s="267"/>
      <c r="BL148" s="267"/>
      <c r="BM148" s="267"/>
      <c r="BN148" s="267"/>
      <c r="BO148" s="267"/>
      <c r="BP148" s="267"/>
      <c r="BQ148" s="440"/>
      <c r="BR148" s="267"/>
      <c r="BS148" s="267"/>
      <c r="BT148" s="267"/>
      <c r="BU148" s="267"/>
      <c r="BV148" s="267"/>
      <c r="BW148" s="267"/>
      <c r="BX148" s="440"/>
      <c r="BY148" s="267"/>
      <c r="BZ148" s="267"/>
      <c r="CA148" s="267"/>
      <c r="CB148" s="267"/>
      <c r="CC148" s="267"/>
      <c r="CD148" s="267"/>
      <c r="CE148" s="440"/>
      <c r="CF148" s="267"/>
      <c r="CG148" s="267"/>
      <c r="CH148" s="267"/>
      <c r="CI148" s="267"/>
      <c r="CJ148" s="267"/>
      <c r="CK148" s="267"/>
      <c r="CL148" s="440"/>
      <c r="CM148" s="267"/>
      <c r="CN148" s="267"/>
      <c r="CO148" s="267"/>
      <c r="CP148" s="267"/>
      <c r="CQ148" s="267"/>
      <c r="CR148" s="267"/>
      <c r="CS148" s="440"/>
      <c r="CT148" s="267"/>
      <c r="CU148" s="267"/>
      <c r="CV148" s="267"/>
      <c r="CW148" s="267"/>
      <c r="CX148" s="267"/>
      <c r="CY148" s="267"/>
      <c r="CZ148" s="440"/>
      <c r="DA148" s="267"/>
    </row>
    <row r="149" spans="1:105" x14ac:dyDescent="0.25">
      <c r="A149" s="147"/>
      <c r="B149" s="261"/>
      <c r="C149" s="242"/>
      <c r="D149" s="257"/>
      <c r="E149" s="585"/>
      <c r="F149" s="267"/>
      <c r="G149" s="267"/>
      <c r="H149" s="267"/>
      <c r="I149" s="267"/>
      <c r="J149" s="267"/>
      <c r="K149" s="267"/>
      <c r="L149" s="267"/>
      <c r="M149" s="267"/>
      <c r="N149" s="267"/>
      <c r="O149" s="267"/>
      <c r="P149" s="267"/>
      <c r="Q149" s="267"/>
      <c r="R149" s="267"/>
      <c r="S149" s="267"/>
      <c r="T149" s="267"/>
      <c r="U149" s="267"/>
      <c r="V149" s="267"/>
      <c r="W149" s="267"/>
      <c r="X149" s="267"/>
      <c r="Y149" s="267"/>
      <c r="Z149" s="267"/>
      <c r="AA149" s="267"/>
      <c r="AB149" s="267"/>
      <c r="AC149" s="267"/>
      <c r="AD149" s="267"/>
      <c r="AE149" s="267"/>
      <c r="AF149" s="267"/>
      <c r="AG149" s="267"/>
      <c r="AH149" s="440"/>
      <c r="AI149" s="267"/>
      <c r="AJ149" s="267"/>
      <c r="AK149" s="267"/>
      <c r="AL149" s="267"/>
      <c r="AM149" s="267"/>
      <c r="AN149" s="267"/>
      <c r="AO149" s="440"/>
      <c r="AP149" s="267"/>
      <c r="AQ149" s="267"/>
      <c r="AR149" s="267"/>
      <c r="AS149" s="267"/>
      <c r="AT149" s="267"/>
      <c r="AU149" s="267"/>
      <c r="AV149" s="267"/>
      <c r="AW149" s="267"/>
      <c r="AX149" s="267"/>
      <c r="AY149" s="267"/>
      <c r="AZ149" s="267"/>
      <c r="BA149" s="267"/>
      <c r="BB149" s="267"/>
      <c r="BC149" s="440"/>
      <c r="BD149" s="267"/>
      <c r="BE149" s="267"/>
      <c r="BF149" s="267"/>
      <c r="BG149" s="267"/>
      <c r="BH149" s="267"/>
      <c r="BI149" s="267"/>
      <c r="BJ149" s="440"/>
      <c r="BK149" s="267"/>
      <c r="BL149" s="267"/>
      <c r="BM149" s="267"/>
      <c r="BN149" s="267"/>
      <c r="BO149" s="267"/>
      <c r="BP149" s="267"/>
      <c r="BQ149" s="440"/>
      <c r="BR149" s="267"/>
      <c r="BS149" s="267"/>
      <c r="BT149" s="267"/>
      <c r="BU149" s="267"/>
      <c r="BV149" s="267"/>
      <c r="BW149" s="267"/>
      <c r="BX149" s="440"/>
      <c r="BY149" s="267"/>
      <c r="BZ149" s="267"/>
      <c r="CA149" s="267"/>
      <c r="CB149" s="267"/>
      <c r="CC149" s="267"/>
      <c r="CD149" s="267"/>
      <c r="CE149" s="440"/>
      <c r="CF149" s="267"/>
      <c r="CG149" s="267"/>
      <c r="CH149" s="267"/>
      <c r="CI149" s="267"/>
      <c r="CJ149" s="267"/>
      <c r="CK149" s="267"/>
      <c r="CL149" s="440"/>
      <c r="CM149" s="267"/>
      <c r="CN149" s="267"/>
      <c r="CO149" s="267"/>
      <c r="CP149" s="267"/>
      <c r="CQ149" s="267"/>
      <c r="CR149" s="267"/>
      <c r="CS149" s="440"/>
      <c r="CT149" s="267"/>
      <c r="CU149" s="267"/>
      <c r="CV149" s="267"/>
      <c r="CW149" s="267"/>
      <c r="CX149" s="267"/>
      <c r="CY149" s="267"/>
      <c r="CZ149" s="440"/>
      <c r="DA149" s="267"/>
    </row>
    <row r="150" spans="1:105" x14ac:dyDescent="0.25">
      <c r="A150" s="147"/>
      <c r="B150" s="261"/>
      <c r="C150" s="242"/>
      <c r="D150" s="257"/>
      <c r="E150" s="585"/>
      <c r="F150" s="267"/>
      <c r="G150" s="267"/>
      <c r="H150" s="267"/>
      <c r="I150" s="267"/>
      <c r="J150" s="267"/>
      <c r="K150" s="267"/>
      <c r="L150" s="267"/>
      <c r="M150" s="267"/>
      <c r="N150" s="267"/>
      <c r="O150" s="267"/>
      <c r="P150" s="267"/>
      <c r="Q150" s="267"/>
      <c r="R150" s="267"/>
      <c r="S150" s="267"/>
      <c r="T150" s="267"/>
      <c r="U150" s="267"/>
      <c r="V150" s="267"/>
      <c r="W150" s="267"/>
      <c r="X150" s="267"/>
      <c r="Y150" s="267"/>
      <c r="Z150" s="267"/>
      <c r="AA150" s="267"/>
      <c r="AB150" s="267"/>
      <c r="AC150" s="267"/>
      <c r="AD150" s="267"/>
      <c r="AE150" s="267"/>
      <c r="AF150" s="267"/>
      <c r="AG150" s="267"/>
      <c r="AH150" s="440"/>
      <c r="AI150" s="267"/>
      <c r="AJ150" s="267"/>
      <c r="AK150" s="267"/>
      <c r="AL150" s="267"/>
      <c r="AM150" s="267"/>
      <c r="AN150" s="267"/>
      <c r="AO150" s="440"/>
      <c r="AP150" s="267"/>
      <c r="AQ150" s="267"/>
      <c r="AR150" s="267"/>
      <c r="AS150" s="267"/>
      <c r="AT150" s="267"/>
      <c r="AU150" s="267"/>
      <c r="AV150" s="267"/>
      <c r="AW150" s="267"/>
      <c r="AX150" s="267"/>
      <c r="AY150" s="267"/>
      <c r="AZ150" s="267"/>
      <c r="BA150" s="267"/>
      <c r="BB150" s="267"/>
      <c r="BC150" s="440"/>
      <c r="BD150" s="267"/>
      <c r="BE150" s="267"/>
      <c r="BF150" s="267"/>
      <c r="BG150" s="267"/>
      <c r="BH150" s="267"/>
      <c r="BI150" s="267"/>
      <c r="BJ150" s="440"/>
      <c r="BK150" s="267"/>
      <c r="BL150" s="267"/>
      <c r="BM150" s="267"/>
      <c r="BN150" s="267"/>
      <c r="BO150" s="267"/>
      <c r="BP150" s="267"/>
      <c r="BQ150" s="440"/>
      <c r="BR150" s="267"/>
      <c r="BS150" s="267"/>
      <c r="BT150" s="267"/>
      <c r="BU150" s="267"/>
      <c r="BV150" s="267"/>
      <c r="BW150" s="267"/>
      <c r="BX150" s="440"/>
      <c r="BY150" s="267"/>
      <c r="BZ150" s="267"/>
      <c r="CA150" s="267"/>
      <c r="CB150" s="267"/>
      <c r="CC150" s="267"/>
      <c r="CD150" s="267"/>
      <c r="CE150" s="440"/>
      <c r="CF150" s="267"/>
      <c r="CG150" s="267"/>
      <c r="CH150" s="267"/>
      <c r="CI150" s="267"/>
      <c r="CJ150" s="267"/>
      <c r="CK150" s="267"/>
      <c r="CL150" s="440"/>
      <c r="CM150" s="267"/>
      <c r="CN150" s="267"/>
      <c r="CO150" s="267"/>
      <c r="CP150" s="267"/>
      <c r="CQ150" s="267"/>
      <c r="CR150" s="267"/>
      <c r="CS150" s="440"/>
      <c r="CT150" s="267"/>
      <c r="CU150" s="267"/>
      <c r="CV150" s="267"/>
      <c r="CW150" s="267"/>
      <c r="CX150" s="267"/>
      <c r="CY150" s="267"/>
      <c r="CZ150" s="440"/>
      <c r="DA150" s="267"/>
    </row>
    <row r="151" spans="1:105" x14ac:dyDescent="0.25">
      <c r="A151" s="147"/>
      <c r="B151" s="258"/>
      <c r="C151" s="242"/>
      <c r="D151" s="257"/>
      <c r="E151" s="585"/>
      <c r="F151" s="267"/>
      <c r="G151" s="267"/>
      <c r="H151" s="267"/>
      <c r="I151" s="267"/>
      <c r="J151" s="267"/>
      <c r="K151" s="267"/>
      <c r="L151" s="267"/>
      <c r="M151" s="267"/>
      <c r="N151" s="267"/>
      <c r="O151" s="267"/>
      <c r="P151" s="267"/>
      <c r="Q151" s="267"/>
      <c r="R151" s="267"/>
      <c r="S151" s="267"/>
      <c r="T151" s="267"/>
      <c r="U151" s="267"/>
      <c r="V151" s="267"/>
      <c r="W151" s="267"/>
      <c r="X151" s="267"/>
      <c r="Y151" s="267"/>
      <c r="Z151" s="267"/>
      <c r="AA151" s="267"/>
      <c r="AB151" s="267"/>
      <c r="AC151" s="267"/>
      <c r="AD151" s="267"/>
      <c r="AE151" s="267"/>
      <c r="AF151" s="267"/>
      <c r="AG151" s="267"/>
      <c r="AH151" s="440"/>
      <c r="AI151" s="267"/>
      <c r="AJ151" s="267"/>
      <c r="AK151" s="267"/>
      <c r="AL151" s="267"/>
      <c r="AM151" s="267"/>
      <c r="AN151" s="267"/>
      <c r="AO151" s="440"/>
      <c r="AP151" s="267"/>
      <c r="AQ151" s="267"/>
      <c r="AR151" s="267"/>
      <c r="AS151" s="267"/>
      <c r="AT151" s="267"/>
      <c r="AU151" s="267"/>
      <c r="AV151" s="267"/>
      <c r="AW151" s="267"/>
      <c r="AX151" s="267"/>
      <c r="AY151" s="267"/>
      <c r="AZ151" s="267"/>
      <c r="BA151" s="267"/>
      <c r="BB151" s="267"/>
      <c r="BC151" s="440"/>
      <c r="BD151" s="267"/>
      <c r="BE151" s="267"/>
      <c r="BF151" s="267"/>
      <c r="BG151" s="267"/>
      <c r="BH151" s="267"/>
      <c r="BI151" s="267"/>
      <c r="BJ151" s="440"/>
      <c r="BK151" s="267"/>
      <c r="BL151" s="267"/>
      <c r="BM151" s="267"/>
      <c r="BN151" s="267"/>
      <c r="BO151" s="267"/>
      <c r="BP151" s="267"/>
      <c r="BQ151" s="440"/>
      <c r="BR151" s="267"/>
      <c r="BS151" s="267"/>
      <c r="BT151" s="267"/>
      <c r="BU151" s="267"/>
      <c r="BV151" s="267"/>
      <c r="BW151" s="267"/>
      <c r="BX151" s="440"/>
      <c r="BY151" s="267"/>
      <c r="BZ151" s="267"/>
      <c r="CA151" s="267"/>
      <c r="CB151" s="267"/>
      <c r="CC151" s="267"/>
      <c r="CD151" s="267"/>
      <c r="CE151" s="440"/>
      <c r="CF151" s="267"/>
      <c r="CG151" s="267"/>
      <c r="CH151" s="267"/>
      <c r="CI151" s="267"/>
      <c r="CJ151" s="267"/>
      <c r="CK151" s="267"/>
      <c r="CL151" s="440"/>
      <c r="CM151" s="267"/>
      <c r="CN151" s="267"/>
      <c r="CO151" s="267"/>
      <c r="CP151" s="267"/>
      <c r="CQ151" s="267"/>
      <c r="CR151" s="267"/>
      <c r="CS151" s="440"/>
      <c r="CT151" s="267"/>
      <c r="CU151" s="267"/>
      <c r="CV151" s="267"/>
      <c r="CW151" s="267"/>
      <c r="CX151" s="267"/>
      <c r="CY151" s="267"/>
      <c r="CZ151" s="440"/>
      <c r="DA151" s="267"/>
    </row>
    <row r="152" spans="1:105" x14ac:dyDescent="0.25">
      <c r="A152" s="147"/>
      <c r="B152" s="261"/>
      <c r="C152" s="242"/>
      <c r="D152" s="257"/>
      <c r="E152" s="585"/>
      <c r="F152" s="267"/>
      <c r="G152" s="267"/>
      <c r="H152" s="267"/>
      <c r="I152" s="267"/>
      <c r="J152" s="267"/>
      <c r="K152" s="267"/>
      <c r="L152" s="267"/>
      <c r="M152" s="267"/>
      <c r="N152" s="267"/>
      <c r="O152" s="267"/>
      <c r="P152" s="267"/>
      <c r="Q152" s="267"/>
      <c r="R152" s="267"/>
      <c r="S152" s="267"/>
      <c r="T152" s="267"/>
      <c r="U152" s="267"/>
      <c r="V152" s="267"/>
      <c r="W152" s="267"/>
      <c r="X152" s="267"/>
      <c r="Y152" s="267"/>
      <c r="Z152" s="267"/>
      <c r="AA152" s="267"/>
      <c r="AB152" s="267"/>
      <c r="AC152" s="267"/>
      <c r="AD152" s="267"/>
      <c r="AE152" s="267"/>
      <c r="AF152" s="267"/>
      <c r="AG152" s="267"/>
      <c r="AH152" s="440"/>
      <c r="AI152" s="267"/>
      <c r="AJ152" s="267"/>
      <c r="AK152" s="267"/>
      <c r="AL152" s="267"/>
      <c r="AM152" s="267"/>
      <c r="AN152" s="267"/>
      <c r="AO152" s="440"/>
      <c r="AP152" s="267"/>
      <c r="AQ152" s="267"/>
      <c r="AR152" s="267"/>
      <c r="AS152" s="267"/>
      <c r="AT152" s="267"/>
      <c r="AU152" s="267"/>
      <c r="AV152" s="267"/>
      <c r="AW152" s="267"/>
      <c r="AX152" s="267"/>
      <c r="AY152" s="267"/>
      <c r="AZ152" s="267"/>
      <c r="BA152" s="267"/>
      <c r="BB152" s="267"/>
      <c r="BC152" s="440"/>
      <c r="BD152" s="267"/>
      <c r="BE152" s="267"/>
      <c r="BF152" s="267"/>
      <c r="BG152" s="267"/>
      <c r="BH152" s="267"/>
      <c r="BI152" s="267"/>
      <c r="BJ152" s="440"/>
      <c r="BK152" s="267"/>
      <c r="BL152" s="267"/>
      <c r="BM152" s="267"/>
      <c r="BN152" s="267"/>
      <c r="BO152" s="267"/>
      <c r="BP152" s="267"/>
      <c r="BQ152" s="440"/>
      <c r="BR152" s="267"/>
      <c r="BS152" s="267"/>
      <c r="BT152" s="267"/>
      <c r="BU152" s="267"/>
      <c r="BV152" s="267"/>
      <c r="BW152" s="267"/>
      <c r="BX152" s="440"/>
      <c r="BY152" s="267"/>
      <c r="BZ152" s="267"/>
      <c r="CA152" s="267"/>
      <c r="CB152" s="267"/>
      <c r="CC152" s="267"/>
      <c r="CD152" s="267"/>
      <c r="CE152" s="440"/>
      <c r="CF152" s="267"/>
      <c r="CG152" s="267"/>
      <c r="CH152" s="267"/>
      <c r="CI152" s="267"/>
      <c r="CJ152" s="267"/>
      <c r="CK152" s="267"/>
      <c r="CL152" s="440"/>
      <c r="CM152" s="267"/>
      <c r="CN152" s="267"/>
      <c r="CO152" s="267"/>
      <c r="CP152" s="267"/>
      <c r="CQ152" s="267"/>
      <c r="CR152" s="267"/>
      <c r="CS152" s="440"/>
      <c r="CT152" s="267"/>
      <c r="CU152" s="267"/>
      <c r="CV152" s="267"/>
      <c r="CW152" s="267"/>
      <c r="CX152" s="267"/>
      <c r="CY152" s="267"/>
      <c r="CZ152" s="440"/>
      <c r="DA152" s="267"/>
    </row>
    <row r="153" spans="1:105" x14ac:dyDescent="0.25">
      <c r="A153" s="245"/>
      <c r="B153" s="246"/>
      <c r="C153" s="242"/>
      <c r="D153" s="257"/>
      <c r="E153" s="585"/>
      <c r="F153" s="267"/>
      <c r="G153" s="267"/>
      <c r="H153" s="267"/>
      <c r="I153" s="267"/>
      <c r="J153" s="267"/>
      <c r="K153" s="267"/>
      <c r="L153" s="267"/>
      <c r="M153" s="267"/>
      <c r="N153" s="267"/>
      <c r="O153" s="267"/>
      <c r="P153" s="267"/>
      <c r="Q153" s="267"/>
      <c r="R153" s="267"/>
      <c r="S153" s="267"/>
      <c r="T153" s="267"/>
      <c r="U153" s="267"/>
      <c r="V153" s="267"/>
      <c r="W153" s="267"/>
      <c r="X153" s="267"/>
      <c r="Y153" s="267"/>
      <c r="Z153" s="267"/>
      <c r="AA153" s="267"/>
      <c r="AB153" s="267"/>
      <c r="AC153" s="267"/>
      <c r="AD153" s="267"/>
      <c r="AE153" s="267"/>
      <c r="AF153" s="267"/>
      <c r="AG153" s="267"/>
      <c r="AH153" s="440"/>
      <c r="AI153" s="267"/>
      <c r="AJ153" s="267"/>
      <c r="AK153" s="267"/>
      <c r="AL153" s="267"/>
      <c r="AM153" s="267"/>
      <c r="AN153" s="267"/>
      <c r="AO153" s="440"/>
      <c r="AP153" s="267"/>
      <c r="AQ153" s="267"/>
      <c r="AR153" s="267"/>
      <c r="AS153" s="267"/>
      <c r="AT153" s="267"/>
      <c r="AU153" s="267"/>
      <c r="AV153" s="267"/>
      <c r="AW153" s="267"/>
      <c r="AX153" s="267"/>
      <c r="AY153" s="267"/>
      <c r="AZ153" s="267"/>
      <c r="BA153" s="267"/>
      <c r="BB153" s="267"/>
      <c r="BC153" s="440"/>
      <c r="BD153" s="267"/>
      <c r="BE153" s="267"/>
      <c r="BF153" s="267"/>
      <c r="BG153" s="267"/>
      <c r="BH153" s="267"/>
      <c r="BI153" s="267"/>
      <c r="BJ153" s="440"/>
      <c r="BK153" s="267"/>
      <c r="BL153" s="267"/>
      <c r="BM153" s="267"/>
      <c r="BN153" s="267"/>
      <c r="BO153" s="267"/>
      <c r="BP153" s="267"/>
      <c r="BQ153" s="440"/>
      <c r="BR153" s="267"/>
      <c r="BS153" s="267"/>
      <c r="BT153" s="267"/>
      <c r="BU153" s="267"/>
      <c r="BV153" s="267"/>
      <c r="BW153" s="267"/>
      <c r="BX153" s="440"/>
      <c r="BY153" s="267"/>
      <c r="BZ153" s="267"/>
      <c r="CA153" s="267"/>
      <c r="CB153" s="267"/>
      <c r="CC153" s="267"/>
      <c r="CD153" s="267"/>
      <c r="CE153" s="440"/>
      <c r="CF153" s="267"/>
      <c r="CG153" s="267"/>
      <c r="CH153" s="267"/>
      <c r="CI153" s="267"/>
      <c r="CJ153" s="267"/>
      <c r="CK153" s="267"/>
      <c r="CL153" s="440"/>
      <c r="CM153" s="267"/>
      <c r="CN153" s="267"/>
      <c r="CO153" s="267"/>
      <c r="CP153" s="267"/>
      <c r="CQ153" s="267"/>
      <c r="CR153" s="267"/>
      <c r="CS153" s="440"/>
      <c r="CT153" s="267"/>
      <c r="CU153" s="267"/>
      <c r="CV153" s="267"/>
      <c r="CW153" s="267"/>
      <c r="CX153" s="267"/>
      <c r="CY153" s="267"/>
      <c r="CZ153" s="440"/>
      <c r="DA153" s="267"/>
    </row>
    <row r="154" spans="1:105" x14ac:dyDescent="0.25">
      <c r="A154" s="147"/>
      <c r="B154" s="261"/>
      <c r="C154" s="242"/>
      <c r="D154" s="257"/>
      <c r="E154" s="585"/>
      <c r="F154" s="267"/>
      <c r="G154" s="267"/>
      <c r="H154" s="267"/>
      <c r="I154" s="267"/>
      <c r="J154" s="267"/>
      <c r="K154" s="267"/>
      <c r="L154" s="267"/>
      <c r="M154" s="267"/>
      <c r="N154" s="267"/>
      <c r="O154" s="267"/>
      <c r="P154" s="267"/>
      <c r="Q154" s="267"/>
      <c r="R154" s="267"/>
      <c r="S154" s="267"/>
      <c r="T154" s="267"/>
      <c r="U154" s="267"/>
      <c r="V154" s="267"/>
      <c r="W154" s="267"/>
      <c r="X154" s="267"/>
      <c r="Y154" s="267"/>
      <c r="Z154" s="267"/>
      <c r="AA154" s="267"/>
      <c r="AB154" s="267"/>
      <c r="AC154" s="267"/>
      <c r="AD154" s="267"/>
      <c r="AE154" s="267"/>
      <c r="AF154" s="267"/>
      <c r="AG154" s="267"/>
      <c r="AH154" s="440"/>
      <c r="AI154" s="267"/>
      <c r="AJ154" s="267"/>
      <c r="AK154" s="267"/>
      <c r="AL154" s="267"/>
      <c r="AM154" s="267"/>
      <c r="AN154" s="267"/>
      <c r="AO154" s="440"/>
      <c r="AP154" s="267"/>
      <c r="AQ154" s="267"/>
      <c r="AR154" s="267"/>
      <c r="AS154" s="267"/>
      <c r="AT154" s="267"/>
      <c r="AU154" s="267"/>
      <c r="AV154" s="267"/>
      <c r="AW154" s="267"/>
      <c r="AX154" s="267"/>
      <c r="AY154" s="267"/>
      <c r="AZ154" s="267"/>
      <c r="BA154" s="267"/>
      <c r="BB154" s="267"/>
      <c r="BC154" s="440"/>
      <c r="BD154" s="267"/>
      <c r="BE154" s="267"/>
      <c r="BF154" s="267"/>
      <c r="BG154" s="267"/>
      <c r="BH154" s="267"/>
      <c r="BI154" s="267"/>
      <c r="BJ154" s="440"/>
      <c r="BK154" s="267"/>
      <c r="BL154" s="267"/>
      <c r="BM154" s="267"/>
      <c r="BN154" s="267"/>
      <c r="BO154" s="267"/>
      <c r="BP154" s="267"/>
      <c r="BQ154" s="440"/>
      <c r="BR154" s="267"/>
      <c r="BS154" s="267"/>
      <c r="BT154" s="267"/>
      <c r="BU154" s="267"/>
      <c r="BV154" s="267"/>
      <c r="BW154" s="267"/>
      <c r="BX154" s="440"/>
      <c r="BY154" s="267"/>
      <c r="BZ154" s="267"/>
      <c r="CA154" s="267"/>
      <c r="CB154" s="267"/>
      <c r="CC154" s="267"/>
      <c r="CD154" s="267"/>
      <c r="CE154" s="440"/>
      <c r="CF154" s="267"/>
      <c r="CG154" s="267"/>
      <c r="CH154" s="267"/>
      <c r="CI154" s="267"/>
      <c r="CJ154" s="267"/>
      <c r="CK154" s="267"/>
      <c r="CL154" s="440"/>
      <c r="CM154" s="267"/>
      <c r="CN154" s="267"/>
      <c r="CO154" s="267"/>
      <c r="CP154" s="267"/>
      <c r="CQ154" s="267"/>
      <c r="CR154" s="267"/>
      <c r="CS154" s="440"/>
      <c r="CT154" s="267"/>
      <c r="CU154" s="267"/>
      <c r="CV154" s="267"/>
      <c r="CW154" s="267"/>
      <c r="CX154" s="267"/>
      <c r="CY154" s="267"/>
      <c r="CZ154" s="440"/>
      <c r="DA154" s="267"/>
    </row>
    <row r="155" spans="1:105" x14ac:dyDescent="0.25">
      <c r="A155" s="147"/>
      <c r="B155" s="261"/>
      <c r="C155" s="242"/>
      <c r="D155" s="257"/>
      <c r="E155" s="585"/>
      <c r="F155" s="267"/>
      <c r="G155" s="267"/>
      <c r="H155" s="267"/>
      <c r="I155" s="267"/>
      <c r="J155" s="267"/>
      <c r="K155" s="267"/>
      <c r="L155" s="267"/>
      <c r="M155" s="267"/>
      <c r="N155" s="267"/>
      <c r="O155" s="267"/>
      <c r="P155" s="267"/>
      <c r="Q155" s="267"/>
      <c r="R155" s="267"/>
      <c r="S155" s="267"/>
      <c r="T155" s="267"/>
      <c r="U155" s="267"/>
      <c r="V155" s="267"/>
      <c r="W155" s="267"/>
      <c r="X155" s="267"/>
      <c r="Y155" s="267"/>
      <c r="Z155" s="267"/>
      <c r="AA155" s="267"/>
      <c r="AB155" s="267"/>
      <c r="AC155" s="267"/>
      <c r="AD155" s="267"/>
      <c r="AE155" s="267"/>
      <c r="AF155" s="267"/>
      <c r="AG155" s="267"/>
      <c r="AH155" s="440"/>
      <c r="AI155" s="267"/>
      <c r="AJ155" s="267"/>
      <c r="AK155" s="267"/>
      <c r="AL155" s="267"/>
      <c r="AM155" s="267"/>
      <c r="AN155" s="267"/>
      <c r="AO155" s="440"/>
      <c r="AP155" s="267"/>
      <c r="AQ155" s="267"/>
      <c r="AR155" s="267"/>
      <c r="AS155" s="267"/>
      <c r="AT155" s="267"/>
      <c r="AU155" s="267"/>
      <c r="AV155" s="267"/>
      <c r="AW155" s="267"/>
      <c r="AX155" s="267"/>
      <c r="AY155" s="267"/>
      <c r="AZ155" s="267"/>
      <c r="BA155" s="267"/>
      <c r="BB155" s="267"/>
      <c r="BC155" s="440"/>
      <c r="BD155" s="267"/>
      <c r="BE155" s="267"/>
      <c r="BF155" s="267"/>
      <c r="BG155" s="267"/>
      <c r="BH155" s="267"/>
      <c r="BI155" s="267"/>
      <c r="BJ155" s="440"/>
      <c r="BK155" s="267"/>
      <c r="BL155" s="267"/>
      <c r="BM155" s="267"/>
      <c r="BN155" s="267"/>
      <c r="BO155" s="267"/>
      <c r="BP155" s="267"/>
      <c r="BQ155" s="440"/>
      <c r="BR155" s="267"/>
      <c r="BS155" s="267"/>
      <c r="BT155" s="267"/>
      <c r="BU155" s="267"/>
      <c r="BV155" s="267"/>
      <c r="BW155" s="267"/>
      <c r="BX155" s="440"/>
      <c r="BY155" s="267"/>
      <c r="BZ155" s="267"/>
      <c r="CA155" s="267"/>
      <c r="CB155" s="267"/>
      <c r="CC155" s="267"/>
      <c r="CD155" s="267"/>
      <c r="CE155" s="440"/>
      <c r="CF155" s="267"/>
      <c r="CG155" s="267"/>
      <c r="CH155" s="267"/>
      <c r="CI155" s="267"/>
      <c r="CJ155" s="267"/>
      <c r="CK155" s="267"/>
      <c r="CL155" s="440"/>
      <c r="CM155" s="267"/>
      <c r="CN155" s="267"/>
      <c r="CO155" s="267"/>
      <c r="CP155" s="267"/>
      <c r="CQ155" s="267"/>
      <c r="CR155" s="267"/>
      <c r="CS155" s="440"/>
      <c r="CT155" s="267"/>
      <c r="CU155" s="267"/>
      <c r="CV155" s="267"/>
      <c r="CW155" s="267"/>
      <c r="CX155" s="267"/>
      <c r="CY155" s="267"/>
      <c r="CZ155" s="440"/>
      <c r="DA155" s="267"/>
    </row>
    <row r="156" spans="1:105" x14ac:dyDescent="0.25">
      <c r="A156" s="245"/>
      <c r="B156" s="246"/>
      <c r="C156" s="242"/>
      <c r="D156" s="257"/>
      <c r="E156" s="585"/>
      <c r="F156" s="267"/>
      <c r="G156" s="267"/>
      <c r="H156" s="267"/>
      <c r="I156" s="267"/>
      <c r="J156" s="267"/>
      <c r="K156" s="267"/>
      <c r="L156" s="267"/>
      <c r="M156" s="267"/>
      <c r="N156" s="267"/>
      <c r="O156" s="267"/>
      <c r="P156" s="267"/>
      <c r="Q156" s="267"/>
      <c r="R156" s="267"/>
      <c r="S156" s="267"/>
      <c r="T156" s="267"/>
      <c r="U156" s="267"/>
      <c r="V156" s="267"/>
      <c r="W156" s="267"/>
      <c r="X156" s="267"/>
      <c r="Y156" s="267"/>
      <c r="Z156" s="267"/>
      <c r="AA156" s="267"/>
      <c r="AB156" s="267"/>
      <c r="AC156" s="267"/>
      <c r="AD156" s="267"/>
      <c r="AE156" s="267"/>
      <c r="AF156" s="267"/>
      <c r="AG156" s="267"/>
      <c r="AH156" s="440"/>
      <c r="AI156" s="267"/>
      <c r="AJ156" s="267"/>
      <c r="AK156" s="267"/>
      <c r="AL156" s="267"/>
      <c r="AM156" s="267"/>
      <c r="AN156" s="267"/>
      <c r="AO156" s="440"/>
      <c r="AP156" s="267"/>
      <c r="AQ156" s="267"/>
      <c r="AR156" s="267"/>
      <c r="AS156" s="267"/>
      <c r="AT156" s="267"/>
      <c r="AU156" s="267"/>
      <c r="AV156" s="267"/>
      <c r="AW156" s="267"/>
      <c r="AX156" s="267"/>
      <c r="AY156" s="267"/>
      <c r="AZ156" s="267"/>
      <c r="BA156" s="267"/>
      <c r="BB156" s="267"/>
      <c r="BC156" s="440"/>
      <c r="BD156" s="267"/>
      <c r="BE156" s="267"/>
      <c r="BF156" s="267"/>
      <c r="BG156" s="267"/>
      <c r="BH156" s="267"/>
      <c r="BI156" s="267"/>
      <c r="BJ156" s="440"/>
      <c r="BK156" s="267"/>
      <c r="BL156" s="267"/>
      <c r="BM156" s="267"/>
      <c r="BN156" s="267"/>
      <c r="BO156" s="267"/>
      <c r="BP156" s="267"/>
      <c r="BQ156" s="440"/>
      <c r="BR156" s="267"/>
      <c r="BS156" s="267"/>
      <c r="BT156" s="267"/>
      <c r="BU156" s="267"/>
      <c r="BV156" s="267"/>
      <c r="BW156" s="267"/>
      <c r="BX156" s="440"/>
      <c r="BY156" s="267"/>
      <c r="BZ156" s="267"/>
      <c r="CA156" s="267"/>
      <c r="CB156" s="267"/>
      <c r="CC156" s="267"/>
      <c r="CD156" s="267"/>
      <c r="CE156" s="440"/>
      <c r="CF156" s="267"/>
      <c r="CG156" s="267"/>
      <c r="CH156" s="267"/>
      <c r="CI156" s="267"/>
      <c r="CJ156" s="267"/>
      <c r="CK156" s="267"/>
      <c r="CL156" s="440"/>
      <c r="CM156" s="267"/>
      <c r="CN156" s="267"/>
      <c r="CO156" s="267"/>
      <c r="CP156" s="267"/>
      <c r="CQ156" s="267"/>
      <c r="CR156" s="267"/>
      <c r="CS156" s="440"/>
      <c r="CT156" s="267"/>
      <c r="CU156" s="267"/>
      <c r="CV156" s="267"/>
      <c r="CW156" s="267"/>
      <c r="CX156" s="267"/>
      <c r="CY156" s="267"/>
      <c r="CZ156" s="440"/>
      <c r="DA156" s="267"/>
    </row>
    <row r="157" spans="1:105" x14ac:dyDescent="0.25">
      <c r="A157" s="147"/>
      <c r="B157" s="261"/>
      <c r="C157" s="242"/>
      <c r="D157" s="257"/>
      <c r="E157" s="585"/>
      <c r="F157" s="267"/>
      <c r="G157" s="267"/>
      <c r="H157" s="267"/>
      <c r="I157" s="267"/>
      <c r="J157" s="267"/>
      <c r="K157" s="267"/>
      <c r="L157" s="267"/>
      <c r="M157" s="267"/>
      <c r="N157" s="267"/>
      <c r="O157" s="267"/>
      <c r="P157" s="267"/>
      <c r="Q157" s="267"/>
      <c r="R157" s="267"/>
      <c r="S157" s="267"/>
      <c r="T157" s="267"/>
      <c r="U157" s="267"/>
      <c r="V157" s="267"/>
      <c r="W157" s="267"/>
      <c r="X157" s="267"/>
      <c r="Y157" s="267"/>
      <c r="Z157" s="267"/>
      <c r="AA157" s="267"/>
      <c r="AB157" s="267"/>
      <c r="AC157" s="267"/>
      <c r="AD157" s="267"/>
      <c r="AE157" s="267"/>
      <c r="AF157" s="267"/>
      <c r="AG157" s="267"/>
      <c r="AH157" s="440"/>
      <c r="AI157" s="267"/>
      <c r="AJ157" s="267"/>
      <c r="AK157" s="267"/>
      <c r="AL157" s="267"/>
      <c r="AM157" s="267"/>
      <c r="AN157" s="267"/>
      <c r="AO157" s="440"/>
      <c r="AP157" s="267"/>
      <c r="AQ157" s="267"/>
      <c r="AR157" s="267"/>
      <c r="AS157" s="267"/>
      <c r="AT157" s="267"/>
      <c r="AU157" s="267"/>
      <c r="AV157" s="267"/>
      <c r="AW157" s="267"/>
      <c r="AX157" s="267"/>
      <c r="AY157" s="267"/>
      <c r="AZ157" s="267"/>
      <c r="BA157" s="267"/>
      <c r="BB157" s="267"/>
      <c r="BC157" s="440"/>
      <c r="BD157" s="267"/>
      <c r="BE157" s="267"/>
      <c r="BF157" s="267"/>
      <c r="BG157" s="267"/>
      <c r="BH157" s="267"/>
      <c r="BI157" s="267"/>
      <c r="BJ157" s="440"/>
      <c r="BK157" s="267"/>
      <c r="BL157" s="267"/>
      <c r="BM157" s="267"/>
      <c r="BN157" s="267"/>
      <c r="BO157" s="267"/>
      <c r="BP157" s="267"/>
      <c r="BQ157" s="440"/>
      <c r="BR157" s="267"/>
      <c r="BS157" s="267"/>
      <c r="BT157" s="267"/>
      <c r="BU157" s="267"/>
      <c r="BV157" s="267"/>
      <c r="BW157" s="267"/>
      <c r="BX157" s="440"/>
      <c r="BY157" s="267"/>
      <c r="BZ157" s="267"/>
      <c r="CA157" s="267"/>
      <c r="CB157" s="267"/>
      <c r="CC157" s="267"/>
      <c r="CD157" s="267"/>
      <c r="CE157" s="440"/>
      <c r="CF157" s="267"/>
      <c r="CG157" s="267"/>
      <c r="CH157" s="267"/>
      <c r="CI157" s="267"/>
      <c r="CJ157" s="267"/>
      <c r="CK157" s="267"/>
      <c r="CL157" s="440"/>
      <c r="CM157" s="267"/>
      <c r="CN157" s="267"/>
      <c r="CO157" s="267"/>
      <c r="CP157" s="267"/>
      <c r="CQ157" s="267"/>
      <c r="CR157" s="267"/>
      <c r="CS157" s="440"/>
      <c r="CT157" s="267"/>
      <c r="CU157" s="267"/>
      <c r="CV157" s="267"/>
      <c r="CW157" s="267"/>
      <c r="CX157" s="267"/>
      <c r="CY157" s="267"/>
      <c r="CZ157" s="440"/>
      <c r="DA157" s="267"/>
    </row>
    <row r="158" spans="1:105" x14ac:dyDescent="0.25">
      <c r="A158" s="147"/>
      <c r="B158" s="261"/>
      <c r="C158" s="242"/>
      <c r="D158" s="257"/>
      <c r="E158" s="585"/>
      <c r="F158" s="267"/>
      <c r="G158" s="267"/>
      <c r="H158" s="267"/>
      <c r="I158" s="267"/>
      <c r="J158" s="267"/>
      <c r="K158" s="267"/>
      <c r="L158" s="267"/>
      <c r="M158" s="267"/>
      <c r="N158" s="267"/>
      <c r="O158" s="267"/>
      <c r="P158" s="267"/>
      <c r="Q158" s="267"/>
      <c r="R158" s="267"/>
      <c r="S158" s="267"/>
      <c r="T158" s="267"/>
      <c r="U158" s="267"/>
      <c r="V158" s="267"/>
      <c r="W158" s="267"/>
      <c r="X158" s="267"/>
      <c r="Y158" s="267"/>
      <c r="Z158" s="267"/>
      <c r="AA158" s="267"/>
      <c r="AB158" s="267"/>
      <c r="AC158" s="267"/>
      <c r="AD158" s="267"/>
      <c r="AE158" s="267"/>
      <c r="AF158" s="267"/>
      <c r="AG158" s="267"/>
      <c r="AH158" s="440"/>
      <c r="AI158" s="267"/>
      <c r="AJ158" s="267"/>
      <c r="AK158" s="267"/>
      <c r="AL158" s="267"/>
      <c r="AM158" s="267"/>
      <c r="AN158" s="267"/>
      <c r="AO158" s="440"/>
      <c r="AP158" s="267"/>
      <c r="AQ158" s="267"/>
      <c r="AR158" s="267"/>
      <c r="AS158" s="267"/>
      <c r="AT158" s="267"/>
      <c r="AU158" s="267"/>
      <c r="AV158" s="267"/>
      <c r="AW158" s="267"/>
      <c r="AX158" s="267"/>
      <c r="AY158" s="267"/>
      <c r="AZ158" s="267"/>
      <c r="BA158" s="267"/>
      <c r="BB158" s="267"/>
      <c r="BC158" s="440"/>
      <c r="BD158" s="267"/>
      <c r="BE158" s="267"/>
      <c r="BF158" s="267"/>
      <c r="BG158" s="267"/>
      <c r="BH158" s="267"/>
      <c r="BI158" s="267"/>
      <c r="BJ158" s="440"/>
      <c r="BK158" s="267"/>
      <c r="BL158" s="267"/>
      <c r="BM158" s="267"/>
      <c r="BN158" s="267"/>
      <c r="BO158" s="267"/>
      <c r="BP158" s="267"/>
      <c r="BQ158" s="440"/>
      <c r="BR158" s="267"/>
      <c r="BS158" s="267"/>
      <c r="BT158" s="267"/>
      <c r="BU158" s="267"/>
      <c r="BV158" s="267"/>
      <c r="BW158" s="267"/>
      <c r="BX158" s="440"/>
      <c r="BY158" s="267"/>
      <c r="BZ158" s="267"/>
      <c r="CA158" s="267"/>
      <c r="CB158" s="267"/>
      <c r="CC158" s="267"/>
      <c r="CD158" s="267"/>
      <c r="CE158" s="440"/>
      <c r="CF158" s="267"/>
      <c r="CG158" s="267"/>
      <c r="CH158" s="267"/>
      <c r="CI158" s="267"/>
      <c r="CJ158" s="267"/>
      <c r="CK158" s="267"/>
      <c r="CL158" s="440"/>
      <c r="CM158" s="267"/>
      <c r="CN158" s="267"/>
      <c r="CO158" s="267"/>
      <c r="CP158" s="267"/>
      <c r="CQ158" s="267"/>
      <c r="CR158" s="267"/>
      <c r="CS158" s="440"/>
      <c r="CT158" s="267"/>
      <c r="CU158" s="267"/>
      <c r="CV158" s="267"/>
      <c r="CW158" s="267"/>
      <c r="CX158" s="267"/>
      <c r="CY158" s="267"/>
      <c r="CZ158" s="440"/>
      <c r="DA158" s="267"/>
    </row>
    <row r="159" spans="1:105" x14ac:dyDescent="0.25">
      <c r="A159" s="147"/>
      <c r="B159" s="261"/>
      <c r="C159" s="242"/>
      <c r="D159" s="257"/>
      <c r="E159" s="585"/>
      <c r="F159" s="267"/>
      <c r="G159" s="267"/>
      <c r="H159" s="267"/>
      <c r="I159" s="267"/>
      <c r="J159" s="267"/>
      <c r="K159" s="267"/>
      <c r="L159" s="267"/>
      <c r="M159" s="267"/>
      <c r="N159" s="267"/>
      <c r="O159" s="267"/>
      <c r="P159" s="267"/>
      <c r="Q159" s="267"/>
      <c r="R159" s="267"/>
      <c r="S159" s="267"/>
      <c r="T159" s="267"/>
      <c r="U159" s="267"/>
      <c r="V159" s="267"/>
      <c r="W159" s="267"/>
      <c r="X159" s="267"/>
      <c r="Y159" s="267"/>
      <c r="Z159" s="267"/>
      <c r="AA159" s="267"/>
      <c r="AB159" s="267"/>
      <c r="AC159" s="267"/>
      <c r="AD159" s="267"/>
      <c r="AE159" s="267"/>
      <c r="AF159" s="267"/>
      <c r="AG159" s="267"/>
      <c r="AH159" s="440"/>
      <c r="AI159" s="267"/>
      <c r="AJ159" s="267"/>
      <c r="AK159" s="267"/>
      <c r="AL159" s="267"/>
      <c r="AM159" s="267"/>
      <c r="AN159" s="267"/>
      <c r="AO159" s="440"/>
      <c r="AP159" s="267"/>
      <c r="AQ159" s="267"/>
      <c r="AR159" s="267"/>
      <c r="AS159" s="267"/>
      <c r="AT159" s="267"/>
      <c r="AU159" s="267"/>
      <c r="AV159" s="267"/>
      <c r="AW159" s="267"/>
      <c r="AX159" s="267"/>
      <c r="AY159" s="267"/>
      <c r="AZ159" s="267"/>
      <c r="BA159" s="267"/>
      <c r="BB159" s="267"/>
      <c r="BC159" s="440"/>
      <c r="BD159" s="267"/>
      <c r="BE159" s="267"/>
      <c r="BF159" s="267"/>
      <c r="BG159" s="267"/>
      <c r="BH159" s="267"/>
      <c r="BI159" s="267"/>
      <c r="BJ159" s="440"/>
      <c r="BK159" s="267"/>
      <c r="BL159" s="267"/>
      <c r="BM159" s="267"/>
      <c r="BN159" s="267"/>
      <c r="BO159" s="267"/>
      <c r="BP159" s="267"/>
      <c r="BQ159" s="440"/>
      <c r="BR159" s="267"/>
      <c r="BS159" s="267"/>
      <c r="BT159" s="267"/>
      <c r="BU159" s="267"/>
      <c r="BV159" s="267"/>
      <c r="BW159" s="267"/>
      <c r="BX159" s="440"/>
      <c r="BY159" s="267"/>
      <c r="BZ159" s="267"/>
      <c r="CA159" s="267"/>
      <c r="CB159" s="267"/>
      <c r="CC159" s="267"/>
      <c r="CD159" s="267"/>
      <c r="CE159" s="440"/>
      <c r="CF159" s="267"/>
      <c r="CG159" s="267"/>
      <c r="CH159" s="267"/>
      <c r="CI159" s="267"/>
      <c r="CJ159" s="267"/>
      <c r="CK159" s="267"/>
      <c r="CL159" s="440"/>
      <c r="CM159" s="267"/>
      <c r="CN159" s="267"/>
      <c r="CO159" s="267"/>
      <c r="CP159" s="267"/>
      <c r="CQ159" s="267"/>
      <c r="CR159" s="267"/>
      <c r="CS159" s="440"/>
      <c r="CT159" s="267"/>
      <c r="CU159" s="267"/>
      <c r="CV159" s="267"/>
      <c r="CW159" s="267"/>
      <c r="CX159" s="267"/>
      <c r="CY159" s="267"/>
      <c r="CZ159" s="440"/>
      <c r="DA159" s="267"/>
    </row>
    <row r="160" spans="1:105" x14ac:dyDescent="0.25">
      <c r="A160" s="147"/>
      <c r="B160" s="261"/>
      <c r="C160" s="242"/>
      <c r="D160" s="257"/>
      <c r="E160" s="585"/>
      <c r="F160" s="267"/>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267"/>
      <c r="AE160" s="267"/>
      <c r="AF160" s="267"/>
      <c r="AG160" s="267"/>
      <c r="AH160" s="440"/>
      <c r="AI160" s="267"/>
      <c r="AJ160" s="267"/>
      <c r="AK160" s="267"/>
      <c r="AL160" s="267"/>
      <c r="AM160" s="267"/>
      <c r="AN160" s="267"/>
      <c r="AO160" s="440"/>
      <c r="AP160" s="267"/>
      <c r="AQ160" s="267"/>
      <c r="AR160" s="267"/>
      <c r="AS160" s="267"/>
      <c r="AT160" s="267"/>
      <c r="AU160" s="267"/>
      <c r="AV160" s="267"/>
      <c r="AW160" s="267"/>
      <c r="AX160" s="267"/>
      <c r="AY160" s="267"/>
      <c r="AZ160" s="267"/>
      <c r="BA160" s="267"/>
      <c r="BB160" s="267"/>
      <c r="BC160" s="440"/>
      <c r="BD160" s="267"/>
      <c r="BE160" s="267"/>
      <c r="BF160" s="267"/>
      <c r="BG160" s="267"/>
      <c r="BH160" s="267"/>
      <c r="BI160" s="267"/>
      <c r="BJ160" s="440"/>
      <c r="BK160" s="267"/>
      <c r="BL160" s="267"/>
      <c r="BM160" s="267"/>
      <c r="BN160" s="267"/>
      <c r="BO160" s="267"/>
      <c r="BP160" s="267"/>
      <c r="BQ160" s="440"/>
      <c r="BR160" s="267"/>
      <c r="BS160" s="267"/>
      <c r="BT160" s="267"/>
      <c r="BU160" s="267"/>
      <c r="BV160" s="267"/>
      <c r="BW160" s="267"/>
      <c r="BX160" s="440"/>
      <c r="BY160" s="267"/>
      <c r="BZ160" s="267"/>
      <c r="CA160" s="267"/>
      <c r="CB160" s="267"/>
      <c r="CC160" s="267"/>
      <c r="CD160" s="267"/>
      <c r="CE160" s="440"/>
      <c r="CF160" s="267"/>
      <c r="CG160" s="267"/>
      <c r="CH160" s="267"/>
      <c r="CI160" s="267"/>
      <c r="CJ160" s="267"/>
      <c r="CK160" s="267"/>
      <c r="CL160" s="440"/>
      <c r="CM160" s="267"/>
      <c r="CN160" s="267"/>
      <c r="CO160" s="267"/>
      <c r="CP160" s="267"/>
      <c r="CQ160" s="267"/>
      <c r="CR160" s="267"/>
      <c r="CS160" s="440"/>
      <c r="CT160" s="267"/>
      <c r="CU160" s="267"/>
      <c r="CV160" s="267"/>
      <c r="CW160" s="267"/>
      <c r="CX160" s="267"/>
      <c r="CY160" s="267"/>
      <c r="CZ160" s="440"/>
      <c r="DA160" s="267"/>
    </row>
    <row r="161" spans="1:105" x14ac:dyDescent="0.25">
      <c r="A161" s="147"/>
      <c r="B161" s="262"/>
      <c r="C161" s="247"/>
      <c r="D161" s="257"/>
      <c r="E161" s="585"/>
      <c r="F161" s="267"/>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67"/>
      <c r="AE161" s="267"/>
      <c r="AF161" s="267"/>
      <c r="AG161" s="267"/>
      <c r="AH161" s="440"/>
      <c r="AI161" s="267"/>
      <c r="AJ161" s="267"/>
      <c r="AK161" s="267"/>
      <c r="AL161" s="267"/>
      <c r="AM161" s="267"/>
      <c r="AN161" s="267"/>
      <c r="AO161" s="440"/>
      <c r="AP161" s="267"/>
      <c r="AQ161" s="267"/>
      <c r="AR161" s="267"/>
      <c r="AS161" s="267"/>
      <c r="AT161" s="267"/>
      <c r="AU161" s="267"/>
      <c r="AV161" s="267"/>
      <c r="AW161" s="267"/>
      <c r="AX161" s="267"/>
      <c r="AY161" s="267"/>
      <c r="AZ161" s="267"/>
      <c r="BA161" s="267"/>
      <c r="BB161" s="267"/>
      <c r="BC161" s="440"/>
      <c r="BD161" s="267"/>
      <c r="BE161" s="267"/>
      <c r="BF161" s="267"/>
      <c r="BG161" s="267"/>
      <c r="BH161" s="267"/>
      <c r="BI161" s="267"/>
      <c r="BJ161" s="440"/>
      <c r="BK161" s="267"/>
      <c r="BL161" s="267"/>
      <c r="BM161" s="267"/>
      <c r="BN161" s="267"/>
      <c r="BO161" s="267"/>
      <c r="BP161" s="267"/>
      <c r="BQ161" s="440"/>
      <c r="BR161" s="267"/>
      <c r="BS161" s="267"/>
      <c r="BT161" s="267"/>
      <c r="BU161" s="267"/>
      <c r="BV161" s="267"/>
      <c r="BW161" s="267"/>
      <c r="BX161" s="440"/>
      <c r="BY161" s="267"/>
      <c r="BZ161" s="267"/>
      <c r="CA161" s="267"/>
      <c r="CB161" s="267"/>
      <c r="CC161" s="267"/>
      <c r="CD161" s="267"/>
      <c r="CE161" s="440"/>
      <c r="CF161" s="267"/>
      <c r="CG161" s="267"/>
      <c r="CH161" s="267"/>
      <c r="CI161" s="267"/>
      <c r="CJ161" s="267"/>
      <c r="CK161" s="267"/>
      <c r="CL161" s="440"/>
      <c r="CM161" s="267"/>
      <c r="CN161" s="267"/>
      <c r="CO161" s="267"/>
      <c r="CP161" s="267"/>
      <c r="CQ161" s="267"/>
      <c r="CR161" s="267"/>
      <c r="CS161" s="440"/>
      <c r="CT161" s="267"/>
      <c r="CU161" s="267"/>
      <c r="CV161" s="267"/>
      <c r="CW161" s="267"/>
      <c r="CX161" s="267"/>
      <c r="CY161" s="267"/>
      <c r="CZ161" s="440"/>
      <c r="DA161" s="267"/>
    </row>
  </sheetData>
  <mergeCells count="53">
    <mergeCell ref="A13:AU13"/>
    <mergeCell ref="BK17:BX17"/>
    <mergeCell ref="BR18:BX18"/>
    <mergeCell ref="BS19:BX19"/>
    <mergeCell ref="A4:AH4"/>
    <mergeCell ref="A12:AH12"/>
    <mergeCell ref="A14:AH14"/>
    <mergeCell ref="A15:CY15"/>
    <mergeCell ref="A16:A20"/>
    <mergeCell ref="B16:B20"/>
    <mergeCell ref="C16:C20"/>
    <mergeCell ref="G19:L19"/>
    <mergeCell ref="N19:S19"/>
    <mergeCell ref="F16:S17"/>
    <mergeCell ref="D19:D20"/>
    <mergeCell ref="E19:E20"/>
    <mergeCell ref="D16:E18"/>
    <mergeCell ref="AP18:AV18"/>
    <mergeCell ref="AJ19:AO19"/>
    <mergeCell ref="CU19:CZ19"/>
    <mergeCell ref="T17:AH17"/>
    <mergeCell ref="CM18:CS18"/>
    <mergeCell ref="BE19:BJ19"/>
    <mergeCell ref="CN19:CS19"/>
    <mergeCell ref="U19:AA19"/>
    <mergeCell ref="AC19:AH19"/>
    <mergeCell ref="BL19:BQ19"/>
    <mergeCell ref="BY17:CL17"/>
    <mergeCell ref="CF18:CL18"/>
    <mergeCell ref="CG19:CL19"/>
    <mergeCell ref="BZ19:CE19"/>
    <mergeCell ref="CM17:CZ17"/>
    <mergeCell ref="A7:AH7"/>
    <mergeCell ref="A8:AH8"/>
    <mergeCell ref="A9:AH9"/>
    <mergeCell ref="A10:AH10"/>
    <mergeCell ref="A11:AH11"/>
    <mergeCell ref="DA16:DA20"/>
    <mergeCell ref="T18:AA18"/>
    <mergeCell ref="AB18:AH18"/>
    <mergeCell ref="F18:L18"/>
    <mergeCell ref="BY18:CE18"/>
    <mergeCell ref="M18:S18"/>
    <mergeCell ref="AI18:AO18"/>
    <mergeCell ref="T16:CZ16"/>
    <mergeCell ref="AW17:BJ17"/>
    <mergeCell ref="AW18:BC18"/>
    <mergeCell ref="AI17:AV17"/>
    <mergeCell ref="CT18:CZ18"/>
    <mergeCell ref="AQ19:AV19"/>
    <mergeCell ref="AX19:BC19"/>
    <mergeCell ref="BK18:BQ18"/>
    <mergeCell ref="BD18:BJ18"/>
  </mergeCells>
  <pageMargins left="0.70866141732283472" right="0.70866141732283472" top="0.74803149606299213" bottom="0.74803149606299213" header="0.31496062992125984" footer="0.31496062992125984"/>
  <pageSetup paperSize="8" scale="40" fitToWidth="2" fitToHeight="3" orientation="landscape" r:id="rId1"/>
  <headerFooter differentFirst="1">
    <oddHeader>&amp;C&amp;P</oddHeader>
  </headerFooter>
  <colBreaks count="1" manualBreakCount="1">
    <brk id="62" max="164"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pageSetUpPr fitToPage="1"/>
  </sheetPr>
  <dimension ref="A1:BO93"/>
  <sheetViews>
    <sheetView zoomScale="60" zoomScaleNormal="60" zoomScaleSheetLayoutView="70" workbookViewId="0">
      <selection activeCell="A13" sqref="A13"/>
    </sheetView>
  </sheetViews>
  <sheetFormatPr defaultColWidth="9" defaultRowHeight="15.75" x14ac:dyDescent="0.25"/>
  <cols>
    <col min="1" max="1" width="11.625" style="528" customWidth="1"/>
    <col min="2" max="2" width="31.5" style="528" customWidth="1"/>
    <col min="3" max="3" width="13.875" style="528" customWidth="1"/>
    <col min="4" max="4" width="13" style="528" customWidth="1"/>
    <col min="5" max="5" width="6.125" style="528" customWidth="1"/>
    <col min="6" max="10" width="6" style="528" customWidth="1"/>
    <col min="11" max="11" width="13.875" style="528" customWidth="1"/>
    <col min="12" max="17" width="6" style="528" customWidth="1"/>
    <col min="18" max="18" width="12.125" style="528" customWidth="1"/>
    <col min="19" max="19" width="8.5" style="528" bestFit="1" customWidth="1"/>
    <col min="20" max="24" width="6" style="528" customWidth="1"/>
    <col min="25" max="25" width="12.75" style="528" customWidth="1"/>
    <col min="26" max="26" width="12.625" style="528" bestFit="1" customWidth="1"/>
    <col min="27" max="28" width="6" style="528" customWidth="1"/>
    <col min="29" max="29" width="8.125" style="528" customWidth="1"/>
    <col min="30" max="31" width="6" style="528" customWidth="1"/>
    <col min="32" max="32" width="18" style="528" customWidth="1"/>
    <col min="33" max="33" width="12.625" style="528" bestFit="1" customWidth="1"/>
    <col min="34" max="34" width="6.625" style="528" bestFit="1" customWidth="1"/>
    <col min="35" max="38" width="6" style="528" customWidth="1"/>
    <col min="39" max="39" width="3.5" style="528" customWidth="1"/>
    <col min="40" max="40" width="5.75" style="528" customWidth="1"/>
    <col min="41" max="41" width="16.125" style="528" customWidth="1"/>
    <col min="42" max="42" width="21.25" style="528" customWidth="1"/>
    <col min="43" max="43" width="12.625" style="528" customWidth="1"/>
    <col min="44" max="44" width="22.375" style="528" customWidth="1"/>
    <col min="45" max="45" width="10.875" style="528" customWidth="1"/>
    <col min="46" max="46" width="17.375" style="528" customWidth="1"/>
    <col min="47" max="48" width="4.125" style="528" customWidth="1"/>
    <col min="49" max="49" width="3.75" style="528" customWidth="1"/>
    <col min="50" max="50" width="3.875" style="528" customWidth="1"/>
    <col min="51" max="51" width="4.5" style="528" customWidth="1"/>
    <col min="52" max="52" width="5" style="528" customWidth="1"/>
    <col min="53" max="53" width="5.5" style="528" customWidth="1"/>
    <col min="54" max="54" width="5.75" style="528" customWidth="1"/>
    <col min="55" max="55" width="5.5" style="528" customWidth="1"/>
    <col min="56" max="57" width="5" style="528" customWidth="1"/>
    <col min="58" max="58" width="12.875" style="528" customWidth="1"/>
    <col min="59" max="68" width="5" style="528" customWidth="1"/>
    <col min="69" max="16384" width="9" style="528"/>
  </cols>
  <sheetData>
    <row r="1" spans="1:67" ht="18.75" x14ac:dyDescent="0.25">
      <c r="O1" s="94"/>
      <c r="P1" s="94"/>
      <c r="Q1" s="94"/>
      <c r="R1" s="94"/>
      <c r="S1" s="94"/>
      <c r="T1" s="94"/>
      <c r="U1" s="94"/>
      <c r="V1" s="94"/>
      <c r="W1" s="94"/>
      <c r="X1" s="94"/>
      <c r="Y1" s="94"/>
      <c r="Z1" s="94"/>
      <c r="AA1" s="94"/>
      <c r="AB1" s="94"/>
      <c r="AC1" s="94"/>
      <c r="AL1" s="353" t="s">
        <v>346</v>
      </c>
    </row>
    <row r="2" spans="1:67" ht="18.75" x14ac:dyDescent="0.3">
      <c r="O2" s="94"/>
      <c r="P2" s="94"/>
      <c r="Q2" s="94"/>
      <c r="R2" s="94"/>
      <c r="S2" s="94"/>
      <c r="T2" s="94"/>
      <c r="U2" s="94"/>
      <c r="V2" s="94"/>
      <c r="W2" s="94"/>
      <c r="X2" s="94"/>
      <c r="Y2" s="94"/>
      <c r="Z2" s="94"/>
      <c r="AA2" s="94"/>
      <c r="AB2" s="94"/>
      <c r="AC2" s="94"/>
      <c r="AL2" s="351" t="s">
        <v>1</v>
      </c>
    </row>
    <row r="3" spans="1:67" ht="18.75" x14ac:dyDescent="0.3">
      <c r="O3" s="94"/>
      <c r="P3" s="94"/>
      <c r="Q3" s="94"/>
      <c r="R3" s="94"/>
      <c r="S3" s="94"/>
      <c r="T3" s="94"/>
      <c r="U3" s="94"/>
      <c r="V3" s="94"/>
      <c r="W3" s="94"/>
      <c r="X3" s="94"/>
      <c r="Y3" s="94"/>
      <c r="Z3" s="94"/>
      <c r="AA3" s="94"/>
      <c r="AB3" s="94"/>
      <c r="AC3" s="94"/>
      <c r="AL3" s="351" t="s">
        <v>767</v>
      </c>
    </row>
    <row r="4" spans="1:67" ht="18.75" x14ac:dyDescent="0.3">
      <c r="A4" s="705" t="s">
        <v>390</v>
      </c>
      <c r="B4" s="705"/>
      <c r="C4" s="705"/>
      <c r="D4" s="705"/>
      <c r="E4" s="705"/>
      <c r="F4" s="705"/>
      <c r="G4" s="705"/>
      <c r="H4" s="705"/>
      <c r="I4" s="705"/>
      <c r="J4" s="705"/>
      <c r="K4" s="705"/>
      <c r="L4" s="705"/>
      <c r="M4" s="705"/>
      <c r="N4" s="705"/>
      <c r="O4" s="705"/>
      <c r="P4" s="705"/>
      <c r="Q4" s="705"/>
      <c r="R4" s="705"/>
      <c r="S4" s="705"/>
      <c r="T4" s="705"/>
      <c r="U4" s="705"/>
      <c r="V4" s="705"/>
      <c r="W4" s="705"/>
      <c r="X4" s="705"/>
      <c r="Y4" s="705"/>
      <c r="Z4" s="705"/>
      <c r="AA4" s="705"/>
      <c r="AB4" s="705"/>
      <c r="AC4" s="705"/>
      <c r="AD4" s="705"/>
      <c r="AE4" s="705"/>
      <c r="AF4" s="705"/>
      <c r="AG4" s="705"/>
      <c r="AH4" s="705"/>
      <c r="AI4" s="705"/>
      <c r="AJ4" s="705"/>
      <c r="AK4" s="705"/>
      <c r="AL4" s="705"/>
    </row>
    <row r="5" spans="1:67" ht="18.75" x14ac:dyDescent="0.3">
      <c r="A5" s="627" t="s">
        <v>783</v>
      </c>
      <c r="B5" s="627"/>
      <c r="C5" s="627"/>
      <c r="D5" s="627"/>
      <c r="E5" s="627"/>
      <c r="F5" s="627"/>
      <c r="G5" s="627"/>
      <c r="H5" s="627"/>
      <c r="I5" s="627"/>
      <c r="J5" s="627"/>
      <c r="K5" s="627"/>
      <c r="L5" s="627"/>
      <c r="M5" s="627"/>
      <c r="N5" s="627"/>
      <c r="O5" s="627"/>
      <c r="P5" s="627"/>
      <c r="Q5" s="627"/>
      <c r="R5" s="627"/>
      <c r="S5" s="627"/>
      <c r="T5" s="627"/>
      <c r="U5" s="627"/>
      <c r="V5" s="627"/>
      <c r="W5" s="627"/>
      <c r="X5" s="627"/>
      <c r="Y5" s="627"/>
      <c r="Z5" s="627"/>
      <c r="AA5" s="627"/>
      <c r="AB5" s="627"/>
      <c r="AC5" s="627"/>
      <c r="AD5" s="627"/>
      <c r="AE5" s="627"/>
      <c r="AF5" s="627"/>
      <c r="AG5" s="627"/>
      <c r="AH5" s="627"/>
      <c r="AI5" s="627"/>
      <c r="AJ5" s="627"/>
      <c r="AK5" s="627"/>
      <c r="AL5" s="627"/>
    </row>
    <row r="6" spans="1:67" ht="18.75" x14ac:dyDescent="0.3">
      <c r="A6" s="520"/>
      <c r="B6" s="520"/>
      <c r="C6" s="520"/>
      <c r="D6" s="520"/>
      <c r="E6" s="520"/>
      <c r="F6" s="520"/>
      <c r="G6" s="520"/>
      <c r="H6" s="520"/>
      <c r="I6" s="520"/>
      <c r="J6" s="520"/>
      <c r="K6" s="520"/>
      <c r="L6" s="520"/>
      <c r="M6" s="520"/>
      <c r="N6" s="520"/>
      <c r="O6" s="520"/>
      <c r="P6" s="520"/>
      <c r="Q6" s="520"/>
      <c r="R6" s="520"/>
      <c r="S6" s="520"/>
      <c r="T6" s="520"/>
      <c r="U6" s="520"/>
      <c r="V6" s="520"/>
      <c r="W6" s="520"/>
      <c r="X6" s="520"/>
      <c r="Y6" s="520"/>
      <c r="Z6" s="520"/>
      <c r="AA6" s="520"/>
      <c r="AB6" s="520"/>
      <c r="AC6" s="520"/>
      <c r="AD6" s="520"/>
      <c r="AE6" s="520"/>
      <c r="AF6" s="520"/>
      <c r="AG6" s="520"/>
      <c r="AH6" s="520"/>
      <c r="AI6" s="520"/>
      <c r="AJ6" s="520"/>
      <c r="AK6" s="520"/>
      <c r="AL6" s="520"/>
    </row>
    <row r="7" spans="1:67" ht="18.75" x14ac:dyDescent="0.3">
      <c r="A7" s="627" t="s">
        <v>803</v>
      </c>
      <c r="B7" s="627"/>
      <c r="C7" s="627"/>
      <c r="D7" s="627"/>
      <c r="E7" s="627"/>
      <c r="F7" s="627"/>
      <c r="G7" s="627"/>
      <c r="H7" s="627"/>
      <c r="I7" s="627"/>
      <c r="J7" s="627"/>
      <c r="K7" s="627"/>
      <c r="L7" s="627"/>
      <c r="M7" s="627"/>
      <c r="N7" s="627"/>
      <c r="O7" s="627"/>
      <c r="P7" s="627"/>
      <c r="Q7" s="627"/>
      <c r="R7" s="627"/>
      <c r="S7" s="627"/>
      <c r="T7" s="627"/>
      <c r="U7" s="627"/>
      <c r="V7" s="627"/>
      <c r="W7" s="627"/>
      <c r="X7" s="627"/>
      <c r="Y7" s="627"/>
      <c r="Z7" s="627"/>
      <c r="AA7" s="627"/>
      <c r="AB7" s="627"/>
      <c r="AC7" s="627"/>
      <c r="AD7" s="627"/>
      <c r="AE7" s="627"/>
      <c r="AF7" s="627"/>
      <c r="AG7" s="627"/>
      <c r="AH7" s="627"/>
      <c r="AI7" s="627"/>
      <c r="AJ7" s="627"/>
      <c r="AK7" s="627"/>
      <c r="AL7" s="627"/>
    </row>
    <row r="8" spans="1:67" x14ac:dyDescent="0.25">
      <c r="A8" s="531"/>
      <c r="B8" s="531"/>
      <c r="C8" s="531"/>
      <c r="D8" s="531"/>
      <c r="E8" s="531"/>
      <c r="F8" s="531"/>
      <c r="G8" s="531"/>
      <c r="H8" s="531"/>
      <c r="I8" s="531"/>
      <c r="J8" s="531"/>
      <c r="K8" s="531"/>
      <c r="L8" s="531"/>
      <c r="M8" s="531"/>
      <c r="N8" s="531"/>
      <c r="O8" s="531"/>
      <c r="P8" s="531"/>
      <c r="Q8" s="531"/>
      <c r="R8" s="531"/>
      <c r="S8" s="531"/>
      <c r="T8" s="531"/>
      <c r="U8" s="531"/>
      <c r="V8" s="531"/>
      <c r="W8" s="531"/>
      <c r="X8" s="531"/>
      <c r="Y8" s="531"/>
      <c r="Z8" s="531"/>
      <c r="AA8" s="531"/>
      <c r="AB8" s="531"/>
      <c r="AC8" s="531"/>
      <c r="AD8" s="531"/>
      <c r="AE8" s="531"/>
      <c r="AF8" s="531"/>
      <c r="AG8" s="531"/>
      <c r="AH8" s="531"/>
      <c r="AI8" s="531"/>
      <c r="AJ8" s="531"/>
      <c r="AK8" s="531"/>
      <c r="AL8" s="531"/>
    </row>
    <row r="9" spans="1:67" ht="18.75" x14ac:dyDescent="0.25">
      <c r="A9" s="624" t="s">
        <v>859</v>
      </c>
      <c r="B9" s="624"/>
      <c r="C9" s="624"/>
      <c r="D9" s="624"/>
      <c r="E9" s="624"/>
      <c r="F9" s="624"/>
      <c r="G9" s="624"/>
      <c r="H9" s="624"/>
      <c r="I9" s="624"/>
      <c r="J9" s="624"/>
      <c r="K9" s="624"/>
      <c r="L9" s="624"/>
      <c r="M9" s="624"/>
      <c r="N9" s="624"/>
      <c r="O9" s="624"/>
      <c r="P9" s="624"/>
      <c r="Q9" s="624"/>
      <c r="R9" s="624"/>
      <c r="S9" s="624"/>
      <c r="T9" s="624"/>
      <c r="U9" s="624"/>
      <c r="V9" s="624"/>
      <c r="W9" s="624"/>
      <c r="X9" s="624"/>
      <c r="Y9" s="624"/>
      <c r="Z9" s="624"/>
      <c r="AA9" s="624"/>
      <c r="AB9" s="624"/>
      <c r="AC9" s="624"/>
      <c r="AD9" s="624"/>
      <c r="AE9" s="624"/>
      <c r="AF9" s="624"/>
      <c r="AG9" s="624"/>
      <c r="AH9" s="624"/>
      <c r="AI9" s="624"/>
      <c r="AJ9" s="624"/>
      <c r="AK9" s="624"/>
      <c r="AL9" s="624"/>
      <c r="AM9" s="97"/>
      <c r="AN9" s="97"/>
      <c r="AO9" s="97"/>
      <c r="AP9" s="97"/>
      <c r="AQ9" s="97"/>
      <c r="AR9" s="97"/>
      <c r="AS9" s="97"/>
      <c r="AT9" s="97"/>
      <c r="AU9" s="97"/>
      <c r="AV9" s="97"/>
      <c r="AW9" s="97"/>
      <c r="AX9" s="97"/>
      <c r="AY9" s="97"/>
      <c r="AZ9" s="97"/>
      <c r="BA9" s="97"/>
      <c r="BB9" s="97"/>
      <c r="BC9" s="97"/>
      <c r="BD9" s="97"/>
      <c r="BE9" s="97"/>
      <c r="BF9" s="97"/>
      <c r="BG9" s="97"/>
      <c r="BH9" s="97"/>
      <c r="BI9" s="97"/>
      <c r="BJ9" s="97"/>
      <c r="BK9" s="97"/>
      <c r="BL9" s="97"/>
      <c r="BM9" s="97"/>
      <c r="BN9" s="97"/>
      <c r="BO9" s="97"/>
    </row>
    <row r="10" spans="1:67" x14ac:dyDescent="0.25">
      <c r="A10" s="629" t="s">
        <v>311</v>
      </c>
      <c r="B10" s="629"/>
      <c r="C10" s="629"/>
      <c r="D10" s="629"/>
      <c r="E10" s="629"/>
      <c r="F10" s="629"/>
      <c r="G10" s="629"/>
      <c r="H10" s="629"/>
      <c r="I10" s="629"/>
      <c r="J10" s="629"/>
      <c r="K10" s="629"/>
      <c r="L10" s="629"/>
      <c r="M10" s="629"/>
      <c r="N10" s="629"/>
      <c r="O10" s="629"/>
      <c r="P10" s="629"/>
      <c r="Q10" s="629"/>
      <c r="R10" s="629"/>
      <c r="S10" s="629"/>
      <c r="T10" s="629"/>
      <c r="U10" s="629"/>
      <c r="V10" s="629"/>
      <c r="W10" s="629"/>
      <c r="X10" s="629"/>
      <c r="Y10" s="629"/>
      <c r="Z10" s="629"/>
      <c r="AA10" s="629"/>
      <c r="AB10" s="629"/>
      <c r="AC10" s="629"/>
      <c r="AD10" s="629"/>
      <c r="AE10" s="629"/>
      <c r="AF10" s="629"/>
      <c r="AG10" s="629"/>
      <c r="AH10" s="629"/>
      <c r="AI10" s="629"/>
      <c r="AJ10" s="629"/>
      <c r="AK10" s="629"/>
      <c r="AL10" s="629"/>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row>
    <row r="11" spans="1:67" x14ac:dyDescent="0.25">
      <c r="A11" s="522"/>
      <c r="B11" s="522"/>
      <c r="C11" s="522"/>
      <c r="D11" s="522"/>
      <c r="E11" s="522"/>
      <c r="F11" s="522"/>
      <c r="G11" s="522"/>
      <c r="H11" s="522"/>
      <c r="I11" s="522"/>
      <c r="J11" s="522"/>
      <c r="K11" s="522"/>
      <c r="L11" s="522"/>
      <c r="M11" s="522"/>
      <c r="N11" s="522"/>
      <c r="O11" s="522"/>
      <c r="P11" s="522"/>
      <c r="Q11" s="522"/>
      <c r="R11" s="522"/>
      <c r="S11" s="522"/>
      <c r="T11" s="522"/>
      <c r="U11" s="522"/>
      <c r="V11" s="522"/>
      <c r="W11" s="522"/>
      <c r="X11" s="522"/>
      <c r="Y11" s="522"/>
      <c r="Z11" s="522"/>
      <c r="AA11" s="522"/>
      <c r="AB11" s="522"/>
      <c r="AC11" s="522"/>
      <c r="AD11" s="522"/>
      <c r="AE11" s="522"/>
      <c r="AF11" s="522"/>
      <c r="AG11" s="522"/>
      <c r="AH11" s="522"/>
      <c r="AI11" s="522"/>
      <c r="AJ11" s="522"/>
      <c r="AK11" s="522"/>
      <c r="AL11" s="522"/>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row>
    <row r="12" spans="1:67" x14ac:dyDescent="0.25">
      <c r="A12" s="631" t="s">
        <v>1149</v>
      </c>
      <c r="B12" s="631"/>
      <c r="C12" s="631"/>
      <c r="D12" s="631"/>
      <c r="E12" s="631"/>
      <c r="F12" s="631"/>
      <c r="G12" s="631"/>
      <c r="H12" s="631"/>
      <c r="I12" s="631"/>
      <c r="J12" s="631"/>
      <c r="K12" s="631"/>
      <c r="L12" s="631"/>
      <c r="M12" s="631"/>
      <c r="N12" s="631"/>
      <c r="O12" s="631"/>
      <c r="P12" s="631"/>
      <c r="Q12" s="631"/>
      <c r="R12" s="631"/>
      <c r="S12" s="631"/>
      <c r="T12" s="631"/>
      <c r="U12" s="631"/>
      <c r="V12" s="631"/>
      <c r="W12" s="631"/>
      <c r="X12" s="631"/>
      <c r="Y12" s="631"/>
      <c r="Z12" s="631"/>
      <c r="AA12" s="631"/>
      <c r="AB12" s="631"/>
      <c r="AC12" s="631"/>
      <c r="AD12" s="631"/>
      <c r="AE12" s="631"/>
      <c r="AF12" s="631"/>
      <c r="AG12" s="631"/>
      <c r="AH12" s="631"/>
      <c r="AI12" s="631"/>
      <c r="AJ12" s="631"/>
      <c r="AK12" s="631"/>
      <c r="AL12" s="631"/>
      <c r="AM12" s="354"/>
      <c r="AN12" s="354"/>
      <c r="AO12" s="354"/>
      <c r="AP12" s="354"/>
      <c r="AQ12" s="354"/>
      <c r="AR12" s="354"/>
      <c r="AS12" s="354"/>
      <c r="AT12" s="354"/>
      <c r="AU12" s="354"/>
      <c r="AV12" s="354"/>
      <c r="AW12" s="354"/>
      <c r="AX12" s="354"/>
      <c r="AY12" s="354"/>
      <c r="AZ12" s="354"/>
      <c r="BA12" s="354"/>
      <c r="BB12" s="354"/>
      <c r="BC12" s="354"/>
      <c r="BD12" s="354"/>
      <c r="BE12" s="354"/>
      <c r="BF12" s="354"/>
    </row>
    <row r="13" spans="1:67" ht="18.75" x14ac:dyDescent="0.3">
      <c r="A13" s="520"/>
      <c r="B13" s="520"/>
      <c r="C13" s="520"/>
      <c r="D13" s="520"/>
      <c r="E13" s="520"/>
      <c r="F13" s="520"/>
      <c r="G13" s="520"/>
      <c r="H13" s="520"/>
      <c r="I13" s="520"/>
      <c r="J13" s="520"/>
      <c r="K13" s="520"/>
      <c r="L13" s="520"/>
      <c r="M13" s="520"/>
      <c r="N13" s="520"/>
      <c r="O13" s="520"/>
      <c r="P13" s="520"/>
      <c r="Q13" s="520"/>
      <c r="R13" s="520"/>
      <c r="S13" s="520"/>
      <c r="T13" s="520"/>
      <c r="U13" s="520"/>
      <c r="V13" s="520"/>
      <c r="W13" s="520"/>
      <c r="X13" s="520"/>
      <c r="Y13" s="520"/>
      <c r="Z13" s="520"/>
      <c r="AA13" s="520"/>
      <c r="AB13" s="520"/>
      <c r="AC13" s="520"/>
      <c r="AD13" s="520"/>
      <c r="AE13" s="520"/>
      <c r="AF13" s="520"/>
      <c r="AG13" s="520"/>
      <c r="AH13" s="520"/>
      <c r="AI13" s="520"/>
      <c r="AJ13" s="520"/>
      <c r="AK13" s="520"/>
      <c r="AL13" s="520"/>
      <c r="AM13" s="103"/>
      <c r="AN13" s="103"/>
      <c r="AO13" s="103"/>
      <c r="AP13" s="103"/>
      <c r="AQ13" s="103"/>
      <c r="AR13" s="103"/>
      <c r="AS13" s="103"/>
      <c r="AT13" s="103"/>
      <c r="AU13" s="103"/>
      <c r="AV13" s="103"/>
      <c r="AW13" s="103"/>
      <c r="AX13" s="103"/>
    </row>
    <row r="14" spans="1:67" ht="18.75" x14ac:dyDescent="0.3">
      <c r="A14" s="630" t="s">
        <v>1073</v>
      </c>
      <c r="B14" s="630"/>
      <c r="C14" s="630"/>
      <c r="D14" s="630"/>
      <c r="E14" s="630"/>
      <c r="F14" s="630"/>
      <c r="G14" s="630"/>
      <c r="H14" s="630"/>
      <c r="I14" s="630"/>
      <c r="J14" s="630"/>
      <c r="K14" s="630"/>
      <c r="L14" s="630"/>
      <c r="M14" s="630"/>
      <c r="N14" s="630"/>
      <c r="O14" s="630"/>
      <c r="P14" s="630"/>
      <c r="Q14" s="630"/>
      <c r="R14" s="630"/>
      <c r="S14" s="630"/>
      <c r="T14" s="630"/>
      <c r="U14" s="630"/>
      <c r="V14" s="630"/>
      <c r="W14" s="630"/>
      <c r="X14" s="630"/>
      <c r="Y14" s="630"/>
      <c r="Z14" s="630"/>
      <c r="AA14" s="630"/>
      <c r="AB14" s="630"/>
      <c r="AC14" s="630"/>
      <c r="AD14" s="630"/>
      <c r="AE14" s="630"/>
      <c r="AF14" s="630"/>
      <c r="AG14" s="630"/>
      <c r="AH14" s="630"/>
      <c r="AI14" s="630"/>
      <c r="AJ14" s="630"/>
      <c r="AK14" s="630"/>
      <c r="AL14" s="630"/>
      <c r="AM14" s="78"/>
      <c r="AN14" s="78"/>
      <c r="AO14" s="78"/>
      <c r="AP14" s="78"/>
      <c r="AQ14" s="78"/>
      <c r="AR14" s="78"/>
      <c r="AS14" s="78"/>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row>
    <row r="15" spans="1:67" ht="15.75" customHeight="1" x14ac:dyDescent="0.25">
      <c r="A15" s="697" t="s">
        <v>164</v>
      </c>
      <c r="B15" s="697"/>
      <c r="C15" s="697"/>
      <c r="D15" s="697"/>
      <c r="E15" s="697"/>
      <c r="F15" s="697"/>
      <c r="G15" s="697"/>
      <c r="H15" s="697"/>
      <c r="I15" s="697"/>
      <c r="J15" s="697"/>
      <c r="K15" s="697"/>
      <c r="L15" s="697"/>
      <c r="M15" s="697"/>
      <c r="N15" s="697"/>
      <c r="O15" s="697"/>
      <c r="P15" s="697"/>
      <c r="Q15" s="697"/>
      <c r="R15" s="697"/>
      <c r="S15" s="697"/>
      <c r="T15" s="697"/>
      <c r="U15" s="697"/>
      <c r="V15" s="697"/>
      <c r="W15" s="697"/>
      <c r="X15" s="697"/>
      <c r="Y15" s="697"/>
      <c r="Z15" s="697"/>
      <c r="AA15" s="697"/>
      <c r="AB15" s="697"/>
      <c r="AC15" s="697"/>
      <c r="AD15" s="697"/>
      <c r="AE15" s="697"/>
      <c r="AF15" s="697"/>
      <c r="AG15" s="697"/>
      <c r="AH15" s="697"/>
      <c r="AI15" s="697"/>
      <c r="AJ15" s="697"/>
      <c r="AK15" s="697"/>
      <c r="AL15" s="697"/>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102"/>
      <c r="BN15" s="102"/>
      <c r="BO15" s="102"/>
    </row>
    <row r="16" spans="1:67" x14ac:dyDescent="0.25">
      <c r="A16" s="698"/>
      <c r="B16" s="698"/>
      <c r="C16" s="698"/>
      <c r="D16" s="698"/>
      <c r="E16" s="698"/>
      <c r="F16" s="698"/>
      <c r="G16" s="698"/>
      <c r="H16" s="698"/>
      <c r="I16" s="698"/>
      <c r="J16" s="698"/>
      <c r="K16" s="698"/>
      <c r="L16" s="698"/>
      <c r="M16" s="698"/>
      <c r="N16" s="698"/>
      <c r="O16" s="698"/>
      <c r="P16" s="698"/>
      <c r="Q16" s="698"/>
      <c r="R16" s="698"/>
      <c r="S16" s="698"/>
      <c r="T16" s="698"/>
      <c r="U16" s="698"/>
      <c r="V16" s="698"/>
      <c r="W16" s="698"/>
      <c r="X16" s="698"/>
      <c r="Y16" s="698"/>
      <c r="Z16" s="698"/>
      <c r="AA16" s="698"/>
      <c r="AB16" s="698"/>
      <c r="AC16" s="698"/>
      <c r="AD16" s="698"/>
      <c r="AE16" s="698"/>
      <c r="AF16" s="698"/>
      <c r="AG16" s="698"/>
      <c r="AH16" s="698"/>
      <c r="AI16" s="698"/>
      <c r="AJ16" s="698"/>
      <c r="AK16" s="698"/>
      <c r="AL16" s="698"/>
      <c r="AM16" s="350"/>
      <c r="AN16" s="350"/>
      <c r="AO16" s="350"/>
      <c r="AP16" s="350"/>
      <c r="AQ16" s="42"/>
      <c r="AR16" s="42"/>
      <c r="AS16" s="42"/>
      <c r="AT16" s="42"/>
      <c r="AU16" s="42"/>
      <c r="AV16" s="42"/>
      <c r="AW16" s="42"/>
      <c r="AX16" s="42"/>
      <c r="AY16" s="42"/>
      <c r="AZ16" s="42"/>
      <c r="BA16" s="42"/>
      <c r="BB16" s="42"/>
      <c r="BC16" s="42"/>
      <c r="BD16" s="42"/>
      <c r="BE16" s="42"/>
      <c r="BF16" s="42"/>
    </row>
    <row r="17" spans="1:42" ht="19.5" customHeight="1" x14ac:dyDescent="0.25">
      <c r="A17" s="680" t="s">
        <v>178</v>
      </c>
      <c r="B17" s="706" t="s">
        <v>31</v>
      </c>
      <c r="C17" s="706" t="s">
        <v>4</v>
      </c>
      <c r="D17" s="707" t="s">
        <v>784</v>
      </c>
      <c r="E17" s="707"/>
      <c r="F17" s="707"/>
      <c r="G17" s="707"/>
      <c r="H17" s="707"/>
      <c r="I17" s="707"/>
      <c r="J17" s="707"/>
      <c r="K17" s="707"/>
      <c r="L17" s="707"/>
      <c r="M17" s="707"/>
      <c r="N17" s="707"/>
      <c r="O17" s="707"/>
      <c r="P17" s="707"/>
      <c r="Q17" s="707"/>
      <c r="R17" s="707"/>
      <c r="S17" s="707"/>
      <c r="T17" s="707"/>
      <c r="U17" s="707"/>
      <c r="V17" s="707"/>
      <c r="W17" s="707"/>
      <c r="X17" s="707"/>
      <c r="Y17" s="707"/>
      <c r="Z17" s="707"/>
      <c r="AA17" s="707"/>
      <c r="AB17" s="707"/>
      <c r="AC17" s="707"/>
      <c r="AD17" s="707"/>
      <c r="AE17" s="707"/>
      <c r="AF17" s="707"/>
      <c r="AG17" s="707"/>
      <c r="AH17" s="707"/>
      <c r="AI17" s="707"/>
      <c r="AJ17" s="707"/>
      <c r="AK17" s="707"/>
      <c r="AL17" s="707"/>
      <c r="AM17" s="21"/>
      <c r="AN17" s="21"/>
      <c r="AO17" s="21"/>
      <c r="AP17" s="21"/>
    </row>
    <row r="18" spans="1:42" ht="43.5" customHeight="1" x14ac:dyDescent="0.25">
      <c r="A18" s="681"/>
      <c r="B18" s="706"/>
      <c r="C18" s="706"/>
      <c r="D18" s="707" t="s">
        <v>7</v>
      </c>
      <c r="E18" s="707"/>
      <c r="F18" s="707"/>
      <c r="G18" s="707"/>
      <c r="H18" s="707"/>
      <c r="I18" s="707"/>
      <c r="J18" s="707"/>
      <c r="K18" s="707" t="s">
        <v>8</v>
      </c>
      <c r="L18" s="707"/>
      <c r="M18" s="707"/>
      <c r="N18" s="707"/>
      <c r="O18" s="707"/>
      <c r="P18" s="707"/>
      <c r="Q18" s="707"/>
      <c r="R18" s="707" t="s">
        <v>9</v>
      </c>
      <c r="S18" s="707"/>
      <c r="T18" s="707"/>
      <c r="U18" s="707"/>
      <c r="V18" s="707"/>
      <c r="W18" s="707"/>
      <c r="X18" s="707"/>
      <c r="Y18" s="707" t="s">
        <v>10</v>
      </c>
      <c r="Z18" s="707"/>
      <c r="AA18" s="707"/>
      <c r="AB18" s="707"/>
      <c r="AC18" s="707"/>
      <c r="AD18" s="707"/>
      <c r="AE18" s="707"/>
      <c r="AF18" s="706" t="s">
        <v>785</v>
      </c>
      <c r="AG18" s="706"/>
      <c r="AH18" s="706"/>
      <c r="AI18" s="706"/>
      <c r="AJ18" s="706"/>
      <c r="AK18" s="706"/>
      <c r="AL18" s="706"/>
      <c r="AM18" s="21"/>
      <c r="AN18" s="21"/>
      <c r="AO18" s="21"/>
      <c r="AP18" s="21"/>
    </row>
    <row r="19" spans="1:42" ht="43.5" customHeight="1" x14ac:dyDescent="0.25">
      <c r="A19" s="681"/>
      <c r="B19" s="706"/>
      <c r="C19" s="706"/>
      <c r="D19" s="530" t="s">
        <v>56</v>
      </c>
      <c r="E19" s="707" t="s">
        <v>55</v>
      </c>
      <c r="F19" s="707"/>
      <c r="G19" s="707"/>
      <c r="H19" s="707"/>
      <c r="I19" s="707"/>
      <c r="J19" s="707"/>
      <c r="K19" s="530" t="s">
        <v>56</v>
      </c>
      <c r="L19" s="706" t="s">
        <v>55</v>
      </c>
      <c r="M19" s="706"/>
      <c r="N19" s="706"/>
      <c r="O19" s="706"/>
      <c r="P19" s="706"/>
      <c r="Q19" s="706"/>
      <c r="R19" s="530" t="s">
        <v>56</v>
      </c>
      <c r="S19" s="706" t="s">
        <v>55</v>
      </c>
      <c r="T19" s="706"/>
      <c r="U19" s="706"/>
      <c r="V19" s="706"/>
      <c r="W19" s="706"/>
      <c r="X19" s="706"/>
      <c r="Y19" s="530" t="s">
        <v>56</v>
      </c>
      <c r="Z19" s="706" t="s">
        <v>55</v>
      </c>
      <c r="AA19" s="706"/>
      <c r="AB19" s="706"/>
      <c r="AC19" s="706"/>
      <c r="AD19" s="706"/>
      <c r="AE19" s="706"/>
      <c r="AF19" s="530" t="s">
        <v>56</v>
      </c>
      <c r="AG19" s="706" t="s">
        <v>55</v>
      </c>
      <c r="AH19" s="706"/>
      <c r="AI19" s="706"/>
      <c r="AJ19" s="706"/>
      <c r="AK19" s="706"/>
      <c r="AL19" s="706"/>
    </row>
    <row r="20" spans="1:42" ht="87.75" customHeight="1" x14ac:dyDescent="0.25">
      <c r="A20" s="682"/>
      <c r="B20" s="706"/>
      <c r="C20" s="706"/>
      <c r="D20" s="527" t="s">
        <v>24</v>
      </c>
      <c r="E20" s="527" t="s">
        <v>24</v>
      </c>
      <c r="F20" s="91" t="s">
        <v>5</v>
      </c>
      <c r="G20" s="91" t="s">
        <v>6</v>
      </c>
      <c r="H20" s="527" t="s">
        <v>857</v>
      </c>
      <c r="I20" s="91" t="s">
        <v>2</v>
      </c>
      <c r="J20" s="91" t="s">
        <v>147</v>
      </c>
      <c r="K20" s="527" t="s">
        <v>24</v>
      </c>
      <c r="L20" s="527" t="s">
        <v>24</v>
      </c>
      <c r="M20" s="91" t="s">
        <v>5</v>
      </c>
      <c r="N20" s="91" t="s">
        <v>6</v>
      </c>
      <c r="O20" s="527" t="s">
        <v>857</v>
      </c>
      <c r="P20" s="91" t="s">
        <v>2</v>
      </c>
      <c r="Q20" s="91" t="s">
        <v>147</v>
      </c>
      <c r="R20" s="527" t="s">
        <v>24</v>
      </c>
      <c r="S20" s="527" t="s">
        <v>24</v>
      </c>
      <c r="T20" s="91" t="s">
        <v>5</v>
      </c>
      <c r="U20" s="91" t="s">
        <v>6</v>
      </c>
      <c r="V20" s="527" t="s">
        <v>857</v>
      </c>
      <c r="W20" s="91" t="s">
        <v>2</v>
      </c>
      <c r="X20" s="91" t="s">
        <v>147</v>
      </c>
      <c r="Y20" s="527" t="s">
        <v>24</v>
      </c>
      <c r="Z20" s="527" t="s">
        <v>24</v>
      </c>
      <c r="AA20" s="91" t="s">
        <v>5</v>
      </c>
      <c r="AB20" s="91" t="s">
        <v>6</v>
      </c>
      <c r="AC20" s="527" t="s">
        <v>857</v>
      </c>
      <c r="AD20" s="91" t="s">
        <v>2</v>
      </c>
      <c r="AE20" s="91" t="s">
        <v>147</v>
      </c>
      <c r="AF20" s="527" t="s">
        <v>24</v>
      </c>
      <c r="AG20" s="527" t="s">
        <v>24</v>
      </c>
      <c r="AH20" s="91" t="s">
        <v>5</v>
      </c>
      <c r="AI20" s="91" t="s">
        <v>6</v>
      </c>
      <c r="AJ20" s="527" t="s">
        <v>857</v>
      </c>
      <c r="AK20" s="91" t="s">
        <v>2</v>
      </c>
      <c r="AL20" s="91" t="s">
        <v>790</v>
      </c>
    </row>
    <row r="21" spans="1:42" x14ac:dyDescent="0.25">
      <c r="A21" s="529">
        <v>1</v>
      </c>
      <c r="B21" s="529">
        <v>2</v>
      </c>
      <c r="C21" s="529">
        <v>3</v>
      </c>
      <c r="D21" s="138" t="s">
        <v>107</v>
      </c>
      <c r="E21" s="138" t="s">
        <v>108</v>
      </c>
      <c r="F21" s="138" t="s">
        <v>109</v>
      </c>
      <c r="G21" s="138" t="s">
        <v>110</v>
      </c>
      <c r="H21" s="138" t="s">
        <v>111</v>
      </c>
      <c r="I21" s="138" t="s">
        <v>112</v>
      </c>
      <c r="J21" s="138" t="s">
        <v>187</v>
      </c>
      <c r="K21" s="138" t="s">
        <v>188</v>
      </c>
      <c r="L21" s="138" t="s">
        <v>189</v>
      </c>
      <c r="M21" s="138" t="s">
        <v>190</v>
      </c>
      <c r="N21" s="138" t="s">
        <v>191</v>
      </c>
      <c r="O21" s="138" t="s">
        <v>192</v>
      </c>
      <c r="P21" s="138" t="s">
        <v>193</v>
      </c>
      <c r="Q21" s="138" t="s">
        <v>194</v>
      </c>
      <c r="R21" s="138" t="s">
        <v>197</v>
      </c>
      <c r="S21" s="138" t="s">
        <v>198</v>
      </c>
      <c r="T21" s="138" t="s">
        <v>199</v>
      </c>
      <c r="U21" s="138" t="s">
        <v>200</v>
      </c>
      <c r="V21" s="138" t="s">
        <v>201</v>
      </c>
      <c r="W21" s="138" t="s">
        <v>202</v>
      </c>
      <c r="X21" s="138" t="s">
        <v>341</v>
      </c>
      <c r="Y21" s="138" t="s">
        <v>203</v>
      </c>
      <c r="Z21" s="138" t="s">
        <v>204</v>
      </c>
      <c r="AA21" s="138" t="s">
        <v>205</v>
      </c>
      <c r="AB21" s="138" t="s">
        <v>206</v>
      </c>
      <c r="AC21" s="138" t="s">
        <v>207</v>
      </c>
      <c r="AD21" s="138" t="s">
        <v>208</v>
      </c>
      <c r="AE21" s="138" t="s">
        <v>342</v>
      </c>
      <c r="AF21" s="138" t="s">
        <v>98</v>
      </c>
      <c r="AG21" s="138" t="s">
        <v>101</v>
      </c>
      <c r="AH21" s="138" t="s">
        <v>117</v>
      </c>
      <c r="AI21" s="138" t="s">
        <v>120</v>
      </c>
      <c r="AJ21" s="138" t="s">
        <v>123</v>
      </c>
      <c r="AK21" s="138" t="s">
        <v>124</v>
      </c>
      <c r="AL21" s="138" t="s">
        <v>125</v>
      </c>
    </row>
    <row r="22" spans="1:42" x14ac:dyDescent="0.25">
      <c r="A22" s="529"/>
      <c r="B22" s="529"/>
      <c r="C22" s="529"/>
      <c r="D22" s="138"/>
      <c r="E22" s="138"/>
      <c r="F22" s="138"/>
      <c r="G22" s="138"/>
      <c r="H22" s="138"/>
      <c r="I22" s="138"/>
      <c r="J22" s="138"/>
      <c r="K22" s="138"/>
      <c r="L22" s="138"/>
      <c r="M22" s="138"/>
      <c r="N22" s="138"/>
      <c r="O22" s="138"/>
      <c r="P22" s="138"/>
      <c r="Q22" s="138"/>
      <c r="R22" s="138"/>
      <c r="S22" s="138"/>
      <c r="T22" s="138"/>
      <c r="U22" s="138"/>
      <c r="V22" s="138"/>
      <c r="W22" s="138"/>
      <c r="X22" s="138"/>
      <c r="Y22" s="138"/>
      <c r="Z22" s="138"/>
      <c r="AA22" s="138"/>
      <c r="AB22" s="138"/>
      <c r="AC22" s="138"/>
      <c r="AD22" s="138"/>
      <c r="AE22" s="138"/>
      <c r="AF22" s="138"/>
      <c r="AG22" s="138"/>
      <c r="AH22" s="138"/>
      <c r="AI22" s="138"/>
      <c r="AJ22" s="138"/>
      <c r="AK22" s="138"/>
      <c r="AL22" s="138"/>
    </row>
    <row r="23" spans="1:42" ht="31.5" x14ac:dyDescent="0.25">
      <c r="A23" s="210">
        <v>0</v>
      </c>
      <c r="B23" s="171" t="s">
        <v>735</v>
      </c>
      <c r="C23" s="50"/>
      <c r="D23" s="138"/>
      <c r="E23" s="214">
        <f>E25+E27</f>
        <v>0.31770833333333331</v>
      </c>
      <c r="F23" s="138"/>
      <c r="G23" s="138"/>
      <c r="H23" s="138"/>
      <c r="I23" s="138"/>
      <c r="J23" s="138" t="s">
        <v>921</v>
      </c>
      <c r="K23" s="138"/>
      <c r="L23" s="214">
        <f>L25+L27</f>
        <v>0.31770833333333331</v>
      </c>
      <c r="M23" s="138"/>
      <c r="N23" s="138"/>
      <c r="O23" s="138"/>
      <c r="P23" s="138"/>
      <c r="Q23" s="138" t="s">
        <v>921</v>
      </c>
      <c r="R23" s="138"/>
      <c r="S23" s="214">
        <f>S25+S27</f>
        <v>17.337708333333332</v>
      </c>
      <c r="T23" s="214">
        <f>T37</f>
        <v>4.16</v>
      </c>
      <c r="U23" s="138"/>
      <c r="V23" s="138"/>
      <c r="W23" s="138"/>
      <c r="X23" s="308">
        <f>X25</f>
        <v>32</v>
      </c>
      <c r="Y23" s="138"/>
      <c r="Z23" s="214">
        <f>Z25+Z27</f>
        <v>43.35520833333333</v>
      </c>
      <c r="AA23" s="214">
        <f>AA37</f>
        <v>2.8600000000000003</v>
      </c>
      <c r="AB23" s="138"/>
      <c r="AC23" s="138"/>
      <c r="AD23" s="138"/>
      <c r="AE23" s="138" t="s">
        <v>921</v>
      </c>
      <c r="AF23" s="138"/>
      <c r="AG23" s="214">
        <f>E23+L23+S23+Z23</f>
        <v>61.328333333333333</v>
      </c>
      <c r="AH23" s="214">
        <f t="shared" ref="AH23:AL38" si="0">F23+M23+T23+AA23</f>
        <v>7.0200000000000005</v>
      </c>
      <c r="AI23" s="214">
        <f t="shared" si="0"/>
        <v>0</v>
      </c>
      <c r="AJ23" s="214">
        <f t="shared" si="0"/>
        <v>0</v>
      </c>
      <c r="AK23" s="214">
        <f t="shared" si="0"/>
        <v>0</v>
      </c>
      <c r="AL23" s="296">
        <f t="shared" si="0"/>
        <v>128</v>
      </c>
    </row>
    <row r="24" spans="1:42" ht="31.5" x14ac:dyDescent="0.25">
      <c r="A24" s="50" t="s">
        <v>736</v>
      </c>
      <c r="B24" s="170" t="s">
        <v>737</v>
      </c>
      <c r="C24" s="50"/>
      <c r="D24" s="138"/>
      <c r="E24" s="138" t="s">
        <v>791</v>
      </c>
      <c r="F24" s="138"/>
      <c r="G24" s="138"/>
      <c r="H24" s="138"/>
      <c r="I24" s="138"/>
      <c r="J24" s="138"/>
      <c r="K24" s="138"/>
      <c r="L24" s="138" t="s">
        <v>791</v>
      </c>
      <c r="M24" s="138"/>
      <c r="N24" s="138"/>
      <c r="O24" s="138"/>
      <c r="P24" s="138"/>
      <c r="Q24" s="138"/>
      <c r="R24" s="138"/>
      <c r="S24" s="138" t="s">
        <v>791</v>
      </c>
      <c r="T24" s="138"/>
      <c r="U24" s="138"/>
      <c r="V24" s="138"/>
      <c r="W24" s="138"/>
      <c r="X24" s="138"/>
      <c r="Y24" s="138"/>
      <c r="Z24" s="138" t="s">
        <v>791</v>
      </c>
      <c r="AA24" s="138"/>
      <c r="AB24" s="138"/>
      <c r="AC24" s="138"/>
      <c r="AD24" s="138"/>
      <c r="AE24" s="138"/>
      <c r="AF24" s="138"/>
      <c r="AG24" s="214">
        <f t="shared" ref="AG24:AL62" si="1">E24+L24+S24+Z24</f>
        <v>0</v>
      </c>
      <c r="AH24" s="214">
        <f t="shared" si="0"/>
        <v>0</v>
      </c>
      <c r="AI24" s="214">
        <f t="shared" si="0"/>
        <v>0</v>
      </c>
      <c r="AJ24" s="214">
        <f t="shared" si="0"/>
        <v>0</v>
      </c>
      <c r="AK24" s="214">
        <f t="shared" si="0"/>
        <v>0</v>
      </c>
      <c r="AL24" s="296">
        <f t="shared" si="0"/>
        <v>0</v>
      </c>
    </row>
    <row r="25" spans="1:42" ht="31.5" x14ac:dyDescent="0.25">
      <c r="A25" s="50" t="s">
        <v>738</v>
      </c>
      <c r="B25" s="170" t="s">
        <v>762</v>
      </c>
      <c r="C25" s="50"/>
      <c r="D25" s="138"/>
      <c r="E25" s="294">
        <f>E37</f>
        <v>0.31770833333333331</v>
      </c>
      <c r="F25" s="138"/>
      <c r="G25" s="138"/>
      <c r="H25" s="138"/>
      <c r="I25" s="138"/>
      <c r="J25" s="138" t="s">
        <v>921</v>
      </c>
      <c r="K25" s="138"/>
      <c r="L25" s="294">
        <f>L37</f>
        <v>0.31770833333333331</v>
      </c>
      <c r="M25" s="138"/>
      <c r="N25" s="138"/>
      <c r="O25" s="138"/>
      <c r="P25" s="138"/>
      <c r="Q25" s="138" t="s">
        <v>921</v>
      </c>
      <c r="R25" s="138"/>
      <c r="S25" s="294">
        <f>S37</f>
        <v>17.337708333333332</v>
      </c>
      <c r="T25" s="294">
        <f t="shared" ref="T25:AD25" si="2">T37</f>
        <v>4.16</v>
      </c>
      <c r="U25" s="294">
        <f t="shared" si="2"/>
        <v>0</v>
      </c>
      <c r="V25" s="294">
        <f t="shared" si="2"/>
        <v>0</v>
      </c>
      <c r="W25" s="294">
        <f t="shared" si="2"/>
        <v>0</v>
      </c>
      <c r="X25" s="138">
        <f t="shared" si="2"/>
        <v>32</v>
      </c>
      <c r="Y25" s="294">
        <f t="shared" si="2"/>
        <v>0</v>
      </c>
      <c r="Z25" s="294">
        <f t="shared" si="2"/>
        <v>43.35520833333333</v>
      </c>
      <c r="AA25" s="294">
        <f t="shared" si="2"/>
        <v>2.8600000000000003</v>
      </c>
      <c r="AB25" s="294">
        <f t="shared" si="2"/>
        <v>0</v>
      </c>
      <c r="AC25" s="294">
        <f t="shared" si="2"/>
        <v>0</v>
      </c>
      <c r="AD25" s="294">
        <f t="shared" si="2"/>
        <v>0</v>
      </c>
      <c r="AE25" s="138" t="s">
        <v>921</v>
      </c>
      <c r="AF25" s="138"/>
      <c r="AG25" s="214">
        <f t="shared" si="1"/>
        <v>61.328333333333333</v>
      </c>
      <c r="AH25" s="214">
        <f t="shared" si="0"/>
        <v>7.0200000000000005</v>
      </c>
      <c r="AI25" s="214">
        <f t="shared" si="0"/>
        <v>0</v>
      </c>
      <c r="AJ25" s="214">
        <f t="shared" si="0"/>
        <v>0</v>
      </c>
      <c r="AK25" s="214">
        <f t="shared" si="0"/>
        <v>0</v>
      </c>
      <c r="AL25" s="296">
        <f t="shared" si="0"/>
        <v>128</v>
      </c>
    </row>
    <row r="26" spans="1:42" ht="94.5" x14ac:dyDescent="0.25">
      <c r="A26" s="50" t="s">
        <v>739</v>
      </c>
      <c r="B26" s="170" t="s">
        <v>740</v>
      </c>
      <c r="C26" s="50"/>
      <c r="D26" s="138"/>
      <c r="E26" s="138" t="s">
        <v>791</v>
      </c>
      <c r="F26" s="138"/>
      <c r="G26" s="138"/>
      <c r="H26" s="138"/>
      <c r="I26" s="138"/>
      <c r="J26" s="138"/>
      <c r="K26" s="138"/>
      <c r="L26" s="138" t="s">
        <v>791</v>
      </c>
      <c r="M26" s="138"/>
      <c r="N26" s="138"/>
      <c r="O26" s="138"/>
      <c r="P26" s="138"/>
      <c r="Q26" s="138"/>
      <c r="R26" s="138"/>
      <c r="S26" s="138" t="s">
        <v>791</v>
      </c>
      <c r="T26" s="138"/>
      <c r="U26" s="138"/>
      <c r="V26" s="138"/>
      <c r="W26" s="138"/>
      <c r="X26" s="138"/>
      <c r="Y26" s="138"/>
      <c r="Z26" s="138" t="s">
        <v>791</v>
      </c>
      <c r="AA26" s="138"/>
      <c r="AB26" s="138"/>
      <c r="AC26" s="138"/>
      <c r="AD26" s="138"/>
      <c r="AE26" s="138"/>
      <c r="AF26" s="138"/>
      <c r="AG26" s="214">
        <f t="shared" si="1"/>
        <v>0</v>
      </c>
      <c r="AH26" s="214">
        <f t="shared" si="0"/>
        <v>0</v>
      </c>
      <c r="AI26" s="214">
        <f t="shared" si="0"/>
        <v>0</v>
      </c>
      <c r="AJ26" s="214">
        <f t="shared" si="0"/>
        <v>0</v>
      </c>
      <c r="AK26" s="214">
        <f t="shared" si="0"/>
        <v>0</v>
      </c>
      <c r="AL26" s="296">
        <f t="shared" si="0"/>
        <v>0</v>
      </c>
    </row>
    <row r="27" spans="1:42" ht="47.25" x14ac:dyDescent="0.25">
      <c r="A27" s="50" t="s">
        <v>741</v>
      </c>
      <c r="B27" s="170" t="s">
        <v>742</v>
      </c>
      <c r="C27" s="50"/>
      <c r="D27" s="138"/>
      <c r="E27" s="294">
        <f>E62</f>
        <v>0</v>
      </c>
      <c r="F27" s="138"/>
      <c r="G27" s="138"/>
      <c r="H27" s="138"/>
      <c r="I27" s="138"/>
      <c r="J27" s="138"/>
      <c r="K27" s="138"/>
      <c r="L27" s="294">
        <f>L62</f>
        <v>0</v>
      </c>
      <c r="M27" s="138"/>
      <c r="N27" s="138"/>
      <c r="O27" s="138"/>
      <c r="P27" s="138"/>
      <c r="Q27" s="138"/>
      <c r="R27" s="138"/>
      <c r="S27" s="294">
        <f>S62</f>
        <v>0</v>
      </c>
      <c r="T27" s="138"/>
      <c r="U27" s="138"/>
      <c r="V27" s="138"/>
      <c r="W27" s="138"/>
      <c r="X27" s="138"/>
      <c r="Y27" s="138"/>
      <c r="Z27" s="294">
        <f>Z62</f>
        <v>0</v>
      </c>
      <c r="AA27" s="138"/>
      <c r="AB27" s="138"/>
      <c r="AC27" s="138"/>
      <c r="AD27" s="138"/>
      <c r="AE27" s="138"/>
      <c r="AF27" s="138"/>
      <c r="AG27" s="214">
        <f t="shared" si="1"/>
        <v>0</v>
      </c>
      <c r="AH27" s="214">
        <f t="shared" si="0"/>
        <v>0</v>
      </c>
      <c r="AI27" s="214">
        <f t="shared" si="0"/>
        <v>0</v>
      </c>
      <c r="AJ27" s="214">
        <f t="shared" si="0"/>
        <v>0</v>
      </c>
      <c r="AK27" s="214">
        <f t="shared" si="0"/>
        <v>0</v>
      </c>
      <c r="AL27" s="296">
        <f t="shared" si="0"/>
        <v>0</v>
      </c>
    </row>
    <row r="28" spans="1:42" ht="47.25" x14ac:dyDescent="0.25">
      <c r="A28" s="50" t="s">
        <v>743</v>
      </c>
      <c r="B28" s="170" t="s">
        <v>744</v>
      </c>
      <c r="C28" s="50"/>
      <c r="D28" s="138"/>
      <c r="E28" s="138" t="s">
        <v>791</v>
      </c>
      <c r="F28" s="138"/>
      <c r="G28" s="138"/>
      <c r="H28" s="138"/>
      <c r="I28" s="138"/>
      <c r="J28" s="138"/>
      <c r="K28" s="138"/>
      <c r="L28" s="138" t="s">
        <v>791</v>
      </c>
      <c r="M28" s="138"/>
      <c r="N28" s="138"/>
      <c r="O28" s="138"/>
      <c r="P28" s="138"/>
      <c r="Q28" s="138"/>
      <c r="R28" s="138"/>
      <c r="S28" s="138" t="s">
        <v>791</v>
      </c>
      <c r="T28" s="138"/>
      <c r="U28" s="138"/>
      <c r="V28" s="138"/>
      <c r="W28" s="138"/>
      <c r="X28" s="138"/>
      <c r="Y28" s="138"/>
      <c r="Z28" s="138" t="s">
        <v>791</v>
      </c>
      <c r="AA28" s="138"/>
      <c r="AB28" s="138"/>
      <c r="AC28" s="138"/>
      <c r="AD28" s="138"/>
      <c r="AE28" s="138"/>
      <c r="AF28" s="138"/>
      <c r="AG28" s="214">
        <f t="shared" si="1"/>
        <v>0</v>
      </c>
      <c r="AH28" s="214">
        <f t="shared" si="0"/>
        <v>0</v>
      </c>
      <c r="AI28" s="214">
        <f t="shared" si="0"/>
        <v>0</v>
      </c>
      <c r="AJ28" s="214">
        <f t="shared" si="0"/>
        <v>0</v>
      </c>
      <c r="AK28" s="214">
        <f t="shared" si="0"/>
        <v>0</v>
      </c>
      <c r="AL28" s="296">
        <f t="shared" si="0"/>
        <v>0</v>
      </c>
    </row>
    <row r="29" spans="1:42" ht="31.5" x14ac:dyDescent="0.25">
      <c r="A29" s="50" t="s">
        <v>745</v>
      </c>
      <c r="B29" s="170" t="s">
        <v>746</v>
      </c>
      <c r="C29" s="50"/>
      <c r="D29" s="138"/>
      <c r="E29" s="138" t="s">
        <v>791</v>
      </c>
      <c r="F29" s="138"/>
      <c r="G29" s="138"/>
      <c r="H29" s="138"/>
      <c r="I29" s="138"/>
      <c r="J29" s="138"/>
      <c r="K29" s="138"/>
      <c r="L29" s="138" t="s">
        <v>791</v>
      </c>
      <c r="M29" s="138"/>
      <c r="N29" s="138"/>
      <c r="O29" s="138"/>
      <c r="P29" s="138"/>
      <c r="Q29" s="138"/>
      <c r="R29" s="138"/>
      <c r="S29" s="138" t="s">
        <v>791</v>
      </c>
      <c r="T29" s="138"/>
      <c r="U29" s="138"/>
      <c r="V29" s="138"/>
      <c r="W29" s="138"/>
      <c r="X29" s="138"/>
      <c r="Y29" s="138"/>
      <c r="Z29" s="138" t="s">
        <v>791</v>
      </c>
      <c r="AA29" s="138"/>
      <c r="AB29" s="138"/>
      <c r="AC29" s="138"/>
      <c r="AD29" s="138"/>
      <c r="AE29" s="138"/>
      <c r="AF29" s="138"/>
      <c r="AG29" s="214">
        <f t="shared" si="1"/>
        <v>0</v>
      </c>
      <c r="AH29" s="214">
        <f t="shared" si="0"/>
        <v>0</v>
      </c>
      <c r="AI29" s="214">
        <f t="shared" si="0"/>
        <v>0</v>
      </c>
      <c r="AJ29" s="214">
        <f t="shared" si="0"/>
        <v>0</v>
      </c>
      <c r="AK29" s="214">
        <f t="shared" si="0"/>
        <v>0</v>
      </c>
      <c r="AL29" s="296">
        <f t="shared" si="0"/>
        <v>0</v>
      </c>
    </row>
    <row r="30" spans="1:42" x14ac:dyDescent="0.25">
      <c r="A30" s="50"/>
      <c r="B30" s="28"/>
      <c r="C30" s="50"/>
      <c r="D30" s="138"/>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214">
        <f t="shared" si="1"/>
        <v>0</v>
      </c>
      <c r="AH30" s="214">
        <f t="shared" si="0"/>
        <v>0</v>
      </c>
      <c r="AI30" s="214">
        <f t="shared" si="0"/>
        <v>0</v>
      </c>
      <c r="AJ30" s="214">
        <f t="shared" si="0"/>
        <v>0</v>
      </c>
      <c r="AK30" s="214">
        <f t="shared" si="0"/>
        <v>0</v>
      </c>
      <c r="AL30" s="296">
        <f t="shared" si="0"/>
        <v>0</v>
      </c>
    </row>
    <row r="31" spans="1:42" ht="31.5" x14ac:dyDescent="0.25">
      <c r="A31" s="50">
        <v>1</v>
      </c>
      <c r="B31" s="170" t="s">
        <v>579</v>
      </c>
      <c r="C31" s="50"/>
      <c r="D31" s="138"/>
      <c r="E31" s="138"/>
      <c r="F31" s="138"/>
      <c r="G31" s="138"/>
      <c r="H31" s="138"/>
      <c r="I31" s="138"/>
      <c r="J31" s="138"/>
      <c r="K31" s="138"/>
      <c r="L31" s="138"/>
      <c r="M31" s="138"/>
      <c r="N31" s="138"/>
      <c r="O31" s="138"/>
      <c r="P31" s="138"/>
      <c r="Q31" s="138"/>
      <c r="R31" s="138"/>
      <c r="S31" s="138"/>
      <c r="T31" s="138"/>
      <c r="U31" s="138"/>
      <c r="V31" s="138"/>
      <c r="W31" s="138"/>
      <c r="X31" s="138"/>
      <c r="Y31" s="138"/>
      <c r="Z31" s="138"/>
      <c r="AA31" s="138"/>
      <c r="AB31" s="138"/>
      <c r="AC31" s="138"/>
      <c r="AD31" s="138"/>
      <c r="AE31" s="138"/>
      <c r="AF31" s="138"/>
      <c r="AG31" s="214">
        <f t="shared" si="1"/>
        <v>0</v>
      </c>
      <c r="AH31" s="214">
        <f t="shared" si="0"/>
        <v>0</v>
      </c>
      <c r="AI31" s="214">
        <f t="shared" si="0"/>
        <v>0</v>
      </c>
      <c r="AJ31" s="214">
        <f t="shared" si="0"/>
        <v>0</v>
      </c>
      <c r="AK31" s="214">
        <f t="shared" si="0"/>
        <v>0</v>
      </c>
      <c r="AL31" s="296">
        <f t="shared" si="0"/>
        <v>0</v>
      </c>
    </row>
    <row r="32" spans="1:42" ht="47.25" x14ac:dyDescent="0.25">
      <c r="A32" s="173" t="s">
        <v>550</v>
      </c>
      <c r="B32" s="171" t="s">
        <v>747</v>
      </c>
      <c r="C32" s="50"/>
      <c r="D32" s="138"/>
      <c r="E32" s="138"/>
      <c r="F32" s="138"/>
      <c r="G32" s="138"/>
      <c r="H32" s="138"/>
      <c r="I32" s="138"/>
      <c r="J32" s="138"/>
      <c r="K32" s="138"/>
      <c r="L32" s="138"/>
      <c r="M32" s="138"/>
      <c r="N32" s="138"/>
      <c r="O32" s="138"/>
      <c r="P32" s="138"/>
      <c r="Q32" s="138"/>
      <c r="R32" s="138"/>
      <c r="S32" s="138"/>
      <c r="T32" s="138"/>
      <c r="U32" s="138"/>
      <c r="V32" s="138"/>
      <c r="W32" s="138"/>
      <c r="X32" s="138"/>
      <c r="Y32" s="138"/>
      <c r="Z32" s="138" t="s">
        <v>791</v>
      </c>
      <c r="AA32" s="138"/>
      <c r="AB32" s="138"/>
      <c r="AC32" s="138"/>
      <c r="AD32" s="138"/>
      <c r="AE32" s="138"/>
      <c r="AF32" s="138"/>
      <c r="AG32" s="214">
        <f t="shared" si="1"/>
        <v>0</v>
      </c>
      <c r="AH32" s="214">
        <f t="shared" si="0"/>
        <v>0</v>
      </c>
      <c r="AI32" s="214">
        <f t="shared" si="0"/>
        <v>0</v>
      </c>
      <c r="AJ32" s="214">
        <f t="shared" si="0"/>
        <v>0</v>
      </c>
      <c r="AK32" s="214">
        <f t="shared" si="0"/>
        <v>0</v>
      </c>
      <c r="AL32" s="296">
        <f t="shared" si="0"/>
        <v>0</v>
      </c>
    </row>
    <row r="33" spans="1:38" ht="47.25" x14ac:dyDescent="0.25">
      <c r="A33" s="46" t="s">
        <v>552</v>
      </c>
      <c r="B33" s="170" t="s">
        <v>748</v>
      </c>
      <c r="C33" s="50"/>
      <c r="D33" s="138"/>
      <c r="E33" s="138"/>
      <c r="F33" s="138"/>
      <c r="G33" s="138"/>
      <c r="H33" s="138"/>
      <c r="I33" s="138"/>
      <c r="J33" s="138"/>
      <c r="K33" s="138"/>
      <c r="L33" s="138"/>
      <c r="M33" s="138"/>
      <c r="N33" s="138"/>
      <c r="O33" s="138"/>
      <c r="P33" s="138"/>
      <c r="Q33" s="138"/>
      <c r="R33" s="138"/>
      <c r="S33" s="138"/>
      <c r="T33" s="138"/>
      <c r="U33" s="138"/>
      <c r="V33" s="138"/>
      <c r="W33" s="138"/>
      <c r="X33" s="138"/>
      <c r="Y33" s="138"/>
      <c r="Z33" s="138" t="s">
        <v>791</v>
      </c>
      <c r="AA33" s="138"/>
      <c r="AB33" s="138"/>
      <c r="AC33" s="138"/>
      <c r="AD33" s="138"/>
      <c r="AE33" s="138"/>
      <c r="AF33" s="138"/>
      <c r="AG33" s="214">
        <f t="shared" si="1"/>
        <v>0</v>
      </c>
      <c r="AH33" s="214">
        <f t="shared" si="0"/>
        <v>0</v>
      </c>
      <c r="AI33" s="214">
        <f t="shared" si="0"/>
        <v>0</v>
      </c>
      <c r="AJ33" s="214">
        <f t="shared" si="0"/>
        <v>0</v>
      </c>
      <c r="AK33" s="214">
        <f t="shared" si="0"/>
        <v>0</v>
      </c>
      <c r="AL33" s="296">
        <f t="shared" si="0"/>
        <v>0</v>
      </c>
    </row>
    <row r="34" spans="1:38" ht="47.25" x14ac:dyDescent="0.25">
      <c r="A34" s="46" t="s">
        <v>553</v>
      </c>
      <c r="B34" s="170" t="s">
        <v>523</v>
      </c>
      <c r="C34" s="50"/>
      <c r="D34" s="138"/>
      <c r="E34" s="138"/>
      <c r="F34" s="138"/>
      <c r="G34" s="138"/>
      <c r="H34" s="138"/>
      <c r="I34" s="138"/>
      <c r="J34" s="138"/>
      <c r="K34" s="138"/>
      <c r="L34" s="138"/>
      <c r="M34" s="138"/>
      <c r="N34" s="138"/>
      <c r="O34" s="138"/>
      <c r="P34" s="138"/>
      <c r="Q34" s="138"/>
      <c r="R34" s="138"/>
      <c r="S34" s="138"/>
      <c r="T34" s="138"/>
      <c r="U34" s="138"/>
      <c r="V34" s="138"/>
      <c r="W34" s="138"/>
      <c r="X34" s="138"/>
      <c r="Y34" s="138"/>
      <c r="Z34" s="138" t="s">
        <v>791</v>
      </c>
      <c r="AA34" s="138"/>
      <c r="AB34" s="138"/>
      <c r="AC34" s="138"/>
      <c r="AD34" s="138"/>
      <c r="AE34" s="138"/>
      <c r="AF34" s="138"/>
      <c r="AG34" s="214">
        <f t="shared" si="1"/>
        <v>0</v>
      </c>
      <c r="AH34" s="214">
        <f t="shared" si="0"/>
        <v>0</v>
      </c>
      <c r="AI34" s="214">
        <f t="shared" si="0"/>
        <v>0</v>
      </c>
      <c r="AJ34" s="214">
        <f t="shared" si="0"/>
        <v>0</v>
      </c>
      <c r="AK34" s="214">
        <f t="shared" si="0"/>
        <v>0</v>
      </c>
      <c r="AL34" s="296">
        <f t="shared" si="0"/>
        <v>0</v>
      </c>
    </row>
    <row r="35" spans="1:38" ht="47.25" x14ac:dyDescent="0.25">
      <c r="A35" s="46" t="s">
        <v>554</v>
      </c>
      <c r="B35" s="170" t="s">
        <v>522</v>
      </c>
      <c r="C35" s="50"/>
      <c r="D35" s="138"/>
      <c r="E35" s="138"/>
      <c r="F35" s="138"/>
      <c r="G35" s="138"/>
      <c r="H35" s="138"/>
      <c r="I35" s="138"/>
      <c r="J35" s="138"/>
      <c r="K35" s="138"/>
      <c r="L35" s="138"/>
      <c r="M35" s="138"/>
      <c r="N35" s="138"/>
      <c r="O35" s="138"/>
      <c r="P35" s="138"/>
      <c r="Q35" s="138"/>
      <c r="R35" s="138"/>
      <c r="S35" s="138"/>
      <c r="T35" s="138"/>
      <c r="U35" s="138"/>
      <c r="V35" s="138"/>
      <c r="W35" s="138"/>
      <c r="X35" s="138"/>
      <c r="Y35" s="138"/>
      <c r="Z35" s="138" t="s">
        <v>791</v>
      </c>
      <c r="AA35" s="138"/>
      <c r="AB35" s="138"/>
      <c r="AC35" s="138"/>
      <c r="AD35" s="138"/>
      <c r="AE35" s="138"/>
      <c r="AF35" s="138"/>
      <c r="AG35" s="214">
        <f t="shared" si="1"/>
        <v>0</v>
      </c>
      <c r="AH35" s="214">
        <f t="shared" si="0"/>
        <v>0</v>
      </c>
      <c r="AI35" s="214">
        <f t="shared" si="0"/>
        <v>0</v>
      </c>
      <c r="AJ35" s="214">
        <f t="shared" si="0"/>
        <v>0</v>
      </c>
      <c r="AK35" s="214">
        <f t="shared" si="0"/>
        <v>0</v>
      </c>
      <c r="AL35" s="296">
        <f t="shared" si="0"/>
        <v>0</v>
      </c>
    </row>
    <row r="36" spans="1:38" ht="94.5" x14ac:dyDescent="0.25">
      <c r="A36" s="46" t="s">
        <v>555</v>
      </c>
      <c r="B36" s="170" t="s">
        <v>749</v>
      </c>
      <c r="C36" s="50"/>
      <c r="D36" s="138"/>
      <c r="E36" s="138"/>
      <c r="F36" s="138"/>
      <c r="G36" s="138"/>
      <c r="H36" s="138"/>
      <c r="I36" s="138"/>
      <c r="J36" s="138"/>
      <c r="K36" s="138"/>
      <c r="L36" s="138"/>
      <c r="M36" s="138"/>
      <c r="N36" s="138"/>
      <c r="O36" s="138"/>
      <c r="P36" s="138"/>
      <c r="Q36" s="138"/>
      <c r="R36" s="138"/>
      <c r="S36" s="138"/>
      <c r="T36" s="138"/>
      <c r="U36" s="138"/>
      <c r="V36" s="138"/>
      <c r="W36" s="138"/>
      <c r="X36" s="138"/>
      <c r="Y36" s="138"/>
      <c r="Z36" s="138" t="s">
        <v>791</v>
      </c>
      <c r="AA36" s="138"/>
      <c r="AB36" s="138"/>
      <c r="AC36" s="138"/>
      <c r="AD36" s="138"/>
      <c r="AE36" s="138"/>
      <c r="AF36" s="138"/>
      <c r="AG36" s="214">
        <f t="shared" si="1"/>
        <v>0</v>
      </c>
      <c r="AH36" s="214">
        <f t="shared" si="0"/>
        <v>0</v>
      </c>
      <c r="AI36" s="214">
        <f t="shared" si="0"/>
        <v>0</v>
      </c>
      <c r="AJ36" s="214">
        <f t="shared" si="0"/>
        <v>0</v>
      </c>
      <c r="AK36" s="214">
        <f t="shared" si="0"/>
        <v>0</v>
      </c>
      <c r="AL36" s="296">
        <f t="shared" si="0"/>
        <v>0</v>
      </c>
    </row>
    <row r="37" spans="1:38" ht="47.25" x14ac:dyDescent="0.25">
      <c r="A37" s="173" t="s">
        <v>551</v>
      </c>
      <c r="B37" s="171" t="s">
        <v>750</v>
      </c>
      <c r="C37" s="50"/>
      <c r="D37" s="138"/>
      <c r="E37" s="294">
        <f t="shared" ref="E37:J37" si="3">E38+E49+E52+E54</f>
        <v>0.31770833333333331</v>
      </c>
      <c r="F37" s="294">
        <f t="shared" si="3"/>
        <v>0</v>
      </c>
      <c r="G37" s="294">
        <f t="shared" si="3"/>
        <v>0</v>
      </c>
      <c r="H37" s="294">
        <f t="shared" si="3"/>
        <v>0</v>
      </c>
      <c r="I37" s="294">
        <f t="shared" si="3"/>
        <v>0</v>
      </c>
      <c r="J37" s="296">
        <f t="shared" si="3"/>
        <v>32</v>
      </c>
      <c r="K37" s="138"/>
      <c r="L37" s="294">
        <f t="shared" ref="L37:Q37" si="4">L38+L49+L52+L54</f>
        <v>0.31770833333333331</v>
      </c>
      <c r="M37" s="294">
        <f t="shared" si="4"/>
        <v>0</v>
      </c>
      <c r="N37" s="294">
        <f t="shared" si="4"/>
        <v>0</v>
      </c>
      <c r="O37" s="294">
        <f t="shared" si="4"/>
        <v>0</v>
      </c>
      <c r="P37" s="294">
        <f t="shared" si="4"/>
        <v>0</v>
      </c>
      <c r="Q37" s="296">
        <f t="shared" si="4"/>
        <v>32</v>
      </c>
      <c r="R37" s="138"/>
      <c r="S37" s="294">
        <f t="shared" ref="S37:X37" si="5">S38+S49+S52+S54</f>
        <v>17.337708333333332</v>
      </c>
      <c r="T37" s="294">
        <f t="shared" si="5"/>
        <v>4.16</v>
      </c>
      <c r="U37" s="294">
        <f t="shared" si="5"/>
        <v>0</v>
      </c>
      <c r="V37" s="294">
        <f t="shared" si="5"/>
        <v>0</v>
      </c>
      <c r="W37" s="294">
        <f t="shared" si="5"/>
        <v>0</v>
      </c>
      <c r="X37" s="296">
        <f t="shared" si="5"/>
        <v>32</v>
      </c>
      <c r="Y37" s="138"/>
      <c r="Z37" s="294">
        <f t="shared" ref="Z37:AE37" si="6">Z38+Z49+Z52+Z54</f>
        <v>43.35520833333333</v>
      </c>
      <c r="AA37" s="294">
        <f t="shared" si="6"/>
        <v>2.8600000000000003</v>
      </c>
      <c r="AB37" s="294">
        <f t="shared" si="6"/>
        <v>0</v>
      </c>
      <c r="AC37" s="294">
        <f t="shared" si="6"/>
        <v>0</v>
      </c>
      <c r="AD37" s="294">
        <f t="shared" si="6"/>
        <v>0</v>
      </c>
      <c r="AE37" s="296">
        <f t="shared" si="6"/>
        <v>32</v>
      </c>
      <c r="AF37" s="138"/>
      <c r="AG37" s="214">
        <f t="shared" si="1"/>
        <v>61.328333333333333</v>
      </c>
      <c r="AH37" s="214">
        <f t="shared" si="0"/>
        <v>7.0200000000000005</v>
      </c>
      <c r="AI37" s="214">
        <f t="shared" si="0"/>
        <v>0</v>
      </c>
      <c r="AJ37" s="214">
        <f t="shared" si="0"/>
        <v>0</v>
      </c>
      <c r="AK37" s="214">
        <f t="shared" si="0"/>
        <v>0</v>
      </c>
      <c r="AL37" s="296">
        <f t="shared" si="0"/>
        <v>128</v>
      </c>
    </row>
    <row r="38" spans="1:38" ht="78.75" x14ac:dyDescent="0.25">
      <c r="A38" s="46" t="s">
        <v>556</v>
      </c>
      <c r="B38" s="172" t="s">
        <v>764</v>
      </c>
      <c r="C38" s="50"/>
      <c r="D38" s="138"/>
      <c r="E38" s="138"/>
      <c r="F38" s="138"/>
      <c r="G38" s="138"/>
      <c r="H38" s="138"/>
      <c r="I38" s="138"/>
      <c r="J38" s="138"/>
      <c r="K38" s="138"/>
      <c r="L38" s="138"/>
      <c r="M38" s="138"/>
      <c r="N38" s="138"/>
      <c r="O38" s="138"/>
      <c r="P38" s="138"/>
      <c r="Q38" s="138"/>
      <c r="R38" s="138"/>
      <c r="S38" s="294">
        <f>S40</f>
        <v>4.37</v>
      </c>
      <c r="T38" s="294">
        <f>T40</f>
        <v>4.16</v>
      </c>
      <c r="U38" s="138"/>
      <c r="V38" s="138"/>
      <c r="W38" s="138"/>
      <c r="X38" s="138"/>
      <c r="Y38" s="138"/>
      <c r="Z38" s="294">
        <f>Z40</f>
        <v>43.037499999999994</v>
      </c>
      <c r="AA38" s="294">
        <f>AA40</f>
        <v>2.8600000000000003</v>
      </c>
      <c r="AB38" s="138"/>
      <c r="AC38" s="138"/>
      <c r="AD38" s="138"/>
      <c r="AE38" s="138"/>
      <c r="AF38" s="138"/>
      <c r="AG38" s="214">
        <f t="shared" si="1"/>
        <v>47.407499999999992</v>
      </c>
      <c r="AH38" s="214">
        <f t="shared" si="0"/>
        <v>7.0200000000000005</v>
      </c>
      <c r="AI38" s="214">
        <f t="shared" si="0"/>
        <v>0</v>
      </c>
      <c r="AJ38" s="214">
        <f t="shared" si="0"/>
        <v>0</v>
      </c>
      <c r="AK38" s="214">
        <f t="shared" si="0"/>
        <v>0</v>
      </c>
      <c r="AL38" s="296">
        <f t="shared" si="0"/>
        <v>0</v>
      </c>
    </row>
    <row r="39" spans="1:38" ht="31.5" x14ac:dyDescent="0.25">
      <c r="A39" s="46" t="s">
        <v>603</v>
      </c>
      <c r="B39" s="170" t="s">
        <v>765</v>
      </c>
      <c r="C39" s="50"/>
      <c r="D39" s="138"/>
      <c r="E39" s="138"/>
      <c r="F39" s="138"/>
      <c r="G39" s="138"/>
      <c r="H39" s="138"/>
      <c r="I39" s="138"/>
      <c r="J39" s="138"/>
      <c r="K39" s="138"/>
      <c r="L39" s="138"/>
      <c r="M39" s="138"/>
      <c r="N39" s="138"/>
      <c r="O39" s="138"/>
      <c r="P39" s="138"/>
      <c r="Q39" s="138"/>
      <c r="R39" s="138"/>
      <c r="S39" s="138"/>
      <c r="T39" s="138"/>
      <c r="U39" s="138"/>
      <c r="V39" s="138"/>
      <c r="W39" s="138"/>
      <c r="X39" s="138"/>
      <c r="Y39" s="138"/>
      <c r="Z39" s="138" t="s">
        <v>791</v>
      </c>
      <c r="AA39" s="138"/>
      <c r="AB39" s="138"/>
      <c r="AC39" s="138"/>
      <c r="AD39" s="138"/>
      <c r="AE39" s="138"/>
      <c r="AF39" s="138"/>
      <c r="AG39" s="214">
        <f t="shared" si="1"/>
        <v>0</v>
      </c>
      <c r="AH39" s="214">
        <f t="shared" si="1"/>
        <v>0</v>
      </c>
      <c r="AI39" s="214">
        <f t="shared" si="1"/>
        <v>0</v>
      </c>
      <c r="AJ39" s="214">
        <f t="shared" si="1"/>
        <v>0</v>
      </c>
      <c r="AK39" s="214">
        <f t="shared" si="1"/>
        <v>0</v>
      </c>
      <c r="AL39" s="296">
        <f t="shared" si="1"/>
        <v>0</v>
      </c>
    </row>
    <row r="40" spans="1:38" ht="78.75" x14ac:dyDescent="0.25">
      <c r="A40" s="46" t="s">
        <v>604</v>
      </c>
      <c r="B40" s="170" t="s">
        <v>766</v>
      </c>
      <c r="C40" s="50"/>
      <c r="D40" s="138"/>
      <c r="E40" s="138"/>
      <c r="F40" s="138"/>
      <c r="G40" s="138"/>
      <c r="H40" s="138"/>
      <c r="I40" s="138"/>
      <c r="J40" s="138"/>
      <c r="K40" s="138"/>
      <c r="L40" s="138"/>
      <c r="M40" s="138"/>
      <c r="N40" s="138"/>
      <c r="O40" s="138"/>
      <c r="P40" s="138"/>
      <c r="Q40" s="138"/>
      <c r="R40" s="138"/>
      <c r="S40" s="294">
        <f>S47</f>
        <v>4.37</v>
      </c>
      <c r="T40" s="294">
        <f>T47</f>
        <v>4.16</v>
      </c>
      <c r="U40" s="138"/>
      <c r="V40" s="138"/>
      <c r="W40" s="138"/>
      <c r="X40" s="138"/>
      <c r="Y40" s="138"/>
      <c r="Z40" s="294">
        <f>SUM(Z41:Z46)</f>
        <v>43.037499999999994</v>
      </c>
      <c r="AA40" s="294">
        <f>SUM(AA41:AA46)</f>
        <v>2.8600000000000003</v>
      </c>
      <c r="AB40" s="138"/>
      <c r="AC40" s="138"/>
      <c r="AD40" s="138"/>
      <c r="AE40" s="138"/>
      <c r="AF40" s="138"/>
      <c r="AG40" s="214">
        <f t="shared" si="1"/>
        <v>47.407499999999992</v>
      </c>
      <c r="AH40" s="214">
        <f t="shared" si="1"/>
        <v>7.0200000000000005</v>
      </c>
      <c r="AI40" s="214">
        <f t="shared" si="1"/>
        <v>0</v>
      </c>
      <c r="AJ40" s="214">
        <f t="shared" si="1"/>
        <v>0</v>
      </c>
      <c r="AK40" s="214">
        <f t="shared" si="1"/>
        <v>0</v>
      </c>
      <c r="AL40" s="296">
        <f t="shared" si="1"/>
        <v>0</v>
      </c>
    </row>
    <row r="41" spans="1:38" ht="31.5" x14ac:dyDescent="0.25">
      <c r="A41" s="46"/>
      <c r="B41" s="282" t="s">
        <v>830</v>
      </c>
      <c r="C41" s="526" t="s">
        <v>806</v>
      </c>
      <c r="D41" s="138"/>
      <c r="E41" s="138"/>
      <c r="F41" s="138"/>
      <c r="G41" s="138"/>
      <c r="H41" s="138"/>
      <c r="I41" s="138"/>
      <c r="J41" s="138"/>
      <c r="K41" s="138"/>
      <c r="L41" s="138"/>
      <c r="M41" s="138"/>
      <c r="N41" s="138"/>
      <c r="O41" s="138"/>
      <c r="P41" s="138"/>
      <c r="Q41" s="138"/>
      <c r="R41" s="138"/>
      <c r="S41" s="138"/>
      <c r="T41" s="138"/>
      <c r="U41" s="138"/>
      <c r="V41" s="138"/>
      <c r="W41" s="138"/>
      <c r="X41" s="138"/>
      <c r="Y41" s="138"/>
      <c r="Z41" s="294">
        <v>7.7391666666666676</v>
      </c>
      <c r="AA41" s="294">
        <v>1.26</v>
      </c>
      <c r="AB41" s="138"/>
      <c r="AC41" s="138"/>
      <c r="AD41" s="138"/>
      <c r="AE41" s="138"/>
      <c r="AF41" s="138"/>
      <c r="AG41" s="214">
        <f t="shared" si="1"/>
        <v>7.7391666666666676</v>
      </c>
      <c r="AH41" s="214">
        <f t="shared" si="1"/>
        <v>1.26</v>
      </c>
      <c r="AI41" s="214">
        <f t="shared" si="1"/>
        <v>0</v>
      </c>
      <c r="AJ41" s="214">
        <f t="shared" si="1"/>
        <v>0</v>
      </c>
      <c r="AK41" s="214">
        <f t="shared" si="1"/>
        <v>0</v>
      </c>
      <c r="AL41" s="296">
        <f t="shared" si="1"/>
        <v>0</v>
      </c>
    </row>
    <row r="42" spans="1:38" x14ac:dyDescent="0.25">
      <c r="A42" s="46"/>
      <c r="B42" s="282" t="s">
        <v>807</v>
      </c>
      <c r="C42" s="526" t="s">
        <v>806</v>
      </c>
      <c r="D42" s="138"/>
      <c r="E42" s="138"/>
      <c r="F42" s="138"/>
      <c r="G42" s="138"/>
      <c r="H42" s="138"/>
      <c r="I42" s="138"/>
      <c r="J42" s="138"/>
      <c r="K42" s="138"/>
      <c r="L42" s="138"/>
      <c r="M42" s="138"/>
      <c r="N42" s="138"/>
      <c r="O42" s="138"/>
      <c r="P42" s="138"/>
      <c r="Q42" s="138"/>
      <c r="R42" s="138"/>
      <c r="S42" s="138"/>
      <c r="T42" s="138"/>
      <c r="U42" s="138"/>
      <c r="V42" s="138"/>
      <c r="W42" s="138"/>
      <c r="X42" s="138"/>
      <c r="Y42" s="138"/>
      <c r="Z42" s="294">
        <v>18.206666666666667</v>
      </c>
      <c r="AA42" s="294">
        <v>0</v>
      </c>
      <c r="AB42" s="138"/>
      <c r="AC42" s="138"/>
      <c r="AD42" s="138"/>
      <c r="AE42" s="138"/>
      <c r="AF42" s="138"/>
      <c r="AG42" s="214">
        <f t="shared" si="1"/>
        <v>18.206666666666667</v>
      </c>
      <c r="AH42" s="214">
        <f t="shared" si="1"/>
        <v>0</v>
      </c>
      <c r="AI42" s="214">
        <f t="shared" si="1"/>
        <v>0</v>
      </c>
      <c r="AJ42" s="214">
        <f t="shared" si="1"/>
        <v>0</v>
      </c>
      <c r="AK42" s="214">
        <f t="shared" si="1"/>
        <v>0</v>
      </c>
      <c r="AL42" s="296">
        <f t="shared" si="1"/>
        <v>0</v>
      </c>
    </row>
    <row r="43" spans="1:38" ht="31.5" x14ac:dyDescent="0.25">
      <c r="A43" s="46"/>
      <c r="B43" s="282" t="s">
        <v>831</v>
      </c>
      <c r="C43" s="526" t="s">
        <v>806</v>
      </c>
      <c r="D43" s="138"/>
      <c r="E43" s="138"/>
      <c r="F43" s="138"/>
      <c r="G43" s="138"/>
      <c r="H43" s="138"/>
      <c r="I43" s="138"/>
      <c r="J43" s="138"/>
      <c r="K43" s="138"/>
      <c r="L43" s="138"/>
      <c r="M43" s="138"/>
      <c r="N43" s="138"/>
      <c r="O43" s="138"/>
      <c r="P43" s="138"/>
      <c r="Q43" s="138"/>
      <c r="R43" s="138"/>
      <c r="S43" s="138"/>
      <c r="T43" s="138"/>
      <c r="U43" s="138"/>
      <c r="V43" s="138"/>
      <c r="W43" s="138"/>
      <c r="X43" s="138"/>
      <c r="Y43" s="138"/>
      <c r="Z43" s="294">
        <v>1.1066666666666667</v>
      </c>
      <c r="AA43" s="294">
        <v>0.8</v>
      </c>
      <c r="AB43" s="138"/>
      <c r="AC43" s="138"/>
      <c r="AD43" s="138"/>
      <c r="AE43" s="138"/>
      <c r="AF43" s="138"/>
      <c r="AG43" s="214">
        <f t="shared" si="1"/>
        <v>1.1066666666666667</v>
      </c>
      <c r="AH43" s="214">
        <f t="shared" si="1"/>
        <v>0.8</v>
      </c>
      <c r="AI43" s="214">
        <f t="shared" si="1"/>
        <v>0</v>
      </c>
      <c r="AJ43" s="214">
        <f t="shared" si="1"/>
        <v>0</v>
      </c>
      <c r="AK43" s="214">
        <f t="shared" si="1"/>
        <v>0</v>
      </c>
      <c r="AL43" s="296">
        <f t="shared" si="1"/>
        <v>0</v>
      </c>
    </row>
    <row r="44" spans="1:38" ht="31.5" x14ac:dyDescent="0.25">
      <c r="A44" s="46"/>
      <c r="B44" s="282" t="s">
        <v>832</v>
      </c>
      <c r="C44" s="526" t="s">
        <v>806</v>
      </c>
      <c r="D44" s="138"/>
      <c r="E44" s="138"/>
      <c r="F44" s="138"/>
      <c r="G44" s="138"/>
      <c r="H44" s="138"/>
      <c r="I44" s="138"/>
      <c r="J44" s="138"/>
      <c r="K44" s="138"/>
      <c r="L44" s="138"/>
      <c r="M44" s="138"/>
      <c r="N44" s="138"/>
      <c r="O44" s="138"/>
      <c r="P44" s="138"/>
      <c r="Q44" s="138"/>
      <c r="R44" s="138"/>
      <c r="S44" s="138"/>
      <c r="T44" s="138"/>
      <c r="U44" s="138"/>
      <c r="V44" s="138"/>
      <c r="W44" s="138"/>
      <c r="X44" s="138"/>
      <c r="Y44" s="138"/>
      <c r="Z44" s="294">
        <v>1.2</v>
      </c>
      <c r="AA44" s="294">
        <v>0</v>
      </c>
      <c r="AB44" s="138"/>
      <c r="AC44" s="138"/>
      <c r="AD44" s="138"/>
      <c r="AE44" s="138"/>
      <c r="AF44" s="138"/>
      <c r="AG44" s="214">
        <f t="shared" si="1"/>
        <v>1.2</v>
      </c>
      <c r="AH44" s="214">
        <f t="shared" si="1"/>
        <v>0</v>
      </c>
      <c r="AI44" s="214">
        <f t="shared" si="1"/>
        <v>0</v>
      </c>
      <c r="AJ44" s="214">
        <f t="shared" si="1"/>
        <v>0</v>
      </c>
      <c r="AK44" s="214">
        <f t="shared" si="1"/>
        <v>0</v>
      </c>
      <c r="AL44" s="296">
        <f t="shared" si="1"/>
        <v>0</v>
      </c>
    </row>
    <row r="45" spans="1:38" ht="31.5" x14ac:dyDescent="0.25">
      <c r="A45" s="46"/>
      <c r="B45" s="282" t="s">
        <v>833</v>
      </c>
      <c r="C45" s="526" t="s">
        <v>806</v>
      </c>
      <c r="D45" s="138"/>
      <c r="E45" s="138"/>
      <c r="F45" s="138"/>
      <c r="G45" s="138"/>
      <c r="H45" s="138"/>
      <c r="I45" s="138"/>
      <c r="J45" s="138"/>
      <c r="K45" s="138"/>
      <c r="L45" s="138"/>
      <c r="M45" s="138"/>
      <c r="N45" s="138"/>
      <c r="O45" s="138"/>
      <c r="P45" s="138"/>
      <c r="Q45" s="138"/>
      <c r="R45" s="138"/>
      <c r="S45" s="138"/>
      <c r="T45" s="138"/>
      <c r="U45" s="138"/>
      <c r="V45" s="138"/>
      <c r="W45" s="138"/>
      <c r="X45" s="138"/>
      <c r="Y45" s="138"/>
      <c r="Z45" s="294">
        <v>6.2850000000000001</v>
      </c>
      <c r="AA45" s="294">
        <v>0.8</v>
      </c>
      <c r="AB45" s="138"/>
      <c r="AC45" s="138"/>
      <c r="AD45" s="138"/>
      <c r="AE45" s="138"/>
      <c r="AF45" s="138"/>
      <c r="AG45" s="214">
        <f t="shared" si="1"/>
        <v>6.2850000000000001</v>
      </c>
      <c r="AH45" s="214">
        <f t="shared" si="1"/>
        <v>0.8</v>
      </c>
      <c r="AI45" s="214">
        <f t="shared" si="1"/>
        <v>0</v>
      </c>
      <c r="AJ45" s="214">
        <f t="shared" si="1"/>
        <v>0</v>
      </c>
      <c r="AK45" s="214">
        <f t="shared" si="1"/>
        <v>0</v>
      </c>
      <c r="AL45" s="296">
        <f t="shared" si="1"/>
        <v>0</v>
      </c>
    </row>
    <row r="46" spans="1:38" ht="31.5" x14ac:dyDescent="0.25">
      <c r="A46" s="46"/>
      <c r="B46" s="282" t="s">
        <v>808</v>
      </c>
      <c r="C46" s="526" t="s">
        <v>806</v>
      </c>
      <c r="D46" s="138"/>
      <c r="E46" s="138"/>
      <c r="F46" s="138"/>
      <c r="G46" s="138"/>
      <c r="H46" s="138"/>
      <c r="I46" s="138"/>
      <c r="J46" s="138"/>
      <c r="K46" s="138"/>
      <c r="L46" s="138"/>
      <c r="M46" s="138"/>
      <c r="N46" s="138"/>
      <c r="O46" s="138"/>
      <c r="P46" s="138"/>
      <c r="Q46" s="138"/>
      <c r="R46" s="138"/>
      <c r="S46" s="138"/>
      <c r="T46" s="138"/>
      <c r="U46" s="138"/>
      <c r="V46" s="138"/>
      <c r="W46" s="138"/>
      <c r="X46" s="138"/>
      <c r="Y46" s="138"/>
      <c r="Z46" s="294">
        <v>8.5</v>
      </c>
      <c r="AA46" s="294">
        <v>0</v>
      </c>
      <c r="AB46" s="138"/>
      <c r="AC46" s="138"/>
      <c r="AD46" s="138"/>
      <c r="AE46" s="138"/>
      <c r="AF46" s="138"/>
      <c r="AG46" s="214">
        <f t="shared" si="1"/>
        <v>8.5</v>
      </c>
      <c r="AH46" s="214">
        <f t="shared" si="1"/>
        <v>0</v>
      </c>
      <c r="AI46" s="214">
        <f t="shared" si="1"/>
        <v>0</v>
      </c>
      <c r="AJ46" s="214">
        <f t="shared" si="1"/>
        <v>0</v>
      </c>
      <c r="AK46" s="214">
        <f t="shared" si="1"/>
        <v>0</v>
      </c>
      <c r="AL46" s="296">
        <f t="shared" si="1"/>
        <v>0</v>
      </c>
    </row>
    <row r="47" spans="1:38" ht="31.5" x14ac:dyDescent="0.25">
      <c r="A47" s="46"/>
      <c r="B47" s="283" t="s">
        <v>819</v>
      </c>
      <c r="C47" s="526" t="s">
        <v>806</v>
      </c>
      <c r="D47" s="138"/>
      <c r="E47" s="138"/>
      <c r="F47" s="138"/>
      <c r="G47" s="138"/>
      <c r="H47" s="138"/>
      <c r="I47" s="138"/>
      <c r="J47" s="138"/>
      <c r="K47" s="138"/>
      <c r="L47" s="138"/>
      <c r="M47" s="138"/>
      <c r="N47" s="138"/>
      <c r="O47" s="138"/>
      <c r="P47" s="138"/>
      <c r="Q47" s="138"/>
      <c r="R47" s="138"/>
      <c r="S47" s="294">
        <v>4.37</v>
      </c>
      <c r="T47" s="294">
        <v>4.16</v>
      </c>
      <c r="U47" s="138"/>
      <c r="V47" s="138"/>
      <c r="W47" s="138"/>
      <c r="X47" s="138"/>
      <c r="Y47" s="138"/>
      <c r="Z47" s="138"/>
      <c r="AA47" s="138"/>
      <c r="AB47" s="138"/>
      <c r="AC47" s="138"/>
      <c r="AD47" s="138"/>
      <c r="AE47" s="138"/>
      <c r="AF47" s="138"/>
      <c r="AG47" s="214">
        <f t="shared" si="1"/>
        <v>4.37</v>
      </c>
      <c r="AH47" s="214">
        <f t="shared" si="1"/>
        <v>4.16</v>
      </c>
      <c r="AI47" s="214">
        <f t="shared" si="1"/>
        <v>0</v>
      </c>
      <c r="AJ47" s="214">
        <f t="shared" si="1"/>
        <v>0</v>
      </c>
      <c r="AK47" s="214">
        <f t="shared" si="1"/>
        <v>0</v>
      </c>
      <c r="AL47" s="296">
        <f t="shared" si="1"/>
        <v>0</v>
      </c>
    </row>
    <row r="48" spans="1:38" x14ac:dyDescent="0.25">
      <c r="A48" s="46"/>
      <c r="B48" s="170"/>
      <c r="C48" s="50"/>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138"/>
      <c r="AB48" s="138"/>
      <c r="AC48" s="138"/>
      <c r="AD48" s="138"/>
      <c r="AE48" s="138"/>
      <c r="AF48" s="138"/>
      <c r="AG48" s="214">
        <f t="shared" si="1"/>
        <v>0</v>
      </c>
      <c r="AH48" s="214">
        <f t="shared" si="1"/>
        <v>0</v>
      </c>
      <c r="AI48" s="214">
        <f t="shared" si="1"/>
        <v>0</v>
      </c>
      <c r="AJ48" s="214">
        <f t="shared" si="1"/>
        <v>0</v>
      </c>
      <c r="AK48" s="214">
        <f t="shared" si="1"/>
        <v>0</v>
      </c>
      <c r="AL48" s="296">
        <f t="shared" si="1"/>
        <v>0</v>
      </c>
    </row>
    <row r="49" spans="1:38" ht="63" x14ac:dyDescent="0.25">
      <c r="A49" s="46" t="s">
        <v>557</v>
      </c>
      <c r="B49" s="172" t="s">
        <v>751</v>
      </c>
      <c r="C49" s="50"/>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138"/>
      <c r="AB49" s="138"/>
      <c r="AC49" s="138"/>
      <c r="AD49" s="138"/>
      <c r="AE49" s="138"/>
      <c r="AF49" s="138"/>
      <c r="AG49" s="214">
        <f t="shared" si="1"/>
        <v>0</v>
      </c>
      <c r="AH49" s="214">
        <f t="shared" si="1"/>
        <v>0</v>
      </c>
      <c r="AI49" s="214">
        <f t="shared" si="1"/>
        <v>0</v>
      </c>
      <c r="AJ49" s="214">
        <f t="shared" si="1"/>
        <v>0</v>
      </c>
      <c r="AK49" s="214">
        <f t="shared" si="1"/>
        <v>0</v>
      </c>
      <c r="AL49" s="296">
        <f t="shared" si="1"/>
        <v>0</v>
      </c>
    </row>
    <row r="50" spans="1:38" ht="47.25" x14ac:dyDescent="0.25">
      <c r="A50" s="46" t="s">
        <v>607</v>
      </c>
      <c r="B50" s="170" t="s">
        <v>752</v>
      </c>
      <c r="C50" s="50"/>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138"/>
      <c r="AB50" s="138"/>
      <c r="AC50" s="138"/>
      <c r="AD50" s="138"/>
      <c r="AE50" s="138"/>
      <c r="AF50" s="138"/>
      <c r="AG50" s="214">
        <f t="shared" si="1"/>
        <v>0</v>
      </c>
      <c r="AH50" s="214">
        <f t="shared" si="1"/>
        <v>0</v>
      </c>
      <c r="AI50" s="214">
        <f t="shared" si="1"/>
        <v>0</v>
      </c>
      <c r="AJ50" s="214">
        <f t="shared" si="1"/>
        <v>0</v>
      </c>
      <c r="AK50" s="214">
        <f t="shared" si="1"/>
        <v>0</v>
      </c>
      <c r="AL50" s="296">
        <f t="shared" si="1"/>
        <v>0</v>
      </c>
    </row>
    <row r="51" spans="1:38" ht="63" x14ac:dyDescent="0.25">
      <c r="A51" s="46" t="s">
        <v>608</v>
      </c>
      <c r="B51" s="170" t="s">
        <v>753</v>
      </c>
      <c r="C51" s="50"/>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138"/>
      <c r="AB51" s="138"/>
      <c r="AC51" s="138"/>
      <c r="AD51" s="138"/>
      <c r="AE51" s="138"/>
      <c r="AF51" s="138"/>
      <c r="AG51" s="214">
        <f t="shared" si="1"/>
        <v>0</v>
      </c>
      <c r="AH51" s="214">
        <f t="shared" si="1"/>
        <v>0</v>
      </c>
      <c r="AI51" s="214">
        <f t="shared" si="1"/>
        <v>0</v>
      </c>
      <c r="AJ51" s="214">
        <f t="shared" si="1"/>
        <v>0</v>
      </c>
      <c r="AK51" s="214">
        <f t="shared" si="1"/>
        <v>0</v>
      </c>
      <c r="AL51" s="296">
        <f t="shared" si="1"/>
        <v>0</v>
      </c>
    </row>
    <row r="52" spans="1:38" ht="47.25" x14ac:dyDescent="0.25">
      <c r="A52" s="46" t="s">
        <v>558</v>
      </c>
      <c r="B52" s="172" t="s">
        <v>754</v>
      </c>
      <c r="C52" s="50"/>
      <c r="D52" s="138"/>
      <c r="E52" s="294">
        <f>E53</f>
        <v>0.31770833333333331</v>
      </c>
      <c r="F52" s="138"/>
      <c r="G52" s="138"/>
      <c r="H52" s="138"/>
      <c r="I52" s="138"/>
      <c r="J52" s="138" t="s">
        <v>921</v>
      </c>
      <c r="K52" s="138"/>
      <c r="L52" s="294">
        <f>L53</f>
        <v>0.31770833333333331</v>
      </c>
      <c r="M52" s="138"/>
      <c r="N52" s="138"/>
      <c r="O52" s="138"/>
      <c r="P52" s="138"/>
      <c r="Q52" s="138" t="s">
        <v>921</v>
      </c>
      <c r="R52" s="138"/>
      <c r="S52" s="294">
        <f>S53</f>
        <v>0.31770833333333331</v>
      </c>
      <c r="T52" s="138"/>
      <c r="U52" s="138"/>
      <c r="V52" s="138"/>
      <c r="W52" s="138"/>
      <c r="X52" s="138" t="s">
        <v>921</v>
      </c>
      <c r="Y52" s="138"/>
      <c r="Z52" s="294">
        <f>Z53</f>
        <v>0.31770833333333331</v>
      </c>
      <c r="AA52" s="138"/>
      <c r="AB52" s="138"/>
      <c r="AC52" s="138"/>
      <c r="AD52" s="138"/>
      <c r="AE52" s="138" t="s">
        <v>921</v>
      </c>
      <c r="AF52" s="138"/>
      <c r="AG52" s="214">
        <f t="shared" si="1"/>
        <v>1.2708333333333333</v>
      </c>
      <c r="AH52" s="214">
        <f t="shared" si="1"/>
        <v>0</v>
      </c>
      <c r="AI52" s="214">
        <f t="shared" si="1"/>
        <v>0</v>
      </c>
      <c r="AJ52" s="214">
        <f t="shared" si="1"/>
        <v>0</v>
      </c>
      <c r="AK52" s="214">
        <f t="shared" si="1"/>
        <v>0</v>
      </c>
      <c r="AL52" s="296">
        <f t="shared" si="1"/>
        <v>128</v>
      </c>
    </row>
    <row r="53" spans="1:38" ht="31.5" x14ac:dyDescent="0.25">
      <c r="A53" s="46" t="s">
        <v>611</v>
      </c>
      <c r="B53" s="289" t="s">
        <v>860</v>
      </c>
      <c r="C53" s="50"/>
      <c r="D53" s="138"/>
      <c r="E53" s="294">
        <v>0.31770833333333331</v>
      </c>
      <c r="F53" s="138"/>
      <c r="G53" s="138"/>
      <c r="H53" s="138"/>
      <c r="I53" s="138"/>
      <c r="J53" s="138" t="s">
        <v>921</v>
      </c>
      <c r="K53" s="138"/>
      <c r="L53" s="294">
        <f>E53</f>
        <v>0.31770833333333331</v>
      </c>
      <c r="M53" s="138"/>
      <c r="N53" s="138"/>
      <c r="O53" s="138"/>
      <c r="P53" s="138"/>
      <c r="Q53" s="138" t="s">
        <v>921</v>
      </c>
      <c r="R53" s="138"/>
      <c r="S53" s="294">
        <f>L53</f>
        <v>0.31770833333333331</v>
      </c>
      <c r="T53" s="138"/>
      <c r="U53" s="138"/>
      <c r="V53" s="138"/>
      <c r="W53" s="138"/>
      <c r="X53" s="138" t="s">
        <v>921</v>
      </c>
      <c r="Y53" s="138"/>
      <c r="Z53" s="294">
        <f>S53</f>
        <v>0.31770833333333331</v>
      </c>
      <c r="AA53" s="138"/>
      <c r="AB53" s="138"/>
      <c r="AC53" s="138"/>
      <c r="AD53" s="138"/>
      <c r="AE53" s="138" t="s">
        <v>921</v>
      </c>
      <c r="AF53" s="138"/>
      <c r="AG53" s="214">
        <f t="shared" si="1"/>
        <v>1.2708333333333333</v>
      </c>
      <c r="AH53" s="214">
        <f t="shared" si="1"/>
        <v>0</v>
      </c>
      <c r="AI53" s="214">
        <f t="shared" si="1"/>
        <v>0</v>
      </c>
      <c r="AJ53" s="214">
        <f t="shared" si="1"/>
        <v>0</v>
      </c>
      <c r="AK53" s="214">
        <f t="shared" si="1"/>
        <v>0</v>
      </c>
      <c r="AL53" s="296">
        <f t="shared" si="1"/>
        <v>128</v>
      </c>
    </row>
    <row r="54" spans="1:38" ht="63" x14ac:dyDescent="0.25">
      <c r="A54" s="46" t="s">
        <v>559</v>
      </c>
      <c r="B54" s="216" t="s">
        <v>755</v>
      </c>
      <c r="C54" s="50"/>
      <c r="D54" s="138"/>
      <c r="E54" s="138"/>
      <c r="F54" s="138"/>
      <c r="G54" s="138"/>
      <c r="H54" s="138"/>
      <c r="I54" s="138"/>
      <c r="J54" s="138"/>
      <c r="K54" s="138"/>
      <c r="L54" s="138"/>
      <c r="M54" s="138"/>
      <c r="N54" s="138"/>
      <c r="O54" s="138"/>
      <c r="P54" s="138"/>
      <c r="Q54" s="138"/>
      <c r="R54" s="138"/>
      <c r="S54" s="294">
        <f>S56</f>
        <v>12.65</v>
      </c>
      <c r="T54" s="138"/>
      <c r="U54" s="138"/>
      <c r="V54" s="138"/>
      <c r="W54" s="138"/>
      <c r="X54" s="138"/>
      <c r="Y54" s="138"/>
      <c r="Z54" s="138"/>
      <c r="AA54" s="138"/>
      <c r="AB54" s="138"/>
      <c r="AC54" s="138"/>
      <c r="AD54" s="138"/>
      <c r="AE54" s="138"/>
      <c r="AF54" s="138"/>
      <c r="AG54" s="214">
        <f t="shared" si="1"/>
        <v>12.65</v>
      </c>
      <c r="AH54" s="214">
        <f t="shared" si="1"/>
        <v>0</v>
      </c>
      <c r="AI54" s="214">
        <f t="shared" si="1"/>
        <v>0</v>
      </c>
      <c r="AJ54" s="214">
        <f t="shared" si="1"/>
        <v>0</v>
      </c>
      <c r="AK54" s="214">
        <f t="shared" si="1"/>
        <v>0</v>
      </c>
      <c r="AL54" s="296">
        <f t="shared" si="1"/>
        <v>0</v>
      </c>
    </row>
    <row r="55" spans="1:38" ht="31.5" x14ac:dyDescent="0.25">
      <c r="A55" s="46" t="s">
        <v>615</v>
      </c>
      <c r="B55" s="521" t="s">
        <v>756</v>
      </c>
      <c r="C55" s="50"/>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c r="AG55" s="214">
        <f t="shared" si="1"/>
        <v>0</v>
      </c>
      <c r="AH55" s="214">
        <f t="shared" si="1"/>
        <v>0</v>
      </c>
      <c r="AI55" s="214">
        <f t="shared" si="1"/>
        <v>0</v>
      </c>
      <c r="AJ55" s="214">
        <f t="shared" si="1"/>
        <v>0</v>
      </c>
      <c r="AK55" s="214">
        <f t="shared" si="1"/>
        <v>0</v>
      </c>
      <c r="AL55" s="296">
        <f t="shared" si="1"/>
        <v>0</v>
      </c>
    </row>
    <row r="56" spans="1:38" ht="63" x14ac:dyDescent="0.25">
      <c r="A56" s="46" t="s">
        <v>616</v>
      </c>
      <c r="B56" s="521" t="s">
        <v>757</v>
      </c>
      <c r="C56" s="50"/>
      <c r="D56" s="138"/>
      <c r="E56" s="138"/>
      <c r="F56" s="138"/>
      <c r="G56" s="138"/>
      <c r="H56" s="138"/>
      <c r="I56" s="138"/>
      <c r="J56" s="138"/>
      <c r="K56" s="138"/>
      <c r="L56" s="138"/>
      <c r="M56" s="138"/>
      <c r="N56" s="138"/>
      <c r="O56" s="138"/>
      <c r="P56" s="138"/>
      <c r="Q56" s="138"/>
      <c r="R56" s="138"/>
      <c r="S56" s="294">
        <f>SUM(S57:S60)</f>
        <v>12.65</v>
      </c>
      <c r="T56" s="138"/>
      <c r="U56" s="138"/>
      <c r="V56" s="138"/>
      <c r="W56" s="138"/>
      <c r="X56" s="138"/>
      <c r="Y56" s="138"/>
      <c r="Z56" s="138"/>
      <c r="AA56" s="138"/>
      <c r="AB56" s="138"/>
      <c r="AC56" s="138"/>
      <c r="AD56" s="138"/>
      <c r="AE56" s="138"/>
      <c r="AF56" s="138"/>
      <c r="AG56" s="214">
        <f t="shared" si="1"/>
        <v>12.65</v>
      </c>
      <c r="AH56" s="214">
        <f t="shared" si="1"/>
        <v>0</v>
      </c>
      <c r="AI56" s="214">
        <f t="shared" si="1"/>
        <v>0</v>
      </c>
      <c r="AJ56" s="214">
        <f t="shared" si="1"/>
        <v>0</v>
      </c>
      <c r="AK56" s="214">
        <f t="shared" si="1"/>
        <v>0</v>
      </c>
      <c r="AL56" s="296">
        <f t="shared" si="1"/>
        <v>0</v>
      </c>
    </row>
    <row r="57" spans="1:38" ht="31.5" x14ac:dyDescent="0.25">
      <c r="A57" s="46"/>
      <c r="B57" s="288" t="s">
        <v>822</v>
      </c>
      <c r="C57" s="50" t="s">
        <v>806</v>
      </c>
      <c r="D57" s="138"/>
      <c r="E57" s="138"/>
      <c r="F57" s="138"/>
      <c r="G57" s="138"/>
      <c r="H57" s="138"/>
      <c r="I57" s="138"/>
      <c r="J57" s="138"/>
      <c r="K57" s="138"/>
      <c r="L57" s="138"/>
      <c r="M57" s="138"/>
      <c r="N57" s="138"/>
      <c r="O57" s="138"/>
      <c r="P57" s="138"/>
      <c r="Q57" s="138"/>
      <c r="R57" s="138"/>
      <c r="S57" s="294">
        <v>1.95</v>
      </c>
      <c r="T57" s="138"/>
      <c r="U57" s="138"/>
      <c r="V57" s="138"/>
      <c r="W57" s="138"/>
      <c r="X57" s="138"/>
      <c r="Y57" s="138"/>
      <c r="Z57" s="138"/>
      <c r="AA57" s="138"/>
      <c r="AB57" s="138"/>
      <c r="AC57" s="138"/>
      <c r="AD57" s="138"/>
      <c r="AE57" s="138"/>
      <c r="AF57" s="138"/>
      <c r="AG57" s="214">
        <f t="shared" si="1"/>
        <v>1.95</v>
      </c>
      <c r="AH57" s="214">
        <f t="shared" si="1"/>
        <v>0</v>
      </c>
      <c r="AI57" s="214">
        <f t="shared" si="1"/>
        <v>0</v>
      </c>
      <c r="AJ57" s="214">
        <f t="shared" si="1"/>
        <v>0</v>
      </c>
      <c r="AK57" s="214">
        <f t="shared" si="1"/>
        <v>0</v>
      </c>
      <c r="AL57" s="296">
        <f t="shared" si="1"/>
        <v>0</v>
      </c>
    </row>
    <row r="58" spans="1:38" ht="31.5" x14ac:dyDescent="0.25">
      <c r="A58" s="46"/>
      <c r="B58" s="288" t="s">
        <v>823</v>
      </c>
      <c r="C58" s="50" t="s">
        <v>806</v>
      </c>
      <c r="D58" s="138"/>
      <c r="E58" s="138"/>
      <c r="F58" s="138"/>
      <c r="G58" s="138"/>
      <c r="H58" s="138"/>
      <c r="I58" s="138"/>
      <c r="J58" s="138"/>
      <c r="K58" s="138"/>
      <c r="L58" s="138"/>
      <c r="M58" s="138"/>
      <c r="N58" s="138"/>
      <c r="O58" s="138"/>
      <c r="P58" s="138"/>
      <c r="Q58" s="138"/>
      <c r="R58" s="138"/>
      <c r="S58" s="294">
        <v>5.2</v>
      </c>
      <c r="T58" s="138"/>
      <c r="U58" s="138"/>
      <c r="V58" s="138"/>
      <c r="W58" s="138"/>
      <c r="X58" s="138"/>
      <c r="Y58" s="138"/>
      <c r="Z58" s="138"/>
      <c r="AA58" s="138"/>
      <c r="AB58" s="138"/>
      <c r="AC58" s="138"/>
      <c r="AD58" s="138"/>
      <c r="AE58" s="138"/>
      <c r="AF58" s="138"/>
      <c r="AG58" s="214">
        <f t="shared" si="1"/>
        <v>5.2</v>
      </c>
      <c r="AH58" s="214">
        <f t="shared" si="1"/>
        <v>0</v>
      </c>
      <c r="AI58" s="214">
        <f t="shared" si="1"/>
        <v>0</v>
      </c>
      <c r="AJ58" s="214">
        <f t="shared" si="1"/>
        <v>0</v>
      </c>
      <c r="AK58" s="214">
        <f t="shared" si="1"/>
        <v>0</v>
      </c>
      <c r="AL58" s="296">
        <f t="shared" si="1"/>
        <v>0</v>
      </c>
    </row>
    <row r="59" spans="1:38" ht="47.25" x14ac:dyDescent="0.25">
      <c r="A59" s="46"/>
      <c r="B59" s="288" t="s">
        <v>824</v>
      </c>
      <c r="C59" s="50" t="s">
        <v>806</v>
      </c>
      <c r="D59" s="138"/>
      <c r="E59" s="138"/>
      <c r="F59" s="138"/>
      <c r="G59" s="138"/>
      <c r="H59" s="138"/>
      <c r="I59" s="138"/>
      <c r="J59" s="138"/>
      <c r="K59" s="138"/>
      <c r="L59" s="138"/>
      <c r="M59" s="138"/>
      <c r="N59" s="138"/>
      <c r="O59" s="138"/>
      <c r="P59" s="138"/>
      <c r="Q59" s="138"/>
      <c r="R59" s="138"/>
      <c r="S59" s="294">
        <v>3</v>
      </c>
      <c r="T59" s="138"/>
      <c r="U59" s="138"/>
      <c r="V59" s="138"/>
      <c r="W59" s="138"/>
      <c r="X59" s="138"/>
      <c r="Y59" s="138"/>
      <c r="Z59" s="138"/>
      <c r="AA59" s="138"/>
      <c r="AB59" s="138"/>
      <c r="AC59" s="138"/>
      <c r="AD59" s="138"/>
      <c r="AE59" s="138"/>
      <c r="AF59" s="138"/>
      <c r="AG59" s="214">
        <f t="shared" si="1"/>
        <v>3</v>
      </c>
      <c r="AH59" s="214">
        <f t="shared" si="1"/>
        <v>0</v>
      </c>
      <c r="AI59" s="214">
        <f t="shared" si="1"/>
        <v>0</v>
      </c>
      <c r="AJ59" s="214">
        <f t="shared" si="1"/>
        <v>0</v>
      </c>
      <c r="AK59" s="214">
        <f t="shared" si="1"/>
        <v>0</v>
      </c>
      <c r="AL59" s="296">
        <f t="shared" si="1"/>
        <v>0</v>
      </c>
    </row>
    <row r="60" spans="1:38" x14ac:dyDescent="0.25">
      <c r="A60" s="46"/>
      <c r="B60" s="288" t="s">
        <v>821</v>
      </c>
      <c r="C60" s="50" t="s">
        <v>806</v>
      </c>
      <c r="D60" s="138"/>
      <c r="E60" s="138"/>
      <c r="F60" s="138"/>
      <c r="G60" s="138"/>
      <c r="H60" s="138"/>
      <c r="I60" s="138"/>
      <c r="J60" s="138"/>
      <c r="K60" s="138"/>
      <c r="L60" s="138"/>
      <c r="M60" s="138"/>
      <c r="N60" s="138"/>
      <c r="O60" s="138"/>
      <c r="P60" s="138"/>
      <c r="Q60" s="138"/>
      <c r="R60" s="138"/>
      <c r="S60" s="294">
        <v>2.5</v>
      </c>
      <c r="T60" s="138"/>
      <c r="U60" s="138"/>
      <c r="V60" s="138"/>
      <c r="W60" s="138"/>
      <c r="X60" s="138"/>
      <c r="Y60" s="138"/>
      <c r="Z60" s="138"/>
      <c r="AA60" s="138"/>
      <c r="AB60" s="138"/>
      <c r="AC60" s="138"/>
      <c r="AD60" s="138"/>
      <c r="AE60" s="138"/>
      <c r="AF60" s="138"/>
      <c r="AG60" s="214">
        <f t="shared" si="1"/>
        <v>2.5</v>
      </c>
      <c r="AH60" s="214">
        <f t="shared" si="1"/>
        <v>0</v>
      </c>
      <c r="AI60" s="214">
        <f t="shared" si="1"/>
        <v>0</v>
      </c>
      <c r="AJ60" s="214">
        <f t="shared" si="1"/>
        <v>0</v>
      </c>
      <c r="AK60" s="214">
        <f t="shared" si="1"/>
        <v>0</v>
      </c>
      <c r="AL60" s="296">
        <f t="shared" si="1"/>
        <v>0</v>
      </c>
    </row>
    <row r="61" spans="1:38" ht="94.5" x14ac:dyDescent="0.25">
      <c r="A61" s="173" t="s">
        <v>758</v>
      </c>
      <c r="B61" s="171" t="s">
        <v>759</v>
      </c>
      <c r="C61" s="50"/>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138"/>
      <c r="AB61" s="138"/>
      <c r="AC61" s="138"/>
      <c r="AD61" s="138"/>
      <c r="AE61" s="138"/>
      <c r="AF61" s="138"/>
      <c r="AG61" s="214">
        <f t="shared" si="1"/>
        <v>0</v>
      </c>
      <c r="AH61" s="214">
        <f t="shared" si="1"/>
        <v>0</v>
      </c>
      <c r="AI61" s="214">
        <f t="shared" si="1"/>
        <v>0</v>
      </c>
      <c r="AJ61" s="214">
        <f t="shared" si="1"/>
        <v>0</v>
      </c>
      <c r="AK61" s="214">
        <f t="shared" si="1"/>
        <v>0</v>
      </c>
      <c r="AL61" s="296">
        <f t="shared" si="1"/>
        <v>0</v>
      </c>
    </row>
    <row r="62" spans="1:38" ht="47.25" x14ac:dyDescent="0.25">
      <c r="A62" s="173" t="s">
        <v>760</v>
      </c>
      <c r="B62" s="171" t="s">
        <v>761</v>
      </c>
      <c r="C62" s="50"/>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138"/>
      <c r="AB62" s="138"/>
      <c r="AC62" s="138"/>
      <c r="AD62" s="138"/>
      <c r="AE62" s="138"/>
      <c r="AF62" s="138"/>
      <c r="AG62" s="214">
        <f t="shared" si="1"/>
        <v>0</v>
      </c>
      <c r="AH62" s="214">
        <f t="shared" si="1"/>
        <v>0</v>
      </c>
      <c r="AI62" s="214">
        <f t="shared" si="1"/>
        <v>0</v>
      </c>
      <c r="AJ62" s="214">
        <f t="shared" si="1"/>
        <v>0</v>
      </c>
      <c r="AK62" s="214">
        <f t="shared" si="1"/>
        <v>0</v>
      </c>
      <c r="AL62" s="296">
        <f t="shared" si="1"/>
        <v>0</v>
      </c>
    </row>
    <row r="63" spans="1:38" x14ac:dyDescent="0.25">
      <c r="A63" s="263"/>
      <c r="B63" s="251"/>
      <c r="C63" s="264"/>
      <c r="D63" s="267"/>
      <c r="E63" s="267"/>
      <c r="F63" s="267"/>
      <c r="G63" s="267"/>
      <c r="H63" s="267"/>
      <c r="I63" s="267"/>
      <c r="J63" s="267"/>
      <c r="K63" s="267"/>
      <c r="L63" s="267"/>
      <c r="M63" s="267"/>
      <c r="N63" s="267"/>
      <c r="O63" s="267"/>
      <c r="P63" s="267"/>
      <c r="Q63" s="267"/>
      <c r="R63" s="267"/>
      <c r="S63" s="267"/>
      <c r="T63" s="267"/>
      <c r="U63" s="267"/>
      <c r="V63" s="267"/>
      <c r="W63" s="267"/>
      <c r="X63" s="267"/>
      <c r="Y63" s="267"/>
      <c r="Z63" s="267"/>
      <c r="AA63" s="267"/>
      <c r="AB63" s="267"/>
      <c r="AC63" s="267"/>
      <c r="AD63" s="267"/>
      <c r="AE63" s="267"/>
      <c r="AF63" s="267"/>
      <c r="AG63" s="267"/>
      <c r="AH63" s="267"/>
      <c r="AI63" s="267"/>
      <c r="AJ63" s="267"/>
      <c r="AK63" s="267"/>
      <c r="AL63" s="267"/>
    </row>
    <row r="64" spans="1:38" x14ac:dyDescent="0.25">
      <c r="A64" s="147"/>
      <c r="B64" s="261"/>
      <c r="C64" s="242"/>
      <c r="D64" s="267"/>
      <c r="E64" s="267"/>
      <c r="F64" s="267"/>
      <c r="G64" s="267"/>
      <c r="H64" s="267"/>
      <c r="I64" s="267"/>
      <c r="J64" s="267"/>
      <c r="K64" s="267"/>
      <c r="L64" s="267"/>
      <c r="M64" s="267"/>
      <c r="N64" s="267"/>
      <c r="O64" s="267"/>
      <c r="P64" s="267"/>
      <c r="Q64" s="267"/>
      <c r="R64" s="267"/>
      <c r="S64" s="267"/>
      <c r="T64" s="267"/>
      <c r="U64" s="267"/>
      <c r="V64" s="267"/>
      <c r="W64" s="267"/>
      <c r="X64" s="267"/>
      <c r="Y64" s="267"/>
      <c r="Z64" s="267"/>
      <c r="AA64" s="267"/>
      <c r="AB64" s="267"/>
      <c r="AC64" s="267"/>
      <c r="AD64" s="267"/>
      <c r="AE64" s="267"/>
      <c r="AF64" s="267"/>
      <c r="AG64" s="267"/>
      <c r="AH64" s="267"/>
      <c r="AI64" s="267"/>
      <c r="AJ64" s="267"/>
      <c r="AK64" s="267"/>
      <c r="AL64" s="267"/>
    </row>
    <row r="65" spans="1:38" x14ac:dyDescent="0.25">
      <c r="A65" s="147"/>
      <c r="B65" s="261"/>
      <c r="C65" s="242"/>
      <c r="D65" s="267"/>
      <c r="E65" s="267"/>
      <c r="F65" s="267"/>
      <c r="G65" s="267"/>
      <c r="H65" s="267"/>
      <c r="I65" s="267"/>
      <c r="J65" s="267"/>
      <c r="K65" s="267"/>
      <c r="L65" s="267"/>
      <c r="M65" s="267"/>
      <c r="N65" s="267"/>
      <c r="O65" s="267"/>
      <c r="P65" s="267"/>
      <c r="Q65" s="267"/>
      <c r="R65" s="267"/>
      <c r="S65" s="267"/>
      <c r="T65" s="267"/>
      <c r="U65" s="267"/>
      <c r="V65" s="267"/>
      <c r="W65" s="267"/>
      <c r="X65" s="267"/>
      <c r="Y65" s="267"/>
      <c r="Z65" s="267"/>
      <c r="AA65" s="267"/>
      <c r="AB65" s="267"/>
      <c r="AC65" s="267"/>
      <c r="AD65" s="267"/>
      <c r="AE65" s="267"/>
      <c r="AF65" s="267"/>
      <c r="AG65" s="267"/>
      <c r="AH65" s="267"/>
      <c r="AI65" s="267"/>
      <c r="AJ65" s="267"/>
      <c r="AK65" s="267"/>
      <c r="AL65" s="267"/>
    </row>
    <row r="66" spans="1:38" x14ac:dyDescent="0.25">
      <c r="A66" s="147"/>
      <c r="B66" s="261"/>
      <c r="C66" s="242"/>
      <c r="D66" s="267"/>
      <c r="E66" s="267"/>
      <c r="F66" s="267"/>
      <c r="G66" s="267"/>
      <c r="H66" s="267"/>
      <c r="I66" s="267"/>
      <c r="J66" s="267"/>
      <c r="K66" s="267"/>
      <c r="L66" s="267"/>
      <c r="M66" s="267"/>
      <c r="N66" s="267"/>
      <c r="O66" s="267"/>
      <c r="P66" s="267"/>
      <c r="Q66" s="267"/>
      <c r="R66" s="267"/>
      <c r="S66" s="267"/>
      <c r="T66" s="267"/>
      <c r="U66" s="267"/>
      <c r="V66" s="267"/>
      <c r="W66" s="267"/>
      <c r="X66" s="267"/>
      <c r="Y66" s="267"/>
      <c r="Z66" s="267"/>
      <c r="AA66" s="267"/>
      <c r="AB66" s="267"/>
      <c r="AC66" s="267"/>
      <c r="AD66" s="267"/>
      <c r="AE66" s="267"/>
      <c r="AF66" s="267"/>
      <c r="AG66" s="267"/>
      <c r="AH66" s="267"/>
      <c r="AI66" s="267"/>
      <c r="AJ66" s="267"/>
      <c r="AK66" s="267"/>
      <c r="AL66" s="267"/>
    </row>
    <row r="67" spans="1:38" x14ac:dyDescent="0.25">
      <c r="A67" s="147"/>
      <c r="B67" s="261"/>
      <c r="C67" s="242"/>
      <c r="D67" s="267"/>
      <c r="E67" s="267"/>
      <c r="F67" s="267"/>
      <c r="G67" s="267"/>
      <c r="H67" s="267"/>
      <c r="I67" s="267"/>
      <c r="J67" s="267"/>
      <c r="K67" s="267"/>
      <c r="L67" s="267"/>
      <c r="M67" s="267"/>
      <c r="N67" s="267"/>
      <c r="O67" s="267"/>
      <c r="P67" s="267"/>
      <c r="Q67" s="267"/>
      <c r="R67" s="267"/>
      <c r="S67" s="267"/>
      <c r="T67" s="267"/>
      <c r="U67" s="267"/>
      <c r="V67" s="267"/>
      <c r="W67" s="267"/>
      <c r="X67" s="267"/>
      <c r="Y67" s="267"/>
      <c r="Z67" s="267"/>
      <c r="AA67" s="267"/>
      <c r="AB67" s="267"/>
      <c r="AC67" s="267"/>
      <c r="AD67" s="267"/>
      <c r="AE67" s="267"/>
      <c r="AF67" s="267"/>
      <c r="AG67" s="267"/>
      <c r="AH67" s="267"/>
      <c r="AI67" s="267"/>
      <c r="AJ67" s="267"/>
      <c r="AK67" s="267"/>
      <c r="AL67" s="267"/>
    </row>
    <row r="68" spans="1:38" x14ac:dyDescent="0.25">
      <c r="A68" s="147"/>
      <c r="B68" s="261"/>
      <c r="C68" s="242"/>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67"/>
      <c r="AE68" s="267"/>
      <c r="AF68" s="267"/>
      <c r="AG68" s="267"/>
      <c r="AH68" s="267"/>
      <c r="AI68" s="267"/>
      <c r="AJ68" s="267"/>
      <c r="AK68" s="267"/>
      <c r="AL68" s="267"/>
    </row>
    <row r="69" spans="1:38" x14ac:dyDescent="0.25">
      <c r="A69" s="147"/>
      <c r="B69" s="258"/>
      <c r="C69" s="242"/>
      <c r="D69" s="267"/>
      <c r="E69" s="267"/>
      <c r="F69" s="267"/>
      <c r="G69" s="267"/>
      <c r="H69" s="267"/>
      <c r="I69" s="267"/>
      <c r="J69" s="267"/>
      <c r="K69" s="267"/>
      <c r="L69" s="267"/>
      <c r="M69" s="267"/>
      <c r="N69" s="267"/>
      <c r="O69" s="267"/>
      <c r="P69" s="267"/>
      <c r="Q69" s="267"/>
      <c r="R69" s="267"/>
      <c r="S69" s="267"/>
      <c r="T69" s="267"/>
      <c r="U69" s="267"/>
      <c r="V69" s="267"/>
      <c r="W69" s="267"/>
      <c r="X69" s="267"/>
      <c r="Y69" s="267"/>
      <c r="Z69" s="267"/>
      <c r="AA69" s="267"/>
      <c r="AB69" s="267"/>
      <c r="AC69" s="267"/>
      <c r="AD69" s="267"/>
      <c r="AE69" s="267"/>
      <c r="AF69" s="267"/>
      <c r="AG69" s="267"/>
      <c r="AH69" s="267"/>
      <c r="AI69" s="267"/>
      <c r="AJ69" s="267"/>
      <c r="AK69" s="267"/>
      <c r="AL69" s="267"/>
    </row>
    <row r="70" spans="1:38" x14ac:dyDescent="0.25">
      <c r="A70" s="147"/>
      <c r="B70" s="261"/>
      <c r="C70" s="242"/>
      <c r="D70" s="267"/>
      <c r="E70" s="267"/>
      <c r="F70" s="267"/>
      <c r="G70" s="267"/>
      <c r="H70" s="267"/>
      <c r="I70" s="267"/>
      <c r="J70" s="267"/>
      <c r="K70" s="267"/>
      <c r="L70" s="267"/>
      <c r="M70" s="267"/>
      <c r="N70" s="267"/>
      <c r="O70" s="267"/>
      <c r="P70" s="267"/>
      <c r="Q70" s="267"/>
      <c r="R70" s="267"/>
      <c r="S70" s="267"/>
      <c r="T70" s="267"/>
      <c r="U70" s="267"/>
      <c r="V70" s="267"/>
      <c r="W70" s="267"/>
      <c r="X70" s="267"/>
      <c r="Y70" s="267"/>
      <c r="Z70" s="267"/>
      <c r="AA70" s="267"/>
      <c r="AB70" s="267"/>
      <c r="AC70" s="267"/>
      <c r="AD70" s="267"/>
      <c r="AE70" s="267"/>
      <c r="AF70" s="267"/>
      <c r="AG70" s="267"/>
      <c r="AH70" s="267"/>
      <c r="AI70" s="267"/>
      <c r="AJ70" s="267"/>
      <c r="AK70" s="267"/>
      <c r="AL70" s="267"/>
    </row>
    <row r="71" spans="1:38" x14ac:dyDescent="0.25">
      <c r="A71" s="245"/>
      <c r="B71" s="246"/>
      <c r="C71" s="242"/>
      <c r="D71" s="267"/>
      <c r="E71" s="267"/>
      <c r="F71" s="267"/>
      <c r="G71" s="267"/>
      <c r="H71" s="267"/>
      <c r="I71" s="267"/>
      <c r="J71" s="267"/>
      <c r="K71" s="267"/>
      <c r="L71" s="267"/>
      <c r="M71" s="267"/>
      <c r="N71" s="267"/>
      <c r="O71" s="267"/>
      <c r="P71" s="267"/>
      <c r="Q71" s="267"/>
      <c r="R71" s="267"/>
      <c r="S71" s="267"/>
      <c r="T71" s="267"/>
      <c r="U71" s="267"/>
      <c r="V71" s="267"/>
      <c r="W71" s="267"/>
      <c r="X71" s="267"/>
      <c r="Y71" s="267"/>
      <c r="Z71" s="267"/>
      <c r="AA71" s="267"/>
      <c r="AB71" s="267"/>
      <c r="AC71" s="267"/>
      <c r="AD71" s="267"/>
      <c r="AE71" s="267"/>
      <c r="AF71" s="267"/>
      <c r="AG71" s="267"/>
      <c r="AH71" s="267"/>
      <c r="AI71" s="267"/>
      <c r="AJ71" s="267"/>
      <c r="AK71" s="267"/>
      <c r="AL71" s="267"/>
    </row>
    <row r="72" spans="1:38" x14ac:dyDescent="0.25">
      <c r="A72" s="147"/>
      <c r="B72" s="261"/>
      <c r="C72" s="242"/>
      <c r="D72" s="267"/>
      <c r="E72" s="267"/>
      <c r="F72" s="267"/>
      <c r="G72" s="267"/>
      <c r="H72" s="267"/>
      <c r="I72" s="267"/>
      <c r="J72" s="267"/>
      <c r="K72" s="267"/>
      <c r="L72" s="267"/>
      <c r="M72" s="267"/>
      <c r="N72" s="267"/>
      <c r="O72" s="267"/>
      <c r="P72" s="267"/>
      <c r="Q72" s="267"/>
      <c r="R72" s="267"/>
      <c r="S72" s="267"/>
      <c r="T72" s="267"/>
      <c r="U72" s="267"/>
      <c r="V72" s="267"/>
      <c r="W72" s="267"/>
      <c r="X72" s="267"/>
      <c r="Y72" s="267"/>
      <c r="Z72" s="267"/>
      <c r="AA72" s="267"/>
      <c r="AB72" s="267"/>
      <c r="AC72" s="267"/>
      <c r="AD72" s="267"/>
      <c r="AE72" s="267"/>
      <c r="AF72" s="267"/>
      <c r="AG72" s="267"/>
      <c r="AH72" s="267"/>
      <c r="AI72" s="267"/>
      <c r="AJ72" s="267"/>
      <c r="AK72" s="267"/>
      <c r="AL72" s="267"/>
    </row>
    <row r="73" spans="1:38" x14ac:dyDescent="0.25">
      <c r="A73" s="147"/>
      <c r="B73" s="261"/>
      <c r="C73" s="242"/>
      <c r="D73" s="267"/>
      <c r="E73" s="267"/>
      <c r="F73" s="267"/>
      <c r="G73" s="267"/>
      <c r="H73" s="267"/>
      <c r="I73" s="267"/>
      <c r="J73" s="267"/>
      <c r="K73" s="267"/>
      <c r="L73" s="267"/>
      <c r="M73" s="267"/>
      <c r="N73" s="267"/>
      <c r="O73" s="267"/>
      <c r="P73" s="267"/>
      <c r="Q73" s="267"/>
      <c r="R73" s="267"/>
      <c r="S73" s="267"/>
      <c r="T73" s="267"/>
      <c r="U73" s="267"/>
      <c r="V73" s="267"/>
      <c r="W73" s="267"/>
      <c r="X73" s="267"/>
      <c r="Y73" s="267"/>
      <c r="Z73" s="267"/>
      <c r="AA73" s="267"/>
      <c r="AB73" s="267"/>
      <c r="AC73" s="267"/>
      <c r="AD73" s="267"/>
      <c r="AE73" s="267"/>
      <c r="AF73" s="267"/>
      <c r="AG73" s="267"/>
      <c r="AH73" s="267"/>
      <c r="AI73" s="267"/>
      <c r="AJ73" s="267"/>
      <c r="AK73" s="267"/>
      <c r="AL73" s="267"/>
    </row>
    <row r="74" spans="1:38" x14ac:dyDescent="0.25">
      <c r="A74" s="245"/>
      <c r="B74" s="246"/>
      <c r="C74" s="242"/>
      <c r="D74" s="267"/>
      <c r="E74" s="267"/>
      <c r="F74" s="267"/>
      <c r="G74" s="267"/>
      <c r="H74" s="267"/>
      <c r="I74" s="267"/>
      <c r="J74" s="267"/>
      <c r="K74" s="267"/>
      <c r="L74" s="267"/>
      <c r="M74" s="267"/>
      <c r="N74" s="267"/>
      <c r="O74" s="267"/>
      <c r="P74" s="267"/>
      <c r="Q74" s="267"/>
      <c r="R74" s="267"/>
      <c r="S74" s="267"/>
      <c r="T74" s="267"/>
      <c r="U74" s="267"/>
      <c r="V74" s="267"/>
      <c r="W74" s="267"/>
      <c r="X74" s="267"/>
      <c r="Y74" s="267"/>
      <c r="Z74" s="267"/>
      <c r="AA74" s="267"/>
      <c r="AB74" s="267"/>
      <c r="AC74" s="267"/>
      <c r="AD74" s="267"/>
      <c r="AE74" s="267"/>
      <c r="AF74" s="267"/>
      <c r="AG74" s="267"/>
      <c r="AH74" s="267"/>
      <c r="AI74" s="267"/>
      <c r="AJ74" s="267"/>
      <c r="AK74" s="267"/>
      <c r="AL74" s="267"/>
    </row>
    <row r="75" spans="1:38" x14ac:dyDescent="0.25">
      <c r="A75" s="147"/>
      <c r="B75" s="261"/>
      <c r="C75" s="242"/>
      <c r="D75" s="267"/>
      <c r="E75" s="267"/>
      <c r="F75" s="267"/>
      <c r="G75" s="267"/>
      <c r="H75" s="267"/>
      <c r="I75" s="267"/>
      <c r="J75" s="267"/>
      <c r="K75" s="267"/>
      <c r="L75" s="267"/>
      <c r="M75" s="267"/>
      <c r="N75" s="267"/>
      <c r="O75" s="267"/>
      <c r="P75" s="267"/>
      <c r="Q75" s="267"/>
      <c r="R75" s="267"/>
      <c r="S75" s="267"/>
      <c r="T75" s="267"/>
      <c r="U75" s="267"/>
      <c r="V75" s="267"/>
      <c r="W75" s="267"/>
      <c r="X75" s="267"/>
      <c r="Y75" s="267"/>
      <c r="Z75" s="267"/>
      <c r="AA75" s="267"/>
      <c r="AB75" s="267"/>
      <c r="AC75" s="267"/>
      <c r="AD75" s="267"/>
      <c r="AE75" s="267"/>
      <c r="AF75" s="267"/>
      <c r="AG75" s="267"/>
      <c r="AH75" s="267"/>
      <c r="AI75" s="267"/>
      <c r="AJ75" s="267"/>
      <c r="AK75" s="267"/>
      <c r="AL75" s="267"/>
    </row>
    <row r="76" spans="1:38" x14ac:dyDescent="0.25">
      <c r="A76" s="147"/>
      <c r="B76" s="261"/>
      <c r="C76" s="242"/>
      <c r="D76" s="267"/>
      <c r="E76" s="267"/>
      <c r="F76" s="267"/>
      <c r="G76" s="267"/>
      <c r="H76" s="267"/>
      <c r="I76" s="267"/>
      <c r="J76" s="267"/>
      <c r="K76" s="267"/>
      <c r="L76" s="267"/>
      <c r="M76" s="267"/>
      <c r="N76" s="267"/>
      <c r="O76" s="267"/>
      <c r="P76" s="267"/>
      <c r="Q76" s="267"/>
      <c r="R76" s="267"/>
      <c r="S76" s="267"/>
      <c r="T76" s="267"/>
      <c r="U76" s="267"/>
      <c r="V76" s="267"/>
      <c r="W76" s="267"/>
      <c r="X76" s="267"/>
      <c r="Y76" s="267"/>
      <c r="Z76" s="267"/>
      <c r="AA76" s="267"/>
      <c r="AB76" s="267"/>
      <c r="AC76" s="267"/>
      <c r="AD76" s="267"/>
      <c r="AE76" s="267"/>
      <c r="AF76" s="267"/>
      <c r="AG76" s="267"/>
      <c r="AH76" s="267"/>
      <c r="AI76" s="267"/>
      <c r="AJ76" s="267"/>
      <c r="AK76" s="267"/>
      <c r="AL76" s="267"/>
    </row>
    <row r="77" spans="1:38" x14ac:dyDescent="0.25">
      <c r="A77" s="147"/>
      <c r="B77" s="261"/>
      <c r="C77" s="242"/>
      <c r="D77" s="267"/>
      <c r="E77" s="267"/>
      <c r="F77" s="267"/>
      <c r="G77" s="267"/>
      <c r="H77" s="267"/>
      <c r="I77" s="267"/>
      <c r="J77" s="267"/>
      <c r="K77" s="267"/>
      <c r="L77" s="267"/>
      <c r="M77" s="267"/>
      <c r="N77" s="267"/>
      <c r="O77" s="267"/>
      <c r="P77" s="267"/>
      <c r="Q77" s="267"/>
      <c r="R77" s="267"/>
      <c r="S77" s="267"/>
      <c r="T77" s="267"/>
      <c r="U77" s="267"/>
      <c r="V77" s="267"/>
      <c r="W77" s="267"/>
      <c r="X77" s="267"/>
      <c r="Y77" s="267"/>
      <c r="Z77" s="267"/>
      <c r="AA77" s="267"/>
      <c r="AB77" s="267"/>
      <c r="AC77" s="267"/>
      <c r="AD77" s="267"/>
      <c r="AE77" s="267"/>
      <c r="AF77" s="267"/>
      <c r="AG77" s="267"/>
      <c r="AH77" s="267"/>
      <c r="AI77" s="267"/>
      <c r="AJ77" s="267"/>
      <c r="AK77" s="267"/>
      <c r="AL77" s="267"/>
    </row>
    <row r="78" spans="1:38" x14ac:dyDescent="0.25">
      <c r="A78" s="147"/>
      <c r="B78" s="261"/>
      <c r="C78" s="242"/>
      <c r="D78" s="267"/>
      <c r="E78" s="267"/>
      <c r="F78" s="267"/>
      <c r="G78" s="267"/>
      <c r="H78" s="267"/>
      <c r="I78" s="267"/>
      <c r="J78" s="267"/>
      <c r="K78" s="267"/>
      <c r="L78" s="267"/>
      <c r="M78" s="267"/>
      <c r="N78" s="267"/>
      <c r="O78" s="267"/>
      <c r="P78" s="267"/>
      <c r="Q78" s="267"/>
      <c r="R78" s="267"/>
      <c r="S78" s="267"/>
      <c r="T78" s="267"/>
      <c r="U78" s="267"/>
      <c r="V78" s="267"/>
      <c r="W78" s="267"/>
      <c r="X78" s="267"/>
      <c r="Y78" s="267"/>
      <c r="Z78" s="267"/>
      <c r="AA78" s="267"/>
      <c r="AB78" s="267"/>
      <c r="AC78" s="267"/>
      <c r="AD78" s="267"/>
      <c r="AE78" s="267"/>
      <c r="AF78" s="267"/>
      <c r="AG78" s="267"/>
      <c r="AH78" s="267"/>
      <c r="AI78" s="267"/>
      <c r="AJ78" s="267"/>
      <c r="AK78" s="267"/>
      <c r="AL78" s="267"/>
    </row>
    <row r="79" spans="1:38" x14ac:dyDescent="0.25">
      <c r="A79" s="147"/>
      <c r="B79" s="262"/>
      <c r="C79" s="247"/>
      <c r="D79" s="267"/>
      <c r="E79" s="267"/>
      <c r="F79" s="267"/>
      <c r="G79" s="267"/>
      <c r="H79" s="267"/>
      <c r="I79" s="267"/>
      <c r="J79" s="267"/>
      <c r="K79" s="267"/>
      <c r="L79" s="267"/>
      <c r="M79" s="267"/>
      <c r="N79" s="267"/>
      <c r="O79" s="267"/>
      <c r="P79" s="267"/>
      <c r="Q79" s="267"/>
      <c r="R79" s="267"/>
      <c r="S79" s="267"/>
      <c r="T79" s="267"/>
      <c r="U79" s="267"/>
      <c r="V79" s="267"/>
      <c r="W79" s="267"/>
      <c r="X79" s="267"/>
      <c r="Y79" s="267"/>
      <c r="Z79" s="267"/>
      <c r="AA79" s="267"/>
      <c r="AB79" s="267"/>
      <c r="AC79" s="267"/>
      <c r="AD79" s="267"/>
      <c r="AE79" s="267"/>
      <c r="AF79" s="267"/>
      <c r="AG79" s="267"/>
      <c r="AH79" s="267"/>
      <c r="AI79" s="267"/>
      <c r="AJ79" s="267"/>
      <c r="AK79" s="267"/>
      <c r="AL79" s="267"/>
    </row>
    <row r="93" spans="36:36" x14ac:dyDescent="0.25">
      <c r="AJ93" s="528" t="s">
        <v>63</v>
      </c>
    </row>
  </sheetData>
  <mergeCells count="23">
    <mergeCell ref="A16:AL16"/>
    <mergeCell ref="A17:A20"/>
    <mergeCell ref="B17:B20"/>
    <mergeCell ref="C17:C20"/>
    <mergeCell ref="E19:J19"/>
    <mergeCell ref="L19:Q19"/>
    <mergeCell ref="S19:X19"/>
    <mergeCell ref="Z19:AE19"/>
    <mergeCell ref="AG19:AL19"/>
    <mergeCell ref="D18:J18"/>
    <mergeCell ref="K18:Q18"/>
    <mergeCell ref="R18:X18"/>
    <mergeCell ref="Y18:AE18"/>
    <mergeCell ref="AF18:AL18"/>
    <mergeCell ref="D17:AL17"/>
    <mergeCell ref="A14:AL14"/>
    <mergeCell ref="A15:AL15"/>
    <mergeCell ref="A5:AL5"/>
    <mergeCell ref="A12:AL12"/>
    <mergeCell ref="A4:AL4"/>
    <mergeCell ref="A9:AL9"/>
    <mergeCell ref="A10:AL10"/>
    <mergeCell ref="A7:AL7"/>
  </mergeCells>
  <pageMargins left="0.70866141732283472" right="0.70866141732283472" top="0.74803149606299213" bottom="0.74803149606299213" header="0.31496062992125984" footer="0.31496062992125984"/>
  <pageSetup paperSize="8" scale="55" fitToHeight="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pageSetUpPr fitToPage="1"/>
  </sheetPr>
  <dimension ref="A1:BO98"/>
  <sheetViews>
    <sheetView zoomScale="60" zoomScaleNormal="60" workbookViewId="0">
      <selection activeCell="A13" sqref="A13"/>
    </sheetView>
  </sheetViews>
  <sheetFormatPr defaultColWidth="9" defaultRowHeight="15.75" x14ac:dyDescent="0.25"/>
  <cols>
    <col min="1" max="1" width="11.625" style="94" customWidth="1"/>
    <col min="2" max="2" width="31.5" style="94" customWidth="1"/>
    <col min="3" max="3" width="13.875" style="94" customWidth="1"/>
    <col min="4" max="4" width="13" style="94" customWidth="1"/>
    <col min="5" max="5" width="6.125" style="94" customWidth="1"/>
    <col min="6" max="10" width="6" style="94" customWidth="1"/>
    <col min="11" max="11" width="13.875" style="94" customWidth="1"/>
    <col min="12" max="17" width="6" style="94" customWidth="1"/>
    <col min="18" max="18" width="12.125" style="94" customWidth="1"/>
    <col min="19" max="19" width="8.5" style="94" bestFit="1" customWidth="1"/>
    <col min="20" max="24" width="6" style="94" customWidth="1"/>
    <col min="25" max="25" width="12.75" style="94" customWidth="1"/>
    <col min="26" max="26" width="12.625" style="94" bestFit="1" customWidth="1"/>
    <col min="27" max="28" width="6" style="94" customWidth="1"/>
    <col min="29" max="29" width="8.125" style="94" customWidth="1"/>
    <col min="30" max="31" width="6" style="94" customWidth="1"/>
    <col min="32" max="32" width="18" style="94" customWidth="1"/>
    <col min="33" max="33" width="12.625" style="94" bestFit="1" customWidth="1"/>
    <col min="34" max="34" width="7.25" style="94" bestFit="1" customWidth="1"/>
    <col min="35" max="38" width="6" style="94" customWidth="1"/>
    <col min="39" max="39" width="3.5" style="94" customWidth="1"/>
    <col min="40" max="40" width="5.75" style="94" customWidth="1"/>
    <col min="41" max="41" width="16.125" style="94" customWidth="1"/>
    <col min="42" max="42" width="21.25" style="94" customWidth="1"/>
    <col min="43" max="43" width="12.625" style="94" customWidth="1"/>
    <col min="44" max="44" width="22.375" style="94" customWidth="1"/>
    <col min="45" max="45" width="10.875" style="94" customWidth="1"/>
    <col min="46" max="46" width="17.375" style="94" customWidth="1"/>
    <col min="47" max="48" width="4.125" style="94" customWidth="1"/>
    <col min="49" max="49" width="3.75" style="94" customWidth="1"/>
    <col min="50" max="50" width="3.875" style="94" customWidth="1"/>
    <col min="51" max="51" width="4.5" style="94" customWidth="1"/>
    <col min="52" max="52" width="5" style="94" customWidth="1"/>
    <col min="53" max="53" width="5.5" style="94" customWidth="1"/>
    <col min="54" max="54" width="5.75" style="94" customWidth="1"/>
    <col min="55" max="55" width="5.5" style="94" customWidth="1"/>
    <col min="56" max="57" width="5" style="94" customWidth="1"/>
    <col min="58" max="58" width="12.875" style="94" customWidth="1"/>
    <col min="59" max="68" width="5" style="94" customWidth="1"/>
    <col min="69" max="16384" width="9" style="94"/>
  </cols>
  <sheetData>
    <row r="1" spans="1:67" ht="18.75" x14ac:dyDescent="0.25">
      <c r="AL1" s="159" t="s">
        <v>346</v>
      </c>
    </row>
    <row r="2" spans="1:67" ht="18.75" x14ac:dyDescent="0.3">
      <c r="AL2" s="160" t="s">
        <v>1</v>
      </c>
    </row>
    <row r="3" spans="1:67" ht="18.75" x14ac:dyDescent="0.3">
      <c r="AL3" s="160" t="s">
        <v>767</v>
      </c>
    </row>
    <row r="4" spans="1:67" ht="18.75" x14ac:dyDescent="0.3">
      <c r="A4" s="705" t="s">
        <v>390</v>
      </c>
      <c r="B4" s="705"/>
      <c r="C4" s="705"/>
      <c r="D4" s="705"/>
      <c r="E4" s="705"/>
      <c r="F4" s="705"/>
      <c r="G4" s="705"/>
      <c r="H4" s="705"/>
      <c r="I4" s="705"/>
      <c r="J4" s="705"/>
      <c r="K4" s="705"/>
      <c r="L4" s="705"/>
      <c r="M4" s="705"/>
      <c r="N4" s="705"/>
      <c r="O4" s="705"/>
      <c r="P4" s="705"/>
      <c r="Q4" s="705"/>
      <c r="R4" s="705"/>
      <c r="S4" s="705"/>
      <c r="T4" s="705"/>
      <c r="U4" s="705"/>
      <c r="V4" s="705"/>
      <c r="W4" s="705"/>
      <c r="X4" s="705"/>
      <c r="Y4" s="705"/>
      <c r="Z4" s="705"/>
      <c r="AA4" s="705"/>
      <c r="AB4" s="705"/>
      <c r="AC4" s="705"/>
      <c r="AD4" s="705"/>
      <c r="AE4" s="705"/>
      <c r="AF4" s="705"/>
      <c r="AG4" s="705"/>
      <c r="AH4" s="705"/>
      <c r="AI4" s="705"/>
      <c r="AJ4" s="705"/>
      <c r="AK4" s="705"/>
      <c r="AL4" s="705"/>
    </row>
    <row r="5" spans="1:67" ht="18.75" x14ac:dyDescent="0.3">
      <c r="A5" s="636" t="s">
        <v>861</v>
      </c>
      <c r="B5" s="636"/>
      <c r="C5" s="636"/>
      <c r="D5" s="636"/>
      <c r="E5" s="636"/>
      <c r="F5" s="636"/>
      <c r="G5" s="636"/>
      <c r="H5" s="636"/>
      <c r="I5" s="636"/>
      <c r="J5" s="636"/>
      <c r="K5" s="636"/>
      <c r="L5" s="636"/>
      <c r="M5" s="636"/>
      <c r="N5" s="636"/>
      <c r="O5" s="636"/>
      <c r="P5" s="636"/>
      <c r="Q5" s="636"/>
      <c r="R5" s="636"/>
      <c r="S5" s="636"/>
      <c r="T5" s="636"/>
      <c r="U5" s="636"/>
      <c r="V5" s="636"/>
      <c r="W5" s="636"/>
      <c r="X5" s="636"/>
      <c r="Y5" s="636"/>
      <c r="Z5" s="636"/>
      <c r="AA5" s="636"/>
      <c r="AB5" s="636"/>
      <c r="AC5" s="636"/>
      <c r="AD5" s="636"/>
      <c r="AE5" s="636"/>
      <c r="AF5" s="636"/>
      <c r="AG5" s="636"/>
      <c r="AH5" s="636"/>
      <c r="AI5" s="636"/>
      <c r="AJ5" s="636"/>
      <c r="AK5" s="636"/>
      <c r="AL5" s="636"/>
    </row>
    <row r="6" spans="1:67" ht="18.75" x14ac:dyDescent="0.3">
      <c r="A6" s="523"/>
      <c r="B6" s="523"/>
      <c r="C6" s="523"/>
      <c r="D6" s="523"/>
      <c r="E6" s="523"/>
      <c r="F6" s="523"/>
      <c r="G6" s="523"/>
      <c r="H6" s="523"/>
      <c r="I6" s="523"/>
      <c r="J6" s="523"/>
      <c r="K6" s="523"/>
      <c r="L6" s="523"/>
      <c r="M6" s="523"/>
      <c r="N6" s="523"/>
      <c r="O6" s="523"/>
      <c r="P6" s="523"/>
      <c r="Q6" s="523"/>
      <c r="R6" s="523"/>
      <c r="S6" s="523"/>
      <c r="T6" s="523"/>
      <c r="U6" s="523"/>
      <c r="V6" s="523"/>
      <c r="W6" s="523"/>
      <c r="X6" s="523"/>
      <c r="Y6" s="523"/>
      <c r="Z6" s="523"/>
      <c r="AA6" s="523"/>
      <c r="AB6" s="523"/>
      <c r="AC6" s="523"/>
      <c r="AD6" s="523"/>
      <c r="AE6" s="523"/>
      <c r="AF6" s="523"/>
      <c r="AG6" s="523"/>
      <c r="AH6" s="523"/>
      <c r="AI6" s="523"/>
      <c r="AJ6" s="523"/>
      <c r="AK6" s="523"/>
      <c r="AL6" s="523"/>
    </row>
    <row r="7" spans="1:67" ht="18.75" x14ac:dyDescent="0.3">
      <c r="A7" s="636" t="s">
        <v>803</v>
      </c>
      <c r="B7" s="636"/>
      <c r="C7" s="636"/>
      <c r="D7" s="636"/>
      <c r="E7" s="636"/>
      <c r="F7" s="636"/>
      <c r="G7" s="636"/>
      <c r="H7" s="636"/>
      <c r="I7" s="636"/>
      <c r="J7" s="636"/>
      <c r="K7" s="636"/>
      <c r="L7" s="636"/>
      <c r="M7" s="636"/>
      <c r="N7" s="636"/>
      <c r="O7" s="636"/>
      <c r="P7" s="636"/>
      <c r="Q7" s="636"/>
      <c r="R7" s="636"/>
      <c r="S7" s="636"/>
      <c r="T7" s="636"/>
      <c r="U7" s="636"/>
      <c r="V7" s="636"/>
      <c r="W7" s="636"/>
      <c r="X7" s="636"/>
      <c r="Y7" s="636"/>
      <c r="Z7" s="636"/>
      <c r="AA7" s="636"/>
      <c r="AB7" s="636"/>
      <c r="AC7" s="636"/>
      <c r="AD7" s="636"/>
      <c r="AE7" s="636"/>
      <c r="AF7" s="636"/>
      <c r="AG7" s="636"/>
      <c r="AH7" s="636"/>
      <c r="AI7" s="636"/>
      <c r="AJ7" s="636"/>
      <c r="AK7" s="636"/>
      <c r="AL7" s="636"/>
    </row>
    <row r="8" spans="1:67" x14ac:dyDescent="0.25">
      <c r="A8" s="531"/>
      <c r="B8" s="531"/>
      <c r="C8" s="531"/>
      <c r="D8" s="531"/>
      <c r="E8" s="531"/>
      <c r="F8" s="531"/>
      <c r="G8" s="531"/>
      <c r="H8" s="531"/>
      <c r="I8" s="531"/>
      <c r="J8" s="531"/>
      <c r="K8" s="531"/>
      <c r="L8" s="531"/>
      <c r="M8" s="531"/>
      <c r="N8" s="531"/>
      <c r="O8" s="531"/>
      <c r="P8" s="531"/>
      <c r="Q8" s="531"/>
      <c r="R8" s="531"/>
      <c r="S8" s="531"/>
      <c r="T8" s="531"/>
      <c r="U8" s="531"/>
      <c r="V8" s="531"/>
      <c r="W8" s="531"/>
      <c r="X8" s="531"/>
      <c r="Y8" s="531"/>
      <c r="Z8" s="531"/>
      <c r="AA8" s="531"/>
      <c r="AB8" s="531"/>
      <c r="AC8" s="531"/>
      <c r="AD8" s="531"/>
      <c r="AE8" s="531"/>
      <c r="AF8" s="531"/>
      <c r="AG8" s="531"/>
      <c r="AH8" s="531"/>
      <c r="AI8" s="531"/>
      <c r="AJ8" s="531"/>
      <c r="AK8" s="531"/>
      <c r="AL8" s="531"/>
    </row>
    <row r="9" spans="1:67" ht="18.75" x14ac:dyDescent="0.25">
      <c r="A9" s="633" t="s">
        <v>859</v>
      </c>
      <c r="B9" s="633"/>
      <c r="C9" s="633"/>
      <c r="D9" s="633"/>
      <c r="E9" s="633"/>
      <c r="F9" s="633"/>
      <c r="G9" s="633"/>
      <c r="H9" s="633"/>
      <c r="I9" s="633"/>
      <c r="J9" s="633"/>
      <c r="K9" s="633"/>
      <c r="L9" s="633"/>
      <c r="M9" s="633"/>
      <c r="N9" s="633"/>
      <c r="O9" s="633"/>
      <c r="P9" s="633"/>
      <c r="Q9" s="633"/>
      <c r="R9" s="633"/>
      <c r="S9" s="633"/>
      <c r="T9" s="633"/>
      <c r="U9" s="633"/>
      <c r="V9" s="633"/>
      <c r="W9" s="633"/>
      <c r="X9" s="633"/>
      <c r="Y9" s="633"/>
      <c r="Z9" s="633"/>
      <c r="AA9" s="633"/>
      <c r="AB9" s="633"/>
      <c r="AC9" s="633"/>
      <c r="AD9" s="633"/>
      <c r="AE9" s="633"/>
      <c r="AF9" s="633"/>
      <c r="AG9" s="633"/>
      <c r="AH9" s="633"/>
      <c r="AI9" s="633"/>
      <c r="AJ9" s="633"/>
      <c r="AK9" s="633"/>
      <c r="AL9" s="633"/>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row>
    <row r="10" spans="1:67" x14ac:dyDescent="0.25">
      <c r="A10" s="638" t="s">
        <v>311</v>
      </c>
      <c r="B10" s="638"/>
      <c r="C10" s="638"/>
      <c r="D10" s="638"/>
      <c r="E10" s="638"/>
      <c r="F10" s="638"/>
      <c r="G10" s="638"/>
      <c r="H10" s="638"/>
      <c r="I10" s="638"/>
      <c r="J10" s="638"/>
      <c r="K10" s="638"/>
      <c r="L10" s="638"/>
      <c r="M10" s="638"/>
      <c r="N10" s="638"/>
      <c r="O10" s="638"/>
      <c r="P10" s="638"/>
      <c r="Q10" s="638"/>
      <c r="R10" s="638"/>
      <c r="S10" s="638"/>
      <c r="T10" s="638"/>
      <c r="U10" s="638"/>
      <c r="V10" s="638"/>
      <c r="W10" s="638"/>
      <c r="X10" s="638"/>
      <c r="Y10" s="638"/>
      <c r="Z10" s="638"/>
      <c r="AA10" s="638"/>
      <c r="AB10" s="638"/>
      <c r="AC10" s="638"/>
      <c r="AD10" s="638"/>
      <c r="AE10" s="638"/>
      <c r="AF10" s="638"/>
      <c r="AG10" s="638"/>
      <c r="AH10" s="638"/>
      <c r="AI10" s="638"/>
      <c r="AJ10" s="638"/>
      <c r="AK10" s="638"/>
      <c r="AL10" s="638"/>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row>
    <row r="11" spans="1:67" x14ac:dyDescent="0.25">
      <c r="A11" s="525"/>
      <c r="B11" s="525"/>
      <c r="C11" s="525"/>
      <c r="D11" s="525"/>
      <c r="E11" s="525"/>
      <c r="F11" s="525"/>
      <c r="G11" s="525"/>
      <c r="H11" s="525"/>
      <c r="I11" s="525"/>
      <c r="J11" s="525"/>
      <c r="K11" s="525"/>
      <c r="L11" s="525"/>
      <c r="M11" s="525"/>
      <c r="N11" s="525"/>
      <c r="O11" s="525"/>
      <c r="P11" s="525"/>
      <c r="Q11" s="525"/>
      <c r="R11" s="525"/>
      <c r="S11" s="525"/>
      <c r="T11" s="525"/>
      <c r="U11" s="525"/>
      <c r="V11" s="525"/>
      <c r="W11" s="525"/>
      <c r="X11" s="525"/>
      <c r="Y11" s="525"/>
      <c r="Z11" s="525"/>
      <c r="AA11" s="525"/>
      <c r="AB11" s="525"/>
      <c r="AC11" s="525"/>
      <c r="AD11" s="525"/>
      <c r="AE11" s="525"/>
      <c r="AF11" s="525"/>
      <c r="AG11" s="525"/>
      <c r="AH11" s="525"/>
      <c r="AI11" s="525"/>
      <c r="AJ11" s="525"/>
      <c r="AK11" s="525"/>
      <c r="AL11" s="525"/>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c r="BI11" s="212"/>
      <c r="BJ11" s="212"/>
      <c r="BK11" s="212"/>
      <c r="BL11" s="212"/>
      <c r="BM11" s="212"/>
      <c r="BN11" s="212"/>
      <c r="BO11" s="212"/>
    </row>
    <row r="12" spans="1:67" x14ac:dyDescent="0.25">
      <c r="A12" s="631" t="s">
        <v>1150</v>
      </c>
      <c r="B12" s="631"/>
      <c r="C12" s="631"/>
      <c r="D12" s="631"/>
      <c r="E12" s="631"/>
      <c r="F12" s="631"/>
      <c r="G12" s="631"/>
      <c r="H12" s="631"/>
      <c r="I12" s="631"/>
      <c r="J12" s="631"/>
      <c r="K12" s="631"/>
      <c r="L12" s="631"/>
      <c r="M12" s="631"/>
      <c r="N12" s="631"/>
      <c r="O12" s="631"/>
      <c r="P12" s="631"/>
      <c r="Q12" s="631"/>
      <c r="R12" s="631"/>
      <c r="S12" s="631"/>
      <c r="T12" s="631"/>
      <c r="U12" s="631"/>
      <c r="V12" s="631"/>
      <c r="W12" s="631"/>
      <c r="X12" s="631"/>
      <c r="Y12" s="631"/>
      <c r="Z12" s="631"/>
      <c r="AA12" s="631"/>
      <c r="AB12" s="631"/>
      <c r="AC12" s="631"/>
      <c r="AD12" s="631"/>
      <c r="AE12" s="631"/>
      <c r="AF12" s="631"/>
      <c r="AG12" s="631"/>
      <c r="AH12" s="631"/>
      <c r="AI12" s="631"/>
      <c r="AJ12" s="631"/>
      <c r="AK12" s="631"/>
      <c r="AL12" s="631"/>
      <c r="AM12" s="354"/>
      <c r="AN12" s="354"/>
      <c r="AO12" s="354"/>
      <c r="AP12" s="354"/>
      <c r="AQ12" s="354"/>
      <c r="AR12" s="354"/>
      <c r="AS12" s="354"/>
      <c r="AT12" s="354"/>
      <c r="AU12" s="354"/>
      <c r="AV12" s="354"/>
      <c r="AW12" s="354"/>
      <c r="AX12" s="354"/>
      <c r="AY12" s="354"/>
      <c r="AZ12" s="354"/>
      <c r="BA12" s="354"/>
      <c r="BB12" s="354"/>
      <c r="BC12" s="354"/>
      <c r="BD12" s="354"/>
      <c r="BE12" s="354"/>
      <c r="BF12" s="354"/>
    </row>
    <row r="13" spans="1:67" ht="18.75" x14ac:dyDescent="0.3">
      <c r="A13" s="523"/>
      <c r="B13" s="523"/>
      <c r="C13" s="523"/>
      <c r="D13" s="523"/>
      <c r="E13" s="523"/>
      <c r="F13" s="523"/>
      <c r="G13" s="523"/>
      <c r="H13" s="523"/>
      <c r="I13" s="523"/>
      <c r="J13" s="523"/>
      <c r="K13" s="523"/>
      <c r="L13" s="523"/>
      <c r="M13" s="523"/>
      <c r="N13" s="523"/>
      <c r="O13" s="523"/>
      <c r="P13" s="523"/>
      <c r="Q13" s="523"/>
      <c r="R13" s="523"/>
      <c r="S13" s="523"/>
      <c r="T13" s="523"/>
      <c r="U13" s="523"/>
      <c r="V13" s="523"/>
      <c r="W13" s="523"/>
      <c r="X13" s="523"/>
      <c r="Y13" s="523"/>
      <c r="Z13" s="523"/>
      <c r="AA13" s="523"/>
      <c r="AB13" s="523"/>
      <c r="AC13" s="523"/>
      <c r="AD13" s="523"/>
      <c r="AE13" s="523"/>
      <c r="AF13" s="523"/>
      <c r="AG13" s="523"/>
      <c r="AH13" s="523"/>
      <c r="AI13" s="523"/>
      <c r="AJ13" s="523"/>
      <c r="AK13" s="523"/>
      <c r="AL13" s="523"/>
      <c r="AM13" s="532"/>
      <c r="AN13" s="532"/>
      <c r="AO13" s="532"/>
      <c r="AP13" s="532"/>
      <c r="AQ13" s="532"/>
      <c r="AR13" s="532"/>
      <c r="AS13" s="532"/>
      <c r="AT13" s="532"/>
      <c r="AU13" s="532"/>
      <c r="AV13" s="532"/>
      <c r="AW13" s="532"/>
      <c r="AX13" s="532"/>
    </row>
    <row r="14" spans="1:67" ht="18.75" x14ac:dyDescent="0.3">
      <c r="A14" s="630" t="s">
        <v>1073</v>
      </c>
      <c r="B14" s="630"/>
      <c r="C14" s="630"/>
      <c r="D14" s="630"/>
      <c r="E14" s="630"/>
      <c r="F14" s="630"/>
      <c r="G14" s="630"/>
      <c r="H14" s="630"/>
      <c r="I14" s="630"/>
      <c r="J14" s="630"/>
      <c r="K14" s="630"/>
      <c r="L14" s="630"/>
      <c r="M14" s="630"/>
      <c r="N14" s="630"/>
      <c r="O14" s="630"/>
      <c r="P14" s="630"/>
      <c r="Q14" s="630"/>
      <c r="R14" s="630"/>
      <c r="S14" s="630"/>
      <c r="T14" s="630"/>
      <c r="U14" s="630"/>
      <c r="V14" s="630"/>
      <c r="W14" s="630"/>
      <c r="X14" s="630"/>
      <c r="Y14" s="630"/>
      <c r="Z14" s="630"/>
      <c r="AA14" s="630"/>
      <c r="AB14" s="630"/>
      <c r="AC14" s="630"/>
      <c r="AD14" s="630"/>
      <c r="AE14" s="630"/>
      <c r="AF14" s="630"/>
      <c r="AG14" s="630"/>
      <c r="AH14" s="630"/>
      <c r="AI14" s="630"/>
      <c r="AJ14" s="630"/>
      <c r="AK14" s="630"/>
      <c r="AL14" s="630"/>
      <c r="AM14" s="78"/>
      <c r="AN14" s="78"/>
      <c r="AO14" s="78"/>
      <c r="AP14" s="78"/>
      <c r="AQ14" s="78"/>
      <c r="AR14" s="78"/>
      <c r="AS14" s="78"/>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row>
    <row r="15" spans="1:67" ht="15.75" customHeight="1" x14ac:dyDescent="0.25">
      <c r="A15" s="697" t="s">
        <v>164</v>
      </c>
      <c r="B15" s="697"/>
      <c r="C15" s="697"/>
      <c r="D15" s="697"/>
      <c r="E15" s="697"/>
      <c r="F15" s="697"/>
      <c r="G15" s="697"/>
      <c r="H15" s="697"/>
      <c r="I15" s="697"/>
      <c r="J15" s="697"/>
      <c r="K15" s="697"/>
      <c r="L15" s="697"/>
      <c r="M15" s="697"/>
      <c r="N15" s="697"/>
      <c r="O15" s="697"/>
      <c r="P15" s="697"/>
      <c r="Q15" s="697"/>
      <c r="R15" s="697"/>
      <c r="S15" s="697"/>
      <c r="T15" s="697"/>
      <c r="U15" s="697"/>
      <c r="V15" s="697"/>
      <c r="W15" s="697"/>
      <c r="X15" s="697"/>
      <c r="Y15" s="697"/>
      <c r="Z15" s="697"/>
      <c r="AA15" s="697"/>
      <c r="AB15" s="697"/>
      <c r="AC15" s="697"/>
      <c r="AD15" s="697"/>
      <c r="AE15" s="697"/>
      <c r="AF15" s="697"/>
      <c r="AG15" s="697"/>
      <c r="AH15" s="697"/>
      <c r="AI15" s="697"/>
      <c r="AJ15" s="697"/>
      <c r="AK15" s="697"/>
      <c r="AL15" s="697"/>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102"/>
      <c r="BN15" s="102"/>
      <c r="BO15" s="102"/>
    </row>
    <row r="16" spans="1:67" x14ac:dyDescent="0.25">
      <c r="A16" s="698"/>
      <c r="B16" s="698"/>
      <c r="C16" s="698"/>
      <c r="D16" s="698"/>
      <c r="E16" s="698"/>
      <c r="F16" s="698"/>
      <c r="G16" s="698"/>
      <c r="H16" s="698"/>
      <c r="I16" s="698"/>
      <c r="J16" s="698"/>
      <c r="K16" s="698"/>
      <c r="L16" s="698"/>
      <c r="M16" s="698"/>
      <c r="N16" s="698"/>
      <c r="O16" s="698"/>
      <c r="P16" s="698"/>
      <c r="Q16" s="698"/>
      <c r="R16" s="698"/>
      <c r="S16" s="698"/>
      <c r="T16" s="698"/>
      <c r="U16" s="698"/>
      <c r="V16" s="698"/>
      <c r="W16" s="698"/>
      <c r="X16" s="698"/>
      <c r="Y16" s="698"/>
      <c r="Z16" s="698"/>
      <c r="AA16" s="698"/>
      <c r="AB16" s="698"/>
      <c r="AC16" s="698"/>
      <c r="AD16" s="698"/>
      <c r="AE16" s="698"/>
      <c r="AF16" s="698"/>
      <c r="AG16" s="698"/>
      <c r="AH16" s="698"/>
      <c r="AI16" s="698"/>
      <c r="AJ16" s="698"/>
      <c r="AK16" s="698"/>
      <c r="AL16" s="698"/>
      <c r="AM16" s="350"/>
      <c r="AN16" s="350"/>
      <c r="AO16" s="350"/>
      <c r="AP16" s="350"/>
      <c r="AQ16" s="42"/>
      <c r="AR16" s="42"/>
      <c r="AS16" s="42"/>
      <c r="AT16" s="42"/>
      <c r="AU16" s="42"/>
      <c r="AV16" s="42"/>
      <c r="AW16" s="42"/>
      <c r="AX16" s="42"/>
      <c r="AY16" s="42"/>
      <c r="AZ16" s="42"/>
      <c r="BA16" s="42"/>
      <c r="BB16" s="42"/>
      <c r="BC16" s="42"/>
      <c r="BD16" s="42"/>
      <c r="BE16" s="42"/>
      <c r="BF16" s="42"/>
    </row>
    <row r="17" spans="1:42" ht="19.5" customHeight="1" x14ac:dyDescent="0.25">
      <c r="A17" s="680" t="s">
        <v>178</v>
      </c>
      <c r="B17" s="706" t="s">
        <v>31</v>
      </c>
      <c r="C17" s="706" t="s">
        <v>4</v>
      </c>
      <c r="D17" s="707" t="s">
        <v>889</v>
      </c>
      <c r="E17" s="707"/>
      <c r="F17" s="707"/>
      <c r="G17" s="707"/>
      <c r="H17" s="707"/>
      <c r="I17" s="707"/>
      <c r="J17" s="707"/>
      <c r="K17" s="707"/>
      <c r="L17" s="707"/>
      <c r="M17" s="707"/>
      <c r="N17" s="707"/>
      <c r="O17" s="707"/>
      <c r="P17" s="707"/>
      <c r="Q17" s="707"/>
      <c r="R17" s="707"/>
      <c r="S17" s="707"/>
      <c r="T17" s="707"/>
      <c r="U17" s="707"/>
      <c r="V17" s="707"/>
      <c r="W17" s="707"/>
      <c r="X17" s="707"/>
      <c r="Y17" s="707"/>
      <c r="Z17" s="707"/>
      <c r="AA17" s="707"/>
      <c r="AB17" s="707"/>
      <c r="AC17" s="707"/>
      <c r="AD17" s="707"/>
      <c r="AE17" s="707"/>
      <c r="AF17" s="707"/>
      <c r="AG17" s="707"/>
      <c r="AH17" s="707"/>
      <c r="AI17" s="707"/>
      <c r="AJ17" s="707"/>
      <c r="AK17" s="707"/>
      <c r="AL17" s="707"/>
      <c r="AM17" s="3"/>
      <c r="AN17" s="3"/>
      <c r="AO17" s="3"/>
      <c r="AP17" s="3"/>
    </row>
    <row r="18" spans="1:42" ht="43.5" customHeight="1" x14ac:dyDescent="0.25">
      <c r="A18" s="681"/>
      <c r="B18" s="706"/>
      <c r="C18" s="706"/>
      <c r="D18" s="707" t="s">
        <v>7</v>
      </c>
      <c r="E18" s="707"/>
      <c r="F18" s="707"/>
      <c r="G18" s="707"/>
      <c r="H18" s="707"/>
      <c r="I18" s="707"/>
      <c r="J18" s="707"/>
      <c r="K18" s="707" t="s">
        <v>8</v>
      </c>
      <c r="L18" s="707"/>
      <c r="M18" s="707"/>
      <c r="N18" s="707"/>
      <c r="O18" s="707"/>
      <c r="P18" s="707"/>
      <c r="Q18" s="707"/>
      <c r="R18" s="707" t="s">
        <v>9</v>
      </c>
      <c r="S18" s="707"/>
      <c r="T18" s="707"/>
      <c r="U18" s="707"/>
      <c r="V18" s="707"/>
      <c r="W18" s="707"/>
      <c r="X18" s="707"/>
      <c r="Y18" s="707" t="s">
        <v>10</v>
      </c>
      <c r="Z18" s="707"/>
      <c r="AA18" s="707"/>
      <c r="AB18" s="707"/>
      <c r="AC18" s="707"/>
      <c r="AD18" s="707"/>
      <c r="AE18" s="707"/>
      <c r="AF18" s="706" t="s">
        <v>890</v>
      </c>
      <c r="AG18" s="706"/>
      <c r="AH18" s="706"/>
      <c r="AI18" s="706"/>
      <c r="AJ18" s="706"/>
      <c r="AK18" s="706"/>
      <c r="AL18" s="706"/>
      <c r="AM18" s="3"/>
      <c r="AN18" s="3"/>
      <c r="AO18" s="3"/>
      <c r="AP18" s="3"/>
    </row>
    <row r="19" spans="1:42" ht="43.5" customHeight="1" x14ac:dyDescent="0.25">
      <c r="A19" s="681"/>
      <c r="B19" s="706"/>
      <c r="C19" s="706"/>
      <c r="D19" s="530" t="s">
        <v>56</v>
      </c>
      <c r="E19" s="707" t="s">
        <v>55</v>
      </c>
      <c r="F19" s="707"/>
      <c r="G19" s="707"/>
      <c r="H19" s="707"/>
      <c r="I19" s="707"/>
      <c r="J19" s="707"/>
      <c r="K19" s="530" t="s">
        <v>56</v>
      </c>
      <c r="L19" s="706" t="s">
        <v>55</v>
      </c>
      <c r="M19" s="706"/>
      <c r="N19" s="706"/>
      <c r="O19" s="706"/>
      <c r="P19" s="706"/>
      <c r="Q19" s="706"/>
      <c r="R19" s="530" t="s">
        <v>56</v>
      </c>
      <c r="S19" s="706" t="s">
        <v>55</v>
      </c>
      <c r="T19" s="706"/>
      <c r="U19" s="706"/>
      <c r="V19" s="706"/>
      <c r="W19" s="706"/>
      <c r="X19" s="706"/>
      <c r="Y19" s="530" t="s">
        <v>56</v>
      </c>
      <c r="Z19" s="706" t="s">
        <v>55</v>
      </c>
      <c r="AA19" s="706"/>
      <c r="AB19" s="706"/>
      <c r="AC19" s="706"/>
      <c r="AD19" s="706"/>
      <c r="AE19" s="706"/>
      <c r="AF19" s="530" t="s">
        <v>56</v>
      </c>
      <c r="AG19" s="706" t="s">
        <v>55</v>
      </c>
      <c r="AH19" s="706"/>
      <c r="AI19" s="706"/>
      <c r="AJ19" s="706"/>
      <c r="AK19" s="706"/>
      <c r="AL19" s="706"/>
    </row>
    <row r="20" spans="1:42" ht="87.75" customHeight="1" x14ac:dyDescent="0.25">
      <c r="A20" s="682"/>
      <c r="B20" s="706"/>
      <c r="C20" s="706"/>
      <c r="D20" s="527" t="s">
        <v>24</v>
      </c>
      <c r="E20" s="527" t="s">
        <v>24</v>
      </c>
      <c r="F20" s="91" t="s">
        <v>5</v>
      </c>
      <c r="G20" s="91" t="s">
        <v>6</v>
      </c>
      <c r="H20" s="527" t="s">
        <v>857</v>
      </c>
      <c r="I20" s="91" t="s">
        <v>2</v>
      </c>
      <c r="J20" s="91" t="s">
        <v>147</v>
      </c>
      <c r="K20" s="527" t="s">
        <v>24</v>
      </c>
      <c r="L20" s="527" t="s">
        <v>24</v>
      </c>
      <c r="M20" s="91" t="s">
        <v>5</v>
      </c>
      <c r="N20" s="91" t="s">
        <v>6</v>
      </c>
      <c r="O20" s="527" t="s">
        <v>857</v>
      </c>
      <c r="P20" s="91" t="s">
        <v>2</v>
      </c>
      <c r="Q20" s="91" t="s">
        <v>147</v>
      </c>
      <c r="R20" s="527" t="s">
        <v>24</v>
      </c>
      <c r="S20" s="527" t="s">
        <v>24</v>
      </c>
      <c r="T20" s="91" t="s">
        <v>5</v>
      </c>
      <c r="U20" s="91" t="s">
        <v>6</v>
      </c>
      <c r="V20" s="527" t="s">
        <v>857</v>
      </c>
      <c r="W20" s="91" t="s">
        <v>2</v>
      </c>
      <c r="X20" s="91" t="s">
        <v>147</v>
      </c>
      <c r="Y20" s="527" t="s">
        <v>24</v>
      </c>
      <c r="Z20" s="527" t="s">
        <v>24</v>
      </c>
      <c r="AA20" s="91" t="s">
        <v>5</v>
      </c>
      <c r="AB20" s="91" t="s">
        <v>6</v>
      </c>
      <c r="AC20" s="527" t="s">
        <v>857</v>
      </c>
      <c r="AD20" s="91" t="s">
        <v>2</v>
      </c>
      <c r="AE20" s="91" t="s">
        <v>147</v>
      </c>
      <c r="AF20" s="527" t="s">
        <v>24</v>
      </c>
      <c r="AG20" s="527" t="s">
        <v>24</v>
      </c>
      <c r="AH20" s="91" t="s">
        <v>5</v>
      </c>
      <c r="AI20" s="91" t="s">
        <v>6</v>
      </c>
      <c r="AJ20" s="527" t="s">
        <v>857</v>
      </c>
      <c r="AK20" s="91" t="s">
        <v>2</v>
      </c>
      <c r="AL20" s="91" t="s">
        <v>790</v>
      </c>
    </row>
    <row r="21" spans="1:42" x14ac:dyDescent="0.25">
      <c r="A21" s="529">
        <v>1</v>
      </c>
      <c r="B21" s="529">
        <v>2</v>
      </c>
      <c r="C21" s="529">
        <v>3</v>
      </c>
      <c r="D21" s="138" t="s">
        <v>107</v>
      </c>
      <c r="E21" s="138" t="s">
        <v>108</v>
      </c>
      <c r="F21" s="138" t="s">
        <v>109</v>
      </c>
      <c r="G21" s="138" t="s">
        <v>110</v>
      </c>
      <c r="H21" s="138" t="s">
        <v>111</v>
      </c>
      <c r="I21" s="138" t="s">
        <v>112</v>
      </c>
      <c r="J21" s="138" t="s">
        <v>187</v>
      </c>
      <c r="K21" s="138" t="s">
        <v>188</v>
      </c>
      <c r="L21" s="138" t="s">
        <v>189</v>
      </c>
      <c r="M21" s="138" t="s">
        <v>190</v>
      </c>
      <c r="N21" s="138" t="s">
        <v>191</v>
      </c>
      <c r="O21" s="138" t="s">
        <v>192</v>
      </c>
      <c r="P21" s="138" t="s">
        <v>193</v>
      </c>
      <c r="Q21" s="138" t="s">
        <v>194</v>
      </c>
      <c r="R21" s="138" t="s">
        <v>197</v>
      </c>
      <c r="S21" s="138" t="s">
        <v>198</v>
      </c>
      <c r="T21" s="138" t="s">
        <v>199</v>
      </c>
      <c r="U21" s="138" t="s">
        <v>200</v>
      </c>
      <c r="V21" s="138" t="s">
        <v>201</v>
      </c>
      <c r="W21" s="138" t="s">
        <v>202</v>
      </c>
      <c r="X21" s="138" t="s">
        <v>341</v>
      </c>
      <c r="Y21" s="138" t="s">
        <v>203</v>
      </c>
      <c r="Z21" s="138" t="s">
        <v>204</v>
      </c>
      <c r="AA21" s="138" t="s">
        <v>205</v>
      </c>
      <c r="AB21" s="138" t="s">
        <v>206</v>
      </c>
      <c r="AC21" s="138" t="s">
        <v>207</v>
      </c>
      <c r="AD21" s="138" t="s">
        <v>208</v>
      </c>
      <c r="AE21" s="138" t="s">
        <v>342</v>
      </c>
      <c r="AF21" s="138" t="s">
        <v>98</v>
      </c>
      <c r="AG21" s="138" t="s">
        <v>101</v>
      </c>
      <c r="AH21" s="138" t="s">
        <v>117</v>
      </c>
      <c r="AI21" s="138" t="s">
        <v>120</v>
      </c>
      <c r="AJ21" s="138" t="s">
        <v>123</v>
      </c>
      <c r="AK21" s="138" t="s">
        <v>124</v>
      </c>
      <c r="AL21" s="138" t="s">
        <v>125</v>
      </c>
    </row>
    <row r="22" spans="1:42" x14ac:dyDescent="0.25">
      <c r="A22" s="529"/>
      <c r="B22" s="529"/>
      <c r="C22" s="529"/>
      <c r="D22" s="138"/>
      <c r="E22" s="138"/>
      <c r="F22" s="138"/>
      <c r="G22" s="138"/>
      <c r="H22" s="138"/>
      <c r="I22" s="138"/>
      <c r="J22" s="138"/>
      <c r="K22" s="138"/>
      <c r="L22" s="138"/>
      <c r="M22" s="138"/>
      <c r="N22" s="138"/>
      <c r="O22" s="138"/>
      <c r="P22" s="138"/>
      <c r="Q22" s="138"/>
      <c r="R22" s="138"/>
      <c r="S22" s="138"/>
      <c r="T22" s="138"/>
      <c r="U22" s="138"/>
      <c r="V22" s="138"/>
      <c r="W22" s="138"/>
      <c r="X22" s="138"/>
      <c r="Y22" s="138"/>
      <c r="Z22" s="138"/>
      <c r="AA22" s="138"/>
      <c r="AB22" s="138"/>
      <c r="AC22" s="138"/>
      <c r="AD22" s="138"/>
      <c r="AE22" s="138"/>
      <c r="AF22" s="138"/>
      <c r="AG22" s="138"/>
      <c r="AH22" s="138"/>
      <c r="AI22" s="138"/>
      <c r="AJ22" s="138"/>
      <c r="AK22" s="138"/>
      <c r="AL22" s="138"/>
    </row>
    <row r="23" spans="1:42" ht="31.5" x14ac:dyDescent="0.25">
      <c r="A23" s="474">
        <v>0</v>
      </c>
      <c r="B23" s="475" t="s">
        <v>735</v>
      </c>
      <c r="C23" s="290"/>
      <c r="D23" s="138"/>
      <c r="E23" s="214">
        <f>E25+E27</f>
        <v>0</v>
      </c>
      <c r="F23" s="138"/>
      <c r="G23" s="138"/>
      <c r="H23" s="138"/>
      <c r="I23" s="138"/>
      <c r="J23" s="138"/>
      <c r="K23" s="138"/>
      <c r="L23" s="214">
        <f>L25+L27</f>
        <v>0.23000000000000004</v>
      </c>
      <c r="M23" s="138"/>
      <c r="N23" s="138"/>
      <c r="O23" s="138"/>
      <c r="P23" s="138"/>
      <c r="Q23" s="138"/>
      <c r="R23" s="138"/>
      <c r="S23" s="214">
        <f>S25+S27</f>
        <v>33.409499999999994</v>
      </c>
      <c r="T23" s="214">
        <f t="shared" ref="T23:W23" si="0">T25+T27</f>
        <v>6.37</v>
      </c>
      <c r="U23" s="214">
        <f t="shared" si="0"/>
        <v>0</v>
      </c>
      <c r="V23" s="214">
        <f t="shared" si="0"/>
        <v>0.87</v>
      </c>
      <c r="W23" s="214">
        <f t="shared" si="0"/>
        <v>0</v>
      </c>
      <c r="X23" s="138"/>
      <c r="Y23" s="138"/>
      <c r="Z23" s="214">
        <f>Z25+Z27</f>
        <v>34.217833333333331</v>
      </c>
      <c r="AA23" s="214">
        <f>AA37</f>
        <v>2.25</v>
      </c>
      <c r="AB23" s="138"/>
      <c r="AC23" s="138"/>
      <c r="AD23" s="138"/>
      <c r="AE23" s="138"/>
      <c r="AF23" s="138"/>
      <c r="AG23" s="214">
        <f>E23+L23+S23+Z23</f>
        <v>67.857333333333315</v>
      </c>
      <c r="AH23" s="214">
        <f t="shared" ref="AH23:AL38" si="1">F23+M23+T23+AA23</f>
        <v>8.620000000000001</v>
      </c>
      <c r="AI23" s="214">
        <f t="shared" si="1"/>
        <v>0</v>
      </c>
      <c r="AJ23" s="214">
        <f t="shared" si="1"/>
        <v>0.87</v>
      </c>
      <c r="AK23" s="214">
        <f t="shared" si="1"/>
        <v>0</v>
      </c>
      <c r="AL23" s="296">
        <f t="shared" si="1"/>
        <v>0</v>
      </c>
    </row>
    <row r="24" spans="1:42" ht="31.5" x14ac:dyDescent="0.25">
      <c r="A24" s="290" t="s">
        <v>736</v>
      </c>
      <c r="B24" s="289" t="s">
        <v>737</v>
      </c>
      <c r="C24" s="290"/>
      <c r="D24" s="138"/>
      <c r="E24" s="138" t="s">
        <v>791</v>
      </c>
      <c r="F24" s="138"/>
      <c r="G24" s="138"/>
      <c r="H24" s="138"/>
      <c r="I24" s="138"/>
      <c r="J24" s="138"/>
      <c r="K24" s="138"/>
      <c r="L24" s="138" t="s">
        <v>791</v>
      </c>
      <c r="M24" s="138"/>
      <c r="N24" s="138"/>
      <c r="O24" s="138"/>
      <c r="P24" s="138"/>
      <c r="Q24" s="138"/>
      <c r="R24" s="138"/>
      <c r="S24" s="138" t="s">
        <v>791</v>
      </c>
      <c r="T24" s="138"/>
      <c r="U24" s="138"/>
      <c r="V24" s="138"/>
      <c r="W24" s="138"/>
      <c r="X24" s="138"/>
      <c r="Y24" s="138"/>
      <c r="Z24" s="138" t="s">
        <v>791</v>
      </c>
      <c r="AA24" s="138"/>
      <c r="AB24" s="138"/>
      <c r="AC24" s="138"/>
      <c r="AD24" s="138"/>
      <c r="AE24" s="138"/>
      <c r="AF24" s="138"/>
      <c r="AG24" s="214">
        <f t="shared" ref="AG24:AL66" si="2">E24+L24+S24+Z24</f>
        <v>0</v>
      </c>
      <c r="AH24" s="214">
        <f t="shared" si="1"/>
        <v>0</v>
      </c>
      <c r="AI24" s="214">
        <f t="shared" si="1"/>
        <v>0</v>
      </c>
      <c r="AJ24" s="214">
        <f t="shared" si="1"/>
        <v>0</v>
      </c>
      <c r="AK24" s="214">
        <f t="shared" si="1"/>
        <v>0</v>
      </c>
      <c r="AL24" s="296">
        <f t="shared" si="1"/>
        <v>0</v>
      </c>
    </row>
    <row r="25" spans="1:42" ht="31.5" x14ac:dyDescent="0.25">
      <c r="A25" s="290" t="s">
        <v>738</v>
      </c>
      <c r="B25" s="289" t="s">
        <v>762</v>
      </c>
      <c r="C25" s="290"/>
      <c r="D25" s="138"/>
      <c r="E25" s="294">
        <f>E37</f>
        <v>0</v>
      </c>
      <c r="F25" s="138"/>
      <c r="G25" s="138"/>
      <c r="H25" s="138"/>
      <c r="I25" s="138"/>
      <c r="J25" s="138"/>
      <c r="K25" s="138"/>
      <c r="L25" s="294">
        <f>L63</f>
        <v>0.23000000000000004</v>
      </c>
      <c r="M25" s="138"/>
      <c r="N25" s="138"/>
      <c r="O25" s="138"/>
      <c r="P25" s="138"/>
      <c r="Q25" s="138"/>
      <c r="R25" s="138"/>
      <c r="S25" s="294">
        <f>S37</f>
        <v>24.196666666666665</v>
      </c>
      <c r="T25" s="294">
        <f>T37</f>
        <v>5.97</v>
      </c>
      <c r="U25" s="294">
        <f t="shared" ref="U25:W25" si="3">U37</f>
        <v>0</v>
      </c>
      <c r="V25" s="294">
        <f t="shared" si="3"/>
        <v>0</v>
      </c>
      <c r="W25" s="294">
        <f t="shared" si="3"/>
        <v>0</v>
      </c>
      <c r="X25" s="138"/>
      <c r="Y25" s="138"/>
      <c r="Z25" s="294">
        <f>Z37</f>
        <v>34.217833333333331</v>
      </c>
      <c r="AA25" s="138"/>
      <c r="AB25" s="138"/>
      <c r="AC25" s="138"/>
      <c r="AD25" s="138"/>
      <c r="AE25" s="138"/>
      <c r="AF25" s="138"/>
      <c r="AG25" s="214">
        <f t="shared" si="2"/>
        <v>58.644499999999994</v>
      </c>
      <c r="AH25" s="214">
        <f t="shared" si="1"/>
        <v>5.97</v>
      </c>
      <c r="AI25" s="214">
        <f t="shared" si="1"/>
        <v>0</v>
      </c>
      <c r="AJ25" s="214">
        <f t="shared" si="1"/>
        <v>0</v>
      </c>
      <c r="AK25" s="214">
        <f t="shared" si="1"/>
        <v>0</v>
      </c>
      <c r="AL25" s="296">
        <f t="shared" si="1"/>
        <v>0</v>
      </c>
    </row>
    <row r="26" spans="1:42" ht="94.5" x14ac:dyDescent="0.25">
      <c r="A26" s="290" t="s">
        <v>739</v>
      </c>
      <c r="B26" s="289" t="s">
        <v>740</v>
      </c>
      <c r="C26" s="290"/>
      <c r="D26" s="138"/>
      <c r="E26" s="138" t="s">
        <v>791</v>
      </c>
      <c r="F26" s="138"/>
      <c r="G26" s="138"/>
      <c r="H26" s="138"/>
      <c r="I26" s="138"/>
      <c r="J26" s="138"/>
      <c r="K26" s="138"/>
      <c r="L26" s="138" t="s">
        <v>791</v>
      </c>
      <c r="M26" s="138"/>
      <c r="N26" s="138"/>
      <c r="O26" s="138"/>
      <c r="P26" s="138"/>
      <c r="Q26" s="138"/>
      <c r="R26" s="138"/>
      <c r="S26" s="138" t="s">
        <v>791</v>
      </c>
      <c r="T26" s="138"/>
      <c r="U26" s="138"/>
      <c r="V26" s="138"/>
      <c r="W26" s="138"/>
      <c r="X26" s="138"/>
      <c r="Y26" s="138"/>
      <c r="Z26" s="138" t="s">
        <v>791</v>
      </c>
      <c r="AA26" s="138"/>
      <c r="AB26" s="138"/>
      <c r="AC26" s="138"/>
      <c r="AD26" s="138"/>
      <c r="AE26" s="138"/>
      <c r="AF26" s="138"/>
      <c r="AG26" s="214">
        <f t="shared" si="2"/>
        <v>0</v>
      </c>
      <c r="AH26" s="214">
        <f t="shared" si="1"/>
        <v>0</v>
      </c>
      <c r="AI26" s="214">
        <f t="shared" si="1"/>
        <v>0</v>
      </c>
      <c r="AJ26" s="214">
        <f t="shared" si="1"/>
        <v>0</v>
      </c>
      <c r="AK26" s="214">
        <f t="shared" si="1"/>
        <v>0</v>
      </c>
      <c r="AL26" s="296">
        <f t="shared" si="1"/>
        <v>0</v>
      </c>
    </row>
    <row r="27" spans="1:42" ht="47.25" x14ac:dyDescent="0.25">
      <c r="A27" s="290" t="s">
        <v>741</v>
      </c>
      <c r="B27" s="289" t="s">
        <v>742</v>
      </c>
      <c r="C27" s="290"/>
      <c r="D27" s="138"/>
      <c r="E27" s="294">
        <f>E66</f>
        <v>0</v>
      </c>
      <c r="F27" s="138"/>
      <c r="G27" s="138"/>
      <c r="H27" s="138"/>
      <c r="I27" s="138"/>
      <c r="J27" s="138"/>
      <c r="K27" s="138"/>
      <c r="L27" s="294">
        <f>L66</f>
        <v>0</v>
      </c>
      <c r="M27" s="138"/>
      <c r="N27" s="138"/>
      <c r="O27" s="138"/>
      <c r="P27" s="138"/>
      <c r="Q27" s="138"/>
      <c r="R27" s="138"/>
      <c r="S27" s="294">
        <f>S66</f>
        <v>9.2128333333333323</v>
      </c>
      <c r="T27" s="294">
        <f t="shared" ref="T27:X27" si="4">T66</f>
        <v>0.4</v>
      </c>
      <c r="U27" s="294">
        <f t="shared" si="4"/>
        <v>0</v>
      </c>
      <c r="V27" s="294">
        <f t="shared" si="4"/>
        <v>0.87</v>
      </c>
      <c r="W27" s="294">
        <f t="shared" si="4"/>
        <v>0</v>
      </c>
      <c r="X27" s="294">
        <f t="shared" si="4"/>
        <v>0</v>
      </c>
      <c r="Y27" s="138"/>
      <c r="Z27" s="294">
        <f>Z66</f>
        <v>0</v>
      </c>
      <c r="AA27" s="138"/>
      <c r="AB27" s="138"/>
      <c r="AC27" s="138"/>
      <c r="AD27" s="138"/>
      <c r="AE27" s="138"/>
      <c r="AF27" s="138"/>
      <c r="AG27" s="214">
        <f t="shared" si="2"/>
        <v>9.2128333333333323</v>
      </c>
      <c r="AH27" s="214">
        <f t="shared" si="1"/>
        <v>0.4</v>
      </c>
      <c r="AI27" s="214">
        <f t="shared" si="1"/>
        <v>0</v>
      </c>
      <c r="AJ27" s="214">
        <f t="shared" si="1"/>
        <v>0.87</v>
      </c>
      <c r="AK27" s="214">
        <f t="shared" si="1"/>
        <v>0</v>
      </c>
      <c r="AL27" s="296">
        <f t="shared" si="1"/>
        <v>0</v>
      </c>
    </row>
    <row r="28" spans="1:42" ht="47.25" x14ac:dyDescent="0.25">
      <c r="A28" s="290" t="s">
        <v>743</v>
      </c>
      <c r="B28" s="289" t="s">
        <v>744</v>
      </c>
      <c r="C28" s="290"/>
      <c r="D28" s="138"/>
      <c r="E28" s="138" t="s">
        <v>791</v>
      </c>
      <c r="F28" s="138"/>
      <c r="G28" s="138"/>
      <c r="H28" s="138"/>
      <c r="I28" s="138"/>
      <c r="J28" s="138"/>
      <c r="K28" s="138"/>
      <c r="L28" s="138" t="s">
        <v>791</v>
      </c>
      <c r="M28" s="138"/>
      <c r="N28" s="138"/>
      <c r="O28" s="138"/>
      <c r="P28" s="138"/>
      <c r="Q28" s="138"/>
      <c r="R28" s="138"/>
      <c r="S28" s="138" t="s">
        <v>791</v>
      </c>
      <c r="T28" s="138"/>
      <c r="U28" s="138"/>
      <c r="V28" s="138"/>
      <c r="W28" s="138"/>
      <c r="X28" s="138"/>
      <c r="Y28" s="138"/>
      <c r="Z28" s="138" t="s">
        <v>791</v>
      </c>
      <c r="AA28" s="138"/>
      <c r="AB28" s="138"/>
      <c r="AC28" s="138"/>
      <c r="AD28" s="138"/>
      <c r="AE28" s="138"/>
      <c r="AF28" s="138"/>
      <c r="AG28" s="214">
        <f t="shared" si="2"/>
        <v>0</v>
      </c>
      <c r="AH28" s="214">
        <f t="shared" si="1"/>
        <v>0</v>
      </c>
      <c r="AI28" s="214">
        <f t="shared" si="1"/>
        <v>0</v>
      </c>
      <c r="AJ28" s="214">
        <f t="shared" si="1"/>
        <v>0</v>
      </c>
      <c r="AK28" s="214">
        <f t="shared" si="1"/>
        <v>0</v>
      </c>
      <c r="AL28" s="296">
        <f t="shared" si="1"/>
        <v>0</v>
      </c>
    </row>
    <row r="29" spans="1:42" ht="31.5" x14ac:dyDescent="0.25">
      <c r="A29" s="290" t="s">
        <v>745</v>
      </c>
      <c r="B29" s="289" t="s">
        <v>746</v>
      </c>
      <c r="C29" s="290"/>
      <c r="D29" s="138"/>
      <c r="E29" s="138" t="s">
        <v>791</v>
      </c>
      <c r="F29" s="138"/>
      <c r="G29" s="138"/>
      <c r="H29" s="138"/>
      <c r="I29" s="138"/>
      <c r="J29" s="138"/>
      <c r="K29" s="138"/>
      <c r="L29" s="138" t="s">
        <v>791</v>
      </c>
      <c r="M29" s="138"/>
      <c r="N29" s="138"/>
      <c r="O29" s="138"/>
      <c r="P29" s="138"/>
      <c r="Q29" s="138"/>
      <c r="R29" s="138"/>
      <c r="S29" s="138" t="s">
        <v>791</v>
      </c>
      <c r="T29" s="138"/>
      <c r="U29" s="138"/>
      <c r="V29" s="138"/>
      <c r="W29" s="138"/>
      <c r="X29" s="138"/>
      <c r="Y29" s="138"/>
      <c r="Z29" s="138" t="s">
        <v>791</v>
      </c>
      <c r="AA29" s="138"/>
      <c r="AB29" s="138"/>
      <c r="AC29" s="138"/>
      <c r="AD29" s="138"/>
      <c r="AE29" s="138"/>
      <c r="AF29" s="138"/>
      <c r="AG29" s="214">
        <f t="shared" si="2"/>
        <v>0</v>
      </c>
      <c r="AH29" s="214">
        <f t="shared" si="1"/>
        <v>0</v>
      </c>
      <c r="AI29" s="214">
        <f t="shared" si="1"/>
        <v>0</v>
      </c>
      <c r="AJ29" s="214">
        <f t="shared" si="1"/>
        <v>0</v>
      </c>
      <c r="AK29" s="214">
        <f t="shared" si="1"/>
        <v>0</v>
      </c>
      <c r="AL29" s="296">
        <f t="shared" si="1"/>
        <v>0</v>
      </c>
    </row>
    <row r="30" spans="1:42" x14ac:dyDescent="0.25">
      <c r="A30" s="290"/>
      <c r="B30" s="129"/>
      <c r="C30" s="290"/>
      <c r="D30" s="138"/>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214">
        <f t="shared" si="2"/>
        <v>0</v>
      </c>
      <c r="AH30" s="214">
        <f t="shared" si="1"/>
        <v>0</v>
      </c>
      <c r="AI30" s="214">
        <f t="shared" si="1"/>
        <v>0</v>
      </c>
      <c r="AJ30" s="214">
        <f t="shared" si="1"/>
        <v>0</v>
      </c>
      <c r="AK30" s="214">
        <f t="shared" si="1"/>
        <v>0</v>
      </c>
      <c r="AL30" s="296">
        <f t="shared" si="1"/>
        <v>0</v>
      </c>
    </row>
    <row r="31" spans="1:42" ht="31.5" x14ac:dyDescent="0.25">
      <c r="A31" s="290">
        <v>1</v>
      </c>
      <c r="B31" s="289" t="s">
        <v>579</v>
      </c>
      <c r="C31" s="290"/>
      <c r="D31" s="138"/>
      <c r="E31" s="138"/>
      <c r="F31" s="138"/>
      <c r="G31" s="138"/>
      <c r="H31" s="138"/>
      <c r="I31" s="138"/>
      <c r="J31" s="138"/>
      <c r="K31" s="138"/>
      <c r="L31" s="138"/>
      <c r="M31" s="138"/>
      <c r="N31" s="138"/>
      <c r="O31" s="138"/>
      <c r="P31" s="138"/>
      <c r="Q31" s="138"/>
      <c r="R31" s="138"/>
      <c r="S31" s="138"/>
      <c r="T31" s="138"/>
      <c r="U31" s="138"/>
      <c r="V31" s="138"/>
      <c r="W31" s="138"/>
      <c r="X31" s="138"/>
      <c r="Y31" s="138"/>
      <c r="Z31" s="138"/>
      <c r="AA31" s="138"/>
      <c r="AB31" s="138"/>
      <c r="AC31" s="138"/>
      <c r="AD31" s="138"/>
      <c r="AE31" s="138"/>
      <c r="AF31" s="138"/>
      <c r="AG31" s="214">
        <f t="shared" si="2"/>
        <v>0</v>
      </c>
      <c r="AH31" s="214">
        <f t="shared" si="1"/>
        <v>0</v>
      </c>
      <c r="AI31" s="214">
        <f t="shared" si="1"/>
        <v>0</v>
      </c>
      <c r="AJ31" s="214">
        <f t="shared" si="1"/>
        <v>0</v>
      </c>
      <c r="AK31" s="214">
        <f t="shared" si="1"/>
        <v>0</v>
      </c>
      <c r="AL31" s="296">
        <f t="shared" si="1"/>
        <v>0</v>
      </c>
    </row>
    <row r="32" spans="1:42" ht="47.25" x14ac:dyDescent="0.25">
      <c r="A32" s="477" t="s">
        <v>550</v>
      </c>
      <c r="B32" s="475" t="s">
        <v>747</v>
      </c>
      <c r="C32" s="290"/>
      <c r="D32" s="138"/>
      <c r="E32" s="138"/>
      <c r="F32" s="138"/>
      <c r="G32" s="138"/>
      <c r="H32" s="138"/>
      <c r="I32" s="138"/>
      <c r="J32" s="138"/>
      <c r="K32" s="138"/>
      <c r="L32" s="138"/>
      <c r="M32" s="138"/>
      <c r="N32" s="138"/>
      <c r="O32" s="138"/>
      <c r="P32" s="138"/>
      <c r="Q32" s="138"/>
      <c r="R32" s="138"/>
      <c r="S32" s="138"/>
      <c r="T32" s="138"/>
      <c r="U32" s="138"/>
      <c r="V32" s="138"/>
      <c r="W32" s="138"/>
      <c r="X32" s="138"/>
      <c r="Y32" s="138"/>
      <c r="Z32" s="138" t="s">
        <v>791</v>
      </c>
      <c r="AA32" s="138"/>
      <c r="AB32" s="138"/>
      <c r="AC32" s="138"/>
      <c r="AD32" s="138"/>
      <c r="AE32" s="138"/>
      <c r="AF32" s="138"/>
      <c r="AG32" s="214">
        <f t="shared" si="2"/>
        <v>0</v>
      </c>
      <c r="AH32" s="214">
        <f t="shared" si="1"/>
        <v>0</v>
      </c>
      <c r="AI32" s="214">
        <f t="shared" si="1"/>
        <v>0</v>
      </c>
      <c r="AJ32" s="214">
        <f t="shared" si="1"/>
        <v>0</v>
      </c>
      <c r="AK32" s="214">
        <f t="shared" si="1"/>
        <v>0</v>
      </c>
      <c r="AL32" s="296">
        <f t="shared" si="1"/>
        <v>0</v>
      </c>
    </row>
    <row r="33" spans="1:38" ht="47.25" x14ac:dyDescent="0.25">
      <c r="A33" s="82" t="s">
        <v>552</v>
      </c>
      <c r="B33" s="289" t="s">
        <v>748</v>
      </c>
      <c r="C33" s="290"/>
      <c r="D33" s="138"/>
      <c r="E33" s="138"/>
      <c r="F33" s="138"/>
      <c r="G33" s="138"/>
      <c r="H33" s="138"/>
      <c r="I33" s="138"/>
      <c r="J33" s="138"/>
      <c r="K33" s="138"/>
      <c r="L33" s="138"/>
      <c r="M33" s="138"/>
      <c r="N33" s="138"/>
      <c r="O33" s="138"/>
      <c r="P33" s="138"/>
      <c r="Q33" s="138"/>
      <c r="R33" s="138"/>
      <c r="S33" s="138"/>
      <c r="T33" s="138"/>
      <c r="U33" s="138"/>
      <c r="V33" s="138"/>
      <c r="W33" s="138"/>
      <c r="X33" s="138"/>
      <c r="Y33" s="138"/>
      <c r="Z33" s="138" t="s">
        <v>791</v>
      </c>
      <c r="AA33" s="138"/>
      <c r="AB33" s="138"/>
      <c r="AC33" s="138"/>
      <c r="AD33" s="138"/>
      <c r="AE33" s="138"/>
      <c r="AF33" s="138"/>
      <c r="AG33" s="214">
        <f t="shared" si="2"/>
        <v>0</v>
      </c>
      <c r="AH33" s="214">
        <f t="shared" si="1"/>
        <v>0</v>
      </c>
      <c r="AI33" s="214">
        <f t="shared" si="1"/>
        <v>0</v>
      </c>
      <c r="AJ33" s="214">
        <f t="shared" si="1"/>
        <v>0</v>
      </c>
      <c r="AK33" s="214">
        <f t="shared" si="1"/>
        <v>0</v>
      </c>
      <c r="AL33" s="296">
        <f t="shared" si="1"/>
        <v>0</v>
      </c>
    </row>
    <row r="34" spans="1:38" ht="47.25" x14ac:dyDescent="0.25">
      <c r="A34" s="82" t="s">
        <v>553</v>
      </c>
      <c r="B34" s="289" t="s">
        <v>523</v>
      </c>
      <c r="C34" s="290"/>
      <c r="D34" s="138"/>
      <c r="E34" s="138"/>
      <c r="F34" s="138"/>
      <c r="G34" s="138"/>
      <c r="H34" s="138"/>
      <c r="I34" s="138"/>
      <c r="J34" s="138"/>
      <c r="K34" s="138"/>
      <c r="L34" s="138"/>
      <c r="M34" s="138"/>
      <c r="N34" s="138"/>
      <c r="O34" s="138"/>
      <c r="P34" s="138"/>
      <c r="Q34" s="138"/>
      <c r="R34" s="138"/>
      <c r="S34" s="138"/>
      <c r="T34" s="138"/>
      <c r="U34" s="138"/>
      <c r="V34" s="138"/>
      <c r="W34" s="138"/>
      <c r="X34" s="138"/>
      <c r="Y34" s="138"/>
      <c r="Z34" s="138" t="s">
        <v>791</v>
      </c>
      <c r="AA34" s="138"/>
      <c r="AB34" s="138"/>
      <c r="AC34" s="138"/>
      <c r="AD34" s="138"/>
      <c r="AE34" s="138"/>
      <c r="AF34" s="138"/>
      <c r="AG34" s="214">
        <f t="shared" si="2"/>
        <v>0</v>
      </c>
      <c r="AH34" s="214">
        <f t="shared" si="1"/>
        <v>0</v>
      </c>
      <c r="AI34" s="214">
        <f t="shared" si="1"/>
        <v>0</v>
      </c>
      <c r="AJ34" s="214">
        <f t="shared" si="1"/>
        <v>0</v>
      </c>
      <c r="AK34" s="214">
        <f t="shared" si="1"/>
        <v>0</v>
      </c>
      <c r="AL34" s="296">
        <f t="shared" si="1"/>
        <v>0</v>
      </c>
    </row>
    <row r="35" spans="1:38" ht="47.25" x14ac:dyDescent="0.25">
      <c r="A35" s="82" t="s">
        <v>554</v>
      </c>
      <c r="B35" s="289" t="s">
        <v>522</v>
      </c>
      <c r="C35" s="290"/>
      <c r="D35" s="138"/>
      <c r="E35" s="138"/>
      <c r="F35" s="138"/>
      <c r="G35" s="138"/>
      <c r="H35" s="138"/>
      <c r="I35" s="138"/>
      <c r="J35" s="138"/>
      <c r="K35" s="138"/>
      <c r="L35" s="138"/>
      <c r="M35" s="138"/>
      <c r="N35" s="138"/>
      <c r="O35" s="138"/>
      <c r="P35" s="138"/>
      <c r="Q35" s="138"/>
      <c r="R35" s="138"/>
      <c r="S35" s="138"/>
      <c r="T35" s="138"/>
      <c r="U35" s="138"/>
      <c r="V35" s="138"/>
      <c r="W35" s="138"/>
      <c r="X35" s="138"/>
      <c r="Y35" s="138"/>
      <c r="Z35" s="138" t="s">
        <v>791</v>
      </c>
      <c r="AA35" s="138"/>
      <c r="AB35" s="138"/>
      <c r="AC35" s="138"/>
      <c r="AD35" s="138"/>
      <c r="AE35" s="138"/>
      <c r="AF35" s="138"/>
      <c r="AG35" s="214">
        <f t="shared" si="2"/>
        <v>0</v>
      </c>
      <c r="AH35" s="214">
        <f t="shared" si="1"/>
        <v>0</v>
      </c>
      <c r="AI35" s="214">
        <f t="shared" si="1"/>
        <v>0</v>
      </c>
      <c r="AJ35" s="214">
        <f t="shared" si="1"/>
        <v>0</v>
      </c>
      <c r="AK35" s="214">
        <f t="shared" si="1"/>
        <v>0</v>
      </c>
      <c r="AL35" s="296">
        <f t="shared" si="1"/>
        <v>0</v>
      </c>
    </row>
    <row r="36" spans="1:38" ht="94.5" x14ac:dyDescent="0.25">
      <c r="A36" s="82" t="s">
        <v>555</v>
      </c>
      <c r="B36" s="289" t="s">
        <v>749</v>
      </c>
      <c r="C36" s="290"/>
      <c r="D36" s="138"/>
      <c r="E36" s="138"/>
      <c r="F36" s="138"/>
      <c r="G36" s="138"/>
      <c r="H36" s="138"/>
      <c r="I36" s="138"/>
      <c r="J36" s="138"/>
      <c r="K36" s="138"/>
      <c r="L36" s="138"/>
      <c r="M36" s="138"/>
      <c r="N36" s="138"/>
      <c r="O36" s="138"/>
      <c r="P36" s="138"/>
      <c r="Q36" s="138"/>
      <c r="R36" s="138"/>
      <c r="S36" s="138"/>
      <c r="T36" s="138"/>
      <c r="U36" s="138"/>
      <c r="V36" s="138"/>
      <c r="W36" s="138"/>
      <c r="X36" s="138"/>
      <c r="Y36" s="138"/>
      <c r="Z36" s="138" t="s">
        <v>791</v>
      </c>
      <c r="AA36" s="138"/>
      <c r="AB36" s="138"/>
      <c r="AC36" s="138"/>
      <c r="AD36" s="138"/>
      <c r="AE36" s="138"/>
      <c r="AF36" s="138"/>
      <c r="AG36" s="214">
        <f t="shared" si="2"/>
        <v>0</v>
      </c>
      <c r="AH36" s="214">
        <f t="shared" si="1"/>
        <v>0</v>
      </c>
      <c r="AI36" s="214">
        <f t="shared" si="1"/>
        <v>0</v>
      </c>
      <c r="AJ36" s="214">
        <f t="shared" si="1"/>
        <v>0</v>
      </c>
      <c r="AK36" s="214">
        <f t="shared" si="1"/>
        <v>0</v>
      </c>
      <c r="AL36" s="296">
        <f t="shared" si="1"/>
        <v>0</v>
      </c>
    </row>
    <row r="37" spans="1:38" ht="47.25" x14ac:dyDescent="0.25">
      <c r="A37" s="477" t="s">
        <v>551</v>
      </c>
      <c r="B37" s="475" t="s">
        <v>750</v>
      </c>
      <c r="C37" s="290"/>
      <c r="D37" s="138"/>
      <c r="E37" s="294">
        <f t="shared" ref="E37:J37" si="5">E38+E52+E55+E57</f>
        <v>0</v>
      </c>
      <c r="F37" s="294">
        <f t="shared" si="5"/>
        <v>0</v>
      </c>
      <c r="G37" s="294">
        <f t="shared" si="5"/>
        <v>0</v>
      </c>
      <c r="H37" s="294">
        <f t="shared" si="5"/>
        <v>0</v>
      </c>
      <c r="I37" s="294">
        <f t="shared" si="5"/>
        <v>0</v>
      </c>
      <c r="J37" s="296">
        <f t="shared" si="5"/>
        <v>0</v>
      </c>
      <c r="K37" s="138"/>
      <c r="L37" s="294">
        <f>L63</f>
        <v>0.23000000000000004</v>
      </c>
      <c r="M37" s="294">
        <f>M38+M52+M55+M57</f>
        <v>0</v>
      </c>
      <c r="N37" s="294">
        <f>N38+N52+N55+N57</f>
        <v>0</v>
      </c>
      <c r="O37" s="294">
        <f>O38+O52+O55+O57</f>
        <v>0</v>
      </c>
      <c r="P37" s="294">
        <f>P38+P52+P55+P57</f>
        <v>0</v>
      </c>
      <c r="Q37" s="296">
        <f>Q38+Q52+Q55+Q57</f>
        <v>0</v>
      </c>
      <c r="R37" s="138"/>
      <c r="S37" s="294">
        <f>S38+S52+S55+S57</f>
        <v>24.196666666666665</v>
      </c>
      <c r="T37" s="294">
        <f>T38+T49+T55+T57</f>
        <v>5.97</v>
      </c>
      <c r="U37" s="294">
        <f>U38+U52+U55+U57</f>
        <v>0</v>
      </c>
      <c r="V37" s="294">
        <f>V38+V52+V55+V57</f>
        <v>0</v>
      </c>
      <c r="W37" s="294">
        <f>W38+W52+W55+W57</f>
        <v>0</v>
      </c>
      <c r="X37" s="296">
        <f>X38+X52+X55+X57</f>
        <v>0</v>
      </c>
      <c r="Y37" s="138"/>
      <c r="Z37" s="294">
        <f t="shared" ref="Z37:AE37" si="6">Z38+Z52+Z55+Z57</f>
        <v>34.217833333333331</v>
      </c>
      <c r="AA37" s="294">
        <f t="shared" si="6"/>
        <v>2.25</v>
      </c>
      <c r="AB37" s="294">
        <f t="shared" si="6"/>
        <v>0</v>
      </c>
      <c r="AC37" s="294">
        <f t="shared" si="6"/>
        <v>0</v>
      </c>
      <c r="AD37" s="294">
        <f t="shared" si="6"/>
        <v>0</v>
      </c>
      <c r="AE37" s="296">
        <f t="shared" si="6"/>
        <v>0</v>
      </c>
      <c r="AF37" s="138"/>
      <c r="AG37" s="214">
        <f t="shared" si="2"/>
        <v>58.644499999999994</v>
      </c>
      <c r="AH37" s="214">
        <f t="shared" si="1"/>
        <v>8.2199999999999989</v>
      </c>
      <c r="AI37" s="214">
        <f t="shared" si="1"/>
        <v>0</v>
      </c>
      <c r="AJ37" s="214">
        <f t="shared" si="1"/>
        <v>0</v>
      </c>
      <c r="AK37" s="214">
        <f t="shared" si="1"/>
        <v>0</v>
      </c>
      <c r="AL37" s="296">
        <f t="shared" si="1"/>
        <v>0</v>
      </c>
    </row>
    <row r="38" spans="1:38" ht="78.75" x14ac:dyDescent="0.25">
      <c r="A38" s="82" t="s">
        <v>556</v>
      </c>
      <c r="B38" s="478" t="s">
        <v>764</v>
      </c>
      <c r="C38" s="290"/>
      <c r="D38" s="138"/>
      <c r="E38" s="138"/>
      <c r="F38" s="138"/>
      <c r="G38" s="138"/>
      <c r="H38" s="138"/>
      <c r="I38" s="138"/>
      <c r="J38" s="138"/>
      <c r="K38" s="138"/>
      <c r="L38" s="138"/>
      <c r="M38" s="138"/>
      <c r="N38" s="138"/>
      <c r="O38" s="138"/>
      <c r="P38" s="138"/>
      <c r="Q38" s="138"/>
      <c r="R38" s="138"/>
      <c r="S38" s="294">
        <f>S40</f>
        <v>13.496666666666668</v>
      </c>
      <c r="T38" s="294">
        <f>T40</f>
        <v>0</v>
      </c>
      <c r="U38" s="138"/>
      <c r="V38" s="138"/>
      <c r="W38" s="138"/>
      <c r="X38" s="138"/>
      <c r="Y38" s="138"/>
      <c r="Z38" s="294">
        <f>Z40</f>
        <v>34.217833333333331</v>
      </c>
      <c r="AA38" s="294">
        <f>AA40</f>
        <v>2.25</v>
      </c>
      <c r="AB38" s="138"/>
      <c r="AC38" s="138"/>
      <c r="AD38" s="138"/>
      <c r="AE38" s="138"/>
      <c r="AF38" s="138"/>
      <c r="AG38" s="214">
        <f t="shared" si="2"/>
        <v>47.714500000000001</v>
      </c>
      <c r="AH38" s="214">
        <f t="shared" si="1"/>
        <v>2.25</v>
      </c>
      <c r="AI38" s="214">
        <f t="shared" si="1"/>
        <v>0</v>
      </c>
      <c r="AJ38" s="214">
        <f t="shared" si="1"/>
        <v>0</v>
      </c>
      <c r="AK38" s="214">
        <f t="shared" si="1"/>
        <v>0</v>
      </c>
      <c r="AL38" s="296">
        <f t="shared" si="1"/>
        <v>0</v>
      </c>
    </row>
    <row r="39" spans="1:38" ht="31.5" x14ac:dyDescent="0.25">
      <c r="A39" s="82" t="s">
        <v>603</v>
      </c>
      <c r="B39" s="289" t="s">
        <v>765</v>
      </c>
      <c r="C39" s="290"/>
      <c r="D39" s="138"/>
      <c r="E39" s="138"/>
      <c r="F39" s="138"/>
      <c r="G39" s="138"/>
      <c r="H39" s="138"/>
      <c r="I39" s="138"/>
      <c r="J39" s="138"/>
      <c r="K39" s="138"/>
      <c r="L39" s="138"/>
      <c r="M39" s="138"/>
      <c r="N39" s="138"/>
      <c r="O39" s="138"/>
      <c r="P39" s="138"/>
      <c r="Q39" s="138"/>
      <c r="R39" s="138"/>
      <c r="S39" s="138"/>
      <c r="T39" s="138"/>
      <c r="U39" s="138"/>
      <c r="V39" s="138"/>
      <c r="W39" s="138"/>
      <c r="X39" s="138"/>
      <c r="Y39" s="138"/>
      <c r="Z39" s="138" t="s">
        <v>791</v>
      </c>
      <c r="AA39" s="138"/>
      <c r="AB39" s="138"/>
      <c r="AC39" s="138"/>
      <c r="AD39" s="138"/>
      <c r="AE39" s="138"/>
      <c r="AF39" s="138"/>
      <c r="AG39" s="214">
        <f t="shared" si="2"/>
        <v>0</v>
      </c>
      <c r="AH39" s="214">
        <f t="shared" si="2"/>
        <v>0</v>
      </c>
      <c r="AI39" s="214">
        <f t="shared" si="2"/>
        <v>0</v>
      </c>
      <c r="AJ39" s="214">
        <f t="shared" si="2"/>
        <v>0</v>
      </c>
      <c r="AK39" s="214">
        <f t="shared" si="2"/>
        <v>0</v>
      </c>
      <c r="AL39" s="296">
        <f t="shared" si="2"/>
        <v>0</v>
      </c>
    </row>
    <row r="40" spans="1:38" ht="78.75" x14ac:dyDescent="0.25">
      <c r="A40" s="82" t="s">
        <v>604</v>
      </c>
      <c r="B40" s="289" t="s">
        <v>766</v>
      </c>
      <c r="C40" s="290"/>
      <c r="D40" s="138"/>
      <c r="E40" s="138"/>
      <c r="F40" s="138"/>
      <c r="G40" s="138"/>
      <c r="H40" s="138"/>
      <c r="I40" s="138"/>
      <c r="J40" s="138"/>
      <c r="K40" s="138"/>
      <c r="L40" s="138"/>
      <c r="M40" s="138"/>
      <c r="N40" s="138"/>
      <c r="O40" s="138"/>
      <c r="P40" s="138"/>
      <c r="Q40" s="138"/>
      <c r="R40" s="138"/>
      <c r="S40" s="294">
        <f>SUM(S41:S49)</f>
        <v>13.496666666666668</v>
      </c>
      <c r="T40" s="294">
        <f>SUM(T41:T48)</f>
        <v>0</v>
      </c>
      <c r="U40" s="138"/>
      <c r="V40" s="138"/>
      <c r="W40" s="138"/>
      <c r="X40" s="138"/>
      <c r="Y40" s="138"/>
      <c r="Z40" s="294">
        <f>SUM(Z41:Z45)</f>
        <v>34.217833333333331</v>
      </c>
      <c r="AA40" s="294">
        <f>SUM(AA41:AA45)</f>
        <v>2.25</v>
      </c>
      <c r="AB40" s="138"/>
      <c r="AC40" s="138"/>
      <c r="AD40" s="138"/>
      <c r="AE40" s="138"/>
      <c r="AF40" s="138"/>
      <c r="AG40" s="214">
        <f t="shared" si="2"/>
        <v>47.714500000000001</v>
      </c>
      <c r="AH40" s="214">
        <f t="shared" si="2"/>
        <v>2.25</v>
      </c>
      <c r="AI40" s="214">
        <f t="shared" si="2"/>
        <v>0</v>
      </c>
      <c r="AJ40" s="214">
        <f t="shared" si="2"/>
        <v>0</v>
      </c>
      <c r="AK40" s="214">
        <f t="shared" si="2"/>
        <v>0</v>
      </c>
      <c r="AL40" s="296">
        <f t="shared" si="2"/>
        <v>0</v>
      </c>
    </row>
    <row r="41" spans="1:38" ht="47.25" x14ac:dyDescent="0.25">
      <c r="A41" s="82"/>
      <c r="B41" s="283" t="s">
        <v>942</v>
      </c>
      <c r="C41" s="526" t="s">
        <v>809</v>
      </c>
      <c r="D41" s="138"/>
      <c r="E41" s="138"/>
      <c r="F41" s="138"/>
      <c r="G41" s="138"/>
      <c r="H41" s="138"/>
      <c r="I41" s="138"/>
      <c r="J41" s="138"/>
      <c r="K41" s="138"/>
      <c r="L41" s="138"/>
      <c r="M41" s="138"/>
      <c r="N41" s="138"/>
      <c r="O41" s="138"/>
      <c r="P41" s="138"/>
      <c r="Q41" s="138"/>
      <c r="R41" s="138"/>
      <c r="S41" s="294"/>
      <c r="T41" s="294"/>
      <c r="U41" s="138"/>
      <c r="V41" s="138"/>
      <c r="W41" s="138"/>
      <c r="X41" s="138"/>
      <c r="Y41" s="138"/>
      <c r="Z41" s="294">
        <v>6.6391666666666662</v>
      </c>
      <c r="AA41" s="294">
        <v>0.8</v>
      </c>
      <c r="AB41" s="138"/>
      <c r="AC41" s="138"/>
      <c r="AD41" s="138"/>
      <c r="AE41" s="138"/>
      <c r="AF41" s="138"/>
      <c r="AG41" s="214">
        <f t="shared" si="2"/>
        <v>6.6391666666666662</v>
      </c>
      <c r="AH41" s="214">
        <f t="shared" si="2"/>
        <v>0.8</v>
      </c>
      <c r="AI41" s="214">
        <f t="shared" si="2"/>
        <v>0</v>
      </c>
      <c r="AJ41" s="214">
        <f t="shared" si="2"/>
        <v>0</v>
      </c>
      <c r="AK41" s="214">
        <f t="shared" si="2"/>
        <v>0</v>
      </c>
      <c r="AL41" s="296">
        <f t="shared" si="2"/>
        <v>0</v>
      </c>
    </row>
    <row r="42" spans="1:38" ht="47.25" x14ac:dyDescent="0.25">
      <c r="A42" s="82"/>
      <c r="B42" s="283" t="s">
        <v>943</v>
      </c>
      <c r="C42" s="526" t="s">
        <v>809</v>
      </c>
      <c r="D42" s="138"/>
      <c r="E42" s="138"/>
      <c r="F42" s="138"/>
      <c r="G42" s="138"/>
      <c r="H42" s="138"/>
      <c r="I42" s="138"/>
      <c r="J42" s="138"/>
      <c r="K42" s="138"/>
      <c r="L42" s="138"/>
      <c r="M42" s="138"/>
      <c r="N42" s="138"/>
      <c r="O42" s="138"/>
      <c r="P42" s="138"/>
      <c r="Q42" s="138"/>
      <c r="R42" s="138"/>
      <c r="S42" s="294"/>
      <c r="T42" s="294"/>
      <c r="U42" s="138"/>
      <c r="V42" s="138"/>
      <c r="W42" s="138"/>
      <c r="X42" s="138"/>
      <c r="Y42" s="138"/>
      <c r="Z42" s="294">
        <v>6.7450000000000001</v>
      </c>
      <c r="AA42" s="294">
        <v>0.8</v>
      </c>
      <c r="AB42" s="138"/>
      <c r="AC42" s="138"/>
      <c r="AD42" s="138"/>
      <c r="AE42" s="138"/>
      <c r="AF42" s="138"/>
      <c r="AG42" s="214">
        <f t="shared" si="2"/>
        <v>6.7450000000000001</v>
      </c>
      <c r="AH42" s="214">
        <f t="shared" si="2"/>
        <v>0.8</v>
      </c>
      <c r="AI42" s="214">
        <f t="shared" si="2"/>
        <v>0</v>
      </c>
      <c r="AJ42" s="214">
        <f t="shared" si="2"/>
        <v>0</v>
      </c>
      <c r="AK42" s="214">
        <f t="shared" si="2"/>
        <v>0</v>
      </c>
      <c r="AL42" s="296">
        <f t="shared" si="2"/>
        <v>0</v>
      </c>
    </row>
    <row r="43" spans="1:38" ht="31.5" x14ac:dyDescent="0.25">
      <c r="A43" s="82"/>
      <c r="B43" s="283" t="s">
        <v>944</v>
      </c>
      <c r="C43" s="526" t="s">
        <v>809</v>
      </c>
      <c r="D43" s="138"/>
      <c r="E43" s="138"/>
      <c r="F43" s="138"/>
      <c r="G43" s="138"/>
      <c r="H43" s="138"/>
      <c r="I43" s="138"/>
      <c r="J43" s="138"/>
      <c r="K43" s="138"/>
      <c r="L43" s="138"/>
      <c r="M43" s="138"/>
      <c r="N43" s="138"/>
      <c r="O43" s="138"/>
      <c r="P43" s="138"/>
      <c r="Q43" s="138"/>
      <c r="R43" s="138"/>
      <c r="S43" s="294"/>
      <c r="T43" s="294"/>
      <c r="U43" s="138"/>
      <c r="V43" s="138"/>
      <c r="W43" s="138"/>
      <c r="X43" s="138"/>
      <c r="Y43" s="138"/>
      <c r="Z43" s="294">
        <v>18.181666666666668</v>
      </c>
      <c r="AA43" s="294">
        <v>0</v>
      </c>
      <c r="AB43" s="138"/>
      <c r="AC43" s="138"/>
      <c r="AD43" s="138"/>
      <c r="AE43" s="138"/>
      <c r="AF43" s="138"/>
      <c r="AG43" s="214">
        <f t="shared" si="2"/>
        <v>18.181666666666668</v>
      </c>
      <c r="AH43" s="214">
        <f t="shared" si="2"/>
        <v>0</v>
      </c>
      <c r="AI43" s="214">
        <f t="shared" si="2"/>
        <v>0</v>
      </c>
      <c r="AJ43" s="214">
        <f t="shared" si="2"/>
        <v>0</v>
      </c>
      <c r="AK43" s="214">
        <f t="shared" si="2"/>
        <v>0</v>
      </c>
      <c r="AL43" s="296">
        <f t="shared" si="2"/>
        <v>0</v>
      </c>
    </row>
    <row r="44" spans="1:38" ht="47.25" x14ac:dyDescent="0.25">
      <c r="A44" s="82"/>
      <c r="B44" s="283" t="s">
        <v>945</v>
      </c>
      <c r="C44" s="526" t="s">
        <v>809</v>
      </c>
      <c r="D44" s="138"/>
      <c r="E44" s="138"/>
      <c r="F44" s="138"/>
      <c r="G44" s="138"/>
      <c r="H44" s="138"/>
      <c r="I44" s="138"/>
      <c r="J44" s="138"/>
      <c r="K44" s="138"/>
      <c r="L44" s="138"/>
      <c r="M44" s="138"/>
      <c r="N44" s="138"/>
      <c r="O44" s="138"/>
      <c r="P44" s="138"/>
      <c r="Q44" s="138"/>
      <c r="R44" s="138"/>
      <c r="S44" s="294"/>
      <c r="T44" s="294"/>
      <c r="U44" s="138"/>
      <c r="V44" s="138"/>
      <c r="W44" s="138"/>
      <c r="X44" s="138"/>
      <c r="Y44" s="138"/>
      <c r="Z44" s="294">
        <v>1.294</v>
      </c>
      <c r="AA44" s="294">
        <v>0.25</v>
      </c>
      <c r="AB44" s="138"/>
      <c r="AC44" s="138"/>
      <c r="AD44" s="138"/>
      <c r="AE44" s="138"/>
      <c r="AF44" s="138"/>
      <c r="AG44" s="214">
        <f t="shared" si="2"/>
        <v>1.294</v>
      </c>
      <c r="AH44" s="214">
        <f t="shared" si="2"/>
        <v>0.25</v>
      </c>
      <c r="AI44" s="214">
        <f t="shared" si="2"/>
        <v>0</v>
      </c>
      <c r="AJ44" s="214">
        <f t="shared" si="2"/>
        <v>0</v>
      </c>
      <c r="AK44" s="214">
        <f t="shared" si="2"/>
        <v>0</v>
      </c>
      <c r="AL44" s="296">
        <f t="shared" si="2"/>
        <v>0</v>
      </c>
    </row>
    <row r="45" spans="1:38" ht="47.25" x14ac:dyDescent="0.25">
      <c r="A45" s="82"/>
      <c r="B45" s="283" t="s">
        <v>946</v>
      </c>
      <c r="C45" s="526" t="s">
        <v>809</v>
      </c>
      <c r="D45" s="138"/>
      <c r="E45" s="138"/>
      <c r="F45" s="138"/>
      <c r="G45" s="138"/>
      <c r="H45" s="138"/>
      <c r="I45" s="138"/>
      <c r="J45" s="138"/>
      <c r="K45" s="138"/>
      <c r="L45" s="138"/>
      <c r="M45" s="138"/>
      <c r="N45" s="138"/>
      <c r="O45" s="138"/>
      <c r="P45" s="138"/>
      <c r="Q45" s="138"/>
      <c r="R45" s="138"/>
      <c r="S45" s="294"/>
      <c r="T45" s="294"/>
      <c r="U45" s="138"/>
      <c r="V45" s="138"/>
      <c r="W45" s="138"/>
      <c r="X45" s="138"/>
      <c r="Y45" s="138"/>
      <c r="Z45" s="294">
        <v>1.3580000000000001</v>
      </c>
      <c r="AA45" s="294">
        <v>0.4</v>
      </c>
      <c r="AB45" s="138"/>
      <c r="AC45" s="138"/>
      <c r="AD45" s="138"/>
      <c r="AE45" s="138"/>
      <c r="AF45" s="138"/>
      <c r="AG45" s="214">
        <f t="shared" si="2"/>
        <v>1.3580000000000001</v>
      </c>
      <c r="AH45" s="214">
        <f t="shared" si="2"/>
        <v>0.4</v>
      </c>
      <c r="AI45" s="214">
        <f t="shared" si="2"/>
        <v>0</v>
      </c>
      <c r="AJ45" s="214">
        <f t="shared" si="2"/>
        <v>0</v>
      </c>
      <c r="AK45" s="214">
        <f t="shared" si="2"/>
        <v>0</v>
      </c>
      <c r="AL45" s="296">
        <f t="shared" si="2"/>
        <v>0</v>
      </c>
    </row>
    <row r="46" spans="1:38" ht="31.5" x14ac:dyDescent="0.25">
      <c r="A46" s="82"/>
      <c r="B46" s="283" t="s">
        <v>947</v>
      </c>
      <c r="C46" s="526" t="s">
        <v>809</v>
      </c>
      <c r="D46" s="138"/>
      <c r="E46" s="138"/>
      <c r="F46" s="138"/>
      <c r="G46" s="138"/>
      <c r="H46" s="138"/>
      <c r="I46" s="138"/>
      <c r="J46" s="138"/>
      <c r="K46" s="138"/>
      <c r="L46" s="138"/>
      <c r="M46" s="138"/>
      <c r="N46" s="138"/>
      <c r="O46" s="138"/>
      <c r="P46" s="138"/>
      <c r="Q46" s="138"/>
      <c r="R46" s="138"/>
      <c r="S46" s="294">
        <v>1.794</v>
      </c>
      <c r="T46" s="294">
        <v>0</v>
      </c>
      <c r="U46" s="138"/>
      <c r="V46" s="138"/>
      <c r="W46" s="138"/>
      <c r="X46" s="138"/>
      <c r="Y46" s="138"/>
      <c r="Z46" s="138"/>
      <c r="AA46" s="138"/>
      <c r="AB46" s="138"/>
      <c r="AC46" s="138"/>
      <c r="AD46" s="138"/>
      <c r="AE46" s="138"/>
      <c r="AF46" s="138"/>
      <c r="AG46" s="214">
        <f t="shared" si="2"/>
        <v>1.794</v>
      </c>
      <c r="AH46" s="214">
        <f t="shared" si="2"/>
        <v>0</v>
      </c>
      <c r="AI46" s="214">
        <f t="shared" si="2"/>
        <v>0</v>
      </c>
      <c r="AJ46" s="214">
        <f t="shared" si="2"/>
        <v>0</v>
      </c>
      <c r="AK46" s="214">
        <f t="shared" si="2"/>
        <v>0</v>
      </c>
      <c r="AL46" s="296">
        <f t="shared" si="2"/>
        <v>0</v>
      </c>
    </row>
    <row r="47" spans="1:38" ht="47.25" x14ac:dyDescent="0.25">
      <c r="A47" s="82"/>
      <c r="B47" s="283" t="s">
        <v>948</v>
      </c>
      <c r="C47" s="526" t="s">
        <v>809</v>
      </c>
      <c r="D47" s="138"/>
      <c r="E47" s="138"/>
      <c r="F47" s="138"/>
      <c r="G47" s="138"/>
      <c r="H47" s="138"/>
      <c r="I47" s="138"/>
      <c r="J47" s="138"/>
      <c r="K47" s="138"/>
      <c r="L47" s="138"/>
      <c r="M47" s="138"/>
      <c r="N47" s="138"/>
      <c r="O47" s="138"/>
      <c r="P47" s="138"/>
      <c r="Q47" s="138"/>
      <c r="R47" s="138"/>
      <c r="S47" s="294">
        <v>5.1470000000000002</v>
      </c>
      <c r="T47" s="294">
        <v>0</v>
      </c>
      <c r="U47" s="138"/>
      <c r="V47" s="138"/>
      <c r="W47" s="138"/>
      <c r="X47" s="138"/>
      <c r="Y47" s="138"/>
      <c r="Z47" s="138"/>
      <c r="AA47" s="138"/>
      <c r="AB47" s="138"/>
      <c r="AC47" s="138"/>
      <c r="AD47" s="138"/>
      <c r="AE47" s="138"/>
      <c r="AF47" s="138"/>
      <c r="AG47" s="214">
        <f t="shared" si="2"/>
        <v>5.1470000000000002</v>
      </c>
      <c r="AH47" s="214">
        <f t="shared" si="2"/>
        <v>0</v>
      </c>
      <c r="AI47" s="214">
        <f t="shared" si="2"/>
        <v>0</v>
      </c>
      <c r="AJ47" s="214">
        <f t="shared" si="2"/>
        <v>0</v>
      </c>
      <c r="AK47" s="214">
        <f t="shared" si="2"/>
        <v>0</v>
      </c>
      <c r="AL47" s="296">
        <f t="shared" si="2"/>
        <v>0</v>
      </c>
    </row>
    <row r="48" spans="1:38" ht="31.5" x14ac:dyDescent="0.25">
      <c r="A48" s="82"/>
      <c r="B48" s="283" t="s">
        <v>949</v>
      </c>
      <c r="C48" s="526" t="s">
        <v>809</v>
      </c>
      <c r="D48" s="138"/>
      <c r="E48" s="138"/>
      <c r="F48" s="138"/>
      <c r="G48" s="138"/>
      <c r="H48" s="138"/>
      <c r="I48" s="138"/>
      <c r="J48" s="138"/>
      <c r="K48" s="138"/>
      <c r="L48" s="138"/>
      <c r="M48" s="138"/>
      <c r="N48" s="138"/>
      <c r="O48" s="138"/>
      <c r="P48" s="138"/>
      <c r="Q48" s="138"/>
      <c r="R48" s="138"/>
      <c r="S48" s="294">
        <v>1.663</v>
      </c>
      <c r="T48" s="294">
        <v>0</v>
      </c>
      <c r="U48" s="138"/>
      <c r="V48" s="138"/>
      <c r="W48" s="138"/>
      <c r="X48" s="138"/>
      <c r="Y48" s="138"/>
      <c r="Z48" s="138"/>
      <c r="AA48" s="138"/>
      <c r="AB48" s="138"/>
      <c r="AC48" s="138"/>
      <c r="AD48" s="138"/>
      <c r="AE48" s="138"/>
      <c r="AF48" s="138"/>
      <c r="AG48" s="214">
        <f t="shared" si="2"/>
        <v>1.663</v>
      </c>
      <c r="AH48" s="214">
        <f t="shared" si="2"/>
        <v>0</v>
      </c>
      <c r="AI48" s="214">
        <f t="shared" si="2"/>
        <v>0</v>
      </c>
      <c r="AJ48" s="214">
        <f t="shared" si="2"/>
        <v>0</v>
      </c>
      <c r="AK48" s="214">
        <f t="shared" si="2"/>
        <v>0</v>
      </c>
      <c r="AL48" s="296">
        <f t="shared" si="2"/>
        <v>0</v>
      </c>
    </row>
    <row r="49" spans="1:38" ht="31.5" x14ac:dyDescent="0.25">
      <c r="A49" s="82"/>
      <c r="B49" s="283" t="s">
        <v>819</v>
      </c>
      <c r="C49" s="526" t="s">
        <v>809</v>
      </c>
      <c r="D49" s="138"/>
      <c r="E49" s="138"/>
      <c r="F49" s="138"/>
      <c r="G49" s="138"/>
      <c r="H49" s="138"/>
      <c r="I49" s="138"/>
      <c r="J49" s="138"/>
      <c r="K49" s="138"/>
      <c r="L49" s="138"/>
      <c r="M49" s="138"/>
      <c r="N49" s="138"/>
      <c r="O49" s="138"/>
      <c r="P49" s="138"/>
      <c r="Q49" s="138"/>
      <c r="R49" s="138"/>
      <c r="S49" s="294">
        <v>4.8926666666666669</v>
      </c>
      <c r="T49" s="294">
        <v>5.97</v>
      </c>
      <c r="U49" s="138"/>
      <c r="V49" s="138"/>
      <c r="W49" s="138"/>
      <c r="X49" s="138"/>
      <c r="Y49" s="138"/>
      <c r="Z49" s="138"/>
      <c r="AA49" s="138"/>
      <c r="AB49" s="138"/>
      <c r="AC49" s="138"/>
      <c r="AD49" s="138"/>
      <c r="AE49" s="138"/>
      <c r="AF49" s="138"/>
      <c r="AG49" s="214">
        <f t="shared" si="2"/>
        <v>4.8926666666666669</v>
      </c>
      <c r="AH49" s="214">
        <f t="shared" si="2"/>
        <v>5.97</v>
      </c>
      <c r="AI49" s="214">
        <f t="shared" si="2"/>
        <v>0</v>
      </c>
      <c r="AJ49" s="214">
        <f t="shared" si="2"/>
        <v>0</v>
      </c>
      <c r="AK49" s="214">
        <f t="shared" si="2"/>
        <v>0</v>
      </c>
      <c r="AL49" s="296">
        <f t="shared" si="2"/>
        <v>0</v>
      </c>
    </row>
    <row r="50" spans="1:38" x14ac:dyDescent="0.25">
      <c r="A50" s="82"/>
      <c r="B50" s="283"/>
      <c r="C50" s="526"/>
      <c r="D50" s="138"/>
      <c r="E50" s="138"/>
      <c r="F50" s="138"/>
      <c r="G50" s="138"/>
      <c r="H50" s="138"/>
      <c r="I50" s="138"/>
      <c r="J50" s="138"/>
      <c r="K50" s="138"/>
      <c r="L50" s="138"/>
      <c r="M50" s="138"/>
      <c r="N50" s="138"/>
      <c r="O50" s="138"/>
      <c r="P50" s="138"/>
      <c r="Q50" s="138"/>
      <c r="R50" s="138"/>
      <c r="S50" s="294"/>
      <c r="T50" s="294"/>
      <c r="U50" s="138"/>
      <c r="V50" s="138"/>
      <c r="W50" s="138"/>
      <c r="X50" s="138"/>
      <c r="Y50" s="138"/>
      <c r="Z50" s="138"/>
      <c r="AA50" s="138"/>
      <c r="AB50" s="138"/>
      <c r="AC50" s="138"/>
      <c r="AD50" s="138"/>
      <c r="AE50" s="138"/>
      <c r="AF50" s="138"/>
      <c r="AG50" s="214"/>
      <c r="AH50" s="214"/>
      <c r="AI50" s="214"/>
      <c r="AJ50" s="214"/>
      <c r="AK50" s="214"/>
      <c r="AL50" s="296"/>
    </row>
    <row r="51" spans="1:38" x14ac:dyDescent="0.25">
      <c r="A51" s="82"/>
      <c r="B51" s="289"/>
      <c r="C51" s="290"/>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138"/>
      <c r="AB51" s="138"/>
      <c r="AC51" s="138"/>
      <c r="AD51" s="138"/>
      <c r="AE51" s="138"/>
      <c r="AF51" s="138"/>
      <c r="AG51" s="214">
        <f t="shared" si="2"/>
        <v>0</v>
      </c>
      <c r="AH51" s="214">
        <f t="shared" si="2"/>
        <v>0</v>
      </c>
      <c r="AI51" s="214">
        <f t="shared" si="2"/>
        <v>0</v>
      </c>
      <c r="AJ51" s="214">
        <f t="shared" si="2"/>
        <v>0</v>
      </c>
      <c r="AK51" s="214">
        <f t="shared" si="2"/>
        <v>0</v>
      </c>
      <c r="AL51" s="296">
        <f t="shared" si="2"/>
        <v>0</v>
      </c>
    </row>
    <row r="52" spans="1:38" ht="63" x14ac:dyDescent="0.25">
      <c r="A52" s="82" t="s">
        <v>557</v>
      </c>
      <c r="B52" s="478" t="s">
        <v>751</v>
      </c>
      <c r="C52" s="290"/>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214">
        <f t="shared" si="2"/>
        <v>0</v>
      </c>
      <c r="AH52" s="214">
        <f t="shared" si="2"/>
        <v>0</v>
      </c>
      <c r="AI52" s="214">
        <f t="shared" si="2"/>
        <v>0</v>
      </c>
      <c r="AJ52" s="214">
        <f t="shared" si="2"/>
        <v>0</v>
      </c>
      <c r="AK52" s="214">
        <f t="shared" si="2"/>
        <v>0</v>
      </c>
      <c r="AL52" s="296">
        <f t="shared" si="2"/>
        <v>0</v>
      </c>
    </row>
    <row r="53" spans="1:38" ht="47.25" x14ac:dyDescent="0.25">
      <c r="A53" s="82" t="s">
        <v>607</v>
      </c>
      <c r="B53" s="289" t="s">
        <v>752</v>
      </c>
      <c r="C53" s="290"/>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214">
        <f>E53+L53+S53+Z53</f>
        <v>0</v>
      </c>
      <c r="AH53" s="214">
        <f t="shared" si="2"/>
        <v>0</v>
      </c>
      <c r="AI53" s="214">
        <f t="shared" si="2"/>
        <v>0</v>
      </c>
      <c r="AJ53" s="214">
        <f t="shared" si="2"/>
        <v>0</v>
      </c>
      <c r="AK53" s="214">
        <f t="shared" si="2"/>
        <v>0</v>
      </c>
      <c r="AL53" s="296">
        <f t="shared" si="2"/>
        <v>0</v>
      </c>
    </row>
    <row r="54" spans="1:38" ht="63" x14ac:dyDescent="0.25">
      <c r="A54" s="82" t="s">
        <v>608</v>
      </c>
      <c r="B54" s="289" t="s">
        <v>753</v>
      </c>
      <c r="C54" s="290"/>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214">
        <f t="shared" si="2"/>
        <v>0</v>
      </c>
      <c r="AH54" s="214">
        <f t="shared" si="2"/>
        <v>0</v>
      </c>
      <c r="AI54" s="214">
        <f t="shared" si="2"/>
        <v>0</v>
      </c>
      <c r="AJ54" s="214">
        <f t="shared" si="2"/>
        <v>0</v>
      </c>
      <c r="AK54" s="214">
        <f t="shared" si="2"/>
        <v>0</v>
      </c>
      <c r="AL54" s="296">
        <f t="shared" si="2"/>
        <v>0</v>
      </c>
    </row>
    <row r="55" spans="1:38" ht="47.25" x14ac:dyDescent="0.25">
      <c r="A55" s="82" t="s">
        <v>558</v>
      </c>
      <c r="B55" s="478" t="s">
        <v>754</v>
      </c>
      <c r="C55" s="290"/>
      <c r="D55" s="138"/>
      <c r="E55" s="294"/>
      <c r="F55" s="138"/>
      <c r="G55" s="138"/>
      <c r="H55" s="138"/>
      <c r="I55" s="138"/>
      <c r="J55" s="138"/>
      <c r="K55" s="138"/>
      <c r="L55" s="294"/>
      <c r="M55" s="138"/>
      <c r="N55" s="138"/>
      <c r="O55" s="138"/>
      <c r="P55" s="138"/>
      <c r="Q55" s="138"/>
      <c r="R55" s="138"/>
      <c r="S55" s="294"/>
      <c r="T55" s="138"/>
      <c r="U55" s="138"/>
      <c r="V55" s="138"/>
      <c r="W55" s="138"/>
      <c r="X55" s="138"/>
      <c r="Y55" s="138"/>
      <c r="Z55" s="294"/>
      <c r="AA55" s="138"/>
      <c r="AB55" s="138"/>
      <c r="AC55" s="138"/>
      <c r="AD55" s="138"/>
      <c r="AE55" s="138"/>
      <c r="AF55" s="138"/>
      <c r="AG55" s="214">
        <f t="shared" si="2"/>
        <v>0</v>
      </c>
      <c r="AH55" s="214">
        <f t="shared" si="2"/>
        <v>0</v>
      </c>
      <c r="AI55" s="214">
        <f t="shared" si="2"/>
        <v>0</v>
      </c>
      <c r="AJ55" s="214">
        <f t="shared" si="2"/>
        <v>0</v>
      </c>
      <c r="AK55" s="214">
        <f t="shared" si="2"/>
        <v>0</v>
      </c>
      <c r="AL55" s="296">
        <f t="shared" si="2"/>
        <v>0</v>
      </c>
    </row>
    <row r="56" spans="1:38" ht="31.5" x14ac:dyDescent="0.25">
      <c r="A56" s="82" t="s">
        <v>611</v>
      </c>
      <c r="B56" s="289" t="s">
        <v>860</v>
      </c>
      <c r="C56" s="290"/>
      <c r="D56" s="138"/>
      <c r="E56" s="294"/>
      <c r="F56" s="138"/>
      <c r="G56" s="138"/>
      <c r="H56" s="138"/>
      <c r="I56" s="138"/>
      <c r="J56" s="138"/>
      <c r="K56" s="138"/>
      <c r="L56" s="294"/>
      <c r="M56" s="138"/>
      <c r="N56" s="138"/>
      <c r="O56" s="138"/>
      <c r="P56" s="138"/>
      <c r="Q56" s="138"/>
      <c r="R56" s="138"/>
      <c r="S56" s="294"/>
      <c r="T56" s="138"/>
      <c r="U56" s="138"/>
      <c r="V56" s="138"/>
      <c r="W56" s="138"/>
      <c r="X56" s="138"/>
      <c r="Y56" s="138"/>
      <c r="Z56" s="294"/>
      <c r="AA56" s="138"/>
      <c r="AB56" s="138"/>
      <c r="AC56" s="138"/>
      <c r="AD56" s="138"/>
      <c r="AE56" s="138"/>
      <c r="AF56" s="138"/>
      <c r="AG56" s="214">
        <f t="shared" si="2"/>
        <v>0</v>
      </c>
      <c r="AH56" s="214">
        <f t="shared" si="2"/>
        <v>0</v>
      </c>
      <c r="AI56" s="214">
        <f t="shared" si="2"/>
        <v>0</v>
      </c>
      <c r="AJ56" s="214">
        <f t="shared" si="2"/>
        <v>0</v>
      </c>
      <c r="AK56" s="214">
        <f t="shared" si="2"/>
        <v>0</v>
      </c>
      <c r="AL56" s="296">
        <f t="shared" si="2"/>
        <v>0</v>
      </c>
    </row>
    <row r="57" spans="1:38" ht="63" x14ac:dyDescent="0.25">
      <c r="A57" s="82" t="s">
        <v>559</v>
      </c>
      <c r="B57" s="479" t="s">
        <v>755</v>
      </c>
      <c r="C57" s="290"/>
      <c r="D57" s="138"/>
      <c r="E57" s="138"/>
      <c r="F57" s="138"/>
      <c r="G57" s="138"/>
      <c r="H57" s="138"/>
      <c r="I57" s="138"/>
      <c r="J57" s="138"/>
      <c r="K57" s="138"/>
      <c r="L57" s="138"/>
      <c r="M57" s="138"/>
      <c r="N57" s="138"/>
      <c r="O57" s="138"/>
      <c r="P57" s="138"/>
      <c r="Q57" s="138"/>
      <c r="R57" s="138"/>
      <c r="S57" s="294">
        <f>S59</f>
        <v>10.7</v>
      </c>
      <c r="T57" s="138"/>
      <c r="U57" s="138"/>
      <c r="V57" s="138"/>
      <c r="W57" s="138"/>
      <c r="X57" s="138"/>
      <c r="Y57" s="138"/>
      <c r="Z57" s="138"/>
      <c r="AA57" s="138"/>
      <c r="AB57" s="138"/>
      <c r="AC57" s="138"/>
      <c r="AD57" s="138"/>
      <c r="AE57" s="138"/>
      <c r="AF57" s="138"/>
      <c r="AG57" s="214">
        <f t="shared" si="2"/>
        <v>10.7</v>
      </c>
      <c r="AH57" s="214">
        <f t="shared" si="2"/>
        <v>0</v>
      </c>
      <c r="AI57" s="214">
        <f t="shared" si="2"/>
        <v>0</v>
      </c>
      <c r="AJ57" s="214">
        <f t="shared" si="2"/>
        <v>0</v>
      </c>
      <c r="AK57" s="214">
        <f t="shared" si="2"/>
        <v>0</v>
      </c>
      <c r="AL57" s="296">
        <f t="shared" si="2"/>
        <v>0</v>
      </c>
    </row>
    <row r="58" spans="1:38" ht="31.5" x14ac:dyDescent="0.25">
      <c r="A58" s="82" t="s">
        <v>615</v>
      </c>
      <c r="B58" s="524" t="s">
        <v>756</v>
      </c>
      <c r="C58" s="290"/>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214">
        <f t="shared" si="2"/>
        <v>0</v>
      </c>
      <c r="AH58" s="214">
        <f t="shared" si="2"/>
        <v>0</v>
      </c>
      <c r="AI58" s="214">
        <f t="shared" si="2"/>
        <v>0</v>
      </c>
      <c r="AJ58" s="214">
        <f t="shared" si="2"/>
        <v>0</v>
      </c>
      <c r="AK58" s="214">
        <f t="shared" si="2"/>
        <v>0</v>
      </c>
      <c r="AL58" s="296">
        <f t="shared" si="2"/>
        <v>0</v>
      </c>
    </row>
    <row r="59" spans="1:38" ht="63" x14ac:dyDescent="0.25">
      <c r="A59" s="82" t="s">
        <v>616</v>
      </c>
      <c r="B59" s="524" t="s">
        <v>757</v>
      </c>
      <c r="C59" s="290"/>
      <c r="D59" s="138"/>
      <c r="E59" s="138"/>
      <c r="F59" s="138"/>
      <c r="G59" s="138"/>
      <c r="H59" s="138"/>
      <c r="I59" s="138"/>
      <c r="J59" s="138"/>
      <c r="K59" s="138"/>
      <c r="L59" s="138"/>
      <c r="M59" s="138"/>
      <c r="N59" s="138"/>
      <c r="O59" s="138"/>
      <c r="P59" s="138"/>
      <c r="Q59" s="138"/>
      <c r="R59" s="138"/>
      <c r="S59" s="294">
        <f>SUM(S60:S64)</f>
        <v>10.7</v>
      </c>
      <c r="T59" s="138"/>
      <c r="U59" s="138"/>
      <c r="V59" s="138"/>
      <c r="W59" s="138"/>
      <c r="X59" s="138"/>
      <c r="Y59" s="138"/>
      <c r="Z59" s="138"/>
      <c r="AA59" s="138"/>
      <c r="AB59" s="138"/>
      <c r="AC59" s="138"/>
      <c r="AD59" s="138"/>
      <c r="AE59" s="138"/>
      <c r="AF59" s="138"/>
      <c r="AG59" s="214">
        <f t="shared" si="2"/>
        <v>10.7</v>
      </c>
      <c r="AH59" s="214">
        <f t="shared" si="2"/>
        <v>0</v>
      </c>
      <c r="AI59" s="214">
        <f t="shared" si="2"/>
        <v>0</v>
      </c>
      <c r="AJ59" s="214">
        <f t="shared" si="2"/>
        <v>0</v>
      </c>
      <c r="AK59" s="214">
        <f t="shared" si="2"/>
        <v>0</v>
      </c>
      <c r="AL59" s="296">
        <f t="shared" si="2"/>
        <v>0</v>
      </c>
    </row>
    <row r="60" spans="1:38" x14ac:dyDescent="0.25">
      <c r="A60" s="82"/>
      <c r="B60" s="288" t="s">
        <v>850</v>
      </c>
      <c r="C60" s="290" t="s">
        <v>809</v>
      </c>
      <c r="D60" s="138"/>
      <c r="E60" s="138"/>
      <c r="F60" s="138"/>
      <c r="G60" s="138"/>
      <c r="H60" s="138"/>
      <c r="I60" s="138"/>
      <c r="J60" s="138"/>
      <c r="K60" s="138"/>
      <c r="L60" s="138"/>
      <c r="M60" s="138"/>
      <c r="N60" s="138"/>
      <c r="O60" s="138"/>
      <c r="P60" s="138"/>
      <c r="Q60" s="138"/>
      <c r="R60" s="138"/>
      <c r="S60" s="294">
        <v>1</v>
      </c>
      <c r="T60" s="138"/>
      <c r="U60" s="138"/>
      <c r="V60" s="138"/>
      <c r="W60" s="138"/>
      <c r="X60" s="138"/>
      <c r="Y60" s="138"/>
      <c r="Z60" s="138"/>
      <c r="AA60" s="138"/>
      <c r="AB60" s="138"/>
      <c r="AC60" s="138"/>
      <c r="AD60" s="138"/>
      <c r="AE60" s="138"/>
      <c r="AF60" s="138"/>
      <c r="AG60" s="214">
        <f t="shared" si="2"/>
        <v>1</v>
      </c>
      <c r="AH60" s="214">
        <f t="shared" si="2"/>
        <v>0</v>
      </c>
      <c r="AI60" s="214">
        <f t="shared" si="2"/>
        <v>0</v>
      </c>
      <c r="AJ60" s="214">
        <f t="shared" si="2"/>
        <v>0</v>
      </c>
      <c r="AK60" s="214">
        <f t="shared" si="2"/>
        <v>0</v>
      </c>
      <c r="AL60" s="296">
        <f t="shared" si="2"/>
        <v>0</v>
      </c>
    </row>
    <row r="61" spans="1:38" ht="31.5" x14ac:dyDescent="0.25">
      <c r="A61" s="82"/>
      <c r="B61" s="288" t="s">
        <v>851</v>
      </c>
      <c r="C61" s="290" t="s">
        <v>809</v>
      </c>
      <c r="D61" s="138"/>
      <c r="E61" s="138"/>
      <c r="F61" s="138"/>
      <c r="G61" s="138"/>
      <c r="H61" s="138"/>
      <c r="I61" s="138"/>
      <c r="J61" s="138"/>
      <c r="K61" s="138"/>
      <c r="L61" s="138"/>
      <c r="M61" s="138"/>
      <c r="N61" s="138"/>
      <c r="O61" s="138"/>
      <c r="P61" s="138"/>
      <c r="Q61" s="138"/>
      <c r="R61" s="138"/>
      <c r="S61" s="294">
        <v>4.2</v>
      </c>
      <c r="T61" s="138"/>
      <c r="U61" s="138"/>
      <c r="V61" s="138"/>
      <c r="W61" s="138"/>
      <c r="X61" s="138"/>
      <c r="Y61" s="138"/>
      <c r="Z61" s="138"/>
      <c r="AA61" s="138"/>
      <c r="AB61" s="138"/>
      <c r="AC61" s="138"/>
      <c r="AD61" s="138"/>
      <c r="AE61" s="138"/>
      <c r="AF61" s="138"/>
      <c r="AG61" s="214">
        <f t="shared" si="2"/>
        <v>4.2</v>
      </c>
      <c r="AH61" s="214">
        <f t="shared" si="2"/>
        <v>0</v>
      </c>
      <c r="AI61" s="214">
        <f t="shared" si="2"/>
        <v>0</v>
      </c>
      <c r="AJ61" s="214">
        <f t="shared" si="2"/>
        <v>0</v>
      </c>
      <c r="AK61" s="214">
        <f t="shared" si="2"/>
        <v>0</v>
      </c>
      <c r="AL61" s="296">
        <f t="shared" si="2"/>
        <v>0</v>
      </c>
    </row>
    <row r="62" spans="1:38" ht="31.5" x14ac:dyDescent="0.25">
      <c r="A62" s="82"/>
      <c r="B62" s="288" t="s">
        <v>955</v>
      </c>
      <c r="C62" s="290" t="s">
        <v>809</v>
      </c>
      <c r="D62" s="138"/>
      <c r="E62" s="138"/>
      <c r="F62" s="138"/>
      <c r="G62" s="138"/>
      <c r="H62" s="138"/>
      <c r="I62" s="138"/>
      <c r="J62" s="138"/>
      <c r="K62" s="138"/>
      <c r="L62" s="138"/>
      <c r="M62" s="138"/>
      <c r="N62" s="138"/>
      <c r="O62" s="138"/>
      <c r="P62" s="138"/>
      <c r="Q62" s="138"/>
      <c r="R62" s="138"/>
      <c r="S62" s="294">
        <v>5.5</v>
      </c>
      <c r="T62" s="138"/>
      <c r="U62" s="138"/>
      <c r="V62" s="138"/>
      <c r="W62" s="138"/>
      <c r="X62" s="138"/>
      <c r="Y62" s="138"/>
      <c r="Z62" s="138"/>
      <c r="AA62" s="138"/>
      <c r="AB62" s="138"/>
      <c r="AC62" s="138"/>
      <c r="AD62" s="138"/>
      <c r="AE62" s="138"/>
      <c r="AF62" s="138"/>
      <c r="AG62" s="214">
        <f t="shared" si="2"/>
        <v>5.5</v>
      </c>
      <c r="AH62" s="214">
        <f t="shared" si="2"/>
        <v>0</v>
      </c>
      <c r="AI62" s="214">
        <f t="shared" si="2"/>
        <v>0</v>
      </c>
      <c r="AJ62" s="214">
        <f t="shared" si="2"/>
        <v>0</v>
      </c>
      <c r="AK62" s="214">
        <f t="shared" si="2"/>
        <v>0</v>
      </c>
      <c r="AL62" s="296">
        <f t="shared" si="2"/>
        <v>0</v>
      </c>
    </row>
    <row r="63" spans="1:38" ht="37.5" x14ac:dyDescent="0.25">
      <c r="A63" s="82"/>
      <c r="B63" s="345" t="s">
        <v>954</v>
      </c>
      <c r="C63" s="290" t="s">
        <v>809</v>
      </c>
      <c r="D63" s="138"/>
      <c r="E63" s="138"/>
      <c r="F63" s="138"/>
      <c r="G63" s="138"/>
      <c r="H63" s="138"/>
      <c r="I63" s="138"/>
      <c r="J63" s="138"/>
      <c r="K63" s="138"/>
      <c r="L63" s="294">
        <v>0.23000000000000004</v>
      </c>
      <c r="M63" s="138"/>
      <c r="N63" s="138"/>
      <c r="O63" s="138"/>
      <c r="P63" s="138"/>
      <c r="Q63" s="138"/>
      <c r="R63" s="138"/>
      <c r="S63" s="294"/>
      <c r="T63" s="138"/>
      <c r="U63" s="138"/>
      <c r="V63" s="138"/>
      <c r="W63" s="138"/>
      <c r="X63" s="138"/>
      <c r="Y63" s="138"/>
      <c r="Z63" s="138"/>
      <c r="AA63" s="138"/>
      <c r="AB63" s="138"/>
      <c r="AC63" s="138"/>
      <c r="AD63" s="138"/>
      <c r="AE63" s="138"/>
      <c r="AF63" s="138"/>
      <c r="AG63" s="214">
        <f t="shared" si="2"/>
        <v>0.23000000000000004</v>
      </c>
      <c r="AH63" s="214">
        <f t="shared" si="2"/>
        <v>0</v>
      </c>
      <c r="AI63" s="214">
        <f t="shared" si="2"/>
        <v>0</v>
      </c>
      <c r="AJ63" s="214">
        <f t="shared" si="2"/>
        <v>0</v>
      </c>
      <c r="AK63" s="214">
        <f t="shared" si="2"/>
        <v>0</v>
      </c>
      <c r="AL63" s="296">
        <f t="shared" si="2"/>
        <v>0</v>
      </c>
    </row>
    <row r="64" spans="1:38" x14ac:dyDescent="0.25">
      <c r="A64" s="82"/>
      <c r="B64" s="288"/>
      <c r="C64" s="290"/>
      <c r="D64" s="138"/>
      <c r="E64" s="138"/>
      <c r="F64" s="138"/>
      <c r="G64" s="138"/>
      <c r="H64" s="138"/>
      <c r="I64" s="138"/>
      <c r="J64" s="138"/>
      <c r="K64" s="138"/>
      <c r="L64" s="138"/>
      <c r="M64" s="138"/>
      <c r="N64" s="138"/>
      <c r="O64" s="138"/>
      <c r="P64" s="138"/>
      <c r="Q64" s="138"/>
      <c r="R64" s="138"/>
      <c r="S64" s="294"/>
      <c r="T64" s="138"/>
      <c r="U64" s="138"/>
      <c r="V64" s="138"/>
      <c r="W64" s="138"/>
      <c r="X64" s="138"/>
      <c r="Y64" s="138"/>
      <c r="Z64" s="138"/>
      <c r="AA64" s="138"/>
      <c r="AB64" s="138"/>
      <c r="AC64" s="138"/>
      <c r="AD64" s="138"/>
      <c r="AE64" s="138"/>
      <c r="AF64" s="138"/>
      <c r="AG64" s="214"/>
      <c r="AH64" s="214"/>
      <c r="AI64" s="214"/>
      <c r="AJ64" s="214"/>
      <c r="AK64" s="214"/>
      <c r="AL64" s="296"/>
    </row>
    <row r="65" spans="1:38" ht="94.5" x14ac:dyDescent="0.25">
      <c r="A65" s="477" t="s">
        <v>758</v>
      </c>
      <c r="B65" s="475" t="s">
        <v>759</v>
      </c>
      <c r="C65" s="290"/>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138"/>
      <c r="AB65" s="138"/>
      <c r="AC65" s="138"/>
      <c r="AD65" s="138"/>
      <c r="AE65" s="138"/>
      <c r="AF65" s="138"/>
      <c r="AG65" s="214"/>
      <c r="AH65" s="214"/>
      <c r="AI65" s="214"/>
      <c r="AJ65" s="214"/>
      <c r="AK65" s="214"/>
      <c r="AL65" s="296"/>
    </row>
    <row r="66" spans="1:38" ht="47.25" x14ac:dyDescent="0.25">
      <c r="A66" s="477" t="s">
        <v>760</v>
      </c>
      <c r="B66" s="475" t="s">
        <v>761</v>
      </c>
      <c r="C66" s="290"/>
      <c r="D66" s="138"/>
      <c r="E66" s="138"/>
      <c r="F66" s="138"/>
      <c r="G66" s="138"/>
      <c r="H66" s="138"/>
      <c r="I66" s="138"/>
      <c r="J66" s="138"/>
      <c r="K66" s="138"/>
      <c r="L66" s="138"/>
      <c r="M66" s="138"/>
      <c r="N66" s="138"/>
      <c r="O66" s="138"/>
      <c r="P66" s="138"/>
      <c r="Q66" s="138"/>
      <c r="R66" s="138"/>
      <c r="S66" s="294">
        <f>SUM(S67:S70)</f>
        <v>9.2128333333333323</v>
      </c>
      <c r="T66" s="294">
        <f t="shared" ref="T66:X66" si="7">SUM(T67:T70)</f>
        <v>0.4</v>
      </c>
      <c r="U66" s="294">
        <f t="shared" si="7"/>
        <v>0</v>
      </c>
      <c r="V66" s="294">
        <f t="shared" si="7"/>
        <v>0.87</v>
      </c>
      <c r="W66" s="294">
        <f t="shared" si="7"/>
        <v>0</v>
      </c>
      <c r="X66" s="294">
        <f t="shared" si="7"/>
        <v>0</v>
      </c>
      <c r="Y66" s="138"/>
      <c r="Z66" s="138"/>
      <c r="AA66" s="138"/>
      <c r="AB66" s="138"/>
      <c r="AC66" s="138"/>
      <c r="AD66" s="138"/>
      <c r="AE66" s="138"/>
      <c r="AF66" s="138"/>
      <c r="AG66" s="214">
        <f t="shared" si="2"/>
        <v>9.2128333333333323</v>
      </c>
      <c r="AH66" s="214">
        <f t="shared" si="2"/>
        <v>0.4</v>
      </c>
      <c r="AI66" s="214">
        <f t="shared" si="2"/>
        <v>0</v>
      </c>
      <c r="AJ66" s="214">
        <f t="shared" si="2"/>
        <v>0.87</v>
      </c>
      <c r="AK66" s="214">
        <f t="shared" si="2"/>
        <v>0</v>
      </c>
      <c r="AL66" s="296">
        <f t="shared" si="2"/>
        <v>0</v>
      </c>
    </row>
    <row r="67" spans="1:38" ht="31.5" x14ac:dyDescent="0.25">
      <c r="A67" s="82"/>
      <c r="B67" s="465" t="s">
        <v>950</v>
      </c>
      <c r="C67" s="315" t="s">
        <v>809</v>
      </c>
      <c r="D67" s="138"/>
      <c r="E67" s="138"/>
      <c r="F67" s="138"/>
      <c r="G67" s="138"/>
      <c r="H67" s="138"/>
      <c r="I67" s="138"/>
      <c r="J67" s="138"/>
      <c r="K67" s="138"/>
      <c r="L67" s="138"/>
      <c r="M67" s="138"/>
      <c r="N67" s="138"/>
      <c r="O67" s="138"/>
      <c r="P67" s="138"/>
      <c r="Q67" s="138"/>
      <c r="R67" s="138"/>
      <c r="S67" s="294">
        <v>3.1558333333333333</v>
      </c>
      <c r="T67" s="294"/>
      <c r="U67" s="294"/>
      <c r="V67" s="294">
        <v>0.4</v>
      </c>
      <c r="W67" s="294"/>
      <c r="X67" s="294"/>
      <c r="Y67" s="138"/>
      <c r="Z67" s="138"/>
      <c r="AA67" s="138"/>
      <c r="AB67" s="138"/>
      <c r="AC67" s="138"/>
      <c r="AD67" s="138"/>
      <c r="AE67" s="138"/>
      <c r="AF67" s="138"/>
      <c r="AG67" s="214">
        <f t="shared" ref="AG67:AL70" si="8">E67+L67+S67+Z67</f>
        <v>3.1558333333333333</v>
      </c>
      <c r="AH67" s="214">
        <f t="shared" si="8"/>
        <v>0</v>
      </c>
      <c r="AI67" s="214">
        <f t="shared" si="8"/>
        <v>0</v>
      </c>
      <c r="AJ67" s="214">
        <f t="shared" si="8"/>
        <v>0.4</v>
      </c>
      <c r="AK67" s="214">
        <f t="shared" si="8"/>
        <v>0</v>
      </c>
      <c r="AL67" s="296">
        <f t="shared" si="8"/>
        <v>0</v>
      </c>
    </row>
    <row r="68" spans="1:38" ht="31.5" x14ac:dyDescent="0.25">
      <c r="A68" s="82"/>
      <c r="B68" s="283" t="s">
        <v>951</v>
      </c>
      <c r="C68" s="315" t="s">
        <v>809</v>
      </c>
      <c r="D68" s="138"/>
      <c r="E68" s="138"/>
      <c r="F68" s="138"/>
      <c r="G68" s="138"/>
      <c r="H68" s="138"/>
      <c r="I68" s="138"/>
      <c r="J68" s="138"/>
      <c r="K68" s="138"/>
      <c r="L68" s="138"/>
      <c r="M68" s="138"/>
      <c r="N68" s="138"/>
      <c r="O68" s="138"/>
      <c r="P68" s="138"/>
      <c r="Q68" s="138"/>
      <c r="R68" s="138"/>
      <c r="S68" s="294">
        <v>3.4541666666666666</v>
      </c>
      <c r="T68" s="294"/>
      <c r="U68" s="294"/>
      <c r="V68" s="294">
        <v>0.47</v>
      </c>
      <c r="W68" s="294"/>
      <c r="X68" s="294"/>
      <c r="Y68" s="138"/>
      <c r="Z68" s="138"/>
      <c r="AA68" s="138"/>
      <c r="AB68" s="138"/>
      <c r="AC68" s="138"/>
      <c r="AD68" s="138"/>
      <c r="AE68" s="138"/>
      <c r="AF68" s="138"/>
      <c r="AG68" s="214">
        <f t="shared" si="8"/>
        <v>3.4541666666666666</v>
      </c>
      <c r="AH68" s="214">
        <f t="shared" si="8"/>
        <v>0</v>
      </c>
      <c r="AI68" s="214">
        <f t="shared" si="8"/>
        <v>0</v>
      </c>
      <c r="AJ68" s="214">
        <f t="shared" si="8"/>
        <v>0.47</v>
      </c>
      <c r="AK68" s="214">
        <f t="shared" si="8"/>
        <v>0</v>
      </c>
      <c r="AL68" s="296">
        <f t="shared" si="8"/>
        <v>0</v>
      </c>
    </row>
    <row r="69" spans="1:38" ht="31.5" x14ac:dyDescent="0.25">
      <c r="A69" s="82"/>
      <c r="B69" s="421" t="s">
        <v>952</v>
      </c>
      <c r="C69" s="315" t="s">
        <v>809</v>
      </c>
      <c r="D69" s="138"/>
      <c r="E69" s="138"/>
      <c r="F69" s="138"/>
      <c r="G69" s="138"/>
      <c r="H69" s="138"/>
      <c r="I69" s="138"/>
      <c r="J69" s="138"/>
      <c r="K69" s="138"/>
      <c r="L69" s="138"/>
      <c r="M69" s="138"/>
      <c r="N69" s="138"/>
      <c r="O69" s="138"/>
      <c r="P69" s="138"/>
      <c r="Q69" s="138"/>
      <c r="R69" s="138"/>
      <c r="S69" s="294">
        <v>1.107</v>
      </c>
      <c r="T69" s="294">
        <v>0.4</v>
      </c>
      <c r="U69" s="294"/>
      <c r="V69" s="294"/>
      <c r="W69" s="294"/>
      <c r="X69" s="294"/>
      <c r="Y69" s="138"/>
      <c r="Z69" s="138"/>
      <c r="AA69" s="138"/>
      <c r="AB69" s="138"/>
      <c r="AC69" s="138"/>
      <c r="AD69" s="138"/>
      <c r="AE69" s="138"/>
      <c r="AF69" s="138"/>
      <c r="AG69" s="214">
        <f t="shared" si="8"/>
        <v>1.107</v>
      </c>
      <c r="AH69" s="214">
        <f t="shared" si="8"/>
        <v>0.4</v>
      </c>
      <c r="AI69" s="214">
        <f t="shared" si="8"/>
        <v>0</v>
      </c>
      <c r="AJ69" s="214">
        <f t="shared" si="8"/>
        <v>0</v>
      </c>
      <c r="AK69" s="214">
        <f t="shared" si="8"/>
        <v>0</v>
      </c>
      <c r="AL69" s="296">
        <f t="shared" si="8"/>
        <v>0</v>
      </c>
    </row>
    <row r="70" spans="1:38" ht="31.5" x14ac:dyDescent="0.25">
      <c r="A70" s="82"/>
      <c r="B70" s="421" t="s">
        <v>953</v>
      </c>
      <c r="C70" s="315" t="s">
        <v>809</v>
      </c>
      <c r="D70" s="138"/>
      <c r="E70" s="138"/>
      <c r="F70" s="138"/>
      <c r="G70" s="138"/>
      <c r="H70" s="138"/>
      <c r="I70" s="138"/>
      <c r="J70" s="138"/>
      <c r="K70" s="138"/>
      <c r="L70" s="138"/>
      <c r="M70" s="138"/>
      <c r="N70" s="138"/>
      <c r="O70" s="138"/>
      <c r="P70" s="138"/>
      <c r="Q70" s="138"/>
      <c r="R70" s="138"/>
      <c r="S70" s="294">
        <v>1.4958333333333333</v>
      </c>
      <c r="T70" s="294"/>
      <c r="U70" s="294"/>
      <c r="V70" s="294"/>
      <c r="W70" s="294"/>
      <c r="X70" s="294"/>
      <c r="Y70" s="138"/>
      <c r="Z70" s="138"/>
      <c r="AA70" s="138"/>
      <c r="AB70" s="138"/>
      <c r="AC70" s="138"/>
      <c r="AD70" s="138"/>
      <c r="AE70" s="138"/>
      <c r="AF70" s="138"/>
      <c r="AG70" s="214">
        <f t="shared" si="8"/>
        <v>1.4958333333333333</v>
      </c>
      <c r="AH70" s="214">
        <f t="shared" si="8"/>
        <v>0</v>
      </c>
      <c r="AI70" s="214">
        <f t="shared" si="8"/>
        <v>0</v>
      </c>
      <c r="AJ70" s="214">
        <f t="shared" si="8"/>
        <v>0</v>
      </c>
      <c r="AK70" s="214">
        <f t="shared" si="8"/>
        <v>0</v>
      </c>
      <c r="AL70" s="296">
        <f t="shared" si="8"/>
        <v>0</v>
      </c>
    </row>
    <row r="71" spans="1:38" x14ac:dyDescent="0.25">
      <c r="A71" s="263"/>
      <c r="B71" s="249"/>
      <c r="C71" s="264"/>
      <c r="D71" s="267"/>
      <c r="E71" s="267"/>
      <c r="F71" s="267"/>
      <c r="G71" s="267"/>
      <c r="H71" s="267"/>
      <c r="I71" s="267"/>
      <c r="J71" s="267"/>
      <c r="K71" s="267"/>
      <c r="L71" s="267"/>
      <c r="M71" s="267"/>
      <c r="N71" s="267"/>
      <c r="O71" s="267"/>
      <c r="P71" s="267"/>
      <c r="Q71" s="267"/>
      <c r="R71" s="267"/>
      <c r="S71" s="267"/>
      <c r="T71" s="267"/>
      <c r="U71" s="267"/>
      <c r="V71" s="267"/>
      <c r="W71" s="267"/>
      <c r="X71" s="267"/>
      <c r="Y71" s="267"/>
      <c r="Z71" s="267"/>
      <c r="AA71" s="267"/>
      <c r="AB71" s="267"/>
      <c r="AC71" s="267"/>
      <c r="AD71" s="267"/>
      <c r="AE71" s="267"/>
      <c r="AF71" s="267"/>
      <c r="AG71" s="267"/>
      <c r="AH71" s="267"/>
      <c r="AI71" s="267"/>
      <c r="AJ71" s="267"/>
      <c r="AK71" s="267"/>
      <c r="AL71" s="267"/>
    </row>
    <row r="72" spans="1:38" x14ac:dyDescent="0.25">
      <c r="A72" s="263"/>
      <c r="B72" s="249"/>
      <c r="C72" s="264"/>
      <c r="D72" s="267"/>
      <c r="E72" s="267"/>
      <c r="F72" s="267"/>
      <c r="G72" s="267"/>
      <c r="H72" s="267"/>
      <c r="I72" s="267"/>
      <c r="J72" s="267"/>
      <c r="K72" s="267"/>
      <c r="L72" s="267"/>
      <c r="M72" s="267"/>
      <c r="N72" s="267"/>
      <c r="O72" s="267"/>
      <c r="P72" s="267"/>
      <c r="Q72" s="267"/>
      <c r="R72" s="267"/>
      <c r="S72" s="267"/>
      <c r="T72" s="267"/>
      <c r="U72" s="267"/>
      <c r="V72" s="267"/>
      <c r="W72" s="267"/>
      <c r="X72" s="267"/>
      <c r="Y72" s="267"/>
      <c r="Z72" s="267"/>
      <c r="AA72" s="267"/>
      <c r="AB72" s="267"/>
      <c r="AC72" s="267"/>
      <c r="AD72" s="267"/>
      <c r="AE72" s="267"/>
      <c r="AF72" s="267"/>
      <c r="AG72" s="267"/>
      <c r="AH72" s="267"/>
      <c r="AI72" s="267"/>
      <c r="AJ72" s="267"/>
      <c r="AK72" s="267"/>
      <c r="AL72" s="267"/>
    </row>
    <row r="73" spans="1:38" x14ac:dyDescent="0.25">
      <c r="A73" s="263"/>
      <c r="B73" s="249"/>
      <c r="C73" s="264"/>
      <c r="D73" s="267"/>
      <c r="E73" s="267"/>
      <c r="F73" s="267"/>
      <c r="G73" s="267"/>
      <c r="H73" s="267"/>
      <c r="I73" s="267"/>
      <c r="J73" s="267"/>
      <c r="K73" s="267"/>
      <c r="L73" s="267"/>
      <c r="M73" s="267"/>
      <c r="N73" s="267"/>
      <c r="O73" s="267"/>
      <c r="P73" s="267"/>
      <c r="Q73" s="267"/>
      <c r="R73" s="267"/>
      <c r="S73" s="267"/>
      <c r="T73" s="267"/>
      <c r="U73" s="267"/>
      <c r="V73" s="267"/>
      <c r="W73" s="267"/>
      <c r="X73" s="267"/>
      <c r="Y73" s="267"/>
      <c r="Z73" s="267"/>
      <c r="AA73" s="267"/>
      <c r="AB73" s="267"/>
      <c r="AC73" s="267"/>
      <c r="AD73" s="267"/>
      <c r="AE73" s="267"/>
      <c r="AF73" s="267"/>
      <c r="AG73" s="267"/>
      <c r="AH73" s="267"/>
      <c r="AI73" s="267"/>
      <c r="AJ73" s="267"/>
      <c r="AK73" s="267"/>
      <c r="AL73" s="267"/>
    </row>
    <row r="74" spans="1:38" x14ac:dyDescent="0.25">
      <c r="A74" s="263"/>
      <c r="B74" s="251"/>
      <c r="C74" s="264"/>
      <c r="D74" s="267"/>
      <c r="E74" s="267"/>
      <c r="F74" s="267"/>
      <c r="G74" s="267"/>
      <c r="H74" s="267"/>
      <c r="I74" s="267"/>
      <c r="J74" s="267"/>
      <c r="K74" s="267"/>
      <c r="L74" s="267"/>
      <c r="M74" s="267"/>
      <c r="N74" s="267"/>
      <c r="O74" s="267"/>
      <c r="P74" s="267"/>
      <c r="Q74" s="267"/>
      <c r="R74" s="267"/>
      <c r="S74" s="267"/>
      <c r="T74" s="267"/>
      <c r="U74" s="267"/>
      <c r="V74" s="267"/>
      <c r="W74" s="267"/>
      <c r="X74" s="267"/>
      <c r="Y74" s="267"/>
      <c r="Z74" s="267"/>
      <c r="AA74" s="267"/>
      <c r="AB74" s="267"/>
      <c r="AC74" s="267"/>
      <c r="AD74" s="267"/>
      <c r="AE74" s="267"/>
      <c r="AF74" s="267"/>
      <c r="AG74" s="267"/>
      <c r="AH74" s="267"/>
      <c r="AI74" s="267"/>
      <c r="AJ74" s="267"/>
      <c r="AK74" s="267"/>
      <c r="AL74" s="267"/>
    </row>
    <row r="75" spans="1:38" x14ac:dyDescent="0.25">
      <c r="A75" s="263"/>
      <c r="B75" s="249"/>
      <c r="C75" s="264"/>
      <c r="D75" s="267"/>
      <c r="E75" s="267"/>
      <c r="F75" s="267"/>
      <c r="G75" s="267"/>
      <c r="H75" s="267"/>
      <c r="I75" s="267"/>
      <c r="J75" s="267"/>
      <c r="K75" s="267"/>
      <c r="L75" s="267"/>
      <c r="M75" s="267"/>
      <c r="N75" s="267"/>
      <c r="O75" s="267"/>
      <c r="P75" s="267"/>
      <c r="Q75" s="267"/>
      <c r="R75" s="267"/>
      <c r="S75" s="267"/>
      <c r="T75" s="267"/>
      <c r="U75" s="267"/>
      <c r="V75" s="267"/>
      <c r="W75" s="267"/>
      <c r="X75" s="267"/>
      <c r="Y75" s="267"/>
      <c r="Z75" s="267"/>
      <c r="AA75" s="267"/>
      <c r="AB75" s="267"/>
      <c r="AC75" s="267"/>
      <c r="AD75" s="267"/>
      <c r="AE75" s="267"/>
      <c r="AF75" s="267"/>
      <c r="AG75" s="267"/>
      <c r="AH75" s="267"/>
      <c r="AI75" s="267"/>
      <c r="AJ75" s="267"/>
      <c r="AK75" s="267"/>
      <c r="AL75" s="267"/>
    </row>
    <row r="76" spans="1:38" x14ac:dyDescent="0.25">
      <c r="A76" s="268"/>
      <c r="B76" s="252"/>
      <c r="C76" s="264"/>
      <c r="D76" s="267"/>
      <c r="E76" s="267"/>
      <c r="F76" s="267"/>
      <c r="G76" s="267"/>
      <c r="H76" s="267"/>
      <c r="I76" s="267"/>
      <c r="J76" s="267"/>
      <c r="K76" s="267"/>
      <c r="L76" s="267"/>
      <c r="M76" s="267"/>
      <c r="N76" s="267"/>
      <c r="O76" s="267"/>
      <c r="P76" s="267"/>
      <c r="Q76" s="267"/>
      <c r="R76" s="267"/>
      <c r="S76" s="267"/>
      <c r="T76" s="267"/>
      <c r="U76" s="267"/>
      <c r="V76" s="267"/>
      <c r="W76" s="267"/>
      <c r="X76" s="267"/>
      <c r="Y76" s="267"/>
      <c r="Z76" s="267"/>
      <c r="AA76" s="267"/>
      <c r="AB76" s="267"/>
      <c r="AC76" s="267"/>
      <c r="AD76" s="267"/>
      <c r="AE76" s="267"/>
      <c r="AF76" s="267"/>
      <c r="AG76" s="267"/>
      <c r="AH76" s="267"/>
      <c r="AI76" s="267"/>
      <c r="AJ76" s="267"/>
      <c r="AK76" s="267"/>
      <c r="AL76" s="267"/>
    </row>
    <row r="77" spans="1:38" x14ac:dyDescent="0.25">
      <c r="A77" s="263"/>
      <c r="B77" s="249"/>
      <c r="C77" s="264"/>
      <c r="D77" s="267"/>
      <c r="E77" s="267"/>
      <c r="F77" s="267"/>
      <c r="G77" s="267"/>
      <c r="H77" s="267"/>
      <c r="I77" s="267"/>
      <c r="J77" s="267"/>
      <c r="K77" s="267"/>
      <c r="L77" s="267"/>
      <c r="M77" s="267"/>
      <c r="N77" s="267"/>
      <c r="O77" s="267"/>
      <c r="P77" s="267"/>
      <c r="Q77" s="267"/>
      <c r="R77" s="267"/>
      <c r="S77" s="267"/>
      <c r="T77" s="267"/>
      <c r="U77" s="267"/>
      <c r="V77" s="267"/>
      <c r="W77" s="267"/>
      <c r="X77" s="267"/>
      <c r="Y77" s="267"/>
      <c r="Z77" s="267"/>
      <c r="AA77" s="267"/>
      <c r="AB77" s="267"/>
      <c r="AC77" s="267"/>
      <c r="AD77" s="267"/>
      <c r="AE77" s="267"/>
      <c r="AF77" s="267"/>
      <c r="AG77" s="267"/>
      <c r="AH77" s="267"/>
      <c r="AI77" s="267"/>
      <c r="AJ77" s="267"/>
      <c r="AK77" s="267"/>
      <c r="AL77" s="267"/>
    </row>
    <row r="78" spans="1:38" x14ac:dyDescent="0.25">
      <c r="A78" s="263"/>
      <c r="B78" s="249"/>
      <c r="C78" s="264"/>
      <c r="D78" s="267"/>
      <c r="E78" s="267"/>
      <c r="F78" s="267"/>
      <c r="G78" s="267"/>
      <c r="H78" s="267"/>
      <c r="I78" s="267"/>
      <c r="J78" s="267"/>
      <c r="K78" s="267"/>
      <c r="L78" s="267"/>
      <c r="M78" s="267"/>
      <c r="N78" s="267"/>
      <c r="O78" s="267"/>
      <c r="P78" s="267"/>
      <c r="Q78" s="267"/>
      <c r="R78" s="267"/>
      <c r="S78" s="267"/>
      <c r="T78" s="267"/>
      <c r="U78" s="267"/>
      <c r="V78" s="267"/>
      <c r="W78" s="267"/>
      <c r="X78" s="267"/>
      <c r="Y78" s="267"/>
      <c r="Z78" s="267"/>
      <c r="AA78" s="267"/>
      <c r="AB78" s="267"/>
      <c r="AC78" s="267"/>
      <c r="AD78" s="267"/>
      <c r="AE78" s="267"/>
      <c r="AF78" s="267"/>
      <c r="AG78" s="267"/>
      <c r="AH78" s="267"/>
      <c r="AI78" s="267"/>
      <c r="AJ78" s="267"/>
      <c r="AK78" s="267"/>
      <c r="AL78" s="267"/>
    </row>
    <row r="79" spans="1:38" x14ac:dyDescent="0.25">
      <c r="A79" s="268"/>
      <c r="B79" s="252"/>
      <c r="C79" s="264"/>
      <c r="D79" s="267"/>
      <c r="E79" s="267"/>
      <c r="F79" s="267"/>
      <c r="G79" s="267"/>
      <c r="H79" s="267"/>
      <c r="I79" s="267"/>
      <c r="J79" s="267"/>
      <c r="K79" s="267"/>
      <c r="L79" s="267"/>
      <c r="M79" s="267"/>
      <c r="N79" s="267"/>
      <c r="O79" s="267"/>
      <c r="P79" s="267"/>
      <c r="Q79" s="267"/>
      <c r="R79" s="267"/>
      <c r="S79" s="267"/>
      <c r="T79" s="267"/>
      <c r="U79" s="267"/>
      <c r="V79" s="267"/>
      <c r="W79" s="267"/>
      <c r="X79" s="267"/>
      <c r="Y79" s="267"/>
      <c r="Z79" s="267"/>
      <c r="AA79" s="267"/>
      <c r="AB79" s="267"/>
      <c r="AC79" s="267"/>
      <c r="AD79" s="267"/>
      <c r="AE79" s="267"/>
      <c r="AF79" s="267"/>
      <c r="AG79" s="267"/>
      <c r="AH79" s="267"/>
      <c r="AI79" s="267"/>
      <c r="AJ79" s="267"/>
      <c r="AK79" s="267"/>
      <c r="AL79" s="267"/>
    </row>
    <row r="80" spans="1:38" x14ac:dyDescent="0.25">
      <c r="A80" s="263"/>
      <c r="B80" s="249"/>
      <c r="C80" s="264"/>
      <c r="D80" s="267"/>
      <c r="E80" s="267"/>
      <c r="F80" s="267"/>
      <c r="G80" s="267"/>
      <c r="H80" s="267"/>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s="267"/>
      <c r="AG80" s="267"/>
      <c r="AH80" s="267"/>
      <c r="AI80" s="267"/>
      <c r="AJ80" s="267"/>
      <c r="AK80" s="267"/>
      <c r="AL80" s="267"/>
    </row>
    <row r="81" spans="1:38" x14ac:dyDescent="0.25">
      <c r="A81" s="263"/>
      <c r="B81" s="249"/>
      <c r="C81" s="264"/>
      <c r="D81" s="267"/>
      <c r="E81" s="267"/>
      <c r="F81" s="267"/>
      <c r="G81" s="267"/>
      <c r="H81" s="267"/>
      <c r="I81" s="267"/>
      <c r="J81" s="267"/>
      <c r="K81" s="267"/>
      <c r="L81" s="267"/>
      <c r="M81" s="267"/>
      <c r="N81" s="267"/>
      <c r="O81" s="267"/>
      <c r="P81" s="267"/>
      <c r="Q81" s="267"/>
      <c r="R81" s="267"/>
      <c r="S81" s="267"/>
      <c r="T81" s="267"/>
      <c r="U81" s="267"/>
      <c r="V81" s="267"/>
      <c r="W81" s="267"/>
      <c r="X81" s="267"/>
      <c r="Y81" s="267"/>
      <c r="Z81" s="267"/>
      <c r="AA81" s="267"/>
      <c r="AB81" s="267"/>
      <c r="AC81" s="267"/>
      <c r="AD81" s="267"/>
      <c r="AE81" s="267"/>
      <c r="AF81" s="267"/>
      <c r="AG81" s="267"/>
      <c r="AH81" s="267"/>
      <c r="AI81" s="267"/>
      <c r="AJ81" s="267"/>
      <c r="AK81" s="267"/>
      <c r="AL81" s="267"/>
    </row>
    <row r="82" spans="1:38" x14ac:dyDescent="0.25">
      <c r="A82" s="263"/>
      <c r="B82" s="249"/>
      <c r="C82" s="264"/>
      <c r="D82" s="267"/>
      <c r="E82" s="267"/>
      <c r="F82" s="267"/>
      <c r="G82" s="267"/>
      <c r="H82" s="267"/>
      <c r="I82" s="267"/>
      <c r="J82" s="267"/>
      <c r="K82" s="267"/>
      <c r="L82" s="267"/>
      <c r="M82" s="267"/>
      <c r="N82" s="267"/>
      <c r="O82" s="267"/>
      <c r="P82" s="267"/>
      <c r="Q82" s="267"/>
      <c r="R82" s="267"/>
      <c r="S82" s="267"/>
      <c r="T82" s="267"/>
      <c r="U82" s="267"/>
      <c r="V82" s="267"/>
      <c r="W82" s="267"/>
      <c r="X82" s="267"/>
      <c r="Y82" s="267"/>
      <c r="Z82" s="267"/>
      <c r="AA82" s="267"/>
      <c r="AB82" s="267"/>
      <c r="AC82" s="267"/>
      <c r="AD82" s="267"/>
      <c r="AE82" s="267"/>
      <c r="AF82" s="267"/>
      <c r="AG82" s="267"/>
      <c r="AH82" s="267"/>
      <c r="AI82" s="267"/>
      <c r="AJ82" s="267"/>
      <c r="AK82" s="267"/>
      <c r="AL82" s="267"/>
    </row>
    <row r="83" spans="1:38" x14ac:dyDescent="0.25">
      <c r="A83" s="263"/>
      <c r="B83" s="249"/>
      <c r="C83" s="264"/>
      <c r="D83" s="267"/>
      <c r="E83" s="267"/>
      <c r="F83" s="267"/>
      <c r="G83" s="267"/>
      <c r="H83" s="267"/>
      <c r="I83" s="267"/>
      <c r="J83" s="267"/>
      <c r="K83" s="267"/>
      <c r="L83" s="267"/>
      <c r="M83" s="267"/>
      <c r="N83" s="267"/>
      <c r="O83" s="267"/>
      <c r="P83" s="267"/>
      <c r="Q83" s="267"/>
      <c r="R83" s="267"/>
      <c r="S83" s="267"/>
      <c r="T83" s="267"/>
      <c r="U83" s="267"/>
      <c r="V83" s="267"/>
      <c r="W83" s="267"/>
      <c r="X83" s="267"/>
      <c r="Y83" s="267"/>
      <c r="Z83" s="267"/>
      <c r="AA83" s="267"/>
      <c r="AB83" s="267"/>
      <c r="AC83" s="267"/>
      <c r="AD83" s="267"/>
      <c r="AE83" s="267"/>
      <c r="AF83" s="267"/>
      <c r="AG83" s="267"/>
      <c r="AH83" s="267"/>
      <c r="AI83" s="267"/>
      <c r="AJ83" s="267"/>
      <c r="AK83" s="267"/>
      <c r="AL83" s="267"/>
    </row>
    <row r="84" spans="1:38" x14ac:dyDescent="0.25">
      <c r="A84" s="263"/>
      <c r="B84" s="250"/>
      <c r="C84" s="181"/>
      <c r="D84" s="267"/>
      <c r="E84" s="267"/>
      <c r="F84" s="267"/>
      <c r="G84" s="267"/>
      <c r="H84" s="267"/>
      <c r="I84" s="267"/>
      <c r="J84" s="267"/>
      <c r="K84" s="267"/>
      <c r="L84" s="267"/>
      <c r="M84" s="267"/>
      <c r="N84" s="267"/>
      <c r="O84" s="267"/>
      <c r="P84" s="267"/>
      <c r="Q84" s="267"/>
      <c r="R84" s="267"/>
      <c r="S84" s="267"/>
      <c r="T84" s="267"/>
      <c r="U84" s="267"/>
      <c r="V84" s="267"/>
      <c r="W84" s="267"/>
      <c r="X84" s="267"/>
      <c r="Y84" s="267"/>
      <c r="Z84" s="267"/>
      <c r="AA84" s="267"/>
      <c r="AB84" s="267"/>
      <c r="AC84" s="267"/>
      <c r="AD84" s="267"/>
      <c r="AE84" s="267"/>
      <c r="AF84" s="267"/>
      <c r="AG84" s="267"/>
      <c r="AH84" s="267"/>
      <c r="AI84" s="267"/>
      <c r="AJ84" s="267"/>
      <c r="AK84" s="267"/>
      <c r="AL84" s="267"/>
    </row>
    <row r="98" spans="36:36" x14ac:dyDescent="0.25">
      <c r="AJ98" s="94" t="s">
        <v>63</v>
      </c>
    </row>
  </sheetData>
  <mergeCells count="23">
    <mergeCell ref="A14:AL14"/>
    <mergeCell ref="A4:AL4"/>
    <mergeCell ref="A5:AL5"/>
    <mergeCell ref="A9:AL9"/>
    <mergeCell ref="A10:AL10"/>
    <mergeCell ref="A12:AL12"/>
    <mergeCell ref="A7:AL7"/>
    <mergeCell ref="A15:AL15"/>
    <mergeCell ref="A16:AL16"/>
    <mergeCell ref="A17:A20"/>
    <mergeCell ref="B17:B20"/>
    <mergeCell ref="C17:C20"/>
    <mergeCell ref="D17:AL17"/>
    <mergeCell ref="D18:J18"/>
    <mergeCell ref="K18:Q18"/>
    <mergeCell ref="R18:X18"/>
    <mergeCell ref="Y18:AE18"/>
    <mergeCell ref="AF18:AL18"/>
    <mergeCell ref="E19:J19"/>
    <mergeCell ref="L19:Q19"/>
    <mergeCell ref="S19:X19"/>
    <mergeCell ref="Z19:AE19"/>
    <mergeCell ref="AG19:AL19"/>
  </mergeCells>
  <pageMargins left="0.70866141732283472" right="0.70866141732283472" top="0.74803149606299213" bottom="0.74803149606299213" header="0.31496062992125984" footer="0.31496062992125984"/>
  <pageSetup paperSize="8" scale="53" fitToHeight="2"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pageSetUpPr fitToPage="1"/>
  </sheetPr>
  <dimension ref="A1:BO102"/>
  <sheetViews>
    <sheetView topLeftCell="A15" zoomScale="60" zoomScaleNormal="60" workbookViewId="0">
      <selection activeCell="AG24" sqref="AG24"/>
    </sheetView>
  </sheetViews>
  <sheetFormatPr defaultColWidth="9" defaultRowHeight="15.75" x14ac:dyDescent="0.25"/>
  <cols>
    <col min="1" max="1" width="11.625" style="94" customWidth="1"/>
    <col min="2" max="2" width="31.5" style="94" customWidth="1"/>
    <col min="3" max="3" width="13.875" style="94" customWidth="1"/>
    <col min="4" max="4" width="13" style="94" customWidth="1"/>
    <col min="5" max="5" width="6.125" style="94" customWidth="1"/>
    <col min="6" max="10" width="6" style="94" customWidth="1"/>
    <col min="11" max="11" width="13.875" style="94" customWidth="1"/>
    <col min="12" max="12" width="8.125" style="94" customWidth="1"/>
    <col min="13" max="17" width="6" style="94" customWidth="1"/>
    <col min="18" max="18" width="12.125" style="94" customWidth="1"/>
    <col min="19" max="19" width="8.5" style="94" bestFit="1" customWidth="1"/>
    <col min="20" max="21" width="6" style="94" customWidth="1"/>
    <col min="22" max="22" width="12.625" style="94" bestFit="1" customWidth="1"/>
    <col min="23" max="24" width="6" style="94" customWidth="1"/>
    <col min="25" max="25" width="12.75" style="94" customWidth="1"/>
    <col min="26" max="26" width="12.625" style="94" bestFit="1" customWidth="1"/>
    <col min="27" max="28" width="6" style="94" customWidth="1"/>
    <col min="29" max="29" width="8.125" style="94" customWidth="1"/>
    <col min="30" max="31" width="6" style="94" customWidth="1"/>
    <col min="32" max="32" width="18" style="94" customWidth="1"/>
    <col min="33" max="33" width="12.625" style="94" bestFit="1" customWidth="1"/>
    <col min="34" max="34" width="6.625" style="94" bestFit="1" customWidth="1"/>
    <col min="35" max="35" width="6.125" style="94" bestFit="1" customWidth="1"/>
    <col min="36" max="36" width="12.625" style="94" bestFit="1" customWidth="1"/>
    <col min="37" max="38" width="6" style="94" customWidth="1"/>
    <col min="39" max="39" width="3.5" style="94" customWidth="1"/>
    <col min="40" max="40" width="5.75" style="94" customWidth="1"/>
    <col min="41" max="41" width="16.125" style="94" customWidth="1"/>
    <col min="42" max="42" width="21.25" style="94" customWidth="1"/>
    <col min="43" max="43" width="12.625" style="94" customWidth="1"/>
    <col min="44" max="44" width="22.375" style="94" customWidth="1"/>
    <col min="45" max="45" width="10.875" style="94" customWidth="1"/>
    <col min="46" max="46" width="17.375" style="94" customWidth="1"/>
    <col min="47" max="48" width="4.125" style="94" customWidth="1"/>
    <col min="49" max="49" width="3.75" style="94" customWidth="1"/>
    <col min="50" max="50" width="3.875" style="94" customWidth="1"/>
    <col min="51" max="51" width="4.5" style="94" customWidth="1"/>
    <col min="52" max="52" width="5" style="94" customWidth="1"/>
    <col min="53" max="53" width="5.5" style="94" customWidth="1"/>
    <col min="54" max="54" width="5.75" style="94" customWidth="1"/>
    <col min="55" max="55" width="5.5" style="94" customWidth="1"/>
    <col min="56" max="57" width="5" style="94" customWidth="1"/>
    <col min="58" max="58" width="12.875" style="94" customWidth="1"/>
    <col min="59" max="68" width="5" style="94" customWidth="1"/>
    <col min="69" max="16384" width="9" style="94"/>
  </cols>
  <sheetData>
    <row r="1" spans="1:67" ht="18.75" x14ac:dyDescent="0.25">
      <c r="AL1" s="159" t="s">
        <v>346</v>
      </c>
    </row>
    <row r="2" spans="1:67" ht="18.75" x14ac:dyDescent="0.3">
      <c r="AL2" s="160" t="s">
        <v>1</v>
      </c>
    </row>
    <row r="3" spans="1:67" ht="18.75" x14ac:dyDescent="0.3">
      <c r="AL3" s="160" t="s">
        <v>767</v>
      </c>
    </row>
    <row r="4" spans="1:67" ht="18.75" x14ac:dyDescent="0.3">
      <c r="A4" s="705" t="s">
        <v>390</v>
      </c>
      <c r="B4" s="705"/>
      <c r="C4" s="705"/>
      <c r="D4" s="705"/>
      <c r="E4" s="705"/>
      <c r="F4" s="705"/>
      <c r="G4" s="705"/>
      <c r="H4" s="705"/>
      <c r="I4" s="705"/>
      <c r="J4" s="705"/>
      <c r="K4" s="705"/>
      <c r="L4" s="705"/>
      <c r="M4" s="705"/>
      <c r="N4" s="705"/>
      <c r="O4" s="705"/>
      <c r="P4" s="705"/>
      <c r="Q4" s="705"/>
      <c r="R4" s="705"/>
      <c r="S4" s="705"/>
      <c r="T4" s="705"/>
      <c r="U4" s="705"/>
      <c r="V4" s="705"/>
      <c r="W4" s="705"/>
      <c r="X4" s="705"/>
      <c r="Y4" s="705"/>
      <c r="Z4" s="705"/>
      <c r="AA4" s="705"/>
      <c r="AB4" s="705"/>
      <c r="AC4" s="705"/>
      <c r="AD4" s="705"/>
      <c r="AE4" s="705"/>
      <c r="AF4" s="705"/>
      <c r="AG4" s="705"/>
      <c r="AH4" s="705"/>
      <c r="AI4" s="705"/>
      <c r="AJ4" s="705"/>
      <c r="AK4" s="705"/>
      <c r="AL4" s="705"/>
    </row>
    <row r="5" spans="1:67" ht="18.75" x14ac:dyDescent="0.3">
      <c r="A5" s="636" t="s">
        <v>862</v>
      </c>
      <c r="B5" s="636"/>
      <c r="C5" s="636"/>
      <c r="D5" s="636"/>
      <c r="E5" s="636"/>
      <c r="F5" s="636"/>
      <c r="G5" s="636"/>
      <c r="H5" s="636"/>
      <c r="I5" s="636"/>
      <c r="J5" s="636"/>
      <c r="K5" s="636"/>
      <c r="L5" s="636"/>
      <c r="M5" s="636"/>
      <c r="N5" s="636"/>
      <c r="O5" s="636"/>
      <c r="P5" s="636"/>
      <c r="Q5" s="636"/>
      <c r="R5" s="636"/>
      <c r="S5" s="636"/>
      <c r="T5" s="636"/>
      <c r="U5" s="636"/>
      <c r="V5" s="636"/>
      <c r="W5" s="636"/>
      <c r="X5" s="636"/>
      <c r="Y5" s="636"/>
      <c r="Z5" s="636"/>
      <c r="AA5" s="636"/>
      <c r="AB5" s="636"/>
      <c r="AC5" s="636"/>
      <c r="AD5" s="636"/>
      <c r="AE5" s="636"/>
      <c r="AF5" s="636"/>
      <c r="AG5" s="636"/>
      <c r="AH5" s="636"/>
      <c r="AI5" s="636"/>
      <c r="AJ5" s="636"/>
      <c r="AK5" s="636"/>
      <c r="AL5" s="636"/>
    </row>
    <row r="6" spans="1:67" ht="18.75" x14ac:dyDescent="0.3">
      <c r="A6" s="523"/>
      <c r="B6" s="523"/>
      <c r="C6" s="523"/>
      <c r="D6" s="523"/>
      <c r="E6" s="523"/>
      <c r="F6" s="523"/>
      <c r="G6" s="523"/>
      <c r="H6" s="523"/>
      <c r="I6" s="523"/>
      <c r="J6" s="523"/>
      <c r="K6" s="523"/>
      <c r="L6" s="523"/>
      <c r="M6" s="523"/>
      <c r="N6" s="523"/>
      <c r="O6" s="523"/>
      <c r="P6" s="523"/>
      <c r="Q6" s="523"/>
      <c r="R6" s="523"/>
      <c r="S6" s="523"/>
      <c r="T6" s="523"/>
      <c r="U6" s="523"/>
      <c r="V6" s="523"/>
      <c r="W6" s="523"/>
      <c r="X6" s="523"/>
      <c r="Y6" s="523"/>
      <c r="Z6" s="523"/>
      <c r="AA6" s="523"/>
      <c r="AB6" s="523"/>
      <c r="AC6" s="523"/>
      <c r="AD6" s="523"/>
      <c r="AE6" s="523"/>
      <c r="AF6" s="523"/>
      <c r="AG6" s="523"/>
      <c r="AH6" s="523"/>
      <c r="AI6" s="523"/>
      <c r="AJ6" s="523"/>
      <c r="AK6" s="523"/>
      <c r="AL6" s="523"/>
    </row>
    <row r="7" spans="1:67" ht="18.75" x14ac:dyDescent="0.3">
      <c r="A7" s="636" t="s">
        <v>803</v>
      </c>
      <c r="B7" s="636"/>
      <c r="C7" s="636"/>
      <c r="D7" s="636"/>
      <c r="E7" s="636"/>
      <c r="F7" s="636"/>
      <c r="G7" s="636"/>
      <c r="H7" s="636"/>
      <c r="I7" s="636"/>
      <c r="J7" s="636"/>
      <c r="K7" s="636"/>
      <c r="L7" s="636"/>
      <c r="M7" s="636"/>
      <c r="N7" s="636"/>
      <c r="O7" s="636"/>
      <c r="P7" s="636"/>
      <c r="Q7" s="636"/>
      <c r="R7" s="636"/>
      <c r="S7" s="636"/>
      <c r="T7" s="636"/>
      <c r="U7" s="636"/>
      <c r="V7" s="636"/>
      <c r="W7" s="636"/>
      <c r="X7" s="636"/>
      <c r="Y7" s="636"/>
      <c r="Z7" s="636"/>
      <c r="AA7" s="636"/>
      <c r="AB7" s="636"/>
      <c r="AC7" s="636"/>
      <c r="AD7" s="636"/>
      <c r="AE7" s="636"/>
      <c r="AF7" s="636"/>
      <c r="AG7" s="636"/>
      <c r="AH7" s="636"/>
      <c r="AI7" s="636"/>
      <c r="AJ7" s="636"/>
      <c r="AK7" s="636"/>
      <c r="AL7" s="636"/>
    </row>
    <row r="8" spans="1:67" x14ac:dyDescent="0.25">
      <c r="A8" s="531"/>
      <c r="B8" s="531"/>
      <c r="C8" s="531"/>
      <c r="D8" s="531"/>
      <c r="E8" s="531"/>
      <c r="F8" s="531"/>
      <c r="G8" s="531"/>
      <c r="H8" s="531"/>
      <c r="I8" s="531"/>
      <c r="J8" s="531"/>
      <c r="K8" s="531"/>
      <c r="L8" s="531"/>
      <c r="M8" s="531"/>
      <c r="N8" s="531"/>
      <c r="O8" s="531"/>
      <c r="P8" s="531"/>
      <c r="Q8" s="531"/>
      <c r="R8" s="531"/>
      <c r="S8" s="531"/>
      <c r="T8" s="531"/>
      <c r="U8" s="531"/>
      <c r="V8" s="531"/>
      <c r="W8" s="531"/>
      <c r="X8" s="531"/>
      <c r="Y8" s="531"/>
      <c r="Z8" s="531"/>
      <c r="AA8" s="531"/>
      <c r="AB8" s="531"/>
      <c r="AC8" s="531"/>
      <c r="AD8" s="531"/>
      <c r="AE8" s="531"/>
      <c r="AF8" s="531"/>
      <c r="AG8" s="531"/>
      <c r="AH8" s="531"/>
      <c r="AI8" s="531"/>
      <c r="AJ8" s="531"/>
      <c r="AK8" s="531"/>
      <c r="AL8" s="531"/>
    </row>
    <row r="9" spans="1:67" ht="18.75" x14ac:dyDescent="0.25">
      <c r="A9" s="633" t="s">
        <v>859</v>
      </c>
      <c r="B9" s="633"/>
      <c r="C9" s="633"/>
      <c r="D9" s="633"/>
      <c r="E9" s="633"/>
      <c r="F9" s="633"/>
      <c r="G9" s="633"/>
      <c r="H9" s="633"/>
      <c r="I9" s="633"/>
      <c r="J9" s="633"/>
      <c r="K9" s="633"/>
      <c r="L9" s="633"/>
      <c r="M9" s="633"/>
      <c r="N9" s="633"/>
      <c r="O9" s="633"/>
      <c r="P9" s="633"/>
      <c r="Q9" s="633"/>
      <c r="R9" s="633"/>
      <c r="S9" s="633"/>
      <c r="T9" s="633"/>
      <c r="U9" s="633"/>
      <c r="V9" s="633"/>
      <c r="W9" s="633"/>
      <c r="X9" s="633"/>
      <c r="Y9" s="633"/>
      <c r="Z9" s="633"/>
      <c r="AA9" s="633"/>
      <c r="AB9" s="633"/>
      <c r="AC9" s="633"/>
      <c r="AD9" s="633"/>
      <c r="AE9" s="633"/>
      <c r="AF9" s="633"/>
      <c r="AG9" s="633"/>
      <c r="AH9" s="633"/>
      <c r="AI9" s="633"/>
      <c r="AJ9" s="633"/>
      <c r="AK9" s="633"/>
      <c r="AL9" s="633"/>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row>
    <row r="10" spans="1:67" x14ac:dyDescent="0.25">
      <c r="A10" s="638" t="s">
        <v>311</v>
      </c>
      <c r="B10" s="638"/>
      <c r="C10" s="638"/>
      <c r="D10" s="638"/>
      <c r="E10" s="638"/>
      <c r="F10" s="638"/>
      <c r="G10" s="638"/>
      <c r="H10" s="638"/>
      <c r="I10" s="638"/>
      <c r="J10" s="638"/>
      <c r="K10" s="638"/>
      <c r="L10" s="638"/>
      <c r="M10" s="638"/>
      <c r="N10" s="638"/>
      <c r="O10" s="638"/>
      <c r="P10" s="638"/>
      <c r="Q10" s="638"/>
      <c r="R10" s="638"/>
      <c r="S10" s="638"/>
      <c r="T10" s="638"/>
      <c r="U10" s="638"/>
      <c r="V10" s="638"/>
      <c r="W10" s="638"/>
      <c r="X10" s="638"/>
      <c r="Y10" s="638"/>
      <c r="Z10" s="638"/>
      <c r="AA10" s="638"/>
      <c r="AB10" s="638"/>
      <c r="AC10" s="638"/>
      <c r="AD10" s="638"/>
      <c r="AE10" s="638"/>
      <c r="AF10" s="638"/>
      <c r="AG10" s="638"/>
      <c r="AH10" s="638"/>
      <c r="AI10" s="638"/>
      <c r="AJ10" s="638"/>
      <c r="AK10" s="638"/>
      <c r="AL10" s="638"/>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row>
    <row r="11" spans="1:67" x14ac:dyDescent="0.25">
      <c r="A11" s="525"/>
      <c r="B11" s="525"/>
      <c r="C11" s="525"/>
      <c r="D11" s="525"/>
      <c r="E11" s="525"/>
      <c r="F11" s="525"/>
      <c r="G11" s="525"/>
      <c r="H11" s="525"/>
      <c r="I11" s="525"/>
      <c r="J11" s="525"/>
      <c r="K11" s="525"/>
      <c r="L11" s="525"/>
      <c r="M11" s="525"/>
      <c r="N11" s="525"/>
      <c r="O11" s="525"/>
      <c r="P11" s="525"/>
      <c r="Q11" s="525"/>
      <c r="R11" s="525"/>
      <c r="S11" s="525"/>
      <c r="T11" s="525"/>
      <c r="U11" s="525"/>
      <c r="V11" s="525"/>
      <c r="W11" s="525"/>
      <c r="X11" s="525"/>
      <c r="Y11" s="525"/>
      <c r="Z11" s="525"/>
      <c r="AA11" s="525"/>
      <c r="AB11" s="525"/>
      <c r="AC11" s="525"/>
      <c r="AD11" s="525"/>
      <c r="AE11" s="525"/>
      <c r="AF11" s="525"/>
      <c r="AG11" s="525"/>
      <c r="AH11" s="525"/>
      <c r="AI11" s="525"/>
      <c r="AJ11" s="525"/>
      <c r="AK11" s="525"/>
      <c r="AL11" s="525"/>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c r="BI11" s="212"/>
      <c r="BJ11" s="212"/>
      <c r="BK11" s="212"/>
      <c r="BL11" s="212"/>
      <c r="BM11" s="212"/>
      <c r="BN11" s="212"/>
      <c r="BO11" s="212"/>
    </row>
    <row r="12" spans="1:67" x14ac:dyDescent="0.25">
      <c r="A12" s="631" t="s">
        <v>1149</v>
      </c>
      <c r="B12" s="631"/>
      <c r="C12" s="631"/>
      <c r="D12" s="631"/>
      <c r="E12" s="631"/>
      <c r="F12" s="631"/>
      <c r="G12" s="631"/>
      <c r="H12" s="631"/>
      <c r="I12" s="631"/>
      <c r="J12" s="631"/>
      <c r="K12" s="631"/>
      <c r="L12" s="631"/>
      <c r="M12" s="631"/>
      <c r="N12" s="631"/>
      <c r="O12" s="631"/>
      <c r="P12" s="631"/>
      <c r="Q12" s="631"/>
      <c r="R12" s="631"/>
      <c r="S12" s="631"/>
      <c r="T12" s="631"/>
      <c r="U12" s="631"/>
      <c r="V12" s="631"/>
      <c r="W12" s="631"/>
      <c r="X12" s="631"/>
      <c r="Y12" s="631"/>
      <c r="Z12" s="631"/>
      <c r="AA12" s="631"/>
      <c r="AB12" s="631"/>
      <c r="AC12" s="631"/>
      <c r="AD12" s="631"/>
      <c r="AE12" s="631"/>
      <c r="AF12" s="631"/>
      <c r="AG12" s="631"/>
      <c r="AH12" s="631"/>
      <c r="AI12" s="631"/>
      <c r="AJ12" s="631"/>
      <c r="AK12" s="631"/>
      <c r="AL12" s="631"/>
      <c r="AM12" s="354"/>
      <c r="AN12" s="354"/>
      <c r="AO12" s="354"/>
      <c r="AP12" s="354"/>
      <c r="AQ12" s="354"/>
      <c r="AR12" s="354"/>
      <c r="AS12" s="354"/>
      <c r="AT12" s="354"/>
      <c r="AU12" s="354"/>
      <c r="AV12" s="354"/>
      <c r="AW12" s="354"/>
      <c r="AX12" s="354"/>
      <c r="AY12" s="354"/>
      <c r="AZ12" s="354"/>
      <c r="BA12" s="354"/>
      <c r="BB12" s="354"/>
      <c r="BC12" s="354"/>
      <c r="BD12" s="354"/>
      <c r="BE12" s="354"/>
      <c r="BF12" s="354"/>
    </row>
    <row r="13" spans="1:67" ht="18.75" x14ac:dyDescent="0.3">
      <c r="A13" s="523"/>
      <c r="B13" s="523"/>
      <c r="C13" s="523"/>
      <c r="D13" s="523"/>
      <c r="E13" s="523"/>
      <c r="F13" s="523"/>
      <c r="G13" s="523"/>
      <c r="H13" s="523"/>
      <c r="I13" s="523"/>
      <c r="J13" s="523"/>
      <c r="K13" s="523"/>
      <c r="L13" s="523"/>
      <c r="M13" s="523"/>
      <c r="N13" s="523"/>
      <c r="O13" s="523"/>
      <c r="P13" s="523"/>
      <c r="Q13" s="523"/>
      <c r="R13" s="523"/>
      <c r="S13" s="523"/>
      <c r="T13" s="523"/>
      <c r="U13" s="523"/>
      <c r="V13" s="523"/>
      <c r="W13" s="523"/>
      <c r="X13" s="523"/>
      <c r="Y13" s="523"/>
      <c r="Z13" s="523"/>
      <c r="AA13" s="523"/>
      <c r="AB13" s="523"/>
      <c r="AC13" s="523"/>
      <c r="AD13" s="523"/>
      <c r="AE13" s="523"/>
      <c r="AF13" s="523"/>
      <c r="AG13" s="533"/>
      <c r="AH13" s="523"/>
      <c r="AI13" s="523"/>
      <c r="AJ13" s="523"/>
      <c r="AK13" s="523"/>
      <c r="AL13" s="523"/>
      <c r="AM13" s="532"/>
      <c r="AN13" s="532"/>
      <c r="AO13" s="532"/>
      <c r="AP13" s="532"/>
      <c r="AQ13" s="532"/>
      <c r="AR13" s="532"/>
      <c r="AS13" s="532"/>
      <c r="AT13" s="532"/>
      <c r="AU13" s="532"/>
      <c r="AV13" s="532"/>
      <c r="AW13" s="532"/>
      <c r="AX13" s="532"/>
    </row>
    <row r="14" spans="1:67" ht="18.75" x14ac:dyDescent="0.3">
      <c r="A14" s="630" t="s">
        <v>1040</v>
      </c>
      <c r="B14" s="630"/>
      <c r="C14" s="630"/>
      <c r="D14" s="630"/>
      <c r="E14" s="630"/>
      <c r="F14" s="630"/>
      <c r="G14" s="630"/>
      <c r="H14" s="630"/>
      <c r="I14" s="630"/>
      <c r="J14" s="630"/>
      <c r="K14" s="630"/>
      <c r="L14" s="630"/>
      <c r="M14" s="630"/>
      <c r="N14" s="630"/>
      <c r="O14" s="630"/>
      <c r="P14" s="630"/>
      <c r="Q14" s="630"/>
      <c r="R14" s="630"/>
      <c r="S14" s="630"/>
      <c r="T14" s="630"/>
      <c r="U14" s="630"/>
      <c r="V14" s="630"/>
      <c r="W14" s="630"/>
      <c r="X14" s="630"/>
      <c r="Y14" s="630"/>
      <c r="Z14" s="630"/>
      <c r="AA14" s="630"/>
      <c r="AB14" s="630"/>
      <c r="AC14" s="630"/>
      <c r="AD14" s="630"/>
      <c r="AE14" s="630"/>
      <c r="AF14" s="630"/>
      <c r="AG14" s="630"/>
      <c r="AH14" s="630"/>
      <c r="AI14" s="630"/>
      <c r="AJ14" s="630"/>
      <c r="AK14" s="630"/>
      <c r="AL14" s="630"/>
      <c r="AM14" s="78"/>
      <c r="AN14" s="78"/>
      <c r="AO14" s="78"/>
      <c r="AP14" s="78"/>
      <c r="AQ14" s="78"/>
      <c r="AR14" s="78"/>
      <c r="AS14" s="78"/>
      <c r="AT14" s="78"/>
      <c r="AU14" s="78"/>
      <c r="AV14" s="101"/>
      <c r="AW14" s="101"/>
      <c r="AX14" s="101"/>
      <c r="AY14" s="101"/>
      <c r="AZ14" s="101"/>
      <c r="BA14" s="101"/>
      <c r="BB14" s="101"/>
      <c r="BC14" s="101"/>
      <c r="BD14" s="101"/>
      <c r="BE14" s="101"/>
      <c r="BF14" s="101"/>
      <c r="BG14" s="101"/>
      <c r="BH14" s="101"/>
      <c r="BI14" s="101"/>
      <c r="BJ14" s="101"/>
      <c r="BK14" s="101"/>
      <c r="BL14" s="101"/>
      <c r="BM14" s="101"/>
      <c r="BN14" s="101"/>
      <c r="BO14" s="101"/>
    </row>
    <row r="15" spans="1:67" ht="15.75" customHeight="1" x14ac:dyDescent="0.25">
      <c r="A15" s="697" t="s">
        <v>164</v>
      </c>
      <c r="B15" s="697"/>
      <c r="C15" s="697"/>
      <c r="D15" s="697"/>
      <c r="E15" s="697"/>
      <c r="F15" s="697"/>
      <c r="G15" s="697"/>
      <c r="H15" s="697"/>
      <c r="I15" s="697"/>
      <c r="J15" s="697"/>
      <c r="K15" s="697"/>
      <c r="L15" s="697"/>
      <c r="M15" s="697"/>
      <c r="N15" s="697"/>
      <c r="O15" s="697"/>
      <c r="P15" s="697"/>
      <c r="Q15" s="697"/>
      <c r="R15" s="697"/>
      <c r="S15" s="697"/>
      <c r="T15" s="697"/>
      <c r="U15" s="697"/>
      <c r="V15" s="697"/>
      <c r="W15" s="697"/>
      <c r="X15" s="697"/>
      <c r="Y15" s="697"/>
      <c r="Z15" s="697"/>
      <c r="AA15" s="697"/>
      <c r="AB15" s="697"/>
      <c r="AC15" s="697"/>
      <c r="AD15" s="697"/>
      <c r="AE15" s="697"/>
      <c r="AF15" s="697"/>
      <c r="AG15" s="697"/>
      <c r="AH15" s="697"/>
      <c r="AI15" s="697"/>
      <c r="AJ15" s="697"/>
      <c r="AK15" s="697"/>
      <c r="AL15" s="697"/>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102"/>
      <c r="BN15" s="102"/>
      <c r="BO15" s="102"/>
    </row>
    <row r="16" spans="1:67" x14ac:dyDescent="0.25">
      <c r="A16" s="698"/>
      <c r="B16" s="698"/>
      <c r="C16" s="698"/>
      <c r="D16" s="698"/>
      <c r="E16" s="698"/>
      <c r="F16" s="698"/>
      <c r="G16" s="698"/>
      <c r="H16" s="698"/>
      <c r="I16" s="698"/>
      <c r="J16" s="698"/>
      <c r="K16" s="698"/>
      <c r="L16" s="698"/>
      <c r="M16" s="698"/>
      <c r="N16" s="698"/>
      <c r="O16" s="698"/>
      <c r="P16" s="698"/>
      <c r="Q16" s="698"/>
      <c r="R16" s="698"/>
      <c r="S16" s="698"/>
      <c r="T16" s="698"/>
      <c r="U16" s="698"/>
      <c r="V16" s="698"/>
      <c r="W16" s="698"/>
      <c r="X16" s="698"/>
      <c r="Y16" s="698"/>
      <c r="Z16" s="698"/>
      <c r="AA16" s="698"/>
      <c r="AB16" s="698"/>
      <c r="AC16" s="698"/>
      <c r="AD16" s="698"/>
      <c r="AE16" s="698"/>
      <c r="AF16" s="698"/>
      <c r="AG16" s="698"/>
      <c r="AH16" s="698"/>
      <c r="AI16" s="698"/>
      <c r="AJ16" s="698"/>
      <c r="AK16" s="698"/>
      <c r="AL16" s="698"/>
      <c r="AM16" s="350"/>
      <c r="AN16" s="350"/>
      <c r="AO16" s="350"/>
      <c r="AP16" s="350"/>
      <c r="AQ16" s="42"/>
      <c r="AR16" s="42"/>
      <c r="AS16" s="42"/>
      <c r="AT16" s="42"/>
      <c r="AU16" s="42"/>
      <c r="AV16" s="42"/>
      <c r="AW16" s="42"/>
      <c r="AX16" s="42"/>
      <c r="AY16" s="42"/>
      <c r="AZ16" s="42"/>
      <c r="BA16" s="42"/>
      <c r="BB16" s="42"/>
      <c r="BC16" s="42"/>
      <c r="BD16" s="42"/>
      <c r="BE16" s="42"/>
      <c r="BF16" s="42"/>
    </row>
    <row r="17" spans="1:42" ht="19.5" customHeight="1" x14ac:dyDescent="0.25">
      <c r="A17" s="680" t="s">
        <v>178</v>
      </c>
      <c r="B17" s="706" t="s">
        <v>31</v>
      </c>
      <c r="C17" s="706" t="s">
        <v>4</v>
      </c>
      <c r="D17" s="707" t="s">
        <v>891</v>
      </c>
      <c r="E17" s="707"/>
      <c r="F17" s="707"/>
      <c r="G17" s="707"/>
      <c r="H17" s="707"/>
      <c r="I17" s="707"/>
      <c r="J17" s="707"/>
      <c r="K17" s="707"/>
      <c r="L17" s="707"/>
      <c r="M17" s="707"/>
      <c r="N17" s="707"/>
      <c r="O17" s="707"/>
      <c r="P17" s="707"/>
      <c r="Q17" s="707"/>
      <c r="R17" s="707"/>
      <c r="S17" s="707"/>
      <c r="T17" s="707"/>
      <c r="U17" s="707"/>
      <c r="V17" s="707"/>
      <c r="W17" s="707"/>
      <c r="X17" s="707"/>
      <c r="Y17" s="707"/>
      <c r="Z17" s="707"/>
      <c r="AA17" s="707"/>
      <c r="AB17" s="707"/>
      <c r="AC17" s="707"/>
      <c r="AD17" s="707"/>
      <c r="AE17" s="707"/>
      <c r="AF17" s="707"/>
      <c r="AG17" s="707"/>
      <c r="AH17" s="707"/>
      <c r="AI17" s="707"/>
      <c r="AJ17" s="707"/>
      <c r="AK17" s="707"/>
      <c r="AL17" s="707"/>
      <c r="AM17" s="3"/>
      <c r="AN17" s="3"/>
      <c r="AO17" s="3"/>
      <c r="AP17" s="3"/>
    </row>
    <row r="18" spans="1:42" ht="43.5" customHeight="1" x14ac:dyDescent="0.25">
      <c r="A18" s="681"/>
      <c r="B18" s="706"/>
      <c r="C18" s="706"/>
      <c r="D18" s="707" t="s">
        <v>7</v>
      </c>
      <c r="E18" s="707"/>
      <c r="F18" s="707"/>
      <c r="G18" s="707"/>
      <c r="H18" s="707"/>
      <c r="I18" s="707"/>
      <c r="J18" s="707"/>
      <c r="K18" s="707" t="s">
        <v>8</v>
      </c>
      <c r="L18" s="707"/>
      <c r="M18" s="707"/>
      <c r="N18" s="707"/>
      <c r="O18" s="707"/>
      <c r="P18" s="707"/>
      <c r="Q18" s="707"/>
      <c r="R18" s="707" t="s">
        <v>9</v>
      </c>
      <c r="S18" s="707"/>
      <c r="T18" s="707"/>
      <c r="U18" s="707"/>
      <c r="V18" s="707"/>
      <c r="W18" s="707"/>
      <c r="X18" s="707"/>
      <c r="Y18" s="707" t="s">
        <v>10</v>
      </c>
      <c r="Z18" s="707"/>
      <c r="AA18" s="707"/>
      <c r="AB18" s="707"/>
      <c r="AC18" s="707"/>
      <c r="AD18" s="707"/>
      <c r="AE18" s="707"/>
      <c r="AF18" s="706" t="s">
        <v>892</v>
      </c>
      <c r="AG18" s="706"/>
      <c r="AH18" s="706"/>
      <c r="AI18" s="706"/>
      <c r="AJ18" s="706"/>
      <c r="AK18" s="706"/>
      <c r="AL18" s="706"/>
      <c r="AM18" s="3"/>
      <c r="AN18" s="3"/>
      <c r="AO18" s="3"/>
      <c r="AP18" s="3"/>
    </row>
    <row r="19" spans="1:42" ht="43.5" customHeight="1" x14ac:dyDescent="0.25">
      <c r="A19" s="681"/>
      <c r="B19" s="706"/>
      <c r="C19" s="706"/>
      <c r="D19" s="530" t="s">
        <v>56</v>
      </c>
      <c r="E19" s="707" t="s">
        <v>55</v>
      </c>
      <c r="F19" s="707"/>
      <c r="G19" s="707"/>
      <c r="H19" s="707"/>
      <c r="I19" s="707"/>
      <c r="J19" s="707"/>
      <c r="K19" s="530" t="s">
        <v>56</v>
      </c>
      <c r="L19" s="706" t="s">
        <v>55</v>
      </c>
      <c r="M19" s="706"/>
      <c r="N19" s="706"/>
      <c r="O19" s="706"/>
      <c r="P19" s="706"/>
      <c r="Q19" s="706"/>
      <c r="R19" s="530" t="s">
        <v>56</v>
      </c>
      <c r="S19" s="706" t="s">
        <v>55</v>
      </c>
      <c r="T19" s="706"/>
      <c r="U19" s="706"/>
      <c r="V19" s="706"/>
      <c r="W19" s="706"/>
      <c r="X19" s="706"/>
      <c r="Y19" s="530" t="s">
        <v>56</v>
      </c>
      <c r="Z19" s="706" t="s">
        <v>55</v>
      </c>
      <c r="AA19" s="706"/>
      <c r="AB19" s="706"/>
      <c r="AC19" s="706"/>
      <c r="AD19" s="706"/>
      <c r="AE19" s="706"/>
      <c r="AF19" s="530" t="s">
        <v>56</v>
      </c>
      <c r="AG19" s="706" t="s">
        <v>55</v>
      </c>
      <c r="AH19" s="706"/>
      <c r="AI19" s="706"/>
      <c r="AJ19" s="706"/>
      <c r="AK19" s="706"/>
      <c r="AL19" s="706"/>
    </row>
    <row r="20" spans="1:42" ht="87.75" customHeight="1" x14ac:dyDescent="0.25">
      <c r="A20" s="682"/>
      <c r="B20" s="706"/>
      <c r="C20" s="706"/>
      <c r="D20" s="527" t="s">
        <v>24</v>
      </c>
      <c r="E20" s="527" t="s">
        <v>24</v>
      </c>
      <c r="F20" s="91" t="s">
        <v>5</v>
      </c>
      <c r="G20" s="91" t="s">
        <v>6</v>
      </c>
      <c r="H20" s="527" t="s">
        <v>1059</v>
      </c>
      <c r="I20" s="91" t="s">
        <v>2</v>
      </c>
      <c r="J20" s="91" t="s">
        <v>147</v>
      </c>
      <c r="K20" s="527" t="s">
        <v>24</v>
      </c>
      <c r="L20" s="527" t="s">
        <v>24</v>
      </c>
      <c r="M20" s="91" t="s">
        <v>5</v>
      </c>
      <c r="N20" s="91" t="s">
        <v>6</v>
      </c>
      <c r="O20" s="527" t="s">
        <v>1059</v>
      </c>
      <c r="P20" s="91" t="s">
        <v>2</v>
      </c>
      <c r="Q20" s="91" t="s">
        <v>147</v>
      </c>
      <c r="R20" s="527" t="s">
        <v>24</v>
      </c>
      <c r="S20" s="527" t="s">
        <v>24</v>
      </c>
      <c r="T20" s="91" t="s">
        <v>5</v>
      </c>
      <c r="U20" s="91" t="s">
        <v>6</v>
      </c>
      <c r="V20" s="527" t="s">
        <v>1059</v>
      </c>
      <c r="W20" s="91" t="s">
        <v>2</v>
      </c>
      <c r="X20" s="91" t="s">
        <v>147</v>
      </c>
      <c r="Y20" s="527" t="s">
        <v>24</v>
      </c>
      <c r="Z20" s="527" t="s">
        <v>24</v>
      </c>
      <c r="AA20" s="91" t="s">
        <v>5</v>
      </c>
      <c r="AB20" s="91" t="s">
        <v>6</v>
      </c>
      <c r="AC20" s="527" t="s">
        <v>1059</v>
      </c>
      <c r="AD20" s="91" t="s">
        <v>2</v>
      </c>
      <c r="AE20" s="91" t="s">
        <v>147</v>
      </c>
      <c r="AF20" s="527" t="s">
        <v>24</v>
      </c>
      <c r="AG20" s="527" t="s">
        <v>24</v>
      </c>
      <c r="AH20" s="91" t="s">
        <v>5</v>
      </c>
      <c r="AI20" s="91" t="s">
        <v>6</v>
      </c>
      <c r="AJ20" s="527" t="s">
        <v>1059</v>
      </c>
      <c r="AK20" s="91" t="s">
        <v>2</v>
      </c>
      <c r="AL20" s="91" t="s">
        <v>790</v>
      </c>
    </row>
    <row r="21" spans="1:42" x14ac:dyDescent="0.25">
      <c r="A21" s="529">
        <v>1</v>
      </c>
      <c r="B21" s="529">
        <v>2</v>
      </c>
      <c r="C21" s="529">
        <v>3</v>
      </c>
      <c r="D21" s="138" t="s">
        <v>107</v>
      </c>
      <c r="E21" s="138" t="s">
        <v>108</v>
      </c>
      <c r="F21" s="138" t="s">
        <v>109</v>
      </c>
      <c r="G21" s="138" t="s">
        <v>110</v>
      </c>
      <c r="H21" s="138" t="s">
        <v>111</v>
      </c>
      <c r="I21" s="138" t="s">
        <v>112</v>
      </c>
      <c r="J21" s="138" t="s">
        <v>187</v>
      </c>
      <c r="K21" s="138" t="s">
        <v>188</v>
      </c>
      <c r="L21" s="138" t="s">
        <v>189</v>
      </c>
      <c r="M21" s="138" t="s">
        <v>190</v>
      </c>
      <c r="N21" s="138" t="s">
        <v>191</v>
      </c>
      <c r="O21" s="138" t="s">
        <v>192</v>
      </c>
      <c r="P21" s="138" t="s">
        <v>193</v>
      </c>
      <c r="Q21" s="138" t="s">
        <v>194</v>
      </c>
      <c r="R21" s="138" t="s">
        <v>197</v>
      </c>
      <c r="S21" s="138" t="s">
        <v>198</v>
      </c>
      <c r="T21" s="138" t="s">
        <v>199</v>
      </c>
      <c r="U21" s="138" t="s">
        <v>200</v>
      </c>
      <c r="V21" s="138" t="s">
        <v>201</v>
      </c>
      <c r="W21" s="138" t="s">
        <v>202</v>
      </c>
      <c r="X21" s="138" t="s">
        <v>341</v>
      </c>
      <c r="Y21" s="138" t="s">
        <v>203</v>
      </c>
      <c r="Z21" s="138" t="s">
        <v>204</v>
      </c>
      <c r="AA21" s="138" t="s">
        <v>205</v>
      </c>
      <c r="AB21" s="138" t="s">
        <v>206</v>
      </c>
      <c r="AC21" s="138" t="s">
        <v>207</v>
      </c>
      <c r="AD21" s="138" t="s">
        <v>208</v>
      </c>
      <c r="AE21" s="138" t="s">
        <v>342</v>
      </c>
      <c r="AF21" s="138" t="s">
        <v>98</v>
      </c>
      <c r="AG21" s="138" t="s">
        <v>101</v>
      </c>
      <c r="AH21" s="138" t="s">
        <v>117</v>
      </c>
      <c r="AI21" s="138" t="s">
        <v>120</v>
      </c>
      <c r="AJ21" s="138" t="s">
        <v>123</v>
      </c>
      <c r="AK21" s="138" t="s">
        <v>124</v>
      </c>
      <c r="AL21" s="138" t="s">
        <v>125</v>
      </c>
    </row>
    <row r="22" spans="1:42" x14ac:dyDescent="0.25">
      <c r="A22" s="529"/>
      <c r="B22" s="529"/>
      <c r="C22" s="529"/>
      <c r="D22" s="138"/>
      <c r="E22" s="138"/>
      <c r="F22" s="138"/>
      <c r="G22" s="138"/>
      <c r="H22" s="138"/>
      <c r="I22" s="138"/>
      <c r="J22" s="138"/>
      <c r="K22" s="138"/>
      <c r="L22" s="138"/>
      <c r="M22" s="138"/>
      <c r="N22" s="138"/>
      <c r="O22" s="138"/>
      <c r="P22" s="138"/>
      <c r="Q22" s="138"/>
      <c r="R22" s="138"/>
      <c r="S22" s="138"/>
      <c r="T22" s="138"/>
      <c r="U22" s="138"/>
      <c r="V22" s="138"/>
      <c r="W22" s="138"/>
      <c r="X22" s="138"/>
      <c r="Y22" s="138"/>
      <c r="Z22" s="138"/>
      <c r="AA22" s="138"/>
      <c r="AB22" s="138"/>
      <c r="AC22" s="138"/>
      <c r="AD22" s="138"/>
      <c r="AE22" s="138"/>
      <c r="AF22" s="138"/>
      <c r="AG22" s="138"/>
      <c r="AH22" s="138"/>
      <c r="AI22" s="138"/>
      <c r="AJ22" s="138"/>
      <c r="AK22" s="138"/>
      <c r="AL22" s="138"/>
    </row>
    <row r="23" spans="1:42" ht="31.5" x14ac:dyDescent="0.25">
      <c r="A23" s="474">
        <v>0</v>
      </c>
      <c r="B23" s="475" t="s">
        <v>735</v>
      </c>
      <c r="C23" s="290"/>
      <c r="D23" s="138"/>
      <c r="E23" s="214">
        <f>E25+E27</f>
        <v>0</v>
      </c>
      <c r="F23" s="138"/>
      <c r="G23" s="138"/>
      <c r="H23" s="138"/>
      <c r="I23" s="138"/>
      <c r="J23" s="138"/>
      <c r="K23" s="138"/>
      <c r="L23" s="214">
        <f>L25+L27+L24</f>
        <v>5.044999999999999</v>
      </c>
      <c r="M23" s="214">
        <f t="shared" ref="M23:AL23" si="0">M25+M27+M24</f>
        <v>0</v>
      </c>
      <c r="N23" s="214">
        <f t="shared" si="0"/>
        <v>0</v>
      </c>
      <c r="O23" s="214">
        <f t="shared" si="0"/>
        <v>0</v>
      </c>
      <c r="P23" s="214">
        <f t="shared" si="0"/>
        <v>0</v>
      </c>
      <c r="Q23" s="214">
        <f t="shared" si="0"/>
        <v>0</v>
      </c>
      <c r="R23" s="214">
        <f t="shared" si="0"/>
        <v>0</v>
      </c>
      <c r="S23" s="214">
        <f>S25+S27+S24</f>
        <v>19.699999999999996</v>
      </c>
      <c r="T23" s="214">
        <f t="shared" si="0"/>
        <v>3.3</v>
      </c>
      <c r="U23" s="214">
        <f t="shared" si="0"/>
        <v>0</v>
      </c>
      <c r="V23" s="214">
        <f t="shared" si="0"/>
        <v>0</v>
      </c>
      <c r="W23" s="214">
        <f t="shared" si="0"/>
        <v>0</v>
      </c>
      <c r="X23" s="214">
        <f t="shared" si="0"/>
        <v>0</v>
      </c>
      <c r="Y23" s="214">
        <f t="shared" si="0"/>
        <v>0</v>
      </c>
      <c r="Z23" s="214">
        <f t="shared" si="0"/>
        <v>59.446126809999996</v>
      </c>
      <c r="AA23" s="214">
        <f t="shared" si="0"/>
        <v>1.69</v>
      </c>
      <c r="AB23" s="214">
        <f t="shared" si="0"/>
        <v>0</v>
      </c>
      <c r="AC23" s="214">
        <f t="shared" si="0"/>
        <v>0</v>
      </c>
      <c r="AD23" s="214">
        <f t="shared" si="0"/>
        <v>0</v>
      </c>
      <c r="AE23" s="214">
        <f t="shared" si="0"/>
        <v>0</v>
      </c>
      <c r="AF23" s="214">
        <f t="shared" si="0"/>
        <v>0</v>
      </c>
      <c r="AG23" s="214">
        <f>AG25+AG27+AG24+AG29</f>
        <v>91.136126809999979</v>
      </c>
      <c r="AH23" s="214">
        <f t="shared" si="0"/>
        <v>4.99</v>
      </c>
      <c r="AI23" s="214">
        <f t="shared" si="0"/>
        <v>0</v>
      </c>
      <c r="AJ23" s="214">
        <f t="shared" si="0"/>
        <v>0</v>
      </c>
      <c r="AK23" s="214">
        <f t="shared" si="0"/>
        <v>0</v>
      </c>
      <c r="AL23" s="214">
        <f t="shared" si="0"/>
        <v>0</v>
      </c>
      <c r="AO23" s="423"/>
    </row>
    <row r="24" spans="1:42" ht="31.5" x14ac:dyDescent="0.25">
      <c r="A24" s="290" t="s">
        <v>736</v>
      </c>
      <c r="B24" s="289" t="s">
        <v>737</v>
      </c>
      <c r="C24" s="290"/>
      <c r="D24" s="138"/>
      <c r="E24" s="138" t="s">
        <v>791</v>
      </c>
      <c r="F24" s="138"/>
      <c r="G24" s="138"/>
      <c r="H24" s="138"/>
      <c r="I24" s="138"/>
      <c r="J24" s="138"/>
      <c r="K24" s="138"/>
      <c r="L24" s="294">
        <f>L32</f>
        <v>0</v>
      </c>
      <c r="M24" s="294">
        <f t="shared" ref="M24:AL24" si="1">M32</f>
        <v>0</v>
      </c>
      <c r="N24" s="294">
        <f t="shared" si="1"/>
        <v>0</v>
      </c>
      <c r="O24" s="294">
        <f t="shared" si="1"/>
        <v>0</v>
      </c>
      <c r="P24" s="294">
        <f t="shared" si="1"/>
        <v>0</v>
      </c>
      <c r="Q24" s="294">
        <f t="shared" si="1"/>
        <v>0</v>
      </c>
      <c r="R24" s="294">
        <f t="shared" si="1"/>
        <v>0</v>
      </c>
      <c r="S24" s="294">
        <f t="shared" si="1"/>
        <v>11.466999999999999</v>
      </c>
      <c r="T24" s="294">
        <f t="shared" si="1"/>
        <v>0</v>
      </c>
      <c r="U24" s="294">
        <f t="shared" si="1"/>
        <v>0</v>
      </c>
      <c r="V24" s="294">
        <f t="shared" si="1"/>
        <v>0</v>
      </c>
      <c r="W24" s="294">
        <f t="shared" si="1"/>
        <v>0</v>
      </c>
      <c r="X24" s="294">
        <f t="shared" si="1"/>
        <v>0</v>
      </c>
      <c r="Y24" s="294">
        <f t="shared" si="1"/>
        <v>0</v>
      </c>
      <c r="Z24" s="294">
        <f t="shared" si="1"/>
        <v>11.466999999999999</v>
      </c>
      <c r="AA24" s="294">
        <f t="shared" si="1"/>
        <v>0</v>
      </c>
      <c r="AB24" s="294">
        <f t="shared" si="1"/>
        <v>0</v>
      </c>
      <c r="AC24" s="294">
        <f t="shared" si="1"/>
        <v>0</v>
      </c>
      <c r="AD24" s="294">
        <f t="shared" si="1"/>
        <v>0</v>
      </c>
      <c r="AE24" s="294">
        <f t="shared" si="1"/>
        <v>0</v>
      </c>
      <c r="AF24" s="294">
        <f t="shared" si="1"/>
        <v>0</v>
      </c>
      <c r="AG24" s="294">
        <f t="shared" si="1"/>
        <v>22.933999999999997</v>
      </c>
      <c r="AH24" s="294">
        <f t="shared" si="1"/>
        <v>0</v>
      </c>
      <c r="AI24" s="294">
        <f t="shared" si="1"/>
        <v>0</v>
      </c>
      <c r="AJ24" s="294">
        <f t="shared" si="1"/>
        <v>0</v>
      </c>
      <c r="AK24" s="294">
        <f t="shared" si="1"/>
        <v>0</v>
      </c>
      <c r="AL24" s="294">
        <f t="shared" si="1"/>
        <v>0</v>
      </c>
    </row>
    <row r="25" spans="1:42" ht="31.5" x14ac:dyDescent="0.25">
      <c r="A25" s="290" t="s">
        <v>738</v>
      </c>
      <c r="B25" s="289" t="s">
        <v>762</v>
      </c>
      <c r="C25" s="290"/>
      <c r="D25" s="138"/>
      <c r="E25" s="294">
        <f>E40</f>
        <v>0</v>
      </c>
      <c r="F25" s="138"/>
      <c r="G25" s="138"/>
      <c r="H25" s="138"/>
      <c r="I25" s="138"/>
      <c r="J25" s="138"/>
      <c r="K25" s="138"/>
      <c r="L25" s="294">
        <f>L40</f>
        <v>5.044999999999999</v>
      </c>
      <c r="M25" s="294">
        <f t="shared" ref="M25:AL25" si="2">M40</f>
        <v>0</v>
      </c>
      <c r="N25" s="294">
        <f t="shared" si="2"/>
        <v>0</v>
      </c>
      <c r="O25" s="294">
        <f t="shared" si="2"/>
        <v>0</v>
      </c>
      <c r="P25" s="294">
        <f t="shared" si="2"/>
        <v>0</v>
      </c>
      <c r="Q25" s="294">
        <f t="shared" si="2"/>
        <v>0</v>
      </c>
      <c r="R25" s="294">
        <f t="shared" si="2"/>
        <v>0</v>
      </c>
      <c r="S25" s="294">
        <f>S40</f>
        <v>8.2329999999999988</v>
      </c>
      <c r="T25" s="294">
        <f t="shared" si="2"/>
        <v>3.3</v>
      </c>
      <c r="U25" s="294">
        <f t="shared" si="2"/>
        <v>0</v>
      </c>
      <c r="V25" s="294">
        <f t="shared" si="2"/>
        <v>0</v>
      </c>
      <c r="W25" s="294">
        <f t="shared" si="2"/>
        <v>0</v>
      </c>
      <c r="X25" s="294">
        <f t="shared" si="2"/>
        <v>0</v>
      </c>
      <c r="Y25" s="294">
        <f t="shared" si="2"/>
        <v>0</v>
      </c>
      <c r="Z25" s="294">
        <f t="shared" si="2"/>
        <v>47.979126809999997</v>
      </c>
      <c r="AA25" s="294">
        <f t="shared" si="2"/>
        <v>1.69</v>
      </c>
      <c r="AB25" s="294">
        <f t="shared" si="2"/>
        <v>0</v>
      </c>
      <c r="AC25" s="294">
        <f t="shared" si="2"/>
        <v>0</v>
      </c>
      <c r="AD25" s="294">
        <f t="shared" si="2"/>
        <v>0</v>
      </c>
      <c r="AE25" s="294">
        <f t="shared" si="2"/>
        <v>0</v>
      </c>
      <c r="AF25" s="294">
        <f t="shared" si="2"/>
        <v>0</v>
      </c>
      <c r="AG25" s="294">
        <f>AG40</f>
        <v>61.257126809999988</v>
      </c>
      <c r="AH25" s="294">
        <f t="shared" si="2"/>
        <v>4.99</v>
      </c>
      <c r="AI25" s="294">
        <f t="shared" si="2"/>
        <v>0</v>
      </c>
      <c r="AJ25" s="294">
        <f t="shared" si="2"/>
        <v>0</v>
      </c>
      <c r="AK25" s="294">
        <f t="shared" si="2"/>
        <v>0</v>
      </c>
      <c r="AL25" s="294">
        <f t="shared" si="2"/>
        <v>0</v>
      </c>
    </row>
    <row r="26" spans="1:42" ht="94.5" x14ac:dyDescent="0.25">
      <c r="A26" s="290" t="s">
        <v>739</v>
      </c>
      <c r="B26" s="289" t="s">
        <v>740</v>
      </c>
      <c r="C26" s="290"/>
      <c r="D26" s="138"/>
      <c r="E26" s="138" t="s">
        <v>791</v>
      </c>
      <c r="F26" s="138"/>
      <c r="G26" s="138"/>
      <c r="H26" s="138"/>
      <c r="I26" s="138"/>
      <c r="J26" s="138"/>
      <c r="K26" s="138"/>
      <c r="L26" s="138" t="s">
        <v>791</v>
      </c>
      <c r="M26" s="138"/>
      <c r="N26" s="138"/>
      <c r="O26" s="138"/>
      <c r="P26" s="138"/>
      <c r="Q26" s="138"/>
      <c r="R26" s="138"/>
      <c r="S26" s="138" t="s">
        <v>791</v>
      </c>
      <c r="T26" s="138"/>
      <c r="U26" s="138"/>
      <c r="V26" s="138"/>
      <c r="W26" s="138"/>
      <c r="X26" s="138"/>
      <c r="Y26" s="138"/>
      <c r="Z26" s="138" t="s">
        <v>791</v>
      </c>
      <c r="AA26" s="138"/>
      <c r="AB26" s="138"/>
      <c r="AC26" s="138"/>
      <c r="AD26" s="138"/>
      <c r="AE26" s="308"/>
      <c r="AF26" s="138"/>
      <c r="AG26" s="214">
        <f t="shared" ref="AG26:AG31" si="3">E26+L26+S26+Z26</f>
        <v>0</v>
      </c>
      <c r="AH26" s="214">
        <f t="shared" ref="AH26:AL31" si="4">F26+M26+T26+AA26</f>
        <v>0</v>
      </c>
      <c r="AI26" s="214">
        <f t="shared" si="4"/>
        <v>0</v>
      </c>
      <c r="AJ26" s="214">
        <f t="shared" si="4"/>
        <v>0</v>
      </c>
      <c r="AK26" s="214">
        <f t="shared" si="4"/>
        <v>0</v>
      </c>
      <c r="AL26" s="296">
        <f t="shared" si="4"/>
        <v>0</v>
      </c>
    </row>
    <row r="27" spans="1:42" ht="47.25" x14ac:dyDescent="0.25">
      <c r="A27" s="290" t="s">
        <v>741</v>
      </c>
      <c r="B27" s="289" t="s">
        <v>742</v>
      </c>
      <c r="C27" s="290"/>
      <c r="D27" s="138"/>
      <c r="E27" s="294">
        <f>E72</f>
        <v>0</v>
      </c>
      <c r="F27" s="138"/>
      <c r="G27" s="138"/>
      <c r="H27" s="138"/>
      <c r="I27" s="138"/>
      <c r="J27" s="138"/>
      <c r="K27" s="138"/>
      <c r="L27" s="294">
        <f>L72</f>
        <v>0</v>
      </c>
      <c r="M27" s="138"/>
      <c r="N27" s="138"/>
      <c r="O27" s="138"/>
      <c r="P27" s="138"/>
      <c r="Q27" s="138"/>
      <c r="R27" s="138"/>
      <c r="S27" s="294">
        <f>S72</f>
        <v>0</v>
      </c>
      <c r="T27" s="138"/>
      <c r="U27" s="138"/>
      <c r="V27" s="294">
        <f>V72</f>
        <v>0</v>
      </c>
      <c r="W27" s="138"/>
      <c r="X27" s="138"/>
      <c r="Y27" s="138"/>
      <c r="Z27" s="294">
        <f>Z72</f>
        <v>0</v>
      </c>
      <c r="AA27" s="138"/>
      <c r="AB27" s="138"/>
      <c r="AC27" s="138"/>
      <c r="AD27" s="138"/>
      <c r="AE27" s="308"/>
      <c r="AF27" s="138"/>
      <c r="AG27" s="214">
        <f t="shared" si="3"/>
        <v>0</v>
      </c>
      <c r="AH27" s="214">
        <f t="shared" si="4"/>
        <v>0</v>
      </c>
      <c r="AI27" s="214">
        <f t="shared" si="4"/>
        <v>0</v>
      </c>
      <c r="AJ27" s="214">
        <f t="shared" si="4"/>
        <v>0</v>
      </c>
      <c r="AK27" s="214">
        <f t="shared" si="4"/>
        <v>0</v>
      </c>
      <c r="AL27" s="296">
        <f t="shared" si="4"/>
        <v>0</v>
      </c>
    </row>
    <row r="28" spans="1:42" ht="47.25" x14ac:dyDescent="0.25">
      <c r="A28" s="290" t="s">
        <v>743</v>
      </c>
      <c r="B28" s="289" t="s">
        <v>744</v>
      </c>
      <c r="C28" s="290"/>
      <c r="D28" s="138"/>
      <c r="E28" s="138" t="s">
        <v>791</v>
      </c>
      <c r="F28" s="138"/>
      <c r="G28" s="138"/>
      <c r="H28" s="138"/>
      <c r="I28" s="138"/>
      <c r="J28" s="138"/>
      <c r="K28" s="138"/>
      <c r="L28" s="138" t="s">
        <v>791</v>
      </c>
      <c r="M28" s="138"/>
      <c r="N28" s="138"/>
      <c r="O28" s="138"/>
      <c r="P28" s="138"/>
      <c r="Q28" s="138"/>
      <c r="R28" s="138"/>
      <c r="S28" s="138" t="s">
        <v>791</v>
      </c>
      <c r="T28" s="138"/>
      <c r="U28" s="138"/>
      <c r="V28" s="138"/>
      <c r="W28" s="138"/>
      <c r="X28" s="138"/>
      <c r="Y28" s="138"/>
      <c r="Z28" s="138" t="s">
        <v>791</v>
      </c>
      <c r="AA28" s="138"/>
      <c r="AB28" s="138"/>
      <c r="AC28" s="138"/>
      <c r="AD28" s="138"/>
      <c r="AE28" s="308"/>
      <c r="AF28" s="138"/>
      <c r="AG28" s="214">
        <f t="shared" si="3"/>
        <v>0</v>
      </c>
      <c r="AH28" s="214">
        <f t="shared" si="4"/>
        <v>0</v>
      </c>
      <c r="AI28" s="214">
        <f t="shared" si="4"/>
        <v>0</v>
      </c>
      <c r="AJ28" s="214">
        <f t="shared" si="4"/>
        <v>0</v>
      </c>
      <c r="AK28" s="214">
        <f t="shared" si="4"/>
        <v>0</v>
      </c>
      <c r="AL28" s="296">
        <f t="shared" si="4"/>
        <v>0</v>
      </c>
    </row>
    <row r="29" spans="1:42" ht="31.5" x14ac:dyDescent="0.25">
      <c r="A29" s="290" t="s">
        <v>745</v>
      </c>
      <c r="B29" s="289" t="s">
        <v>746</v>
      </c>
      <c r="C29" s="290"/>
      <c r="D29" s="138"/>
      <c r="E29" s="138" t="s">
        <v>791</v>
      </c>
      <c r="F29" s="138"/>
      <c r="G29" s="138"/>
      <c r="H29" s="138"/>
      <c r="I29" s="138"/>
      <c r="J29" s="138"/>
      <c r="K29" s="138"/>
      <c r="L29" s="294">
        <f>L64</f>
        <v>6.9450000000000003</v>
      </c>
      <c r="M29" s="138"/>
      <c r="N29" s="138"/>
      <c r="O29" s="138"/>
      <c r="P29" s="138"/>
      <c r="Q29" s="138"/>
      <c r="R29" s="138"/>
      <c r="S29" s="138" t="s">
        <v>791</v>
      </c>
      <c r="T29" s="138"/>
      <c r="U29" s="138"/>
      <c r="V29" s="138"/>
      <c r="W29" s="138"/>
      <c r="X29" s="138"/>
      <c r="Y29" s="138"/>
      <c r="Z29" s="138" t="s">
        <v>791</v>
      </c>
      <c r="AA29" s="138"/>
      <c r="AB29" s="138"/>
      <c r="AC29" s="138"/>
      <c r="AD29" s="138"/>
      <c r="AE29" s="308"/>
      <c r="AF29" s="138"/>
      <c r="AG29" s="214">
        <f>E29+L29+S29+Z29</f>
        <v>6.9450000000000003</v>
      </c>
      <c r="AH29" s="214">
        <f t="shared" si="4"/>
        <v>0</v>
      </c>
      <c r="AI29" s="214">
        <f t="shared" si="4"/>
        <v>0</v>
      </c>
      <c r="AJ29" s="214">
        <f t="shared" si="4"/>
        <v>0</v>
      </c>
      <c r="AK29" s="214">
        <f t="shared" si="4"/>
        <v>0</v>
      </c>
      <c r="AL29" s="296">
        <f t="shared" si="4"/>
        <v>0</v>
      </c>
    </row>
    <row r="30" spans="1:42" x14ac:dyDescent="0.25">
      <c r="A30" s="290"/>
      <c r="B30" s="129"/>
      <c r="C30" s="290"/>
      <c r="D30" s="138"/>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308"/>
      <c r="AF30" s="138"/>
      <c r="AG30" s="214">
        <f t="shared" si="3"/>
        <v>0</v>
      </c>
      <c r="AH30" s="214">
        <f t="shared" si="4"/>
        <v>0</v>
      </c>
      <c r="AI30" s="214">
        <f t="shared" si="4"/>
        <v>0</v>
      </c>
      <c r="AJ30" s="214">
        <f t="shared" si="4"/>
        <v>0</v>
      </c>
      <c r="AK30" s="214">
        <f t="shared" si="4"/>
        <v>0</v>
      </c>
      <c r="AL30" s="296">
        <f t="shared" si="4"/>
        <v>0</v>
      </c>
    </row>
    <row r="31" spans="1:42" ht="31.5" x14ac:dyDescent="0.25">
      <c r="A31" s="290">
        <v>1</v>
      </c>
      <c r="B31" s="289" t="s">
        <v>579</v>
      </c>
      <c r="C31" s="290"/>
      <c r="D31" s="138"/>
      <c r="E31" s="138"/>
      <c r="F31" s="138"/>
      <c r="G31" s="138"/>
      <c r="H31" s="138"/>
      <c r="I31" s="138"/>
      <c r="J31" s="138"/>
      <c r="K31" s="138"/>
      <c r="L31" s="138"/>
      <c r="M31" s="138"/>
      <c r="N31" s="138"/>
      <c r="O31" s="138"/>
      <c r="P31" s="138"/>
      <c r="Q31" s="138"/>
      <c r="R31" s="138"/>
      <c r="S31" s="138"/>
      <c r="T31" s="138"/>
      <c r="U31" s="138"/>
      <c r="V31" s="138"/>
      <c r="W31" s="138"/>
      <c r="X31" s="138"/>
      <c r="Y31" s="138"/>
      <c r="Z31" s="138"/>
      <c r="AA31" s="138"/>
      <c r="AB31" s="138"/>
      <c r="AC31" s="138"/>
      <c r="AD31" s="138"/>
      <c r="AE31" s="308"/>
      <c r="AF31" s="138"/>
      <c r="AG31" s="214">
        <f t="shared" si="3"/>
        <v>0</v>
      </c>
      <c r="AH31" s="214">
        <f t="shared" si="4"/>
        <v>0</v>
      </c>
      <c r="AI31" s="214">
        <f t="shared" si="4"/>
        <v>0</v>
      </c>
      <c r="AJ31" s="214">
        <f t="shared" si="4"/>
        <v>0</v>
      </c>
      <c r="AK31" s="214">
        <f t="shared" si="4"/>
        <v>0</v>
      </c>
      <c r="AL31" s="296">
        <f t="shared" si="4"/>
        <v>0</v>
      </c>
    </row>
    <row r="32" spans="1:42" ht="47.25" x14ac:dyDescent="0.25">
      <c r="A32" s="477" t="s">
        <v>550</v>
      </c>
      <c r="B32" s="475" t="s">
        <v>747</v>
      </c>
      <c r="C32" s="290"/>
      <c r="D32" s="294">
        <f>D33</f>
        <v>0</v>
      </c>
      <c r="E32" s="294">
        <f t="shared" ref="E32:AL32" si="5">E33</f>
        <v>0</v>
      </c>
      <c r="F32" s="294">
        <f t="shared" si="5"/>
        <v>0</v>
      </c>
      <c r="G32" s="294">
        <f t="shared" si="5"/>
        <v>0</v>
      </c>
      <c r="H32" s="294">
        <f t="shared" si="5"/>
        <v>0</v>
      </c>
      <c r="I32" s="294">
        <f t="shared" si="5"/>
        <v>0</v>
      </c>
      <c r="J32" s="294">
        <f t="shared" si="5"/>
        <v>0</v>
      </c>
      <c r="K32" s="294">
        <f t="shared" si="5"/>
        <v>0</v>
      </c>
      <c r="L32" s="294">
        <f t="shared" si="5"/>
        <v>0</v>
      </c>
      <c r="M32" s="294">
        <f t="shared" si="5"/>
        <v>0</v>
      </c>
      <c r="N32" s="294">
        <f t="shared" si="5"/>
        <v>0</v>
      </c>
      <c r="O32" s="294">
        <f t="shared" si="5"/>
        <v>0</v>
      </c>
      <c r="P32" s="294">
        <f t="shared" si="5"/>
        <v>0</v>
      </c>
      <c r="Q32" s="294">
        <f t="shared" si="5"/>
        <v>0</v>
      </c>
      <c r="R32" s="294">
        <f t="shared" si="5"/>
        <v>0</v>
      </c>
      <c r="S32" s="294">
        <f t="shared" si="5"/>
        <v>11.466999999999999</v>
      </c>
      <c r="T32" s="294">
        <f t="shared" si="5"/>
        <v>0</v>
      </c>
      <c r="U32" s="294">
        <f t="shared" si="5"/>
        <v>0</v>
      </c>
      <c r="V32" s="294">
        <f t="shared" si="5"/>
        <v>0</v>
      </c>
      <c r="W32" s="294">
        <f t="shared" si="5"/>
        <v>0</v>
      </c>
      <c r="X32" s="294">
        <f t="shared" si="5"/>
        <v>0</v>
      </c>
      <c r="Y32" s="294">
        <f t="shared" si="5"/>
        <v>0</v>
      </c>
      <c r="Z32" s="294">
        <f t="shared" si="5"/>
        <v>11.466999999999999</v>
      </c>
      <c r="AA32" s="294">
        <f t="shared" si="5"/>
        <v>0</v>
      </c>
      <c r="AB32" s="294">
        <f t="shared" si="5"/>
        <v>0</v>
      </c>
      <c r="AC32" s="294">
        <f t="shared" si="5"/>
        <v>0</v>
      </c>
      <c r="AD32" s="294">
        <f t="shared" si="5"/>
        <v>0</v>
      </c>
      <c r="AE32" s="294">
        <f t="shared" si="5"/>
        <v>0</v>
      </c>
      <c r="AF32" s="294">
        <f t="shared" si="5"/>
        <v>0</v>
      </c>
      <c r="AG32" s="294">
        <f t="shared" si="5"/>
        <v>22.933999999999997</v>
      </c>
      <c r="AH32" s="294">
        <f t="shared" si="5"/>
        <v>0</v>
      </c>
      <c r="AI32" s="294">
        <f t="shared" si="5"/>
        <v>0</v>
      </c>
      <c r="AJ32" s="294">
        <f t="shared" si="5"/>
        <v>0</v>
      </c>
      <c r="AK32" s="294">
        <f t="shared" si="5"/>
        <v>0</v>
      </c>
      <c r="AL32" s="294">
        <f t="shared" si="5"/>
        <v>0</v>
      </c>
    </row>
    <row r="33" spans="1:38" ht="47.25" x14ac:dyDescent="0.25">
      <c r="A33" s="82" t="s">
        <v>552</v>
      </c>
      <c r="B33" s="289" t="s">
        <v>748</v>
      </c>
      <c r="C33" s="290"/>
      <c r="D33" s="294">
        <f>D34+D35</f>
        <v>0</v>
      </c>
      <c r="E33" s="294">
        <f t="shared" ref="E33:AL33" si="6">E34+E35</f>
        <v>0</v>
      </c>
      <c r="F33" s="294">
        <f t="shared" si="6"/>
        <v>0</v>
      </c>
      <c r="G33" s="294">
        <f t="shared" si="6"/>
        <v>0</v>
      </c>
      <c r="H33" s="294">
        <f t="shared" si="6"/>
        <v>0</v>
      </c>
      <c r="I33" s="294">
        <f t="shared" si="6"/>
        <v>0</v>
      </c>
      <c r="J33" s="294">
        <f t="shared" si="6"/>
        <v>0</v>
      </c>
      <c r="K33" s="294">
        <f t="shared" si="6"/>
        <v>0</v>
      </c>
      <c r="L33" s="294">
        <f t="shared" si="6"/>
        <v>0</v>
      </c>
      <c r="M33" s="294">
        <f t="shared" si="6"/>
        <v>0</v>
      </c>
      <c r="N33" s="294">
        <f t="shared" si="6"/>
        <v>0</v>
      </c>
      <c r="O33" s="294">
        <f t="shared" si="6"/>
        <v>0</v>
      </c>
      <c r="P33" s="294">
        <f t="shared" si="6"/>
        <v>0</v>
      </c>
      <c r="Q33" s="294">
        <f t="shared" si="6"/>
        <v>0</v>
      </c>
      <c r="R33" s="294">
        <f t="shared" si="6"/>
        <v>0</v>
      </c>
      <c r="S33" s="294">
        <f t="shared" si="6"/>
        <v>11.466999999999999</v>
      </c>
      <c r="T33" s="294">
        <f t="shared" si="6"/>
        <v>0</v>
      </c>
      <c r="U33" s="294">
        <f t="shared" si="6"/>
        <v>0</v>
      </c>
      <c r="V33" s="294">
        <f t="shared" si="6"/>
        <v>0</v>
      </c>
      <c r="W33" s="294">
        <f t="shared" si="6"/>
        <v>0</v>
      </c>
      <c r="X33" s="294">
        <f t="shared" si="6"/>
        <v>0</v>
      </c>
      <c r="Y33" s="294">
        <f t="shared" si="6"/>
        <v>0</v>
      </c>
      <c r="Z33" s="294">
        <f t="shared" si="6"/>
        <v>11.466999999999999</v>
      </c>
      <c r="AA33" s="294">
        <f t="shared" si="6"/>
        <v>0</v>
      </c>
      <c r="AB33" s="294">
        <f t="shared" si="6"/>
        <v>0</v>
      </c>
      <c r="AC33" s="294">
        <f t="shared" si="6"/>
        <v>0</v>
      </c>
      <c r="AD33" s="294">
        <f t="shared" si="6"/>
        <v>0</v>
      </c>
      <c r="AE33" s="294">
        <f t="shared" si="6"/>
        <v>0</v>
      </c>
      <c r="AF33" s="294">
        <f t="shared" si="6"/>
        <v>0</v>
      </c>
      <c r="AG33" s="294">
        <f t="shared" si="6"/>
        <v>22.933999999999997</v>
      </c>
      <c r="AH33" s="294">
        <f t="shared" si="6"/>
        <v>0</v>
      </c>
      <c r="AI33" s="294">
        <f t="shared" si="6"/>
        <v>0</v>
      </c>
      <c r="AJ33" s="294">
        <f t="shared" si="6"/>
        <v>0</v>
      </c>
      <c r="AK33" s="294">
        <f t="shared" si="6"/>
        <v>0</v>
      </c>
      <c r="AL33" s="294">
        <f t="shared" si="6"/>
        <v>0</v>
      </c>
    </row>
    <row r="34" spans="1:38" ht="78.75" x14ac:dyDescent="0.25">
      <c r="A34" s="82"/>
      <c r="B34" s="288" t="str">
        <f>'4'!B34</f>
        <v>Технологическое присоединение энергопринимающих устройств потребителей максимальной мощностью до 15 кВт включительно, всего</v>
      </c>
      <c r="C34" s="578" t="s">
        <v>810</v>
      </c>
      <c r="D34" s="138">
        <v>0</v>
      </c>
      <c r="E34" s="138">
        <v>0</v>
      </c>
      <c r="F34" s="138">
        <v>0</v>
      </c>
      <c r="G34" s="138">
        <v>0</v>
      </c>
      <c r="H34" s="138">
        <v>0</v>
      </c>
      <c r="I34" s="138">
        <v>0</v>
      </c>
      <c r="J34" s="138">
        <v>0</v>
      </c>
      <c r="K34" s="138">
        <v>0</v>
      </c>
      <c r="L34" s="138">
        <v>0</v>
      </c>
      <c r="M34" s="138">
        <v>0</v>
      </c>
      <c r="N34" s="138">
        <v>0</v>
      </c>
      <c r="O34" s="138">
        <v>0</v>
      </c>
      <c r="P34" s="138">
        <v>0</v>
      </c>
      <c r="Q34" s="138">
        <v>0</v>
      </c>
      <c r="R34" s="138">
        <v>0</v>
      </c>
      <c r="S34" s="138">
        <v>3.7759999999999994</v>
      </c>
      <c r="T34" s="138">
        <v>0</v>
      </c>
      <c r="U34" s="138">
        <v>0</v>
      </c>
      <c r="V34" s="138">
        <v>0</v>
      </c>
      <c r="W34" s="138">
        <v>0</v>
      </c>
      <c r="X34" s="138">
        <v>0</v>
      </c>
      <c r="Y34" s="138">
        <v>0</v>
      </c>
      <c r="Z34" s="294">
        <v>3.7759999999999994</v>
      </c>
      <c r="AA34" s="294">
        <v>0</v>
      </c>
      <c r="AB34" s="138">
        <v>0</v>
      </c>
      <c r="AC34" s="138">
        <v>0</v>
      </c>
      <c r="AD34" s="138">
        <v>0</v>
      </c>
      <c r="AE34" s="308">
        <v>0</v>
      </c>
      <c r="AF34" s="138">
        <v>0</v>
      </c>
      <c r="AG34" s="214">
        <v>7.5519999999999987</v>
      </c>
      <c r="AH34" s="214">
        <v>0</v>
      </c>
      <c r="AI34" s="214">
        <v>0</v>
      </c>
      <c r="AJ34" s="214">
        <v>0</v>
      </c>
      <c r="AK34" s="214">
        <v>0</v>
      </c>
      <c r="AL34" s="296">
        <v>0</v>
      </c>
    </row>
    <row r="35" spans="1:38" ht="78.75" x14ac:dyDescent="0.25">
      <c r="A35" s="82"/>
      <c r="B35" s="288" t="str">
        <f>'4'!B35</f>
        <v>Технологическое присоединение энергопринимающих устройств потребителей максимальной мощностью до 150 кВт включительно, всего</v>
      </c>
      <c r="C35" s="578" t="s">
        <v>810</v>
      </c>
      <c r="D35" s="138">
        <v>0</v>
      </c>
      <c r="E35" s="138">
        <v>0</v>
      </c>
      <c r="F35" s="138">
        <v>0</v>
      </c>
      <c r="G35" s="138">
        <v>0</v>
      </c>
      <c r="H35" s="138">
        <v>0</v>
      </c>
      <c r="I35" s="138">
        <v>0</v>
      </c>
      <c r="J35" s="138">
        <v>0</v>
      </c>
      <c r="K35" s="138">
        <v>0</v>
      </c>
      <c r="L35" s="138">
        <v>0</v>
      </c>
      <c r="M35" s="138">
        <v>0</v>
      </c>
      <c r="N35" s="138">
        <v>0</v>
      </c>
      <c r="O35" s="138">
        <v>0</v>
      </c>
      <c r="P35" s="138">
        <v>0</v>
      </c>
      <c r="Q35" s="138">
        <v>0</v>
      </c>
      <c r="R35" s="138">
        <v>0</v>
      </c>
      <c r="S35" s="138">
        <v>7.6909999999999989</v>
      </c>
      <c r="T35" s="138">
        <v>0</v>
      </c>
      <c r="U35" s="138">
        <v>0</v>
      </c>
      <c r="V35" s="138">
        <v>0</v>
      </c>
      <c r="W35" s="138">
        <v>0</v>
      </c>
      <c r="X35" s="138">
        <v>0</v>
      </c>
      <c r="Y35" s="138">
        <v>0</v>
      </c>
      <c r="Z35" s="294">
        <v>7.6909999999999989</v>
      </c>
      <c r="AA35" s="294">
        <v>0</v>
      </c>
      <c r="AB35" s="138">
        <v>0</v>
      </c>
      <c r="AC35" s="138">
        <v>0</v>
      </c>
      <c r="AD35" s="138">
        <v>0</v>
      </c>
      <c r="AE35" s="308">
        <v>0</v>
      </c>
      <c r="AF35" s="138">
        <v>0</v>
      </c>
      <c r="AG35" s="214">
        <v>15.381999999999998</v>
      </c>
      <c r="AH35" s="214">
        <v>0</v>
      </c>
      <c r="AI35" s="214">
        <v>0</v>
      </c>
      <c r="AJ35" s="214">
        <v>0</v>
      </c>
      <c r="AK35" s="214">
        <v>0</v>
      </c>
      <c r="AL35" s="296">
        <v>0</v>
      </c>
    </row>
    <row r="36" spans="1:38" x14ac:dyDescent="0.25">
      <c r="A36" s="82"/>
      <c r="B36" s="289"/>
      <c r="C36" s="290"/>
      <c r="D36" s="138"/>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214">
        <f t="shared" ref="AG36:AG72" si="7">E36+L36+S36+Z36</f>
        <v>0</v>
      </c>
      <c r="AH36" s="214">
        <f t="shared" ref="AH36:AH72" si="8">F36+M36+T36+AA36</f>
        <v>0</v>
      </c>
      <c r="AI36" s="214">
        <f t="shared" ref="AI36:AI72" si="9">G36+N36+U36+AB36</f>
        <v>0</v>
      </c>
      <c r="AJ36" s="214">
        <f t="shared" ref="AJ36:AJ72" si="10">H36+O36+V36+AC36</f>
        <v>0</v>
      </c>
      <c r="AK36" s="214">
        <f t="shared" ref="AK36:AK72" si="11">I36+P36+W36+AD36</f>
        <v>0</v>
      </c>
      <c r="AL36" s="296">
        <f t="shared" ref="AL36:AL72" si="12">J36+Q36+X36+AE36</f>
        <v>0</v>
      </c>
    </row>
    <row r="37" spans="1:38" ht="47.25" x14ac:dyDescent="0.25">
      <c r="A37" s="82" t="s">
        <v>553</v>
      </c>
      <c r="B37" s="289" t="s">
        <v>523</v>
      </c>
      <c r="C37" s="290"/>
      <c r="D37" s="138"/>
      <c r="E37" s="138"/>
      <c r="F37" s="138"/>
      <c r="G37" s="138"/>
      <c r="H37" s="138"/>
      <c r="I37" s="138"/>
      <c r="J37" s="138"/>
      <c r="K37" s="138"/>
      <c r="L37" s="138"/>
      <c r="M37" s="138"/>
      <c r="N37" s="138"/>
      <c r="O37" s="138"/>
      <c r="P37" s="138"/>
      <c r="Q37" s="138"/>
      <c r="R37" s="138"/>
      <c r="S37" s="138"/>
      <c r="T37" s="138"/>
      <c r="U37" s="138"/>
      <c r="V37" s="138"/>
      <c r="W37" s="138"/>
      <c r="X37" s="138"/>
      <c r="Y37" s="138"/>
      <c r="Z37" s="138" t="s">
        <v>791</v>
      </c>
      <c r="AA37" s="138"/>
      <c r="AB37" s="138"/>
      <c r="AC37" s="138"/>
      <c r="AD37" s="138"/>
      <c r="AE37" s="138"/>
      <c r="AF37" s="138"/>
      <c r="AG37" s="214">
        <f t="shared" si="7"/>
        <v>0</v>
      </c>
      <c r="AH37" s="214">
        <f t="shared" si="8"/>
        <v>0</v>
      </c>
      <c r="AI37" s="214">
        <f t="shared" si="9"/>
        <v>0</v>
      </c>
      <c r="AJ37" s="214">
        <f t="shared" si="10"/>
        <v>0</v>
      </c>
      <c r="AK37" s="214">
        <f t="shared" si="11"/>
        <v>0</v>
      </c>
      <c r="AL37" s="296">
        <f t="shared" si="12"/>
        <v>0</v>
      </c>
    </row>
    <row r="38" spans="1:38" ht="47.25" x14ac:dyDescent="0.25">
      <c r="A38" s="82" t="s">
        <v>554</v>
      </c>
      <c r="B38" s="289" t="s">
        <v>522</v>
      </c>
      <c r="C38" s="290"/>
      <c r="D38" s="138"/>
      <c r="E38" s="138"/>
      <c r="F38" s="138"/>
      <c r="G38" s="138"/>
      <c r="H38" s="138"/>
      <c r="I38" s="138"/>
      <c r="J38" s="138"/>
      <c r="K38" s="138"/>
      <c r="L38" s="138"/>
      <c r="M38" s="138"/>
      <c r="N38" s="138"/>
      <c r="O38" s="138"/>
      <c r="P38" s="138"/>
      <c r="Q38" s="138"/>
      <c r="R38" s="138"/>
      <c r="S38" s="138"/>
      <c r="T38" s="138"/>
      <c r="U38" s="138"/>
      <c r="V38" s="138"/>
      <c r="W38" s="138"/>
      <c r="X38" s="138"/>
      <c r="Y38" s="138"/>
      <c r="Z38" s="138" t="s">
        <v>791</v>
      </c>
      <c r="AA38" s="138"/>
      <c r="AB38" s="138"/>
      <c r="AC38" s="138"/>
      <c r="AD38" s="138"/>
      <c r="AE38" s="138"/>
      <c r="AF38" s="138"/>
      <c r="AG38" s="214">
        <f t="shared" si="7"/>
        <v>0</v>
      </c>
      <c r="AH38" s="214">
        <f t="shared" si="8"/>
        <v>0</v>
      </c>
      <c r="AI38" s="214">
        <f t="shared" si="9"/>
        <v>0</v>
      </c>
      <c r="AJ38" s="214">
        <f t="shared" si="10"/>
        <v>0</v>
      </c>
      <c r="AK38" s="214">
        <f t="shared" si="11"/>
        <v>0</v>
      </c>
      <c r="AL38" s="296">
        <f t="shared" si="12"/>
        <v>0</v>
      </c>
    </row>
    <row r="39" spans="1:38" ht="94.5" x14ac:dyDescent="0.25">
      <c r="A39" s="82" t="s">
        <v>555</v>
      </c>
      <c r="B39" s="289" t="s">
        <v>749</v>
      </c>
      <c r="C39" s="290"/>
      <c r="D39" s="138"/>
      <c r="E39" s="138"/>
      <c r="F39" s="138"/>
      <c r="G39" s="138"/>
      <c r="H39" s="138"/>
      <c r="I39" s="138"/>
      <c r="J39" s="138"/>
      <c r="K39" s="138"/>
      <c r="L39" s="138"/>
      <c r="M39" s="138"/>
      <c r="N39" s="138"/>
      <c r="O39" s="138"/>
      <c r="P39" s="138"/>
      <c r="Q39" s="138"/>
      <c r="R39" s="138"/>
      <c r="S39" s="138"/>
      <c r="T39" s="138"/>
      <c r="U39" s="138"/>
      <c r="V39" s="138"/>
      <c r="W39" s="138"/>
      <c r="X39" s="138"/>
      <c r="Y39" s="138"/>
      <c r="Z39" s="138" t="s">
        <v>791</v>
      </c>
      <c r="AA39" s="138"/>
      <c r="AB39" s="138"/>
      <c r="AC39" s="138"/>
      <c r="AD39" s="138"/>
      <c r="AE39" s="138"/>
      <c r="AF39" s="138"/>
      <c r="AG39" s="214">
        <f t="shared" si="7"/>
        <v>0</v>
      </c>
      <c r="AH39" s="214">
        <f t="shared" si="8"/>
        <v>0</v>
      </c>
      <c r="AI39" s="214">
        <f t="shared" si="9"/>
        <v>0</v>
      </c>
      <c r="AJ39" s="214">
        <f t="shared" si="10"/>
        <v>0</v>
      </c>
      <c r="AK39" s="214">
        <f t="shared" si="11"/>
        <v>0</v>
      </c>
      <c r="AL39" s="296">
        <f t="shared" si="12"/>
        <v>0</v>
      </c>
    </row>
    <row r="40" spans="1:38" ht="47.25" x14ac:dyDescent="0.25">
      <c r="A40" s="477" t="s">
        <v>551</v>
      </c>
      <c r="B40" s="475" t="s">
        <v>750</v>
      </c>
      <c r="C40" s="290"/>
      <c r="D40" s="138"/>
      <c r="E40" s="294">
        <f t="shared" ref="E40:J40" si="13">E41+E56+E60+E64</f>
        <v>0</v>
      </c>
      <c r="F40" s="294">
        <f t="shared" si="13"/>
        <v>0</v>
      </c>
      <c r="G40" s="294">
        <f t="shared" si="13"/>
        <v>0</v>
      </c>
      <c r="H40" s="294">
        <f t="shared" si="13"/>
        <v>0</v>
      </c>
      <c r="I40" s="294">
        <f t="shared" si="13"/>
        <v>0</v>
      </c>
      <c r="J40" s="296">
        <f t="shared" si="13"/>
        <v>0</v>
      </c>
      <c r="K40" s="138"/>
      <c r="L40" s="294">
        <f>L41+L56+L59</f>
        <v>5.044999999999999</v>
      </c>
      <c r="M40" s="294">
        <f t="shared" ref="M40:AL40" si="14">M41+M56+M59+M64</f>
        <v>0</v>
      </c>
      <c r="N40" s="294">
        <f t="shared" si="14"/>
        <v>0</v>
      </c>
      <c r="O40" s="294">
        <f t="shared" si="14"/>
        <v>0</v>
      </c>
      <c r="P40" s="294">
        <f t="shared" si="14"/>
        <v>0</v>
      </c>
      <c r="Q40" s="294">
        <f t="shared" si="14"/>
        <v>0</v>
      </c>
      <c r="R40" s="294">
        <f t="shared" si="14"/>
        <v>0</v>
      </c>
      <c r="S40" s="294">
        <f>S41+S56+S59</f>
        <v>8.2329999999999988</v>
      </c>
      <c r="T40" s="294">
        <f t="shared" si="14"/>
        <v>3.3</v>
      </c>
      <c r="U40" s="294">
        <f t="shared" si="14"/>
        <v>0</v>
      </c>
      <c r="V40" s="294">
        <f t="shared" si="14"/>
        <v>0</v>
      </c>
      <c r="W40" s="294">
        <f t="shared" si="14"/>
        <v>0</v>
      </c>
      <c r="X40" s="294">
        <f t="shared" si="14"/>
        <v>0</v>
      </c>
      <c r="Y40" s="294">
        <f t="shared" si="14"/>
        <v>0</v>
      </c>
      <c r="Z40" s="294">
        <f>Z41+Z56+Z59</f>
        <v>47.979126809999997</v>
      </c>
      <c r="AA40" s="294">
        <f t="shared" si="14"/>
        <v>1.69</v>
      </c>
      <c r="AB40" s="294">
        <f t="shared" si="14"/>
        <v>0</v>
      </c>
      <c r="AC40" s="294">
        <f t="shared" si="14"/>
        <v>0</v>
      </c>
      <c r="AD40" s="294">
        <f t="shared" si="14"/>
        <v>0</v>
      </c>
      <c r="AE40" s="294">
        <f t="shared" si="14"/>
        <v>0</v>
      </c>
      <c r="AF40" s="294">
        <f t="shared" si="14"/>
        <v>0</v>
      </c>
      <c r="AG40" s="294">
        <f>AG41+AG56+AG59</f>
        <v>61.257126809999988</v>
      </c>
      <c r="AH40" s="294">
        <f t="shared" si="14"/>
        <v>4.99</v>
      </c>
      <c r="AI40" s="294">
        <f t="shared" si="14"/>
        <v>0</v>
      </c>
      <c r="AJ40" s="294">
        <f t="shared" si="14"/>
        <v>0</v>
      </c>
      <c r="AK40" s="294">
        <f t="shared" si="14"/>
        <v>0</v>
      </c>
      <c r="AL40" s="294">
        <f t="shared" si="14"/>
        <v>0</v>
      </c>
    </row>
    <row r="41" spans="1:38" ht="78.75" x14ac:dyDescent="0.25">
      <c r="A41" s="82" t="s">
        <v>556</v>
      </c>
      <c r="B41" s="478" t="s">
        <v>764</v>
      </c>
      <c r="C41" s="290"/>
      <c r="D41" s="138"/>
      <c r="E41" s="138"/>
      <c r="F41" s="138"/>
      <c r="G41" s="138"/>
      <c r="H41" s="138"/>
      <c r="I41" s="138"/>
      <c r="J41" s="138"/>
      <c r="K41" s="138"/>
      <c r="L41" s="294">
        <f>L43</f>
        <v>0.20099999999999998</v>
      </c>
      <c r="M41" s="138"/>
      <c r="N41" s="138"/>
      <c r="O41" s="138"/>
      <c r="P41" s="138"/>
      <c r="Q41" s="138"/>
      <c r="R41" s="138"/>
      <c r="S41" s="294">
        <f>S43</f>
        <v>3.3889999999999998</v>
      </c>
      <c r="T41" s="294">
        <f>T43</f>
        <v>3.3</v>
      </c>
      <c r="U41" s="138"/>
      <c r="V41" s="294">
        <f>V43</f>
        <v>0</v>
      </c>
      <c r="W41" s="138"/>
      <c r="X41" s="138"/>
      <c r="Y41" s="138"/>
      <c r="Z41" s="294">
        <f>Z43</f>
        <v>43.135126809999996</v>
      </c>
      <c r="AA41" s="294">
        <f>AA43</f>
        <v>1.69</v>
      </c>
      <c r="AB41" s="138"/>
      <c r="AC41" s="138"/>
      <c r="AD41" s="138"/>
      <c r="AE41" s="138"/>
      <c r="AF41" s="138"/>
      <c r="AG41" s="214">
        <f>E41+L41+S41+Z41</f>
        <v>46.725126809999992</v>
      </c>
      <c r="AH41" s="214">
        <f t="shared" si="8"/>
        <v>4.99</v>
      </c>
      <c r="AI41" s="214">
        <f t="shared" si="9"/>
        <v>0</v>
      </c>
      <c r="AJ41" s="214">
        <f t="shared" si="10"/>
        <v>0</v>
      </c>
      <c r="AK41" s="214">
        <f t="shared" si="11"/>
        <v>0</v>
      </c>
      <c r="AL41" s="296">
        <f t="shared" si="12"/>
        <v>0</v>
      </c>
    </row>
    <row r="42" spans="1:38" ht="31.5" x14ac:dyDescent="0.25">
      <c r="A42" s="82" t="s">
        <v>603</v>
      </c>
      <c r="B42" s="289" t="s">
        <v>765</v>
      </c>
      <c r="C42" s="290"/>
      <c r="D42" s="138"/>
      <c r="E42" s="138"/>
      <c r="F42" s="138"/>
      <c r="G42" s="138"/>
      <c r="H42" s="138"/>
      <c r="I42" s="138"/>
      <c r="J42" s="138"/>
      <c r="K42" s="138"/>
      <c r="L42" s="138"/>
      <c r="M42" s="138"/>
      <c r="N42" s="138"/>
      <c r="O42" s="138"/>
      <c r="P42" s="138"/>
      <c r="Q42" s="138"/>
      <c r="R42" s="138"/>
      <c r="S42" s="138"/>
      <c r="T42" s="138"/>
      <c r="U42" s="138"/>
      <c r="V42" s="138"/>
      <c r="W42" s="138"/>
      <c r="X42" s="138"/>
      <c r="Y42" s="138"/>
      <c r="Z42" s="138"/>
      <c r="AA42" s="138"/>
      <c r="AB42" s="138"/>
      <c r="AC42" s="138"/>
      <c r="AD42" s="138"/>
      <c r="AE42" s="138"/>
      <c r="AF42" s="138"/>
      <c r="AG42" s="214">
        <f t="shared" si="7"/>
        <v>0</v>
      </c>
      <c r="AH42" s="214">
        <f t="shared" si="8"/>
        <v>0</v>
      </c>
      <c r="AI42" s="214">
        <f t="shared" si="9"/>
        <v>0</v>
      </c>
      <c r="AJ42" s="214">
        <f t="shared" si="10"/>
        <v>0</v>
      </c>
      <c r="AK42" s="214">
        <f t="shared" si="11"/>
        <v>0</v>
      </c>
      <c r="AL42" s="296">
        <f t="shared" si="12"/>
        <v>0</v>
      </c>
    </row>
    <row r="43" spans="1:38" ht="78.75" x14ac:dyDescent="0.25">
      <c r="A43" s="82" t="s">
        <v>604</v>
      </c>
      <c r="B43" s="289" t="s">
        <v>766</v>
      </c>
      <c r="C43" s="290"/>
      <c r="D43" s="138"/>
      <c r="E43" s="138"/>
      <c r="F43" s="138"/>
      <c r="G43" s="138"/>
      <c r="H43" s="138"/>
      <c r="I43" s="138"/>
      <c r="J43" s="138"/>
      <c r="K43" s="138"/>
      <c r="L43" s="294">
        <f>SUM(L44:L54)</f>
        <v>0.20099999999999998</v>
      </c>
      <c r="M43" s="138"/>
      <c r="N43" s="138"/>
      <c r="O43" s="138"/>
      <c r="P43" s="138"/>
      <c r="Q43" s="138"/>
      <c r="R43" s="138"/>
      <c r="S43" s="294">
        <f>SUM(S44:S54)</f>
        <v>3.3889999999999998</v>
      </c>
      <c r="T43" s="294">
        <f>SUM(T45:T54)</f>
        <v>3.3</v>
      </c>
      <c r="U43" s="138"/>
      <c r="V43" s="294">
        <f>SUM(V45:V48)</f>
        <v>0</v>
      </c>
      <c r="W43" s="138"/>
      <c r="X43" s="138"/>
      <c r="Y43" s="138"/>
      <c r="Z43" s="294">
        <f>SUM(Z44:Z53)</f>
        <v>43.135126809999996</v>
      </c>
      <c r="AA43" s="294">
        <f>SUM(AA45:AA49)</f>
        <v>1.69</v>
      </c>
      <c r="AB43" s="138"/>
      <c r="AC43" s="138"/>
      <c r="AD43" s="138"/>
      <c r="AE43" s="138"/>
      <c r="AF43" s="138"/>
      <c r="AG43" s="214">
        <f>E43+L43+S43+Z43</f>
        <v>46.725126809999992</v>
      </c>
      <c r="AH43" s="214">
        <f t="shared" si="8"/>
        <v>4.99</v>
      </c>
      <c r="AI43" s="214">
        <f t="shared" si="9"/>
        <v>0</v>
      </c>
      <c r="AJ43" s="214">
        <f t="shared" si="10"/>
        <v>0</v>
      </c>
      <c r="AK43" s="214">
        <f t="shared" si="11"/>
        <v>0</v>
      </c>
      <c r="AL43" s="296">
        <f t="shared" si="12"/>
        <v>0</v>
      </c>
    </row>
    <row r="44" spans="1:38" ht="30" customHeight="1" x14ac:dyDescent="0.25">
      <c r="A44" s="82"/>
      <c r="B44" s="288" t="str">
        <f>'3'!B55</f>
        <v>Замена оборудования ТП-14</v>
      </c>
      <c r="C44" s="539" t="s">
        <v>810</v>
      </c>
      <c r="D44" s="138"/>
      <c r="E44" s="138"/>
      <c r="F44" s="138"/>
      <c r="G44" s="138"/>
      <c r="H44" s="138"/>
      <c r="I44" s="138"/>
      <c r="J44" s="138"/>
      <c r="K44" s="138"/>
      <c r="L44" s="138"/>
      <c r="M44" s="138"/>
      <c r="N44" s="138"/>
      <c r="O44" s="138"/>
      <c r="P44" s="138"/>
      <c r="Q44" s="138"/>
      <c r="R44" s="138"/>
      <c r="S44" s="294"/>
      <c r="T44" s="294"/>
      <c r="U44" s="138"/>
      <c r="V44" s="294"/>
      <c r="W44" s="138"/>
      <c r="X44" s="138"/>
      <c r="Y44" s="138"/>
      <c r="Z44" s="294">
        <f>'3'!AG55</f>
        <v>8.016</v>
      </c>
      <c r="AA44" s="294" t="str">
        <f>'4'!BF57</f>
        <v>0</v>
      </c>
      <c r="AB44" s="138"/>
      <c r="AC44" s="138"/>
      <c r="AD44" s="138"/>
      <c r="AE44" s="138"/>
      <c r="AF44" s="138"/>
      <c r="AG44" s="214">
        <f t="shared" ref="AG44:AG49" si="15">E44+L44+S44+Z44</f>
        <v>8.016</v>
      </c>
      <c r="AH44" s="214">
        <f t="shared" ref="AH44:AH49" si="16">F44+M44+T44+AA44</f>
        <v>0</v>
      </c>
      <c r="AI44" s="214">
        <f t="shared" ref="AI44:AI49" si="17">G44+N44+U44+AB44</f>
        <v>0</v>
      </c>
      <c r="AJ44" s="214">
        <f t="shared" ref="AJ44:AJ49" si="18">H44+O44+V44+AC44</f>
        <v>0</v>
      </c>
      <c r="AK44" s="214">
        <f t="shared" ref="AK44:AK49" si="19">I44+P44+W44+AD44</f>
        <v>0</v>
      </c>
      <c r="AL44" s="296">
        <f t="shared" ref="AL44:AL49" si="20">J44+Q44+X44+AE44</f>
        <v>0</v>
      </c>
    </row>
    <row r="45" spans="1:38" ht="30" customHeight="1" x14ac:dyDescent="0.25">
      <c r="A45" s="82"/>
      <c r="B45" s="288" t="str">
        <f>'3'!B57</f>
        <v>Замена оборудования РП-3 с переводом нагрузок</v>
      </c>
      <c r="C45" s="526" t="s">
        <v>810</v>
      </c>
      <c r="D45" s="138"/>
      <c r="E45" s="138"/>
      <c r="F45" s="138"/>
      <c r="G45" s="138"/>
      <c r="H45" s="138"/>
      <c r="I45" s="138"/>
      <c r="J45" s="138"/>
      <c r="K45" s="138"/>
      <c r="L45" s="138"/>
      <c r="M45" s="138"/>
      <c r="N45" s="138"/>
      <c r="O45" s="138"/>
      <c r="P45" s="138"/>
      <c r="Q45" s="138"/>
      <c r="R45" s="138"/>
      <c r="S45" s="138"/>
      <c r="T45" s="294"/>
      <c r="U45" s="138"/>
      <c r="V45" s="294"/>
      <c r="W45" s="138"/>
      <c r="X45" s="138"/>
      <c r="Y45" s="138"/>
      <c r="Z45" s="294">
        <f>'3'!AH57</f>
        <v>18.909126810000004</v>
      </c>
      <c r="AA45" s="294">
        <f>'4'!BF59</f>
        <v>0</v>
      </c>
      <c r="AB45" s="138"/>
      <c r="AC45" s="138"/>
      <c r="AD45" s="138"/>
      <c r="AE45" s="138"/>
      <c r="AF45" s="138"/>
      <c r="AG45" s="214">
        <f t="shared" si="15"/>
        <v>18.909126810000004</v>
      </c>
      <c r="AH45" s="214">
        <f t="shared" si="16"/>
        <v>0</v>
      </c>
      <c r="AI45" s="214">
        <f t="shared" si="17"/>
        <v>0</v>
      </c>
      <c r="AJ45" s="214">
        <f t="shared" si="18"/>
        <v>0</v>
      </c>
      <c r="AK45" s="214">
        <f t="shared" si="19"/>
        <v>0</v>
      </c>
      <c r="AL45" s="296">
        <f t="shared" si="20"/>
        <v>0</v>
      </c>
    </row>
    <row r="46" spans="1:38" ht="30" customHeight="1" x14ac:dyDescent="0.25">
      <c r="A46" s="82"/>
      <c r="B46" s="288" t="str">
        <f>'3'!B58</f>
        <v>Установка КТП  взамен существующей ТП-115 с переводом нагрузок</v>
      </c>
      <c r="C46" s="526" t="s">
        <v>810</v>
      </c>
      <c r="D46" s="138"/>
      <c r="E46" s="138"/>
      <c r="F46" s="138"/>
      <c r="G46" s="138"/>
      <c r="H46" s="138"/>
      <c r="I46" s="138"/>
      <c r="J46" s="138"/>
      <c r="K46" s="138"/>
      <c r="L46" s="138"/>
      <c r="M46" s="138"/>
      <c r="N46" s="138"/>
      <c r="O46" s="138"/>
      <c r="P46" s="138"/>
      <c r="Q46" s="138"/>
      <c r="R46" s="138"/>
      <c r="S46" s="138"/>
      <c r="T46" s="294"/>
      <c r="U46" s="138"/>
      <c r="V46" s="294"/>
      <c r="W46" s="138"/>
      <c r="X46" s="138"/>
      <c r="Y46" s="138"/>
      <c r="Z46" s="294">
        <f>'3'!AG58</f>
        <v>4.3600000000000003</v>
      </c>
      <c r="AA46" s="294">
        <f>'4'!BF60</f>
        <v>0.63</v>
      </c>
      <c r="AB46" s="138"/>
      <c r="AC46" s="138"/>
      <c r="AD46" s="138"/>
      <c r="AE46" s="138"/>
      <c r="AF46" s="138"/>
      <c r="AG46" s="214">
        <f t="shared" si="15"/>
        <v>4.3600000000000003</v>
      </c>
      <c r="AH46" s="214">
        <f t="shared" si="16"/>
        <v>0.63</v>
      </c>
      <c r="AI46" s="214">
        <f t="shared" si="17"/>
        <v>0</v>
      </c>
      <c r="AJ46" s="214">
        <f t="shared" si="18"/>
        <v>0</v>
      </c>
      <c r="AK46" s="214">
        <f t="shared" si="19"/>
        <v>0</v>
      </c>
      <c r="AL46" s="296">
        <f t="shared" si="20"/>
        <v>0</v>
      </c>
    </row>
    <row r="47" spans="1:38" ht="30" customHeight="1" x14ac:dyDescent="0.25">
      <c r="A47" s="82"/>
      <c r="B47" s="288" t="str">
        <f>'3'!B59</f>
        <v>Установка  КТП  взамен существующей ТП-118 с переводом нагрузок</v>
      </c>
      <c r="C47" s="526" t="s">
        <v>810</v>
      </c>
      <c r="D47" s="138"/>
      <c r="E47" s="138"/>
      <c r="F47" s="138"/>
      <c r="G47" s="138"/>
      <c r="H47" s="138"/>
      <c r="I47" s="138"/>
      <c r="J47" s="138"/>
      <c r="K47" s="138"/>
      <c r="L47" s="138"/>
      <c r="M47" s="138"/>
      <c r="N47" s="138"/>
      <c r="O47" s="138"/>
      <c r="P47" s="138"/>
      <c r="Q47" s="138"/>
      <c r="R47" s="138"/>
      <c r="S47" s="138"/>
      <c r="T47" s="294"/>
      <c r="U47" s="138"/>
      <c r="V47" s="294"/>
      <c r="W47" s="138"/>
      <c r="X47" s="138"/>
      <c r="Y47" s="138"/>
      <c r="Z47" s="294">
        <f>'3'!AG59</f>
        <v>4.2089999999999996</v>
      </c>
      <c r="AA47" s="294">
        <v>0.4</v>
      </c>
      <c r="AB47" s="138"/>
      <c r="AC47" s="138"/>
      <c r="AD47" s="138"/>
      <c r="AE47" s="138"/>
      <c r="AF47" s="138"/>
      <c r="AG47" s="214">
        <f t="shared" si="15"/>
        <v>4.2089999999999996</v>
      </c>
      <c r="AH47" s="214">
        <f t="shared" si="16"/>
        <v>0.4</v>
      </c>
      <c r="AI47" s="214">
        <f t="shared" si="17"/>
        <v>0</v>
      </c>
      <c r="AJ47" s="214">
        <f t="shared" si="18"/>
        <v>0</v>
      </c>
      <c r="AK47" s="214">
        <f t="shared" si="19"/>
        <v>0</v>
      </c>
      <c r="AL47" s="296">
        <f t="shared" si="20"/>
        <v>0</v>
      </c>
    </row>
    <row r="48" spans="1:38" ht="30" customHeight="1" x14ac:dyDescent="0.25">
      <c r="A48" s="82"/>
      <c r="B48" s="288" t="str">
        <f>'3'!B60</f>
        <v>Установка  КТП  взамен существующей ТП-133 с переводом нагрузок</v>
      </c>
      <c r="C48" s="526" t="s">
        <v>810</v>
      </c>
      <c r="D48" s="138"/>
      <c r="E48" s="138"/>
      <c r="F48" s="138"/>
      <c r="G48" s="138"/>
      <c r="H48" s="138"/>
      <c r="I48" s="138"/>
      <c r="J48" s="138"/>
      <c r="K48" s="138"/>
      <c r="L48" s="138"/>
      <c r="M48" s="138"/>
      <c r="N48" s="138"/>
      <c r="O48" s="138"/>
      <c r="P48" s="138"/>
      <c r="Q48" s="138"/>
      <c r="R48" s="138"/>
      <c r="S48" s="138"/>
      <c r="T48" s="294"/>
      <c r="U48" s="138"/>
      <c r="V48" s="294"/>
      <c r="W48" s="138"/>
      <c r="X48" s="138"/>
      <c r="Y48" s="138"/>
      <c r="Z48" s="294">
        <f>'3'!AG60</f>
        <v>5.9880000000000004</v>
      </c>
      <c r="AA48" s="294">
        <v>0.5</v>
      </c>
      <c r="AB48" s="138"/>
      <c r="AC48" s="138"/>
      <c r="AD48" s="138"/>
      <c r="AE48" s="138"/>
      <c r="AF48" s="138"/>
      <c r="AG48" s="214">
        <f t="shared" si="15"/>
        <v>5.9880000000000004</v>
      </c>
      <c r="AH48" s="214">
        <f t="shared" si="16"/>
        <v>0.5</v>
      </c>
      <c r="AI48" s="214">
        <f t="shared" si="17"/>
        <v>0</v>
      </c>
      <c r="AJ48" s="214">
        <f t="shared" si="18"/>
        <v>0</v>
      </c>
      <c r="AK48" s="214">
        <f t="shared" si="19"/>
        <v>0</v>
      </c>
      <c r="AL48" s="296">
        <f t="shared" si="20"/>
        <v>0</v>
      </c>
    </row>
    <row r="49" spans="1:38" ht="30" customHeight="1" x14ac:dyDescent="0.25">
      <c r="A49" s="82"/>
      <c r="B49" s="288" t="str">
        <f>'3'!B63</f>
        <v>Установка  КТП  взамен существующей ТП-524 с переводом нагрузок</v>
      </c>
      <c r="C49" s="539" t="s">
        <v>810</v>
      </c>
      <c r="D49" s="138"/>
      <c r="E49" s="138"/>
      <c r="F49" s="138"/>
      <c r="G49" s="138"/>
      <c r="H49" s="138"/>
      <c r="I49" s="138"/>
      <c r="J49" s="138"/>
      <c r="K49" s="138"/>
      <c r="L49" s="138"/>
      <c r="M49" s="138"/>
      <c r="N49" s="138"/>
      <c r="O49" s="138"/>
      <c r="P49" s="138"/>
      <c r="Q49" s="138"/>
      <c r="R49" s="138"/>
      <c r="S49" s="138"/>
      <c r="T49" s="294"/>
      <c r="U49" s="138"/>
      <c r="V49" s="294"/>
      <c r="W49" s="138"/>
      <c r="X49" s="138"/>
      <c r="Y49" s="138"/>
      <c r="Z49" s="294">
        <f>'3'!AG63</f>
        <v>1.6530000000000002</v>
      </c>
      <c r="AA49" s="294">
        <f>'4'!BF65</f>
        <v>0.16</v>
      </c>
      <c r="AB49" s="138"/>
      <c r="AC49" s="138"/>
      <c r="AD49" s="138"/>
      <c r="AE49" s="138"/>
      <c r="AF49" s="138"/>
      <c r="AG49" s="214">
        <f t="shared" si="15"/>
        <v>1.6530000000000002</v>
      </c>
      <c r="AH49" s="214">
        <f t="shared" si="16"/>
        <v>0.16</v>
      </c>
      <c r="AI49" s="214">
        <f t="shared" si="17"/>
        <v>0</v>
      </c>
      <c r="AJ49" s="214">
        <f t="shared" si="18"/>
        <v>0</v>
      </c>
      <c r="AK49" s="214">
        <f t="shared" si="19"/>
        <v>0</v>
      </c>
      <c r="AL49" s="296">
        <f t="shared" si="20"/>
        <v>0</v>
      </c>
    </row>
    <row r="50" spans="1:38" ht="63" x14ac:dyDescent="0.25">
      <c r="A50" s="82"/>
      <c r="B50" s="288" t="s">
        <v>1128</v>
      </c>
      <c r="C50" s="578" t="s">
        <v>810</v>
      </c>
      <c r="D50" s="138">
        <v>0</v>
      </c>
      <c r="E50" s="138">
        <v>0</v>
      </c>
      <c r="F50" s="138">
        <v>0</v>
      </c>
      <c r="G50" s="138">
        <v>0</v>
      </c>
      <c r="H50" s="138">
        <v>0</v>
      </c>
      <c r="I50" s="138">
        <v>0</v>
      </c>
      <c r="J50" s="138">
        <v>0</v>
      </c>
      <c r="K50" s="138">
        <v>0</v>
      </c>
      <c r="L50" s="138">
        <v>4.5999999999999999E-2</v>
      </c>
      <c r="M50" s="138">
        <v>0</v>
      </c>
      <c r="N50" s="138">
        <v>0</v>
      </c>
      <c r="O50" s="138">
        <v>0</v>
      </c>
      <c r="P50" s="138">
        <v>0</v>
      </c>
      <c r="Q50" s="138">
        <v>0</v>
      </c>
      <c r="R50" s="138">
        <v>0</v>
      </c>
      <c r="S50" s="138">
        <v>0</v>
      </c>
      <c r="T50" s="294">
        <v>0</v>
      </c>
      <c r="U50" s="138">
        <v>0</v>
      </c>
      <c r="V50" s="294">
        <v>0</v>
      </c>
      <c r="W50" s="138">
        <v>0</v>
      </c>
      <c r="X50" s="138">
        <v>0</v>
      </c>
      <c r="Y50" s="138">
        <v>0</v>
      </c>
      <c r="Z50" s="294">
        <v>0</v>
      </c>
      <c r="AA50" s="294">
        <v>0</v>
      </c>
      <c r="AB50" s="138">
        <v>0</v>
      </c>
      <c r="AC50" s="138">
        <v>0</v>
      </c>
      <c r="AD50" s="138">
        <v>0</v>
      </c>
      <c r="AE50" s="138">
        <v>0</v>
      </c>
      <c r="AF50" s="138">
        <v>0</v>
      </c>
      <c r="AG50" s="214">
        <v>4.5999999999999999E-2</v>
      </c>
      <c r="AH50" s="214">
        <v>0</v>
      </c>
      <c r="AI50" s="214">
        <v>0</v>
      </c>
      <c r="AJ50" s="214">
        <v>0</v>
      </c>
      <c r="AK50" s="214">
        <v>0</v>
      </c>
      <c r="AL50" s="296">
        <v>0</v>
      </c>
    </row>
    <row r="51" spans="1:38" ht="63" x14ac:dyDescent="0.25">
      <c r="A51" s="82"/>
      <c r="B51" s="288" t="s">
        <v>1129</v>
      </c>
      <c r="C51" s="578" t="s">
        <v>810</v>
      </c>
      <c r="D51" s="138">
        <v>0</v>
      </c>
      <c r="E51" s="138">
        <v>0</v>
      </c>
      <c r="F51" s="138">
        <v>0</v>
      </c>
      <c r="G51" s="138">
        <v>0</v>
      </c>
      <c r="H51" s="138">
        <v>0</v>
      </c>
      <c r="I51" s="138">
        <v>0</v>
      </c>
      <c r="J51" s="138">
        <v>0</v>
      </c>
      <c r="K51" s="138">
        <v>0</v>
      </c>
      <c r="L51" s="138">
        <v>7.0999999999999994E-2</v>
      </c>
      <c r="M51" s="138">
        <v>0</v>
      </c>
      <c r="N51" s="138">
        <v>0</v>
      </c>
      <c r="O51" s="138">
        <v>0</v>
      </c>
      <c r="P51" s="138">
        <v>0</v>
      </c>
      <c r="Q51" s="138">
        <v>0</v>
      </c>
      <c r="R51" s="138">
        <v>0</v>
      </c>
      <c r="S51" s="138">
        <v>0</v>
      </c>
      <c r="T51" s="294">
        <v>0</v>
      </c>
      <c r="U51" s="138">
        <v>0</v>
      </c>
      <c r="V51" s="294">
        <v>0</v>
      </c>
      <c r="W51" s="138">
        <v>0</v>
      </c>
      <c r="X51" s="138">
        <v>0</v>
      </c>
      <c r="Y51" s="138">
        <v>0</v>
      </c>
      <c r="Z51" s="294">
        <v>0</v>
      </c>
      <c r="AA51" s="294">
        <v>0</v>
      </c>
      <c r="AB51" s="138">
        <v>0</v>
      </c>
      <c r="AC51" s="138">
        <v>0</v>
      </c>
      <c r="AD51" s="138">
        <v>0</v>
      </c>
      <c r="AE51" s="138">
        <v>0</v>
      </c>
      <c r="AF51" s="138">
        <v>0</v>
      </c>
      <c r="AG51" s="214">
        <v>7.0999999999999994E-2</v>
      </c>
      <c r="AH51" s="214">
        <v>0</v>
      </c>
      <c r="AI51" s="214">
        <v>0</v>
      </c>
      <c r="AJ51" s="214">
        <v>0</v>
      </c>
      <c r="AK51" s="214">
        <v>0</v>
      </c>
      <c r="AL51" s="296">
        <v>0</v>
      </c>
    </row>
    <row r="52" spans="1:38" ht="78.75" x14ac:dyDescent="0.25">
      <c r="A52" s="82"/>
      <c r="B52" s="288" t="s">
        <v>1130</v>
      </c>
      <c r="C52" s="578" t="s">
        <v>810</v>
      </c>
      <c r="D52" s="138">
        <v>0</v>
      </c>
      <c r="E52" s="138">
        <v>0</v>
      </c>
      <c r="F52" s="138">
        <v>0</v>
      </c>
      <c r="G52" s="138">
        <v>0</v>
      </c>
      <c r="H52" s="138">
        <v>0</v>
      </c>
      <c r="I52" s="138">
        <v>0</v>
      </c>
      <c r="J52" s="138">
        <v>0</v>
      </c>
      <c r="K52" s="138">
        <v>0</v>
      </c>
      <c r="L52" s="138">
        <v>4.5999999999999999E-2</v>
      </c>
      <c r="M52" s="138">
        <v>0</v>
      </c>
      <c r="N52" s="138">
        <v>0</v>
      </c>
      <c r="O52" s="138">
        <v>0</v>
      </c>
      <c r="P52" s="138">
        <v>0</v>
      </c>
      <c r="Q52" s="138">
        <v>0</v>
      </c>
      <c r="R52" s="138">
        <v>0</v>
      </c>
      <c r="S52" s="138">
        <v>0</v>
      </c>
      <c r="T52" s="294">
        <v>0</v>
      </c>
      <c r="U52" s="138">
        <v>0</v>
      </c>
      <c r="V52" s="294">
        <v>0</v>
      </c>
      <c r="W52" s="138">
        <v>0</v>
      </c>
      <c r="X52" s="138">
        <v>0</v>
      </c>
      <c r="Y52" s="138">
        <v>0</v>
      </c>
      <c r="Z52" s="294">
        <v>0</v>
      </c>
      <c r="AA52" s="294">
        <v>0</v>
      </c>
      <c r="AB52" s="138">
        <v>0</v>
      </c>
      <c r="AC52" s="138">
        <v>0</v>
      </c>
      <c r="AD52" s="138">
        <v>0</v>
      </c>
      <c r="AE52" s="138">
        <v>0</v>
      </c>
      <c r="AF52" s="138">
        <v>0</v>
      </c>
      <c r="AG52" s="214">
        <v>4.5999999999999999E-2</v>
      </c>
      <c r="AH52" s="214">
        <v>0</v>
      </c>
      <c r="AI52" s="214">
        <v>0</v>
      </c>
      <c r="AJ52" s="214">
        <v>0</v>
      </c>
      <c r="AK52" s="214">
        <v>0</v>
      </c>
      <c r="AL52" s="296">
        <v>0</v>
      </c>
    </row>
    <row r="53" spans="1:38" ht="63" x14ac:dyDescent="0.25">
      <c r="A53" s="82"/>
      <c r="B53" s="288" t="s">
        <v>1131</v>
      </c>
      <c r="C53" s="578" t="s">
        <v>810</v>
      </c>
      <c r="D53" s="138">
        <v>0</v>
      </c>
      <c r="E53" s="138">
        <v>0</v>
      </c>
      <c r="F53" s="138">
        <v>0</v>
      </c>
      <c r="G53" s="138">
        <v>0</v>
      </c>
      <c r="H53" s="138">
        <v>0</v>
      </c>
      <c r="I53" s="138">
        <v>0</v>
      </c>
      <c r="J53" s="138">
        <v>0</v>
      </c>
      <c r="K53" s="138">
        <v>0</v>
      </c>
      <c r="L53" s="138">
        <v>3.7999999999999999E-2</v>
      </c>
      <c r="M53" s="138">
        <v>0</v>
      </c>
      <c r="N53" s="138">
        <v>0</v>
      </c>
      <c r="O53" s="138">
        <v>0</v>
      </c>
      <c r="P53" s="138">
        <v>0</v>
      </c>
      <c r="Q53" s="138">
        <v>0</v>
      </c>
      <c r="R53" s="138">
        <v>0</v>
      </c>
      <c r="S53" s="138">
        <v>0</v>
      </c>
      <c r="T53" s="294">
        <v>0</v>
      </c>
      <c r="U53" s="138">
        <v>0</v>
      </c>
      <c r="V53" s="294">
        <v>0</v>
      </c>
      <c r="W53" s="138">
        <v>0</v>
      </c>
      <c r="X53" s="138">
        <v>0</v>
      </c>
      <c r="Y53" s="138">
        <v>0</v>
      </c>
      <c r="Z53" s="294">
        <v>0</v>
      </c>
      <c r="AA53" s="294">
        <v>0</v>
      </c>
      <c r="AB53" s="138">
        <v>0</v>
      </c>
      <c r="AC53" s="138">
        <v>0</v>
      </c>
      <c r="AD53" s="138">
        <v>0</v>
      </c>
      <c r="AE53" s="138">
        <v>0</v>
      </c>
      <c r="AF53" s="138">
        <v>0</v>
      </c>
      <c r="AG53" s="214">
        <v>3.7999999999999999E-2</v>
      </c>
      <c r="AH53" s="214">
        <v>0</v>
      </c>
      <c r="AI53" s="214">
        <v>0</v>
      </c>
      <c r="AJ53" s="214">
        <v>0</v>
      </c>
      <c r="AK53" s="214">
        <v>0</v>
      </c>
      <c r="AL53" s="296">
        <v>0</v>
      </c>
    </row>
    <row r="54" spans="1:38" ht="31.5" x14ac:dyDescent="0.25">
      <c r="A54" s="82"/>
      <c r="B54" s="283" t="s">
        <v>819</v>
      </c>
      <c r="C54" s="526" t="s">
        <v>810</v>
      </c>
      <c r="D54" s="138"/>
      <c r="E54" s="138"/>
      <c r="F54" s="138"/>
      <c r="G54" s="138"/>
      <c r="H54" s="138"/>
      <c r="I54" s="138"/>
      <c r="J54" s="138"/>
      <c r="K54" s="138"/>
      <c r="L54" s="138"/>
      <c r="M54" s="138"/>
      <c r="N54" s="138"/>
      <c r="O54" s="138"/>
      <c r="P54" s="138"/>
      <c r="Q54" s="138"/>
      <c r="R54" s="138"/>
      <c r="S54" s="294">
        <v>3.3889999999999998</v>
      </c>
      <c r="T54" s="294">
        <f>'1-2022'!M55</f>
        <v>3.3</v>
      </c>
      <c r="U54" s="138"/>
      <c r="V54" s="138"/>
      <c r="W54" s="138"/>
      <c r="X54" s="294" t="s">
        <v>123</v>
      </c>
      <c r="Y54" s="138"/>
      <c r="Z54" s="138"/>
      <c r="AA54" s="138"/>
      <c r="AB54" s="138"/>
      <c r="AC54" s="138"/>
      <c r="AD54" s="138"/>
      <c r="AE54" s="138"/>
      <c r="AF54" s="138"/>
      <c r="AG54" s="214">
        <f t="shared" si="7"/>
        <v>3.3889999999999998</v>
      </c>
      <c r="AH54" s="214">
        <f t="shared" si="8"/>
        <v>3.3</v>
      </c>
      <c r="AI54" s="214">
        <f t="shared" si="9"/>
        <v>0</v>
      </c>
      <c r="AJ54" s="214">
        <f t="shared" si="10"/>
        <v>0</v>
      </c>
      <c r="AK54" s="214">
        <f t="shared" si="11"/>
        <v>0</v>
      </c>
      <c r="AL54" s="296">
        <f t="shared" si="12"/>
        <v>9</v>
      </c>
    </row>
    <row r="55" spans="1:38" x14ac:dyDescent="0.25">
      <c r="A55" s="82"/>
      <c r="B55" s="289"/>
      <c r="C55" s="290"/>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c r="AG55" s="214">
        <f t="shared" si="7"/>
        <v>0</v>
      </c>
      <c r="AH55" s="214">
        <f t="shared" si="8"/>
        <v>0</v>
      </c>
      <c r="AI55" s="214">
        <f t="shared" si="9"/>
        <v>0</v>
      </c>
      <c r="AJ55" s="214">
        <f t="shared" si="10"/>
        <v>0</v>
      </c>
      <c r="AK55" s="214">
        <f t="shared" si="11"/>
        <v>0</v>
      </c>
      <c r="AL55" s="296">
        <f t="shared" si="12"/>
        <v>0</v>
      </c>
    </row>
    <row r="56" spans="1:38" ht="63" x14ac:dyDescent="0.25">
      <c r="A56" s="82" t="s">
        <v>557</v>
      </c>
      <c r="B56" s="478" t="s">
        <v>751</v>
      </c>
      <c r="C56" s="290"/>
      <c r="D56" s="138"/>
      <c r="E56" s="138"/>
      <c r="F56" s="138"/>
      <c r="G56" s="138"/>
      <c r="H56" s="138"/>
      <c r="I56" s="138"/>
      <c r="J56" s="138"/>
      <c r="K56" s="138"/>
      <c r="L56" s="138"/>
      <c r="M56" s="138"/>
      <c r="N56" s="138"/>
      <c r="O56" s="138"/>
      <c r="P56" s="138"/>
      <c r="Q56" s="138"/>
      <c r="R56" s="138"/>
      <c r="S56" s="294">
        <f>'3'!AH91</f>
        <v>0</v>
      </c>
      <c r="T56" s="294"/>
      <c r="U56" s="294"/>
      <c r="V56" s="294">
        <f>V57</f>
        <v>0</v>
      </c>
      <c r="W56" s="294"/>
      <c r="X56" s="294"/>
      <c r="Y56" s="294"/>
      <c r="Z56" s="294"/>
      <c r="AA56" s="292"/>
      <c r="AB56" s="292"/>
      <c r="AC56" s="292"/>
      <c r="AD56" s="292"/>
      <c r="AE56" s="292"/>
      <c r="AF56" s="292"/>
      <c r="AG56" s="214">
        <f t="shared" si="7"/>
        <v>0</v>
      </c>
      <c r="AH56" s="214">
        <f t="shared" si="8"/>
        <v>0</v>
      </c>
      <c r="AI56" s="214">
        <f t="shared" si="9"/>
        <v>0</v>
      </c>
      <c r="AJ56" s="214">
        <f t="shared" si="10"/>
        <v>0</v>
      </c>
      <c r="AK56" s="214">
        <f t="shared" si="11"/>
        <v>0</v>
      </c>
      <c r="AL56" s="296">
        <f t="shared" si="12"/>
        <v>0</v>
      </c>
    </row>
    <row r="57" spans="1:38" ht="47.25" x14ac:dyDescent="0.25">
      <c r="A57" s="82" t="s">
        <v>607</v>
      </c>
      <c r="B57" s="289" t="s">
        <v>752</v>
      </c>
      <c r="C57" s="290"/>
      <c r="D57" s="138"/>
      <c r="E57" s="138"/>
      <c r="F57" s="138"/>
      <c r="G57" s="138"/>
      <c r="H57" s="138"/>
      <c r="I57" s="138"/>
      <c r="J57" s="138"/>
      <c r="K57" s="138"/>
      <c r="L57" s="138"/>
      <c r="M57" s="138"/>
      <c r="N57" s="138"/>
      <c r="O57" s="138"/>
      <c r="P57" s="138"/>
      <c r="Q57" s="138"/>
      <c r="R57" s="138"/>
      <c r="S57" s="294">
        <f>'3'!AH92</f>
        <v>0</v>
      </c>
      <c r="T57" s="294"/>
      <c r="U57" s="294"/>
      <c r="V57" s="294"/>
      <c r="W57" s="294"/>
      <c r="X57" s="294"/>
      <c r="Y57" s="294"/>
      <c r="Z57" s="294"/>
      <c r="AA57" s="292"/>
      <c r="AB57" s="292"/>
      <c r="AC57" s="292"/>
      <c r="AD57" s="292"/>
      <c r="AE57" s="292"/>
      <c r="AF57" s="292"/>
      <c r="AG57" s="214">
        <f t="shared" si="7"/>
        <v>0</v>
      </c>
      <c r="AH57" s="214">
        <f t="shared" si="8"/>
        <v>0</v>
      </c>
      <c r="AI57" s="214">
        <f t="shared" si="9"/>
        <v>0</v>
      </c>
      <c r="AJ57" s="214">
        <f t="shared" si="10"/>
        <v>0</v>
      </c>
      <c r="AK57" s="214">
        <f t="shared" si="11"/>
        <v>0</v>
      </c>
      <c r="AL57" s="296">
        <f t="shared" si="12"/>
        <v>0</v>
      </c>
    </row>
    <row r="58" spans="1:38" x14ac:dyDescent="0.25">
      <c r="A58" s="82"/>
      <c r="B58" s="289"/>
      <c r="C58" s="290"/>
      <c r="D58" s="138"/>
      <c r="E58" s="138"/>
      <c r="F58" s="138"/>
      <c r="G58" s="138"/>
      <c r="H58" s="138"/>
      <c r="I58" s="138"/>
      <c r="J58" s="138"/>
      <c r="K58" s="138"/>
      <c r="L58" s="138"/>
      <c r="M58" s="138"/>
      <c r="N58" s="138"/>
      <c r="O58" s="138"/>
      <c r="P58" s="138"/>
      <c r="Q58" s="138"/>
      <c r="R58" s="138"/>
      <c r="S58" s="294"/>
      <c r="T58" s="294"/>
      <c r="U58" s="294"/>
      <c r="V58" s="294"/>
      <c r="W58" s="294"/>
      <c r="X58" s="294"/>
      <c r="Y58" s="294"/>
      <c r="Z58" s="294"/>
      <c r="AA58" s="292"/>
      <c r="AB58" s="292"/>
      <c r="AC58" s="292"/>
      <c r="AD58" s="292"/>
      <c r="AE58" s="292"/>
      <c r="AF58" s="292"/>
      <c r="AG58" s="214">
        <f t="shared" si="7"/>
        <v>0</v>
      </c>
      <c r="AH58" s="214">
        <f t="shared" si="8"/>
        <v>0</v>
      </c>
      <c r="AI58" s="214">
        <f t="shared" si="9"/>
        <v>0</v>
      </c>
      <c r="AJ58" s="214">
        <f t="shared" si="10"/>
        <v>0</v>
      </c>
      <c r="AK58" s="214">
        <f t="shared" si="11"/>
        <v>0</v>
      </c>
      <c r="AL58" s="296">
        <f t="shared" si="12"/>
        <v>0</v>
      </c>
    </row>
    <row r="59" spans="1:38" ht="63" x14ac:dyDescent="0.25">
      <c r="A59" s="82" t="s">
        <v>608</v>
      </c>
      <c r="B59" s="289" t="s">
        <v>753</v>
      </c>
      <c r="C59" s="290"/>
      <c r="D59" s="138"/>
      <c r="E59" s="138"/>
      <c r="F59" s="138"/>
      <c r="G59" s="138"/>
      <c r="H59" s="138"/>
      <c r="I59" s="138"/>
      <c r="J59" s="138"/>
      <c r="K59" s="138"/>
      <c r="L59" s="294">
        <f>L62</f>
        <v>4.8439999999999994</v>
      </c>
      <c r="M59" s="294">
        <f t="shared" ref="M59:AL59" si="21">M62</f>
        <v>0</v>
      </c>
      <c r="N59" s="294">
        <f t="shared" si="21"/>
        <v>0</v>
      </c>
      <c r="O59" s="294">
        <f t="shared" si="21"/>
        <v>0</v>
      </c>
      <c r="P59" s="294">
        <f t="shared" si="21"/>
        <v>0</v>
      </c>
      <c r="Q59" s="294">
        <f t="shared" si="21"/>
        <v>0</v>
      </c>
      <c r="R59" s="294">
        <f t="shared" si="21"/>
        <v>0</v>
      </c>
      <c r="S59" s="294">
        <f t="shared" si="21"/>
        <v>4.8439999999999994</v>
      </c>
      <c r="T59" s="294">
        <f t="shared" si="21"/>
        <v>0</v>
      </c>
      <c r="U59" s="294">
        <f t="shared" si="21"/>
        <v>0</v>
      </c>
      <c r="V59" s="294">
        <f t="shared" si="21"/>
        <v>0</v>
      </c>
      <c r="W59" s="294">
        <f t="shared" si="21"/>
        <v>0</v>
      </c>
      <c r="X59" s="294">
        <f t="shared" si="21"/>
        <v>0</v>
      </c>
      <c r="Y59" s="294">
        <f t="shared" si="21"/>
        <v>0</v>
      </c>
      <c r="Z59" s="294">
        <f t="shared" si="21"/>
        <v>4.8439999999999994</v>
      </c>
      <c r="AA59" s="294">
        <f t="shared" si="21"/>
        <v>0</v>
      </c>
      <c r="AB59" s="294">
        <f t="shared" si="21"/>
        <v>0</v>
      </c>
      <c r="AC59" s="294">
        <f t="shared" si="21"/>
        <v>0</v>
      </c>
      <c r="AD59" s="294">
        <f t="shared" si="21"/>
        <v>0</v>
      </c>
      <c r="AE59" s="294">
        <f t="shared" si="21"/>
        <v>0</v>
      </c>
      <c r="AF59" s="294">
        <f t="shared" si="21"/>
        <v>0</v>
      </c>
      <c r="AG59" s="294">
        <f t="shared" si="21"/>
        <v>14.531999999999998</v>
      </c>
      <c r="AH59" s="294">
        <f t="shared" si="21"/>
        <v>0</v>
      </c>
      <c r="AI59" s="294">
        <f t="shared" si="21"/>
        <v>0</v>
      </c>
      <c r="AJ59" s="294">
        <f t="shared" si="21"/>
        <v>0</v>
      </c>
      <c r="AK59" s="294">
        <f t="shared" si="21"/>
        <v>0</v>
      </c>
      <c r="AL59" s="294">
        <f t="shared" si="21"/>
        <v>0</v>
      </c>
    </row>
    <row r="60" spans="1:38" ht="47.25" x14ac:dyDescent="0.25">
      <c r="A60" s="82" t="s">
        <v>558</v>
      </c>
      <c r="B60" s="478" t="s">
        <v>754</v>
      </c>
      <c r="C60" s="290"/>
      <c r="D60" s="138"/>
      <c r="E60" s="294"/>
      <c r="F60" s="138"/>
      <c r="G60" s="138"/>
      <c r="H60" s="138"/>
      <c r="I60" s="138"/>
      <c r="J60" s="138"/>
      <c r="K60" s="138"/>
      <c r="L60" s="294"/>
      <c r="M60" s="138"/>
      <c r="N60" s="138"/>
      <c r="O60" s="138"/>
      <c r="P60" s="138"/>
      <c r="Q60" s="138"/>
      <c r="R60" s="138"/>
      <c r="S60" s="294">
        <f>S61</f>
        <v>0</v>
      </c>
      <c r="T60" s="294"/>
      <c r="U60" s="294"/>
      <c r="V60" s="294"/>
      <c r="W60" s="294"/>
      <c r="X60" s="294"/>
      <c r="Y60" s="294"/>
      <c r="Z60" s="294"/>
      <c r="AA60" s="292"/>
      <c r="AB60" s="292"/>
      <c r="AC60" s="292"/>
      <c r="AD60" s="292"/>
      <c r="AE60" s="292"/>
      <c r="AF60" s="292"/>
      <c r="AG60" s="214">
        <f t="shared" si="7"/>
        <v>0</v>
      </c>
      <c r="AH60" s="214">
        <f t="shared" si="8"/>
        <v>0</v>
      </c>
      <c r="AI60" s="214">
        <f t="shared" si="9"/>
        <v>0</v>
      </c>
      <c r="AJ60" s="214">
        <f t="shared" si="10"/>
        <v>0</v>
      </c>
      <c r="AK60" s="214">
        <f t="shared" si="11"/>
        <v>0</v>
      </c>
      <c r="AL60" s="296">
        <f t="shared" si="12"/>
        <v>0</v>
      </c>
    </row>
    <row r="61" spans="1:38" ht="31.5" x14ac:dyDescent="0.25">
      <c r="A61" s="82" t="s">
        <v>611</v>
      </c>
      <c r="B61" s="289" t="s">
        <v>860</v>
      </c>
      <c r="C61" s="290"/>
      <c r="D61" s="138"/>
      <c r="E61" s="294"/>
      <c r="F61" s="138"/>
      <c r="G61" s="138"/>
      <c r="H61" s="138"/>
      <c r="I61" s="138"/>
      <c r="J61" s="138"/>
      <c r="K61" s="138"/>
      <c r="L61" s="294"/>
      <c r="M61" s="138"/>
      <c r="N61" s="138"/>
      <c r="O61" s="138"/>
      <c r="P61" s="138"/>
      <c r="Q61" s="138"/>
      <c r="R61" s="138"/>
      <c r="S61" s="294">
        <v>0</v>
      </c>
      <c r="T61" s="294"/>
      <c r="U61" s="294"/>
      <c r="V61" s="294"/>
      <c r="W61" s="294"/>
      <c r="X61" s="294">
        <v>1</v>
      </c>
      <c r="Y61" s="294"/>
      <c r="Z61" s="294"/>
      <c r="AA61" s="292"/>
      <c r="AB61" s="292"/>
      <c r="AC61" s="292"/>
      <c r="AD61" s="292"/>
      <c r="AE61" s="292"/>
      <c r="AF61" s="292"/>
      <c r="AG61" s="214">
        <f t="shared" si="7"/>
        <v>0</v>
      </c>
      <c r="AH61" s="214">
        <f t="shared" si="8"/>
        <v>0</v>
      </c>
      <c r="AI61" s="214">
        <f t="shared" si="9"/>
        <v>0</v>
      </c>
      <c r="AJ61" s="214">
        <f t="shared" si="10"/>
        <v>0</v>
      </c>
      <c r="AK61" s="214">
        <f t="shared" si="11"/>
        <v>0</v>
      </c>
      <c r="AL61" s="296">
        <f t="shared" si="12"/>
        <v>1</v>
      </c>
    </row>
    <row r="62" spans="1:38" ht="47.25" x14ac:dyDescent="0.25">
      <c r="A62" s="82"/>
      <c r="B62" s="288" t="s">
        <v>1132</v>
      </c>
      <c r="C62" s="290" t="s">
        <v>810</v>
      </c>
      <c r="D62" s="138">
        <v>0</v>
      </c>
      <c r="E62" s="294">
        <v>0</v>
      </c>
      <c r="F62" s="138">
        <v>0</v>
      </c>
      <c r="G62" s="138">
        <v>0</v>
      </c>
      <c r="H62" s="138">
        <v>0</v>
      </c>
      <c r="I62" s="138">
        <v>0</v>
      </c>
      <c r="J62" s="138">
        <v>0</v>
      </c>
      <c r="K62" s="138">
        <v>0</v>
      </c>
      <c r="L62" s="294">
        <v>4.8439999999999994</v>
      </c>
      <c r="M62" s="138">
        <v>0</v>
      </c>
      <c r="N62" s="138">
        <v>0</v>
      </c>
      <c r="O62" s="138">
        <v>0</v>
      </c>
      <c r="P62" s="138">
        <v>0</v>
      </c>
      <c r="Q62" s="138">
        <v>0</v>
      </c>
      <c r="R62" s="138">
        <v>0</v>
      </c>
      <c r="S62" s="294">
        <v>4.8439999999999994</v>
      </c>
      <c r="T62" s="294">
        <v>0</v>
      </c>
      <c r="U62" s="294">
        <v>0</v>
      </c>
      <c r="V62" s="294">
        <v>0</v>
      </c>
      <c r="W62" s="294">
        <v>0</v>
      </c>
      <c r="X62" s="294">
        <v>0</v>
      </c>
      <c r="Y62" s="294">
        <v>0</v>
      </c>
      <c r="Z62" s="294">
        <v>4.8439999999999994</v>
      </c>
      <c r="AA62" s="292">
        <v>0</v>
      </c>
      <c r="AB62" s="292">
        <v>0</v>
      </c>
      <c r="AC62" s="292">
        <v>0</v>
      </c>
      <c r="AD62" s="292">
        <v>0</v>
      </c>
      <c r="AE62" s="292">
        <v>0</v>
      </c>
      <c r="AF62" s="292">
        <v>0</v>
      </c>
      <c r="AG62" s="214">
        <v>14.531999999999998</v>
      </c>
      <c r="AH62" s="214">
        <v>0</v>
      </c>
      <c r="AI62" s="214">
        <v>0</v>
      </c>
      <c r="AJ62" s="214">
        <v>0</v>
      </c>
      <c r="AK62" s="214">
        <v>0</v>
      </c>
      <c r="AL62" s="296">
        <v>0</v>
      </c>
    </row>
    <row r="63" spans="1:38" x14ac:dyDescent="0.25">
      <c r="A63" s="82"/>
      <c r="B63" s="289"/>
      <c r="C63" s="290"/>
      <c r="D63" s="138"/>
      <c r="E63" s="294"/>
      <c r="F63" s="138"/>
      <c r="G63" s="138"/>
      <c r="H63" s="138"/>
      <c r="I63" s="138"/>
      <c r="J63" s="138"/>
      <c r="K63" s="138"/>
      <c r="L63" s="294"/>
      <c r="M63" s="138"/>
      <c r="N63" s="138"/>
      <c r="O63" s="138"/>
      <c r="P63" s="138"/>
      <c r="Q63" s="138"/>
      <c r="R63" s="138"/>
      <c r="S63" s="294"/>
      <c r="T63" s="294"/>
      <c r="U63" s="294"/>
      <c r="V63" s="294"/>
      <c r="W63" s="294"/>
      <c r="X63" s="294"/>
      <c r="Y63" s="294"/>
      <c r="Z63" s="294"/>
      <c r="AA63" s="292"/>
      <c r="AB63" s="292"/>
      <c r="AC63" s="292"/>
      <c r="AD63" s="292"/>
      <c r="AE63" s="292"/>
      <c r="AF63" s="292"/>
      <c r="AG63" s="214"/>
      <c r="AH63" s="214"/>
      <c r="AI63" s="214"/>
      <c r="AJ63" s="214"/>
      <c r="AK63" s="214"/>
      <c r="AL63" s="296"/>
    </row>
    <row r="64" spans="1:38" ht="63" x14ac:dyDescent="0.25">
      <c r="A64" s="82" t="s">
        <v>559</v>
      </c>
      <c r="B64" s="479" t="s">
        <v>755</v>
      </c>
      <c r="C64" s="290"/>
      <c r="D64" s="138"/>
      <c r="E64" s="294"/>
      <c r="F64" s="138"/>
      <c r="G64" s="138"/>
      <c r="H64" s="138"/>
      <c r="I64" s="138"/>
      <c r="J64" s="138"/>
      <c r="K64" s="138"/>
      <c r="L64" s="294">
        <v>6.9450000000000003</v>
      </c>
      <c r="M64" s="138"/>
      <c r="N64" s="138"/>
      <c r="O64" s="138"/>
      <c r="P64" s="138"/>
      <c r="Q64" s="138"/>
      <c r="R64" s="138"/>
      <c r="S64" s="294">
        <f>S66</f>
        <v>0</v>
      </c>
      <c r="T64" s="294"/>
      <c r="U64" s="294"/>
      <c r="V64" s="294"/>
      <c r="W64" s="294"/>
      <c r="X64" s="294"/>
      <c r="Y64" s="294"/>
      <c r="Z64" s="294"/>
      <c r="AA64" s="292"/>
      <c r="AB64" s="292"/>
      <c r="AC64" s="292"/>
      <c r="AD64" s="292"/>
      <c r="AE64" s="292"/>
      <c r="AF64" s="292"/>
      <c r="AG64" s="214">
        <f t="shared" si="7"/>
        <v>6.9450000000000003</v>
      </c>
      <c r="AH64" s="214">
        <f t="shared" si="8"/>
        <v>0</v>
      </c>
      <c r="AI64" s="214">
        <f t="shared" si="9"/>
        <v>0</v>
      </c>
      <c r="AJ64" s="214">
        <f t="shared" si="10"/>
        <v>0</v>
      </c>
      <c r="AK64" s="214">
        <f t="shared" si="11"/>
        <v>0</v>
      </c>
      <c r="AL64" s="296">
        <f t="shared" si="12"/>
        <v>0</v>
      </c>
    </row>
    <row r="65" spans="1:38" ht="31.5" x14ac:dyDescent="0.25">
      <c r="A65" s="82" t="s">
        <v>615</v>
      </c>
      <c r="B65" s="524" t="s">
        <v>756</v>
      </c>
      <c r="C65" s="290"/>
      <c r="D65" s="138"/>
      <c r="E65" s="294"/>
      <c r="F65" s="138"/>
      <c r="G65" s="138"/>
      <c r="H65" s="138"/>
      <c r="I65" s="138"/>
      <c r="J65" s="138"/>
      <c r="K65" s="138"/>
      <c r="L65" s="294"/>
      <c r="M65" s="138"/>
      <c r="N65" s="138"/>
      <c r="O65" s="138"/>
      <c r="P65" s="138"/>
      <c r="Q65" s="138"/>
      <c r="R65" s="138"/>
      <c r="S65" s="294"/>
      <c r="T65" s="294"/>
      <c r="U65" s="294"/>
      <c r="V65" s="294"/>
      <c r="W65" s="294"/>
      <c r="X65" s="294"/>
      <c r="Y65" s="294"/>
      <c r="Z65" s="294"/>
      <c r="AA65" s="292"/>
      <c r="AB65" s="292"/>
      <c r="AC65" s="292"/>
      <c r="AD65" s="292"/>
      <c r="AE65" s="292"/>
      <c r="AF65" s="292"/>
      <c r="AG65" s="214">
        <f t="shared" si="7"/>
        <v>0</v>
      </c>
      <c r="AH65" s="214">
        <f t="shared" si="8"/>
        <v>0</v>
      </c>
      <c r="AI65" s="214">
        <f t="shared" si="9"/>
        <v>0</v>
      </c>
      <c r="AJ65" s="214">
        <f t="shared" si="10"/>
        <v>0</v>
      </c>
      <c r="AK65" s="214">
        <f t="shared" si="11"/>
        <v>0</v>
      </c>
      <c r="AL65" s="296">
        <f t="shared" si="12"/>
        <v>0</v>
      </c>
    </row>
    <row r="66" spans="1:38" ht="63" x14ac:dyDescent="0.25">
      <c r="A66" s="82" t="s">
        <v>616</v>
      </c>
      <c r="B66" s="524" t="s">
        <v>757</v>
      </c>
      <c r="C66" s="290"/>
      <c r="D66" s="138"/>
      <c r="E66" s="294"/>
      <c r="F66" s="138"/>
      <c r="G66" s="138"/>
      <c r="H66" s="138"/>
      <c r="I66" s="138"/>
      <c r="J66" s="138"/>
      <c r="K66" s="138"/>
      <c r="L66" s="294">
        <v>6.9450000000000003</v>
      </c>
      <c r="M66" s="138"/>
      <c r="N66" s="138"/>
      <c r="O66" s="138"/>
      <c r="P66" s="138"/>
      <c r="Q66" s="138"/>
      <c r="R66" s="138"/>
      <c r="S66" s="294"/>
      <c r="T66" s="294"/>
      <c r="U66" s="294"/>
      <c r="V66" s="294"/>
      <c r="W66" s="294"/>
      <c r="X66" s="294"/>
      <c r="Y66" s="294"/>
      <c r="Z66" s="294"/>
      <c r="AA66" s="292"/>
      <c r="AB66" s="292"/>
      <c r="AC66" s="292"/>
      <c r="AD66" s="292"/>
      <c r="AE66" s="292"/>
      <c r="AF66" s="292"/>
      <c r="AG66" s="214">
        <f t="shared" si="7"/>
        <v>6.9450000000000003</v>
      </c>
      <c r="AH66" s="214">
        <f t="shared" si="8"/>
        <v>0</v>
      </c>
      <c r="AI66" s="214">
        <f t="shared" si="9"/>
        <v>0</v>
      </c>
      <c r="AJ66" s="214">
        <f t="shared" si="10"/>
        <v>0</v>
      </c>
      <c r="AK66" s="214">
        <f t="shared" si="11"/>
        <v>0</v>
      </c>
      <c r="AL66" s="296">
        <f t="shared" si="12"/>
        <v>0</v>
      </c>
    </row>
    <row r="67" spans="1:38" x14ac:dyDescent="0.25">
      <c r="A67" s="82"/>
      <c r="B67" s="288" t="s">
        <v>821</v>
      </c>
      <c r="C67" s="290" t="s">
        <v>810</v>
      </c>
      <c r="D67" s="138"/>
      <c r="E67" s="294"/>
      <c r="F67" s="138"/>
      <c r="G67" s="138"/>
      <c r="H67" s="138"/>
      <c r="I67" s="138"/>
      <c r="J67" s="138"/>
      <c r="K67" s="138"/>
      <c r="L67" s="294">
        <v>0</v>
      </c>
      <c r="M67" s="138"/>
      <c r="N67" s="138"/>
      <c r="O67" s="138"/>
      <c r="P67" s="138"/>
      <c r="Q67" s="138"/>
      <c r="R67" s="138"/>
      <c r="S67" s="294">
        <f>'3'!AH115</f>
        <v>0</v>
      </c>
      <c r="T67" s="294"/>
      <c r="U67" s="294"/>
      <c r="V67" s="294"/>
      <c r="W67" s="294"/>
      <c r="X67" s="294"/>
      <c r="Y67" s="294"/>
      <c r="Z67" s="294"/>
      <c r="AA67" s="292"/>
      <c r="AB67" s="292"/>
      <c r="AC67" s="292"/>
      <c r="AD67" s="292"/>
      <c r="AE67" s="292"/>
      <c r="AF67" s="292"/>
      <c r="AG67" s="214">
        <f t="shared" si="7"/>
        <v>0</v>
      </c>
      <c r="AH67" s="214">
        <f t="shared" si="8"/>
        <v>0</v>
      </c>
      <c r="AI67" s="214">
        <f t="shared" si="9"/>
        <v>0</v>
      </c>
      <c r="AJ67" s="214">
        <f t="shared" si="10"/>
        <v>0</v>
      </c>
      <c r="AK67" s="214">
        <f t="shared" si="11"/>
        <v>0</v>
      </c>
      <c r="AL67" s="296">
        <f t="shared" si="12"/>
        <v>0</v>
      </c>
    </row>
    <row r="68" spans="1:38" ht="31.5" x14ac:dyDescent="0.25">
      <c r="A68" s="82"/>
      <c r="B68" s="288" t="str">
        <f>'4'!B118</f>
        <v>Приобретение автомобиля для перевозки персонала - 2 шт.</v>
      </c>
      <c r="C68" s="290" t="s">
        <v>810</v>
      </c>
      <c r="D68" s="138"/>
      <c r="E68" s="294"/>
      <c r="F68" s="138"/>
      <c r="G68" s="138"/>
      <c r="H68" s="138"/>
      <c r="I68" s="138"/>
      <c r="J68" s="138"/>
      <c r="K68" s="138"/>
      <c r="L68" s="294">
        <v>1.62</v>
      </c>
      <c r="M68" s="138"/>
      <c r="N68" s="138"/>
      <c r="O68" s="138"/>
      <c r="P68" s="138"/>
      <c r="Q68" s="138"/>
      <c r="R68" s="138"/>
      <c r="S68" s="294"/>
      <c r="T68" s="294"/>
      <c r="U68" s="294"/>
      <c r="V68" s="294"/>
      <c r="W68" s="294"/>
      <c r="X68" s="294"/>
      <c r="Y68" s="294"/>
      <c r="Z68" s="294"/>
      <c r="AA68" s="292"/>
      <c r="AB68" s="292"/>
      <c r="AC68" s="292"/>
      <c r="AD68" s="292"/>
      <c r="AE68" s="292"/>
      <c r="AF68" s="292"/>
      <c r="AG68" s="214">
        <f t="shared" si="7"/>
        <v>1.62</v>
      </c>
      <c r="AH68" s="214">
        <f t="shared" si="8"/>
        <v>0</v>
      </c>
      <c r="AI68" s="214">
        <f t="shared" si="9"/>
        <v>0</v>
      </c>
      <c r="AJ68" s="214">
        <f t="shared" si="10"/>
        <v>0</v>
      </c>
      <c r="AK68" s="214">
        <f t="shared" si="11"/>
        <v>0</v>
      </c>
      <c r="AL68" s="296">
        <f t="shared" si="12"/>
        <v>0</v>
      </c>
    </row>
    <row r="69" spans="1:38" ht="31.5" x14ac:dyDescent="0.25">
      <c r="A69" s="82"/>
      <c r="B69" s="288" t="str">
        <f>'4'!B119</f>
        <v>Приобретение автоподъемник АП-18А</v>
      </c>
      <c r="C69" s="290" t="s">
        <v>810</v>
      </c>
      <c r="D69" s="138"/>
      <c r="E69" s="294"/>
      <c r="F69" s="138"/>
      <c r="G69" s="138"/>
      <c r="H69" s="138"/>
      <c r="I69" s="138"/>
      <c r="J69" s="138"/>
      <c r="K69" s="138"/>
      <c r="L69" s="294">
        <v>5.3250000000000002</v>
      </c>
      <c r="M69" s="138"/>
      <c r="N69" s="138"/>
      <c r="O69" s="138"/>
      <c r="P69" s="138"/>
      <c r="Q69" s="138"/>
      <c r="R69" s="138"/>
      <c r="S69" s="294"/>
      <c r="T69" s="294"/>
      <c r="U69" s="294"/>
      <c r="V69" s="294"/>
      <c r="W69" s="294"/>
      <c r="X69" s="294"/>
      <c r="Y69" s="294"/>
      <c r="Z69" s="294"/>
      <c r="AA69" s="292"/>
      <c r="AB69" s="292"/>
      <c r="AC69" s="292"/>
      <c r="AD69" s="292"/>
      <c r="AE69" s="292"/>
      <c r="AF69" s="292"/>
      <c r="AG69" s="214">
        <f t="shared" si="7"/>
        <v>5.3250000000000002</v>
      </c>
      <c r="AH69" s="214">
        <f t="shared" si="8"/>
        <v>0</v>
      </c>
      <c r="AI69" s="214">
        <f t="shared" si="9"/>
        <v>0</v>
      </c>
      <c r="AJ69" s="214">
        <f t="shared" si="10"/>
        <v>0</v>
      </c>
      <c r="AK69" s="214">
        <f t="shared" si="11"/>
        <v>0</v>
      </c>
      <c r="AL69" s="296">
        <f t="shared" si="12"/>
        <v>0</v>
      </c>
    </row>
    <row r="70" spans="1:38" x14ac:dyDescent="0.25">
      <c r="A70" s="82"/>
      <c r="B70" s="288"/>
      <c r="C70" s="290"/>
      <c r="D70" s="138"/>
      <c r="E70" s="138"/>
      <c r="F70" s="138"/>
      <c r="G70" s="138"/>
      <c r="H70" s="138"/>
      <c r="I70" s="138"/>
      <c r="J70" s="138"/>
      <c r="K70" s="138"/>
      <c r="L70" s="138"/>
      <c r="M70" s="138"/>
      <c r="N70" s="138"/>
      <c r="O70" s="138"/>
      <c r="P70" s="138"/>
      <c r="Q70" s="138"/>
      <c r="R70" s="138"/>
      <c r="S70" s="294"/>
      <c r="T70" s="294"/>
      <c r="U70" s="294"/>
      <c r="V70" s="294"/>
      <c r="W70" s="294"/>
      <c r="X70" s="294"/>
      <c r="Y70" s="294"/>
      <c r="Z70" s="294"/>
      <c r="AA70" s="292"/>
      <c r="AB70" s="292"/>
      <c r="AC70" s="292"/>
      <c r="AD70" s="292"/>
      <c r="AE70" s="292"/>
      <c r="AF70" s="292"/>
      <c r="AG70" s="214">
        <f t="shared" si="7"/>
        <v>0</v>
      </c>
      <c r="AH70" s="214">
        <f t="shared" si="8"/>
        <v>0</v>
      </c>
      <c r="AI70" s="214">
        <f t="shared" si="9"/>
        <v>0</v>
      </c>
      <c r="AJ70" s="214">
        <f t="shared" si="10"/>
        <v>0</v>
      </c>
      <c r="AK70" s="214">
        <f t="shared" si="11"/>
        <v>0</v>
      </c>
      <c r="AL70" s="296">
        <f t="shared" si="12"/>
        <v>0</v>
      </c>
    </row>
    <row r="71" spans="1:38" ht="94.5" x14ac:dyDescent="0.25">
      <c r="A71" s="477" t="s">
        <v>758</v>
      </c>
      <c r="B71" s="475" t="s">
        <v>759</v>
      </c>
      <c r="C71" s="290"/>
      <c r="D71" s="138"/>
      <c r="E71" s="138"/>
      <c r="F71" s="138"/>
      <c r="G71" s="138"/>
      <c r="H71" s="138"/>
      <c r="I71" s="138"/>
      <c r="J71" s="138"/>
      <c r="K71" s="138"/>
      <c r="L71" s="138"/>
      <c r="M71" s="138"/>
      <c r="N71" s="138"/>
      <c r="O71" s="138"/>
      <c r="P71" s="138"/>
      <c r="Q71" s="138"/>
      <c r="R71" s="138"/>
      <c r="S71" s="294"/>
      <c r="T71" s="294"/>
      <c r="U71" s="294"/>
      <c r="V71" s="294"/>
      <c r="W71" s="294"/>
      <c r="X71" s="294"/>
      <c r="Y71" s="294"/>
      <c r="Z71" s="294"/>
      <c r="AA71" s="292"/>
      <c r="AB71" s="292"/>
      <c r="AC71" s="292"/>
      <c r="AD71" s="292"/>
      <c r="AE71" s="292"/>
      <c r="AF71" s="292"/>
      <c r="AG71" s="214">
        <f t="shared" si="7"/>
        <v>0</v>
      </c>
      <c r="AH71" s="214">
        <f t="shared" si="8"/>
        <v>0</v>
      </c>
      <c r="AI71" s="214">
        <f t="shared" si="9"/>
        <v>0</v>
      </c>
      <c r="AJ71" s="214">
        <f t="shared" si="10"/>
        <v>0</v>
      </c>
      <c r="AK71" s="214">
        <f t="shared" si="11"/>
        <v>0</v>
      </c>
      <c r="AL71" s="296">
        <f t="shared" si="12"/>
        <v>0</v>
      </c>
    </row>
    <row r="72" spans="1:38" ht="47.25" x14ac:dyDescent="0.25">
      <c r="A72" s="477" t="s">
        <v>760</v>
      </c>
      <c r="B72" s="475" t="s">
        <v>761</v>
      </c>
      <c r="C72" s="290"/>
      <c r="D72" s="138"/>
      <c r="E72" s="138"/>
      <c r="F72" s="138"/>
      <c r="G72" s="138"/>
      <c r="H72" s="138"/>
      <c r="I72" s="138"/>
      <c r="J72" s="138"/>
      <c r="K72" s="138"/>
      <c r="L72" s="138"/>
      <c r="M72" s="138"/>
      <c r="N72" s="138"/>
      <c r="O72" s="138"/>
      <c r="P72" s="138"/>
      <c r="Q72" s="138"/>
      <c r="R72" s="138"/>
      <c r="S72" s="294">
        <f>V72</f>
        <v>0</v>
      </c>
      <c r="T72" s="294"/>
      <c r="U72" s="294"/>
      <c r="V72" s="294">
        <v>0</v>
      </c>
      <c r="W72" s="294"/>
      <c r="X72" s="294"/>
      <c r="Y72" s="294"/>
      <c r="Z72" s="294"/>
      <c r="AA72" s="292"/>
      <c r="AB72" s="292"/>
      <c r="AC72" s="292"/>
      <c r="AD72" s="292"/>
      <c r="AE72" s="292"/>
      <c r="AF72" s="292"/>
      <c r="AG72" s="214">
        <f t="shared" si="7"/>
        <v>0</v>
      </c>
      <c r="AH72" s="214">
        <f t="shared" si="8"/>
        <v>0</v>
      </c>
      <c r="AI72" s="214">
        <f t="shared" si="9"/>
        <v>0</v>
      </c>
      <c r="AJ72" s="214">
        <f t="shared" si="10"/>
        <v>0</v>
      </c>
      <c r="AK72" s="214">
        <f t="shared" si="11"/>
        <v>0</v>
      </c>
      <c r="AL72" s="296">
        <f t="shared" si="12"/>
        <v>0</v>
      </c>
    </row>
    <row r="73" spans="1:38" x14ac:dyDescent="0.25">
      <c r="A73" s="263"/>
      <c r="B73" s="249"/>
      <c r="C73" s="264"/>
      <c r="D73" s="267"/>
      <c r="E73" s="267"/>
      <c r="F73" s="267"/>
      <c r="G73" s="267"/>
      <c r="H73" s="267"/>
      <c r="I73" s="267"/>
      <c r="J73" s="267"/>
      <c r="K73" s="267"/>
      <c r="L73" s="267"/>
      <c r="M73" s="267"/>
      <c r="N73" s="267"/>
      <c r="O73" s="267"/>
      <c r="P73" s="267"/>
      <c r="Q73" s="267"/>
      <c r="R73" s="267"/>
      <c r="S73" s="267"/>
      <c r="T73" s="267"/>
      <c r="U73" s="267"/>
      <c r="V73" s="267"/>
      <c r="W73" s="267"/>
      <c r="X73" s="267"/>
      <c r="Y73" s="267"/>
      <c r="Z73" s="267"/>
      <c r="AA73" s="267"/>
      <c r="AB73" s="267"/>
      <c r="AC73" s="267"/>
      <c r="AD73" s="267"/>
      <c r="AE73" s="267"/>
      <c r="AF73" s="267"/>
      <c r="AG73" s="267"/>
      <c r="AH73" s="267"/>
      <c r="AI73" s="267"/>
      <c r="AJ73" s="267"/>
      <c r="AK73" s="267"/>
      <c r="AL73" s="267"/>
    </row>
    <row r="74" spans="1:38" x14ac:dyDescent="0.25">
      <c r="A74" s="263"/>
      <c r="B74" s="249"/>
      <c r="C74" s="264"/>
      <c r="D74" s="267"/>
      <c r="E74" s="267"/>
      <c r="F74" s="267"/>
      <c r="G74" s="267"/>
      <c r="H74" s="267"/>
      <c r="I74" s="267"/>
      <c r="J74" s="267"/>
      <c r="K74" s="267"/>
      <c r="L74" s="267"/>
      <c r="M74" s="267"/>
      <c r="N74" s="267"/>
      <c r="O74" s="267"/>
      <c r="P74" s="267"/>
      <c r="Q74" s="267"/>
      <c r="R74" s="267"/>
      <c r="S74" s="267"/>
      <c r="T74" s="267"/>
      <c r="U74" s="267"/>
      <c r="V74" s="267"/>
      <c r="W74" s="267"/>
      <c r="X74" s="267"/>
      <c r="Y74" s="267"/>
      <c r="Z74" s="267"/>
      <c r="AA74" s="267"/>
      <c r="AB74" s="267"/>
      <c r="AC74" s="267"/>
      <c r="AD74" s="267"/>
      <c r="AE74" s="267"/>
      <c r="AF74" s="267"/>
      <c r="AG74" s="267"/>
      <c r="AH74" s="267"/>
      <c r="AI74" s="267"/>
      <c r="AJ74" s="267"/>
      <c r="AK74" s="267"/>
      <c r="AL74" s="267"/>
    </row>
    <row r="75" spans="1:38" x14ac:dyDescent="0.25">
      <c r="A75" s="263"/>
      <c r="B75" s="249"/>
      <c r="C75" s="264"/>
      <c r="D75" s="267"/>
      <c r="E75" s="267"/>
      <c r="F75" s="267"/>
      <c r="G75" s="267"/>
      <c r="H75" s="267"/>
      <c r="I75" s="267"/>
      <c r="J75" s="267"/>
      <c r="K75" s="267"/>
      <c r="L75" s="267"/>
      <c r="M75" s="267"/>
      <c r="N75" s="267"/>
      <c r="O75" s="267"/>
      <c r="P75" s="267"/>
      <c r="Q75" s="267"/>
      <c r="R75" s="267"/>
      <c r="S75" s="267"/>
      <c r="T75" s="267"/>
      <c r="U75" s="267"/>
      <c r="V75" s="267"/>
      <c r="W75" s="267"/>
      <c r="X75" s="267"/>
      <c r="Y75" s="267"/>
      <c r="Z75" s="267"/>
      <c r="AA75" s="267"/>
      <c r="AB75" s="267"/>
      <c r="AC75" s="267"/>
      <c r="AD75" s="267"/>
      <c r="AE75" s="267"/>
      <c r="AF75" s="267"/>
      <c r="AG75" s="267"/>
      <c r="AH75" s="267"/>
      <c r="AI75" s="267"/>
      <c r="AJ75" s="267"/>
      <c r="AK75" s="267"/>
      <c r="AL75" s="267"/>
    </row>
    <row r="76" spans="1:38" x14ac:dyDescent="0.25">
      <c r="A76" s="263"/>
      <c r="B76" s="249"/>
      <c r="C76" s="264"/>
      <c r="D76" s="267"/>
      <c r="E76" s="267"/>
      <c r="F76" s="267"/>
      <c r="G76" s="267"/>
      <c r="H76" s="267"/>
      <c r="I76" s="267"/>
      <c r="J76" s="267"/>
      <c r="K76" s="267"/>
      <c r="L76" s="267"/>
      <c r="M76" s="267"/>
      <c r="N76" s="267"/>
      <c r="O76" s="267"/>
      <c r="P76" s="267"/>
      <c r="Q76" s="267"/>
      <c r="R76" s="267"/>
      <c r="S76" s="267"/>
      <c r="T76" s="267"/>
      <c r="U76" s="267"/>
      <c r="V76" s="267"/>
      <c r="W76" s="267"/>
      <c r="X76" s="267"/>
      <c r="Y76" s="267"/>
      <c r="Z76" s="267"/>
      <c r="AA76" s="267"/>
      <c r="AB76" s="267"/>
      <c r="AC76" s="267"/>
      <c r="AD76" s="267"/>
      <c r="AE76" s="267"/>
      <c r="AF76" s="267"/>
      <c r="AG76" s="267"/>
      <c r="AH76" s="267"/>
      <c r="AI76" s="267"/>
      <c r="AJ76" s="267"/>
      <c r="AK76" s="267"/>
      <c r="AL76" s="267"/>
    </row>
    <row r="77" spans="1:38" x14ac:dyDescent="0.25">
      <c r="A77" s="263"/>
      <c r="B77" s="249"/>
      <c r="C77" s="264"/>
      <c r="D77" s="267"/>
      <c r="E77" s="267"/>
      <c r="F77" s="267"/>
      <c r="G77" s="267"/>
      <c r="H77" s="267"/>
      <c r="I77" s="267"/>
      <c r="J77" s="267"/>
      <c r="K77" s="267"/>
      <c r="L77" s="267"/>
      <c r="M77" s="267"/>
      <c r="N77" s="267"/>
      <c r="O77" s="267"/>
      <c r="P77" s="267"/>
      <c r="Q77" s="267"/>
      <c r="R77" s="267"/>
      <c r="S77" s="267"/>
      <c r="T77" s="267"/>
      <c r="U77" s="267"/>
      <c r="V77" s="267"/>
      <c r="W77" s="267"/>
      <c r="X77" s="267"/>
      <c r="Y77" s="267"/>
      <c r="Z77" s="267"/>
      <c r="AA77" s="267"/>
      <c r="AB77" s="267"/>
      <c r="AC77" s="267"/>
      <c r="AD77" s="267"/>
      <c r="AE77" s="267"/>
      <c r="AF77" s="267"/>
      <c r="AG77" s="267"/>
      <c r="AH77" s="267"/>
      <c r="AI77" s="267"/>
      <c r="AJ77" s="267"/>
      <c r="AK77" s="267"/>
      <c r="AL77" s="267"/>
    </row>
    <row r="78" spans="1:38" x14ac:dyDescent="0.25">
      <c r="A78" s="263"/>
      <c r="B78" s="251"/>
      <c r="C78" s="264"/>
      <c r="D78" s="267"/>
      <c r="E78" s="267"/>
      <c r="F78" s="267"/>
      <c r="G78" s="267"/>
      <c r="H78" s="267"/>
      <c r="I78" s="267"/>
      <c r="J78" s="267"/>
      <c r="K78" s="267"/>
      <c r="L78" s="267"/>
      <c r="M78" s="267"/>
      <c r="N78" s="267"/>
      <c r="O78" s="267"/>
      <c r="P78" s="267"/>
      <c r="Q78" s="267"/>
      <c r="R78" s="267"/>
      <c r="S78" s="267"/>
      <c r="T78" s="267"/>
      <c r="U78" s="267"/>
      <c r="V78" s="267"/>
      <c r="W78" s="267"/>
      <c r="X78" s="267"/>
      <c r="Y78" s="267"/>
      <c r="Z78" s="267"/>
      <c r="AA78" s="267"/>
      <c r="AB78" s="267"/>
      <c r="AC78" s="267"/>
      <c r="AD78" s="267"/>
      <c r="AE78" s="267"/>
      <c r="AF78" s="267"/>
      <c r="AG78" s="267"/>
      <c r="AH78" s="267"/>
      <c r="AI78" s="267"/>
      <c r="AJ78" s="267"/>
      <c r="AK78" s="267"/>
      <c r="AL78" s="267"/>
    </row>
    <row r="79" spans="1:38" x14ac:dyDescent="0.25">
      <c r="A79" s="263"/>
      <c r="B79" s="249"/>
      <c r="C79" s="264"/>
      <c r="D79" s="267"/>
      <c r="E79" s="267"/>
      <c r="F79" s="267"/>
      <c r="G79" s="267"/>
      <c r="H79" s="267"/>
      <c r="I79" s="267"/>
      <c r="J79" s="267"/>
      <c r="K79" s="267"/>
      <c r="L79" s="267"/>
      <c r="M79" s="267"/>
      <c r="N79" s="267"/>
      <c r="O79" s="267"/>
      <c r="P79" s="267"/>
      <c r="Q79" s="267"/>
      <c r="R79" s="267"/>
      <c r="S79" s="267"/>
      <c r="T79" s="267"/>
      <c r="U79" s="267"/>
      <c r="V79" s="267"/>
      <c r="W79" s="267"/>
      <c r="X79" s="267"/>
      <c r="Y79" s="267"/>
      <c r="Z79" s="267"/>
      <c r="AA79" s="267"/>
      <c r="AB79" s="267"/>
      <c r="AC79" s="267"/>
      <c r="AD79" s="267"/>
      <c r="AE79" s="267"/>
      <c r="AF79" s="267"/>
      <c r="AG79" s="267"/>
      <c r="AH79" s="267"/>
      <c r="AI79" s="267"/>
      <c r="AJ79" s="267"/>
      <c r="AK79" s="267"/>
      <c r="AL79" s="267"/>
    </row>
    <row r="80" spans="1:38" x14ac:dyDescent="0.25">
      <c r="A80" s="268"/>
      <c r="B80" s="252"/>
      <c r="C80" s="264"/>
      <c r="D80" s="267"/>
      <c r="E80" s="267"/>
      <c r="F80" s="267"/>
      <c r="G80" s="267"/>
      <c r="H80" s="267"/>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s="267"/>
      <c r="AG80" s="267"/>
      <c r="AH80" s="267"/>
      <c r="AI80" s="267"/>
      <c r="AJ80" s="267"/>
      <c r="AK80" s="267"/>
      <c r="AL80" s="267"/>
    </row>
    <row r="81" spans="1:38" x14ac:dyDescent="0.25">
      <c r="A81" s="263"/>
      <c r="B81" s="249"/>
      <c r="C81" s="264"/>
      <c r="D81" s="267"/>
      <c r="E81" s="267"/>
      <c r="F81" s="267"/>
      <c r="G81" s="267"/>
      <c r="H81" s="267"/>
      <c r="I81" s="267"/>
      <c r="J81" s="267"/>
      <c r="K81" s="267"/>
      <c r="L81" s="267"/>
      <c r="M81" s="267"/>
      <c r="N81" s="267"/>
      <c r="O81" s="267"/>
      <c r="P81" s="267"/>
      <c r="Q81" s="267"/>
      <c r="R81" s="267"/>
      <c r="S81" s="267"/>
      <c r="T81" s="267"/>
      <c r="U81" s="267"/>
      <c r="V81" s="267"/>
      <c r="W81" s="267"/>
      <c r="X81" s="267"/>
      <c r="Y81" s="267"/>
      <c r="Z81" s="267"/>
      <c r="AA81" s="267"/>
      <c r="AB81" s="267"/>
      <c r="AC81" s="267"/>
      <c r="AD81" s="267"/>
      <c r="AE81" s="267"/>
      <c r="AF81" s="267"/>
      <c r="AG81" s="267"/>
      <c r="AH81" s="267"/>
      <c r="AI81" s="267"/>
      <c r="AJ81" s="267"/>
      <c r="AK81" s="267"/>
      <c r="AL81" s="267"/>
    </row>
    <row r="82" spans="1:38" x14ac:dyDescent="0.25">
      <c r="A82" s="263"/>
      <c r="B82" s="249"/>
      <c r="C82" s="264"/>
      <c r="D82" s="267"/>
      <c r="E82" s="267"/>
      <c r="F82" s="267"/>
      <c r="G82" s="267"/>
      <c r="H82" s="267"/>
      <c r="I82" s="267"/>
      <c r="J82" s="267"/>
      <c r="K82" s="267"/>
      <c r="L82" s="267"/>
      <c r="M82" s="267"/>
      <c r="N82" s="267"/>
      <c r="O82" s="267"/>
      <c r="P82" s="267"/>
      <c r="Q82" s="267"/>
      <c r="R82" s="267"/>
      <c r="S82" s="267"/>
      <c r="T82" s="267"/>
      <c r="U82" s="267"/>
      <c r="V82" s="267"/>
      <c r="W82" s="267"/>
      <c r="X82" s="267"/>
      <c r="Y82" s="267"/>
      <c r="Z82" s="267"/>
      <c r="AA82" s="267"/>
      <c r="AB82" s="267"/>
      <c r="AC82" s="267"/>
      <c r="AD82" s="267"/>
      <c r="AE82" s="267"/>
      <c r="AF82" s="267"/>
      <c r="AG82" s="267"/>
      <c r="AH82" s="267"/>
      <c r="AI82" s="267"/>
      <c r="AJ82" s="267"/>
      <c r="AK82" s="267"/>
      <c r="AL82" s="267"/>
    </row>
    <row r="83" spans="1:38" x14ac:dyDescent="0.25">
      <c r="A83" s="268"/>
      <c r="B83" s="252"/>
      <c r="C83" s="264"/>
      <c r="D83" s="267"/>
      <c r="E83" s="267"/>
      <c r="F83" s="267"/>
      <c r="G83" s="267"/>
      <c r="H83" s="267"/>
      <c r="I83" s="267"/>
      <c r="J83" s="267"/>
      <c r="K83" s="267"/>
      <c r="L83" s="267"/>
      <c r="M83" s="267"/>
      <c r="N83" s="267"/>
      <c r="O83" s="267"/>
      <c r="P83" s="267"/>
      <c r="Q83" s="267"/>
      <c r="R83" s="267"/>
      <c r="S83" s="267"/>
      <c r="T83" s="267"/>
      <c r="U83" s="267"/>
      <c r="V83" s="267"/>
      <c r="W83" s="267"/>
      <c r="X83" s="267"/>
      <c r="Y83" s="267"/>
      <c r="Z83" s="267"/>
      <c r="AA83" s="267"/>
      <c r="AB83" s="267"/>
      <c r="AC83" s="267"/>
      <c r="AD83" s="267"/>
      <c r="AE83" s="267"/>
      <c r="AF83" s="267"/>
      <c r="AG83" s="267"/>
      <c r="AH83" s="267"/>
      <c r="AI83" s="267"/>
      <c r="AJ83" s="267"/>
      <c r="AK83" s="267"/>
      <c r="AL83" s="267"/>
    </row>
    <row r="84" spans="1:38" x14ac:dyDescent="0.25">
      <c r="A84" s="263"/>
      <c r="B84" s="249"/>
      <c r="C84" s="264"/>
      <c r="D84" s="267"/>
      <c r="E84" s="267"/>
      <c r="F84" s="267"/>
      <c r="G84" s="267"/>
      <c r="H84" s="267"/>
      <c r="I84" s="267"/>
      <c r="J84" s="267"/>
      <c r="K84" s="267"/>
      <c r="L84" s="267"/>
      <c r="M84" s="267"/>
      <c r="N84" s="267"/>
      <c r="O84" s="267"/>
      <c r="P84" s="267"/>
      <c r="Q84" s="267"/>
      <c r="R84" s="267"/>
      <c r="S84" s="267"/>
      <c r="T84" s="267"/>
      <c r="U84" s="267"/>
      <c r="V84" s="267"/>
      <c r="W84" s="267"/>
      <c r="X84" s="267"/>
      <c r="Y84" s="267"/>
      <c r="Z84" s="267"/>
      <c r="AA84" s="267"/>
      <c r="AB84" s="267"/>
      <c r="AC84" s="267"/>
      <c r="AD84" s="267"/>
      <c r="AE84" s="267"/>
      <c r="AF84" s="267"/>
      <c r="AG84" s="267"/>
      <c r="AH84" s="267"/>
      <c r="AI84" s="267"/>
      <c r="AJ84" s="267"/>
      <c r="AK84" s="267"/>
      <c r="AL84" s="267"/>
    </row>
    <row r="85" spans="1:38" x14ac:dyDescent="0.25">
      <c r="A85" s="263"/>
      <c r="B85" s="249"/>
      <c r="C85" s="264"/>
      <c r="D85" s="267"/>
      <c r="E85" s="267"/>
      <c r="F85" s="267"/>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c r="AD85" s="267"/>
      <c r="AE85" s="267"/>
      <c r="AF85" s="267"/>
      <c r="AG85" s="267"/>
      <c r="AH85" s="267"/>
      <c r="AI85" s="267"/>
      <c r="AJ85" s="267"/>
      <c r="AK85" s="267"/>
      <c r="AL85" s="267"/>
    </row>
    <row r="86" spans="1:38" x14ac:dyDescent="0.25">
      <c r="A86" s="263"/>
      <c r="B86" s="249"/>
      <c r="C86" s="264"/>
      <c r="D86" s="267"/>
      <c r="E86" s="267"/>
      <c r="F86" s="267"/>
      <c r="G86" s="267"/>
      <c r="H86" s="267"/>
      <c r="I86" s="267"/>
      <c r="J86" s="267"/>
      <c r="K86" s="267"/>
      <c r="L86" s="267"/>
      <c r="M86" s="267"/>
      <c r="N86" s="267"/>
      <c r="O86" s="267"/>
      <c r="P86" s="267"/>
      <c r="Q86" s="267"/>
      <c r="R86" s="267"/>
      <c r="S86" s="267"/>
      <c r="T86" s="267"/>
      <c r="U86" s="267"/>
      <c r="V86" s="267"/>
      <c r="W86" s="267"/>
      <c r="X86" s="267"/>
      <c r="Y86" s="267"/>
      <c r="Z86" s="267"/>
      <c r="AA86" s="267"/>
      <c r="AB86" s="267"/>
      <c r="AC86" s="267"/>
      <c r="AD86" s="267"/>
      <c r="AE86" s="267"/>
      <c r="AF86" s="267"/>
      <c r="AG86" s="267"/>
      <c r="AH86" s="267"/>
      <c r="AI86" s="267"/>
      <c r="AJ86" s="267"/>
      <c r="AK86" s="267"/>
      <c r="AL86" s="267"/>
    </row>
    <row r="87" spans="1:38" x14ac:dyDescent="0.25">
      <c r="A87" s="263"/>
      <c r="B87" s="249"/>
      <c r="C87" s="264"/>
      <c r="D87" s="267"/>
      <c r="E87" s="267"/>
      <c r="F87" s="267"/>
      <c r="G87" s="267"/>
      <c r="H87" s="267"/>
      <c r="I87" s="267"/>
      <c r="J87" s="267"/>
      <c r="K87" s="267"/>
      <c r="L87" s="267"/>
      <c r="M87" s="267"/>
      <c r="N87" s="267"/>
      <c r="O87" s="267"/>
      <c r="P87" s="267"/>
      <c r="Q87" s="267"/>
      <c r="R87" s="267"/>
      <c r="S87" s="267"/>
      <c r="T87" s="267"/>
      <c r="U87" s="267"/>
      <c r="V87" s="267"/>
      <c r="W87" s="267"/>
      <c r="X87" s="267"/>
      <c r="Y87" s="267"/>
      <c r="Z87" s="267"/>
      <c r="AA87" s="267"/>
      <c r="AB87" s="267"/>
      <c r="AC87" s="267"/>
      <c r="AD87" s="267"/>
      <c r="AE87" s="267"/>
      <c r="AF87" s="267"/>
      <c r="AG87" s="267"/>
      <c r="AH87" s="267"/>
      <c r="AI87" s="267"/>
      <c r="AJ87" s="267"/>
      <c r="AK87" s="267"/>
      <c r="AL87" s="267"/>
    </row>
    <row r="88" spans="1:38" x14ac:dyDescent="0.25">
      <c r="A88" s="263"/>
      <c r="B88" s="250"/>
      <c r="C88" s="181"/>
      <c r="D88" s="267"/>
      <c r="E88" s="267"/>
      <c r="F88" s="267"/>
      <c r="G88" s="267"/>
      <c r="H88" s="267"/>
      <c r="I88" s="267"/>
      <c r="J88" s="267"/>
      <c r="K88" s="267"/>
      <c r="L88" s="267"/>
      <c r="M88" s="267"/>
      <c r="N88" s="267"/>
      <c r="O88" s="267"/>
      <c r="P88" s="267"/>
      <c r="Q88" s="267"/>
      <c r="R88" s="267"/>
      <c r="S88" s="267"/>
      <c r="T88" s="267"/>
      <c r="U88" s="267"/>
      <c r="V88" s="267"/>
      <c r="W88" s="267"/>
      <c r="X88" s="267"/>
      <c r="Y88" s="267"/>
      <c r="Z88" s="267"/>
      <c r="AA88" s="267"/>
      <c r="AB88" s="267"/>
      <c r="AC88" s="267"/>
      <c r="AD88" s="267"/>
      <c r="AE88" s="267"/>
      <c r="AF88" s="267"/>
      <c r="AG88" s="267"/>
      <c r="AH88" s="267"/>
      <c r="AI88" s="267"/>
      <c r="AJ88" s="267"/>
      <c r="AK88" s="267"/>
      <c r="AL88" s="267"/>
    </row>
    <row r="102" spans="36:36" x14ac:dyDescent="0.25">
      <c r="AJ102" s="94" t="s">
        <v>63</v>
      </c>
    </row>
  </sheetData>
  <mergeCells count="23">
    <mergeCell ref="A15:AL15"/>
    <mergeCell ref="A16:AL16"/>
    <mergeCell ref="A17:A20"/>
    <mergeCell ref="B17:B20"/>
    <mergeCell ref="C17:C20"/>
    <mergeCell ref="D17:AL17"/>
    <mergeCell ref="D18:J18"/>
    <mergeCell ref="K18:Q18"/>
    <mergeCell ref="R18:X18"/>
    <mergeCell ref="Y18:AE18"/>
    <mergeCell ref="AF18:AL18"/>
    <mergeCell ref="E19:J19"/>
    <mergeCell ref="L19:Q19"/>
    <mergeCell ref="S19:X19"/>
    <mergeCell ref="Z19:AE19"/>
    <mergeCell ref="AG19:AL19"/>
    <mergeCell ref="A14:AL14"/>
    <mergeCell ref="A4:AL4"/>
    <mergeCell ref="A5:AL5"/>
    <mergeCell ref="A9:AL9"/>
    <mergeCell ref="A10:AL10"/>
    <mergeCell ref="A12:AL12"/>
    <mergeCell ref="A7:AL7"/>
  </mergeCells>
  <pageMargins left="0.70866141732283472" right="0.70866141732283472" top="0.74803149606299213" bottom="0.74803149606299213" header="0.31496062992125984" footer="0.31496062992125984"/>
  <pageSetup paperSize="8" scale="49" fitToHeight="2"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pageSetUpPr fitToPage="1"/>
  </sheetPr>
  <dimension ref="A1:BO101"/>
  <sheetViews>
    <sheetView zoomScale="60" zoomScaleNormal="60" workbookViewId="0">
      <selection activeCell="A13" sqref="A13"/>
    </sheetView>
  </sheetViews>
  <sheetFormatPr defaultColWidth="9" defaultRowHeight="15.75" x14ac:dyDescent="0.25"/>
  <cols>
    <col min="1" max="1" width="11.625" style="528" customWidth="1"/>
    <col min="2" max="2" width="31.5" style="528" customWidth="1"/>
    <col min="3" max="3" width="13.875" style="528" customWidth="1"/>
    <col min="4" max="4" width="13" style="528" customWidth="1"/>
    <col min="5" max="5" width="6.125" style="528" customWidth="1"/>
    <col min="6" max="10" width="6" style="528" customWidth="1"/>
    <col min="11" max="11" width="13.875" style="528" customWidth="1"/>
    <col min="12" max="17" width="6" style="528" customWidth="1"/>
    <col min="18" max="18" width="12.125" style="528" customWidth="1"/>
    <col min="19" max="19" width="8.5" style="528" bestFit="1" customWidth="1"/>
    <col min="20" max="24" width="6" style="528" customWidth="1"/>
    <col min="25" max="25" width="12.75" style="528" customWidth="1"/>
    <col min="26" max="26" width="12.625" style="528" bestFit="1" customWidth="1"/>
    <col min="27" max="27" width="12.25" style="528" bestFit="1" customWidth="1"/>
    <col min="28" max="28" width="6" style="528" customWidth="1"/>
    <col min="29" max="29" width="8.125" style="528" customWidth="1"/>
    <col min="30" max="31" width="6" style="528" customWidth="1"/>
    <col min="32" max="32" width="18" style="528" customWidth="1"/>
    <col min="33" max="33" width="12.625" style="528" bestFit="1" customWidth="1"/>
    <col min="34" max="34" width="6.625" style="528" bestFit="1" customWidth="1"/>
    <col min="35" max="38" width="6" style="528" customWidth="1"/>
    <col min="39" max="39" width="3.5" style="528" customWidth="1"/>
    <col min="40" max="40" width="5.75" style="528" customWidth="1"/>
    <col min="41" max="41" width="16.125" style="528" customWidth="1"/>
    <col min="42" max="42" width="21.25" style="528" customWidth="1"/>
    <col min="43" max="43" width="12.625" style="528" customWidth="1"/>
    <col min="44" max="44" width="22.375" style="528" customWidth="1"/>
    <col min="45" max="45" width="10.875" style="528" customWidth="1"/>
    <col min="46" max="46" width="17.375" style="528" customWidth="1"/>
    <col min="47" max="48" width="4.125" style="528" customWidth="1"/>
    <col min="49" max="49" width="3.75" style="528" customWidth="1"/>
    <col min="50" max="50" width="3.875" style="528" customWidth="1"/>
    <col min="51" max="51" width="4.5" style="528" customWidth="1"/>
    <col min="52" max="52" width="5" style="528" customWidth="1"/>
    <col min="53" max="53" width="5.5" style="528" customWidth="1"/>
    <col min="54" max="54" width="5.75" style="528" customWidth="1"/>
    <col min="55" max="55" width="5.5" style="528" customWidth="1"/>
    <col min="56" max="57" width="5" style="528" customWidth="1"/>
    <col min="58" max="58" width="12.875" style="528" customWidth="1"/>
    <col min="59" max="68" width="5" style="528" customWidth="1"/>
    <col min="69" max="16384" width="9" style="528"/>
  </cols>
  <sheetData>
    <row r="1" spans="1:67" ht="18.75" x14ac:dyDescent="0.25">
      <c r="O1" s="94"/>
      <c r="P1" s="94"/>
      <c r="Q1" s="94"/>
      <c r="R1" s="94"/>
      <c r="S1" s="94"/>
      <c r="T1" s="94"/>
      <c r="U1" s="94"/>
      <c r="V1" s="94"/>
      <c r="W1" s="94"/>
      <c r="X1" s="94"/>
      <c r="Y1" s="94"/>
      <c r="Z1" s="94"/>
      <c r="AA1" s="94"/>
      <c r="AB1" s="94"/>
      <c r="AC1" s="94"/>
      <c r="AL1" s="353" t="s">
        <v>346</v>
      </c>
    </row>
    <row r="2" spans="1:67" ht="18.75" x14ac:dyDescent="0.3">
      <c r="O2" s="94"/>
      <c r="P2" s="94"/>
      <c r="Q2" s="94"/>
      <c r="R2" s="94"/>
      <c r="S2" s="94"/>
      <c r="T2" s="94"/>
      <c r="U2" s="94"/>
      <c r="V2" s="94"/>
      <c r="W2" s="94"/>
      <c r="X2" s="94"/>
      <c r="Y2" s="94"/>
      <c r="Z2" s="94"/>
      <c r="AA2" s="94"/>
      <c r="AB2" s="94"/>
      <c r="AC2" s="94"/>
      <c r="AL2" s="351" t="s">
        <v>1</v>
      </c>
    </row>
    <row r="3" spans="1:67" ht="18.75" x14ac:dyDescent="0.3">
      <c r="O3" s="94"/>
      <c r="P3" s="94"/>
      <c r="Q3" s="94"/>
      <c r="R3" s="94"/>
      <c r="S3" s="94"/>
      <c r="T3" s="94"/>
      <c r="U3" s="94"/>
      <c r="V3" s="94"/>
      <c r="W3" s="94"/>
      <c r="X3" s="94"/>
      <c r="Y3" s="94"/>
      <c r="Z3" s="94"/>
      <c r="AA3" s="94"/>
      <c r="AB3" s="94"/>
      <c r="AC3" s="94"/>
      <c r="AL3" s="351" t="s">
        <v>767</v>
      </c>
    </row>
    <row r="4" spans="1:67" ht="18.75" x14ac:dyDescent="0.3">
      <c r="A4" s="705" t="s">
        <v>390</v>
      </c>
      <c r="B4" s="705"/>
      <c r="C4" s="705"/>
      <c r="D4" s="705"/>
      <c r="E4" s="705"/>
      <c r="F4" s="705"/>
      <c r="G4" s="705"/>
      <c r="H4" s="705"/>
      <c r="I4" s="705"/>
      <c r="J4" s="705"/>
      <c r="K4" s="705"/>
      <c r="L4" s="705"/>
      <c r="M4" s="705"/>
      <c r="N4" s="705"/>
      <c r="O4" s="705"/>
      <c r="P4" s="705"/>
      <c r="Q4" s="705"/>
      <c r="R4" s="705"/>
      <c r="S4" s="705"/>
      <c r="T4" s="705"/>
      <c r="U4" s="705"/>
      <c r="V4" s="705"/>
      <c r="W4" s="705"/>
      <c r="X4" s="705"/>
      <c r="Y4" s="705"/>
      <c r="Z4" s="705"/>
      <c r="AA4" s="705"/>
      <c r="AB4" s="705"/>
      <c r="AC4" s="705"/>
      <c r="AD4" s="705"/>
      <c r="AE4" s="705"/>
      <c r="AF4" s="705"/>
      <c r="AG4" s="705"/>
      <c r="AH4" s="705"/>
      <c r="AI4" s="705"/>
      <c r="AJ4" s="705"/>
      <c r="AK4" s="705"/>
      <c r="AL4" s="705"/>
    </row>
    <row r="5" spans="1:67" ht="18.75" x14ac:dyDescent="0.3">
      <c r="A5" s="627" t="s">
        <v>863</v>
      </c>
      <c r="B5" s="627"/>
      <c r="C5" s="627"/>
      <c r="D5" s="627"/>
      <c r="E5" s="627"/>
      <c r="F5" s="627"/>
      <c r="G5" s="627"/>
      <c r="H5" s="627"/>
      <c r="I5" s="627"/>
      <c r="J5" s="627"/>
      <c r="K5" s="627"/>
      <c r="L5" s="627"/>
      <c r="M5" s="627"/>
      <c r="N5" s="627"/>
      <c r="O5" s="627"/>
      <c r="P5" s="627"/>
      <c r="Q5" s="627"/>
      <c r="R5" s="627"/>
      <c r="S5" s="627"/>
      <c r="T5" s="627"/>
      <c r="U5" s="627"/>
      <c r="V5" s="627"/>
      <c r="W5" s="627"/>
      <c r="X5" s="627"/>
      <c r="Y5" s="627"/>
      <c r="Z5" s="627"/>
      <c r="AA5" s="627"/>
      <c r="AB5" s="627"/>
      <c r="AC5" s="627"/>
      <c r="AD5" s="627"/>
      <c r="AE5" s="627"/>
      <c r="AF5" s="627"/>
      <c r="AG5" s="627"/>
      <c r="AH5" s="627"/>
      <c r="AI5" s="627"/>
      <c r="AJ5" s="627"/>
      <c r="AK5" s="627"/>
      <c r="AL5" s="627"/>
    </row>
    <row r="6" spans="1:67" ht="18.75" x14ac:dyDescent="0.3">
      <c r="A6" s="520"/>
      <c r="B6" s="520"/>
      <c r="C6" s="520"/>
      <c r="D6" s="520"/>
      <c r="E6" s="520"/>
      <c r="F6" s="520"/>
      <c r="G6" s="520"/>
      <c r="H6" s="520"/>
      <c r="I6" s="520"/>
      <c r="J6" s="520"/>
      <c r="K6" s="520"/>
      <c r="L6" s="520"/>
      <c r="M6" s="520"/>
      <c r="N6" s="520"/>
      <c r="O6" s="520"/>
      <c r="P6" s="520"/>
      <c r="Q6" s="520"/>
      <c r="R6" s="520"/>
      <c r="S6" s="520"/>
      <c r="T6" s="520"/>
      <c r="U6" s="520"/>
      <c r="V6" s="520"/>
      <c r="W6" s="520"/>
      <c r="X6" s="520"/>
      <c r="Y6" s="520"/>
      <c r="Z6" s="520"/>
      <c r="AA6" s="520"/>
      <c r="AB6" s="520"/>
      <c r="AC6" s="520"/>
      <c r="AD6" s="520"/>
      <c r="AE6" s="520"/>
      <c r="AF6" s="520"/>
      <c r="AG6" s="520"/>
      <c r="AH6" s="520"/>
      <c r="AI6" s="520"/>
      <c r="AJ6" s="520"/>
      <c r="AK6" s="520"/>
      <c r="AL6" s="520"/>
    </row>
    <row r="7" spans="1:67" ht="18.75" x14ac:dyDescent="0.3">
      <c r="A7" s="627" t="s">
        <v>803</v>
      </c>
      <c r="B7" s="627"/>
      <c r="C7" s="627"/>
      <c r="D7" s="627"/>
      <c r="E7" s="627"/>
      <c r="F7" s="627"/>
      <c r="G7" s="627"/>
      <c r="H7" s="627"/>
      <c r="I7" s="627"/>
      <c r="J7" s="627"/>
      <c r="K7" s="627"/>
      <c r="L7" s="627"/>
      <c r="M7" s="627"/>
      <c r="N7" s="627"/>
      <c r="O7" s="627"/>
      <c r="P7" s="627"/>
      <c r="Q7" s="627"/>
      <c r="R7" s="627"/>
      <c r="S7" s="627"/>
      <c r="T7" s="627"/>
      <c r="U7" s="627"/>
      <c r="V7" s="627"/>
      <c r="W7" s="627"/>
      <c r="X7" s="627"/>
      <c r="Y7" s="627"/>
      <c r="Z7" s="627"/>
      <c r="AA7" s="627"/>
      <c r="AB7" s="627"/>
      <c r="AC7" s="627"/>
      <c r="AD7" s="627"/>
      <c r="AE7" s="627"/>
      <c r="AF7" s="627"/>
      <c r="AG7" s="627"/>
      <c r="AH7" s="627"/>
      <c r="AI7" s="627"/>
      <c r="AJ7" s="627"/>
      <c r="AK7" s="627"/>
      <c r="AL7" s="627"/>
    </row>
    <row r="8" spans="1:67" x14ac:dyDescent="0.25">
      <c r="A8" s="531"/>
      <c r="B8" s="531"/>
      <c r="C8" s="531"/>
      <c r="D8" s="531"/>
      <c r="E8" s="531"/>
      <c r="F8" s="531"/>
      <c r="G8" s="531"/>
      <c r="H8" s="531"/>
      <c r="I8" s="531"/>
      <c r="J8" s="531"/>
      <c r="K8" s="531"/>
      <c r="L8" s="531"/>
      <c r="M8" s="531"/>
      <c r="N8" s="531"/>
      <c r="O8" s="531"/>
      <c r="P8" s="531"/>
      <c r="Q8" s="531"/>
      <c r="R8" s="531"/>
      <c r="S8" s="531"/>
      <c r="T8" s="531"/>
      <c r="U8" s="531"/>
      <c r="V8" s="531"/>
      <c r="W8" s="531"/>
      <c r="X8" s="531"/>
      <c r="Y8" s="531"/>
      <c r="Z8" s="531"/>
      <c r="AA8" s="531"/>
      <c r="AB8" s="531"/>
      <c r="AC8" s="531"/>
      <c r="AD8" s="531"/>
      <c r="AE8" s="531"/>
      <c r="AF8" s="531"/>
      <c r="AG8" s="531"/>
      <c r="AH8" s="531"/>
      <c r="AI8" s="531"/>
      <c r="AJ8" s="531"/>
      <c r="AK8" s="531"/>
      <c r="AL8" s="531"/>
    </row>
    <row r="9" spans="1:67" ht="18.75" x14ac:dyDescent="0.25">
      <c r="A9" s="624" t="s">
        <v>859</v>
      </c>
      <c r="B9" s="624"/>
      <c r="C9" s="624"/>
      <c r="D9" s="624"/>
      <c r="E9" s="624"/>
      <c r="F9" s="624"/>
      <c r="G9" s="624"/>
      <c r="H9" s="624"/>
      <c r="I9" s="624"/>
      <c r="J9" s="624"/>
      <c r="K9" s="624"/>
      <c r="L9" s="624"/>
      <c r="M9" s="624"/>
      <c r="N9" s="624"/>
      <c r="O9" s="624"/>
      <c r="P9" s="624"/>
      <c r="Q9" s="624"/>
      <c r="R9" s="624"/>
      <c r="S9" s="624"/>
      <c r="T9" s="624"/>
      <c r="U9" s="624"/>
      <c r="V9" s="624"/>
      <c r="W9" s="624"/>
      <c r="X9" s="624"/>
      <c r="Y9" s="624"/>
      <c r="Z9" s="624"/>
      <c r="AA9" s="624"/>
      <c r="AB9" s="624"/>
      <c r="AC9" s="624"/>
      <c r="AD9" s="624"/>
      <c r="AE9" s="624"/>
      <c r="AF9" s="624"/>
      <c r="AG9" s="624"/>
      <c r="AH9" s="624"/>
      <c r="AI9" s="624"/>
      <c r="AJ9" s="624"/>
      <c r="AK9" s="624"/>
      <c r="AL9" s="624"/>
      <c r="AM9" s="97"/>
      <c r="AN9" s="97"/>
      <c r="AO9" s="97"/>
      <c r="AP9" s="97"/>
      <c r="AQ9" s="97"/>
      <c r="AR9" s="97"/>
      <c r="AS9" s="97"/>
      <c r="AT9" s="97"/>
      <c r="AU9" s="97"/>
      <c r="AV9" s="97"/>
      <c r="AW9" s="97"/>
      <c r="AX9" s="97"/>
      <c r="AY9" s="97"/>
      <c r="AZ9" s="97"/>
      <c r="BA9" s="97"/>
      <c r="BB9" s="97"/>
      <c r="BC9" s="97"/>
      <c r="BD9" s="97"/>
      <c r="BE9" s="97"/>
      <c r="BF9" s="97"/>
      <c r="BG9" s="97"/>
      <c r="BH9" s="97"/>
      <c r="BI9" s="97"/>
      <c r="BJ9" s="97"/>
      <c r="BK9" s="97"/>
      <c r="BL9" s="97"/>
      <c r="BM9" s="97"/>
      <c r="BN9" s="97"/>
      <c r="BO9" s="97"/>
    </row>
    <row r="10" spans="1:67" x14ac:dyDescent="0.25">
      <c r="A10" s="629" t="s">
        <v>311</v>
      </c>
      <c r="B10" s="629"/>
      <c r="C10" s="629"/>
      <c r="D10" s="629"/>
      <c r="E10" s="629"/>
      <c r="F10" s="629"/>
      <c r="G10" s="629"/>
      <c r="H10" s="629"/>
      <c r="I10" s="629"/>
      <c r="J10" s="629"/>
      <c r="K10" s="629"/>
      <c r="L10" s="629"/>
      <c r="M10" s="629"/>
      <c r="N10" s="629"/>
      <c r="O10" s="629"/>
      <c r="P10" s="629"/>
      <c r="Q10" s="629"/>
      <c r="R10" s="629"/>
      <c r="S10" s="629"/>
      <c r="T10" s="629"/>
      <c r="U10" s="629"/>
      <c r="V10" s="629"/>
      <c r="W10" s="629"/>
      <c r="X10" s="629"/>
      <c r="Y10" s="629"/>
      <c r="Z10" s="629"/>
      <c r="AA10" s="629"/>
      <c r="AB10" s="629"/>
      <c r="AC10" s="629"/>
      <c r="AD10" s="629"/>
      <c r="AE10" s="629"/>
      <c r="AF10" s="629"/>
      <c r="AG10" s="629"/>
      <c r="AH10" s="629"/>
      <c r="AI10" s="629"/>
      <c r="AJ10" s="629"/>
      <c r="AK10" s="629"/>
      <c r="AL10" s="629"/>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row>
    <row r="11" spans="1:67" x14ac:dyDescent="0.25">
      <c r="A11" s="522"/>
      <c r="B11" s="522"/>
      <c r="C11" s="522"/>
      <c r="D11" s="522"/>
      <c r="E11" s="522"/>
      <c r="F11" s="522"/>
      <c r="G11" s="522"/>
      <c r="H11" s="522"/>
      <c r="I11" s="522"/>
      <c r="J11" s="522"/>
      <c r="K11" s="522"/>
      <c r="L11" s="522"/>
      <c r="M11" s="522"/>
      <c r="N11" s="522"/>
      <c r="O11" s="522"/>
      <c r="P11" s="522"/>
      <c r="Q11" s="522"/>
      <c r="R11" s="522"/>
      <c r="S11" s="522"/>
      <c r="T11" s="522"/>
      <c r="U11" s="522"/>
      <c r="V11" s="522"/>
      <c r="W11" s="522"/>
      <c r="X11" s="522"/>
      <c r="Y11" s="522"/>
      <c r="Z11" s="522"/>
      <c r="AA11" s="522"/>
      <c r="AB11" s="522"/>
      <c r="AC11" s="522"/>
      <c r="AD11" s="522"/>
      <c r="AE11" s="522"/>
      <c r="AF11" s="522"/>
      <c r="AG11" s="522"/>
      <c r="AH11" s="522"/>
      <c r="AI11" s="522"/>
      <c r="AJ11" s="522"/>
      <c r="AK11" s="522"/>
      <c r="AL11" s="522"/>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row>
    <row r="12" spans="1:67" x14ac:dyDescent="0.25">
      <c r="A12" s="631" t="s">
        <v>1149</v>
      </c>
      <c r="B12" s="631"/>
      <c r="C12" s="631"/>
      <c r="D12" s="631"/>
      <c r="E12" s="631"/>
      <c r="F12" s="631"/>
      <c r="G12" s="631"/>
      <c r="H12" s="631"/>
      <c r="I12" s="631"/>
      <c r="J12" s="631"/>
      <c r="K12" s="631"/>
      <c r="L12" s="631"/>
      <c r="M12" s="631"/>
      <c r="N12" s="631"/>
      <c r="O12" s="631"/>
      <c r="P12" s="631"/>
      <c r="Q12" s="631"/>
      <c r="R12" s="631"/>
      <c r="S12" s="631"/>
      <c r="T12" s="631"/>
      <c r="U12" s="631"/>
      <c r="V12" s="631"/>
      <c r="W12" s="631"/>
      <c r="X12" s="631"/>
      <c r="Y12" s="631"/>
      <c r="Z12" s="631"/>
      <c r="AA12" s="631"/>
      <c r="AB12" s="631"/>
      <c r="AC12" s="631"/>
      <c r="AD12" s="631"/>
      <c r="AE12" s="631"/>
      <c r="AF12" s="631"/>
      <c r="AG12" s="631"/>
      <c r="AH12" s="631"/>
      <c r="AI12" s="631"/>
      <c r="AJ12" s="631"/>
      <c r="AK12" s="631"/>
      <c r="AL12" s="631"/>
      <c r="AM12" s="354"/>
      <c r="AN12" s="354"/>
      <c r="AO12" s="354"/>
      <c r="AP12" s="354"/>
      <c r="AQ12" s="354"/>
      <c r="AR12" s="354"/>
      <c r="AS12" s="354"/>
      <c r="AT12" s="354"/>
      <c r="AU12" s="354"/>
      <c r="AV12" s="354"/>
      <c r="AW12" s="354"/>
      <c r="AX12" s="354"/>
      <c r="AY12" s="354"/>
      <c r="AZ12" s="354"/>
      <c r="BA12" s="354"/>
      <c r="BB12" s="354"/>
      <c r="BC12" s="354"/>
      <c r="BD12" s="354"/>
      <c r="BE12" s="354"/>
      <c r="BF12" s="354"/>
    </row>
    <row r="13" spans="1:67" ht="18.75" x14ac:dyDescent="0.3">
      <c r="A13" s="520"/>
      <c r="B13" s="520"/>
      <c r="C13" s="520"/>
      <c r="D13" s="520"/>
      <c r="E13" s="520"/>
      <c r="F13" s="520"/>
      <c r="G13" s="520"/>
      <c r="H13" s="520"/>
      <c r="I13" s="520"/>
      <c r="J13" s="520"/>
      <c r="K13" s="520"/>
      <c r="L13" s="520"/>
      <c r="M13" s="520"/>
      <c r="N13" s="520"/>
      <c r="O13" s="520"/>
      <c r="P13" s="520"/>
      <c r="Q13" s="520"/>
      <c r="R13" s="520"/>
      <c r="S13" s="520"/>
      <c r="T13" s="520"/>
      <c r="U13" s="520"/>
      <c r="V13" s="520"/>
      <c r="W13" s="520"/>
      <c r="X13" s="520"/>
      <c r="Y13" s="520"/>
      <c r="Z13" s="520"/>
      <c r="AA13" s="520"/>
      <c r="AB13" s="520"/>
      <c r="AC13" s="520"/>
      <c r="AD13" s="520"/>
      <c r="AE13" s="520"/>
      <c r="AF13" s="520"/>
      <c r="AG13" s="550"/>
      <c r="AH13" s="520"/>
      <c r="AI13" s="520"/>
      <c r="AJ13" s="520"/>
      <c r="AK13" s="520"/>
      <c r="AL13" s="520"/>
      <c r="AM13" s="103"/>
      <c r="AN13" s="103"/>
      <c r="AO13" s="103"/>
      <c r="AP13" s="103"/>
      <c r="AQ13" s="103"/>
      <c r="AR13" s="103"/>
      <c r="AS13" s="103"/>
      <c r="AT13" s="103"/>
      <c r="AU13" s="103"/>
      <c r="AV13" s="103"/>
      <c r="AW13" s="103"/>
      <c r="AX13" s="103"/>
    </row>
    <row r="14" spans="1:67" ht="18.75" x14ac:dyDescent="0.3">
      <c r="A14" s="630" t="s">
        <v>1073</v>
      </c>
      <c r="B14" s="630"/>
      <c r="C14" s="630"/>
      <c r="D14" s="630"/>
      <c r="E14" s="630"/>
      <c r="F14" s="630"/>
      <c r="G14" s="630"/>
      <c r="H14" s="630"/>
      <c r="I14" s="630"/>
      <c r="J14" s="630"/>
      <c r="K14" s="630"/>
      <c r="L14" s="630"/>
      <c r="M14" s="630"/>
      <c r="N14" s="630"/>
      <c r="O14" s="630"/>
      <c r="P14" s="630"/>
      <c r="Q14" s="630"/>
      <c r="R14" s="630"/>
      <c r="S14" s="630"/>
      <c r="T14" s="630"/>
      <c r="U14" s="630"/>
      <c r="V14" s="630"/>
      <c r="W14" s="630"/>
      <c r="X14" s="630"/>
      <c r="Y14" s="630"/>
      <c r="Z14" s="630"/>
      <c r="AA14" s="630"/>
      <c r="AB14" s="630"/>
      <c r="AC14" s="630"/>
      <c r="AD14" s="630"/>
      <c r="AE14" s="630"/>
      <c r="AF14" s="630"/>
      <c r="AG14" s="630"/>
      <c r="AH14" s="630"/>
      <c r="AI14" s="630"/>
      <c r="AJ14" s="630"/>
      <c r="AK14" s="630"/>
      <c r="AL14" s="630"/>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row>
    <row r="15" spans="1:67" ht="15.75" customHeight="1" x14ac:dyDescent="0.25">
      <c r="A15" s="697" t="s">
        <v>164</v>
      </c>
      <c r="B15" s="697"/>
      <c r="C15" s="697"/>
      <c r="D15" s="697"/>
      <c r="E15" s="697"/>
      <c r="F15" s="697"/>
      <c r="G15" s="697"/>
      <c r="H15" s="697"/>
      <c r="I15" s="697"/>
      <c r="J15" s="697"/>
      <c r="K15" s="697"/>
      <c r="L15" s="697"/>
      <c r="M15" s="697"/>
      <c r="N15" s="697"/>
      <c r="O15" s="697"/>
      <c r="P15" s="697"/>
      <c r="Q15" s="697"/>
      <c r="R15" s="697"/>
      <c r="S15" s="697"/>
      <c r="T15" s="697"/>
      <c r="U15" s="697"/>
      <c r="V15" s="697"/>
      <c r="W15" s="697"/>
      <c r="X15" s="697"/>
      <c r="Y15" s="697"/>
      <c r="Z15" s="697"/>
      <c r="AA15" s="697"/>
      <c r="AB15" s="697"/>
      <c r="AC15" s="697"/>
      <c r="AD15" s="697"/>
      <c r="AE15" s="697"/>
      <c r="AF15" s="697"/>
      <c r="AG15" s="697"/>
      <c r="AH15" s="697"/>
      <c r="AI15" s="697"/>
      <c r="AJ15" s="697"/>
      <c r="AK15" s="697"/>
      <c r="AL15" s="697"/>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102"/>
      <c r="BN15" s="102"/>
      <c r="BO15" s="102"/>
    </row>
    <row r="16" spans="1:67" x14ac:dyDescent="0.25">
      <c r="A16" s="698"/>
      <c r="B16" s="698"/>
      <c r="C16" s="698"/>
      <c r="D16" s="698"/>
      <c r="E16" s="698"/>
      <c r="F16" s="698"/>
      <c r="G16" s="698"/>
      <c r="H16" s="698"/>
      <c r="I16" s="698"/>
      <c r="J16" s="698"/>
      <c r="K16" s="698"/>
      <c r="L16" s="698"/>
      <c r="M16" s="698"/>
      <c r="N16" s="698"/>
      <c r="O16" s="698"/>
      <c r="P16" s="698"/>
      <c r="Q16" s="698"/>
      <c r="R16" s="698"/>
      <c r="S16" s="698"/>
      <c r="T16" s="698"/>
      <c r="U16" s="698"/>
      <c r="V16" s="698"/>
      <c r="W16" s="698"/>
      <c r="X16" s="698"/>
      <c r="Y16" s="698"/>
      <c r="Z16" s="698"/>
      <c r="AA16" s="698"/>
      <c r="AB16" s="698"/>
      <c r="AC16" s="698"/>
      <c r="AD16" s="698"/>
      <c r="AE16" s="698"/>
      <c r="AF16" s="698"/>
      <c r="AG16" s="698"/>
      <c r="AH16" s="698"/>
      <c r="AI16" s="698"/>
      <c r="AJ16" s="698"/>
      <c r="AK16" s="698"/>
      <c r="AL16" s="698"/>
      <c r="AM16" s="350"/>
      <c r="AN16" s="350"/>
      <c r="AO16" s="350"/>
      <c r="AP16" s="350"/>
      <c r="AQ16" s="42"/>
      <c r="AR16" s="42"/>
      <c r="AS16" s="42"/>
      <c r="AT16" s="42"/>
      <c r="AU16" s="42"/>
      <c r="AV16" s="42"/>
      <c r="AW16" s="42"/>
      <c r="AX16" s="42"/>
      <c r="AY16" s="42"/>
      <c r="AZ16" s="42"/>
      <c r="BA16" s="42"/>
      <c r="BB16" s="42"/>
      <c r="BC16" s="42"/>
      <c r="BD16" s="42"/>
      <c r="BE16" s="42"/>
      <c r="BF16" s="42"/>
    </row>
    <row r="17" spans="1:42" ht="19.5" customHeight="1" x14ac:dyDescent="0.25">
      <c r="A17" s="680" t="s">
        <v>178</v>
      </c>
      <c r="B17" s="706" t="s">
        <v>31</v>
      </c>
      <c r="C17" s="706" t="s">
        <v>4</v>
      </c>
      <c r="D17" s="707" t="s">
        <v>893</v>
      </c>
      <c r="E17" s="707"/>
      <c r="F17" s="707"/>
      <c r="G17" s="707"/>
      <c r="H17" s="707"/>
      <c r="I17" s="707"/>
      <c r="J17" s="707"/>
      <c r="K17" s="707"/>
      <c r="L17" s="707"/>
      <c r="M17" s="707"/>
      <c r="N17" s="707"/>
      <c r="O17" s="707"/>
      <c r="P17" s="707"/>
      <c r="Q17" s="707"/>
      <c r="R17" s="707"/>
      <c r="S17" s="707"/>
      <c r="T17" s="707"/>
      <c r="U17" s="707"/>
      <c r="V17" s="707"/>
      <c r="W17" s="707"/>
      <c r="X17" s="707"/>
      <c r="Y17" s="707"/>
      <c r="Z17" s="707"/>
      <c r="AA17" s="707"/>
      <c r="AB17" s="707"/>
      <c r="AC17" s="707"/>
      <c r="AD17" s="707"/>
      <c r="AE17" s="707"/>
      <c r="AF17" s="707"/>
      <c r="AG17" s="707"/>
      <c r="AH17" s="707"/>
      <c r="AI17" s="707"/>
      <c r="AJ17" s="707"/>
      <c r="AK17" s="707"/>
      <c r="AL17" s="707"/>
      <c r="AM17" s="21"/>
      <c r="AN17" s="21"/>
      <c r="AO17" s="21"/>
      <c r="AP17" s="21"/>
    </row>
    <row r="18" spans="1:42" ht="43.5" customHeight="1" x14ac:dyDescent="0.25">
      <c r="A18" s="681"/>
      <c r="B18" s="706"/>
      <c r="C18" s="706"/>
      <c r="D18" s="707" t="s">
        <v>7</v>
      </c>
      <c r="E18" s="707"/>
      <c r="F18" s="707"/>
      <c r="G18" s="707"/>
      <c r="H18" s="707"/>
      <c r="I18" s="707"/>
      <c r="J18" s="707"/>
      <c r="K18" s="707" t="s">
        <v>8</v>
      </c>
      <c r="L18" s="707"/>
      <c r="M18" s="707"/>
      <c r="N18" s="707"/>
      <c r="O18" s="707"/>
      <c r="P18" s="707"/>
      <c r="Q18" s="707"/>
      <c r="R18" s="707" t="s">
        <v>9</v>
      </c>
      <c r="S18" s="707"/>
      <c r="T18" s="707"/>
      <c r="U18" s="707"/>
      <c r="V18" s="707"/>
      <c r="W18" s="707"/>
      <c r="X18" s="707"/>
      <c r="Y18" s="707" t="s">
        <v>10</v>
      </c>
      <c r="Z18" s="707"/>
      <c r="AA18" s="707"/>
      <c r="AB18" s="707"/>
      <c r="AC18" s="707"/>
      <c r="AD18" s="707"/>
      <c r="AE18" s="707"/>
      <c r="AF18" s="706" t="s">
        <v>894</v>
      </c>
      <c r="AG18" s="706"/>
      <c r="AH18" s="706"/>
      <c r="AI18" s="706"/>
      <c r="AJ18" s="706"/>
      <c r="AK18" s="706"/>
      <c r="AL18" s="706"/>
      <c r="AM18" s="21"/>
      <c r="AN18" s="21"/>
      <c r="AO18" s="21"/>
      <c r="AP18" s="21"/>
    </row>
    <row r="19" spans="1:42" ht="43.5" customHeight="1" x14ac:dyDescent="0.25">
      <c r="A19" s="681"/>
      <c r="B19" s="706"/>
      <c r="C19" s="706"/>
      <c r="D19" s="530" t="s">
        <v>56</v>
      </c>
      <c r="E19" s="707" t="s">
        <v>55</v>
      </c>
      <c r="F19" s="707"/>
      <c r="G19" s="707"/>
      <c r="H19" s="707"/>
      <c r="I19" s="707"/>
      <c r="J19" s="707"/>
      <c r="K19" s="530" t="s">
        <v>56</v>
      </c>
      <c r="L19" s="706" t="s">
        <v>55</v>
      </c>
      <c r="M19" s="706"/>
      <c r="N19" s="706"/>
      <c r="O19" s="706"/>
      <c r="P19" s="706"/>
      <c r="Q19" s="706"/>
      <c r="R19" s="530" t="s">
        <v>56</v>
      </c>
      <c r="S19" s="706" t="s">
        <v>55</v>
      </c>
      <c r="T19" s="706"/>
      <c r="U19" s="706"/>
      <c r="V19" s="706"/>
      <c r="W19" s="706"/>
      <c r="X19" s="706"/>
      <c r="Y19" s="530" t="s">
        <v>56</v>
      </c>
      <c r="Z19" s="706" t="s">
        <v>55</v>
      </c>
      <c r="AA19" s="706"/>
      <c r="AB19" s="706"/>
      <c r="AC19" s="706"/>
      <c r="AD19" s="706"/>
      <c r="AE19" s="706"/>
      <c r="AF19" s="530" t="s">
        <v>56</v>
      </c>
      <c r="AG19" s="706" t="s">
        <v>55</v>
      </c>
      <c r="AH19" s="706"/>
      <c r="AI19" s="706"/>
      <c r="AJ19" s="706"/>
      <c r="AK19" s="706"/>
      <c r="AL19" s="706"/>
    </row>
    <row r="20" spans="1:42" ht="87.75" customHeight="1" x14ac:dyDescent="0.25">
      <c r="A20" s="682"/>
      <c r="B20" s="706"/>
      <c r="C20" s="706"/>
      <c r="D20" s="527" t="s">
        <v>24</v>
      </c>
      <c r="E20" s="527" t="s">
        <v>24</v>
      </c>
      <c r="F20" s="91" t="s">
        <v>5</v>
      </c>
      <c r="G20" s="91" t="s">
        <v>6</v>
      </c>
      <c r="H20" s="527" t="s">
        <v>857</v>
      </c>
      <c r="I20" s="91" t="s">
        <v>2</v>
      </c>
      <c r="J20" s="91" t="s">
        <v>147</v>
      </c>
      <c r="K20" s="527" t="s">
        <v>24</v>
      </c>
      <c r="L20" s="527" t="s">
        <v>24</v>
      </c>
      <c r="M20" s="91" t="s">
        <v>5</v>
      </c>
      <c r="N20" s="91" t="s">
        <v>6</v>
      </c>
      <c r="O20" s="527" t="s">
        <v>857</v>
      </c>
      <c r="P20" s="91" t="s">
        <v>2</v>
      </c>
      <c r="Q20" s="91" t="s">
        <v>147</v>
      </c>
      <c r="R20" s="527" t="s">
        <v>24</v>
      </c>
      <c r="S20" s="527" t="s">
        <v>24</v>
      </c>
      <c r="T20" s="91" t="s">
        <v>5</v>
      </c>
      <c r="U20" s="91" t="s">
        <v>6</v>
      </c>
      <c r="V20" s="527" t="s">
        <v>857</v>
      </c>
      <c r="W20" s="91" t="s">
        <v>2</v>
      </c>
      <c r="X20" s="91" t="s">
        <v>147</v>
      </c>
      <c r="Y20" s="527" t="s">
        <v>24</v>
      </c>
      <c r="Z20" s="527" t="s">
        <v>24</v>
      </c>
      <c r="AA20" s="91" t="s">
        <v>5</v>
      </c>
      <c r="AB20" s="91" t="s">
        <v>6</v>
      </c>
      <c r="AC20" s="527" t="s">
        <v>857</v>
      </c>
      <c r="AD20" s="91" t="s">
        <v>2</v>
      </c>
      <c r="AE20" s="91" t="s">
        <v>147</v>
      </c>
      <c r="AF20" s="527" t="s">
        <v>24</v>
      </c>
      <c r="AG20" s="527" t="s">
        <v>24</v>
      </c>
      <c r="AH20" s="91" t="s">
        <v>5</v>
      </c>
      <c r="AI20" s="91" t="s">
        <v>6</v>
      </c>
      <c r="AJ20" s="527" t="s">
        <v>857</v>
      </c>
      <c r="AK20" s="91" t="s">
        <v>2</v>
      </c>
      <c r="AL20" s="91" t="s">
        <v>790</v>
      </c>
    </row>
    <row r="21" spans="1:42" x14ac:dyDescent="0.25">
      <c r="A21" s="529">
        <v>1</v>
      </c>
      <c r="B21" s="529">
        <v>2</v>
      </c>
      <c r="C21" s="529">
        <v>3</v>
      </c>
      <c r="D21" s="138" t="s">
        <v>107</v>
      </c>
      <c r="E21" s="138" t="s">
        <v>108</v>
      </c>
      <c r="F21" s="138" t="s">
        <v>109</v>
      </c>
      <c r="G21" s="138" t="s">
        <v>110</v>
      </c>
      <c r="H21" s="138" t="s">
        <v>111</v>
      </c>
      <c r="I21" s="138" t="s">
        <v>112</v>
      </c>
      <c r="J21" s="138" t="s">
        <v>187</v>
      </c>
      <c r="K21" s="138" t="s">
        <v>188</v>
      </c>
      <c r="L21" s="138" t="s">
        <v>189</v>
      </c>
      <c r="M21" s="138" t="s">
        <v>190</v>
      </c>
      <c r="N21" s="138" t="s">
        <v>191</v>
      </c>
      <c r="O21" s="138" t="s">
        <v>192</v>
      </c>
      <c r="P21" s="138" t="s">
        <v>193</v>
      </c>
      <c r="Q21" s="138" t="s">
        <v>194</v>
      </c>
      <c r="R21" s="138" t="s">
        <v>197</v>
      </c>
      <c r="S21" s="138" t="s">
        <v>198</v>
      </c>
      <c r="T21" s="138" t="s">
        <v>199</v>
      </c>
      <c r="U21" s="138" t="s">
        <v>200</v>
      </c>
      <c r="V21" s="138" t="s">
        <v>201</v>
      </c>
      <c r="W21" s="138" t="s">
        <v>202</v>
      </c>
      <c r="X21" s="138" t="s">
        <v>341</v>
      </c>
      <c r="Y21" s="138" t="s">
        <v>203</v>
      </c>
      <c r="Z21" s="138" t="s">
        <v>204</v>
      </c>
      <c r="AA21" s="138" t="s">
        <v>205</v>
      </c>
      <c r="AB21" s="138" t="s">
        <v>206</v>
      </c>
      <c r="AC21" s="138" t="s">
        <v>207</v>
      </c>
      <c r="AD21" s="138" t="s">
        <v>208</v>
      </c>
      <c r="AE21" s="138" t="s">
        <v>342</v>
      </c>
      <c r="AF21" s="138" t="s">
        <v>98</v>
      </c>
      <c r="AG21" s="138" t="s">
        <v>101</v>
      </c>
      <c r="AH21" s="138" t="s">
        <v>117</v>
      </c>
      <c r="AI21" s="138" t="s">
        <v>120</v>
      </c>
      <c r="AJ21" s="138" t="s">
        <v>123</v>
      </c>
      <c r="AK21" s="138" t="s">
        <v>124</v>
      </c>
      <c r="AL21" s="138" t="s">
        <v>125</v>
      </c>
    </row>
    <row r="22" spans="1:42" x14ac:dyDescent="0.25">
      <c r="A22" s="529"/>
      <c r="B22" s="529"/>
      <c r="C22" s="529"/>
      <c r="D22" s="138"/>
      <c r="E22" s="138"/>
      <c r="F22" s="138"/>
      <c r="G22" s="138"/>
      <c r="H22" s="138"/>
      <c r="I22" s="138"/>
      <c r="J22" s="138"/>
      <c r="K22" s="138"/>
      <c r="L22" s="138"/>
      <c r="M22" s="138"/>
      <c r="N22" s="138"/>
      <c r="O22" s="138"/>
      <c r="P22" s="138"/>
      <c r="Q22" s="138"/>
      <c r="R22" s="138"/>
      <c r="S22" s="138"/>
      <c r="T22" s="138"/>
      <c r="U22" s="138"/>
      <c r="V22" s="138"/>
      <c r="W22" s="138"/>
      <c r="X22" s="138"/>
      <c r="Y22" s="138"/>
      <c r="Z22" s="138"/>
      <c r="AA22" s="138"/>
      <c r="AB22" s="138"/>
      <c r="AC22" s="138"/>
      <c r="AD22" s="138"/>
      <c r="AE22" s="138"/>
      <c r="AF22" s="138"/>
      <c r="AG22" s="138"/>
      <c r="AH22" s="138"/>
      <c r="AI22" s="138"/>
      <c r="AJ22" s="138"/>
      <c r="AK22" s="138"/>
      <c r="AL22" s="138"/>
    </row>
    <row r="23" spans="1:42" ht="31.5" x14ac:dyDescent="0.25">
      <c r="A23" s="210">
        <v>0</v>
      </c>
      <c r="B23" s="171" t="s">
        <v>735</v>
      </c>
      <c r="C23" s="50"/>
      <c r="D23" s="138"/>
      <c r="E23" s="214">
        <f>E25+E27</f>
        <v>0</v>
      </c>
      <c r="F23" s="138"/>
      <c r="G23" s="138"/>
      <c r="H23" s="138"/>
      <c r="I23" s="138"/>
      <c r="J23" s="138"/>
      <c r="K23" s="138"/>
      <c r="L23" s="214">
        <f>L25+L27+L24</f>
        <v>13.694076666666668</v>
      </c>
      <c r="M23" s="214">
        <f t="shared" ref="M23:AL23" si="0">M25+M27+M24</f>
        <v>0</v>
      </c>
      <c r="N23" s="214">
        <f t="shared" si="0"/>
        <v>0</v>
      </c>
      <c r="O23" s="214">
        <f t="shared" si="0"/>
        <v>0</v>
      </c>
      <c r="P23" s="214">
        <f t="shared" si="0"/>
        <v>0</v>
      </c>
      <c r="Q23" s="214">
        <f t="shared" si="0"/>
        <v>0</v>
      </c>
      <c r="R23" s="214">
        <f t="shared" si="0"/>
        <v>0</v>
      </c>
      <c r="S23" s="214">
        <f t="shared" si="0"/>
        <v>34.856576666666669</v>
      </c>
      <c r="T23" s="214">
        <f t="shared" si="0"/>
        <v>6.6300000000000008</v>
      </c>
      <c r="U23" s="214">
        <f t="shared" si="0"/>
        <v>0</v>
      </c>
      <c r="V23" s="214">
        <f t="shared" si="0"/>
        <v>1.5649999999999999</v>
      </c>
      <c r="W23" s="214">
        <f t="shared" si="0"/>
        <v>0</v>
      </c>
      <c r="X23" s="214">
        <f t="shared" si="0"/>
        <v>0</v>
      </c>
      <c r="Y23" s="214">
        <f t="shared" si="0"/>
        <v>0</v>
      </c>
      <c r="Z23" s="214">
        <f t="shared" si="0"/>
        <v>50.998346666666677</v>
      </c>
      <c r="AA23" s="214">
        <f t="shared" si="0"/>
        <v>0.8</v>
      </c>
      <c r="AB23" s="214">
        <f t="shared" si="0"/>
        <v>0</v>
      </c>
      <c r="AC23" s="214">
        <f t="shared" si="0"/>
        <v>0</v>
      </c>
      <c r="AD23" s="214">
        <f t="shared" si="0"/>
        <v>0</v>
      </c>
      <c r="AE23" s="214">
        <f t="shared" si="0"/>
        <v>0</v>
      </c>
      <c r="AF23" s="214">
        <f t="shared" si="0"/>
        <v>0</v>
      </c>
      <c r="AG23" s="214">
        <f t="shared" si="0"/>
        <v>99.549000000000007</v>
      </c>
      <c r="AH23" s="214">
        <f t="shared" si="0"/>
        <v>7.4300000000000006</v>
      </c>
      <c r="AI23" s="214">
        <f t="shared" si="0"/>
        <v>0</v>
      </c>
      <c r="AJ23" s="214">
        <f t="shared" si="0"/>
        <v>1.5649999999999999</v>
      </c>
      <c r="AK23" s="214">
        <f t="shared" si="0"/>
        <v>0</v>
      </c>
      <c r="AL23" s="214">
        <f t="shared" si="0"/>
        <v>0</v>
      </c>
    </row>
    <row r="24" spans="1:42" ht="31.5" x14ac:dyDescent="0.25">
      <c r="A24" s="50" t="s">
        <v>736</v>
      </c>
      <c r="B24" s="170" t="s">
        <v>737</v>
      </c>
      <c r="C24" s="50"/>
      <c r="D24" s="138"/>
      <c r="E24" s="138" t="s">
        <v>791</v>
      </c>
      <c r="F24" s="138"/>
      <c r="G24" s="138"/>
      <c r="H24" s="138"/>
      <c r="I24" s="138"/>
      <c r="J24" s="138"/>
      <c r="K24" s="138"/>
      <c r="L24" s="294">
        <f>L33</f>
        <v>0</v>
      </c>
      <c r="M24" s="294">
        <f t="shared" ref="M24:AL24" si="1">M33</f>
        <v>0</v>
      </c>
      <c r="N24" s="294">
        <f t="shared" si="1"/>
        <v>0</v>
      </c>
      <c r="O24" s="294">
        <f t="shared" si="1"/>
        <v>0</v>
      </c>
      <c r="P24" s="294">
        <f t="shared" si="1"/>
        <v>0</v>
      </c>
      <c r="Q24" s="294">
        <f t="shared" si="1"/>
        <v>0</v>
      </c>
      <c r="R24" s="294">
        <f t="shared" si="1"/>
        <v>0</v>
      </c>
      <c r="S24" s="294">
        <f t="shared" si="1"/>
        <v>11.173500000000001</v>
      </c>
      <c r="T24" s="294">
        <f t="shared" si="1"/>
        <v>2</v>
      </c>
      <c r="U24" s="294">
        <f t="shared" si="1"/>
        <v>0</v>
      </c>
      <c r="V24" s="294">
        <f t="shared" si="1"/>
        <v>0</v>
      </c>
      <c r="W24" s="294">
        <f t="shared" si="1"/>
        <v>0</v>
      </c>
      <c r="X24" s="294">
        <f t="shared" si="1"/>
        <v>0</v>
      </c>
      <c r="Y24" s="294">
        <f t="shared" si="1"/>
        <v>0</v>
      </c>
      <c r="Z24" s="294">
        <f t="shared" si="1"/>
        <v>8.3835000000000015</v>
      </c>
      <c r="AA24" s="294">
        <f t="shared" si="1"/>
        <v>0</v>
      </c>
      <c r="AB24" s="294">
        <f t="shared" si="1"/>
        <v>0</v>
      </c>
      <c r="AC24" s="294">
        <f t="shared" si="1"/>
        <v>0</v>
      </c>
      <c r="AD24" s="294">
        <f t="shared" si="1"/>
        <v>0</v>
      </c>
      <c r="AE24" s="294">
        <f t="shared" si="1"/>
        <v>0</v>
      </c>
      <c r="AF24" s="294">
        <f t="shared" si="1"/>
        <v>0</v>
      </c>
      <c r="AG24" s="294">
        <f t="shared" si="1"/>
        <v>19.557000000000002</v>
      </c>
      <c r="AH24" s="294">
        <f t="shared" si="1"/>
        <v>2</v>
      </c>
      <c r="AI24" s="294">
        <f t="shared" si="1"/>
        <v>0</v>
      </c>
      <c r="AJ24" s="294">
        <f t="shared" si="1"/>
        <v>0</v>
      </c>
      <c r="AK24" s="294">
        <f t="shared" si="1"/>
        <v>0</v>
      </c>
      <c r="AL24" s="294">
        <f t="shared" si="1"/>
        <v>0</v>
      </c>
    </row>
    <row r="25" spans="1:42" ht="31.5" x14ac:dyDescent="0.25">
      <c r="A25" s="50" t="s">
        <v>738</v>
      </c>
      <c r="B25" s="170" t="s">
        <v>762</v>
      </c>
      <c r="C25" s="50"/>
      <c r="D25" s="138"/>
      <c r="E25" s="294">
        <f>E41</f>
        <v>0</v>
      </c>
      <c r="F25" s="138"/>
      <c r="G25" s="138"/>
      <c r="H25" s="138"/>
      <c r="I25" s="138"/>
      <c r="J25" s="138"/>
      <c r="K25" s="138"/>
      <c r="L25" s="294">
        <f>L41</f>
        <v>13.694076666666668</v>
      </c>
      <c r="M25" s="138"/>
      <c r="N25" s="138"/>
      <c r="O25" s="138"/>
      <c r="P25" s="138"/>
      <c r="Q25" s="138"/>
      <c r="R25" s="138"/>
      <c r="S25" s="294">
        <f>S41</f>
        <v>14.421076666666668</v>
      </c>
      <c r="T25" s="294">
        <f t="shared" ref="T25:AD25" si="2">T41</f>
        <v>4.2300000000000004</v>
      </c>
      <c r="U25" s="294">
        <f t="shared" si="2"/>
        <v>0</v>
      </c>
      <c r="V25" s="294">
        <f t="shared" si="2"/>
        <v>0.35</v>
      </c>
      <c r="W25" s="294">
        <f t="shared" si="2"/>
        <v>0</v>
      </c>
      <c r="X25" s="138"/>
      <c r="Y25" s="294">
        <f t="shared" si="2"/>
        <v>0</v>
      </c>
      <c r="Z25" s="294">
        <f>Z41</f>
        <v>42.614846666666672</v>
      </c>
      <c r="AA25" s="294">
        <f t="shared" si="2"/>
        <v>0.8</v>
      </c>
      <c r="AB25" s="294">
        <f t="shared" si="2"/>
        <v>0</v>
      </c>
      <c r="AC25" s="294">
        <f t="shared" si="2"/>
        <v>0</v>
      </c>
      <c r="AD25" s="294">
        <f t="shared" si="2"/>
        <v>0</v>
      </c>
      <c r="AE25" s="138"/>
      <c r="AF25" s="138"/>
      <c r="AG25" s="214">
        <f t="shared" ref="AG25:AL69" si="3">E25+L25+S25+Z25</f>
        <v>70.73</v>
      </c>
      <c r="AH25" s="214">
        <f t="shared" ref="AH25:AL42" si="4">F25+M25+T25+AA25</f>
        <v>5.03</v>
      </c>
      <c r="AI25" s="214">
        <f t="shared" si="4"/>
        <v>0</v>
      </c>
      <c r="AJ25" s="214">
        <f t="shared" si="4"/>
        <v>0.35</v>
      </c>
      <c r="AK25" s="214">
        <f t="shared" si="4"/>
        <v>0</v>
      </c>
      <c r="AL25" s="296">
        <f t="shared" si="4"/>
        <v>0</v>
      </c>
    </row>
    <row r="26" spans="1:42" ht="94.5" x14ac:dyDescent="0.25">
      <c r="A26" s="50" t="s">
        <v>739</v>
      </c>
      <c r="B26" s="170" t="s">
        <v>740</v>
      </c>
      <c r="C26" s="50"/>
      <c r="D26" s="138"/>
      <c r="E26" s="138" t="s">
        <v>791</v>
      </c>
      <c r="F26" s="138"/>
      <c r="G26" s="138"/>
      <c r="H26" s="138"/>
      <c r="I26" s="138"/>
      <c r="J26" s="138"/>
      <c r="K26" s="138"/>
      <c r="L26" s="138" t="s">
        <v>791</v>
      </c>
      <c r="M26" s="138"/>
      <c r="N26" s="138"/>
      <c r="O26" s="138"/>
      <c r="P26" s="138"/>
      <c r="Q26" s="138"/>
      <c r="R26" s="138"/>
      <c r="S26" s="138" t="s">
        <v>791</v>
      </c>
      <c r="T26" s="138"/>
      <c r="U26" s="138"/>
      <c r="V26" s="138"/>
      <c r="W26" s="138"/>
      <c r="X26" s="138"/>
      <c r="Y26" s="138"/>
      <c r="Z26" s="138" t="s">
        <v>791</v>
      </c>
      <c r="AA26" s="138"/>
      <c r="AB26" s="138"/>
      <c r="AC26" s="138"/>
      <c r="AD26" s="138"/>
      <c r="AE26" s="138"/>
      <c r="AF26" s="138"/>
      <c r="AG26" s="214">
        <f t="shared" si="3"/>
        <v>0</v>
      </c>
      <c r="AH26" s="214">
        <f t="shared" si="4"/>
        <v>0</v>
      </c>
      <c r="AI26" s="214">
        <f t="shared" si="4"/>
        <v>0</v>
      </c>
      <c r="AJ26" s="214">
        <f t="shared" si="4"/>
        <v>0</v>
      </c>
      <c r="AK26" s="214">
        <f t="shared" si="4"/>
        <v>0</v>
      </c>
      <c r="AL26" s="296">
        <f t="shared" si="4"/>
        <v>0</v>
      </c>
    </row>
    <row r="27" spans="1:42" ht="47.25" x14ac:dyDescent="0.25">
      <c r="A27" s="50" t="s">
        <v>741</v>
      </c>
      <c r="B27" s="170" t="s">
        <v>742</v>
      </c>
      <c r="C27" s="50"/>
      <c r="D27" s="138"/>
      <c r="E27" s="294">
        <f>E69</f>
        <v>0</v>
      </c>
      <c r="F27" s="138"/>
      <c r="G27" s="138"/>
      <c r="H27" s="138"/>
      <c r="I27" s="138"/>
      <c r="J27" s="138"/>
      <c r="K27" s="138"/>
      <c r="L27" s="294">
        <f>L69</f>
        <v>0</v>
      </c>
      <c r="M27" s="138"/>
      <c r="N27" s="138"/>
      <c r="O27" s="138"/>
      <c r="P27" s="138"/>
      <c r="Q27" s="138"/>
      <c r="R27" s="138"/>
      <c r="S27" s="294">
        <f>S69</f>
        <v>9.2620000000000005</v>
      </c>
      <c r="T27" s="294">
        <f>T69</f>
        <v>0.4</v>
      </c>
      <c r="U27" s="294">
        <f>U69</f>
        <v>0</v>
      </c>
      <c r="V27" s="294">
        <f>V69</f>
        <v>1.2150000000000001</v>
      </c>
      <c r="W27" s="294">
        <f>W69</f>
        <v>0</v>
      </c>
      <c r="X27" s="294"/>
      <c r="Y27" s="138"/>
      <c r="Z27" s="294">
        <f>Z69</f>
        <v>0</v>
      </c>
      <c r="AA27" s="294">
        <f t="shared" ref="AA27:AC27" si="5">AA69</f>
        <v>0</v>
      </c>
      <c r="AB27" s="294">
        <f t="shared" si="5"/>
        <v>0</v>
      </c>
      <c r="AC27" s="294">
        <f t="shared" si="5"/>
        <v>0</v>
      </c>
      <c r="AD27" s="138"/>
      <c r="AE27" s="138"/>
      <c r="AF27" s="138"/>
      <c r="AG27" s="214">
        <f t="shared" si="3"/>
        <v>9.2620000000000005</v>
      </c>
      <c r="AH27" s="214">
        <f t="shared" si="4"/>
        <v>0.4</v>
      </c>
      <c r="AI27" s="214">
        <f t="shared" si="4"/>
        <v>0</v>
      </c>
      <c r="AJ27" s="214">
        <f t="shared" si="4"/>
        <v>1.2150000000000001</v>
      </c>
      <c r="AK27" s="214">
        <f t="shared" si="4"/>
        <v>0</v>
      </c>
      <c r="AL27" s="296">
        <f t="shared" si="4"/>
        <v>0</v>
      </c>
    </row>
    <row r="28" spans="1:42" ht="47.25" x14ac:dyDescent="0.25">
      <c r="A28" s="50" t="s">
        <v>743</v>
      </c>
      <c r="B28" s="170" t="s">
        <v>744</v>
      </c>
      <c r="C28" s="50"/>
      <c r="D28" s="138"/>
      <c r="E28" s="138" t="s">
        <v>791</v>
      </c>
      <c r="F28" s="138"/>
      <c r="G28" s="138"/>
      <c r="H28" s="138"/>
      <c r="I28" s="138"/>
      <c r="J28" s="138"/>
      <c r="K28" s="138"/>
      <c r="L28" s="138" t="s">
        <v>791</v>
      </c>
      <c r="M28" s="138"/>
      <c r="N28" s="138"/>
      <c r="O28" s="138"/>
      <c r="P28" s="138"/>
      <c r="Q28" s="138"/>
      <c r="R28" s="138"/>
      <c r="S28" s="138" t="s">
        <v>791</v>
      </c>
      <c r="T28" s="138"/>
      <c r="U28" s="138"/>
      <c r="V28" s="138"/>
      <c r="W28" s="138"/>
      <c r="X28" s="138"/>
      <c r="Y28" s="138"/>
      <c r="Z28" s="138" t="s">
        <v>791</v>
      </c>
      <c r="AA28" s="138"/>
      <c r="AB28" s="138"/>
      <c r="AC28" s="138"/>
      <c r="AD28" s="138"/>
      <c r="AE28" s="138"/>
      <c r="AF28" s="138"/>
      <c r="AG28" s="214">
        <f t="shared" si="3"/>
        <v>0</v>
      </c>
      <c r="AH28" s="214">
        <f t="shared" si="4"/>
        <v>0</v>
      </c>
      <c r="AI28" s="214">
        <f t="shared" si="4"/>
        <v>0</v>
      </c>
      <c r="AJ28" s="214">
        <f t="shared" si="4"/>
        <v>0</v>
      </c>
      <c r="AK28" s="214">
        <f t="shared" si="4"/>
        <v>0</v>
      </c>
      <c r="AL28" s="296">
        <f t="shared" si="4"/>
        <v>0</v>
      </c>
    </row>
    <row r="29" spans="1:42" ht="31.5" x14ac:dyDescent="0.25">
      <c r="A29" s="50" t="s">
        <v>745</v>
      </c>
      <c r="B29" s="170" t="s">
        <v>746</v>
      </c>
      <c r="C29" s="50"/>
      <c r="D29" s="138"/>
      <c r="E29" s="138" t="s">
        <v>791</v>
      </c>
      <c r="F29" s="138"/>
      <c r="G29" s="138"/>
      <c r="H29" s="138"/>
      <c r="I29" s="138"/>
      <c r="J29" s="138"/>
      <c r="K29" s="138"/>
      <c r="L29" s="138" t="s">
        <v>791</v>
      </c>
      <c r="M29" s="138"/>
      <c r="N29" s="138"/>
      <c r="O29" s="138"/>
      <c r="P29" s="138"/>
      <c r="Q29" s="138"/>
      <c r="R29" s="138"/>
      <c r="S29" s="138" t="s">
        <v>791</v>
      </c>
      <c r="T29" s="138"/>
      <c r="U29" s="138"/>
      <c r="V29" s="138"/>
      <c r="W29" s="138"/>
      <c r="X29" s="138"/>
      <c r="Y29" s="138"/>
      <c r="Z29" s="138" t="s">
        <v>791</v>
      </c>
      <c r="AA29" s="138"/>
      <c r="AB29" s="138"/>
      <c r="AC29" s="138"/>
      <c r="AD29" s="138"/>
      <c r="AE29" s="138"/>
      <c r="AF29" s="138"/>
      <c r="AG29" s="214">
        <f t="shared" si="3"/>
        <v>0</v>
      </c>
      <c r="AH29" s="214">
        <f t="shared" si="4"/>
        <v>0</v>
      </c>
      <c r="AI29" s="214">
        <f t="shared" si="4"/>
        <v>0</v>
      </c>
      <c r="AJ29" s="214">
        <f t="shared" si="4"/>
        <v>0</v>
      </c>
      <c r="AK29" s="214">
        <f t="shared" si="4"/>
        <v>0</v>
      </c>
      <c r="AL29" s="296">
        <f t="shared" si="4"/>
        <v>0</v>
      </c>
    </row>
    <row r="30" spans="1:42" x14ac:dyDescent="0.25">
      <c r="A30" s="50"/>
      <c r="B30" s="28"/>
      <c r="C30" s="50"/>
      <c r="D30" s="138"/>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214">
        <f t="shared" si="3"/>
        <v>0</v>
      </c>
      <c r="AH30" s="214">
        <f t="shared" si="4"/>
        <v>0</v>
      </c>
      <c r="AI30" s="214">
        <f t="shared" si="4"/>
        <v>0</v>
      </c>
      <c r="AJ30" s="214">
        <f t="shared" si="4"/>
        <v>0</v>
      </c>
      <c r="AK30" s="214">
        <f t="shared" si="4"/>
        <v>0</v>
      </c>
      <c r="AL30" s="296">
        <f t="shared" si="4"/>
        <v>0</v>
      </c>
    </row>
    <row r="31" spans="1:42" ht="31.5" x14ac:dyDescent="0.25">
      <c r="A31" s="50">
        <v>1</v>
      </c>
      <c r="B31" s="170" t="s">
        <v>579</v>
      </c>
      <c r="C31" s="50"/>
      <c r="D31" s="138"/>
      <c r="E31" s="138"/>
      <c r="F31" s="138"/>
      <c r="G31" s="138"/>
      <c r="H31" s="138"/>
      <c r="I31" s="138"/>
      <c r="J31" s="138"/>
      <c r="K31" s="138"/>
      <c r="L31" s="138"/>
      <c r="M31" s="138"/>
      <c r="N31" s="138"/>
      <c r="O31" s="138"/>
      <c r="P31" s="138"/>
      <c r="Q31" s="138"/>
      <c r="R31" s="138"/>
      <c r="S31" s="138"/>
      <c r="T31" s="138"/>
      <c r="U31" s="138"/>
      <c r="V31" s="138"/>
      <c r="W31" s="138"/>
      <c r="X31" s="138"/>
      <c r="Y31" s="138"/>
      <c r="Z31" s="138"/>
      <c r="AA31" s="138"/>
      <c r="AB31" s="138"/>
      <c r="AC31" s="138"/>
      <c r="AD31" s="138"/>
      <c r="AE31" s="138"/>
      <c r="AF31" s="138"/>
      <c r="AG31" s="214">
        <f t="shared" si="3"/>
        <v>0</v>
      </c>
      <c r="AH31" s="214">
        <f t="shared" si="4"/>
        <v>0</v>
      </c>
      <c r="AI31" s="214">
        <f t="shared" si="4"/>
        <v>0</v>
      </c>
      <c r="AJ31" s="214">
        <f t="shared" si="4"/>
        <v>0</v>
      </c>
      <c r="AK31" s="214">
        <f t="shared" si="4"/>
        <v>0</v>
      </c>
      <c r="AL31" s="296">
        <f t="shared" si="4"/>
        <v>0</v>
      </c>
    </row>
    <row r="32" spans="1:42" ht="47.25" x14ac:dyDescent="0.25">
      <c r="A32" s="173" t="s">
        <v>550</v>
      </c>
      <c r="B32" s="171" t="s">
        <v>747</v>
      </c>
      <c r="C32" s="50"/>
      <c r="D32" s="138"/>
      <c r="E32" s="138"/>
      <c r="F32" s="138"/>
      <c r="G32" s="138"/>
      <c r="H32" s="138"/>
      <c r="I32" s="138"/>
      <c r="J32" s="138"/>
      <c r="K32" s="138"/>
      <c r="L32" s="138"/>
      <c r="M32" s="138"/>
      <c r="N32" s="138"/>
      <c r="O32" s="138"/>
      <c r="P32" s="138"/>
      <c r="Q32" s="138"/>
      <c r="R32" s="138"/>
      <c r="S32" s="294">
        <f>S33</f>
        <v>11.173500000000001</v>
      </c>
      <c r="T32" s="294">
        <f t="shared" ref="T32:AM32" si="6">T33</f>
        <v>2</v>
      </c>
      <c r="U32" s="294">
        <f t="shared" si="6"/>
        <v>0</v>
      </c>
      <c r="V32" s="294">
        <f t="shared" si="6"/>
        <v>0</v>
      </c>
      <c r="W32" s="294">
        <f t="shared" si="6"/>
        <v>0</v>
      </c>
      <c r="X32" s="294">
        <f t="shared" si="6"/>
        <v>0</v>
      </c>
      <c r="Y32" s="294">
        <f t="shared" si="6"/>
        <v>0</v>
      </c>
      <c r="Z32" s="294">
        <f t="shared" si="6"/>
        <v>8.3835000000000015</v>
      </c>
      <c r="AA32" s="294">
        <f t="shared" si="6"/>
        <v>0</v>
      </c>
      <c r="AB32" s="294">
        <f t="shared" si="6"/>
        <v>0</v>
      </c>
      <c r="AC32" s="294">
        <f t="shared" si="6"/>
        <v>0</v>
      </c>
      <c r="AD32" s="294">
        <f t="shared" si="6"/>
        <v>0</v>
      </c>
      <c r="AE32" s="294">
        <f t="shared" si="6"/>
        <v>0</v>
      </c>
      <c r="AF32" s="294">
        <f t="shared" si="6"/>
        <v>0</v>
      </c>
      <c r="AG32" s="294">
        <f t="shared" si="6"/>
        <v>19.557000000000002</v>
      </c>
      <c r="AH32" s="294">
        <f t="shared" si="6"/>
        <v>2</v>
      </c>
      <c r="AI32" s="294">
        <f t="shared" si="6"/>
        <v>0</v>
      </c>
      <c r="AJ32" s="294">
        <f t="shared" si="6"/>
        <v>0</v>
      </c>
      <c r="AK32" s="294">
        <f t="shared" si="6"/>
        <v>0</v>
      </c>
      <c r="AL32" s="294">
        <f t="shared" si="6"/>
        <v>0</v>
      </c>
      <c r="AM32" s="294">
        <f t="shared" si="6"/>
        <v>0</v>
      </c>
    </row>
    <row r="33" spans="1:38" ht="47.25" x14ac:dyDescent="0.25">
      <c r="A33" s="46" t="s">
        <v>552</v>
      </c>
      <c r="B33" s="170" t="s">
        <v>748</v>
      </c>
      <c r="C33" s="50"/>
      <c r="D33" s="138" t="s">
        <v>763</v>
      </c>
      <c r="E33" s="138">
        <v>0</v>
      </c>
      <c r="F33" s="138">
        <v>0</v>
      </c>
      <c r="G33" s="138">
        <v>0</v>
      </c>
      <c r="H33" s="138">
        <v>0</v>
      </c>
      <c r="I33" s="138">
        <v>0</v>
      </c>
      <c r="J33" s="138">
        <v>0</v>
      </c>
      <c r="K33" s="138">
        <v>0</v>
      </c>
      <c r="L33" s="138">
        <v>0</v>
      </c>
      <c r="M33" s="138">
        <v>0</v>
      </c>
      <c r="N33" s="138">
        <v>0</v>
      </c>
      <c r="O33" s="138">
        <v>0</v>
      </c>
      <c r="P33" s="138">
        <v>0</v>
      </c>
      <c r="Q33" s="138">
        <v>0</v>
      </c>
      <c r="R33" s="138">
        <v>0</v>
      </c>
      <c r="S33" s="294">
        <f>S34+S35+S36</f>
        <v>11.173500000000001</v>
      </c>
      <c r="T33" s="294">
        <f t="shared" ref="T33:AL33" si="7">T34+T35+T36</f>
        <v>2</v>
      </c>
      <c r="U33" s="294">
        <f t="shared" si="7"/>
        <v>0</v>
      </c>
      <c r="V33" s="294">
        <f t="shared" si="7"/>
        <v>0</v>
      </c>
      <c r="W33" s="294">
        <f t="shared" si="7"/>
        <v>0</v>
      </c>
      <c r="X33" s="294">
        <f t="shared" si="7"/>
        <v>0</v>
      </c>
      <c r="Y33" s="294">
        <f t="shared" si="7"/>
        <v>0</v>
      </c>
      <c r="Z33" s="294">
        <f t="shared" si="7"/>
        <v>8.3835000000000015</v>
      </c>
      <c r="AA33" s="294">
        <f t="shared" si="7"/>
        <v>0</v>
      </c>
      <c r="AB33" s="294">
        <f t="shared" si="7"/>
        <v>0</v>
      </c>
      <c r="AC33" s="294">
        <f t="shared" si="7"/>
        <v>0</v>
      </c>
      <c r="AD33" s="294">
        <f t="shared" si="7"/>
        <v>0</v>
      </c>
      <c r="AE33" s="294">
        <f t="shared" si="7"/>
        <v>0</v>
      </c>
      <c r="AF33" s="294">
        <f t="shared" si="7"/>
        <v>0</v>
      </c>
      <c r="AG33" s="294">
        <f t="shared" si="7"/>
        <v>19.557000000000002</v>
      </c>
      <c r="AH33" s="294">
        <f t="shared" si="7"/>
        <v>2</v>
      </c>
      <c r="AI33" s="294">
        <f t="shared" si="7"/>
        <v>0</v>
      </c>
      <c r="AJ33" s="294">
        <f t="shared" si="7"/>
        <v>0</v>
      </c>
      <c r="AK33" s="294">
        <f t="shared" si="7"/>
        <v>0</v>
      </c>
      <c r="AL33" s="294">
        <f t="shared" si="7"/>
        <v>0</v>
      </c>
    </row>
    <row r="34" spans="1:38" s="580" customFormat="1" ht="78.75" x14ac:dyDescent="0.25">
      <c r="A34" s="46"/>
      <c r="B34" s="429" t="s">
        <v>1125</v>
      </c>
      <c r="C34" s="578" t="s">
        <v>813</v>
      </c>
      <c r="D34" s="138">
        <v>0</v>
      </c>
      <c r="E34" s="138">
        <v>0</v>
      </c>
      <c r="F34" s="138">
        <v>0</v>
      </c>
      <c r="G34" s="138">
        <v>0</v>
      </c>
      <c r="H34" s="138">
        <v>0</v>
      </c>
      <c r="I34" s="138">
        <v>0</v>
      </c>
      <c r="J34" s="138">
        <v>0</v>
      </c>
      <c r="K34" s="138">
        <v>0</v>
      </c>
      <c r="L34" s="138">
        <v>0</v>
      </c>
      <c r="M34" s="138">
        <v>0</v>
      </c>
      <c r="N34" s="138">
        <v>0</v>
      </c>
      <c r="O34" s="138">
        <v>0</v>
      </c>
      <c r="P34" s="138">
        <v>0</v>
      </c>
      <c r="Q34" s="138">
        <v>0</v>
      </c>
      <c r="R34" s="138">
        <v>0</v>
      </c>
      <c r="S34" s="294">
        <v>4.1535000000000002</v>
      </c>
      <c r="T34" s="294">
        <v>0</v>
      </c>
      <c r="U34" s="138">
        <v>0</v>
      </c>
      <c r="V34" s="138">
        <v>0</v>
      </c>
      <c r="W34" s="138">
        <v>0</v>
      </c>
      <c r="X34" s="138">
        <v>0</v>
      </c>
      <c r="Y34" s="138">
        <v>0</v>
      </c>
      <c r="Z34" s="138">
        <v>4.1535000000000002</v>
      </c>
      <c r="AA34" s="138">
        <v>0</v>
      </c>
      <c r="AB34" s="138">
        <v>0</v>
      </c>
      <c r="AC34" s="138">
        <v>0</v>
      </c>
      <c r="AD34" s="138">
        <v>0</v>
      </c>
      <c r="AE34" s="138">
        <v>0</v>
      </c>
      <c r="AF34" s="138">
        <v>0</v>
      </c>
      <c r="AG34" s="214">
        <v>8.3070000000000004</v>
      </c>
      <c r="AH34" s="214">
        <v>0</v>
      </c>
      <c r="AI34" s="214">
        <v>0</v>
      </c>
      <c r="AJ34" s="214">
        <v>0</v>
      </c>
      <c r="AK34" s="214">
        <v>0</v>
      </c>
      <c r="AL34" s="296">
        <v>0</v>
      </c>
    </row>
    <row r="35" spans="1:38" s="580" customFormat="1" ht="78.75" x14ac:dyDescent="0.25">
      <c r="A35" s="46"/>
      <c r="B35" s="429" t="s">
        <v>1126</v>
      </c>
      <c r="C35" s="578" t="s">
        <v>813</v>
      </c>
      <c r="D35" s="138">
        <v>0</v>
      </c>
      <c r="E35" s="138">
        <v>0</v>
      </c>
      <c r="F35" s="138">
        <v>0</v>
      </c>
      <c r="G35" s="138">
        <v>0</v>
      </c>
      <c r="H35" s="138">
        <v>0</v>
      </c>
      <c r="I35" s="138">
        <v>0</v>
      </c>
      <c r="J35" s="138">
        <v>0</v>
      </c>
      <c r="K35" s="138">
        <v>0</v>
      </c>
      <c r="L35" s="138">
        <v>0</v>
      </c>
      <c r="M35" s="138">
        <v>0</v>
      </c>
      <c r="N35" s="138">
        <v>0</v>
      </c>
      <c r="O35" s="138">
        <v>0</v>
      </c>
      <c r="P35" s="138">
        <v>0</v>
      </c>
      <c r="Q35" s="138">
        <v>0</v>
      </c>
      <c r="R35" s="138">
        <v>0</v>
      </c>
      <c r="S35" s="294">
        <v>4.2300000000000004</v>
      </c>
      <c r="T35" s="294">
        <v>0</v>
      </c>
      <c r="U35" s="138">
        <v>0</v>
      </c>
      <c r="V35" s="138">
        <v>0</v>
      </c>
      <c r="W35" s="138">
        <v>0</v>
      </c>
      <c r="X35" s="138">
        <v>0</v>
      </c>
      <c r="Y35" s="138">
        <v>0</v>
      </c>
      <c r="Z35" s="138">
        <v>4.2300000000000004</v>
      </c>
      <c r="AA35" s="138">
        <v>0</v>
      </c>
      <c r="AB35" s="138">
        <v>0</v>
      </c>
      <c r="AC35" s="138">
        <v>0</v>
      </c>
      <c r="AD35" s="138">
        <v>0</v>
      </c>
      <c r="AE35" s="138">
        <v>0</v>
      </c>
      <c r="AF35" s="138">
        <v>0</v>
      </c>
      <c r="AG35" s="214">
        <v>8.4600000000000009</v>
      </c>
      <c r="AH35" s="214">
        <v>0</v>
      </c>
      <c r="AI35" s="214">
        <v>0</v>
      </c>
      <c r="AJ35" s="214">
        <v>0</v>
      </c>
      <c r="AK35" s="214">
        <v>0</v>
      </c>
      <c r="AL35" s="296">
        <v>0</v>
      </c>
    </row>
    <row r="36" spans="1:38" s="540" customFormat="1" ht="31.5" x14ac:dyDescent="0.25">
      <c r="A36" s="46"/>
      <c r="B36" s="429" t="str">
        <f>'4'!B36</f>
        <v>Реконструкция в рамках технологических присоединений</v>
      </c>
      <c r="C36" s="578" t="s">
        <v>813</v>
      </c>
      <c r="D36" s="138"/>
      <c r="E36" s="138"/>
      <c r="F36" s="138"/>
      <c r="G36" s="138"/>
      <c r="H36" s="138"/>
      <c r="I36" s="138"/>
      <c r="J36" s="138"/>
      <c r="K36" s="138"/>
      <c r="L36" s="138"/>
      <c r="M36" s="138"/>
      <c r="N36" s="138"/>
      <c r="O36" s="138"/>
      <c r="P36" s="138"/>
      <c r="Q36" s="138"/>
      <c r="R36" s="138"/>
      <c r="S36" s="294">
        <f>'4'!BS36</f>
        <v>2.79</v>
      </c>
      <c r="T36" s="294">
        <f>'4'!BT36</f>
        <v>2</v>
      </c>
      <c r="U36" s="138"/>
      <c r="V36" s="138"/>
      <c r="W36" s="138"/>
      <c r="X36" s="138"/>
      <c r="Y36" s="138"/>
      <c r="Z36" s="138"/>
      <c r="AA36" s="138"/>
      <c r="AB36" s="138"/>
      <c r="AC36" s="138"/>
      <c r="AD36" s="138"/>
      <c r="AE36" s="138"/>
      <c r="AF36" s="138"/>
      <c r="AG36" s="214">
        <f>S36</f>
        <v>2.79</v>
      </c>
      <c r="AH36" s="214">
        <f t="shared" ref="AH36:AL36" si="8">T36</f>
        <v>2</v>
      </c>
      <c r="AI36" s="214">
        <f t="shared" si="8"/>
        <v>0</v>
      </c>
      <c r="AJ36" s="214">
        <f t="shared" si="8"/>
        <v>0</v>
      </c>
      <c r="AK36" s="214">
        <f t="shared" si="8"/>
        <v>0</v>
      </c>
      <c r="AL36" s="214">
        <f t="shared" si="8"/>
        <v>0</v>
      </c>
    </row>
    <row r="37" spans="1:38" s="580" customFormat="1" x14ac:dyDescent="0.25">
      <c r="A37" s="46"/>
      <c r="B37" s="429"/>
      <c r="C37" s="50"/>
      <c r="D37" s="138"/>
      <c r="E37" s="138"/>
      <c r="F37" s="138"/>
      <c r="G37" s="138"/>
      <c r="H37" s="138"/>
      <c r="I37" s="138"/>
      <c r="J37" s="138"/>
      <c r="K37" s="138"/>
      <c r="L37" s="138"/>
      <c r="M37" s="138"/>
      <c r="N37" s="138"/>
      <c r="O37" s="138"/>
      <c r="P37" s="138"/>
      <c r="Q37" s="138"/>
      <c r="R37" s="138"/>
      <c r="S37" s="294"/>
      <c r="T37" s="294"/>
      <c r="U37" s="138"/>
      <c r="V37" s="138"/>
      <c r="W37" s="138"/>
      <c r="X37" s="138"/>
      <c r="Y37" s="138"/>
      <c r="Z37" s="138"/>
      <c r="AA37" s="138"/>
      <c r="AB37" s="138"/>
      <c r="AC37" s="138"/>
      <c r="AD37" s="138"/>
      <c r="AE37" s="138"/>
      <c r="AF37" s="138"/>
      <c r="AG37" s="214"/>
      <c r="AH37" s="214"/>
      <c r="AI37" s="214"/>
      <c r="AJ37" s="214"/>
      <c r="AK37" s="214"/>
      <c r="AL37" s="214"/>
    </row>
    <row r="38" spans="1:38" ht="47.25" x14ac:dyDescent="0.25">
      <c r="A38" s="46" t="s">
        <v>553</v>
      </c>
      <c r="B38" s="170" t="s">
        <v>523</v>
      </c>
      <c r="C38" s="50"/>
      <c r="D38" s="138"/>
      <c r="E38" s="138"/>
      <c r="F38" s="138"/>
      <c r="G38" s="138"/>
      <c r="H38" s="138"/>
      <c r="I38" s="138"/>
      <c r="J38" s="138"/>
      <c r="K38" s="138"/>
      <c r="L38" s="138"/>
      <c r="M38" s="138"/>
      <c r="N38" s="138"/>
      <c r="O38" s="138"/>
      <c r="P38" s="138"/>
      <c r="Q38" s="138"/>
      <c r="R38" s="138"/>
      <c r="S38" s="138"/>
      <c r="T38" s="138"/>
      <c r="U38" s="138"/>
      <c r="V38" s="138"/>
      <c r="W38" s="138"/>
      <c r="X38" s="138"/>
      <c r="Y38" s="138"/>
      <c r="Z38" s="138" t="s">
        <v>791</v>
      </c>
      <c r="AA38" s="138"/>
      <c r="AB38" s="138"/>
      <c r="AC38" s="138"/>
      <c r="AD38" s="138"/>
      <c r="AE38" s="138"/>
      <c r="AF38" s="138"/>
      <c r="AG38" s="214">
        <f t="shared" si="3"/>
        <v>0</v>
      </c>
      <c r="AH38" s="214">
        <f t="shared" si="4"/>
        <v>0</v>
      </c>
      <c r="AI38" s="214">
        <f t="shared" si="4"/>
        <v>0</v>
      </c>
      <c r="AJ38" s="214">
        <f t="shared" si="4"/>
        <v>0</v>
      </c>
      <c r="AK38" s="214">
        <f t="shared" si="4"/>
        <v>0</v>
      </c>
      <c r="AL38" s="296">
        <f t="shared" si="4"/>
        <v>0</v>
      </c>
    </row>
    <row r="39" spans="1:38" ht="47.25" x14ac:dyDescent="0.25">
      <c r="A39" s="46" t="s">
        <v>554</v>
      </c>
      <c r="B39" s="170" t="s">
        <v>522</v>
      </c>
      <c r="C39" s="50"/>
      <c r="D39" s="138"/>
      <c r="E39" s="138"/>
      <c r="F39" s="138"/>
      <c r="G39" s="138"/>
      <c r="H39" s="138"/>
      <c r="I39" s="138"/>
      <c r="J39" s="138"/>
      <c r="K39" s="138"/>
      <c r="L39" s="138"/>
      <c r="M39" s="138"/>
      <c r="N39" s="138"/>
      <c r="O39" s="138"/>
      <c r="P39" s="138"/>
      <c r="Q39" s="138"/>
      <c r="R39" s="138"/>
      <c r="S39" s="138"/>
      <c r="T39" s="138"/>
      <c r="U39" s="138"/>
      <c r="V39" s="138"/>
      <c r="W39" s="138"/>
      <c r="X39" s="138"/>
      <c r="Y39" s="138"/>
      <c r="Z39" s="138" t="s">
        <v>791</v>
      </c>
      <c r="AA39" s="138"/>
      <c r="AB39" s="138"/>
      <c r="AC39" s="138"/>
      <c r="AD39" s="138"/>
      <c r="AE39" s="138"/>
      <c r="AF39" s="138"/>
      <c r="AG39" s="214">
        <f t="shared" si="3"/>
        <v>0</v>
      </c>
      <c r="AH39" s="214">
        <f t="shared" si="4"/>
        <v>0</v>
      </c>
      <c r="AI39" s="214">
        <f t="shared" si="4"/>
        <v>0</v>
      </c>
      <c r="AJ39" s="214">
        <f t="shared" si="4"/>
        <v>0</v>
      </c>
      <c r="AK39" s="214">
        <f t="shared" si="4"/>
        <v>0</v>
      </c>
      <c r="AL39" s="296">
        <f t="shared" si="4"/>
        <v>0</v>
      </c>
    </row>
    <row r="40" spans="1:38" ht="94.5" x14ac:dyDescent="0.25">
      <c r="A40" s="46" t="s">
        <v>555</v>
      </c>
      <c r="B40" s="170" t="s">
        <v>749</v>
      </c>
      <c r="C40" s="50"/>
      <c r="D40" s="138"/>
      <c r="E40" s="138"/>
      <c r="F40" s="138"/>
      <c r="G40" s="138"/>
      <c r="H40" s="138"/>
      <c r="I40" s="138"/>
      <c r="J40" s="138"/>
      <c r="K40" s="138"/>
      <c r="L40" s="138"/>
      <c r="M40" s="138"/>
      <c r="N40" s="138"/>
      <c r="O40" s="138"/>
      <c r="P40" s="138"/>
      <c r="Q40" s="138"/>
      <c r="R40" s="138"/>
      <c r="S40" s="138"/>
      <c r="T40" s="138"/>
      <c r="U40" s="138"/>
      <c r="V40" s="138"/>
      <c r="W40" s="138"/>
      <c r="X40" s="138"/>
      <c r="Y40" s="138"/>
      <c r="Z40" s="138" t="s">
        <v>791</v>
      </c>
      <c r="AA40" s="138"/>
      <c r="AB40" s="138"/>
      <c r="AC40" s="138"/>
      <c r="AD40" s="138"/>
      <c r="AE40" s="138"/>
      <c r="AF40" s="138"/>
      <c r="AG40" s="214">
        <f t="shared" si="3"/>
        <v>0</v>
      </c>
      <c r="AH40" s="214">
        <f t="shared" si="4"/>
        <v>0</v>
      </c>
      <c r="AI40" s="214">
        <f t="shared" si="4"/>
        <v>0</v>
      </c>
      <c r="AJ40" s="214">
        <f t="shared" si="4"/>
        <v>0</v>
      </c>
      <c r="AK40" s="214">
        <f t="shared" si="4"/>
        <v>0</v>
      </c>
      <c r="AL40" s="296">
        <f t="shared" si="4"/>
        <v>0</v>
      </c>
    </row>
    <row r="41" spans="1:38" ht="47.25" x14ac:dyDescent="0.25">
      <c r="A41" s="173" t="s">
        <v>551</v>
      </c>
      <c r="B41" s="171" t="s">
        <v>750</v>
      </c>
      <c r="C41" s="50"/>
      <c r="D41" s="138"/>
      <c r="E41" s="294">
        <f t="shared" ref="E41:J41" si="9">E42+E53+E57+E61</f>
        <v>0</v>
      </c>
      <c r="F41" s="294">
        <f t="shared" si="9"/>
        <v>0</v>
      </c>
      <c r="G41" s="294">
        <f t="shared" si="9"/>
        <v>0</v>
      </c>
      <c r="H41" s="294">
        <f t="shared" si="9"/>
        <v>0</v>
      </c>
      <c r="I41" s="294">
        <f t="shared" si="9"/>
        <v>0</v>
      </c>
      <c r="J41" s="296">
        <f t="shared" si="9"/>
        <v>0</v>
      </c>
      <c r="K41" s="138"/>
      <c r="L41" s="294">
        <f>L42+L53+L56+L61</f>
        <v>13.694076666666668</v>
      </c>
      <c r="M41" s="294">
        <f t="shared" ref="M41:AL41" si="10">M42+M53+M56+M61</f>
        <v>0</v>
      </c>
      <c r="N41" s="294">
        <f t="shared" si="10"/>
        <v>0</v>
      </c>
      <c r="O41" s="294">
        <f t="shared" si="10"/>
        <v>0</v>
      </c>
      <c r="P41" s="294">
        <f t="shared" si="10"/>
        <v>0</v>
      </c>
      <c r="Q41" s="294">
        <f t="shared" si="10"/>
        <v>0</v>
      </c>
      <c r="R41" s="294">
        <f t="shared" si="10"/>
        <v>0</v>
      </c>
      <c r="S41" s="294">
        <f t="shared" si="10"/>
        <v>14.421076666666668</v>
      </c>
      <c r="T41" s="294">
        <f t="shared" si="10"/>
        <v>4.2300000000000004</v>
      </c>
      <c r="U41" s="294">
        <f t="shared" si="10"/>
        <v>0</v>
      </c>
      <c r="V41" s="294">
        <f t="shared" si="10"/>
        <v>0.35</v>
      </c>
      <c r="W41" s="294">
        <f t="shared" si="10"/>
        <v>0</v>
      </c>
      <c r="X41" s="294">
        <f t="shared" si="10"/>
        <v>0</v>
      </c>
      <c r="Y41" s="294">
        <f t="shared" si="10"/>
        <v>0</v>
      </c>
      <c r="Z41" s="294">
        <f>Z42+Z53+Z56+Z61</f>
        <v>42.614846666666672</v>
      </c>
      <c r="AA41" s="294">
        <f t="shared" si="10"/>
        <v>0.8</v>
      </c>
      <c r="AB41" s="294">
        <f t="shared" si="10"/>
        <v>0</v>
      </c>
      <c r="AC41" s="294">
        <f t="shared" si="10"/>
        <v>0</v>
      </c>
      <c r="AD41" s="294">
        <f t="shared" si="10"/>
        <v>0</v>
      </c>
      <c r="AE41" s="294">
        <f t="shared" si="10"/>
        <v>0</v>
      </c>
      <c r="AF41" s="294">
        <f t="shared" si="10"/>
        <v>0</v>
      </c>
      <c r="AG41" s="294">
        <f t="shared" si="10"/>
        <v>70.73</v>
      </c>
      <c r="AH41" s="294">
        <f t="shared" si="10"/>
        <v>5.03</v>
      </c>
      <c r="AI41" s="294">
        <f t="shared" si="10"/>
        <v>0</v>
      </c>
      <c r="AJ41" s="294">
        <f t="shared" si="10"/>
        <v>0.35</v>
      </c>
      <c r="AK41" s="294">
        <f t="shared" si="10"/>
        <v>0</v>
      </c>
      <c r="AL41" s="294">
        <f t="shared" si="10"/>
        <v>0</v>
      </c>
    </row>
    <row r="42" spans="1:38" ht="78.75" x14ac:dyDescent="0.25">
      <c r="A42" s="46" t="s">
        <v>556</v>
      </c>
      <c r="B42" s="172" t="s">
        <v>764</v>
      </c>
      <c r="C42" s="50"/>
      <c r="D42" s="138"/>
      <c r="E42" s="138"/>
      <c r="F42" s="138"/>
      <c r="G42" s="138"/>
      <c r="H42" s="138"/>
      <c r="I42" s="138"/>
      <c r="J42" s="138"/>
      <c r="K42" s="138"/>
      <c r="L42" s="138"/>
      <c r="M42" s="138"/>
      <c r="N42" s="138"/>
      <c r="O42" s="138"/>
      <c r="P42" s="138"/>
      <c r="Q42" s="138"/>
      <c r="R42" s="138"/>
      <c r="S42" s="294">
        <f>S44</f>
        <v>5.7729999999999997</v>
      </c>
      <c r="T42" s="294">
        <f>T44</f>
        <v>4.2300000000000004</v>
      </c>
      <c r="U42" s="138"/>
      <c r="V42" s="138"/>
      <c r="W42" s="138"/>
      <c r="X42" s="138"/>
      <c r="Y42" s="138"/>
      <c r="Z42" s="294">
        <f>Z44</f>
        <v>37.620770000000007</v>
      </c>
      <c r="AA42" s="294">
        <f>AA44</f>
        <v>0.8</v>
      </c>
      <c r="AB42" s="138"/>
      <c r="AC42" s="138"/>
      <c r="AD42" s="138"/>
      <c r="AE42" s="138"/>
      <c r="AF42" s="138"/>
      <c r="AG42" s="214">
        <f t="shared" si="3"/>
        <v>43.393770000000004</v>
      </c>
      <c r="AH42" s="214">
        <f t="shared" si="4"/>
        <v>5.03</v>
      </c>
      <c r="AI42" s="214">
        <f t="shared" si="4"/>
        <v>0</v>
      </c>
      <c r="AJ42" s="214">
        <f t="shared" si="4"/>
        <v>0</v>
      </c>
      <c r="AK42" s="214">
        <f t="shared" si="4"/>
        <v>0</v>
      </c>
      <c r="AL42" s="296">
        <f t="shared" si="4"/>
        <v>0</v>
      </c>
    </row>
    <row r="43" spans="1:38" ht="31.5" x14ac:dyDescent="0.25">
      <c r="A43" s="46" t="s">
        <v>603</v>
      </c>
      <c r="B43" s="170" t="s">
        <v>765</v>
      </c>
      <c r="C43" s="50"/>
      <c r="D43" s="138"/>
      <c r="E43" s="138"/>
      <c r="F43" s="138"/>
      <c r="G43" s="138"/>
      <c r="H43" s="138"/>
      <c r="I43" s="138"/>
      <c r="J43" s="138"/>
      <c r="K43" s="138"/>
      <c r="L43" s="138"/>
      <c r="M43" s="138"/>
      <c r="N43" s="138"/>
      <c r="O43" s="138"/>
      <c r="P43" s="138"/>
      <c r="Q43" s="138"/>
      <c r="R43" s="138"/>
      <c r="S43" s="138"/>
      <c r="T43" s="138"/>
      <c r="U43" s="138"/>
      <c r="V43" s="138"/>
      <c r="W43" s="138"/>
      <c r="X43" s="138"/>
      <c r="Y43" s="138"/>
      <c r="Z43" s="138" t="s">
        <v>791</v>
      </c>
      <c r="AA43" s="138"/>
      <c r="AB43" s="138"/>
      <c r="AC43" s="138"/>
      <c r="AD43" s="138"/>
      <c r="AE43" s="138"/>
      <c r="AF43" s="138"/>
      <c r="AG43" s="214">
        <f t="shared" si="3"/>
        <v>0</v>
      </c>
      <c r="AH43" s="214">
        <f t="shared" si="3"/>
        <v>0</v>
      </c>
      <c r="AI43" s="214">
        <f t="shared" si="3"/>
        <v>0</v>
      </c>
      <c r="AJ43" s="214">
        <f t="shared" si="3"/>
        <v>0</v>
      </c>
      <c r="AK43" s="214">
        <f t="shared" si="3"/>
        <v>0</v>
      </c>
      <c r="AL43" s="296">
        <f t="shared" si="3"/>
        <v>0</v>
      </c>
    </row>
    <row r="44" spans="1:38" ht="78.75" x14ac:dyDescent="0.25">
      <c r="A44" s="46" t="s">
        <v>604</v>
      </c>
      <c r="B44" s="170" t="s">
        <v>766</v>
      </c>
      <c r="C44" s="50"/>
      <c r="D44" s="138"/>
      <c r="E44" s="138"/>
      <c r="F44" s="138"/>
      <c r="G44" s="138"/>
      <c r="H44" s="138"/>
      <c r="I44" s="138"/>
      <c r="J44" s="138"/>
      <c r="K44" s="138"/>
      <c r="L44" s="138"/>
      <c r="M44" s="138"/>
      <c r="N44" s="138"/>
      <c r="O44" s="138"/>
      <c r="P44" s="138"/>
      <c r="Q44" s="138"/>
      <c r="R44" s="138"/>
      <c r="S44" s="294">
        <f>S51</f>
        <v>5.7729999999999997</v>
      </c>
      <c r="T44" s="294">
        <f>T51</f>
        <v>4.2300000000000004</v>
      </c>
      <c r="U44" s="138"/>
      <c r="V44" s="138"/>
      <c r="W44" s="138"/>
      <c r="X44" s="138"/>
      <c r="Y44" s="138"/>
      <c r="Z44" s="294">
        <f>SUM(Z45:Z50)</f>
        <v>37.620770000000007</v>
      </c>
      <c r="AA44" s="294">
        <f>SUM(AA45:AA48)</f>
        <v>0.8</v>
      </c>
      <c r="AB44" s="138"/>
      <c r="AC44" s="138"/>
      <c r="AD44" s="138"/>
      <c r="AE44" s="138"/>
      <c r="AF44" s="138"/>
      <c r="AG44" s="214">
        <f t="shared" si="3"/>
        <v>43.393770000000004</v>
      </c>
      <c r="AH44" s="214">
        <f t="shared" si="3"/>
        <v>5.03</v>
      </c>
      <c r="AI44" s="214">
        <f t="shared" si="3"/>
        <v>0</v>
      </c>
      <c r="AJ44" s="214">
        <f t="shared" si="3"/>
        <v>0</v>
      </c>
      <c r="AK44" s="214">
        <f t="shared" si="3"/>
        <v>0</v>
      </c>
      <c r="AL44" s="296">
        <f t="shared" si="3"/>
        <v>0</v>
      </c>
    </row>
    <row r="45" spans="1:38" ht="47.25" x14ac:dyDescent="0.25">
      <c r="A45" s="46"/>
      <c r="B45" s="282" t="s">
        <v>1041</v>
      </c>
      <c r="C45" s="526" t="s">
        <v>813</v>
      </c>
      <c r="D45" s="138"/>
      <c r="E45" s="138"/>
      <c r="F45" s="138"/>
      <c r="G45" s="138"/>
      <c r="H45" s="138"/>
      <c r="I45" s="138"/>
      <c r="J45" s="138"/>
      <c r="K45" s="138"/>
      <c r="L45" s="138"/>
      <c r="M45" s="138"/>
      <c r="N45" s="138"/>
      <c r="O45" s="138"/>
      <c r="P45" s="138"/>
      <c r="Q45" s="138"/>
      <c r="R45" s="138"/>
      <c r="S45" s="138"/>
      <c r="T45" s="138"/>
      <c r="U45" s="138"/>
      <c r="V45" s="138"/>
      <c r="W45" s="138"/>
      <c r="X45" s="138"/>
      <c r="Y45" s="138"/>
      <c r="Z45" s="294">
        <f>'4'!E70</f>
        <v>2.879</v>
      </c>
      <c r="AA45" s="294">
        <v>0.4</v>
      </c>
      <c r="AB45" s="138"/>
      <c r="AC45" s="138"/>
      <c r="AD45" s="138"/>
      <c r="AE45" s="138"/>
      <c r="AF45" s="138"/>
      <c r="AG45" s="214">
        <f t="shared" si="3"/>
        <v>2.879</v>
      </c>
      <c r="AH45" s="214">
        <f t="shared" si="3"/>
        <v>0.4</v>
      </c>
      <c r="AI45" s="214">
        <f t="shared" si="3"/>
        <v>0</v>
      </c>
      <c r="AJ45" s="214">
        <f t="shared" si="3"/>
        <v>0</v>
      </c>
      <c r="AK45" s="214">
        <f t="shared" si="3"/>
        <v>0</v>
      </c>
      <c r="AL45" s="296">
        <f t="shared" si="3"/>
        <v>0</v>
      </c>
    </row>
    <row r="46" spans="1:38" ht="47.25" x14ac:dyDescent="0.25">
      <c r="A46" s="46"/>
      <c r="B46" s="282" t="s">
        <v>1124</v>
      </c>
      <c r="C46" s="526" t="s">
        <v>813</v>
      </c>
      <c r="D46" s="138"/>
      <c r="E46" s="138"/>
      <c r="F46" s="138"/>
      <c r="G46" s="138"/>
      <c r="H46" s="138"/>
      <c r="I46" s="138"/>
      <c r="J46" s="138"/>
      <c r="K46" s="138"/>
      <c r="L46" s="138"/>
      <c r="M46" s="138"/>
      <c r="N46" s="138"/>
      <c r="O46" s="138"/>
      <c r="P46" s="138"/>
      <c r="Q46" s="138"/>
      <c r="R46" s="138"/>
      <c r="S46" s="138"/>
      <c r="T46" s="138"/>
      <c r="U46" s="138"/>
      <c r="V46" s="138"/>
      <c r="W46" s="138"/>
      <c r="X46" s="138"/>
      <c r="Y46" s="138"/>
      <c r="Z46" s="294">
        <v>24.786000000000001</v>
      </c>
      <c r="AA46" s="294">
        <v>0</v>
      </c>
      <c r="AB46" s="138"/>
      <c r="AC46" s="138"/>
      <c r="AD46" s="138"/>
      <c r="AE46" s="138"/>
      <c r="AF46" s="138"/>
      <c r="AG46" s="214">
        <f t="shared" si="3"/>
        <v>24.786000000000001</v>
      </c>
      <c r="AH46" s="214">
        <f t="shared" si="3"/>
        <v>0</v>
      </c>
      <c r="AI46" s="214">
        <f t="shared" si="3"/>
        <v>0</v>
      </c>
      <c r="AJ46" s="214">
        <f t="shared" si="3"/>
        <v>0</v>
      </c>
      <c r="AK46" s="214">
        <f t="shared" si="3"/>
        <v>0</v>
      </c>
      <c r="AL46" s="296">
        <f t="shared" si="3"/>
        <v>0</v>
      </c>
    </row>
    <row r="47" spans="1:38" ht="47.25" x14ac:dyDescent="0.25">
      <c r="A47" s="46"/>
      <c r="B47" s="282" t="s">
        <v>1087</v>
      </c>
      <c r="C47" s="526" t="s">
        <v>813</v>
      </c>
      <c r="D47" s="138"/>
      <c r="E47" s="138"/>
      <c r="F47" s="138"/>
      <c r="G47" s="138"/>
      <c r="H47" s="138"/>
      <c r="I47" s="138"/>
      <c r="J47" s="138"/>
      <c r="K47" s="138"/>
      <c r="L47" s="138"/>
      <c r="M47" s="138"/>
      <c r="N47" s="138"/>
      <c r="O47" s="138"/>
      <c r="P47" s="138"/>
      <c r="Q47" s="138"/>
      <c r="R47" s="138"/>
      <c r="S47" s="138"/>
      <c r="T47" s="138"/>
      <c r="U47" s="138"/>
      <c r="V47" s="138"/>
      <c r="W47" s="138"/>
      <c r="X47" s="138"/>
      <c r="Y47" s="138"/>
      <c r="Z47" s="294">
        <v>5.2649999999999997</v>
      </c>
      <c r="AA47" s="294">
        <v>0</v>
      </c>
      <c r="AB47" s="138"/>
      <c r="AC47" s="138"/>
      <c r="AD47" s="138"/>
      <c r="AE47" s="138"/>
      <c r="AF47" s="138"/>
      <c r="AG47" s="214">
        <f t="shared" si="3"/>
        <v>5.2649999999999997</v>
      </c>
      <c r="AH47" s="214">
        <f t="shared" si="3"/>
        <v>0</v>
      </c>
      <c r="AI47" s="214">
        <f t="shared" si="3"/>
        <v>0</v>
      </c>
      <c r="AJ47" s="214">
        <f t="shared" si="3"/>
        <v>0</v>
      </c>
      <c r="AK47" s="214">
        <f t="shared" si="3"/>
        <v>0</v>
      </c>
      <c r="AL47" s="296">
        <f t="shared" si="3"/>
        <v>0</v>
      </c>
    </row>
    <row r="48" spans="1:38" s="543" customFormat="1" ht="47.25" x14ac:dyDescent="0.25">
      <c r="A48" s="46"/>
      <c r="B48" s="282" t="s">
        <v>1153</v>
      </c>
      <c r="C48" s="544" t="s">
        <v>813</v>
      </c>
      <c r="D48" s="138"/>
      <c r="E48" s="138"/>
      <c r="F48" s="138"/>
      <c r="G48" s="138"/>
      <c r="H48" s="138"/>
      <c r="I48" s="138"/>
      <c r="J48" s="138"/>
      <c r="K48" s="138"/>
      <c r="L48" s="138"/>
      <c r="M48" s="138"/>
      <c r="N48" s="138"/>
      <c r="O48" s="138"/>
      <c r="P48" s="138"/>
      <c r="Q48" s="138"/>
      <c r="R48" s="138"/>
      <c r="S48" s="138"/>
      <c r="T48" s="138"/>
      <c r="U48" s="138"/>
      <c r="V48" s="138"/>
      <c r="W48" s="138"/>
      <c r="X48" s="138"/>
      <c r="Y48" s="138"/>
      <c r="Z48" s="294">
        <f>'4'!BS77</f>
        <v>2.7</v>
      </c>
      <c r="AA48" s="294">
        <v>0.4</v>
      </c>
      <c r="AB48" s="138"/>
      <c r="AC48" s="138"/>
      <c r="AD48" s="138"/>
      <c r="AE48" s="138"/>
      <c r="AF48" s="138"/>
      <c r="AG48" s="214">
        <f t="shared" ref="AG48" si="11">E48+L48+S48+Z48</f>
        <v>2.7</v>
      </c>
      <c r="AH48" s="214">
        <f t="shared" ref="AH48" si="12">F48+M48+T48+AA48</f>
        <v>0.4</v>
      </c>
      <c r="AI48" s="214">
        <f t="shared" ref="AI48" si="13">G48+N48+U48+AB48</f>
        <v>0</v>
      </c>
      <c r="AJ48" s="214">
        <f t="shared" ref="AJ48" si="14">H48+O48+V48+AC48</f>
        <v>0</v>
      </c>
      <c r="AK48" s="214">
        <f t="shared" ref="AK48" si="15">I48+P48+W48+AD48</f>
        <v>0</v>
      </c>
      <c r="AL48" s="296">
        <f t="shared" ref="AL48" si="16">J48+Q48+X48+AE48</f>
        <v>0</v>
      </c>
    </row>
    <row r="49" spans="1:38" s="601" customFormat="1" ht="78.75" x14ac:dyDescent="0.25">
      <c r="A49" s="46"/>
      <c r="B49" s="282" t="str">
        <f>'3'!B76</f>
        <v>Разработка проектно-сметной документации "Установка КТП взамен существующей КТП-150 с переводом нагрузок" (п.Гидромеханизации)</v>
      </c>
      <c r="C49" s="600" t="s">
        <v>813</v>
      </c>
      <c r="D49" s="138"/>
      <c r="E49" s="138"/>
      <c r="F49" s="138"/>
      <c r="G49" s="138"/>
      <c r="H49" s="138"/>
      <c r="I49" s="138"/>
      <c r="J49" s="138"/>
      <c r="K49" s="138"/>
      <c r="L49" s="138"/>
      <c r="M49" s="138"/>
      <c r="N49" s="138"/>
      <c r="O49" s="138"/>
      <c r="P49" s="138"/>
      <c r="Q49" s="138"/>
      <c r="R49" s="138"/>
      <c r="S49" s="138"/>
      <c r="T49" s="138"/>
      <c r="U49" s="138"/>
      <c r="V49" s="138"/>
      <c r="W49" s="138"/>
      <c r="X49" s="138"/>
      <c r="Y49" s="138"/>
      <c r="Z49" s="294">
        <f>'4'!BS78</f>
        <v>0.39240000000000003</v>
      </c>
      <c r="AA49" s="294">
        <v>0</v>
      </c>
      <c r="AB49" s="138"/>
      <c r="AC49" s="138"/>
      <c r="AD49" s="138"/>
      <c r="AE49" s="138"/>
      <c r="AF49" s="138"/>
      <c r="AG49" s="214">
        <f t="shared" ref="AG49:AG50" si="17">E49+L49+S49+Z49</f>
        <v>0.39240000000000003</v>
      </c>
      <c r="AH49" s="214">
        <f t="shared" ref="AH49:AH50" si="18">F49+M49+T49+AA49</f>
        <v>0</v>
      </c>
      <c r="AI49" s="214">
        <f t="shared" ref="AI49:AI50" si="19">G49+N49+U49+AB49</f>
        <v>0</v>
      </c>
      <c r="AJ49" s="214">
        <f t="shared" ref="AJ49:AJ50" si="20">H49+O49+V49+AC49</f>
        <v>0</v>
      </c>
      <c r="AK49" s="214">
        <f t="shared" ref="AK49:AK50" si="21">I49+P49+W49+AD49</f>
        <v>0</v>
      </c>
      <c r="AL49" s="296">
        <f t="shared" ref="AL49:AL50" si="22">J49+Q49+X49+AE49</f>
        <v>0</v>
      </c>
    </row>
    <row r="50" spans="1:38" s="601" customFormat="1" ht="63" x14ac:dyDescent="0.25">
      <c r="A50" s="46"/>
      <c r="B50" s="282" t="str">
        <f>'3'!B77</f>
        <v>Разработка проектно-сметной документации  "Строительство КЛ-6,0кВ РП8-КТП150 с участком ГНБ" (п.Гидромеханизации)</v>
      </c>
      <c r="C50" s="600" t="s">
        <v>813</v>
      </c>
      <c r="D50" s="138"/>
      <c r="E50" s="138"/>
      <c r="F50" s="138"/>
      <c r="G50" s="138"/>
      <c r="H50" s="138"/>
      <c r="I50" s="138"/>
      <c r="J50" s="138"/>
      <c r="K50" s="138"/>
      <c r="L50" s="138"/>
      <c r="M50" s="138"/>
      <c r="N50" s="138"/>
      <c r="O50" s="138"/>
      <c r="P50" s="138"/>
      <c r="Q50" s="138"/>
      <c r="R50" s="138"/>
      <c r="S50" s="138"/>
      <c r="T50" s="138"/>
      <c r="U50" s="138"/>
      <c r="V50" s="138"/>
      <c r="W50" s="138"/>
      <c r="X50" s="138"/>
      <c r="Y50" s="138"/>
      <c r="Z50" s="294">
        <f>'4'!BS79</f>
        <v>1.5983700000000001</v>
      </c>
      <c r="AA50" s="294">
        <v>0</v>
      </c>
      <c r="AB50" s="138"/>
      <c r="AC50" s="138"/>
      <c r="AD50" s="138"/>
      <c r="AE50" s="138"/>
      <c r="AF50" s="138"/>
      <c r="AG50" s="214">
        <f t="shared" si="17"/>
        <v>1.5983700000000001</v>
      </c>
      <c r="AH50" s="214">
        <f t="shared" si="18"/>
        <v>0</v>
      </c>
      <c r="AI50" s="214">
        <f t="shared" si="19"/>
        <v>0</v>
      </c>
      <c r="AJ50" s="214">
        <f t="shared" si="20"/>
        <v>0</v>
      </c>
      <c r="AK50" s="214">
        <f t="shared" si="21"/>
        <v>0</v>
      </c>
      <c r="AL50" s="296">
        <f t="shared" si="22"/>
        <v>0</v>
      </c>
    </row>
    <row r="51" spans="1:38" ht="31.5" x14ac:dyDescent="0.25">
      <c r="A51" s="46"/>
      <c r="B51" s="283" t="s">
        <v>819</v>
      </c>
      <c r="C51" s="526" t="s">
        <v>813</v>
      </c>
      <c r="D51" s="138"/>
      <c r="E51" s="138"/>
      <c r="F51" s="138"/>
      <c r="G51" s="138"/>
      <c r="H51" s="138"/>
      <c r="I51" s="138"/>
      <c r="J51" s="138"/>
      <c r="K51" s="138"/>
      <c r="L51" s="138"/>
      <c r="M51" s="138"/>
      <c r="N51" s="138"/>
      <c r="O51" s="138"/>
      <c r="P51" s="138"/>
      <c r="Q51" s="138"/>
      <c r="R51" s="138"/>
      <c r="S51" s="294">
        <f>'4'!BS91</f>
        <v>5.7729999999999997</v>
      </c>
      <c r="T51" s="294">
        <f>'4'!BT91</f>
        <v>4.2300000000000004</v>
      </c>
      <c r="U51" s="138"/>
      <c r="V51" s="138"/>
      <c r="W51" s="138"/>
      <c r="X51" s="138"/>
      <c r="Y51" s="138"/>
      <c r="Z51" s="138"/>
      <c r="AA51" s="138"/>
      <c r="AB51" s="138"/>
      <c r="AC51" s="138"/>
      <c r="AD51" s="138"/>
      <c r="AE51" s="138"/>
      <c r="AF51" s="138"/>
      <c r="AG51" s="214">
        <f t="shared" si="3"/>
        <v>5.7729999999999997</v>
      </c>
      <c r="AH51" s="214">
        <f t="shared" si="3"/>
        <v>4.2300000000000004</v>
      </c>
      <c r="AI51" s="214">
        <f t="shared" si="3"/>
        <v>0</v>
      </c>
      <c r="AJ51" s="214">
        <f t="shared" si="3"/>
        <v>0</v>
      </c>
      <c r="AK51" s="214">
        <f t="shared" si="3"/>
        <v>0</v>
      </c>
      <c r="AL51" s="296">
        <f t="shared" si="3"/>
        <v>0</v>
      </c>
    </row>
    <row r="52" spans="1:38" x14ac:dyDescent="0.25">
      <c r="A52" s="46"/>
      <c r="B52" s="170"/>
      <c r="C52" s="50"/>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214">
        <f t="shared" si="3"/>
        <v>0</v>
      </c>
      <c r="AH52" s="214">
        <f t="shared" si="3"/>
        <v>0</v>
      </c>
      <c r="AI52" s="214">
        <f t="shared" si="3"/>
        <v>0</v>
      </c>
      <c r="AJ52" s="214">
        <f t="shared" si="3"/>
        <v>0</v>
      </c>
      <c r="AK52" s="214">
        <f t="shared" si="3"/>
        <v>0</v>
      </c>
      <c r="AL52" s="296">
        <f t="shared" si="3"/>
        <v>0</v>
      </c>
    </row>
    <row r="53" spans="1:38" ht="63" x14ac:dyDescent="0.25">
      <c r="A53" s="46" t="s">
        <v>557</v>
      </c>
      <c r="B53" s="172" t="s">
        <v>751</v>
      </c>
      <c r="C53" s="50"/>
      <c r="D53" s="138"/>
      <c r="E53" s="138"/>
      <c r="F53" s="138"/>
      <c r="G53" s="138"/>
      <c r="H53" s="138"/>
      <c r="I53" s="138"/>
      <c r="J53" s="138"/>
      <c r="K53" s="138"/>
      <c r="L53" s="138"/>
      <c r="M53" s="138"/>
      <c r="N53" s="138"/>
      <c r="O53" s="138"/>
      <c r="P53" s="138"/>
      <c r="Q53" s="138"/>
      <c r="R53" s="138"/>
      <c r="S53" s="294">
        <f>S54</f>
        <v>3.6539999999999995</v>
      </c>
      <c r="T53" s="294"/>
      <c r="U53" s="294"/>
      <c r="V53" s="294">
        <f>V54</f>
        <v>0.35</v>
      </c>
      <c r="W53" s="138"/>
      <c r="X53" s="138"/>
      <c r="Y53" s="138"/>
      <c r="Z53" s="138"/>
      <c r="AA53" s="138"/>
      <c r="AB53" s="138"/>
      <c r="AC53" s="138"/>
      <c r="AD53" s="138"/>
      <c r="AE53" s="138"/>
      <c r="AF53" s="138"/>
      <c r="AG53" s="214">
        <f t="shared" si="3"/>
        <v>3.6539999999999995</v>
      </c>
      <c r="AH53" s="214">
        <f t="shared" si="3"/>
        <v>0</v>
      </c>
      <c r="AI53" s="214">
        <f t="shared" si="3"/>
        <v>0</v>
      </c>
      <c r="AJ53" s="214">
        <f t="shared" si="3"/>
        <v>0.35</v>
      </c>
      <c r="AK53" s="214">
        <f t="shared" si="3"/>
        <v>0</v>
      </c>
      <c r="AL53" s="296">
        <f t="shared" si="3"/>
        <v>0</v>
      </c>
    </row>
    <row r="54" spans="1:38" ht="47.25" x14ac:dyDescent="0.25">
      <c r="A54" s="46" t="s">
        <v>607</v>
      </c>
      <c r="B54" s="170" t="s">
        <v>752</v>
      </c>
      <c r="C54" s="50"/>
      <c r="D54" s="138"/>
      <c r="E54" s="138"/>
      <c r="F54" s="138"/>
      <c r="G54" s="138"/>
      <c r="H54" s="138"/>
      <c r="I54" s="138"/>
      <c r="J54" s="138"/>
      <c r="K54" s="138"/>
      <c r="L54" s="138"/>
      <c r="M54" s="138"/>
      <c r="N54" s="138"/>
      <c r="O54" s="138"/>
      <c r="P54" s="138"/>
      <c r="Q54" s="138"/>
      <c r="R54" s="138"/>
      <c r="S54" s="294">
        <f>S55</f>
        <v>3.6539999999999995</v>
      </c>
      <c r="T54" s="294"/>
      <c r="U54" s="294"/>
      <c r="V54" s="294">
        <f>V55</f>
        <v>0.35</v>
      </c>
      <c r="W54" s="138"/>
      <c r="X54" s="138"/>
      <c r="Y54" s="138"/>
      <c r="Z54" s="138"/>
      <c r="AA54" s="138"/>
      <c r="AB54" s="138"/>
      <c r="AC54" s="138"/>
      <c r="AD54" s="138"/>
      <c r="AE54" s="138"/>
      <c r="AF54" s="138"/>
      <c r="AG54" s="214">
        <f t="shared" si="3"/>
        <v>3.6539999999999995</v>
      </c>
      <c r="AH54" s="214">
        <f t="shared" si="3"/>
        <v>0</v>
      </c>
      <c r="AI54" s="214">
        <f t="shared" si="3"/>
        <v>0</v>
      </c>
      <c r="AJ54" s="214">
        <f t="shared" si="3"/>
        <v>0.35</v>
      </c>
      <c r="AK54" s="214">
        <f t="shared" si="3"/>
        <v>0</v>
      </c>
      <c r="AL54" s="296">
        <f t="shared" si="3"/>
        <v>0</v>
      </c>
    </row>
    <row r="55" spans="1:38" s="540" customFormat="1" ht="47.25" x14ac:dyDescent="0.25">
      <c r="A55" s="46"/>
      <c r="B55" s="429" t="str">
        <f>'4'!B98</f>
        <v>Реконструкция КВЛ-6кВ ТП-95-ТП-26 путем замены участка ВЛ-6кВ на КЛ-6кВ, используя метод ГНБ</v>
      </c>
      <c r="C55" s="50"/>
      <c r="D55" s="138"/>
      <c r="E55" s="138"/>
      <c r="F55" s="138"/>
      <c r="G55" s="138"/>
      <c r="H55" s="138"/>
      <c r="I55" s="138"/>
      <c r="J55" s="138"/>
      <c r="K55" s="138"/>
      <c r="L55" s="138"/>
      <c r="M55" s="138"/>
      <c r="N55" s="138"/>
      <c r="O55" s="138"/>
      <c r="P55" s="138"/>
      <c r="Q55" s="138"/>
      <c r="R55" s="138"/>
      <c r="S55" s="294">
        <f>'4'!BS98</f>
        <v>3.6539999999999995</v>
      </c>
      <c r="T55" s="138"/>
      <c r="U55" s="138"/>
      <c r="V55" s="294">
        <f>'4'!BV98</f>
        <v>0.35</v>
      </c>
      <c r="W55" s="138"/>
      <c r="X55" s="138"/>
      <c r="Y55" s="138"/>
      <c r="Z55" s="138"/>
      <c r="AA55" s="138"/>
      <c r="AB55" s="138"/>
      <c r="AC55" s="138"/>
      <c r="AD55" s="138"/>
      <c r="AE55" s="138"/>
      <c r="AF55" s="138"/>
      <c r="AG55" s="214">
        <f t="shared" ref="AG55" si="23">E55+L55+S55+Z55</f>
        <v>3.6539999999999995</v>
      </c>
      <c r="AH55" s="214">
        <f t="shared" ref="AH55" si="24">F55+M55+T55+AA55</f>
        <v>0</v>
      </c>
      <c r="AI55" s="214">
        <f t="shared" ref="AI55" si="25">G55+N55+U55+AB55</f>
        <v>0</v>
      </c>
      <c r="AJ55" s="214">
        <f t="shared" ref="AJ55" si="26">H55+O55+V55+AC55</f>
        <v>0.35</v>
      </c>
      <c r="AK55" s="214">
        <f t="shared" ref="AK55" si="27">I55+P55+W55+AD55</f>
        <v>0</v>
      </c>
      <c r="AL55" s="296">
        <f t="shared" ref="AL55" si="28">J55+Q55+X55+AE55</f>
        <v>0</v>
      </c>
    </row>
    <row r="56" spans="1:38" ht="63" x14ac:dyDescent="0.25">
      <c r="A56" s="46" t="s">
        <v>608</v>
      </c>
      <c r="B56" s="170" t="s">
        <v>753</v>
      </c>
      <c r="C56" s="290"/>
      <c r="D56" s="138"/>
      <c r="E56" s="138"/>
      <c r="F56" s="138"/>
      <c r="G56" s="138"/>
      <c r="H56" s="138"/>
      <c r="I56" s="138"/>
      <c r="J56" s="138"/>
      <c r="K56" s="138"/>
      <c r="L56" s="294">
        <f>L59</f>
        <v>4.9940766666666674</v>
      </c>
      <c r="M56" s="294">
        <f t="shared" ref="M56:AL56" si="29">M59</f>
        <v>0</v>
      </c>
      <c r="N56" s="294">
        <f t="shared" si="29"/>
        <v>0</v>
      </c>
      <c r="O56" s="294">
        <f t="shared" si="29"/>
        <v>0</v>
      </c>
      <c r="P56" s="294">
        <f t="shared" si="29"/>
        <v>0</v>
      </c>
      <c r="Q56" s="294">
        <f t="shared" si="29"/>
        <v>0</v>
      </c>
      <c r="R56" s="294">
        <f t="shared" si="29"/>
        <v>0</v>
      </c>
      <c r="S56" s="294">
        <f t="shared" si="29"/>
        <v>4.9940766666666674</v>
      </c>
      <c r="T56" s="294">
        <f t="shared" si="29"/>
        <v>0</v>
      </c>
      <c r="U56" s="294">
        <f t="shared" si="29"/>
        <v>0</v>
      </c>
      <c r="V56" s="294">
        <f t="shared" si="29"/>
        <v>0</v>
      </c>
      <c r="W56" s="294">
        <f t="shared" si="29"/>
        <v>0</v>
      </c>
      <c r="X56" s="294">
        <f t="shared" si="29"/>
        <v>0</v>
      </c>
      <c r="Y56" s="294">
        <f t="shared" si="29"/>
        <v>0</v>
      </c>
      <c r="Z56" s="294">
        <f t="shared" si="29"/>
        <v>4.9940766666666674</v>
      </c>
      <c r="AA56" s="294">
        <f t="shared" si="29"/>
        <v>0</v>
      </c>
      <c r="AB56" s="294">
        <f t="shared" si="29"/>
        <v>0</v>
      </c>
      <c r="AC56" s="294">
        <f t="shared" si="29"/>
        <v>0</v>
      </c>
      <c r="AD56" s="294">
        <f t="shared" si="29"/>
        <v>0</v>
      </c>
      <c r="AE56" s="294">
        <f t="shared" si="29"/>
        <v>0</v>
      </c>
      <c r="AF56" s="294">
        <f t="shared" si="29"/>
        <v>0</v>
      </c>
      <c r="AG56" s="294">
        <f t="shared" si="29"/>
        <v>14.982230000000001</v>
      </c>
      <c r="AH56" s="294">
        <f t="shared" si="29"/>
        <v>0</v>
      </c>
      <c r="AI56" s="294">
        <f t="shared" si="29"/>
        <v>0</v>
      </c>
      <c r="AJ56" s="294">
        <f t="shared" si="29"/>
        <v>0</v>
      </c>
      <c r="AK56" s="294">
        <f t="shared" si="29"/>
        <v>0</v>
      </c>
      <c r="AL56" s="294">
        <f t="shared" si="29"/>
        <v>0</v>
      </c>
    </row>
    <row r="57" spans="1:38" ht="47.25" x14ac:dyDescent="0.25">
      <c r="A57" s="46" t="s">
        <v>558</v>
      </c>
      <c r="B57" s="172" t="s">
        <v>754</v>
      </c>
      <c r="C57" s="50"/>
      <c r="D57" s="138"/>
      <c r="E57" s="294">
        <f>E58</f>
        <v>0</v>
      </c>
      <c r="F57" s="138"/>
      <c r="G57" s="138"/>
      <c r="H57" s="138"/>
      <c r="I57" s="138"/>
      <c r="J57" s="138"/>
      <c r="K57" s="138"/>
      <c r="L57" s="294">
        <f>L58</f>
        <v>0</v>
      </c>
      <c r="M57" s="138"/>
      <c r="N57" s="138"/>
      <c r="O57" s="138"/>
      <c r="P57" s="138"/>
      <c r="Q57" s="138"/>
      <c r="R57" s="138"/>
      <c r="S57" s="294">
        <f>S58</f>
        <v>0</v>
      </c>
      <c r="T57" s="138"/>
      <c r="U57" s="138"/>
      <c r="V57" s="138"/>
      <c r="W57" s="138"/>
      <c r="X57" s="138"/>
      <c r="Y57" s="138"/>
      <c r="Z57" s="294">
        <f>Z58</f>
        <v>0</v>
      </c>
      <c r="AA57" s="138"/>
      <c r="AB57" s="138"/>
      <c r="AC57" s="138"/>
      <c r="AD57" s="138"/>
      <c r="AE57" s="138"/>
      <c r="AF57" s="138"/>
      <c r="AG57" s="214">
        <f t="shared" si="3"/>
        <v>0</v>
      </c>
      <c r="AH57" s="214">
        <f t="shared" si="3"/>
        <v>0</v>
      </c>
      <c r="AI57" s="214">
        <f t="shared" si="3"/>
        <v>0</v>
      </c>
      <c r="AJ57" s="214">
        <f t="shared" si="3"/>
        <v>0</v>
      </c>
      <c r="AK57" s="214">
        <f t="shared" si="3"/>
        <v>0</v>
      </c>
      <c r="AL57" s="296">
        <f t="shared" si="3"/>
        <v>0</v>
      </c>
    </row>
    <row r="58" spans="1:38" ht="31.5" x14ac:dyDescent="0.25">
      <c r="A58" s="46" t="s">
        <v>611</v>
      </c>
      <c r="B58" s="289" t="s">
        <v>860</v>
      </c>
      <c r="C58" s="50"/>
      <c r="D58" s="138"/>
      <c r="E58" s="294"/>
      <c r="F58" s="138"/>
      <c r="G58" s="138"/>
      <c r="H58" s="138"/>
      <c r="I58" s="138"/>
      <c r="J58" s="138"/>
      <c r="K58" s="138"/>
      <c r="L58" s="294">
        <f>E58</f>
        <v>0</v>
      </c>
      <c r="M58" s="138"/>
      <c r="N58" s="138"/>
      <c r="O58" s="138"/>
      <c r="P58" s="138"/>
      <c r="Q58" s="138"/>
      <c r="R58" s="138"/>
      <c r="S58" s="294">
        <f>L58</f>
        <v>0</v>
      </c>
      <c r="T58" s="138"/>
      <c r="U58" s="138"/>
      <c r="V58" s="138"/>
      <c r="W58" s="138"/>
      <c r="X58" s="138"/>
      <c r="Y58" s="138"/>
      <c r="Z58" s="294">
        <f>S58</f>
        <v>0</v>
      </c>
      <c r="AA58" s="138"/>
      <c r="AB58" s="138"/>
      <c r="AC58" s="138"/>
      <c r="AD58" s="138"/>
      <c r="AE58" s="138"/>
      <c r="AF58" s="138"/>
      <c r="AG58" s="214">
        <f t="shared" si="3"/>
        <v>0</v>
      </c>
      <c r="AH58" s="214">
        <f t="shared" si="3"/>
        <v>0</v>
      </c>
      <c r="AI58" s="214">
        <f t="shared" si="3"/>
        <v>0</v>
      </c>
      <c r="AJ58" s="214">
        <f t="shared" si="3"/>
        <v>0</v>
      </c>
      <c r="AK58" s="214">
        <f t="shared" si="3"/>
        <v>0</v>
      </c>
      <c r="AL58" s="296">
        <f t="shared" si="3"/>
        <v>0</v>
      </c>
    </row>
    <row r="59" spans="1:38" s="580" customFormat="1" ht="47.25" x14ac:dyDescent="0.25">
      <c r="A59" s="46"/>
      <c r="B59" s="288" t="s">
        <v>1132</v>
      </c>
      <c r="C59" s="50" t="s">
        <v>813</v>
      </c>
      <c r="D59" s="138">
        <v>0</v>
      </c>
      <c r="E59" s="294">
        <v>0</v>
      </c>
      <c r="F59" s="138">
        <v>0</v>
      </c>
      <c r="G59" s="138">
        <v>0</v>
      </c>
      <c r="H59" s="138">
        <v>0</v>
      </c>
      <c r="I59" s="138">
        <v>0</v>
      </c>
      <c r="J59" s="138">
        <v>0</v>
      </c>
      <c r="K59" s="138">
        <v>0</v>
      </c>
      <c r="L59" s="294">
        <v>4.9940766666666674</v>
      </c>
      <c r="M59" s="138">
        <v>0</v>
      </c>
      <c r="N59" s="138">
        <v>0</v>
      </c>
      <c r="O59" s="138">
        <v>0</v>
      </c>
      <c r="P59" s="138">
        <v>0</v>
      </c>
      <c r="Q59" s="138">
        <v>0</v>
      </c>
      <c r="R59" s="138">
        <v>0</v>
      </c>
      <c r="S59" s="294">
        <v>4.9940766666666674</v>
      </c>
      <c r="T59" s="138">
        <v>0</v>
      </c>
      <c r="U59" s="138">
        <v>0</v>
      </c>
      <c r="V59" s="138">
        <v>0</v>
      </c>
      <c r="W59" s="138">
        <v>0</v>
      </c>
      <c r="X59" s="138">
        <v>0</v>
      </c>
      <c r="Y59" s="138">
        <v>0</v>
      </c>
      <c r="Z59" s="294">
        <v>4.9940766666666674</v>
      </c>
      <c r="AA59" s="138">
        <v>0</v>
      </c>
      <c r="AB59" s="138">
        <v>0</v>
      </c>
      <c r="AC59" s="138">
        <v>0</v>
      </c>
      <c r="AD59" s="138">
        <v>0</v>
      </c>
      <c r="AE59" s="138">
        <v>0</v>
      </c>
      <c r="AF59" s="138">
        <v>0</v>
      </c>
      <c r="AG59" s="214">
        <v>14.982230000000001</v>
      </c>
      <c r="AH59" s="214">
        <v>0</v>
      </c>
      <c r="AI59" s="214">
        <v>0</v>
      </c>
      <c r="AJ59" s="214">
        <v>0</v>
      </c>
      <c r="AK59" s="214">
        <v>0</v>
      </c>
      <c r="AL59" s="296">
        <v>0</v>
      </c>
    </row>
    <row r="60" spans="1:38" s="580" customFormat="1" x14ac:dyDescent="0.25">
      <c r="A60" s="46"/>
      <c r="B60" s="289"/>
      <c r="C60" s="50"/>
      <c r="D60" s="138"/>
      <c r="E60" s="294"/>
      <c r="F60" s="138"/>
      <c r="G60" s="138"/>
      <c r="H60" s="138"/>
      <c r="I60" s="138"/>
      <c r="J60" s="138"/>
      <c r="K60" s="138"/>
      <c r="L60" s="294"/>
      <c r="M60" s="138"/>
      <c r="N60" s="138"/>
      <c r="O60" s="138"/>
      <c r="P60" s="138"/>
      <c r="Q60" s="138"/>
      <c r="R60" s="138"/>
      <c r="S60" s="294"/>
      <c r="T60" s="138"/>
      <c r="U60" s="138"/>
      <c r="V60" s="138"/>
      <c r="W60" s="138"/>
      <c r="X60" s="138"/>
      <c r="Y60" s="138"/>
      <c r="Z60" s="294"/>
      <c r="AA60" s="138"/>
      <c r="AB60" s="138"/>
      <c r="AC60" s="138"/>
      <c r="AD60" s="138"/>
      <c r="AE60" s="138"/>
      <c r="AF60" s="138"/>
      <c r="AG60" s="214"/>
      <c r="AH60" s="214"/>
      <c r="AI60" s="214"/>
      <c r="AJ60" s="214"/>
      <c r="AK60" s="214"/>
      <c r="AL60" s="296"/>
    </row>
    <row r="61" spans="1:38" ht="63" x14ac:dyDescent="0.25">
      <c r="A61" s="46" t="s">
        <v>559</v>
      </c>
      <c r="B61" s="216" t="s">
        <v>755</v>
      </c>
      <c r="C61" s="50"/>
      <c r="D61" s="138"/>
      <c r="E61" s="138"/>
      <c r="F61" s="138"/>
      <c r="G61" s="138"/>
      <c r="H61" s="138"/>
      <c r="I61" s="138"/>
      <c r="J61" s="138"/>
      <c r="K61" s="138"/>
      <c r="L61" s="294">
        <f>L63</f>
        <v>8.7000000000000011</v>
      </c>
      <c r="M61" s="138"/>
      <c r="N61" s="138"/>
      <c r="O61" s="138"/>
      <c r="P61" s="138"/>
      <c r="Q61" s="138"/>
      <c r="R61" s="138"/>
      <c r="S61" s="294">
        <f>S63</f>
        <v>0</v>
      </c>
      <c r="T61" s="138"/>
      <c r="U61" s="138"/>
      <c r="V61" s="138"/>
      <c r="W61" s="138"/>
      <c r="X61" s="138"/>
      <c r="Y61" s="138"/>
      <c r="Z61" s="138"/>
      <c r="AA61" s="138"/>
      <c r="AB61" s="138"/>
      <c r="AC61" s="138"/>
      <c r="AD61" s="138"/>
      <c r="AE61" s="138"/>
      <c r="AF61" s="138"/>
      <c r="AG61" s="214">
        <f t="shared" si="3"/>
        <v>8.7000000000000011</v>
      </c>
      <c r="AH61" s="214">
        <f t="shared" si="3"/>
        <v>0</v>
      </c>
      <c r="AI61" s="214">
        <f t="shared" si="3"/>
        <v>0</v>
      </c>
      <c r="AJ61" s="214">
        <f t="shared" si="3"/>
        <v>0</v>
      </c>
      <c r="AK61" s="214">
        <f t="shared" si="3"/>
        <v>0</v>
      </c>
      <c r="AL61" s="296">
        <f t="shared" si="3"/>
        <v>0</v>
      </c>
    </row>
    <row r="62" spans="1:38" ht="31.5" x14ac:dyDescent="0.25">
      <c r="A62" s="46" t="s">
        <v>615</v>
      </c>
      <c r="B62" s="521" t="s">
        <v>756</v>
      </c>
      <c r="C62" s="50"/>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138"/>
      <c r="AB62" s="138"/>
      <c r="AC62" s="138"/>
      <c r="AD62" s="138"/>
      <c r="AE62" s="138"/>
      <c r="AF62" s="138"/>
      <c r="AG62" s="214">
        <f t="shared" si="3"/>
        <v>0</v>
      </c>
      <c r="AH62" s="214">
        <f t="shared" si="3"/>
        <v>0</v>
      </c>
      <c r="AI62" s="214">
        <f t="shared" si="3"/>
        <v>0</v>
      </c>
      <c r="AJ62" s="214">
        <f t="shared" si="3"/>
        <v>0</v>
      </c>
      <c r="AK62" s="214">
        <f t="shared" si="3"/>
        <v>0</v>
      </c>
      <c r="AL62" s="296">
        <f t="shared" si="3"/>
        <v>0</v>
      </c>
    </row>
    <row r="63" spans="1:38" ht="63" x14ac:dyDescent="0.25">
      <c r="A63" s="46" t="s">
        <v>616</v>
      </c>
      <c r="B63" s="521" t="s">
        <v>757</v>
      </c>
      <c r="C63" s="50"/>
      <c r="D63" s="138"/>
      <c r="E63" s="138"/>
      <c r="F63" s="138"/>
      <c r="G63" s="138"/>
      <c r="H63" s="138"/>
      <c r="I63" s="138"/>
      <c r="J63" s="138"/>
      <c r="K63" s="138"/>
      <c r="L63" s="294">
        <f>SUM(L64:L67)</f>
        <v>8.7000000000000011</v>
      </c>
      <c r="M63" s="138"/>
      <c r="N63" s="138"/>
      <c r="O63" s="138"/>
      <c r="P63" s="138"/>
      <c r="Q63" s="138"/>
      <c r="R63" s="138"/>
      <c r="S63" s="294">
        <f>SUM(S64:S67)</f>
        <v>0</v>
      </c>
      <c r="T63" s="138"/>
      <c r="U63" s="138"/>
      <c r="V63" s="138"/>
      <c r="W63" s="138"/>
      <c r="X63" s="138"/>
      <c r="Y63" s="138"/>
      <c r="Z63" s="138"/>
      <c r="AA63" s="138"/>
      <c r="AB63" s="138"/>
      <c r="AC63" s="138"/>
      <c r="AD63" s="138"/>
      <c r="AE63" s="138"/>
      <c r="AF63" s="138"/>
      <c r="AG63" s="214">
        <f t="shared" si="3"/>
        <v>8.7000000000000011</v>
      </c>
      <c r="AH63" s="214">
        <f t="shared" si="3"/>
        <v>0</v>
      </c>
      <c r="AI63" s="214">
        <f t="shared" si="3"/>
        <v>0</v>
      </c>
      <c r="AJ63" s="214">
        <f t="shared" si="3"/>
        <v>0</v>
      </c>
      <c r="AK63" s="214">
        <f t="shared" si="3"/>
        <v>0</v>
      </c>
      <c r="AL63" s="296">
        <f t="shared" si="3"/>
        <v>0</v>
      </c>
    </row>
    <row r="64" spans="1:38" x14ac:dyDescent="0.25">
      <c r="A64" s="46"/>
      <c r="B64" s="288" t="s">
        <v>821</v>
      </c>
      <c r="C64" s="50" t="s">
        <v>813</v>
      </c>
      <c r="D64" s="138"/>
      <c r="E64" s="138"/>
      <c r="F64" s="138"/>
      <c r="G64" s="138"/>
      <c r="H64" s="138"/>
      <c r="I64" s="138"/>
      <c r="J64" s="138"/>
      <c r="K64" s="138"/>
      <c r="L64" s="294">
        <f>'4'!BS120</f>
        <v>2</v>
      </c>
      <c r="M64" s="138"/>
      <c r="N64" s="138"/>
      <c r="O64" s="138"/>
      <c r="P64" s="138"/>
      <c r="Q64" s="138"/>
      <c r="R64" s="138"/>
      <c r="S64" s="294"/>
      <c r="T64" s="138"/>
      <c r="U64" s="138"/>
      <c r="V64" s="138"/>
      <c r="W64" s="138"/>
      <c r="X64" s="138"/>
      <c r="Y64" s="138"/>
      <c r="Z64" s="138"/>
      <c r="AA64" s="138"/>
      <c r="AB64" s="138"/>
      <c r="AC64" s="138"/>
      <c r="AD64" s="138"/>
      <c r="AE64" s="138"/>
      <c r="AF64" s="138"/>
      <c r="AG64" s="214">
        <f t="shared" si="3"/>
        <v>2</v>
      </c>
      <c r="AH64" s="214">
        <f t="shared" si="3"/>
        <v>0</v>
      </c>
      <c r="AI64" s="214">
        <f t="shared" si="3"/>
        <v>0</v>
      </c>
      <c r="AJ64" s="214">
        <f t="shared" si="3"/>
        <v>0</v>
      </c>
      <c r="AK64" s="214">
        <f t="shared" si="3"/>
        <v>0</v>
      </c>
      <c r="AL64" s="296">
        <f t="shared" si="3"/>
        <v>0</v>
      </c>
    </row>
    <row r="65" spans="1:38" ht="31.5" x14ac:dyDescent="0.25">
      <c r="A65" s="46"/>
      <c r="B65" s="288" t="s">
        <v>854</v>
      </c>
      <c r="C65" s="50" t="s">
        <v>813</v>
      </c>
      <c r="D65" s="138"/>
      <c r="E65" s="138"/>
      <c r="F65" s="138"/>
      <c r="G65" s="138"/>
      <c r="H65" s="138"/>
      <c r="I65" s="138"/>
      <c r="J65" s="138"/>
      <c r="K65" s="138"/>
      <c r="L65" s="294">
        <f>'4'!BS121</f>
        <v>6.7000000000000011</v>
      </c>
      <c r="M65" s="138"/>
      <c r="N65" s="138"/>
      <c r="O65" s="138"/>
      <c r="P65" s="138"/>
      <c r="Q65" s="138"/>
      <c r="R65" s="138"/>
      <c r="S65" s="294"/>
      <c r="T65" s="138"/>
      <c r="U65" s="138"/>
      <c r="V65" s="138"/>
      <c r="W65" s="138"/>
      <c r="X65" s="138"/>
      <c r="Y65" s="138"/>
      <c r="Z65" s="138"/>
      <c r="AA65" s="138"/>
      <c r="AB65" s="138"/>
      <c r="AC65" s="138"/>
      <c r="AD65" s="138"/>
      <c r="AE65" s="138"/>
      <c r="AF65" s="138"/>
      <c r="AG65" s="214">
        <f t="shared" si="3"/>
        <v>6.7000000000000011</v>
      </c>
      <c r="AH65" s="214">
        <f t="shared" si="3"/>
        <v>0</v>
      </c>
      <c r="AI65" s="214">
        <f t="shared" si="3"/>
        <v>0</v>
      </c>
      <c r="AJ65" s="214">
        <f t="shared" si="3"/>
        <v>0</v>
      </c>
      <c r="AK65" s="214">
        <f t="shared" si="3"/>
        <v>0</v>
      </c>
      <c r="AL65" s="296">
        <f t="shared" si="3"/>
        <v>0</v>
      </c>
    </row>
    <row r="66" spans="1:38" ht="31.5" x14ac:dyDescent="0.25">
      <c r="A66" s="46"/>
      <c r="B66" s="288" t="s">
        <v>855</v>
      </c>
      <c r="C66" s="50" t="s">
        <v>813</v>
      </c>
      <c r="D66" s="138"/>
      <c r="E66" s="138"/>
      <c r="F66" s="138"/>
      <c r="G66" s="138"/>
      <c r="H66" s="138"/>
      <c r="I66" s="138"/>
      <c r="J66" s="138"/>
      <c r="K66" s="138"/>
      <c r="L66" s="294">
        <f>'4'!BS122</f>
        <v>0</v>
      </c>
      <c r="M66" s="138"/>
      <c r="N66" s="138"/>
      <c r="O66" s="138"/>
      <c r="P66" s="138"/>
      <c r="Q66" s="138"/>
      <c r="R66" s="138"/>
      <c r="S66" s="294"/>
      <c r="T66" s="138"/>
      <c r="U66" s="138"/>
      <c r="V66" s="138"/>
      <c r="W66" s="138"/>
      <c r="X66" s="138"/>
      <c r="Y66" s="138"/>
      <c r="Z66" s="138"/>
      <c r="AA66" s="138"/>
      <c r="AB66" s="138"/>
      <c r="AC66" s="138"/>
      <c r="AD66" s="138"/>
      <c r="AE66" s="138"/>
      <c r="AF66" s="138"/>
      <c r="AG66" s="214">
        <f t="shared" si="3"/>
        <v>0</v>
      </c>
      <c r="AH66" s="214">
        <f t="shared" si="3"/>
        <v>0</v>
      </c>
      <c r="AI66" s="214">
        <f t="shared" si="3"/>
        <v>0</v>
      </c>
      <c r="AJ66" s="214">
        <f t="shared" si="3"/>
        <v>0</v>
      </c>
      <c r="AK66" s="214">
        <f t="shared" si="3"/>
        <v>0</v>
      </c>
      <c r="AL66" s="296">
        <f t="shared" si="3"/>
        <v>0</v>
      </c>
    </row>
    <row r="67" spans="1:38" x14ac:dyDescent="0.25">
      <c r="A67" s="46"/>
      <c r="B67" s="288"/>
      <c r="C67" s="50"/>
      <c r="D67" s="138"/>
      <c r="E67" s="138"/>
      <c r="F67" s="138"/>
      <c r="G67" s="138"/>
      <c r="H67" s="138"/>
      <c r="I67" s="138"/>
      <c r="J67" s="138"/>
      <c r="K67" s="138"/>
      <c r="L67" s="138"/>
      <c r="M67" s="138"/>
      <c r="N67" s="138"/>
      <c r="O67" s="138"/>
      <c r="P67" s="138"/>
      <c r="Q67" s="138"/>
      <c r="R67" s="138"/>
      <c r="S67" s="294"/>
      <c r="T67" s="138"/>
      <c r="U67" s="138"/>
      <c r="V67" s="138"/>
      <c r="W67" s="138"/>
      <c r="X67" s="138"/>
      <c r="Y67" s="138"/>
      <c r="Z67" s="138"/>
      <c r="AA67" s="138"/>
      <c r="AB67" s="138"/>
      <c r="AC67" s="138"/>
      <c r="AD67" s="138"/>
      <c r="AE67" s="138"/>
      <c r="AF67" s="138"/>
      <c r="AG67" s="214"/>
      <c r="AH67" s="214"/>
      <c r="AI67" s="214"/>
      <c r="AJ67" s="214"/>
      <c r="AK67" s="214"/>
      <c r="AL67" s="296"/>
    </row>
    <row r="68" spans="1:38" ht="94.5" x14ac:dyDescent="0.25">
      <c r="A68" s="173" t="s">
        <v>758</v>
      </c>
      <c r="B68" s="171" t="s">
        <v>759</v>
      </c>
      <c r="C68" s="50"/>
      <c r="D68" s="138"/>
      <c r="E68" s="138"/>
      <c r="F68" s="138"/>
      <c r="G68" s="138"/>
      <c r="H68" s="138"/>
      <c r="I68" s="138"/>
      <c r="J68" s="138"/>
      <c r="K68" s="138"/>
      <c r="L68" s="138"/>
      <c r="M68" s="138"/>
      <c r="N68" s="138"/>
      <c r="O68" s="138"/>
      <c r="P68" s="138"/>
      <c r="Q68" s="138"/>
      <c r="R68" s="138"/>
      <c r="S68" s="138"/>
      <c r="T68" s="138"/>
      <c r="U68" s="138"/>
      <c r="V68" s="138"/>
      <c r="W68" s="138"/>
      <c r="X68" s="138"/>
      <c r="Y68" s="138"/>
      <c r="Z68" s="138"/>
      <c r="AA68" s="138"/>
      <c r="AB68" s="138"/>
      <c r="AC68" s="138"/>
      <c r="AD68" s="138"/>
      <c r="AE68" s="138"/>
      <c r="AF68" s="138"/>
      <c r="AG68" s="214">
        <f t="shared" si="3"/>
        <v>0</v>
      </c>
      <c r="AH68" s="214">
        <f t="shared" si="3"/>
        <v>0</v>
      </c>
      <c r="AI68" s="214">
        <f t="shared" si="3"/>
        <v>0</v>
      </c>
      <c r="AJ68" s="214">
        <f t="shared" si="3"/>
        <v>0</v>
      </c>
      <c r="AK68" s="214">
        <f t="shared" si="3"/>
        <v>0</v>
      </c>
      <c r="AL68" s="296">
        <f t="shared" si="3"/>
        <v>0</v>
      </c>
    </row>
    <row r="69" spans="1:38" ht="47.25" x14ac:dyDescent="0.25">
      <c r="A69" s="173" t="s">
        <v>760</v>
      </c>
      <c r="B69" s="171" t="s">
        <v>761</v>
      </c>
      <c r="C69" s="50"/>
      <c r="D69" s="138"/>
      <c r="E69" s="138"/>
      <c r="F69" s="138"/>
      <c r="G69" s="138"/>
      <c r="H69" s="138"/>
      <c r="I69" s="138"/>
      <c r="J69" s="138"/>
      <c r="K69" s="138"/>
      <c r="L69" s="138"/>
      <c r="M69" s="138"/>
      <c r="N69" s="138"/>
      <c r="O69" s="138"/>
      <c r="P69" s="138"/>
      <c r="Q69" s="138"/>
      <c r="R69" s="138"/>
      <c r="S69" s="294">
        <f t="shared" ref="S69:X69" si="30">SUM(S70:S73)</f>
        <v>9.2620000000000005</v>
      </c>
      <c r="T69" s="294">
        <f t="shared" si="30"/>
        <v>0.4</v>
      </c>
      <c r="U69" s="294">
        <f t="shared" si="30"/>
        <v>0</v>
      </c>
      <c r="V69" s="294">
        <f t="shared" si="30"/>
        <v>1.2150000000000001</v>
      </c>
      <c r="W69" s="294">
        <f t="shared" si="30"/>
        <v>0</v>
      </c>
      <c r="X69" s="294">
        <f t="shared" si="30"/>
        <v>0</v>
      </c>
      <c r="Y69" s="138"/>
      <c r="Z69" s="294">
        <f t="shared" ref="Z69:AE69" si="31">SUM(Z70:Z73)</f>
        <v>0</v>
      </c>
      <c r="AA69" s="294">
        <f t="shared" si="31"/>
        <v>0</v>
      </c>
      <c r="AB69" s="294">
        <f t="shared" si="31"/>
        <v>0</v>
      </c>
      <c r="AC69" s="294">
        <f t="shared" si="31"/>
        <v>0</v>
      </c>
      <c r="AD69" s="294">
        <f t="shared" si="31"/>
        <v>0</v>
      </c>
      <c r="AE69" s="294">
        <f t="shared" si="31"/>
        <v>0</v>
      </c>
      <c r="AF69" s="138"/>
      <c r="AG69" s="214">
        <f t="shared" si="3"/>
        <v>9.2620000000000005</v>
      </c>
      <c r="AH69" s="214">
        <f t="shared" si="3"/>
        <v>0.4</v>
      </c>
      <c r="AI69" s="214">
        <f t="shared" si="3"/>
        <v>0</v>
      </c>
      <c r="AJ69" s="214">
        <f t="shared" si="3"/>
        <v>1.2150000000000001</v>
      </c>
      <c r="AK69" s="214">
        <f t="shared" si="3"/>
        <v>0</v>
      </c>
      <c r="AL69" s="296">
        <f t="shared" si="3"/>
        <v>0</v>
      </c>
    </row>
    <row r="70" spans="1:38" ht="47.25" x14ac:dyDescent="0.25">
      <c r="A70" s="46"/>
      <c r="B70" s="282" t="str">
        <f>'4'!B132</f>
        <v>Строительство КТП в районе "Прибрежный" для перевода нагрузок с ТП "Свобода"</v>
      </c>
      <c r="C70" s="526" t="s">
        <v>813</v>
      </c>
      <c r="D70" s="138"/>
      <c r="E70" s="138"/>
      <c r="F70" s="138"/>
      <c r="G70" s="138"/>
      <c r="H70" s="138"/>
      <c r="I70" s="138"/>
      <c r="J70" s="138"/>
      <c r="K70" s="138"/>
      <c r="L70" s="138"/>
      <c r="M70" s="138"/>
      <c r="N70" s="138"/>
      <c r="O70" s="138"/>
      <c r="P70" s="138"/>
      <c r="Q70" s="138"/>
      <c r="R70" s="138"/>
      <c r="S70" s="294">
        <f>'4'!BS132</f>
        <v>3.0659999999999998</v>
      </c>
      <c r="T70" s="294">
        <f>'4'!BT132</f>
        <v>0.4</v>
      </c>
      <c r="U70" s="294">
        <v>0</v>
      </c>
      <c r="V70" s="294"/>
      <c r="W70" s="294"/>
      <c r="X70" s="294"/>
      <c r="Y70" s="138"/>
      <c r="Z70" s="138"/>
      <c r="AA70" s="138"/>
      <c r="AB70" s="138"/>
      <c r="AC70" s="138"/>
      <c r="AD70" s="138"/>
      <c r="AE70" s="138"/>
      <c r="AF70" s="138"/>
      <c r="AG70" s="214">
        <f t="shared" ref="AG70:AL73" si="32">E70+L70+S70+Z70</f>
        <v>3.0659999999999998</v>
      </c>
      <c r="AH70" s="214">
        <f t="shared" si="32"/>
        <v>0.4</v>
      </c>
      <c r="AI70" s="214">
        <f t="shared" si="32"/>
        <v>0</v>
      </c>
      <c r="AJ70" s="214">
        <f t="shared" si="32"/>
        <v>0</v>
      </c>
      <c r="AK70" s="214">
        <f t="shared" si="32"/>
        <v>0</v>
      </c>
      <c r="AL70" s="296">
        <f t="shared" si="32"/>
        <v>0</v>
      </c>
    </row>
    <row r="71" spans="1:38" ht="63" x14ac:dyDescent="0.25">
      <c r="A71" s="46"/>
      <c r="B71" s="282" t="str">
        <f>'4'!B133</f>
        <v>Строительство КЛ-6кВ до КТП в районе "Свобода" путем врезки в существующую КЛ-6кВ ТП-340-РП_25 ф.2514</v>
      </c>
      <c r="C71" s="526" t="s">
        <v>813</v>
      </c>
      <c r="D71" s="138"/>
      <c r="E71" s="138"/>
      <c r="F71" s="138"/>
      <c r="G71" s="138"/>
      <c r="H71" s="138"/>
      <c r="I71" s="138"/>
      <c r="J71" s="138"/>
      <c r="K71" s="138"/>
      <c r="L71" s="138"/>
      <c r="M71" s="138"/>
      <c r="N71" s="138"/>
      <c r="O71" s="138"/>
      <c r="P71" s="138"/>
      <c r="Q71" s="138"/>
      <c r="R71" s="138"/>
      <c r="S71" s="294">
        <f>'4'!BS133</f>
        <v>3.665</v>
      </c>
      <c r="T71" s="294">
        <v>0</v>
      </c>
      <c r="U71" s="294">
        <v>0</v>
      </c>
      <c r="V71" s="294">
        <f>'4'!BV133</f>
        <v>0.8</v>
      </c>
      <c r="W71" s="294"/>
      <c r="X71" s="294"/>
      <c r="Y71" s="138"/>
      <c r="Z71" s="138"/>
      <c r="AA71" s="138"/>
      <c r="AB71" s="138"/>
      <c r="AC71" s="138"/>
      <c r="AD71" s="138"/>
      <c r="AE71" s="138"/>
      <c r="AF71" s="138"/>
      <c r="AG71" s="214">
        <f t="shared" si="32"/>
        <v>3.665</v>
      </c>
      <c r="AH71" s="214">
        <f t="shared" si="32"/>
        <v>0</v>
      </c>
      <c r="AI71" s="214">
        <f t="shared" si="32"/>
        <v>0</v>
      </c>
      <c r="AJ71" s="214">
        <f t="shared" si="32"/>
        <v>0.8</v>
      </c>
      <c r="AK71" s="214">
        <f t="shared" si="32"/>
        <v>0</v>
      </c>
      <c r="AL71" s="296">
        <f t="shared" si="32"/>
        <v>0</v>
      </c>
    </row>
    <row r="72" spans="1:38" s="540" customFormat="1" ht="47.25" x14ac:dyDescent="0.25">
      <c r="A72" s="46"/>
      <c r="B72" s="282" t="str">
        <f>'4'!B134</f>
        <v>Строительство КЛ-6кВ от ТП-375 путем врезки в существующую 
КЛ-6кВ ТП-374-РП-20</v>
      </c>
      <c r="C72" s="539" t="s">
        <v>813</v>
      </c>
      <c r="D72" s="138"/>
      <c r="E72" s="138"/>
      <c r="F72" s="138"/>
      <c r="G72" s="138"/>
      <c r="H72" s="138"/>
      <c r="I72" s="138"/>
      <c r="J72" s="138"/>
      <c r="K72" s="138"/>
      <c r="L72" s="138"/>
      <c r="M72" s="138"/>
      <c r="N72" s="138"/>
      <c r="O72" s="138"/>
      <c r="P72" s="138"/>
      <c r="Q72" s="138"/>
      <c r="R72" s="138"/>
      <c r="S72" s="294">
        <f>'4'!BS134</f>
        <v>2.3220000000000001</v>
      </c>
      <c r="T72" s="294"/>
      <c r="U72" s="294"/>
      <c r="V72" s="294">
        <f>'4'!BV134</f>
        <v>0.24</v>
      </c>
      <c r="W72" s="294"/>
      <c r="X72" s="294"/>
      <c r="Y72" s="138"/>
      <c r="Z72" s="138"/>
      <c r="AA72" s="138"/>
      <c r="AB72" s="138"/>
      <c r="AC72" s="138"/>
      <c r="AD72" s="138"/>
      <c r="AE72" s="138"/>
      <c r="AF72" s="138"/>
      <c r="AG72" s="214">
        <f t="shared" ref="AG72" si="33">E72+L72+S72+Z72</f>
        <v>2.3220000000000001</v>
      </c>
      <c r="AH72" s="214">
        <f t="shared" ref="AH72" si="34">F72+M72+T72+AA72</f>
        <v>0</v>
      </c>
      <c r="AI72" s="214">
        <f t="shared" ref="AI72" si="35">G72+N72+U72+AB72</f>
        <v>0</v>
      </c>
      <c r="AJ72" s="214">
        <f t="shared" ref="AJ72" si="36">H72+O72+V72+AC72</f>
        <v>0.24</v>
      </c>
      <c r="AK72" s="214">
        <f t="shared" ref="AK72" si="37">I72+P72+W72+AD72</f>
        <v>0</v>
      </c>
      <c r="AL72" s="296">
        <f t="shared" ref="AL72" si="38">J72+Q72+X72+AE72</f>
        <v>0</v>
      </c>
    </row>
    <row r="73" spans="1:38" ht="63" x14ac:dyDescent="0.25">
      <c r="A73" s="46"/>
      <c r="B73" s="282" t="str">
        <f>'4'!B135</f>
        <v>Строительство КВЛ-0,4кВ ТП-197 по ул. Б. Вонговская (с перераспределением нагрузки от ТП-115, ТП-114)</v>
      </c>
      <c r="C73" s="526" t="s">
        <v>813</v>
      </c>
      <c r="D73" s="138"/>
      <c r="E73" s="138"/>
      <c r="F73" s="138"/>
      <c r="G73" s="138"/>
      <c r="H73" s="138"/>
      <c r="I73" s="138"/>
      <c r="J73" s="138"/>
      <c r="K73" s="138"/>
      <c r="L73" s="138"/>
      <c r="M73" s="138"/>
      <c r="N73" s="138"/>
      <c r="O73" s="138"/>
      <c r="P73" s="138"/>
      <c r="Q73" s="138"/>
      <c r="R73" s="138"/>
      <c r="S73" s="294">
        <f>'4'!BS135</f>
        <v>0.20899999999999999</v>
      </c>
      <c r="T73" s="294"/>
      <c r="U73" s="294">
        <v>0</v>
      </c>
      <c r="V73" s="294">
        <f>'4'!BV135</f>
        <v>0.17499999999999999</v>
      </c>
      <c r="W73" s="294"/>
      <c r="X73" s="294"/>
      <c r="Y73" s="138"/>
      <c r="Z73" s="294"/>
      <c r="AA73" s="294"/>
      <c r="AB73" s="138"/>
      <c r="AC73" s="138"/>
      <c r="AD73" s="138"/>
      <c r="AE73" s="138"/>
      <c r="AF73" s="138"/>
      <c r="AG73" s="214">
        <f t="shared" si="32"/>
        <v>0.20899999999999999</v>
      </c>
      <c r="AH73" s="214">
        <f t="shared" si="32"/>
        <v>0</v>
      </c>
      <c r="AI73" s="214">
        <f t="shared" si="32"/>
        <v>0</v>
      </c>
      <c r="AJ73" s="214">
        <f t="shared" si="32"/>
        <v>0.17499999999999999</v>
      </c>
      <c r="AK73" s="214">
        <f t="shared" si="32"/>
        <v>0</v>
      </c>
      <c r="AL73" s="296">
        <f t="shared" si="32"/>
        <v>0</v>
      </c>
    </row>
    <row r="74" spans="1:38" x14ac:dyDescent="0.25">
      <c r="A74" s="147"/>
      <c r="B74" s="261"/>
      <c r="C74" s="242"/>
      <c r="D74" s="267"/>
      <c r="E74" s="267"/>
      <c r="F74" s="267"/>
      <c r="G74" s="267"/>
      <c r="H74" s="267"/>
      <c r="I74" s="267"/>
      <c r="J74" s="267"/>
      <c r="K74" s="267"/>
      <c r="L74" s="267"/>
      <c r="M74" s="267"/>
      <c r="N74" s="267"/>
      <c r="O74" s="267"/>
      <c r="P74" s="267"/>
      <c r="Q74" s="267"/>
      <c r="R74" s="267"/>
      <c r="S74" s="267"/>
      <c r="T74" s="267"/>
      <c r="U74" s="267"/>
      <c r="V74" s="267"/>
      <c r="W74" s="267"/>
      <c r="X74" s="267"/>
      <c r="Y74" s="267"/>
      <c r="Z74" s="267"/>
      <c r="AA74" s="267"/>
      <c r="AB74" s="267"/>
      <c r="AC74" s="267"/>
      <c r="AD74" s="267"/>
      <c r="AE74" s="267"/>
      <c r="AF74" s="267"/>
      <c r="AG74" s="267"/>
      <c r="AH74" s="267"/>
      <c r="AI74" s="267"/>
      <c r="AJ74" s="267"/>
      <c r="AK74" s="267"/>
      <c r="AL74" s="267"/>
    </row>
    <row r="75" spans="1:38" x14ac:dyDescent="0.25">
      <c r="A75" s="147"/>
      <c r="B75" s="261"/>
      <c r="C75" s="242"/>
      <c r="D75" s="267"/>
      <c r="E75" s="267"/>
      <c r="F75" s="267"/>
      <c r="G75" s="267"/>
      <c r="H75" s="267"/>
      <c r="I75" s="267"/>
      <c r="J75" s="267"/>
      <c r="K75" s="267"/>
      <c r="L75" s="267"/>
      <c r="M75" s="267"/>
      <c r="N75" s="267"/>
      <c r="O75" s="267"/>
      <c r="P75" s="267"/>
      <c r="Q75" s="267"/>
      <c r="R75" s="267"/>
      <c r="S75" s="267"/>
      <c r="T75" s="267"/>
      <c r="U75" s="267"/>
      <c r="V75" s="267"/>
      <c r="W75" s="267"/>
      <c r="X75" s="267"/>
      <c r="Y75" s="267"/>
      <c r="Z75" s="267"/>
      <c r="AA75" s="267"/>
      <c r="AB75" s="267"/>
      <c r="AC75" s="267"/>
      <c r="AD75" s="267"/>
      <c r="AE75" s="267"/>
      <c r="AF75" s="267"/>
      <c r="AG75" s="267"/>
      <c r="AH75" s="267"/>
      <c r="AI75" s="267"/>
      <c r="AJ75" s="267"/>
      <c r="AK75" s="267"/>
      <c r="AL75" s="267"/>
    </row>
    <row r="76" spans="1:38" x14ac:dyDescent="0.25">
      <c r="A76" s="147"/>
      <c r="B76" s="261"/>
      <c r="C76" s="242"/>
      <c r="D76" s="267"/>
      <c r="E76" s="267"/>
      <c r="F76" s="267"/>
      <c r="G76" s="267"/>
      <c r="H76" s="267"/>
      <c r="I76" s="267"/>
      <c r="J76" s="267"/>
      <c r="K76" s="267"/>
      <c r="L76" s="267"/>
      <c r="M76" s="267"/>
      <c r="N76" s="267"/>
      <c r="O76" s="267"/>
      <c r="P76" s="267"/>
      <c r="Q76" s="267"/>
      <c r="R76" s="267"/>
      <c r="S76" s="267"/>
      <c r="T76" s="267"/>
      <c r="U76" s="267"/>
      <c r="V76" s="267"/>
      <c r="W76" s="267"/>
      <c r="X76" s="267"/>
      <c r="Y76" s="267"/>
      <c r="Z76" s="267"/>
      <c r="AA76" s="267"/>
      <c r="AB76" s="267"/>
      <c r="AC76" s="267"/>
      <c r="AD76" s="267"/>
      <c r="AE76" s="267"/>
      <c r="AF76" s="267"/>
      <c r="AG76" s="267"/>
      <c r="AH76" s="267"/>
      <c r="AI76" s="267"/>
      <c r="AJ76" s="267"/>
      <c r="AK76" s="267"/>
      <c r="AL76" s="267"/>
    </row>
    <row r="77" spans="1:38" x14ac:dyDescent="0.25">
      <c r="A77" s="147"/>
      <c r="B77" s="258"/>
      <c r="C77" s="242"/>
      <c r="D77" s="267"/>
      <c r="E77" s="267"/>
      <c r="F77" s="267"/>
      <c r="G77" s="267"/>
      <c r="H77" s="267"/>
      <c r="I77" s="267"/>
      <c r="J77" s="267"/>
      <c r="K77" s="267"/>
      <c r="L77" s="267"/>
      <c r="M77" s="267"/>
      <c r="N77" s="267"/>
      <c r="O77" s="267"/>
      <c r="P77" s="267"/>
      <c r="Q77" s="267"/>
      <c r="R77" s="267"/>
      <c r="S77" s="267"/>
      <c r="T77" s="267"/>
      <c r="U77" s="267"/>
      <c r="V77" s="267"/>
      <c r="W77" s="267"/>
      <c r="X77" s="267"/>
      <c r="Y77" s="267"/>
      <c r="Z77" s="267"/>
      <c r="AA77" s="267"/>
      <c r="AB77" s="267"/>
      <c r="AC77" s="267"/>
      <c r="AD77" s="267"/>
      <c r="AE77" s="267"/>
      <c r="AF77" s="267"/>
      <c r="AG77" s="267"/>
      <c r="AH77" s="267"/>
      <c r="AI77" s="267"/>
      <c r="AJ77" s="267"/>
      <c r="AK77" s="267"/>
      <c r="AL77" s="267"/>
    </row>
    <row r="78" spans="1:38" x14ac:dyDescent="0.25">
      <c r="A78" s="147"/>
      <c r="B78" s="261"/>
      <c r="C78" s="242"/>
      <c r="D78" s="267"/>
      <c r="E78" s="267"/>
      <c r="F78" s="267"/>
      <c r="G78" s="267"/>
      <c r="H78" s="267"/>
      <c r="I78" s="267"/>
      <c r="J78" s="267"/>
      <c r="K78" s="267"/>
      <c r="L78" s="267"/>
      <c r="M78" s="267"/>
      <c r="N78" s="267"/>
      <c r="O78" s="267"/>
      <c r="P78" s="267"/>
      <c r="Q78" s="267"/>
      <c r="R78" s="267"/>
      <c r="S78" s="267"/>
      <c r="T78" s="267"/>
      <c r="U78" s="267"/>
      <c r="V78" s="267"/>
      <c r="W78" s="267"/>
      <c r="X78" s="267"/>
      <c r="Y78" s="267"/>
      <c r="Z78" s="267"/>
      <c r="AA78" s="267"/>
      <c r="AB78" s="267"/>
      <c r="AC78" s="267"/>
      <c r="AD78" s="267"/>
      <c r="AE78" s="267"/>
      <c r="AF78" s="267"/>
      <c r="AG78" s="267"/>
      <c r="AH78" s="267"/>
      <c r="AI78" s="267"/>
      <c r="AJ78" s="267"/>
      <c r="AK78" s="267"/>
      <c r="AL78" s="267"/>
    </row>
    <row r="79" spans="1:38" x14ac:dyDescent="0.25">
      <c r="A79" s="245"/>
      <c r="B79" s="246"/>
      <c r="C79" s="242"/>
      <c r="D79" s="267"/>
      <c r="E79" s="267"/>
      <c r="F79" s="267"/>
      <c r="G79" s="267"/>
      <c r="H79" s="267"/>
      <c r="I79" s="267"/>
      <c r="J79" s="267"/>
      <c r="K79" s="267"/>
      <c r="L79" s="267"/>
      <c r="M79" s="267"/>
      <c r="N79" s="267"/>
      <c r="O79" s="267"/>
      <c r="P79" s="267"/>
      <c r="Q79" s="267"/>
      <c r="R79" s="267"/>
      <c r="S79" s="267"/>
      <c r="T79" s="267"/>
      <c r="U79" s="267"/>
      <c r="V79" s="267"/>
      <c r="W79" s="267"/>
      <c r="X79" s="267"/>
      <c r="Y79" s="267"/>
      <c r="Z79" s="267"/>
      <c r="AA79" s="267"/>
      <c r="AB79" s="267"/>
      <c r="AC79" s="267"/>
      <c r="AD79" s="267"/>
      <c r="AE79" s="267"/>
      <c r="AF79" s="267"/>
      <c r="AG79" s="267"/>
      <c r="AH79" s="267"/>
      <c r="AI79" s="267"/>
      <c r="AJ79" s="267"/>
      <c r="AK79" s="267"/>
      <c r="AL79" s="267"/>
    </row>
    <row r="80" spans="1:38" x14ac:dyDescent="0.25">
      <c r="A80" s="147"/>
      <c r="B80" s="261"/>
      <c r="C80" s="242"/>
      <c r="D80" s="267"/>
      <c r="E80" s="267"/>
      <c r="F80" s="267"/>
      <c r="G80" s="267"/>
      <c r="H80" s="267"/>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s="267"/>
      <c r="AG80" s="267"/>
      <c r="AH80" s="267"/>
      <c r="AI80" s="267"/>
      <c r="AJ80" s="267"/>
      <c r="AK80" s="267"/>
      <c r="AL80" s="267"/>
    </row>
    <row r="81" spans="1:38" x14ac:dyDescent="0.25">
      <c r="A81" s="147"/>
      <c r="B81" s="261"/>
      <c r="C81" s="242"/>
      <c r="D81" s="267"/>
      <c r="E81" s="267"/>
      <c r="F81" s="267"/>
      <c r="G81" s="267"/>
      <c r="H81" s="267"/>
      <c r="I81" s="267"/>
      <c r="J81" s="267"/>
      <c r="K81" s="267"/>
      <c r="L81" s="267"/>
      <c r="M81" s="267"/>
      <c r="N81" s="267"/>
      <c r="O81" s="267"/>
      <c r="P81" s="267"/>
      <c r="Q81" s="267"/>
      <c r="R81" s="267"/>
      <c r="S81" s="267"/>
      <c r="T81" s="267"/>
      <c r="U81" s="267"/>
      <c r="V81" s="267"/>
      <c r="W81" s="267"/>
      <c r="X81" s="267"/>
      <c r="Y81" s="267"/>
      <c r="Z81" s="267"/>
      <c r="AA81" s="267"/>
      <c r="AB81" s="267"/>
      <c r="AC81" s="267"/>
      <c r="AD81" s="267"/>
      <c r="AE81" s="267"/>
      <c r="AF81" s="267"/>
      <c r="AG81" s="267"/>
      <c r="AH81" s="267"/>
      <c r="AI81" s="267"/>
      <c r="AJ81" s="267"/>
      <c r="AK81" s="267"/>
      <c r="AL81" s="267"/>
    </row>
    <row r="82" spans="1:38" x14ac:dyDescent="0.25">
      <c r="A82" s="245"/>
      <c r="B82" s="246"/>
      <c r="C82" s="242"/>
      <c r="D82" s="267"/>
      <c r="E82" s="267"/>
      <c r="F82" s="267"/>
      <c r="G82" s="267"/>
      <c r="H82" s="267"/>
      <c r="I82" s="267"/>
      <c r="J82" s="267"/>
      <c r="K82" s="267"/>
      <c r="L82" s="267"/>
      <c r="M82" s="267"/>
      <c r="N82" s="267"/>
      <c r="O82" s="267"/>
      <c r="P82" s="267"/>
      <c r="Q82" s="267"/>
      <c r="R82" s="267"/>
      <c r="S82" s="267"/>
      <c r="T82" s="267"/>
      <c r="U82" s="267"/>
      <c r="V82" s="267"/>
      <c r="W82" s="267"/>
      <c r="X82" s="267"/>
      <c r="Y82" s="267"/>
      <c r="Z82" s="267"/>
      <c r="AA82" s="267"/>
      <c r="AB82" s="267"/>
      <c r="AC82" s="267"/>
      <c r="AD82" s="267"/>
      <c r="AE82" s="267"/>
      <c r="AF82" s="267"/>
      <c r="AG82" s="267"/>
      <c r="AH82" s="267"/>
      <c r="AI82" s="267"/>
      <c r="AJ82" s="267"/>
      <c r="AK82" s="267"/>
      <c r="AL82" s="267"/>
    </row>
    <row r="83" spans="1:38" x14ac:dyDescent="0.25">
      <c r="A83" s="147"/>
      <c r="B83" s="261"/>
      <c r="C83" s="242"/>
      <c r="D83" s="267"/>
      <c r="E83" s="267"/>
      <c r="F83" s="267"/>
      <c r="G83" s="267"/>
      <c r="H83" s="267"/>
      <c r="I83" s="267"/>
      <c r="J83" s="267"/>
      <c r="K83" s="267"/>
      <c r="L83" s="267"/>
      <c r="M83" s="267"/>
      <c r="N83" s="267"/>
      <c r="O83" s="267"/>
      <c r="P83" s="267"/>
      <c r="Q83" s="267"/>
      <c r="R83" s="267"/>
      <c r="S83" s="267"/>
      <c r="T83" s="267"/>
      <c r="U83" s="267"/>
      <c r="V83" s="267"/>
      <c r="W83" s="267"/>
      <c r="X83" s="267"/>
      <c r="Y83" s="267"/>
      <c r="Z83" s="267"/>
      <c r="AA83" s="267"/>
      <c r="AB83" s="267"/>
      <c r="AC83" s="267"/>
      <c r="AD83" s="267"/>
      <c r="AE83" s="267"/>
      <c r="AF83" s="267"/>
      <c r="AG83" s="267"/>
      <c r="AH83" s="267"/>
      <c r="AI83" s="267"/>
      <c r="AJ83" s="267"/>
      <c r="AK83" s="267"/>
      <c r="AL83" s="267"/>
    </row>
    <row r="84" spans="1:38" x14ac:dyDescent="0.25">
      <c r="A84" s="147"/>
      <c r="B84" s="261"/>
      <c r="C84" s="242"/>
      <c r="D84" s="267"/>
      <c r="E84" s="267"/>
      <c r="F84" s="267"/>
      <c r="G84" s="267"/>
      <c r="H84" s="267"/>
      <c r="I84" s="267"/>
      <c r="J84" s="267"/>
      <c r="K84" s="267"/>
      <c r="L84" s="267"/>
      <c r="M84" s="267"/>
      <c r="N84" s="267"/>
      <c r="O84" s="267"/>
      <c r="P84" s="267"/>
      <c r="Q84" s="267"/>
      <c r="R84" s="267"/>
      <c r="S84" s="267"/>
      <c r="T84" s="267"/>
      <c r="U84" s="267"/>
      <c r="V84" s="267"/>
      <c r="W84" s="267"/>
      <c r="X84" s="267"/>
      <c r="Y84" s="267"/>
      <c r="Z84" s="267"/>
      <c r="AA84" s="267"/>
      <c r="AB84" s="267"/>
      <c r="AC84" s="267"/>
      <c r="AD84" s="267"/>
      <c r="AE84" s="267"/>
      <c r="AF84" s="267"/>
      <c r="AG84" s="267"/>
      <c r="AH84" s="267"/>
      <c r="AI84" s="267"/>
      <c r="AJ84" s="267"/>
      <c r="AK84" s="267"/>
      <c r="AL84" s="267"/>
    </row>
    <row r="85" spans="1:38" x14ac:dyDescent="0.25">
      <c r="A85" s="147"/>
      <c r="B85" s="261"/>
      <c r="C85" s="242"/>
      <c r="D85" s="267"/>
      <c r="E85" s="267"/>
      <c r="F85" s="267"/>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c r="AD85" s="267"/>
      <c r="AE85" s="267"/>
      <c r="AF85" s="267"/>
      <c r="AG85" s="267"/>
      <c r="AH85" s="267"/>
      <c r="AI85" s="267"/>
      <c r="AJ85" s="267"/>
      <c r="AK85" s="267"/>
      <c r="AL85" s="267"/>
    </row>
    <row r="86" spans="1:38" x14ac:dyDescent="0.25">
      <c r="A86" s="147"/>
      <c r="B86" s="261"/>
      <c r="C86" s="242"/>
      <c r="D86" s="267"/>
      <c r="E86" s="267"/>
      <c r="F86" s="267"/>
      <c r="G86" s="267"/>
      <c r="H86" s="267"/>
      <c r="I86" s="267"/>
      <c r="J86" s="267"/>
      <c r="K86" s="267"/>
      <c r="L86" s="267"/>
      <c r="M86" s="267"/>
      <c r="N86" s="267"/>
      <c r="O86" s="267"/>
      <c r="P86" s="267"/>
      <c r="Q86" s="267"/>
      <c r="R86" s="267"/>
      <c r="S86" s="267"/>
      <c r="T86" s="267"/>
      <c r="U86" s="267"/>
      <c r="V86" s="267"/>
      <c r="W86" s="267"/>
      <c r="X86" s="267"/>
      <c r="Y86" s="267"/>
      <c r="Z86" s="267"/>
      <c r="AA86" s="267"/>
      <c r="AB86" s="267"/>
      <c r="AC86" s="267"/>
      <c r="AD86" s="267"/>
      <c r="AE86" s="267"/>
      <c r="AF86" s="267"/>
      <c r="AG86" s="267"/>
      <c r="AH86" s="267"/>
      <c r="AI86" s="267"/>
      <c r="AJ86" s="267"/>
      <c r="AK86" s="267"/>
      <c r="AL86" s="267"/>
    </row>
    <row r="87" spans="1:38" x14ac:dyDescent="0.25">
      <c r="A87" s="147"/>
      <c r="B87" s="262"/>
      <c r="C87" s="247"/>
      <c r="D87" s="267"/>
      <c r="E87" s="267"/>
      <c r="F87" s="267"/>
      <c r="G87" s="267"/>
      <c r="H87" s="267"/>
      <c r="I87" s="267"/>
      <c r="J87" s="267"/>
      <c r="K87" s="267"/>
      <c r="L87" s="267"/>
      <c r="M87" s="267"/>
      <c r="N87" s="267"/>
      <c r="O87" s="267"/>
      <c r="P87" s="267"/>
      <c r="Q87" s="267"/>
      <c r="R87" s="267"/>
      <c r="S87" s="267"/>
      <c r="T87" s="267"/>
      <c r="U87" s="267"/>
      <c r="V87" s="267"/>
      <c r="W87" s="267"/>
      <c r="X87" s="267"/>
      <c r="Y87" s="267"/>
      <c r="Z87" s="267"/>
      <c r="AA87" s="267"/>
      <c r="AB87" s="267"/>
      <c r="AC87" s="267"/>
      <c r="AD87" s="267"/>
      <c r="AE87" s="267"/>
      <c r="AF87" s="267"/>
      <c r="AG87" s="267"/>
      <c r="AH87" s="267"/>
      <c r="AI87" s="267"/>
      <c r="AJ87" s="267"/>
      <c r="AK87" s="267"/>
      <c r="AL87" s="267"/>
    </row>
    <row r="101" spans="36:36" x14ac:dyDescent="0.25">
      <c r="AJ101" s="528" t="s">
        <v>63</v>
      </c>
    </row>
  </sheetData>
  <mergeCells count="23">
    <mergeCell ref="A15:AL15"/>
    <mergeCell ref="A16:AL16"/>
    <mergeCell ref="A17:A20"/>
    <mergeCell ref="B17:B20"/>
    <mergeCell ref="C17:C20"/>
    <mergeCell ref="D17:AL17"/>
    <mergeCell ref="D18:J18"/>
    <mergeCell ref="K18:Q18"/>
    <mergeCell ref="R18:X18"/>
    <mergeCell ref="Y18:AE18"/>
    <mergeCell ref="AF18:AL18"/>
    <mergeCell ref="E19:J19"/>
    <mergeCell ref="L19:Q19"/>
    <mergeCell ref="S19:X19"/>
    <mergeCell ref="Z19:AE19"/>
    <mergeCell ref="AG19:AL19"/>
    <mergeCell ref="A14:AL14"/>
    <mergeCell ref="A4:AL4"/>
    <mergeCell ref="A5:AL5"/>
    <mergeCell ref="A9:AL9"/>
    <mergeCell ref="A10:AL10"/>
    <mergeCell ref="A12:AL12"/>
    <mergeCell ref="A7:AL7"/>
  </mergeCells>
  <pageMargins left="0.70866141732283472" right="0.70866141732283472" top="0.74803149606299213" bottom="0.74803149606299213" header="0.31496062992125984" footer="0.31496062992125984"/>
  <pageSetup paperSize="8" scale="46" fitToHeight="2"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BO100"/>
  <sheetViews>
    <sheetView topLeftCell="A7" zoomScale="60" zoomScaleNormal="60" workbookViewId="0">
      <selection activeCell="A13" sqref="A13"/>
    </sheetView>
  </sheetViews>
  <sheetFormatPr defaultColWidth="9" defaultRowHeight="15.75" x14ac:dyDescent="0.25"/>
  <cols>
    <col min="1" max="1" width="11.625" style="528" customWidth="1"/>
    <col min="2" max="2" width="31.5" style="528" customWidth="1"/>
    <col min="3" max="3" width="13.875" style="528" customWidth="1"/>
    <col min="4" max="4" width="13" style="528" customWidth="1"/>
    <col min="5" max="5" width="6.125" style="528" customWidth="1"/>
    <col min="6" max="10" width="6" style="528" customWidth="1"/>
    <col min="11" max="11" width="13.875" style="528" customWidth="1"/>
    <col min="12" max="17" width="6" style="528" customWidth="1"/>
    <col min="18" max="18" width="12.125" style="528" customWidth="1"/>
    <col min="19" max="19" width="8.5" style="528" bestFit="1" customWidth="1"/>
    <col min="20" max="24" width="6" style="528" customWidth="1"/>
    <col min="25" max="25" width="12.75" style="528" customWidth="1"/>
    <col min="26" max="28" width="12.625" style="528" bestFit="1" customWidth="1"/>
    <col min="29" max="29" width="8.125" style="528" customWidth="1"/>
    <col min="30" max="30" width="6" style="528" customWidth="1"/>
    <col min="31" max="31" width="6.875" style="528" customWidth="1"/>
    <col min="32" max="32" width="14" style="528" customWidth="1"/>
    <col min="33" max="33" width="12.625" style="528" bestFit="1" customWidth="1"/>
    <col min="34" max="34" width="6.625" style="528" bestFit="1" customWidth="1"/>
    <col min="35" max="38" width="6" style="528" customWidth="1"/>
    <col min="39" max="39" width="3.5" style="528" customWidth="1"/>
    <col min="40" max="40" width="5.75" style="528" customWidth="1"/>
    <col min="41" max="41" width="16.125" style="528" customWidth="1"/>
    <col min="42" max="42" width="21.25" style="528" customWidth="1"/>
    <col min="43" max="43" width="12.625" style="528" customWidth="1"/>
    <col min="44" max="44" width="22.375" style="528" customWidth="1"/>
    <col min="45" max="45" width="10.875" style="528" customWidth="1"/>
    <col min="46" max="46" width="17.375" style="528" customWidth="1"/>
    <col min="47" max="48" width="4.125" style="528" customWidth="1"/>
    <col min="49" max="49" width="3.75" style="528" customWidth="1"/>
    <col min="50" max="50" width="3.875" style="528" customWidth="1"/>
    <col min="51" max="51" width="4.5" style="528" customWidth="1"/>
    <col min="52" max="52" width="5" style="528" customWidth="1"/>
    <col min="53" max="53" width="5.5" style="528" customWidth="1"/>
    <col min="54" max="54" width="5.75" style="528" customWidth="1"/>
    <col min="55" max="55" width="5.5" style="528" customWidth="1"/>
    <col min="56" max="57" width="5" style="528" customWidth="1"/>
    <col min="58" max="58" width="12.875" style="528" customWidth="1"/>
    <col min="59" max="68" width="5" style="528" customWidth="1"/>
    <col min="69" max="16384" width="9" style="528"/>
  </cols>
  <sheetData>
    <row r="1" spans="1:67" ht="18.75" x14ac:dyDescent="0.25">
      <c r="O1" s="94"/>
      <c r="P1" s="94"/>
      <c r="Q1" s="94"/>
      <c r="R1" s="94"/>
      <c r="S1" s="94"/>
      <c r="T1" s="94"/>
      <c r="U1" s="94"/>
      <c r="V1" s="94"/>
      <c r="W1" s="94"/>
      <c r="X1" s="94"/>
      <c r="Y1" s="94"/>
      <c r="Z1" s="94"/>
      <c r="AA1" s="94"/>
      <c r="AB1" s="94"/>
      <c r="AC1" s="94"/>
      <c r="AL1" s="353" t="s">
        <v>346</v>
      </c>
    </row>
    <row r="2" spans="1:67" ht="18.75" x14ac:dyDescent="0.3">
      <c r="O2" s="94"/>
      <c r="P2" s="94"/>
      <c r="Q2" s="94"/>
      <c r="R2" s="94"/>
      <c r="S2" s="94"/>
      <c r="T2" s="94"/>
      <c r="U2" s="94"/>
      <c r="V2" s="94"/>
      <c r="W2" s="94"/>
      <c r="X2" s="94"/>
      <c r="Y2" s="94"/>
      <c r="Z2" s="94"/>
      <c r="AA2" s="94"/>
      <c r="AB2" s="94"/>
      <c r="AC2" s="94"/>
      <c r="AL2" s="351" t="s">
        <v>1</v>
      </c>
    </row>
    <row r="3" spans="1:67" ht="18.75" x14ac:dyDescent="0.3">
      <c r="O3" s="94"/>
      <c r="P3" s="94"/>
      <c r="Q3" s="94"/>
      <c r="R3" s="94"/>
      <c r="S3" s="94"/>
      <c r="T3" s="94"/>
      <c r="U3" s="94"/>
      <c r="V3" s="94"/>
      <c r="W3" s="94"/>
      <c r="X3" s="94"/>
      <c r="Y3" s="94"/>
      <c r="Z3" s="94"/>
      <c r="AA3" s="94"/>
      <c r="AB3" s="94"/>
      <c r="AC3" s="94"/>
      <c r="AL3" s="351" t="s">
        <v>767</v>
      </c>
    </row>
    <row r="4" spans="1:67" ht="18.75" x14ac:dyDescent="0.3">
      <c r="A4" s="705" t="s">
        <v>390</v>
      </c>
      <c r="B4" s="705"/>
      <c r="C4" s="705"/>
      <c r="D4" s="705"/>
      <c r="E4" s="705"/>
      <c r="F4" s="705"/>
      <c r="G4" s="705"/>
      <c r="H4" s="705"/>
      <c r="I4" s="705"/>
      <c r="J4" s="705"/>
      <c r="K4" s="705"/>
      <c r="L4" s="705"/>
      <c r="M4" s="705"/>
      <c r="N4" s="705"/>
      <c r="O4" s="705"/>
      <c r="P4" s="705"/>
      <c r="Q4" s="705"/>
      <c r="R4" s="705"/>
      <c r="S4" s="705"/>
      <c r="T4" s="705"/>
      <c r="U4" s="705"/>
      <c r="V4" s="705"/>
      <c r="W4" s="705"/>
      <c r="X4" s="705"/>
      <c r="Y4" s="705"/>
      <c r="Z4" s="705"/>
      <c r="AA4" s="705"/>
      <c r="AB4" s="705"/>
      <c r="AC4" s="705"/>
      <c r="AD4" s="705"/>
      <c r="AE4" s="705"/>
      <c r="AF4" s="705"/>
      <c r="AG4" s="705"/>
      <c r="AH4" s="705"/>
      <c r="AI4" s="705"/>
      <c r="AJ4" s="705"/>
      <c r="AK4" s="705"/>
      <c r="AL4" s="705"/>
    </row>
    <row r="5" spans="1:67" ht="18.75" x14ac:dyDescent="0.3">
      <c r="A5" s="627" t="s">
        <v>864</v>
      </c>
      <c r="B5" s="627"/>
      <c r="C5" s="627"/>
      <c r="D5" s="627"/>
      <c r="E5" s="627"/>
      <c r="F5" s="627"/>
      <c r="G5" s="627"/>
      <c r="H5" s="627"/>
      <c r="I5" s="627"/>
      <c r="J5" s="627"/>
      <c r="K5" s="627"/>
      <c r="L5" s="627"/>
      <c r="M5" s="627"/>
      <c r="N5" s="627"/>
      <c r="O5" s="627"/>
      <c r="P5" s="627"/>
      <c r="Q5" s="627"/>
      <c r="R5" s="627"/>
      <c r="S5" s="627"/>
      <c r="T5" s="627"/>
      <c r="U5" s="627"/>
      <c r="V5" s="627"/>
      <c r="W5" s="627"/>
      <c r="X5" s="627"/>
      <c r="Y5" s="627"/>
      <c r="Z5" s="627"/>
      <c r="AA5" s="627"/>
      <c r="AB5" s="627"/>
      <c r="AC5" s="627"/>
      <c r="AD5" s="627"/>
      <c r="AE5" s="627"/>
      <c r="AF5" s="627"/>
      <c r="AG5" s="627"/>
      <c r="AH5" s="627"/>
      <c r="AI5" s="627"/>
      <c r="AJ5" s="627"/>
      <c r="AK5" s="627"/>
      <c r="AL5" s="627"/>
    </row>
    <row r="6" spans="1:67" ht="18.75" x14ac:dyDescent="0.3">
      <c r="A6" s="520"/>
      <c r="B6" s="520"/>
      <c r="C6" s="520"/>
      <c r="D6" s="520"/>
      <c r="E6" s="520"/>
      <c r="F6" s="520"/>
      <c r="G6" s="520"/>
      <c r="H6" s="520"/>
      <c r="I6" s="520"/>
      <c r="J6" s="520"/>
      <c r="K6" s="520"/>
      <c r="L6" s="520"/>
      <c r="M6" s="520"/>
      <c r="N6" s="520"/>
      <c r="O6" s="520"/>
      <c r="P6" s="520"/>
      <c r="Q6" s="520"/>
      <c r="R6" s="520"/>
      <c r="S6" s="520"/>
      <c r="T6" s="520"/>
      <c r="U6" s="520"/>
      <c r="V6" s="520"/>
      <c r="W6" s="520"/>
      <c r="X6" s="520"/>
      <c r="Y6" s="520"/>
      <c r="Z6" s="520"/>
      <c r="AA6" s="520"/>
      <c r="AB6" s="520"/>
      <c r="AC6" s="520"/>
      <c r="AD6" s="520"/>
      <c r="AE6" s="520"/>
      <c r="AF6" s="520"/>
      <c r="AG6" s="520"/>
      <c r="AH6" s="520"/>
      <c r="AI6" s="520"/>
      <c r="AJ6" s="520"/>
      <c r="AK6" s="520"/>
      <c r="AL6" s="520"/>
    </row>
    <row r="7" spans="1:67" ht="18.75" x14ac:dyDescent="0.3">
      <c r="A7" s="627" t="s">
        <v>803</v>
      </c>
      <c r="B7" s="627"/>
      <c r="C7" s="627"/>
      <c r="D7" s="627"/>
      <c r="E7" s="627"/>
      <c r="F7" s="627"/>
      <c r="G7" s="627"/>
      <c r="H7" s="627"/>
      <c r="I7" s="627"/>
      <c r="J7" s="627"/>
      <c r="K7" s="627"/>
      <c r="L7" s="627"/>
      <c r="M7" s="627"/>
      <c r="N7" s="627"/>
      <c r="O7" s="627"/>
      <c r="P7" s="627"/>
      <c r="Q7" s="627"/>
      <c r="R7" s="627"/>
      <c r="S7" s="627"/>
      <c r="T7" s="627"/>
      <c r="U7" s="627"/>
      <c r="V7" s="627"/>
      <c r="W7" s="627"/>
      <c r="X7" s="627"/>
      <c r="Y7" s="627"/>
      <c r="Z7" s="627"/>
      <c r="AA7" s="627"/>
      <c r="AB7" s="627"/>
      <c r="AC7" s="627"/>
      <c r="AD7" s="627"/>
      <c r="AE7" s="627"/>
      <c r="AF7" s="627"/>
      <c r="AG7" s="627"/>
      <c r="AH7" s="627"/>
      <c r="AI7" s="627"/>
      <c r="AJ7" s="627"/>
      <c r="AK7" s="627"/>
      <c r="AL7" s="627"/>
    </row>
    <row r="8" spans="1:67" x14ac:dyDescent="0.25">
      <c r="A8" s="531"/>
      <c r="B8" s="531"/>
      <c r="C8" s="531"/>
      <c r="D8" s="531"/>
      <c r="E8" s="531"/>
      <c r="F8" s="531"/>
      <c r="G8" s="531"/>
      <c r="H8" s="531"/>
      <c r="I8" s="531"/>
      <c r="J8" s="531"/>
      <c r="K8" s="531"/>
      <c r="L8" s="531"/>
      <c r="M8" s="531"/>
      <c r="N8" s="531"/>
      <c r="O8" s="531"/>
      <c r="P8" s="531"/>
      <c r="Q8" s="531"/>
      <c r="R8" s="531"/>
      <c r="S8" s="531"/>
      <c r="T8" s="531"/>
      <c r="U8" s="531"/>
      <c r="V8" s="531"/>
      <c r="W8" s="531"/>
      <c r="X8" s="531"/>
      <c r="Y8" s="531"/>
      <c r="Z8" s="531"/>
      <c r="AA8" s="531"/>
      <c r="AB8" s="531"/>
      <c r="AC8" s="531"/>
      <c r="AD8" s="531"/>
      <c r="AE8" s="531"/>
      <c r="AF8" s="531"/>
      <c r="AG8" s="531"/>
      <c r="AH8" s="531"/>
      <c r="AI8" s="531"/>
      <c r="AJ8" s="531"/>
      <c r="AK8" s="531"/>
      <c r="AL8" s="531"/>
    </row>
    <row r="9" spans="1:67" ht="18.75" x14ac:dyDescent="0.25">
      <c r="A9" s="624" t="s">
        <v>859</v>
      </c>
      <c r="B9" s="624"/>
      <c r="C9" s="624"/>
      <c r="D9" s="624"/>
      <c r="E9" s="624"/>
      <c r="F9" s="624"/>
      <c r="G9" s="624"/>
      <c r="H9" s="624"/>
      <c r="I9" s="624"/>
      <c r="J9" s="624"/>
      <c r="K9" s="624"/>
      <c r="L9" s="624"/>
      <c r="M9" s="624"/>
      <c r="N9" s="624"/>
      <c r="O9" s="624"/>
      <c r="P9" s="624"/>
      <c r="Q9" s="624"/>
      <c r="R9" s="624"/>
      <c r="S9" s="624"/>
      <c r="T9" s="624"/>
      <c r="U9" s="624"/>
      <c r="V9" s="624"/>
      <c r="W9" s="624"/>
      <c r="X9" s="624"/>
      <c r="Y9" s="624"/>
      <c r="Z9" s="624"/>
      <c r="AA9" s="624"/>
      <c r="AB9" s="624"/>
      <c r="AC9" s="624"/>
      <c r="AD9" s="624"/>
      <c r="AE9" s="624"/>
      <c r="AF9" s="624"/>
      <c r="AG9" s="624"/>
      <c r="AH9" s="624"/>
      <c r="AI9" s="624"/>
      <c r="AJ9" s="624"/>
      <c r="AK9" s="624"/>
      <c r="AL9" s="624"/>
      <c r="AM9" s="97"/>
      <c r="AN9" s="97"/>
      <c r="AO9" s="97"/>
      <c r="AP9" s="97"/>
      <c r="AQ9" s="97"/>
      <c r="AR9" s="97"/>
      <c r="AS9" s="97"/>
      <c r="AT9" s="97"/>
      <c r="AU9" s="97"/>
      <c r="AV9" s="97"/>
      <c r="AW9" s="97"/>
      <c r="AX9" s="97"/>
      <c r="AY9" s="97"/>
      <c r="AZ9" s="97"/>
      <c r="BA9" s="97"/>
      <c r="BB9" s="97"/>
      <c r="BC9" s="97"/>
      <c r="BD9" s="97"/>
      <c r="BE9" s="97"/>
      <c r="BF9" s="97"/>
      <c r="BG9" s="97"/>
      <c r="BH9" s="97"/>
      <c r="BI9" s="97"/>
      <c r="BJ9" s="97"/>
      <c r="BK9" s="97"/>
      <c r="BL9" s="97"/>
      <c r="BM9" s="97"/>
      <c r="BN9" s="97"/>
      <c r="BO9" s="97"/>
    </row>
    <row r="10" spans="1:67" x14ac:dyDescent="0.25">
      <c r="A10" s="629" t="s">
        <v>311</v>
      </c>
      <c r="B10" s="629"/>
      <c r="C10" s="629"/>
      <c r="D10" s="629"/>
      <c r="E10" s="629"/>
      <c r="F10" s="629"/>
      <c r="G10" s="629"/>
      <c r="H10" s="629"/>
      <c r="I10" s="629"/>
      <c r="J10" s="629"/>
      <c r="K10" s="629"/>
      <c r="L10" s="629"/>
      <c r="M10" s="629"/>
      <c r="N10" s="629"/>
      <c r="O10" s="629"/>
      <c r="P10" s="629"/>
      <c r="Q10" s="629"/>
      <c r="R10" s="629"/>
      <c r="S10" s="629"/>
      <c r="T10" s="629"/>
      <c r="U10" s="629"/>
      <c r="V10" s="629"/>
      <c r="W10" s="629"/>
      <c r="X10" s="629"/>
      <c r="Y10" s="629"/>
      <c r="Z10" s="629"/>
      <c r="AA10" s="629"/>
      <c r="AB10" s="629"/>
      <c r="AC10" s="629"/>
      <c r="AD10" s="629"/>
      <c r="AE10" s="629"/>
      <c r="AF10" s="629"/>
      <c r="AG10" s="629"/>
      <c r="AH10" s="629"/>
      <c r="AI10" s="629"/>
      <c r="AJ10" s="629"/>
      <c r="AK10" s="629"/>
      <c r="AL10" s="629"/>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row>
    <row r="11" spans="1:67" x14ac:dyDescent="0.25">
      <c r="A11" s="522"/>
      <c r="B11" s="522"/>
      <c r="C11" s="522"/>
      <c r="D11" s="522"/>
      <c r="E11" s="522"/>
      <c r="F11" s="522"/>
      <c r="G11" s="522"/>
      <c r="H11" s="522"/>
      <c r="I11" s="522"/>
      <c r="J11" s="522"/>
      <c r="K11" s="522"/>
      <c r="L11" s="522"/>
      <c r="M11" s="522"/>
      <c r="N11" s="522"/>
      <c r="O11" s="522"/>
      <c r="P11" s="522"/>
      <c r="Q11" s="522"/>
      <c r="R11" s="522"/>
      <c r="S11" s="522"/>
      <c r="T11" s="522"/>
      <c r="U11" s="522"/>
      <c r="V11" s="522"/>
      <c r="W11" s="522"/>
      <c r="X11" s="522"/>
      <c r="Y11" s="522"/>
      <c r="Z11" s="522"/>
      <c r="AA11" s="522"/>
      <c r="AB11" s="522"/>
      <c r="AC11" s="522"/>
      <c r="AD11" s="522"/>
      <c r="AE11" s="522"/>
      <c r="AF11" s="522"/>
      <c r="AG11" s="522"/>
      <c r="AH11" s="522"/>
      <c r="AI11" s="522"/>
      <c r="AJ11" s="522"/>
      <c r="AK11" s="522"/>
      <c r="AL11" s="522"/>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row>
    <row r="12" spans="1:67" x14ac:dyDescent="0.25">
      <c r="A12" s="631" t="s">
        <v>1149</v>
      </c>
      <c r="B12" s="631"/>
      <c r="C12" s="631"/>
      <c r="D12" s="631"/>
      <c r="E12" s="631"/>
      <c r="F12" s="631"/>
      <c r="G12" s="631"/>
      <c r="H12" s="631"/>
      <c r="I12" s="631"/>
      <c r="J12" s="631"/>
      <c r="K12" s="631"/>
      <c r="L12" s="631"/>
      <c r="M12" s="631"/>
      <c r="N12" s="631"/>
      <c r="O12" s="631"/>
      <c r="P12" s="631"/>
      <c r="Q12" s="631"/>
      <c r="R12" s="631"/>
      <c r="S12" s="631"/>
      <c r="T12" s="631"/>
      <c r="U12" s="631"/>
      <c r="V12" s="631"/>
      <c r="W12" s="631"/>
      <c r="X12" s="631"/>
      <c r="Y12" s="631"/>
      <c r="Z12" s="631"/>
      <c r="AA12" s="631"/>
      <c r="AB12" s="631"/>
      <c r="AC12" s="631"/>
      <c r="AD12" s="631"/>
      <c r="AE12" s="631"/>
      <c r="AF12" s="631"/>
      <c r="AG12" s="631"/>
      <c r="AH12" s="631"/>
      <c r="AI12" s="631"/>
      <c r="AJ12" s="631"/>
      <c r="AK12" s="631"/>
      <c r="AL12" s="631"/>
      <c r="AM12" s="354"/>
      <c r="AN12" s="354"/>
      <c r="AO12" s="354"/>
      <c r="AP12" s="354"/>
      <c r="AQ12" s="354"/>
      <c r="AR12" s="354"/>
      <c r="AS12" s="354"/>
      <c r="AT12" s="354"/>
      <c r="AU12" s="354"/>
      <c r="AV12" s="354"/>
      <c r="AW12" s="354"/>
      <c r="AX12" s="354"/>
      <c r="AY12" s="354"/>
      <c r="AZ12" s="354"/>
      <c r="BA12" s="354"/>
      <c r="BB12" s="354"/>
      <c r="BC12" s="354"/>
      <c r="BD12" s="354"/>
      <c r="BE12" s="354"/>
      <c r="BF12" s="354"/>
    </row>
    <row r="13" spans="1:67" ht="18.75" x14ac:dyDescent="0.3">
      <c r="A13" s="520"/>
      <c r="B13" s="520"/>
      <c r="C13" s="520"/>
      <c r="D13" s="520"/>
      <c r="E13" s="520"/>
      <c r="F13" s="520"/>
      <c r="G13" s="520"/>
      <c r="H13" s="520"/>
      <c r="I13" s="520"/>
      <c r="J13" s="520"/>
      <c r="K13" s="520"/>
      <c r="L13" s="520"/>
      <c r="M13" s="520"/>
      <c r="N13" s="520"/>
      <c r="O13" s="520"/>
      <c r="P13" s="520"/>
      <c r="Q13" s="520"/>
      <c r="R13" s="520"/>
      <c r="S13" s="520"/>
      <c r="T13" s="520"/>
      <c r="U13" s="520"/>
      <c r="V13" s="520"/>
      <c r="W13" s="520"/>
      <c r="X13" s="520"/>
      <c r="Y13" s="520"/>
      <c r="Z13" s="520"/>
      <c r="AA13" s="520"/>
      <c r="AB13" s="520"/>
      <c r="AC13" s="520"/>
      <c r="AD13" s="520"/>
      <c r="AE13" s="520"/>
      <c r="AF13" s="520"/>
      <c r="AG13" s="520"/>
      <c r="AH13" s="520"/>
      <c r="AI13" s="520"/>
      <c r="AJ13" s="520"/>
      <c r="AK13" s="520"/>
      <c r="AL13" s="520"/>
      <c r="AM13" s="103"/>
      <c r="AN13" s="103"/>
      <c r="AO13" s="103"/>
      <c r="AP13" s="103"/>
      <c r="AQ13" s="103"/>
      <c r="AR13" s="103"/>
      <c r="AS13" s="103"/>
      <c r="AT13" s="103"/>
      <c r="AU13" s="103"/>
      <c r="AV13" s="103"/>
      <c r="AW13" s="103"/>
      <c r="AX13" s="103"/>
    </row>
    <row r="14" spans="1:67" ht="18.75" x14ac:dyDescent="0.3">
      <c r="A14" s="630" t="str">
        <f>'5.23'!A14:AL14</f>
        <v>Утвержденные плановые значения показателей приведены в соответствии с  приказом №359 от 28.10.2020</v>
      </c>
      <c r="B14" s="630"/>
      <c r="C14" s="630"/>
      <c r="D14" s="630"/>
      <c r="E14" s="630"/>
      <c r="F14" s="630"/>
      <c r="G14" s="630"/>
      <c r="H14" s="630"/>
      <c r="I14" s="630"/>
      <c r="J14" s="630"/>
      <c r="K14" s="630"/>
      <c r="L14" s="630"/>
      <c r="M14" s="630"/>
      <c r="N14" s="630"/>
      <c r="O14" s="630"/>
      <c r="P14" s="630"/>
      <c r="Q14" s="630"/>
      <c r="R14" s="630"/>
      <c r="S14" s="630"/>
      <c r="T14" s="630"/>
      <c r="U14" s="630"/>
      <c r="V14" s="630"/>
      <c r="W14" s="630"/>
      <c r="X14" s="630"/>
      <c r="Y14" s="630"/>
      <c r="Z14" s="630"/>
      <c r="AA14" s="630"/>
      <c r="AB14" s="630"/>
      <c r="AC14" s="630"/>
      <c r="AD14" s="630"/>
      <c r="AE14" s="630"/>
      <c r="AF14" s="630"/>
      <c r="AG14" s="630"/>
      <c r="AH14" s="630"/>
      <c r="AI14" s="630"/>
      <c r="AJ14" s="630"/>
      <c r="AK14" s="630"/>
      <c r="AL14" s="630"/>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row>
    <row r="15" spans="1:67" ht="15.75" customHeight="1" x14ac:dyDescent="0.25">
      <c r="A15" s="697" t="s">
        <v>164</v>
      </c>
      <c r="B15" s="697"/>
      <c r="C15" s="697"/>
      <c r="D15" s="697"/>
      <c r="E15" s="697"/>
      <c r="F15" s="697"/>
      <c r="G15" s="697"/>
      <c r="H15" s="697"/>
      <c r="I15" s="697"/>
      <c r="J15" s="697"/>
      <c r="K15" s="697"/>
      <c r="L15" s="697"/>
      <c r="M15" s="697"/>
      <c r="N15" s="697"/>
      <c r="O15" s="697"/>
      <c r="P15" s="697"/>
      <c r="Q15" s="697"/>
      <c r="R15" s="697"/>
      <c r="S15" s="697"/>
      <c r="T15" s="697"/>
      <c r="U15" s="697"/>
      <c r="V15" s="697"/>
      <c r="W15" s="697"/>
      <c r="X15" s="697"/>
      <c r="Y15" s="697"/>
      <c r="Z15" s="697"/>
      <c r="AA15" s="697"/>
      <c r="AB15" s="697"/>
      <c r="AC15" s="697"/>
      <c r="AD15" s="697"/>
      <c r="AE15" s="697"/>
      <c r="AF15" s="697"/>
      <c r="AG15" s="697"/>
      <c r="AH15" s="697"/>
      <c r="AI15" s="697"/>
      <c r="AJ15" s="697"/>
      <c r="AK15" s="697"/>
      <c r="AL15" s="697"/>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102"/>
      <c r="BN15" s="102"/>
      <c r="BO15" s="102"/>
    </row>
    <row r="16" spans="1:67" x14ac:dyDescent="0.25">
      <c r="A16" s="698"/>
      <c r="B16" s="698"/>
      <c r="C16" s="698"/>
      <c r="D16" s="698"/>
      <c r="E16" s="698"/>
      <c r="F16" s="698"/>
      <c r="G16" s="698"/>
      <c r="H16" s="698"/>
      <c r="I16" s="698"/>
      <c r="J16" s="698"/>
      <c r="K16" s="698"/>
      <c r="L16" s="698"/>
      <c r="M16" s="698"/>
      <c r="N16" s="698"/>
      <c r="O16" s="698"/>
      <c r="P16" s="698"/>
      <c r="Q16" s="698"/>
      <c r="R16" s="698"/>
      <c r="S16" s="698"/>
      <c r="T16" s="698"/>
      <c r="U16" s="698"/>
      <c r="V16" s="698"/>
      <c r="W16" s="698"/>
      <c r="X16" s="698"/>
      <c r="Y16" s="698"/>
      <c r="Z16" s="698"/>
      <c r="AA16" s="698"/>
      <c r="AB16" s="698"/>
      <c r="AC16" s="698"/>
      <c r="AD16" s="698"/>
      <c r="AE16" s="698"/>
      <c r="AF16" s="698"/>
      <c r="AG16" s="698"/>
      <c r="AH16" s="698"/>
      <c r="AI16" s="698"/>
      <c r="AJ16" s="698"/>
      <c r="AK16" s="698"/>
      <c r="AL16" s="698"/>
      <c r="AM16" s="350"/>
      <c r="AN16" s="350"/>
      <c r="AO16" s="350"/>
      <c r="AP16" s="350"/>
      <c r="AQ16" s="42"/>
      <c r="AR16" s="42"/>
      <c r="AS16" s="42"/>
      <c r="AT16" s="42"/>
      <c r="AU16" s="42"/>
      <c r="AV16" s="42"/>
      <c r="AW16" s="42"/>
      <c r="AX16" s="42"/>
      <c r="AY16" s="42"/>
      <c r="AZ16" s="42"/>
      <c r="BA16" s="42"/>
      <c r="BB16" s="42"/>
      <c r="BC16" s="42"/>
      <c r="BD16" s="42"/>
      <c r="BE16" s="42"/>
      <c r="BF16" s="42"/>
    </row>
    <row r="17" spans="1:42" ht="19.5" customHeight="1" x14ac:dyDescent="0.25">
      <c r="A17" s="680" t="s">
        <v>178</v>
      </c>
      <c r="B17" s="706" t="s">
        <v>31</v>
      </c>
      <c r="C17" s="706" t="s">
        <v>4</v>
      </c>
      <c r="D17" s="707" t="s">
        <v>895</v>
      </c>
      <c r="E17" s="707"/>
      <c r="F17" s="707"/>
      <c r="G17" s="707"/>
      <c r="H17" s="707"/>
      <c r="I17" s="707"/>
      <c r="J17" s="707"/>
      <c r="K17" s="707"/>
      <c r="L17" s="707"/>
      <c r="M17" s="707"/>
      <c r="N17" s="707"/>
      <c r="O17" s="707"/>
      <c r="P17" s="707"/>
      <c r="Q17" s="707"/>
      <c r="R17" s="707"/>
      <c r="S17" s="707"/>
      <c r="T17" s="707"/>
      <c r="U17" s="707"/>
      <c r="V17" s="707"/>
      <c r="W17" s="707"/>
      <c r="X17" s="707"/>
      <c r="Y17" s="707"/>
      <c r="Z17" s="707"/>
      <c r="AA17" s="707"/>
      <c r="AB17" s="707"/>
      <c r="AC17" s="707"/>
      <c r="AD17" s="707"/>
      <c r="AE17" s="707"/>
      <c r="AF17" s="707"/>
      <c r="AG17" s="707"/>
      <c r="AH17" s="707"/>
      <c r="AI17" s="707"/>
      <c r="AJ17" s="707"/>
      <c r="AK17" s="707"/>
      <c r="AL17" s="707"/>
      <c r="AM17" s="21"/>
      <c r="AN17" s="21"/>
      <c r="AO17" s="21"/>
      <c r="AP17" s="21"/>
    </row>
    <row r="18" spans="1:42" ht="43.5" customHeight="1" x14ac:dyDescent="0.25">
      <c r="A18" s="681"/>
      <c r="B18" s="706"/>
      <c r="C18" s="706"/>
      <c r="D18" s="707" t="s">
        <v>7</v>
      </c>
      <c r="E18" s="707"/>
      <c r="F18" s="707"/>
      <c r="G18" s="707"/>
      <c r="H18" s="707"/>
      <c r="I18" s="707"/>
      <c r="J18" s="707"/>
      <c r="K18" s="707" t="s">
        <v>8</v>
      </c>
      <c r="L18" s="707"/>
      <c r="M18" s="707"/>
      <c r="N18" s="707"/>
      <c r="O18" s="707"/>
      <c r="P18" s="707"/>
      <c r="Q18" s="707"/>
      <c r="R18" s="707" t="s">
        <v>9</v>
      </c>
      <c r="S18" s="707"/>
      <c r="T18" s="707"/>
      <c r="U18" s="707"/>
      <c r="V18" s="707"/>
      <c r="W18" s="707"/>
      <c r="X18" s="707"/>
      <c r="Y18" s="707" t="s">
        <v>10</v>
      </c>
      <c r="Z18" s="707"/>
      <c r="AA18" s="707"/>
      <c r="AB18" s="707"/>
      <c r="AC18" s="707"/>
      <c r="AD18" s="707"/>
      <c r="AE18" s="707"/>
      <c r="AF18" s="706" t="s">
        <v>896</v>
      </c>
      <c r="AG18" s="706"/>
      <c r="AH18" s="706"/>
      <c r="AI18" s="706"/>
      <c r="AJ18" s="706"/>
      <c r="AK18" s="706"/>
      <c r="AL18" s="706"/>
      <c r="AM18" s="21"/>
      <c r="AN18" s="21"/>
      <c r="AO18" s="21"/>
      <c r="AP18" s="21"/>
    </row>
    <row r="19" spans="1:42" ht="43.5" customHeight="1" x14ac:dyDescent="0.25">
      <c r="A19" s="681"/>
      <c r="B19" s="706"/>
      <c r="C19" s="706"/>
      <c r="D19" s="530" t="s">
        <v>56</v>
      </c>
      <c r="E19" s="707" t="s">
        <v>55</v>
      </c>
      <c r="F19" s="707"/>
      <c r="G19" s="707"/>
      <c r="H19" s="707"/>
      <c r="I19" s="707"/>
      <c r="J19" s="707"/>
      <c r="K19" s="530" t="s">
        <v>56</v>
      </c>
      <c r="L19" s="706" t="s">
        <v>55</v>
      </c>
      <c r="M19" s="706"/>
      <c r="N19" s="706"/>
      <c r="O19" s="706"/>
      <c r="P19" s="706"/>
      <c r="Q19" s="706"/>
      <c r="R19" s="530" t="s">
        <v>56</v>
      </c>
      <c r="S19" s="706" t="s">
        <v>55</v>
      </c>
      <c r="T19" s="706"/>
      <c r="U19" s="706"/>
      <c r="V19" s="706"/>
      <c r="W19" s="706"/>
      <c r="X19" s="706"/>
      <c r="Y19" s="530" t="s">
        <v>56</v>
      </c>
      <c r="Z19" s="706" t="s">
        <v>55</v>
      </c>
      <c r="AA19" s="706"/>
      <c r="AB19" s="706"/>
      <c r="AC19" s="706"/>
      <c r="AD19" s="706"/>
      <c r="AE19" s="706"/>
      <c r="AF19" s="530" t="s">
        <v>56</v>
      </c>
      <c r="AG19" s="706" t="s">
        <v>55</v>
      </c>
      <c r="AH19" s="706"/>
      <c r="AI19" s="706"/>
      <c r="AJ19" s="706"/>
      <c r="AK19" s="706"/>
      <c r="AL19" s="706"/>
    </row>
    <row r="20" spans="1:42" ht="87.75" customHeight="1" x14ac:dyDescent="0.25">
      <c r="A20" s="682"/>
      <c r="B20" s="706"/>
      <c r="C20" s="706"/>
      <c r="D20" s="527" t="s">
        <v>24</v>
      </c>
      <c r="E20" s="527" t="s">
        <v>24</v>
      </c>
      <c r="F20" s="91" t="s">
        <v>5</v>
      </c>
      <c r="G20" s="91" t="s">
        <v>6</v>
      </c>
      <c r="H20" s="527" t="s">
        <v>857</v>
      </c>
      <c r="I20" s="91" t="s">
        <v>2</v>
      </c>
      <c r="J20" s="91" t="s">
        <v>147</v>
      </c>
      <c r="K20" s="527" t="s">
        <v>24</v>
      </c>
      <c r="L20" s="527" t="s">
        <v>24</v>
      </c>
      <c r="M20" s="91" t="s">
        <v>5</v>
      </c>
      <c r="N20" s="91" t="s">
        <v>6</v>
      </c>
      <c r="O20" s="527" t="s">
        <v>857</v>
      </c>
      <c r="P20" s="91" t="s">
        <v>2</v>
      </c>
      <c r="Q20" s="91" t="s">
        <v>147</v>
      </c>
      <c r="R20" s="527" t="s">
        <v>24</v>
      </c>
      <c r="S20" s="527" t="s">
        <v>24</v>
      </c>
      <c r="T20" s="91" t="s">
        <v>5</v>
      </c>
      <c r="U20" s="91" t="s">
        <v>6</v>
      </c>
      <c r="V20" s="527" t="s">
        <v>857</v>
      </c>
      <c r="W20" s="91" t="s">
        <v>2</v>
      </c>
      <c r="X20" s="91" t="s">
        <v>147</v>
      </c>
      <c r="Y20" s="527" t="s">
        <v>24</v>
      </c>
      <c r="Z20" s="527" t="s">
        <v>24</v>
      </c>
      <c r="AA20" s="91" t="s">
        <v>5</v>
      </c>
      <c r="AB20" s="91" t="s">
        <v>6</v>
      </c>
      <c r="AC20" s="527" t="s">
        <v>857</v>
      </c>
      <c r="AD20" s="91" t="s">
        <v>2</v>
      </c>
      <c r="AE20" s="91" t="s">
        <v>147</v>
      </c>
      <c r="AF20" s="527" t="s">
        <v>24</v>
      </c>
      <c r="AG20" s="527" t="s">
        <v>24</v>
      </c>
      <c r="AH20" s="91" t="s">
        <v>5</v>
      </c>
      <c r="AI20" s="91" t="s">
        <v>6</v>
      </c>
      <c r="AJ20" s="527" t="s">
        <v>857</v>
      </c>
      <c r="AK20" s="91" t="s">
        <v>2</v>
      </c>
      <c r="AL20" s="91" t="s">
        <v>790</v>
      </c>
    </row>
    <row r="21" spans="1:42" x14ac:dyDescent="0.25">
      <c r="A21" s="529">
        <v>1</v>
      </c>
      <c r="B21" s="529">
        <v>2</v>
      </c>
      <c r="C21" s="529">
        <v>3</v>
      </c>
      <c r="D21" s="138" t="s">
        <v>107</v>
      </c>
      <c r="E21" s="138" t="s">
        <v>108</v>
      </c>
      <c r="F21" s="138" t="s">
        <v>109</v>
      </c>
      <c r="G21" s="138" t="s">
        <v>110</v>
      </c>
      <c r="H21" s="138" t="s">
        <v>111</v>
      </c>
      <c r="I21" s="138" t="s">
        <v>112</v>
      </c>
      <c r="J21" s="138" t="s">
        <v>187</v>
      </c>
      <c r="K21" s="138" t="s">
        <v>188</v>
      </c>
      <c r="L21" s="138" t="s">
        <v>189</v>
      </c>
      <c r="M21" s="138" t="s">
        <v>190</v>
      </c>
      <c r="N21" s="138" t="s">
        <v>191</v>
      </c>
      <c r="O21" s="138" t="s">
        <v>192</v>
      </c>
      <c r="P21" s="138" t="s">
        <v>193</v>
      </c>
      <c r="Q21" s="138" t="s">
        <v>194</v>
      </c>
      <c r="R21" s="138" t="s">
        <v>197</v>
      </c>
      <c r="S21" s="138" t="s">
        <v>198</v>
      </c>
      <c r="T21" s="138" t="s">
        <v>199</v>
      </c>
      <c r="U21" s="138" t="s">
        <v>200</v>
      </c>
      <c r="V21" s="138" t="s">
        <v>201</v>
      </c>
      <c r="W21" s="138" t="s">
        <v>202</v>
      </c>
      <c r="X21" s="138" t="s">
        <v>341</v>
      </c>
      <c r="Y21" s="138" t="s">
        <v>203</v>
      </c>
      <c r="Z21" s="138" t="s">
        <v>204</v>
      </c>
      <c r="AA21" s="138" t="s">
        <v>205</v>
      </c>
      <c r="AB21" s="138" t="s">
        <v>206</v>
      </c>
      <c r="AC21" s="138" t="s">
        <v>207</v>
      </c>
      <c r="AD21" s="138" t="s">
        <v>208</v>
      </c>
      <c r="AE21" s="138" t="s">
        <v>342</v>
      </c>
      <c r="AF21" s="138" t="s">
        <v>98</v>
      </c>
      <c r="AG21" s="138" t="s">
        <v>101</v>
      </c>
      <c r="AH21" s="138" t="s">
        <v>117</v>
      </c>
      <c r="AI21" s="138" t="s">
        <v>120</v>
      </c>
      <c r="AJ21" s="138" t="s">
        <v>123</v>
      </c>
      <c r="AK21" s="138" t="s">
        <v>124</v>
      </c>
      <c r="AL21" s="138" t="s">
        <v>125</v>
      </c>
    </row>
    <row r="22" spans="1:42" x14ac:dyDescent="0.25">
      <c r="A22" s="529"/>
      <c r="B22" s="529"/>
      <c r="C22" s="529"/>
      <c r="D22" s="138"/>
      <c r="E22" s="138"/>
      <c r="F22" s="138"/>
      <c r="G22" s="138"/>
      <c r="H22" s="138"/>
      <c r="I22" s="138"/>
      <c r="J22" s="138"/>
      <c r="K22" s="138"/>
      <c r="L22" s="138"/>
      <c r="M22" s="138"/>
      <c r="N22" s="138"/>
      <c r="O22" s="138"/>
      <c r="P22" s="138"/>
      <c r="Q22" s="138"/>
      <c r="R22" s="138"/>
      <c r="S22" s="138"/>
      <c r="T22" s="138"/>
      <c r="U22" s="138"/>
      <c r="V22" s="138"/>
      <c r="W22" s="138"/>
      <c r="X22" s="138"/>
      <c r="Y22" s="138"/>
      <c r="Z22" s="138"/>
      <c r="AA22" s="138"/>
      <c r="AB22" s="138"/>
      <c r="AC22" s="138"/>
      <c r="AD22" s="138"/>
      <c r="AE22" s="138"/>
      <c r="AF22" s="138"/>
      <c r="AG22" s="138"/>
      <c r="AH22" s="138"/>
      <c r="AI22" s="138"/>
      <c r="AJ22" s="138"/>
      <c r="AK22" s="138"/>
      <c r="AL22" s="138"/>
    </row>
    <row r="23" spans="1:42" ht="31.5" x14ac:dyDescent="0.25">
      <c r="A23" s="210">
        <v>0</v>
      </c>
      <c r="B23" s="171" t="s">
        <v>735</v>
      </c>
      <c r="C23" s="50"/>
      <c r="D23" s="138"/>
      <c r="E23" s="214">
        <f>E25+E27</f>
        <v>0</v>
      </c>
      <c r="F23" s="138"/>
      <c r="G23" s="138"/>
      <c r="H23" s="138"/>
      <c r="I23" s="138"/>
      <c r="J23" s="138" t="s">
        <v>1061</v>
      </c>
      <c r="K23" s="138"/>
      <c r="L23" s="214">
        <f>L25+L27+L24</f>
        <v>6.3866733333333334</v>
      </c>
      <c r="M23" s="214">
        <f t="shared" ref="M23:AL23" si="0">M25+M27+M24</f>
        <v>0</v>
      </c>
      <c r="N23" s="214">
        <f t="shared" si="0"/>
        <v>0</v>
      </c>
      <c r="O23" s="214">
        <f t="shared" si="0"/>
        <v>0</v>
      </c>
      <c r="P23" s="214">
        <f t="shared" si="0"/>
        <v>0</v>
      </c>
      <c r="Q23" s="296">
        <f t="shared" si="0"/>
        <v>28</v>
      </c>
      <c r="R23" s="214">
        <f t="shared" si="0"/>
        <v>0</v>
      </c>
      <c r="S23" s="214">
        <f t="shared" si="0"/>
        <v>32.843673333333335</v>
      </c>
      <c r="T23" s="214">
        <f t="shared" si="0"/>
        <v>6.16</v>
      </c>
      <c r="U23" s="214">
        <f t="shared" si="0"/>
        <v>0</v>
      </c>
      <c r="V23" s="214">
        <f t="shared" si="0"/>
        <v>0.74</v>
      </c>
      <c r="W23" s="214">
        <f t="shared" si="0"/>
        <v>0</v>
      </c>
      <c r="X23" s="296">
        <f t="shared" si="0"/>
        <v>28</v>
      </c>
      <c r="Y23" s="214">
        <f t="shared" si="0"/>
        <v>0</v>
      </c>
      <c r="Z23" s="214">
        <f t="shared" si="0"/>
        <v>56.476423333333329</v>
      </c>
      <c r="AA23" s="214">
        <f t="shared" si="0"/>
        <v>1.2000000000000002</v>
      </c>
      <c r="AB23" s="214">
        <f t="shared" si="0"/>
        <v>0</v>
      </c>
      <c r="AC23" s="214">
        <f t="shared" si="0"/>
        <v>0.6</v>
      </c>
      <c r="AD23" s="214">
        <f t="shared" si="0"/>
        <v>0</v>
      </c>
      <c r="AE23" s="296">
        <f t="shared" si="0"/>
        <v>28</v>
      </c>
      <c r="AF23" s="214">
        <f t="shared" si="0"/>
        <v>0</v>
      </c>
      <c r="AG23" s="214">
        <f t="shared" si="0"/>
        <v>95.706770000000006</v>
      </c>
      <c r="AH23" s="214">
        <f t="shared" si="0"/>
        <v>7.36</v>
      </c>
      <c r="AI23" s="214">
        <f t="shared" si="0"/>
        <v>0</v>
      </c>
      <c r="AJ23" s="214">
        <f t="shared" si="0"/>
        <v>1.3399999999999999</v>
      </c>
      <c r="AK23" s="214">
        <f t="shared" si="0"/>
        <v>0</v>
      </c>
      <c r="AL23" s="296">
        <f t="shared" si="0"/>
        <v>112</v>
      </c>
    </row>
    <row r="24" spans="1:42" ht="31.5" x14ac:dyDescent="0.25">
      <c r="A24" s="50" t="s">
        <v>736</v>
      </c>
      <c r="B24" s="170" t="s">
        <v>737</v>
      </c>
      <c r="C24" s="50"/>
      <c r="D24" s="138"/>
      <c r="E24" s="138" t="s">
        <v>791</v>
      </c>
      <c r="F24" s="138"/>
      <c r="G24" s="138"/>
      <c r="H24" s="138"/>
      <c r="I24" s="138"/>
      <c r="J24" s="138"/>
      <c r="K24" s="138"/>
      <c r="L24" s="138" t="s">
        <v>791</v>
      </c>
      <c r="M24" s="138"/>
      <c r="N24" s="138"/>
      <c r="O24" s="138"/>
      <c r="P24" s="138"/>
      <c r="Q24" s="308"/>
      <c r="R24" s="138"/>
      <c r="S24" s="294">
        <f>S32</f>
        <v>9.2170000000000005</v>
      </c>
      <c r="T24" s="294">
        <f t="shared" ref="T24:AF24" si="1">T32</f>
        <v>2</v>
      </c>
      <c r="U24" s="294">
        <f t="shared" si="1"/>
        <v>0</v>
      </c>
      <c r="V24" s="294">
        <f t="shared" si="1"/>
        <v>0</v>
      </c>
      <c r="W24" s="294">
        <f t="shared" si="1"/>
        <v>0</v>
      </c>
      <c r="X24" s="308">
        <f t="shared" si="1"/>
        <v>0</v>
      </c>
      <c r="Y24" s="294">
        <f t="shared" si="1"/>
        <v>0</v>
      </c>
      <c r="Z24" s="294">
        <f t="shared" si="1"/>
        <v>6.2960000000000003</v>
      </c>
      <c r="AA24" s="294">
        <f t="shared" si="1"/>
        <v>0</v>
      </c>
      <c r="AB24" s="294">
        <f t="shared" si="1"/>
        <v>0</v>
      </c>
      <c r="AC24" s="294">
        <f t="shared" si="1"/>
        <v>0</v>
      </c>
      <c r="AD24" s="294">
        <f t="shared" si="1"/>
        <v>0</v>
      </c>
      <c r="AE24" s="308">
        <f t="shared" si="1"/>
        <v>0</v>
      </c>
      <c r="AF24" s="294">
        <f t="shared" si="1"/>
        <v>0</v>
      </c>
      <c r="AG24" s="214">
        <f t="shared" ref="AG24:AL70" si="2">E24+L24+S24+Z24</f>
        <v>15.513000000000002</v>
      </c>
      <c r="AH24" s="214">
        <f t="shared" ref="AH24:AL42" si="3">F24+M24+T24+AA24</f>
        <v>2</v>
      </c>
      <c r="AI24" s="214">
        <f t="shared" si="3"/>
        <v>0</v>
      </c>
      <c r="AJ24" s="214">
        <f t="shared" si="3"/>
        <v>0</v>
      </c>
      <c r="AK24" s="214">
        <f t="shared" si="3"/>
        <v>0</v>
      </c>
      <c r="AL24" s="308">
        <f t="shared" si="3"/>
        <v>0</v>
      </c>
    </row>
    <row r="25" spans="1:42" ht="31.5" x14ac:dyDescent="0.25">
      <c r="A25" s="50" t="s">
        <v>738</v>
      </c>
      <c r="B25" s="170" t="s">
        <v>762</v>
      </c>
      <c r="C25" s="50"/>
      <c r="D25" s="138"/>
      <c r="E25" s="294">
        <f>E41</f>
        <v>0</v>
      </c>
      <c r="F25" s="138"/>
      <c r="G25" s="138"/>
      <c r="H25" s="138"/>
      <c r="I25" s="138"/>
      <c r="J25" s="138" t="s">
        <v>1061</v>
      </c>
      <c r="K25" s="138"/>
      <c r="L25" s="294">
        <f>L41</f>
        <v>6.3866733333333334</v>
      </c>
      <c r="M25" s="138"/>
      <c r="N25" s="138"/>
      <c r="O25" s="138"/>
      <c r="P25" s="138"/>
      <c r="Q25" s="308" t="s">
        <v>1061</v>
      </c>
      <c r="R25" s="138"/>
      <c r="S25" s="294">
        <f>S41</f>
        <v>23.626673333333333</v>
      </c>
      <c r="T25" s="294">
        <f t="shared" ref="T25:AD25" si="4">T41</f>
        <v>4.16</v>
      </c>
      <c r="U25" s="294">
        <f t="shared" si="4"/>
        <v>0</v>
      </c>
      <c r="V25" s="294">
        <f>V41</f>
        <v>0.74</v>
      </c>
      <c r="W25" s="294">
        <f t="shared" si="4"/>
        <v>0</v>
      </c>
      <c r="X25" s="308" t="s">
        <v>1061</v>
      </c>
      <c r="Y25" s="294">
        <f t="shared" si="4"/>
        <v>0</v>
      </c>
      <c r="Z25" s="294">
        <f t="shared" si="4"/>
        <v>46.018423333333331</v>
      </c>
      <c r="AA25" s="294">
        <f t="shared" si="4"/>
        <v>1.2000000000000002</v>
      </c>
      <c r="AB25" s="294">
        <f t="shared" si="4"/>
        <v>0</v>
      </c>
      <c r="AC25" s="294">
        <f t="shared" si="4"/>
        <v>0</v>
      </c>
      <c r="AD25" s="294">
        <f t="shared" si="4"/>
        <v>0</v>
      </c>
      <c r="AE25" s="308" t="s">
        <v>1061</v>
      </c>
      <c r="AF25" s="138"/>
      <c r="AG25" s="214">
        <f t="shared" si="2"/>
        <v>76.031769999999995</v>
      </c>
      <c r="AH25" s="214">
        <f t="shared" si="3"/>
        <v>5.36</v>
      </c>
      <c r="AI25" s="214">
        <f t="shared" si="3"/>
        <v>0</v>
      </c>
      <c r="AJ25" s="214">
        <f t="shared" si="3"/>
        <v>0.74</v>
      </c>
      <c r="AK25" s="214">
        <f t="shared" si="3"/>
        <v>0</v>
      </c>
      <c r="AL25" s="308">
        <f t="shared" si="3"/>
        <v>112</v>
      </c>
    </row>
    <row r="26" spans="1:42" ht="94.5" x14ac:dyDescent="0.25">
      <c r="A26" s="50" t="s">
        <v>739</v>
      </c>
      <c r="B26" s="170" t="s">
        <v>740</v>
      </c>
      <c r="C26" s="50"/>
      <c r="D26" s="138"/>
      <c r="E26" s="138" t="s">
        <v>791</v>
      </c>
      <c r="F26" s="138"/>
      <c r="G26" s="138"/>
      <c r="H26" s="138"/>
      <c r="I26" s="138"/>
      <c r="J26" s="138"/>
      <c r="K26" s="138"/>
      <c r="L26" s="138" t="s">
        <v>791</v>
      </c>
      <c r="M26" s="138"/>
      <c r="N26" s="138"/>
      <c r="O26" s="138"/>
      <c r="P26" s="138"/>
      <c r="Q26" s="138"/>
      <c r="R26" s="138"/>
      <c r="S26" s="138" t="s">
        <v>791</v>
      </c>
      <c r="T26" s="138"/>
      <c r="U26" s="138"/>
      <c r="V26" s="138"/>
      <c r="W26" s="138"/>
      <c r="X26" s="138"/>
      <c r="Y26" s="138"/>
      <c r="Z26" s="138" t="s">
        <v>791</v>
      </c>
      <c r="AA26" s="138"/>
      <c r="AB26" s="138"/>
      <c r="AC26" s="138"/>
      <c r="AD26" s="138"/>
      <c r="AE26" s="138"/>
      <c r="AF26" s="138"/>
      <c r="AG26" s="214">
        <f t="shared" si="2"/>
        <v>0</v>
      </c>
      <c r="AH26" s="214">
        <f t="shared" si="3"/>
        <v>0</v>
      </c>
      <c r="AI26" s="214">
        <f t="shared" si="3"/>
        <v>0</v>
      </c>
      <c r="AJ26" s="214">
        <f t="shared" si="3"/>
        <v>0</v>
      </c>
      <c r="AK26" s="214">
        <f t="shared" si="3"/>
        <v>0</v>
      </c>
      <c r="AL26" s="296">
        <f t="shared" si="3"/>
        <v>0</v>
      </c>
    </row>
    <row r="27" spans="1:42" ht="47.25" x14ac:dyDescent="0.25">
      <c r="A27" s="50" t="s">
        <v>741</v>
      </c>
      <c r="B27" s="170" t="s">
        <v>742</v>
      </c>
      <c r="C27" s="50"/>
      <c r="D27" s="138"/>
      <c r="E27" s="294">
        <f>E70</f>
        <v>0</v>
      </c>
      <c r="F27" s="138"/>
      <c r="G27" s="138"/>
      <c r="H27" s="138"/>
      <c r="I27" s="138"/>
      <c r="J27" s="138"/>
      <c r="K27" s="138"/>
      <c r="L27" s="294">
        <f>L70</f>
        <v>0</v>
      </c>
      <c r="M27" s="138"/>
      <c r="N27" s="138"/>
      <c r="O27" s="138"/>
      <c r="P27" s="138"/>
      <c r="Q27" s="138"/>
      <c r="R27" s="138"/>
      <c r="S27" s="294">
        <f>S70</f>
        <v>0</v>
      </c>
      <c r="T27" s="294">
        <f t="shared" ref="T27:AE27" si="5">T70</f>
        <v>0</v>
      </c>
      <c r="U27" s="294">
        <f t="shared" si="5"/>
        <v>0</v>
      </c>
      <c r="V27" s="294">
        <f t="shared" si="5"/>
        <v>0</v>
      </c>
      <c r="W27" s="294">
        <f t="shared" si="5"/>
        <v>0</v>
      </c>
      <c r="X27" s="294">
        <f t="shared" si="5"/>
        <v>0</v>
      </c>
      <c r="Y27" s="294">
        <f t="shared" si="5"/>
        <v>0</v>
      </c>
      <c r="Z27" s="294">
        <f t="shared" si="5"/>
        <v>4.1619999999999999</v>
      </c>
      <c r="AA27" s="294">
        <f t="shared" si="5"/>
        <v>0</v>
      </c>
      <c r="AB27" s="294">
        <f t="shared" si="5"/>
        <v>0</v>
      </c>
      <c r="AC27" s="294">
        <f t="shared" si="5"/>
        <v>0.6</v>
      </c>
      <c r="AD27" s="294">
        <f t="shared" si="5"/>
        <v>0</v>
      </c>
      <c r="AE27" s="294">
        <f t="shared" si="5"/>
        <v>0</v>
      </c>
      <c r="AF27" s="138"/>
      <c r="AG27" s="214">
        <f t="shared" si="2"/>
        <v>4.1619999999999999</v>
      </c>
      <c r="AH27" s="214">
        <f t="shared" si="3"/>
        <v>0</v>
      </c>
      <c r="AI27" s="214">
        <f t="shared" si="3"/>
        <v>0</v>
      </c>
      <c r="AJ27" s="214">
        <f t="shared" si="3"/>
        <v>0.6</v>
      </c>
      <c r="AK27" s="214">
        <f t="shared" si="3"/>
        <v>0</v>
      </c>
      <c r="AL27" s="296">
        <f t="shared" si="3"/>
        <v>0</v>
      </c>
    </row>
    <row r="28" spans="1:42" ht="47.25" x14ac:dyDescent="0.25">
      <c r="A28" s="50" t="s">
        <v>743</v>
      </c>
      <c r="B28" s="170" t="s">
        <v>744</v>
      </c>
      <c r="C28" s="50"/>
      <c r="D28" s="138"/>
      <c r="E28" s="138" t="s">
        <v>791</v>
      </c>
      <c r="F28" s="138"/>
      <c r="G28" s="138"/>
      <c r="H28" s="138"/>
      <c r="I28" s="138"/>
      <c r="J28" s="138"/>
      <c r="K28" s="138"/>
      <c r="L28" s="138" t="s">
        <v>791</v>
      </c>
      <c r="M28" s="138"/>
      <c r="N28" s="138"/>
      <c r="O28" s="138"/>
      <c r="P28" s="138"/>
      <c r="Q28" s="138"/>
      <c r="R28" s="138"/>
      <c r="S28" s="138" t="s">
        <v>791</v>
      </c>
      <c r="T28" s="138"/>
      <c r="U28" s="138"/>
      <c r="V28" s="138"/>
      <c r="W28" s="138"/>
      <c r="X28" s="138"/>
      <c r="Y28" s="138"/>
      <c r="Z28" s="138" t="s">
        <v>791</v>
      </c>
      <c r="AA28" s="138"/>
      <c r="AB28" s="138"/>
      <c r="AC28" s="138"/>
      <c r="AD28" s="138"/>
      <c r="AE28" s="138"/>
      <c r="AF28" s="138"/>
      <c r="AG28" s="214">
        <f t="shared" si="2"/>
        <v>0</v>
      </c>
      <c r="AH28" s="214">
        <f t="shared" si="3"/>
        <v>0</v>
      </c>
      <c r="AI28" s="214">
        <f t="shared" si="3"/>
        <v>0</v>
      </c>
      <c r="AJ28" s="214">
        <f t="shared" si="3"/>
        <v>0</v>
      </c>
      <c r="AK28" s="214">
        <f t="shared" si="3"/>
        <v>0</v>
      </c>
      <c r="AL28" s="296">
        <f t="shared" si="3"/>
        <v>0</v>
      </c>
    </row>
    <row r="29" spans="1:42" ht="31.5" x14ac:dyDescent="0.25">
      <c r="A29" s="50" t="s">
        <v>745</v>
      </c>
      <c r="B29" s="170" t="s">
        <v>746</v>
      </c>
      <c r="C29" s="50"/>
      <c r="D29" s="138"/>
      <c r="E29" s="138" t="s">
        <v>791</v>
      </c>
      <c r="F29" s="138"/>
      <c r="G29" s="138"/>
      <c r="H29" s="138"/>
      <c r="I29" s="138"/>
      <c r="J29" s="138"/>
      <c r="K29" s="138"/>
      <c r="L29" s="138" t="s">
        <v>791</v>
      </c>
      <c r="M29" s="138"/>
      <c r="N29" s="138"/>
      <c r="O29" s="138"/>
      <c r="P29" s="138"/>
      <c r="Q29" s="138"/>
      <c r="R29" s="138"/>
      <c r="S29" s="138" t="s">
        <v>791</v>
      </c>
      <c r="T29" s="138"/>
      <c r="U29" s="138"/>
      <c r="V29" s="138"/>
      <c r="W29" s="138"/>
      <c r="X29" s="138"/>
      <c r="Y29" s="138"/>
      <c r="Z29" s="138" t="s">
        <v>791</v>
      </c>
      <c r="AA29" s="138"/>
      <c r="AB29" s="138"/>
      <c r="AC29" s="138"/>
      <c r="AD29" s="138"/>
      <c r="AE29" s="138"/>
      <c r="AF29" s="138"/>
      <c r="AG29" s="214">
        <f t="shared" si="2"/>
        <v>0</v>
      </c>
      <c r="AH29" s="214">
        <f t="shared" si="3"/>
        <v>0</v>
      </c>
      <c r="AI29" s="214">
        <f t="shared" si="3"/>
        <v>0</v>
      </c>
      <c r="AJ29" s="214">
        <f t="shared" si="3"/>
        <v>0</v>
      </c>
      <c r="AK29" s="214">
        <f t="shared" si="3"/>
        <v>0</v>
      </c>
      <c r="AL29" s="296">
        <f t="shared" si="3"/>
        <v>0</v>
      </c>
    </row>
    <row r="30" spans="1:42" x14ac:dyDescent="0.25">
      <c r="A30" s="50"/>
      <c r="B30" s="28"/>
      <c r="C30" s="50"/>
      <c r="D30" s="138"/>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214">
        <f t="shared" si="2"/>
        <v>0</v>
      </c>
      <c r="AH30" s="214">
        <f t="shared" si="3"/>
        <v>0</v>
      </c>
      <c r="AI30" s="214">
        <f t="shared" si="3"/>
        <v>0</v>
      </c>
      <c r="AJ30" s="214">
        <f t="shared" si="3"/>
        <v>0</v>
      </c>
      <c r="AK30" s="214">
        <f t="shared" si="3"/>
        <v>0</v>
      </c>
      <c r="AL30" s="296">
        <f t="shared" si="3"/>
        <v>0</v>
      </c>
    </row>
    <row r="31" spans="1:42" ht="31.5" x14ac:dyDescent="0.25">
      <c r="A31" s="50">
        <v>1</v>
      </c>
      <c r="B31" s="170" t="s">
        <v>579</v>
      </c>
      <c r="C31" s="50"/>
      <c r="D31" s="138"/>
      <c r="E31" s="138"/>
      <c r="F31" s="138"/>
      <c r="G31" s="138"/>
      <c r="H31" s="138"/>
      <c r="I31" s="138"/>
      <c r="J31" s="138"/>
      <c r="K31" s="138"/>
      <c r="L31" s="138"/>
      <c r="M31" s="138"/>
      <c r="N31" s="138"/>
      <c r="O31" s="138"/>
      <c r="P31" s="138"/>
      <c r="Q31" s="138"/>
      <c r="R31" s="138"/>
      <c r="S31" s="294"/>
      <c r="T31" s="294"/>
      <c r="U31" s="138"/>
      <c r="V31" s="138"/>
      <c r="W31" s="138"/>
      <c r="X31" s="138"/>
      <c r="Y31" s="138"/>
      <c r="Z31" s="138"/>
      <c r="AA31" s="138"/>
      <c r="AB31" s="138"/>
      <c r="AC31" s="138"/>
      <c r="AD31" s="138"/>
      <c r="AE31" s="138"/>
      <c r="AF31" s="138"/>
      <c r="AG31" s="214">
        <f t="shared" si="2"/>
        <v>0</v>
      </c>
      <c r="AH31" s="214">
        <f t="shared" si="3"/>
        <v>0</v>
      </c>
      <c r="AI31" s="214">
        <f t="shared" si="3"/>
        <v>0</v>
      </c>
      <c r="AJ31" s="214">
        <f t="shared" si="3"/>
        <v>0</v>
      </c>
      <c r="AK31" s="214">
        <f t="shared" si="3"/>
        <v>0</v>
      </c>
      <c r="AL31" s="296">
        <f t="shared" si="3"/>
        <v>0</v>
      </c>
    </row>
    <row r="32" spans="1:42" ht="47.25" x14ac:dyDescent="0.25">
      <c r="A32" s="173" t="s">
        <v>550</v>
      </c>
      <c r="B32" s="171" t="s">
        <v>747</v>
      </c>
      <c r="C32" s="50"/>
      <c r="D32" s="138"/>
      <c r="E32" s="138"/>
      <c r="F32" s="138"/>
      <c r="G32" s="138"/>
      <c r="H32" s="138"/>
      <c r="I32" s="138"/>
      <c r="J32" s="138"/>
      <c r="K32" s="138"/>
      <c r="L32" s="138"/>
      <c r="M32" s="138"/>
      <c r="N32" s="138"/>
      <c r="O32" s="138"/>
      <c r="P32" s="138"/>
      <c r="Q32" s="138"/>
      <c r="R32" s="138"/>
      <c r="S32" s="294">
        <f>S33</f>
        <v>9.2170000000000005</v>
      </c>
      <c r="T32" s="294">
        <f t="shared" ref="T32:AL32" si="6">T33</f>
        <v>2</v>
      </c>
      <c r="U32" s="294">
        <f t="shared" si="6"/>
        <v>0</v>
      </c>
      <c r="V32" s="294">
        <f t="shared" si="6"/>
        <v>0</v>
      </c>
      <c r="W32" s="294">
        <f t="shared" si="6"/>
        <v>0</v>
      </c>
      <c r="X32" s="294">
        <f t="shared" si="6"/>
        <v>0</v>
      </c>
      <c r="Y32" s="294">
        <f t="shared" si="6"/>
        <v>0</v>
      </c>
      <c r="Z32" s="294">
        <f t="shared" si="6"/>
        <v>6.2960000000000003</v>
      </c>
      <c r="AA32" s="294">
        <f t="shared" si="6"/>
        <v>0</v>
      </c>
      <c r="AB32" s="294">
        <f t="shared" si="6"/>
        <v>0</v>
      </c>
      <c r="AC32" s="294">
        <f t="shared" si="6"/>
        <v>0</v>
      </c>
      <c r="AD32" s="294">
        <f t="shared" si="6"/>
        <v>0</v>
      </c>
      <c r="AE32" s="294">
        <f t="shared" si="6"/>
        <v>0</v>
      </c>
      <c r="AF32" s="294">
        <f t="shared" si="6"/>
        <v>0</v>
      </c>
      <c r="AG32" s="294">
        <f t="shared" si="6"/>
        <v>15.513</v>
      </c>
      <c r="AH32" s="294">
        <f t="shared" si="6"/>
        <v>2</v>
      </c>
      <c r="AI32" s="294">
        <f t="shared" si="6"/>
        <v>0</v>
      </c>
      <c r="AJ32" s="294">
        <f t="shared" si="6"/>
        <v>0</v>
      </c>
      <c r="AK32" s="294">
        <f t="shared" si="6"/>
        <v>0</v>
      </c>
      <c r="AL32" s="294">
        <f t="shared" si="6"/>
        <v>0</v>
      </c>
    </row>
    <row r="33" spans="1:38" ht="47.25" x14ac:dyDescent="0.25">
      <c r="A33" s="46" t="s">
        <v>552</v>
      </c>
      <c r="B33" s="170" t="s">
        <v>748</v>
      </c>
      <c r="C33" s="50"/>
      <c r="D33" s="138">
        <v>0</v>
      </c>
      <c r="E33" s="138">
        <v>0</v>
      </c>
      <c r="F33" s="138">
        <v>0</v>
      </c>
      <c r="G33" s="138">
        <v>0</v>
      </c>
      <c r="H33" s="138">
        <v>0</v>
      </c>
      <c r="I33" s="138">
        <v>0</v>
      </c>
      <c r="J33" s="138">
        <v>0</v>
      </c>
      <c r="K33" s="138">
        <v>0</v>
      </c>
      <c r="L33" s="138">
        <v>0</v>
      </c>
      <c r="M33" s="138">
        <v>0</v>
      </c>
      <c r="N33" s="138">
        <v>0</v>
      </c>
      <c r="O33" s="138">
        <v>0</v>
      </c>
      <c r="P33" s="138">
        <v>0</v>
      </c>
      <c r="Q33" s="138">
        <v>0</v>
      </c>
      <c r="R33" s="138">
        <v>0</v>
      </c>
      <c r="S33" s="294">
        <f>S34+S35+S36</f>
        <v>9.2170000000000005</v>
      </c>
      <c r="T33" s="294">
        <f t="shared" ref="T33:AL33" si="7">T34+T35+T36</f>
        <v>2</v>
      </c>
      <c r="U33" s="294">
        <f t="shared" si="7"/>
        <v>0</v>
      </c>
      <c r="V33" s="294">
        <f t="shared" si="7"/>
        <v>0</v>
      </c>
      <c r="W33" s="294">
        <f t="shared" si="7"/>
        <v>0</v>
      </c>
      <c r="X33" s="294">
        <f t="shared" si="7"/>
        <v>0</v>
      </c>
      <c r="Y33" s="294">
        <f t="shared" si="7"/>
        <v>0</v>
      </c>
      <c r="Z33" s="294">
        <f t="shared" si="7"/>
        <v>6.2960000000000003</v>
      </c>
      <c r="AA33" s="294">
        <f t="shared" si="7"/>
        <v>0</v>
      </c>
      <c r="AB33" s="294">
        <f t="shared" si="7"/>
        <v>0</v>
      </c>
      <c r="AC33" s="294">
        <f t="shared" si="7"/>
        <v>0</v>
      </c>
      <c r="AD33" s="294">
        <f t="shared" si="7"/>
        <v>0</v>
      </c>
      <c r="AE33" s="294">
        <f t="shared" si="7"/>
        <v>0</v>
      </c>
      <c r="AF33" s="294">
        <f t="shared" si="7"/>
        <v>0</v>
      </c>
      <c r="AG33" s="294">
        <f t="shared" si="7"/>
        <v>15.513</v>
      </c>
      <c r="AH33" s="294">
        <f t="shared" si="7"/>
        <v>2</v>
      </c>
      <c r="AI33" s="294">
        <f t="shared" si="7"/>
        <v>0</v>
      </c>
      <c r="AJ33" s="294">
        <f t="shared" si="7"/>
        <v>0</v>
      </c>
      <c r="AK33" s="294">
        <f t="shared" si="7"/>
        <v>0</v>
      </c>
      <c r="AL33" s="294">
        <f t="shared" si="7"/>
        <v>0</v>
      </c>
    </row>
    <row r="34" spans="1:38" s="580" customFormat="1" ht="78.75" x14ac:dyDescent="0.25">
      <c r="A34" s="46"/>
      <c r="B34" s="429" t="s">
        <v>1125</v>
      </c>
      <c r="C34" s="578" t="s">
        <v>817</v>
      </c>
      <c r="D34" s="138">
        <v>0</v>
      </c>
      <c r="E34" s="138">
        <v>0</v>
      </c>
      <c r="F34" s="138">
        <v>0</v>
      </c>
      <c r="G34" s="138">
        <v>0</v>
      </c>
      <c r="H34" s="138">
        <v>0</v>
      </c>
      <c r="I34" s="138">
        <v>0</v>
      </c>
      <c r="J34" s="138">
        <v>0</v>
      </c>
      <c r="K34" s="138">
        <v>0</v>
      </c>
      <c r="L34" s="138">
        <v>0</v>
      </c>
      <c r="M34" s="138">
        <v>0</v>
      </c>
      <c r="N34" s="138">
        <v>0</v>
      </c>
      <c r="O34" s="138">
        <v>0</v>
      </c>
      <c r="P34" s="138">
        <v>0</v>
      </c>
      <c r="Q34" s="138">
        <v>0</v>
      </c>
      <c r="R34" s="138">
        <v>0</v>
      </c>
      <c r="S34" s="294">
        <v>6.2960000000000003</v>
      </c>
      <c r="T34" s="294">
        <v>0</v>
      </c>
      <c r="U34" s="138">
        <v>0</v>
      </c>
      <c r="V34" s="138">
        <v>0</v>
      </c>
      <c r="W34" s="138">
        <v>0</v>
      </c>
      <c r="X34" s="138">
        <v>0</v>
      </c>
      <c r="Y34" s="138">
        <v>0</v>
      </c>
      <c r="Z34" s="138">
        <v>6.2960000000000003</v>
      </c>
      <c r="AA34" s="138">
        <v>0</v>
      </c>
      <c r="AB34" s="138">
        <v>0</v>
      </c>
      <c r="AC34" s="138">
        <v>0</v>
      </c>
      <c r="AD34" s="138">
        <v>0</v>
      </c>
      <c r="AE34" s="138">
        <v>0</v>
      </c>
      <c r="AF34" s="138">
        <v>0</v>
      </c>
      <c r="AG34" s="214">
        <v>12.592000000000001</v>
      </c>
      <c r="AH34" s="214">
        <v>0</v>
      </c>
      <c r="AI34" s="214">
        <v>0</v>
      </c>
      <c r="AJ34" s="214">
        <v>0</v>
      </c>
      <c r="AK34" s="214">
        <v>0</v>
      </c>
      <c r="AL34" s="296">
        <v>0</v>
      </c>
    </row>
    <row r="35" spans="1:38" s="580" customFormat="1" ht="78.75" x14ac:dyDescent="0.25">
      <c r="A35" s="46"/>
      <c r="B35" s="429" t="s">
        <v>1126</v>
      </c>
      <c r="C35" s="578" t="s">
        <v>817</v>
      </c>
      <c r="D35" s="138">
        <v>0</v>
      </c>
      <c r="E35" s="138">
        <v>0</v>
      </c>
      <c r="F35" s="138">
        <v>0</v>
      </c>
      <c r="G35" s="138">
        <v>0</v>
      </c>
      <c r="H35" s="138">
        <v>0</v>
      </c>
      <c r="I35" s="138">
        <v>0</v>
      </c>
      <c r="J35" s="138">
        <v>0</v>
      </c>
      <c r="K35" s="138">
        <v>0</v>
      </c>
      <c r="L35" s="138">
        <v>0</v>
      </c>
      <c r="M35" s="138">
        <v>0</v>
      </c>
      <c r="N35" s="138">
        <v>0</v>
      </c>
      <c r="O35" s="138">
        <v>0</v>
      </c>
      <c r="P35" s="138">
        <v>0</v>
      </c>
      <c r="Q35" s="138">
        <v>0</v>
      </c>
      <c r="R35" s="138">
        <v>0</v>
      </c>
      <c r="S35" s="294">
        <v>0</v>
      </c>
      <c r="T35" s="294">
        <v>0</v>
      </c>
      <c r="U35" s="138">
        <v>0</v>
      </c>
      <c r="V35" s="138">
        <v>0</v>
      </c>
      <c r="W35" s="138">
        <v>0</v>
      </c>
      <c r="X35" s="138">
        <v>0</v>
      </c>
      <c r="Y35" s="138">
        <v>0</v>
      </c>
      <c r="Z35" s="138">
        <v>0</v>
      </c>
      <c r="AA35" s="138">
        <v>0</v>
      </c>
      <c r="AB35" s="138">
        <v>0</v>
      </c>
      <c r="AC35" s="138">
        <v>0</v>
      </c>
      <c r="AD35" s="138">
        <v>0</v>
      </c>
      <c r="AE35" s="138">
        <v>0</v>
      </c>
      <c r="AF35" s="138">
        <v>0</v>
      </c>
      <c r="AG35" s="214">
        <v>0</v>
      </c>
      <c r="AH35" s="214">
        <v>0</v>
      </c>
      <c r="AI35" s="214">
        <v>0</v>
      </c>
      <c r="AJ35" s="214">
        <v>0</v>
      </c>
      <c r="AK35" s="214">
        <v>0</v>
      </c>
      <c r="AL35" s="296">
        <v>0</v>
      </c>
    </row>
    <row r="36" spans="1:38" s="540" customFormat="1" ht="31.5" x14ac:dyDescent="0.25">
      <c r="A36" s="46"/>
      <c r="B36" s="429" t="str">
        <f>'5.23'!B36</f>
        <v>Реконструкция в рамках технологических присоединений</v>
      </c>
      <c r="C36" s="578" t="s">
        <v>817</v>
      </c>
      <c r="D36" s="138"/>
      <c r="E36" s="138"/>
      <c r="F36" s="138"/>
      <c r="G36" s="138"/>
      <c r="H36" s="138"/>
      <c r="I36" s="138"/>
      <c r="J36" s="138"/>
      <c r="K36" s="138"/>
      <c r="L36" s="138"/>
      <c r="M36" s="138"/>
      <c r="N36" s="138"/>
      <c r="O36" s="138"/>
      <c r="P36" s="138"/>
      <c r="Q36" s="138"/>
      <c r="R36" s="138"/>
      <c r="S36" s="294">
        <f>'4'!CG36</f>
        <v>2.9209999999999998</v>
      </c>
      <c r="T36" s="294">
        <f>'4'!CH36</f>
        <v>2</v>
      </c>
      <c r="U36" s="138"/>
      <c r="V36" s="138"/>
      <c r="W36" s="138"/>
      <c r="X36" s="138"/>
      <c r="Y36" s="138"/>
      <c r="Z36" s="138"/>
      <c r="AA36" s="138"/>
      <c r="AB36" s="138"/>
      <c r="AC36" s="138"/>
      <c r="AD36" s="138"/>
      <c r="AE36" s="138"/>
      <c r="AF36" s="138"/>
      <c r="AG36" s="214">
        <f>S36</f>
        <v>2.9209999999999998</v>
      </c>
      <c r="AH36" s="214">
        <f t="shared" ref="AH36:AL36" si="8">T36</f>
        <v>2</v>
      </c>
      <c r="AI36" s="214">
        <f t="shared" si="8"/>
        <v>0</v>
      </c>
      <c r="AJ36" s="214">
        <f t="shared" si="8"/>
        <v>0</v>
      </c>
      <c r="AK36" s="214">
        <f t="shared" si="8"/>
        <v>0</v>
      </c>
      <c r="AL36" s="214">
        <f t="shared" si="8"/>
        <v>0</v>
      </c>
    </row>
    <row r="37" spans="1:38" s="580" customFormat="1" x14ac:dyDescent="0.25">
      <c r="A37" s="46"/>
      <c r="B37" s="429"/>
      <c r="C37" s="50"/>
      <c r="D37" s="138"/>
      <c r="E37" s="138"/>
      <c r="F37" s="138"/>
      <c r="G37" s="138"/>
      <c r="H37" s="138"/>
      <c r="I37" s="138"/>
      <c r="J37" s="138"/>
      <c r="K37" s="138"/>
      <c r="L37" s="138"/>
      <c r="M37" s="138"/>
      <c r="N37" s="138"/>
      <c r="O37" s="138"/>
      <c r="P37" s="138"/>
      <c r="Q37" s="138"/>
      <c r="R37" s="138"/>
      <c r="S37" s="294"/>
      <c r="T37" s="294"/>
      <c r="U37" s="138"/>
      <c r="V37" s="138"/>
      <c r="W37" s="138"/>
      <c r="X37" s="138"/>
      <c r="Y37" s="138"/>
      <c r="Z37" s="138"/>
      <c r="AA37" s="138"/>
      <c r="AB37" s="138"/>
      <c r="AC37" s="138"/>
      <c r="AD37" s="138"/>
      <c r="AE37" s="138"/>
      <c r="AF37" s="138"/>
      <c r="AG37" s="214"/>
      <c r="AH37" s="214"/>
      <c r="AI37" s="214"/>
      <c r="AJ37" s="214"/>
      <c r="AK37" s="214"/>
      <c r="AL37" s="214"/>
    </row>
    <row r="38" spans="1:38" ht="47.25" x14ac:dyDescent="0.25">
      <c r="A38" s="46" t="s">
        <v>553</v>
      </c>
      <c r="B38" s="170" t="s">
        <v>523</v>
      </c>
      <c r="C38" s="50"/>
      <c r="D38" s="138"/>
      <c r="E38" s="138"/>
      <c r="F38" s="138"/>
      <c r="G38" s="138"/>
      <c r="H38" s="138"/>
      <c r="I38" s="138"/>
      <c r="J38" s="138"/>
      <c r="K38" s="138"/>
      <c r="L38" s="138"/>
      <c r="M38" s="138"/>
      <c r="N38" s="138"/>
      <c r="O38" s="138"/>
      <c r="P38" s="138"/>
      <c r="Q38" s="138"/>
      <c r="R38" s="138"/>
      <c r="S38" s="138"/>
      <c r="T38" s="138"/>
      <c r="U38" s="138"/>
      <c r="V38" s="138"/>
      <c r="W38" s="138"/>
      <c r="X38" s="138"/>
      <c r="Y38" s="138"/>
      <c r="Z38" s="138" t="s">
        <v>791</v>
      </c>
      <c r="AA38" s="138"/>
      <c r="AB38" s="138"/>
      <c r="AC38" s="138"/>
      <c r="AD38" s="138"/>
      <c r="AE38" s="138"/>
      <c r="AF38" s="138"/>
      <c r="AG38" s="214">
        <f t="shared" si="2"/>
        <v>0</v>
      </c>
      <c r="AH38" s="214">
        <f t="shared" si="3"/>
        <v>0</v>
      </c>
      <c r="AI38" s="214">
        <f t="shared" si="3"/>
        <v>0</v>
      </c>
      <c r="AJ38" s="214">
        <f t="shared" si="3"/>
        <v>0</v>
      </c>
      <c r="AK38" s="214">
        <f t="shared" si="3"/>
        <v>0</v>
      </c>
      <c r="AL38" s="296">
        <f t="shared" si="3"/>
        <v>0</v>
      </c>
    </row>
    <row r="39" spans="1:38" ht="47.25" x14ac:dyDescent="0.25">
      <c r="A39" s="46" t="s">
        <v>554</v>
      </c>
      <c r="B39" s="170" t="s">
        <v>522</v>
      </c>
      <c r="C39" s="50"/>
      <c r="D39" s="138"/>
      <c r="E39" s="138"/>
      <c r="F39" s="138"/>
      <c r="G39" s="138"/>
      <c r="H39" s="138"/>
      <c r="I39" s="138"/>
      <c r="J39" s="138"/>
      <c r="K39" s="138"/>
      <c r="L39" s="138"/>
      <c r="M39" s="138"/>
      <c r="N39" s="138"/>
      <c r="O39" s="138"/>
      <c r="P39" s="138"/>
      <c r="Q39" s="138"/>
      <c r="R39" s="138"/>
      <c r="S39" s="138"/>
      <c r="T39" s="138"/>
      <c r="U39" s="138"/>
      <c r="V39" s="138"/>
      <c r="W39" s="138"/>
      <c r="X39" s="138"/>
      <c r="Y39" s="138"/>
      <c r="Z39" s="138" t="s">
        <v>791</v>
      </c>
      <c r="AA39" s="138"/>
      <c r="AB39" s="138"/>
      <c r="AC39" s="138"/>
      <c r="AD39" s="138"/>
      <c r="AE39" s="138"/>
      <c r="AF39" s="138"/>
      <c r="AG39" s="214">
        <f t="shared" si="2"/>
        <v>0</v>
      </c>
      <c r="AH39" s="214">
        <f t="shared" si="3"/>
        <v>0</v>
      </c>
      <c r="AI39" s="214">
        <f t="shared" si="3"/>
        <v>0</v>
      </c>
      <c r="AJ39" s="214">
        <f t="shared" si="3"/>
        <v>0</v>
      </c>
      <c r="AK39" s="214">
        <f t="shared" si="3"/>
        <v>0</v>
      </c>
      <c r="AL39" s="296">
        <f t="shared" si="3"/>
        <v>0</v>
      </c>
    </row>
    <row r="40" spans="1:38" ht="94.5" x14ac:dyDescent="0.25">
      <c r="A40" s="46" t="s">
        <v>555</v>
      </c>
      <c r="B40" s="170" t="s">
        <v>749</v>
      </c>
      <c r="C40" s="50"/>
      <c r="D40" s="138"/>
      <c r="E40" s="138"/>
      <c r="F40" s="138"/>
      <c r="G40" s="138"/>
      <c r="H40" s="138"/>
      <c r="I40" s="138"/>
      <c r="J40" s="138"/>
      <c r="K40" s="138"/>
      <c r="L40" s="138"/>
      <c r="M40" s="138"/>
      <c r="N40" s="138"/>
      <c r="O40" s="138"/>
      <c r="P40" s="138"/>
      <c r="Q40" s="138"/>
      <c r="R40" s="138"/>
      <c r="S40" s="138"/>
      <c r="T40" s="138"/>
      <c r="U40" s="138"/>
      <c r="V40" s="138"/>
      <c r="W40" s="138"/>
      <c r="X40" s="138"/>
      <c r="Y40" s="138"/>
      <c r="Z40" s="138" t="s">
        <v>791</v>
      </c>
      <c r="AA40" s="138"/>
      <c r="AB40" s="138"/>
      <c r="AC40" s="138"/>
      <c r="AD40" s="138"/>
      <c r="AE40" s="138"/>
      <c r="AF40" s="138"/>
      <c r="AG40" s="214">
        <f t="shared" si="2"/>
        <v>0</v>
      </c>
      <c r="AH40" s="214">
        <f t="shared" si="3"/>
        <v>0</v>
      </c>
      <c r="AI40" s="214">
        <f t="shared" si="3"/>
        <v>0</v>
      </c>
      <c r="AJ40" s="214">
        <f t="shared" si="3"/>
        <v>0</v>
      </c>
      <c r="AK40" s="214">
        <f t="shared" si="3"/>
        <v>0</v>
      </c>
      <c r="AL40" s="296">
        <f t="shared" si="3"/>
        <v>0</v>
      </c>
    </row>
    <row r="41" spans="1:38" ht="47.25" x14ac:dyDescent="0.25">
      <c r="A41" s="173" t="s">
        <v>551</v>
      </c>
      <c r="B41" s="171" t="s">
        <v>750</v>
      </c>
      <c r="C41" s="50"/>
      <c r="D41" s="138"/>
      <c r="E41" s="294">
        <f t="shared" ref="E41:J41" si="9">E42+E54+E58+E62</f>
        <v>0</v>
      </c>
      <c r="F41" s="294">
        <f t="shared" si="9"/>
        <v>0</v>
      </c>
      <c r="G41" s="294">
        <f t="shared" si="9"/>
        <v>0</v>
      </c>
      <c r="H41" s="294">
        <f t="shared" si="9"/>
        <v>0</v>
      </c>
      <c r="I41" s="294">
        <f t="shared" si="9"/>
        <v>0</v>
      </c>
      <c r="J41" s="296">
        <f t="shared" si="9"/>
        <v>0</v>
      </c>
      <c r="K41" s="138"/>
      <c r="L41" s="294">
        <f>L42+L54+L57+L62</f>
        <v>6.3866733333333334</v>
      </c>
      <c r="M41" s="294">
        <f t="shared" ref="M41:AL41" si="10">M42+M54+M57+M62</f>
        <v>0</v>
      </c>
      <c r="N41" s="294">
        <f t="shared" si="10"/>
        <v>0</v>
      </c>
      <c r="O41" s="294">
        <f t="shared" si="10"/>
        <v>0</v>
      </c>
      <c r="P41" s="294">
        <f t="shared" si="10"/>
        <v>0</v>
      </c>
      <c r="Q41" s="294">
        <f t="shared" si="10"/>
        <v>0</v>
      </c>
      <c r="R41" s="294">
        <f t="shared" si="10"/>
        <v>0</v>
      </c>
      <c r="S41" s="294">
        <f t="shared" si="10"/>
        <v>23.626673333333333</v>
      </c>
      <c r="T41" s="294">
        <f t="shared" si="10"/>
        <v>4.16</v>
      </c>
      <c r="U41" s="294">
        <f t="shared" si="10"/>
        <v>0</v>
      </c>
      <c r="V41" s="294">
        <f t="shared" si="10"/>
        <v>0.74</v>
      </c>
      <c r="W41" s="294">
        <f t="shared" si="10"/>
        <v>0</v>
      </c>
      <c r="X41" s="294">
        <f t="shared" si="10"/>
        <v>0</v>
      </c>
      <c r="Y41" s="294">
        <f t="shared" si="10"/>
        <v>0</v>
      </c>
      <c r="Z41" s="294">
        <f t="shared" si="10"/>
        <v>46.018423333333331</v>
      </c>
      <c r="AA41" s="294">
        <f t="shared" si="10"/>
        <v>1.2000000000000002</v>
      </c>
      <c r="AB41" s="294">
        <f t="shared" si="10"/>
        <v>0</v>
      </c>
      <c r="AC41" s="294">
        <f t="shared" si="10"/>
        <v>0</v>
      </c>
      <c r="AD41" s="294">
        <f t="shared" si="10"/>
        <v>0</v>
      </c>
      <c r="AE41" s="294">
        <f t="shared" si="10"/>
        <v>0</v>
      </c>
      <c r="AF41" s="294">
        <f t="shared" si="10"/>
        <v>0</v>
      </c>
      <c r="AG41" s="294">
        <f t="shared" si="10"/>
        <v>76.031769999999995</v>
      </c>
      <c r="AH41" s="294">
        <f t="shared" si="10"/>
        <v>5.36</v>
      </c>
      <c r="AI41" s="294">
        <f t="shared" si="10"/>
        <v>0</v>
      </c>
      <c r="AJ41" s="294">
        <f t="shared" si="10"/>
        <v>0.74</v>
      </c>
      <c r="AK41" s="294">
        <f t="shared" si="10"/>
        <v>0</v>
      </c>
      <c r="AL41" s="294">
        <f t="shared" si="10"/>
        <v>0</v>
      </c>
    </row>
    <row r="42" spans="1:38" ht="78.75" x14ac:dyDescent="0.25">
      <c r="A42" s="46" t="s">
        <v>556</v>
      </c>
      <c r="B42" s="172" t="s">
        <v>764</v>
      </c>
      <c r="C42" s="50"/>
      <c r="D42" s="138"/>
      <c r="E42" s="138"/>
      <c r="F42" s="138"/>
      <c r="G42" s="138"/>
      <c r="H42" s="138"/>
      <c r="I42" s="138"/>
      <c r="J42" s="138"/>
      <c r="K42" s="138"/>
      <c r="L42" s="138"/>
      <c r="M42" s="138"/>
      <c r="N42" s="138"/>
      <c r="O42" s="138"/>
      <c r="P42" s="138"/>
      <c r="Q42" s="138"/>
      <c r="R42" s="138"/>
      <c r="S42" s="294">
        <f>S44</f>
        <v>6.1959999999999997</v>
      </c>
      <c r="T42" s="294">
        <f>T44</f>
        <v>4.16</v>
      </c>
      <c r="U42" s="138"/>
      <c r="V42" s="138"/>
      <c r="W42" s="138"/>
      <c r="X42" s="138"/>
      <c r="Y42" s="138"/>
      <c r="Z42" s="294">
        <f>Z44</f>
        <v>39.631749999999997</v>
      </c>
      <c r="AA42" s="294">
        <f>AA44</f>
        <v>1.2000000000000002</v>
      </c>
      <c r="AB42" s="138"/>
      <c r="AC42" s="138"/>
      <c r="AD42" s="138"/>
      <c r="AE42" s="138"/>
      <c r="AF42" s="138"/>
      <c r="AG42" s="214">
        <f t="shared" si="2"/>
        <v>45.827749999999995</v>
      </c>
      <c r="AH42" s="214">
        <f t="shared" si="3"/>
        <v>5.36</v>
      </c>
      <c r="AI42" s="214">
        <f t="shared" si="3"/>
        <v>0</v>
      </c>
      <c r="AJ42" s="214">
        <f t="shared" si="3"/>
        <v>0</v>
      </c>
      <c r="AK42" s="214">
        <f t="shared" si="3"/>
        <v>0</v>
      </c>
      <c r="AL42" s="296">
        <f t="shared" si="3"/>
        <v>0</v>
      </c>
    </row>
    <row r="43" spans="1:38" ht="31.5" x14ac:dyDescent="0.25">
      <c r="A43" s="46" t="s">
        <v>603</v>
      </c>
      <c r="B43" s="170" t="s">
        <v>765</v>
      </c>
      <c r="C43" s="50"/>
      <c r="D43" s="138"/>
      <c r="E43" s="138"/>
      <c r="F43" s="138"/>
      <c r="G43" s="138"/>
      <c r="H43" s="138"/>
      <c r="I43" s="138"/>
      <c r="J43" s="138"/>
      <c r="K43" s="138"/>
      <c r="L43" s="138"/>
      <c r="M43" s="138"/>
      <c r="N43" s="138"/>
      <c r="O43" s="138"/>
      <c r="P43" s="138"/>
      <c r="Q43" s="138"/>
      <c r="R43" s="138"/>
      <c r="S43" s="138"/>
      <c r="T43" s="138"/>
      <c r="U43" s="138"/>
      <c r="V43" s="138"/>
      <c r="W43" s="138"/>
      <c r="X43" s="138"/>
      <c r="Y43" s="138"/>
      <c r="Z43" s="138" t="s">
        <v>791</v>
      </c>
      <c r="AA43" s="138"/>
      <c r="AB43" s="138"/>
      <c r="AC43" s="138"/>
      <c r="AD43" s="138"/>
      <c r="AE43" s="138"/>
      <c r="AF43" s="138"/>
      <c r="AG43" s="214">
        <f t="shared" si="2"/>
        <v>0</v>
      </c>
      <c r="AH43" s="214">
        <f t="shared" si="2"/>
        <v>0</v>
      </c>
      <c r="AI43" s="214">
        <f t="shared" si="2"/>
        <v>0</v>
      </c>
      <c r="AJ43" s="214">
        <f t="shared" si="2"/>
        <v>0</v>
      </c>
      <c r="AK43" s="214">
        <f t="shared" si="2"/>
        <v>0</v>
      </c>
      <c r="AL43" s="296">
        <f t="shared" si="2"/>
        <v>0</v>
      </c>
    </row>
    <row r="44" spans="1:38" ht="78.75" x14ac:dyDescent="0.25">
      <c r="A44" s="46" t="s">
        <v>604</v>
      </c>
      <c r="B44" s="170" t="s">
        <v>766</v>
      </c>
      <c r="C44" s="50"/>
      <c r="D44" s="138"/>
      <c r="E44" s="138"/>
      <c r="F44" s="138"/>
      <c r="G44" s="138"/>
      <c r="H44" s="138"/>
      <c r="I44" s="138"/>
      <c r="J44" s="138"/>
      <c r="K44" s="138"/>
      <c r="L44" s="138"/>
      <c r="M44" s="138"/>
      <c r="N44" s="138"/>
      <c r="O44" s="138"/>
      <c r="P44" s="138"/>
      <c r="Q44" s="138"/>
      <c r="R44" s="138"/>
      <c r="S44" s="294">
        <f>S52</f>
        <v>6.1959999999999997</v>
      </c>
      <c r="T44" s="294">
        <f>T52</f>
        <v>4.16</v>
      </c>
      <c r="U44" s="138"/>
      <c r="V44" s="138"/>
      <c r="W44" s="138"/>
      <c r="X44" s="138"/>
      <c r="Y44" s="138"/>
      <c r="Z44" s="294">
        <f>SUM(Z45:Z51)</f>
        <v>39.631749999999997</v>
      </c>
      <c r="AA44" s="294">
        <f>SUM(AA45:AA51)</f>
        <v>1.2000000000000002</v>
      </c>
      <c r="AB44" s="138"/>
      <c r="AC44" s="138"/>
      <c r="AD44" s="138"/>
      <c r="AE44" s="138"/>
      <c r="AF44" s="138"/>
      <c r="AG44" s="214">
        <f t="shared" si="2"/>
        <v>45.827749999999995</v>
      </c>
      <c r="AH44" s="214">
        <f t="shared" si="2"/>
        <v>5.36</v>
      </c>
      <c r="AI44" s="214">
        <f t="shared" si="2"/>
        <v>0</v>
      </c>
      <c r="AJ44" s="214">
        <f t="shared" si="2"/>
        <v>0</v>
      </c>
      <c r="AK44" s="214">
        <f t="shared" si="2"/>
        <v>0</v>
      </c>
      <c r="AL44" s="296">
        <f t="shared" si="2"/>
        <v>0</v>
      </c>
    </row>
    <row r="45" spans="1:38" s="540" customFormat="1" ht="47.25" x14ac:dyDescent="0.25">
      <c r="A45" s="46"/>
      <c r="B45" s="283" t="str">
        <f>'4'!B82</f>
        <v>Реконструкция ТП-11 с заменой оборудования и переводом нагрузок</v>
      </c>
      <c r="C45" s="539" t="s">
        <v>817</v>
      </c>
      <c r="D45" s="138"/>
      <c r="E45" s="138"/>
      <c r="F45" s="138"/>
      <c r="G45" s="138"/>
      <c r="H45" s="138"/>
      <c r="I45" s="138"/>
      <c r="J45" s="138"/>
      <c r="K45" s="138"/>
      <c r="L45" s="138"/>
      <c r="M45" s="138"/>
      <c r="N45" s="138"/>
      <c r="O45" s="138"/>
      <c r="P45" s="138"/>
      <c r="Q45" s="138"/>
      <c r="R45" s="138"/>
      <c r="S45" s="138"/>
      <c r="T45" s="138"/>
      <c r="U45" s="138"/>
      <c r="V45" s="138"/>
      <c r="W45" s="138"/>
      <c r="X45" s="138"/>
      <c r="Y45" s="138"/>
      <c r="Z45" s="294">
        <f>'4'!CG82</f>
        <v>4.5789999999999997</v>
      </c>
      <c r="AA45" s="294">
        <f>'4'!CH82</f>
        <v>0</v>
      </c>
      <c r="AB45" s="138"/>
      <c r="AC45" s="138"/>
      <c r="AD45" s="138"/>
      <c r="AE45" s="138"/>
      <c r="AF45" s="138"/>
      <c r="AG45" s="214">
        <f t="shared" ref="AG45:AG48" si="11">E45+L45+S45+Z45</f>
        <v>4.5789999999999997</v>
      </c>
      <c r="AH45" s="214">
        <f t="shared" ref="AH45:AH48" si="12">F45+M45+T45+AA45</f>
        <v>0</v>
      </c>
      <c r="AI45" s="214">
        <f t="shared" ref="AI45:AI48" si="13">G45+N45+U45+AB45</f>
        <v>0</v>
      </c>
      <c r="AJ45" s="214">
        <f t="shared" ref="AJ45:AJ48" si="14">H45+O45+V45+AC45</f>
        <v>0</v>
      </c>
      <c r="AK45" s="214">
        <f t="shared" ref="AK45:AK48" si="15">I45+P45+W45+AD45</f>
        <v>0</v>
      </c>
      <c r="AL45" s="296">
        <f t="shared" ref="AL45:AL48" si="16">J45+Q45+X45+AE45</f>
        <v>0</v>
      </c>
    </row>
    <row r="46" spans="1:38" s="540" customFormat="1" ht="47.25" x14ac:dyDescent="0.25">
      <c r="A46" s="46"/>
      <c r="B46" s="283" t="str">
        <f>'4'!B84</f>
        <v>Установка  КТП  взамен существующей ТП-345 с переводом нагрузок</v>
      </c>
      <c r="C46" s="539" t="s">
        <v>817</v>
      </c>
      <c r="D46" s="138"/>
      <c r="E46" s="138"/>
      <c r="F46" s="138"/>
      <c r="G46" s="138"/>
      <c r="H46" s="138"/>
      <c r="I46" s="138"/>
      <c r="J46" s="138"/>
      <c r="K46" s="138"/>
      <c r="L46" s="138"/>
      <c r="M46" s="138"/>
      <c r="N46" s="138"/>
      <c r="O46" s="138"/>
      <c r="P46" s="138"/>
      <c r="Q46" s="138"/>
      <c r="R46" s="138"/>
      <c r="S46" s="138"/>
      <c r="T46" s="138"/>
      <c r="U46" s="138"/>
      <c r="V46" s="138"/>
      <c r="W46" s="138"/>
      <c r="X46" s="138"/>
      <c r="Y46" s="138"/>
      <c r="Z46" s="294">
        <f>'4'!CG84</f>
        <v>4.7530000000000001</v>
      </c>
      <c r="AA46" s="294">
        <f>'4'!CH84</f>
        <v>0.8</v>
      </c>
      <c r="AB46" s="138"/>
      <c r="AC46" s="138"/>
      <c r="AD46" s="138"/>
      <c r="AE46" s="138"/>
      <c r="AF46" s="138"/>
      <c r="AG46" s="214">
        <f t="shared" si="11"/>
        <v>4.7530000000000001</v>
      </c>
      <c r="AH46" s="214">
        <f t="shared" si="12"/>
        <v>0.8</v>
      </c>
      <c r="AI46" s="214">
        <f t="shared" si="13"/>
        <v>0</v>
      </c>
      <c r="AJ46" s="214">
        <f t="shared" si="14"/>
        <v>0</v>
      </c>
      <c r="AK46" s="214">
        <f t="shared" si="15"/>
        <v>0</v>
      </c>
      <c r="AL46" s="296">
        <f t="shared" si="16"/>
        <v>0</v>
      </c>
    </row>
    <row r="47" spans="1:38" s="540" customFormat="1" ht="47.25" x14ac:dyDescent="0.25">
      <c r="A47" s="46"/>
      <c r="B47" s="283" t="str">
        <f>'4'!B85</f>
        <v>Реконструкция ТП-25 с заменой оборудования РУ-6кВ и переводом нагрузок</v>
      </c>
      <c r="C47" s="539" t="s">
        <v>817</v>
      </c>
      <c r="D47" s="138"/>
      <c r="E47" s="138"/>
      <c r="F47" s="138"/>
      <c r="G47" s="138"/>
      <c r="H47" s="138"/>
      <c r="I47" s="138"/>
      <c r="J47" s="138"/>
      <c r="K47" s="138"/>
      <c r="L47" s="138"/>
      <c r="M47" s="138"/>
      <c r="N47" s="138"/>
      <c r="O47" s="138"/>
      <c r="P47" s="138"/>
      <c r="Q47" s="138"/>
      <c r="R47" s="138"/>
      <c r="S47" s="138"/>
      <c r="T47" s="138"/>
      <c r="U47" s="138"/>
      <c r="V47" s="138"/>
      <c r="W47" s="138"/>
      <c r="X47" s="138"/>
      <c r="Y47" s="138"/>
      <c r="Z47" s="294">
        <f>'4'!CG85</f>
        <v>1.728</v>
      </c>
      <c r="AA47" s="294">
        <f>'4'!CH85</f>
        <v>0</v>
      </c>
      <c r="AB47" s="138"/>
      <c r="AC47" s="138"/>
      <c r="AD47" s="138"/>
      <c r="AE47" s="138"/>
      <c r="AF47" s="138"/>
      <c r="AG47" s="214">
        <f t="shared" si="11"/>
        <v>1.728</v>
      </c>
      <c r="AH47" s="214">
        <f t="shared" si="12"/>
        <v>0</v>
      </c>
      <c r="AI47" s="214">
        <f t="shared" si="13"/>
        <v>0</v>
      </c>
      <c r="AJ47" s="214">
        <f t="shared" si="14"/>
        <v>0</v>
      </c>
      <c r="AK47" s="214">
        <f t="shared" si="15"/>
        <v>0</v>
      </c>
      <c r="AL47" s="296">
        <f t="shared" si="16"/>
        <v>0</v>
      </c>
    </row>
    <row r="48" spans="1:38" s="540" customFormat="1" ht="31.5" x14ac:dyDescent="0.25">
      <c r="A48" s="46"/>
      <c r="B48" s="283" t="str">
        <f>'4'!B86</f>
        <v>Замена оборудования РУ-6кВ ТП-55 с переводом нагрузок</v>
      </c>
      <c r="C48" s="539" t="s">
        <v>817</v>
      </c>
      <c r="D48" s="138"/>
      <c r="E48" s="138"/>
      <c r="F48" s="138"/>
      <c r="G48" s="138"/>
      <c r="H48" s="138"/>
      <c r="I48" s="138"/>
      <c r="J48" s="138"/>
      <c r="K48" s="138"/>
      <c r="L48" s="138"/>
      <c r="M48" s="138"/>
      <c r="N48" s="138"/>
      <c r="O48" s="138"/>
      <c r="P48" s="138"/>
      <c r="Q48" s="138"/>
      <c r="R48" s="138"/>
      <c r="S48" s="138"/>
      <c r="T48" s="138"/>
      <c r="U48" s="138"/>
      <c r="V48" s="138"/>
      <c r="W48" s="138"/>
      <c r="X48" s="138"/>
      <c r="Y48" s="138"/>
      <c r="Z48" s="294">
        <f>'4'!CG86</f>
        <v>7.2709999999999999</v>
      </c>
      <c r="AA48" s="294">
        <f>'4'!CH86</f>
        <v>0</v>
      </c>
      <c r="AB48" s="138"/>
      <c r="AC48" s="138"/>
      <c r="AD48" s="138"/>
      <c r="AE48" s="138"/>
      <c r="AF48" s="138"/>
      <c r="AG48" s="214">
        <f t="shared" si="11"/>
        <v>7.2709999999999999</v>
      </c>
      <c r="AH48" s="214">
        <f t="shared" si="12"/>
        <v>0</v>
      </c>
      <c r="AI48" s="214">
        <f t="shared" si="13"/>
        <v>0</v>
      </c>
      <c r="AJ48" s="214">
        <f t="shared" si="14"/>
        <v>0</v>
      </c>
      <c r="AK48" s="214">
        <f t="shared" si="15"/>
        <v>0</v>
      </c>
      <c r="AL48" s="296">
        <f t="shared" si="16"/>
        <v>0</v>
      </c>
    </row>
    <row r="49" spans="1:38" s="540" customFormat="1" ht="47.25" x14ac:dyDescent="0.25">
      <c r="A49" s="46"/>
      <c r="B49" s="283" t="str">
        <f>'4'!B87</f>
        <v>Реконструкция ТП-372 с заменой оборудования и переводом нагрузок</v>
      </c>
      <c r="C49" s="539" t="s">
        <v>817</v>
      </c>
      <c r="D49" s="138"/>
      <c r="E49" s="138"/>
      <c r="F49" s="138"/>
      <c r="G49" s="138"/>
      <c r="H49" s="138"/>
      <c r="I49" s="138"/>
      <c r="J49" s="138"/>
      <c r="K49" s="138"/>
      <c r="L49" s="138"/>
      <c r="M49" s="138"/>
      <c r="N49" s="138"/>
      <c r="O49" s="138"/>
      <c r="P49" s="138"/>
      <c r="Q49" s="138"/>
      <c r="R49" s="138"/>
      <c r="S49" s="138"/>
      <c r="T49" s="138"/>
      <c r="U49" s="138"/>
      <c r="V49" s="138"/>
      <c r="W49" s="138"/>
      <c r="X49" s="138"/>
      <c r="Y49" s="138"/>
      <c r="Z49" s="294">
        <f>'4'!CG87</f>
        <v>3.9889999999999999</v>
      </c>
      <c r="AA49" s="294">
        <f>'4'!CH87</f>
        <v>0</v>
      </c>
      <c r="AB49" s="138"/>
      <c r="AC49" s="138"/>
      <c r="AD49" s="138"/>
      <c r="AE49" s="138"/>
      <c r="AF49" s="138"/>
      <c r="AG49" s="214">
        <f t="shared" ref="AG49:AG50" si="17">E49+L49+S49+Z49</f>
        <v>3.9889999999999999</v>
      </c>
      <c r="AH49" s="214">
        <f t="shared" ref="AH49:AH50" si="18">F49+M49+T49+AA49</f>
        <v>0</v>
      </c>
      <c r="AI49" s="214">
        <f t="shared" ref="AI49:AI50" si="19">G49+N49+U49+AB49</f>
        <v>0</v>
      </c>
      <c r="AJ49" s="214">
        <f t="shared" ref="AJ49:AJ50" si="20">H49+O49+V49+AC49</f>
        <v>0</v>
      </c>
      <c r="AK49" s="214">
        <f t="shared" ref="AK49:AK50" si="21">I49+P49+W49+AD49</f>
        <v>0</v>
      </c>
      <c r="AL49" s="296">
        <f t="shared" ref="AL49:AL50" si="22">J49+Q49+X49+AE49</f>
        <v>0</v>
      </c>
    </row>
    <row r="50" spans="1:38" s="540" customFormat="1" ht="31.5" x14ac:dyDescent="0.25">
      <c r="A50" s="46"/>
      <c r="B50" s="283" t="str">
        <f>'4'!B88</f>
        <v>Замена оборудования ОРУ-35кВ секции №2 ГПП-1</v>
      </c>
      <c r="C50" s="539" t="s">
        <v>817</v>
      </c>
      <c r="D50" s="138"/>
      <c r="E50" s="138"/>
      <c r="F50" s="138"/>
      <c r="G50" s="138"/>
      <c r="H50" s="138"/>
      <c r="I50" s="138"/>
      <c r="J50" s="138"/>
      <c r="K50" s="138"/>
      <c r="L50" s="138"/>
      <c r="M50" s="138"/>
      <c r="N50" s="138"/>
      <c r="O50" s="138"/>
      <c r="P50" s="138"/>
      <c r="Q50" s="138"/>
      <c r="R50" s="138"/>
      <c r="S50" s="138"/>
      <c r="T50" s="138"/>
      <c r="U50" s="138"/>
      <c r="V50" s="138"/>
      <c r="W50" s="138"/>
      <c r="X50" s="138"/>
      <c r="Y50" s="138"/>
      <c r="Z50" s="294">
        <f>'4'!CG88</f>
        <v>15.653</v>
      </c>
      <c r="AA50" s="294">
        <f>'4'!CH88</f>
        <v>0</v>
      </c>
      <c r="AB50" s="138"/>
      <c r="AC50" s="138"/>
      <c r="AD50" s="138"/>
      <c r="AE50" s="138"/>
      <c r="AF50" s="138"/>
      <c r="AG50" s="214">
        <f t="shared" si="17"/>
        <v>15.653</v>
      </c>
      <c r="AH50" s="214">
        <f t="shared" si="18"/>
        <v>0</v>
      </c>
      <c r="AI50" s="214">
        <f t="shared" si="19"/>
        <v>0</v>
      </c>
      <c r="AJ50" s="214">
        <f t="shared" si="20"/>
        <v>0</v>
      </c>
      <c r="AK50" s="214">
        <f t="shared" si="21"/>
        <v>0</v>
      </c>
      <c r="AL50" s="296">
        <f t="shared" si="22"/>
        <v>0</v>
      </c>
    </row>
    <row r="51" spans="1:38" s="601" customFormat="1" ht="47.25" x14ac:dyDescent="0.25">
      <c r="A51" s="46"/>
      <c r="B51" s="283" t="str">
        <f>'3'!B88</f>
        <v>Установка КТП взамен существующей КТП-150 с переводом нагрузок</v>
      </c>
      <c r="C51" s="600"/>
      <c r="D51" s="138"/>
      <c r="E51" s="138"/>
      <c r="F51" s="138"/>
      <c r="G51" s="138"/>
      <c r="H51" s="138"/>
      <c r="I51" s="138"/>
      <c r="J51" s="138"/>
      <c r="K51" s="138"/>
      <c r="L51" s="138"/>
      <c r="M51" s="138"/>
      <c r="N51" s="138"/>
      <c r="O51" s="138"/>
      <c r="P51" s="138"/>
      <c r="Q51" s="138"/>
      <c r="R51" s="138"/>
      <c r="S51" s="138"/>
      <c r="T51" s="138"/>
      <c r="U51" s="138"/>
      <c r="V51" s="138"/>
      <c r="W51" s="138"/>
      <c r="X51" s="138"/>
      <c r="Y51" s="138"/>
      <c r="Z51" s="294">
        <f>'4'!CG90</f>
        <v>1.6587499999999999</v>
      </c>
      <c r="AA51" s="294">
        <v>0.4</v>
      </c>
      <c r="AB51" s="138"/>
      <c r="AC51" s="138"/>
      <c r="AD51" s="138"/>
      <c r="AE51" s="138"/>
      <c r="AF51" s="138"/>
      <c r="AG51" s="214">
        <f t="shared" ref="AG51" si="23">E51+L51+S51+Z51</f>
        <v>1.6587499999999999</v>
      </c>
      <c r="AH51" s="214">
        <f t="shared" ref="AH51" si="24">F51+M51+T51+AA51</f>
        <v>0.4</v>
      </c>
      <c r="AI51" s="214">
        <f t="shared" ref="AI51" si="25">G51+N51+U51+AB51</f>
        <v>0</v>
      </c>
      <c r="AJ51" s="214">
        <f t="shared" ref="AJ51" si="26">H51+O51+V51+AC51</f>
        <v>0</v>
      </c>
      <c r="AK51" s="214">
        <f t="shared" ref="AK51" si="27">I51+P51+W51+AD51</f>
        <v>0</v>
      </c>
      <c r="AL51" s="296">
        <f t="shared" ref="AL51" si="28">J51+Q51+X51+AE51</f>
        <v>0</v>
      </c>
    </row>
    <row r="52" spans="1:38" ht="31.5" x14ac:dyDescent="0.25">
      <c r="A52" s="46"/>
      <c r="B52" s="283" t="s">
        <v>819</v>
      </c>
      <c r="C52" s="526" t="s">
        <v>817</v>
      </c>
      <c r="D52" s="138"/>
      <c r="E52" s="138"/>
      <c r="F52" s="138"/>
      <c r="G52" s="138"/>
      <c r="H52" s="138"/>
      <c r="I52" s="138"/>
      <c r="J52" s="138"/>
      <c r="K52" s="138"/>
      <c r="L52" s="138"/>
      <c r="M52" s="138"/>
      <c r="N52" s="138"/>
      <c r="O52" s="138"/>
      <c r="P52" s="138"/>
      <c r="Q52" s="138"/>
      <c r="R52" s="138"/>
      <c r="S52" s="294">
        <f>'4'!CG91</f>
        <v>6.1959999999999997</v>
      </c>
      <c r="T52" s="294">
        <f>'4'!CH91</f>
        <v>4.16</v>
      </c>
      <c r="U52" s="138"/>
      <c r="V52" s="138"/>
      <c r="W52" s="138"/>
      <c r="X52" s="138"/>
      <c r="Y52" s="138"/>
      <c r="Z52" s="138"/>
      <c r="AA52" s="138"/>
      <c r="AB52" s="138"/>
      <c r="AC52" s="138"/>
      <c r="AD52" s="138"/>
      <c r="AE52" s="138"/>
      <c r="AF52" s="138"/>
      <c r="AG52" s="214">
        <f t="shared" si="2"/>
        <v>6.1959999999999997</v>
      </c>
      <c r="AH52" s="214">
        <f t="shared" si="2"/>
        <v>4.16</v>
      </c>
      <c r="AI52" s="214">
        <f t="shared" si="2"/>
        <v>0</v>
      </c>
      <c r="AJ52" s="214">
        <f t="shared" si="2"/>
        <v>0</v>
      </c>
      <c r="AK52" s="214">
        <f t="shared" si="2"/>
        <v>0</v>
      </c>
      <c r="AL52" s="296">
        <f t="shared" si="2"/>
        <v>0</v>
      </c>
    </row>
    <row r="53" spans="1:38" x14ac:dyDescent="0.25">
      <c r="A53" s="46"/>
      <c r="B53" s="170"/>
      <c r="C53" s="50"/>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214">
        <f t="shared" si="2"/>
        <v>0</v>
      </c>
      <c r="AH53" s="214">
        <f t="shared" si="2"/>
        <v>0</v>
      </c>
      <c r="AI53" s="214">
        <f t="shared" si="2"/>
        <v>0</v>
      </c>
      <c r="AJ53" s="214">
        <f t="shared" si="2"/>
        <v>0</v>
      </c>
      <c r="AK53" s="214">
        <f t="shared" si="2"/>
        <v>0</v>
      </c>
      <c r="AL53" s="296">
        <f t="shared" si="2"/>
        <v>0</v>
      </c>
    </row>
    <row r="54" spans="1:38" ht="63" x14ac:dyDescent="0.25">
      <c r="A54" s="46" t="s">
        <v>557</v>
      </c>
      <c r="B54" s="172" t="s">
        <v>751</v>
      </c>
      <c r="C54" s="50"/>
      <c r="D54" s="138"/>
      <c r="E54" s="138"/>
      <c r="F54" s="138"/>
      <c r="G54" s="138"/>
      <c r="H54" s="138"/>
      <c r="I54" s="138"/>
      <c r="J54" s="138"/>
      <c r="K54" s="138"/>
      <c r="L54" s="138"/>
      <c r="M54" s="138"/>
      <c r="N54" s="138"/>
      <c r="O54" s="138"/>
      <c r="P54" s="138"/>
      <c r="Q54" s="138"/>
      <c r="R54" s="138"/>
      <c r="S54" s="294">
        <f>S55</f>
        <v>2.044</v>
      </c>
      <c r="T54" s="294">
        <f t="shared" ref="T54:W54" si="29">T55</f>
        <v>0</v>
      </c>
      <c r="U54" s="294">
        <f t="shared" si="29"/>
        <v>0</v>
      </c>
      <c r="V54" s="294" t="str">
        <f t="shared" si="29"/>
        <v>0,74</v>
      </c>
      <c r="W54" s="294">
        <f t="shared" si="29"/>
        <v>0</v>
      </c>
      <c r="X54" s="138"/>
      <c r="Y54" s="138"/>
      <c r="Z54" s="138"/>
      <c r="AA54" s="138"/>
      <c r="AB54" s="138"/>
      <c r="AC54" s="138"/>
      <c r="AD54" s="138"/>
      <c r="AE54" s="138"/>
      <c r="AF54" s="138"/>
      <c r="AG54" s="214">
        <f t="shared" si="2"/>
        <v>2.044</v>
      </c>
      <c r="AH54" s="214">
        <f t="shared" si="2"/>
        <v>0</v>
      </c>
      <c r="AI54" s="214">
        <f t="shared" si="2"/>
        <v>0</v>
      </c>
      <c r="AJ54" s="214">
        <f t="shared" si="2"/>
        <v>0.74</v>
      </c>
      <c r="AK54" s="214">
        <f t="shared" si="2"/>
        <v>0</v>
      </c>
      <c r="AL54" s="296">
        <f t="shared" si="2"/>
        <v>0</v>
      </c>
    </row>
    <row r="55" spans="1:38" ht="47.25" x14ac:dyDescent="0.25">
      <c r="A55" s="46" t="s">
        <v>607</v>
      </c>
      <c r="B55" s="170" t="s">
        <v>752</v>
      </c>
      <c r="C55" s="50"/>
      <c r="D55" s="138"/>
      <c r="E55" s="138"/>
      <c r="F55" s="138"/>
      <c r="G55" s="138"/>
      <c r="H55" s="138"/>
      <c r="I55" s="138"/>
      <c r="J55" s="138"/>
      <c r="K55" s="138"/>
      <c r="L55" s="138"/>
      <c r="M55" s="138"/>
      <c r="N55" s="138"/>
      <c r="O55" s="138"/>
      <c r="P55" s="138"/>
      <c r="Q55" s="138"/>
      <c r="R55" s="138"/>
      <c r="S55" s="294">
        <f>S56</f>
        <v>2.044</v>
      </c>
      <c r="T55" s="294">
        <f t="shared" ref="T55:W55" si="30">T56</f>
        <v>0</v>
      </c>
      <c r="U55" s="294">
        <f t="shared" si="30"/>
        <v>0</v>
      </c>
      <c r="V55" s="294" t="str">
        <f t="shared" si="30"/>
        <v>0,74</v>
      </c>
      <c r="W55" s="294">
        <f t="shared" si="30"/>
        <v>0</v>
      </c>
      <c r="X55" s="138"/>
      <c r="Y55" s="138"/>
      <c r="Z55" s="138"/>
      <c r="AA55" s="138"/>
      <c r="AB55" s="138"/>
      <c r="AC55" s="138"/>
      <c r="AD55" s="138"/>
      <c r="AE55" s="138"/>
      <c r="AF55" s="138"/>
      <c r="AG55" s="214">
        <f t="shared" si="2"/>
        <v>2.044</v>
      </c>
      <c r="AH55" s="214">
        <f t="shared" si="2"/>
        <v>0</v>
      </c>
      <c r="AI55" s="214">
        <f t="shared" si="2"/>
        <v>0</v>
      </c>
      <c r="AJ55" s="214">
        <f t="shared" si="2"/>
        <v>0.74</v>
      </c>
      <c r="AK55" s="214">
        <f t="shared" si="2"/>
        <v>0</v>
      </c>
      <c r="AL55" s="296">
        <f t="shared" si="2"/>
        <v>0</v>
      </c>
    </row>
    <row r="56" spans="1:38" s="540" customFormat="1" ht="31.5" x14ac:dyDescent="0.25">
      <c r="A56" s="46"/>
      <c r="B56" s="429" t="str">
        <f>'4'!B99</f>
        <v>Реконструкция ВЛ-6кВ ТП-112-ТП-166 с заменой провода и опор</v>
      </c>
      <c r="C56" s="539" t="s">
        <v>817</v>
      </c>
      <c r="D56" s="138"/>
      <c r="E56" s="138"/>
      <c r="F56" s="138"/>
      <c r="G56" s="138"/>
      <c r="H56" s="138"/>
      <c r="I56" s="138"/>
      <c r="J56" s="138"/>
      <c r="K56" s="138"/>
      <c r="L56" s="138"/>
      <c r="M56" s="138"/>
      <c r="N56" s="138"/>
      <c r="O56" s="138"/>
      <c r="P56" s="138"/>
      <c r="Q56" s="138"/>
      <c r="R56" s="138"/>
      <c r="S56" s="294">
        <f>'4'!CG99</f>
        <v>2.044</v>
      </c>
      <c r="T56" s="294">
        <f>'4'!CH99</f>
        <v>0</v>
      </c>
      <c r="U56" s="294">
        <f>'4'!CI99</f>
        <v>0</v>
      </c>
      <c r="V56" s="294" t="str">
        <f>'4'!CJ99</f>
        <v>0,74</v>
      </c>
      <c r="W56" s="294">
        <f>'4'!CK99</f>
        <v>0</v>
      </c>
      <c r="X56" s="138"/>
      <c r="Y56" s="138"/>
      <c r="Z56" s="138"/>
      <c r="AA56" s="138"/>
      <c r="AB56" s="138"/>
      <c r="AC56" s="138"/>
      <c r="AD56" s="138"/>
      <c r="AE56" s="138"/>
      <c r="AF56" s="138"/>
      <c r="AG56" s="214">
        <f t="shared" ref="AG56" si="31">E56+L56+S56+Z56</f>
        <v>2.044</v>
      </c>
      <c r="AH56" s="214">
        <f t="shared" ref="AH56" si="32">F56+M56+T56+AA56</f>
        <v>0</v>
      </c>
      <c r="AI56" s="214">
        <f t="shared" ref="AI56" si="33">G56+N56+U56+AB56</f>
        <v>0</v>
      </c>
      <c r="AJ56" s="214">
        <f t="shared" ref="AJ56" si="34">H56+O56+V56+AC56</f>
        <v>0.74</v>
      </c>
      <c r="AK56" s="214">
        <f t="shared" ref="AK56" si="35">I56+P56+W56+AD56</f>
        <v>0</v>
      </c>
      <c r="AL56" s="296">
        <f t="shared" ref="AL56" si="36">J56+Q56+X56+AE56</f>
        <v>0</v>
      </c>
    </row>
    <row r="57" spans="1:38" ht="63" x14ac:dyDescent="0.25">
      <c r="A57" s="46" t="s">
        <v>608</v>
      </c>
      <c r="B57" s="170" t="s">
        <v>753</v>
      </c>
      <c r="C57" s="50"/>
      <c r="D57" s="138"/>
      <c r="E57" s="138"/>
      <c r="F57" s="138"/>
      <c r="G57" s="138"/>
      <c r="H57" s="138"/>
      <c r="I57" s="138"/>
      <c r="J57" s="138"/>
      <c r="K57" s="138"/>
      <c r="L57" s="294">
        <f>L60</f>
        <v>6.3866733333333334</v>
      </c>
      <c r="M57" s="294">
        <f t="shared" ref="M57:AL57" si="37">M60</f>
        <v>0</v>
      </c>
      <c r="N57" s="294">
        <f t="shared" si="37"/>
        <v>0</v>
      </c>
      <c r="O57" s="294">
        <f t="shared" si="37"/>
        <v>0</v>
      </c>
      <c r="P57" s="294">
        <f t="shared" si="37"/>
        <v>0</v>
      </c>
      <c r="Q57" s="294">
        <f t="shared" si="37"/>
        <v>0</v>
      </c>
      <c r="R57" s="294">
        <f t="shared" si="37"/>
        <v>0</v>
      </c>
      <c r="S57" s="294">
        <f t="shared" si="37"/>
        <v>6.3866733333333334</v>
      </c>
      <c r="T57" s="294">
        <f t="shared" si="37"/>
        <v>0</v>
      </c>
      <c r="U57" s="294">
        <f t="shared" si="37"/>
        <v>0</v>
      </c>
      <c r="V57" s="294">
        <f t="shared" si="37"/>
        <v>0</v>
      </c>
      <c r="W57" s="294">
        <f t="shared" si="37"/>
        <v>0</v>
      </c>
      <c r="X57" s="294">
        <f t="shared" si="37"/>
        <v>0</v>
      </c>
      <c r="Y57" s="294">
        <f t="shared" si="37"/>
        <v>0</v>
      </c>
      <c r="Z57" s="294">
        <f t="shared" si="37"/>
        <v>6.3866733333333334</v>
      </c>
      <c r="AA57" s="294">
        <f t="shared" si="37"/>
        <v>0</v>
      </c>
      <c r="AB57" s="294">
        <f t="shared" si="37"/>
        <v>0</v>
      </c>
      <c r="AC57" s="294">
        <f t="shared" si="37"/>
        <v>0</v>
      </c>
      <c r="AD57" s="294">
        <f t="shared" si="37"/>
        <v>0</v>
      </c>
      <c r="AE57" s="294">
        <f t="shared" si="37"/>
        <v>0</v>
      </c>
      <c r="AF57" s="294">
        <f t="shared" si="37"/>
        <v>0</v>
      </c>
      <c r="AG57" s="294">
        <f t="shared" si="37"/>
        <v>19.160019999999999</v>
      </c>
      <c r="AH57" s="294">
        <f t="shared" si="37"/>
        <v>0</v>
      </c>
      <c r="AI57" s="294">
        <f t="shared" si="37"/>
        <v>0</v>
      </c>
      <c r="AJ57" s="294">
        <f t="shared" si="37"/>
        <v>0</v>
      </c>
      <c r="AK57" s="294">
        <f t="shared" si="37"/>
        <v>0</v>
      </c>
      <c r="AL57" s="294">
        <f t="shared" si="37"/>
        <v>0</v>
      </c>
    </row>
    <row r="58" spans="1:38" ht="47.25" x14ac:dyDescent="0.25">
      <c r="A58" s="46" t="s">
        <v>558</v>
      </c>
      <c r="B58" s="172" t="s">
        <v>754</v>
      </c>
      <c r="C58" s="50"/>
      <c r="D58" s="138"/>
      <c r="E58" s="294"/>
      <c r="F58" s="138"/>
      <c r="G58" s="138"/>
      <c r="H58" s="138"/>
      <c r="I58" s="138"/>
      <c r="J58" s="138"/>
      <c r="K58" s="138"/>
      <c r="L58" s="294">
        <f>L59</f>
        <v>0</v>
      </c>
      <c r="M58" s="138"/>
      <c r="N58" s="138"/>
      <c r="O58" s="138"/>
      <c r="P58" s="138"/>
      <c r="Q58" s="138"/>
      <c r="R58" s="138"/>
      <c r="S58" s="294">
        <f>S59</f>
        <v>0</v>
      </c>
      <c r="T58" s="138"/>
      <c r="U58" s="138"/>
      <c r="V58" s="138"/>
      <c r="W58" s="138"/>
      <c r="X58" s="138"/>
      <c r="Y58" s="138"/>
      <c r="Z58" s="294">
        <f>Z59</f>
        <v>0</v>
      </c>
      <c r="AA58" s="138"/>
      <c r="AB58" s="138"/>
      <c r="AC58" s="138"/>
      <c r="AD58" s="138"/>
      <c r="AE58" s="138"/>
      <c r="AF58" s="138"/>
      <c r="AG58" s="214">
        <f t="shared" ref="AG58:AL59" si="38">E58+L58+S58+Z58</f>
        <v>0</v>
      </c>
      <c r="AH58" s="214">
        <f t="shared" si="38"/>
        <v>0</v>
      </c>
      <c r="AI58" s="214">
        <f t="shared" si="38"/>
        <v>0</v>
      </c>
      <c r="AJ58" s="214">
        <f t="shared" si="38"/>
        <v>0</v>
      </c>
      <c r="AK58" s="214">
        <f t="shared" si="38"/>
        <v>0</v>
      </c>
      <c r="AL58" s="296">
        <f t="shared" si="38"/>
        <v>0</v>
      </c>
    </row>
    <row r="59" spans="1:38" ht="31.5" x14ac:dyDescent="0.25">
      <c r="A59" s="46" t="s">
        <v>611</v>
      </c>
      <c r="B59" s="289" t="s">
        <v>860</v>
      </c>
      <c r="C59" s="50"/>
      <c r="D59" s="138"/>
      <c r="E59" s="294"/>
      <c r="F59" s="138"/>
      <c r="G59" s="138"/>
      <c r="H59" s="138"/>
      <c r="I59" s="138"/>
      <c r="J59" s="138"/>
      <c r="K59" s="138"/>
      <c r="L59" s="294">
        <f>E59</f>
        <v>0</v>
      </c>
      <c r="M59" s="138"/>
      <c r="N59" s="138"/>
      <c r="O59" s="138"/>
      <c r="P59" s="138"/>
      <c r="Q59" s="138"/>
      <c r="R59" s="138"/>
      <c r="S59" s="294">
        <f>L59</f>
        <v>0</v>
      </c>
      <c r="T59" s="138"/>
      <c r="U59" s="138"/>
      <c r="V59" s="138"/>
      <c r="W59" s="138"/>
      <c r="X59" s="138"/>
      <c r="Y59" s="138"/>
      <c r="Z59" s="294">
        <f>S59</f>
        <v>0</v>
      </c>
      <c r="AA59" s="138"/>
      <c r="AB59" s="138"/>
      <c r="AC59" s="138"/>
      <c r="AD59" s="138"/>
      <c r="AE59" s="138"/>
      <c r="AF59" s="138"/>
      <c r="AG59" s="214">
        <f t="shared" si="38"/>
        <v>0</v>
      </c>
      <c r="AH59" s="214">
        <f t="shared" si="38"/>
        <v>0</v>
      </c>
      <c r="AI59" s="214">
        <f t="shared" si="38"/>
        <v>0</v>
      </c>
      <c r="AJ59" s="214">
        <f t="shared" si="38"/>
        <v>0</v>
      </c>
      <c r="AK59" s="214">
        <f t="shared" si="38"/>
        <v>0</v>
      </c>
      <c r="AL59" s="296">
        <f t="shared" si="38"/>
        <v>0</v>
      </c>
    </row>
    <row r="60" spans="1:38" s="580" customFormat="1" ht="47.25" x14ac:dyDescent="0.25">
      <c r="A60" s="46"/>
      <c r="B60" s="288" t="s">
        <v>1132</v>
      </c>
      <c r="C60" s="578" t="s">
        <v>817</v>
      </c>
      <c r="D60" s="138">
        <v>0</v>
      </c>
      <c r="E60" s="294">
        <v>0</v>
      </c>
      <c r="F60" s="138">
        <v>0</v>
      </c>
      <c r="G60" s="138">
        <v>0</v>
      </c>
      <c r="H60" s="138">
        <v>0</v>
      </c>
      <c r="I60" s="138">
        <v>0</v>
      </c>
      <c r="J60" s="138">
        <v>0</v>
      </c>
      <c r="K60" s="138">
        <v>0</v>
      </c>
      <c r="L60" s="294">
        <v>6.3866733333333334</v>
      </c>
      <c r="M60" s="138">
        <v>0</v>
      </c>
      <c r="N60" s="138">
        <v>0</v>
      </c>
      <c r="O60" s="138">
        <v>0</v>
      </c>
      <c r="P60" s="138">
        <v>0</v>
      </c>
      <c r="Q60" s="138">
        <v>0</v>
      </c>
      <c r="R60" s="138">
        <v>0</v>
      </c>
      <c r="S60" s="294">
        <v>6.3866733333333334</v>
      </c>
      <c r="T60" s="138">
        <v>0</v>
      </c>
      <c r="U60" s="138">
        <v>0</v>
      </c>
      <c r="V60" s="138">
        <v>0</v>
      </c>
      <c r="W60" s="138">
        <v>0</v>
      </c>
      <c r="X60" s="138">
        <v>0</v>
      </c>
      <c r="Y60" s="138">
        <v>0</v>
      </c>
      <c r="Z60" s="294">
        <v>6.3866733333333334</v>
      </c>
      <c r="AA60" s="138">
        <v>0</v>
      </c>
      <c r="AB60" s="138">
        <v>0</v>
      </c>
      <c r="AC60" s="138">
        <v>0</v>
      </c>
      <c r="AD60" s="138">
        <v>0</v>
      </c>
      <c r="AE60" s="138">
        <v>0</v>
      </c>
      <c r="AF60" s="138">
        <v>0</v>
      </c>
      <c r="AG60" s="214">
        <v>19.160019999999999</v>
      </c>
      <c r="AH60" s="214">
        <v>0</v>
      </c>
      <c r="AI60" s="214">
        <v>0</v>
      </c>
      <c r="AJ60" s="214">
        <v>0</v>
      </c>
      <c r="AK60" s="214">
        <v>0</v>
      </c>
      <c r="AL60" s="296">
        <v>0</v>
      </c>
    </row>
    <row r="61" spans="1:38" s="580" customFormat="1" x14ac:dyDescent="0.25">
      <c r="A61" s="46"/>
      <c r="B61" s="289"/>
      <c r="C61" s="50"/>
      <c r="D61" s="138"/>
      <c r="E61" s="294"/>
      <c r="F61" s="138"/>
      <c r="G61" s="138"/>
      <c r="H61" s="138"/>
      <c r="I61" s="138"/>
      <c r="J61" s="138"/>
      <c r="K61" s="138"/>
      <c r="L61" s="294"/>
      <c r="M61" s="138"/>
      <c r="N61" s="138"/>
      <c r="O61" s="138"/>
      <c r="P61" s="138"/>
      <c r="Q61" s="138"/>
      <c r="R61" s="138"/>
      <c r="S61" s="294"/>
      <c r="T61" s="138"/>
      <c r="U61" s="138"/>
      <c r="V61" s="138"/>
      <c r="W61" s="138"/>
      <c r="X61" s="138"/>
      <c r="Y61" s="138"/>
      <c r="Z61" s="294"/>
      <c r="AA61" s="138"/>
      <c r="AB61" s="138"/>
      <c r="AC61" s="138"/>
      <c r="AD61" s="138"/>
      <c r="AE61" s="138"/>
      <c r="AF61" s="138"/>
      <c r="AG61" s="214"/>
      <c r="AH61" s="214"/>
      <c r="AI61" s="214"/>
      <c r="AJ61" s="214"/>
      <c r="AK61" s="214"/>
      <c r="AL61" s="296"/>
    </row>
    <row r="62" spans="1:38" ht="63" x14ac:dyDescent="0.25">
      <c r="A62" s="46" t="s">
        <v>559</v>
      </c>
      <c r="B62" s="216" t="s">
        <v>755</v>
      </c>
      <c r="C62" s="50"/>
      <c r="D62" s="138"/>
      <c r="E62" s="138"/>
      <c r="F62" s="138"/>
      <c r="G62" s="138"/>
      <c r="H62" s="138"/>
      <c r="I62" s="138"/>
      <c r="J62" s="138"/>
      <c r="K62" s="138"/>
      <c r="L62" s="138"/>
      <c r="M62" s="138"/>
      <c r="N62" s="138"/>
      <c r="O62" s="138"/>
      <c r="P62" s="138"/>
      <c r="Q62" s="138"/>
      <c r="R62" s="138"/>
      <c r="S62" s="294">
        <f>S64</f>
        <v>9</v>
      </c>
      <c r="T62" s="138"/>
      <c r="U62" s="138"/>
      <c r="V62" s="138"/>
      <c r="W62" s="138"/>
      <c r="X62" s="138"/>
      <c r="Y62" s="138"/>
      <c r="Z62" s="138"/>
      <c r="AA62" s="138"/>
      <c r="AB62" s="138"/>
      <c r="AC62" s="138"/>
      <c r="AD62" s="138"/>
      <c r="AE62" s="138"/>
      <c r="AF62" s="138"/>
      <c r="AG62" s="214">
        <f t="shared" si="2"/>
        <v>9</v>
      </c>
      <c r="AH62" s="214">
        <f t="shared" si="2"/>
        <v>0</v>
      </c>
      <c r="AI62" s="214">
        <f t="shared" si="2"/>
        <v>0</v>
      </c>
      <c r="AJ62" s="214">
        <f t="shared" si="2"/>
        <v>0</v>
      </c>
      <c r="AK62" s="214">
        <f t="shared" si="2"/>
        <v>0</v>
      </c>
      <c r="AL62" s="296">
        <f t="shared" si="2"/>
        <v>0</v>
      </c>
    </row>
    <row r="63" spans="1:38" ht="31.5" x14ac:dyDescent="0.25">
      <c r="A63" s="46" t="s">
        <v>615</v>
      </c>
      <c r="B63" s="521" t="s">
        <v>756</v>
      </c>
      <c r="C63" s="50"/>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138"/>
      <c r="AB63" s="138"/>
      <c r="AC63" s="138"/>
      <c r="AD63" s="138"/>
      <c r="AE63" s="138"/>
      <c r="AF63" s="138"/>
      <c r="AG63" s="214">
        <f t="shared" si="2"/>
        <v>0</v>
      </c>
      <c r="AH63" s="214">
        <f t="shared" si="2"/>
        <v>0</v>
      </c>
      <c r="AI63" s="214">
        <f t="shared" si="2"/>
        <v>0</v>
      </c>
      <c r="AJ63" s="214">
        <f t="shared" si="2"/>
        <v>0</v>
      </c>
      <c r="AK63" s="214">
        <f t="shared" si="2"/>
        <v>0</v>
      </c>
      <c r="AL63" s="296">
        <f t="shared" si="2"/>
        <v>0</v>
      </c>
    </row>
    <row r="64" spans="1:38" ht="63" x14ac:dyDescent="0.25">
      <c r="A64" s="46" t="s">
        <v>616</v>
      </c>
      <c r="B64" s="521" t="s">
        <v>757</v>
      </c>
      <c r="C64" s="50"/>
      <c r="D64" s="138"/>
      <c r="E64" s="138"/>
      <c r="F64" s="138"/>
      <c r="G64" s="138"/>
      <c r="H64" s="138"/>
      <c r="I64" s="138"/>
      <c r="J64" s="138"/>
      <c r="K64" s="138"/>
      <c r="L64" s="138"/>
      <c r="M64" s="138"/>
      <c r="N64" s="138"/>
      <c r="O64" s="138"/>
      <c r="P64" s="138"/>
      <c r="Q64" s="138"/>
      <c r="R64" s="138"/>
      <c r="S64" s="294">
        <f>SUM(S65:S68)</f>
        <v>9</v>
      </c>
      <c r="T64" s="138"/>
      <c r="U64" s="138"/>
      <c r="V64" s="138"/>
      <c r="W64" s="138"/>
      <c r="X64" s="138"/>
      <c r="Y64" s="138"/>
      <c r="Z64" s="138"/>
      <c r="AA64" s="138"/>
      <c r="AB64" s="138"/>
      <c r="AC64" s="138"/>
      <c r="AD64" s="138"/>
      <c r="AE64" s="138"/>
      <c r="AF64" s="138"/>
      <c r="AG64" s="214">
        <f t="shared" si="2"/>
        <v>9</v>
      </c>
      <c r="AH64" s="214">
        <f t="shared" si="2"/>
        <v>0</v>
      </c>
      <c r="AI64" s="214">
        <f t="shared" si="2"/>
        <v>0</v>
      </c>
      <c r="AJ64" s="214">
        <f t="shared" si="2"/>
        <v>0</v>
      </c>
      <c r="AK64" s="214">
        <f t="shared" si="2"/>
        <v>0</v>
      </c>
      <c r="AL64" s="296">
        <f t="shared" si="2"/>
        <v>0</v>
      </c>
    </row>
    <row r="65" spans="1:38" x14ac:dyDescent="0.25">
      <c r="A65" s="46"/>
      <c r="B65" s="288" t="s">
        <v>821</v>
      </c>
      <c r="C65" s="50" t="s">
        <v>817</v>
      </c>
      <c r="D65" s="138"/>
      <c r="E65" s="138"/>
      <c r="F65" s="138"/>
      <c r="G65" s="138"/>
      <c r="H65" s="138"/>
      <c r="I65" s="138"/>
      <c r="J65" s="138"/>
      <c r="K65" s="138"/>
      <c r="L65" s="138"/>
      <c r="M65" s="138"/>
      <c r="N65" s="138"/>
      <c r="O65" s="138"/>
      <c r="P65" s="138"/>
      <c r="Q65" s="138"/>
      <c r="R65" s="138"/>
      <c r="S65" s="294">
        <f>'4'!CG123</f>
        <v>1.6299999999999981</v>
      </c>
      <c r="T65" s="138"/>
      <c r="U65" s="138"/>
      <c r="V65" s="138"/>
      <c r="W65" s="138"/>
      <c r="X65" s="138"/>
      <c r="Y65" s="138"/>
      <c r="Z65" s="138"/>
      <c r="AA65" s="138"/>
      <c r="AB65" s="138"/>
      <c r="AC65" s="138"/>
      <c r="AD65" s="138"/>
      <c r="AE65" s="138"/>
      <c r="AF65" s="138"/>
      <c r="AG65" s="214">
        <f t="shared" si="2"/>
        <v>1.6299999999999981</v>
      </c>
      <c r="AH65" s="214">
        <f t="shared" si="2"/>
        <v>0</v>
      </c>
      <c r="AI65" s="214">
        <f t="shared" si="2"/>
        <v>0</v>
      </c>
      <c r="AJ65" s="214">
        <f t="shared" si="2"/>
        <v>0</v>
      </c>
      <c r="AK65" s="214">
        <f t="shared" si="2"/>
        <v>0</v>
      </c>
      <c r="AL65" s="296">
        <f t="shared" si="2"/>
        <v>0</v>
      </c>
    </row>
    <row r="66" spans="1:38" ht="31.5" x14ac:dyDescent="0.25">
      <c r="A66" s="46"/>
      <c r="B66" s="288" t="s">
        <v>853</v>
      </c>
      <c r="C66" s="50" t="s">
        <v>817</v>
      </c>
      <c r="D66" s="138"/>
      <c r="E66" s="138"/>
      <c r="F66" s="138"/>
      <c r="G66" s="138"/>
      <c r="H66" s="138"/>
      <c r="I66" s="138"/>
      <c r="J66" s="138"/>
      <c r="K66" s="138"/>
      <c r="L66" s="138"/>
      <c r="M66" s="138"/>
      <c r="N66" s="138"/>
      <c r="O66" s="138"/>
      <c r="P66" s="138"/>
      <c r="Q66" s="138"/>
      <c r="R66" s="138"/>
      <c r="S66" s="294">
        <f>'4'!CG124</f>
        <v>7.370000000000001</v>
      </c>
      <c r="T66" s="138"/>
      <c r="U66" s="138"/>
      <c r="V66" s="138"/>
      <c r="W66" s="138"/>
      <c r="X66" s="138"/>
      <c r="Y66" s="138"/>
      <c r="Z66" s="138"/>
      <c r="AA66" s="138"/>
      <c r="AB66" s="138"/>
      <c r="AC66" s="138"/>
      <c r="AD66" s="138"/>
      <c r="AE66" s="138"/>
      <c r="AF66" s="138"/>
      <c r="AG66" s="214">
        <f t="shared" si="2"/>
        <v>7.370000000000001</v>
      </c>
      <c r="AH66" s="214">
        <f t="shared" si="2"/>
        <v>0</v>
      </c>
      <c r="AI66" s="214">
        <f t="shared" si="2"/>
        <v>0</v>
      </c>
      <c r="AJ66" s="214">
        <f t="shared" si="2"/>
        <v>0</v>
      </c>
      <c r="AK66" s="214">
        <f t="shared" si="2"/>
        <v>0</v>
      </c>
      <c r="AL66" s="296">
        <f t="shared" si="2"/>
        <v>0</v>
      </c>
    </row>
    <row r="67" spans="1:38" x14ac:dyDescent="0.25">
      <c r="A67" s="46"/>
      <c r="B67" s="288"/>
      <c r="C67" s="50"/>
      <c r="D67" s="138"/>
      <c r="E67" s="138"/>
      <c r="F67" s="138"/>
      <c r="G67" s="138"/>
      <c r="H67" s="138"/>
      <c r="I67" s="138"/>
      <c r="J67" s="138"/>
      <c r="K67" s="138"/>
      <c r="L67" s="138"/>
      <c r="M67" s="138"/>
      <c r="N67" s="138"/>
      <c r="O67" s="138"/>
      <c r="P67" s="138"/>
      <c r="Q67" s="138"/>
      <c r="R67" s="138"/>
      <c r="S67" s="294"/>
      <c r="T67" s="138"/>
      <c r="U67" s="138"/>
      <c r="V67" s="138"/>
      <c r="W67" s="138"/>
      <c r="X67" s="138"/>
      <c r="Y67" s="138"/>
      <c r="Z67" s="138"/>
      <c r="AA67" s="138"/>
      <c r="AB67" s="138"/>
      <c r="AC67" s="138"/>
      <c r="AD67" s="138"/>
      <c r="AE67" s="138"/>
      <c r="AF67" s="138"/>
      <c r="AG67" s="214"/>
      <c r="AH67" s="214"/>
      <c r="AI67" s="214"/>
      <c r="AJ67" s="214"/>
      <c r="AK67" s="214"/>
      <c r="AL67" s="296"/>
    </row>
    <row r="68" spans="1:38" x14ac:dyDescent="0.25">
      <c r="A68" s="46"/>
      <c r="B68" s="288"/>
      <c r="C68" s="50"/>
      <c r="D68" s="138"/>
      <c r="E68" s="138"/>
      <c r="F68" s="138"/>
      <c r="G68" s="138"/>
      <c r="H68" s="138"/>
      <c r="I68" s="138"/>
      <c r="J68" s="138"/>
      <c r="K68" s="138"/>
      <c r="L68" s="138"/>
      <c r="M68" s="138"/>
      <c r="N68" s="138"/>
      <c r="O68" s="138"/>
      <c r="P68" s="138"/>
      <c r="Q68" s="138"/>
      <c r="R68" s="138"/>
      <c r="S68" s="294"/>
      <c r="T68" s="138"/>
      <c r="U68" s="138"/>
      <c r="V68" s="138"/>
      <c r="W68" s="138"/>
      <c r="X68" s="138"/>
      <c r="Y68" s="138"/>
      <c r="Z68" s="138"/>
      <c r="AA68" s="138"/>
      <c r="AB68" s="138"/>
      <c r="AC68" s="138"/>
      <c r="AD68" s="138"/>
      <c r="AE68" s="138"/>
      <c r="AF68" s="138"/>
      <c r="AG68" s="214"/>
      <c r="AH68" s="214"/>
      <c r="AI68" s="214"/>
      <c r="AJ68" s="214"/>
      <c r="AK68" s="214"/>
      <c r="AL68" s="296"/>
    </row>
    <row r="69" spans="1:38" ht="94.5" x14ac:dyDescent="0.25">
      <c r="A69" s="173" t="s">
        <v>758</v>
      </c>
      <c r="B69" s="171" t="s">
        <v>759</v>
      </c>
      <c r="C69" s="50"/>
      <c r="D69" s="138"/>
      <c r="E69" s="138"/>
      <c r="F69" s="138"/>
      <c r="G69" s="138"/>
      <c r="H69" s="138"/>
      <c r="I69" s="138"/>
      <c r="J69" s="138"/>
      <c r="K69" s="138"/>
      <c r="L69" s="138"/>
      <c r="M69" s="138"/>
      <c r="N69" s="138"/>
      <c r="O69" s="138"/>
      <c r="P69" s="138"/>
      <c r="Q69" s="138"/>
      <c r="R69" s="138"/>
      <c r="S69" s="138"/>
      <c r="T69" s="138"/>
      <c r="U69" s="138"/>
      <c r="V69" s="138"/>
      <c r="W69" s="138"/>
      <c r="X69" s="138"/>
      <c r="Y69" s="138"/>
      <c r="Z69" s="138"/>
      <c r="AA69" s="138"/>
      <c r="AB69" s="138"/>
      <c r="AC69" s="138"/>
      <c r="AD69" s="138"/>
      <c r="AE69" s="138"/>
      <c r="AF69" s="138"/>
      <c r="AG69" s="214">
        <f t="shared" si="2"/>
        <v>0</v>
      </c>
      <c r="AH69" s="214">
        <f t="shared" si="2"/>
        <v>0</v>
      </c>
      <c r="AI69" s="214">
        <f t="shared" si="2"/>
        <v>0</v>
      </c>
      <c r="AJ69" s="214">
        <f t="shared" si="2"/>
        <v>0</v>
      </c>
      <c r="AK69" s="214">
        <f t="shared" si="2"/>
        <v>0</v>
      </c>
      <c r="AL69" s="296">
        <f t="shared" si="2"/>
        <v>0</v>
      </c>
    </row>
    <row r="70" spans="1:38" ht="47.25" x14ac:dyDescent="0.25">
      <c r="A70" s="173" t="s">
        <v>760</v>
      </c>
      <c r="B70" s="171" t="s">
        <v>761</v>
      </c>
      <c r="C70" s="50"/>
      <c r="D70" s="138"/>
      <c r="E70" s="138"/>
      <c r="F70" s="138"/>
      <c r="G70" s="138"/>
      <c r="H70" s="138"/>
      <c r="I70" s="138"/>
      <c r="J70" s="138"/>
      <c r="K70" s="138"/>
      <c r="L70" s="138"/>
      <c r="M70" s="138"/>
      <c r="N70" s="138"/>
      <c r="O70" s="138"/>
      <c r="P70" s="138"/>
      <c r="Q70" s="138"/>
      <c r="R70" s="138"/>
      <c r="S70" s="294">
        <f t="shared" ref="S70:AE70" si="39">SUM(S71:S72)</f>
        <v>0</v>
      </c>
      <c r="T70" s="294">
        <f t="shared" si="39"/>
        <v>0</v>
      </c>
      <c r="U70" s="294">
        <f t="shared" si="39"/>
        <v>0</v>
      </c>
      <c r="V70" s="294">
        <f t="shared" si="39"/>
        <v>0</v>
      </c>
      <c r="W70" s="294">
        <f t="shared" si="39"/>
        <v>0</v>
      </c>
      <c r="X70" s="294">
        <f t="shared" si="39"/>
        <v>0</v>
      </c>
      <c r="Y70" s="294">
        <f t="shared" si="39"/>
        <v>0</v>
      </c>
      <c r="Z70" s="294">
        <f t="shared" si="39"/>
        <v>4.1619999999999999</v>
      </c>
      <c r="AA70" s="294">
        <f t="shared" si="39"/>
        <v>0</v>
      </c>
      <c r="AB70" s="294">
        <f t="shared" si="39"/>
        <v>0</v>
      </c>
      <c r="AC70" s="294">
        <f t="shared" si="39"/>
        <v>0.6</v>
      </c>
      <c r="AD70" s="294">
        <f t="shared" si="39"/>
        <v>0</v>
      </c>
      <c r="AE70" s="294">
        <f t="shared" si="39"/>
        <v>0</v>
      </c>
      <c r="AF70" s="138"/>
      <c r="AG70" s="214">
        <f t="shared" si="2"/>
        <v>4.1619999999999999</v>
      </c>
      <c r="AH70" s="214">
        <f t="shared" si="2"/>
        <v>0</v>
      </c>
      <c r="AI70" s="214">
        <f t="shared" si="2"/>
        <v>0</v>
      </c>
      <c r="AJ70" s="214">
        <f t="shared" si="2"/>
        <v>0.6</v>
      </c>
      <c r="AK70" s="214">
        <f t="shared" si="2"/>
        <v>0</v>
      </c>
      <c r="AL70" s="296">
        <f t="shared" si="2"/>
        <v>0</v>
      </c>
    </row>
    <row r="71" spans="1:38" ht="31.5" x14ac:dyDescent="0.25">
      <c r="A71" s="173"/>
      <c r="B71" s="282" t="str">
        <f>'4'!B136</f>
        <v>Строительство КЛ-6кВ ТП-11-ТП-12 с учатком ГНБ</v>
      </c>
      <c r="C71" s="526" t="s">
        <v>817</v>
      </c>
      <c r="D71" s="138"/>
      <c r="E71" s="138"/>
      <c r="F71" s="138"/>
      <c r="G71" s="138"/>
      <c r="H71" s="138"/>
      <c r="I71" s="138"/>
      <c r="J71" s="138"/>
      <c r="K71" s="138"/>
      <c r="L71" s="138"/>
      <c r="M71" s="138"/>
      <c r="N71" s="138"/>
      <c r="O71" s="138"/>
      <c r="P71" s="138"/>
      <c r="Q71" s="138"/>
      <c r="R71" s="138"/>
      <c r="S71" s="294"/>
      <c r="T71" s="294"/>
      <c r="U71" s="294"/>
      <c r="V71" s="294"/>
      <c r="W71" s="294"/>
      <c r="X71" s="294"/>
      <c r="Y71" s="138"/>
      <c r="Z71" s="294">
        <v>2.012</v>
      </c>
      <c r="AA71" s="294"/>
      <c r="AB71" s="294"/>
      <c r="AC71" s="294">
        <v>0.25</v>
      </c>
      <c r="AD71" s="294"/>
      <c r="AE71" s="294"/>
      <c r="AF71" s="138"/>
      <c r="AG71" s="214">
        <f t="shared" ref="AG71:AG72" si="40">E71+L71+S71+Z71</f>
        <v>2.012</v>
      </c>
      <c r="AH71" s="214">
        <f t="shared" ref="AH71:AH72" si="41">F71+M71+T71+AA71</f>
        <v>0</v>
      </c>
      <c r="AI71" s="214">
        <f t="shared" ref="AI71:AI72" si="42">G71+N71+U71+AB71</f>
        <v>0</v>
      </c>
      <c r="AJ71" s="214">
        <f t="shared" ref="AJ71:AJ72" si="43">H71+O71+V71+AC71</f>
        <v>0.25</v>
      </c>
      <c r="AK71" s="214">
        <f t="shared" ref="AK71:AK72" si="44">I71+P71+W71+AD71</f>
        <v>0</v>
      </c>
      <c r="AL71" s="296">
        <f t="shared" ref="AL71:AL72" si="45">J71+Q71+X71+AE71</f>
        <v>0</v>
      </c>
    </row>
    <row r="72" spans="1:38" ht="31.5" x14ac:dyDescent="0.25">
      <c r="A72" s="173"/>
      <c r="B72" s="282" t="str">
        <f>'4'!B137</f>
        <v>Размещение КЛ-6кВ ТП-25-ТП-391 с участком ГНБ</v>
      </c>
      <c r="C72" s="526" t="s">
        <v>817</v>
      </c>
      <c r="D72" s="138"/>
      <c r="E72" s="138"/>
      <c r="F72" s="138"/>
      <c r="G72" s="138"/>
      <c r="H72" s="138"/>
      <c r="I72" s="138"/>
      <c r="J72" s="138"/>
      <c r="K72" s="138"/>
      <c r="L72" s="138"/>
      <c r="M72" s="138"/>
      <c r="N72" s="138"/>
      <c r="O72" s="138"/>
      <c r="P72" s="138"/>
      <c r="Q72" s="138"/>
      <c r="R72" s="138"/>
      <c r="S72" s="294"/>
      <c r="T72" s="294"/>
      <c r="U72" s="294"/>
      <c r="V72" s="294"/>
      <c r="W72" s="294"/>
      <c r="X72" s="294"/>
      <c r="Y72" s="138"/>
      <c r="Z72" s="294">
        <v>2.15</v>
      </c>
      <c r="AA72" s="294"/>
      <c r="AB72" s="294"/>
      <c r="AC72" s="294">
        <v>0.35</v>
      </c>
      <c r="AD72" s="294"/>
      <c r="AE72" s="294"/>
      <c r="AF72" s="138"/>
      <c r="AG72" s="214">
        <f t="shared" si="40"/>
        <v>2.15</v>
      </c>
      <c r="AH72" s="214">
        <f t="shared" si="41"/>
        <v>0</v>
      </c>
      <c r="AI72" s="214">
        <f t="shared" si="42"/>
        <v>0</v>
      </c>
      <c r="AJ72" s="214">
        <f t="shared" si="43"/>
        <v>0.35</v>
      </c>
      <c r="AK72" s="214">
        <f t="shared" si="44"/>
        <v>0</v>
      </c>
      <c r="AL72" s="296">
        <f t="shared" si="45"/>
        <v>0</v>
      </c>
    </row>
    <row r="73" spans="1:38" x14ac:dyDescent="0.25">
      <c r="A73" s="147"/>
      <c r="B73" s="261"/>
      <c r="C73" s="242"/>
      <c r="D73" s="267"/>
      <c r="E73" s="267"/>
      <c r="F73" s="267"/>
      <c r="G73" s="267"/>
      <c r="H73" s="267"/>
      <c r="I73" s="267"/>
      <c r="J73" s="267"/>
      <c r="K73" s="267"/>
      <c r="L73" s="267"/>
      <c r="M73" s="267"/>
      <c r="N73" s="267"/>
      <c r="O73" s="267"/>
      <c r="P73" s="267"/>
      <c r="Q73" s="267"/>
      <c r="R73" s="267"/>
      <c r="S73" s="267"/>
      <c r="T73" s="267"/>
      <c r="U73" s="267"/>
      <c r="V73" s="267"/>
      <c r="W73" s="267"/>
      <c r="X73" s="267"/>
      <c r="Y73" s="267"/>
      <c r="Z73" s="267"/>
      <c r="AA73" s="267"/>
      <c r="AB73" s="267"/>
      <c r="AC73" s="267"/>
      <c r="AD73" s="267"/>
      <c r="AE73" s="267"/>
      <c r="AF73" s="267"/>
      <c r="AG73" s="267"/>
      <c r="AH73" s="267"/>
      <c r="AI73" s="267"/>
      <c r="AJ73" s="267"/>
      <c r="AK73" s="267"/>
      <c r="AL73" s="267"/>
    </row>
    <row r="74" spans="1:38" x14ac:dyDescent="0.25">
      <c r="A74" s="147"/>
      <c r="B74" s="261"/>
      <c r="C74" s="242"/>
      <c r="D74" s="267"/>
      <c r="E74" s="267"/>
      <c r="F74" s="267"/>
      <c r="G74" s="267"/>
      <c r="H74" s="267"/>
      <c r="I74" s="267"/>
      <c r="J74" s="267"/>
      <c r="K74" s="267"/>
      <c r="L74" s="267"/>
      <c r="M74" s="267"/>
      <c r="N74" s="267"/>
      <c r="O74" s="267"/>
      <c r="P74" s="267"/>
      <c r="Q74" s="267"/>
      <c r="R74" s="267"/>
      <c r="S74" s="267"/>
      <c r="T74" s="267"/>
      <c r="U74" s="267"/>
      <c r="V74" s="267"/>
      <c r="W74" s="267"/>
      <c r="X74" s="267"/>
      <c r="Y74" s="267"/>
      <c r="Z74" s="267"/>
      <c r="AA74" s="267"/>
      <c r="AB74" s="267"/>
      <c r="AC74" s="267"/>
      <c r="AD74" s="267"/>
      <c r="AE74" s="267"/>
      <c r="AF74" s="267"/>
      <c r="AG74" s="267"/>
      <c r="AH74" s="267"/>
      <c r="AI74" s="267"/>
      <c r="AJ74" s="267"/>
      <c r="AK74" s="267"/>
      <c r="AL74" s="267"/>
    </row>
    <row r="75" spans="1:38" x14ac:dyDescent="0.25">
      <c r="A75" s="147"/>
      <c r="B75" s="261"/>
      <c r="C75" s="242"/>
      <c r="D75" s="267"/>
      <c r="E75" s="267"/>
      <c r="F75" s="267"/>
      <c r="G75" s="267"/>
      <c r="H75" s="267"/>
      <c r="I75" s="267"/>
      <c r="J75" s="267"/>
      <c r="K75" s="267"/>
      <c r="L75" s="267"/>
      <c r="M75" s="267"/>
      <c r="N75" s="267"/>
      <c r="O75" s="267"/>
      <c r="P75" s="267"/>
      <c r="Q75" s="267"/>
      <c r="R75" s="267"/>
      <c r="S75" s="267"/>
      <c r="T75" s="267"/>
      <c r="U75" s="267"/>
      <c r="V75" s="267"/>
      <c r="W75" s="267"/>
      <c r="X75" s="267"/>
      <c r="Y75" s="267"/>
      <c r="Z75" s="267"/>
      <c r="AA75" s="267"/>
      <c r="AB75" s="267"/>
      <c r="AC75" s="267"/>
      <c r="AD75" s="267"/>
      <c r="AE75" s="267"/>
      <c r="AF75" s="267"/>
      <c r="AG75" s="267"/>
      <c r="AH75" s="267"/>
      <c r="AI75" s="267"/>
      <c r="AJ75" s="267"/>
      <c r="AK75" s="267"/>
      <c r="AL75" s="267"/>
    </row>
    <row r="76" spans="1:38" x14ac:dyDescent="0.25">
      <c r="A76" s="147"/>
      <c r="B76" s="258"/>
      <c r="C76" s="242"/>
      <c r="D76" s="267"/>
      <c r="E76" s="267"/>
      <c r="F76" s="267"/>
      <c r="G76" s="267"/>
      <c r="H76" s="267"/>
      <c r="I76" s="267"/>
      <c r="J76" s="267"/>
      <c r="K76" s="267"/>
      <c r="L76" s="267"/>
      <c r="M76" s="267"/>
      <c r="N76" s="267"/>
      <c r="O76" s="267"/>
      <c r="P76" s="267"/>
      <c r="Q76" s="267"/>
      <c r="R76" s="267"/>
      <c r="S76" s="267"/>
      <c r="T76" s="267"/>
      <c r="U76" s="267"/>
      <c r="V76" s="267"/>
      <c r="W76" s="267"/>
      <c r="X76" s="267"/>
      <c r="Y76" s="267"/>
      <c r="Z76" s="267"/>
      <c r="AA76" s="267"/>
      <c r="AB76" s="267"/>
      <c r="AC76" s="267"/>
      <c r="AD76" s="267"/>
      <c r="AE76" s="267"/>
      <c r="AF76" s="267"/>
      <c r="AG76" s="267"/>
      <c r="AH76" s="267"/>
      <c r="AI76" s="267"/>
      <c r="AJ76" s="267"/>
      <c r="AK76" s="267"/>
      <c r="AL76" s="267"/>
    </row>
    <row r="77" spans="1:38" x14ac:dyDescent="0.25">
      <c r="A77" s="147"/>
      <c r="B77" s="261"/>
      <c r="C77" s="242"/>
      <c r="D77" s="267"/>
      <c r="E77" s="267"/>
      <c r="F77" s="267"/>
      <c r="G77" s="267"/>
      <c r="H77" s="267"/>
      <c r="I77" s="267"/>
      <c r="J77" s="267"/>
      <c r="K77" s="267"/>
      <c r="L77" s="267"/>
      <c r="M77" s="267"/>
      <c r="N77" s="267"/>
      <c r="O77" s="267"/>
      <c r="P77" s="267"/>
      <c r="Q77" s="267"/>
      <c r="R77" s="267"/>
      <c r="S77" s="267"/>
      <c r="T77" s="267"/>
      <c r="U77" s="267"/>
      <c r="V77" s="267"/>
      <c r="W77" s="267"/>
      <c r="X77" s="267"/>
      <c r="Y77" s="267"/>
      <c r="Z77" s="267"/>
      <c r="AA77" s="267"/>
      <c r="AB77" s="267"/>
      <c r="AC77" s="267"/>
      <c r="AD77" s="267"/>
      <c r="AE77" s="267"/>
      <c r="AF77" s="267"/>
      <c r="AG77" s="267"/>
      <c r="AH77" s="267"/>
      <c r="AI77" s="267"/>
      <c r="AJ77" s="267"/>
      <c r="AK77" s="267"/>
      <c r="AL77" s="267"/>
    </row>
    <row r="78" spans="1:38" x14ac:dyDescent="0.25">
      <c r="A78" s="245"/>
      <c r="B78" s="246"/>
      <c r="C78" s="242"/>
      <c r="D78" s="267"/>
      <c r="E78" s="267"/>
      <c r="F78" s="267"/>
      <c r="G78" s="267"/>
      <c r="H78" s="267"/>
      <c r="I78" s="267"/>
      <c r="J78" s="267"/>
      <c r="K78" s="267"/>
      <c r="L78" s="267"/>
      <c r="M78" s="267"/>
      <c r="N78" s="267"/>
      <c r="O78" s="267"/>
      <c r="P78" s="267"/>
      <c r="Q78" s="267"/>
      <c r="R78" s="267"/>
      <c r="S78" s="267"/>
      <c r="T78" s="267"/>
      <c r="U78" s="267"/>
      <c r="V78" s="267"/>
      <c r="W78" s="267"/>
      <c r="X78" s="267"/>
      <c r="Y78" s="267"/>
      <c r="Z78" s="267"/>
      <c r="AA78" s="267"/>
      <c r="AB78" s="267"/>
      <c r="AC78" s="267"/>
      <c r="AD78" s="267"/>
      <c r="AE78" s="267"/>
      <c r="AF78" s="267"/>
      <c r="AG78" s="267"/>
      <c r="AH78" s="267"/>
      <c r="AI78" s="267"/>
      <c r="AJ78" s="267"/>
      <c r="AK78" s="267"/>
      <c r="AL78" s="267"/>
    </row>
    <row r="79" spans="1:38" x14ac:dyDescent="0.25">
      <c r="A79" s="147"/>
      <c r="B79" s="261"/>
      <c r="C79" s="242"/>
      <c r="D79" s="267"/>
      <c r="E79" s="267"/>
      <c r="F79" s="267"/>
      <c r="G79" s="267"/>
      <c r="H79" s="267"/>
      <c r="I79" s="267"/>
      <c r="J79" s="267"/>
      <c r="K79" s="267"/>
      <c r="L79" s="267"/>
      <c r="M79" s="267"/>
      <c r="N79" s="267"/>
      <c r="O79" s="267"/>
      <c r="P79" s="267"/>
      <c r="Q79" s="267"/>
      <c r="R79" s="267"/>
      <c r="S79" s="267"/>
      <c r="T79" s="267"/>
      <c r="U79" s="267"/>
      <c r="V79" s="267"/>
      <c r="W79" s="267"/>
      <c r="X79" s="267"/>
      <c r="Y79" s="267"/>
      <c r="Z79" s="267"/>
      <c r="AA79" s="267"/>
      <c r="AB79" s="267"/>
      <c r="AC79" s="267"/>
      <c r="AD79" s="267"/>
      <c r="AE79" s="267"/>
      <c r="AF79" s="267"/>
      <c r="AG79" s="267"/>
      <c r="AH79" s="267"/>
      <c r="AI79" s="267"/>
      <c r="AJ79" s="267"/>
      <c r="AK79" s="267"/>
      <c r="AL79" s="267"/>
    </row>
    <row r="80" spans="1:38" x14ac:dyDescent="0.25">
      <c r="A80" s="147"/>
      <c r="B80" s="261"/>
      <c r="C80" s="242"/>
      <c r="D80" s="267"/>
      <c r="E80" s="267"/>
      <c r="F80" s="267"/>
      <c r="G80" s="267"/>
      <c r="H80" s="267"/>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s="267"/>
      <c r="AG80" s="267"/>
      <c r="AH80" s="267"/>
      <c r="AI80" s="267"/>
      <c r="AJ80" s="267"/>
      <c r="AK80" s="267"/>
      <c r="AL80" s="267"/>
    </row>
    <row r="81" spans="1:38" x14ac:dyDescent="0.25">
      <c r="A81" s="245"/>
      <c r="B81" s="246"/>
      <c r="C81" s="242"/>
      <c r="D81" s="267"/>
      <c r="E81" s="267"/>
      <c r="F81" s="267"/>
      <c r="G81" s="267"/>
      <c r="H81" s="267"/>
      <c r="I81" s="267"/>
      <c r="J81" s="267"/>
      <c r="K81" s="267"/>
      <c r="L81" s="267"/>
      <c r="M81" s="267"/>
      <c r="N81" s="267"/>
      <c r="O81" s="267"/>
      <c r="P81" s="267"/>
      <c r="Q81" s="267"/>
      <c r="R81" s="267"/>
      <c r="S81" s="267"/>
      <c r="T81" s="267"/>
      <c r="U81" s="267"/>
      <c r="V81" s="267"/>
      <c r="W81" s="267"/>
      <c r="X81" s="267"/>
      <c r="Y81" s="267"/>
      <c r="Z81" s="267"/>
      <c r="AA81" s="267"/>
      <c r="AB81" s="267"/>
      <c r="AC81" s="267"/>
      <c r="AD81" s="267"/>
      <c r="AE81" s="267"/>
      <c r="AF81" s="267"/>
      <c r="AG81" s="267"/>
      <c r="AH81" s="267"/>
      <c r="AI81" s="267"/>
      <c r="AJ81" s="267"/>
      <c r="AK81" s="267"/>
      <c r="AL81" s="267"/>
    </row>
    <row r="82" spans="1:38" x14ac:dyDescent="0.25">
      <c r="A82" s="147"/>
      <c r="B82" s="261"/>
      <c r="C82" s="242"/>
      <c r="D82" s="267"/>
      <c r="E82" s="267"/>
      <c r="F82" s="267"/>
      <c r="G82" s="267"/>
      <c r="H82" s="267"/>
      <c r="I82" s="267"/>
      <c r="J82" s="267"/>
      <c r="K82" s="267"/>
      <c r="L82" s="267"/>
      <c r="M82" s="267"/>
      <c r="N82" s="267"/>
      <c r="O82" s="267"/>
      <c r="P82" s="267"/>
      <c r="Q82" s="267"/>
      <c r="R82" s="267"/>
      <c r="S82" s="267"/>
      <c r="T82" s="267"/>
      <c r="U82" s="267"/>
      <c r="V82" s="267"/>
      <c r="W82" s="267"/>
      <c r="X82" s="267"/>
      <c r="Y82" s="267"/>
      <c r="Z82" s="267"/>
      <c r="AA82" s="267"/>
      <c r="AB82" s="267"/>
      <c r="AC82" s="267"/>
      <c r="AD82" s="267"/>
      <c r="AE82" s="267"/>
      <c r="AF82" s="267"/>
      <c r="AG82" s="267"/>
      <c r="AH82" s="267"/>
      <c r="AI82" s="267"/>
      <c r="AJ82" s="267"/>
      <c r="AK82" s="267"/>
      <c r="AL82" s="267"/>
    </row>
    <row r="83" spans="1:38" x14ac:dyDescent="0.25">
      <c r="A83" s="147"/>
      <c r="B83" s="261"/>
      <c r="C83" s="242"/>
      <c r="D83" s="267"/>
      <c r="E83" s="267"/>
      <c r="F83" s="267"/>
      <c r="G83" s="267"/>
      <c r="H83" s="267"/>
      <c r="I83" s="267"/>
      <c r="J83" s="267"/>
      <c r="K83" s="267"/>
      <c r="L83" s="267"/>
      <c r="M83" s="267"/>
      <c r="N83" s="267"/>
      <c r="O83" s="267"/>
      <c r="P83" s="267"/>
      <c r="Q83" s="267"/>
      <c r="R83" s="267"/>
      <c r="S83" s="267"/>
      <c r="T83" s="267"/>
      <c r="U83" s="267"/>
      <c r="V83" s="267"/>
      <c r="W83" s="267"/>
      <c r="X83" s="267"/>
      <c r="Y83" s="267"/>
      <c r="Z83" s="267"/>
      <c r="AA83" s="267"/>
      <c r="AB83" s="267"/>
      <c r="AC83" s="267"/>
      <c r="AD83" s="267"/>
      <c r="AE83" s="267"/>
      <c r="AF83" s="267"/>
      <c r="AG83" s="267"/>
      <c r="AH83" s="267"/>
      <c r="AI83" s="267"/>
      <c r="AJ83" s="267"/>
      <c r="AK83" s="267"/>
      <c r="AL83" s="267"/>
    </row>
    <row r="84" spans="1:38" x14ac:dyDescent="0.25">
      <c r="A84" s="147"/>
      <c r="B84" s="261"/>
      <c r="C84" s="242"/>
      <c r="D84" s="267"/>
      <c r="E84" s="267"/>
      <c r="F84" s="267"/>
      <c r="G84" s="267"/>
      <c r="H84" s="267"/>
      <c r="I84" s="267"/>
      <c r="J84" s="267"/>
      <c r="K84" s="267"/>
      <c r="L84" s="267"/>
      <c r="M84" s="267"/>
      <c r="N84" s="267"/>
      <c r="O84" s="267"/>
      <c r="P84" s="267"/>
      <c r="Q84" s="267"/>
      <c r="R84" s="267"/>
      <c r="S84" s="267"/>
      <c r="T84" s="267"/>
      <c r="U84" s="267"/>
      <c r="V84" s="267"/>
      <c r="W84" s="267"/>
      <c r="X84" s="267"/>
      <c r="Y84" s="267"/>
      <c r="Z84" s="267"/>
      <c r="AA84" s="267"/>
      <c r="AB84" s="267"/>
      <c r="AC84" s="267"/>
      <c r="AD84" s="267"/>
      <c r="AE84" s="267"/>
      <c r="AF84" s="267"/>
      <c r="AG84" s="267"/>
      <c r="AH84" s="267"/>
      <c r="AI84" s="267"/>
      <c r="AJ84" s="267"/>
      <c r="AK84" s="267"/>
      <c r="AL84" s="267"/>
    </row>
    <row r="85" spans="1:38" x14ac:dyDescent="0.25">
      <c r="A85" s="147"/>
      <c r="B85" s="261"/>
      <c r="C85" s="242"/>
      <c r="D85" s="267"/>
      <c r="E85" s="267"/>
      <c r="F85" s="267"/>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c r="AD85" s="267"/>
      <c r="AE85" s="267"/>
      <c r="AF85" s="267"/>
      <c r="AG85" s="267"/>
      <c r="AH85" s="267"/>
      <c r="AI85" s="267"/>
      <c r="AJ85" s="267"/>
      <c r="AK85" s="267"/>
      <c r="AL85" s="267"/>
    </row>
    <row r="86" spans="1:38" x14ac:dyDescent="0.25">
      <c r="A86" s="147"/>
      <c r="B86" s="262"/>
      <c r="C86" s="247"/>
      <c r="D86" s="267"/>
      <c r="E86" s="267"/>
      <c r="F86" s="267"/>
      <c r="G86" s="267"/>
      <c r="H86" s="267"/>
      <c r="I86" s="267"/>
      <c r="J86" s="267"/>
      <c r="K86" s="267"/>
      <c r="L86" s="267"/>
      <c r="M86" s="267"/>
      <c r="N86" s="267"/>
      <c r="O86" s="267"/>
      <c r="P86" s="267"/>
      <c r="Q86" s="267"/>
      <c r="R86" s="267"/>
      <c r="S86" s="267"/>
      <c r="T86" s="267"/>
      <c r="U86" s="267"/>
      <c r="V86" s="267"/>
      <c r="W86" s="267"/>
      <c r="X86" s="267"/>
      <c r="Y86" s="267"/>
      <c r="Z86" s="267"/>
      <c r="AA86" s="267"/>
      <c r="AB86" s="267"/>
      <c r="AC86" s="267"/>
      <c r="AD86" s="267"/>
      <c r="AE86" s="267"/>
      <c r="AF86" s="267"/>
      <c r="AG86" s="267"/>
      <c r="AH86" s="267"/>
      <c r="AI86" s="267"/>
      <c r="AJ86" s="267"/>
      <c r="AK86" s="267"/>
      <c r="AL86" s="267"/>
    </row>
    <row r="100" spans="36:36" x14ac:dyDescent="0.25">
      <c r="AJ100" s="528" t="s">
        <v>63</v>
      </c>
    </row>
  </sheetData>
  <mergeCells count="23">
    <mergeCell ref="A15:AL15"/>
    <mergeCell ref="A16:AL16"/>
    <mergeCell ref="A17:A20"/>
    <mergeCell ref="B17:B20"/>
    <mergeCell ref="C17:C20"/>
    <mergeCell ref="D17:AL17"/>
    <mergeCell ref="D18:J18"/>
    <mergeCell ref="K18:Q18"/>
    <mergeCell ref="R18:X18"/>
    <mergeCell ref="Y18:AE18"/>
    <mergeCell ref="AF18:AL18"/>
    <mergeCell ref="E19:J19"/>
    <mergeCell ref="L19:Q19"/>
    <mergeCell ref="S19:X19"/>
    <mergeCell ref="Z19:AE19"/>
    <mergeCell ref="AG19:AL19"/>
    <mergeCell ref="A14:AL14"/>
    <mergeCell ref="A4:AL4"/>
    <mergeCell ref="A5:AL5"/>
    <mergeCell ref="A9:AL9"/>
    <mergeCell ref="A10:AL10"/>
    <mergeCell ref="A12:AL12"/>
    <mergeCell ref="A7:AL7"/>
  </mergeCells>
  <pageMargins left="0.70866141732283472" right="0.70866141732283472" top="0.74803149606299213" bottom="0.74803149606299213" header="0.31496062992125984" footer="0.31496062992125984"/>
  <pageSetup paperSize="8" scale="48" fitToHeight="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N157"/>
  <sheetViews>
    <sheetView zoomScale="70" zoomScaleNormal="70" zoomScaleSheetLayoutView="55" workbookViewId="0">
      <pane xSplit="2" ySplit="21" topLeftCell="AN57" activePane="bottomRight" state="frozen"/>
      <selection pane="topRight" activeCell="C1" sqref="C1"/>
      <selection pane="bottomLeft" activeCell="A22" sqref="A22"/>
      <selection pane="bottomRight" activeCell="BX57" sqref="BX57:BX136"/>
    </sheetView>
  </sheetViews>
  <sheetFormatPr defaultColWidth="9" defaultRowHeight="15.75" x14ac:dyDescent="0.25"/>
  <cols>
    <col min="1" max="1" width="12" style="330" customWidth="1"/>
    <col min="2" max="2" width="33.125" style="330" customWidth="1"/>
    <col min="3" max="3" width="13.875" style="330" customWidth="1"/>
    <col min="4" max="15" width="5.75" style="330" hidden="1" customWidth="1"/>
    <col min="16" max="16" width="7.25" style="330" customWidth="1"/>
    <col min="17" max="44" width="6" style="330" customWidth="1"/>
    <col min="45" max="45" width="7.875" style="330" customWidth="1"/>
    <col min="46" max="74" width="6" style="330" customWidth="1"/>
    <col min="75" max="75" width="9.375" style="330" customWidth="1"/>
    <col min="76" max="76" width="61.625" style="330" customWidth="1"/>
    <col min="77" max="77" width="11.5" style="330" customWidth="1"/>
    <col min="78" max="16384" width="9" style="330"/>
  </cols>
  <sheetData>
    <row r="1" spans="1:76" ht="18.75" x14ac:dyDescent="0.25">
      <c r="V1" s="94"/>
      <c r="W1" s="94"/>
      <c r="X1" s="94"/>
      <c r="Y1" s="94"/>
      <c r="Z1" s="94"/>
      <c r="AA1" s="94"/>
      <c r="AB1" s="94"/>
      <c r="AC1" s="94"/>
      <c r="AD1" s="94"/>
      <c r="AE1" s="94"/>
      <c r="BX1" s="353" t="s">
        <v>345</v>
      </c>
    </row>
    <row r="2" spans="1:76" ht="18.75" x14ac:dyDescent="0.3">
      <c r="V2" s="94"/>
      <c r="W2" s="94"/>
      <c r="X2" s="94"/>
      <c r="Y2" s="94"/>
      <c r="Z2" s="94"/>
      <c r="AA2" s="94"/>
      <c r="AB2" s="94"/>
      <c r="AC2" s="94"/>
      <c r="AD2" s="94"/>
      <c r="AE2" s="94"/>
      <c r="BX2" s="351" t="s">
        <v>1</v>
      </c>
    </row>
    <row r="3" spans="1:76" ht="18.75" x14ac:dyDescent="0.3">
      <c r="V3" s="94"/>
      <c r="W3" s="94"/>
      <c r="X3" s="94"/>
      <c r="Y3" s="94"/>
      <c r="Z3" s="94"/>
      <c r="AA3" s="94"/>
      <c r="AB3" s="94"/>
      <c r="AC3" s="94"/>
      <c r="AD3" s="94"/>
      <c r="AE3" s="94"/>
      <c r="BX3" s="351" t="s">
        <v>767</v>
      </c>
    </row>
    <row r="4" spans="1:76" x14ac:dyDescent="0.25">
      <c r="A4" s="708" t="s">
        <v>786</v>
      </c>
      <c r="B4" s="696"/>
      <c r="C4" s="696"/>
      <c r="D4" s="696"/>
      <c r="E4" s="696"/>
      <c r="F4" s="696"/>
      <c r="G4" s="696"/>
      <c r="H4" s="696"/>
      <c r="I4" s="696"/>
      <c r="J4" s="696"/>
      <c r="K4" s="696"/>
      <c r="L4" s="696"/>
      <c r="M4" s="696"/>
      <c r="N4" s="696"/>
      <c r="O4" s="696"/>
      <c r="P4" s="696"/>
      <c r="Q4" s="696"/>
      <c r="R4" s="696"/>
      <c r="S4" s="696"/>
      <c r="T4" s="696"/>
      <c r="U4" s="696"/>
      <c r="V4" s="696"/>
      <c r="W4" s="696"/>
      <c r="X4" s="696"/>
      <c r="Y4" s="696"/>
      <c r="Z4" s="696"/>
      <c r="AA4" s="696"/>
      <c r="AB4" s="696"/>
      <c r="AC4" s="696"/>
      <c r="AD4" s="696"/>
      <c r="AE4" s="696"/>
      <c r="AF4" s="696"/>
      <c r="AG4" s="696"/>
      <c r="AH4" s="696"/>
      <c r="AI4" s="696"/>
      <c r="AJ4" s="696"/>
      <c r="AK4" s="696"/>
      <c r="AL4" s="696"/>
      <c r="AM4" s="696"/>
      <c r="AN4" s="696"/>
      <c r="AO4" s="696"/>
      <c r="AP4" s="696"/>
      <c r="AQ4" s="696"/>
      <c r="AR4" s="696"/>
      <c r="AS4" s="696"/>
      <c r="AT4" s="696"/>
      <c r="AU4" s="696"/>
      <c r="AV4" s="696"/>
      <c r="AW4" s="696"/>
      <c r="AX4" s="696"/>
      <c r="AY4" s="696"/>
      <c r="AZ4" s="696"/>
      <c r="BA4" s="696"/>
      <c r="BB4" s="696"/>
      <c r="BC4" s="696"/>
      <c r="BD4" s="696"/>
      <c r="BE4" s="696"/>
      <c r="BF4" s="696"/>
      <c r="BG4" s="696"/>
      <c r="BH4" s="696"/>
      <c r="BI4" s="696"/>
      <c r="BJ4" s="696"/>
      <c r="BK4" s="696"/>
      <c r="BL4" s="696"/>
      <c r="BM4" s="696"/>
      <c r="BN4" s="696"/>
      <c r="BO4" s="696"/>
      <c r="BP4" s="696"/>
      <c r="BQ4" s="696"/>
      <c r="BR4" s="696"/>
      <c r="BS4" s="696"/>
      <c r="BT4" s="696"/>
      <c r="BU4" s="696"/>
      <c r="BV4" s="696"/>
      <c r="BW4" s="696"/>
      <c r="BX4" s="696"/>
    </row>
    <row r="5" spans="1:76" x14ac:dyDescent="0.25">
      <c r="A5" s="342"/>
      <c r="B5" s="338"/>
      <c r="C5" s="338"/>
      <c r="D5" s="338"/>
      <c r="E5" s="338"/>
      <c r="F5" s="338"/>
      <c r="G5" s="338"/>
      <c r="H5" s="338"/>
      <c r="I5" s="338"/>
      <c r="J5" s="338"/>
      <c r="K5" s="338"/>
      <c r="L5" s="338"/>
      <c r="M5" s="338"/>
      <c r="N5" s="338"/>
      <c r="O5" s="338"/>
      <c r="P5" s="338"/>
      <c r="Q5" s="338"/>
      <c r="R5" s="338"/>
      <c r="S5" s="338"/>
      <c r="T5" s="338"/>
      <c r="U5" s="338"/>
      <c r="V5" s="338"/>
      <c r="W5" s="338"/>
      <c r="X5" s="338"/>
      <c r="Y5" s="338"/>
      <c r="Z5" s="338"/>
      <c r="AA5" s="338"/>
      <c r="AB5" s="338"/>
      <c r="AC5" s="338"/>
      <c r="AD5" s="338"/>
      <c r="AE5" s="338"/>
      <c r="AF5" s="338"/>
      <c r="AG5" s="338"/>
      <c r="AH5" s="338"/>
      <c r="AI5" s="338"/>
      <c r="AJ5" s="338"/>
      <c r="AK5" s="338"/>
      <c r="AL5" s="338"/>
      <c r="AM5" s="338"/>
      <c r="AN5" s="338"/>
      <c r="AO5" s="338"/>
      <c r="AP5" s="338"/>
      <c r="AQ5" s="338"/>
      <c r="AR5" s="338"/>
      <c r="AS5" s="338"/>
      <c r="AT5" s="338"/>
      <c r="AU5" s="338"/>
      <c r="AV5" s="338"/>
      <c r="AW5" s="338"/>
      <c r="AX5" s="338"/>
      <c r="AY5" s="338"/>
      <c r="AZ5" s="338"/>
      <c r="BA5" s="338"/>
      <c r="BB5" s="338"/>
      <c r="BC5" s="338"/>
      <c r="BD5" s="338"/>
      <c r="BE5" s="338"/>
      <c r="BF5" s="338"/>
      <c r="BG5" s="338"/>
      <c r="BH5" s="338"/>
      <c r="BI5" s="338"/>
      <c r="BJ5" s="338"/>
      <c r="BK5" s="338"/>
      <c r="BL5" s="338"/>
      <c r="BM5" s="338"/>
      <c r="BN5" s="338"/>
      <c r="BO5" s="338"/>
      <c r="BP5" s="338"/>
      <c r="BQ5" s="338"/>
      <c r="BR5" s="338"/>
      <c r="BS5" s="338"/>
      <c r="BT5" s="338"/>
      <c r="BU5" s="338"/>
      <c r="BV5" s="338"/>
      <c r="BW5" s="338"/>
      <c r="BX5" s="338"/>
    </row>
    <row r="6" spans="1:76" ht="18.75" x14ac:dyDescent="0.3">
      <c r="A6" s="103" t="s">
        <v>869</v>
      </c>
      <c r="B6" s="103"/>
      <c r="C6" s="103"/>
      <c r="D6" s="103"/>
      <c r="E6" s="103"/>
      <c r="F6" s="103"/>
      <c r="G6" s="103"/>
      <c r="H6" s="103"/>
      <c r="I6" s="103"/>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t="s">
        <v>803</v>
      </c>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row>
    <row r="8" spans="1:76" ht="18.75" x14ac:dyDescent="0.25">
      <c r="A8" s="624" t="s">
        <v>865</v>
      </c>
      <c r="B8" s="624"/>
      <c r="C8" s="624"/>
      <c r="D8" s="624"/>
      <c r="E8" s="624"/>
      <c r="F8" s="624"/>
      <c r="G8" s="624"/>
      <c r="H8" s="624"/>
      <c r="I8" s="624"/>
      <c r="J8" s="624"/>
      <c r="K8" s="624"/>
      <c r="L8" s="624"/>
      <c r="M8" s="624"/>
      <c r="N8" s="624"/>
      <c r="O8" s="624"/>
      <c r="P8" s="624"/>
      <c r="Q8" s="624"/>
      <c r="R8" s="624"/>
      <c r="S8" s="624"/>
      <c r="T8" s="624"/>
      <c r="U8" s="624"/>
      <c r="V8" s="624"/>
      <c r="W8" s="624"/>
      <c r="X8" s="624"/>
      <c r="Y8" s="624"/>
      <c r="Z8" s="624"/>
      <c r="AA8" s="624"/>
      <c r="AB8" s="624"/>
      <c r="AC8" s="624"/>
      <c r="AD8" s="624"/>
      <c r="AE8" s="624"/>
      <c r="AF8" s="624"/>
      <c r="AG8" s="624"/>
      <c r="AH8" s="624"/>
      <c r="AI8" s="624"/>
      <c r="AJ8" s="624"/>
      <c r="AK8" s="624"/>
      <c r="AL8" s="624"/>
      <c r="AM8" s="624"/>
      <c r="AN8" s="624"/>
      <c r="AO8" s="624"/>
      <c r="AP8" s="624"/>
      <c r="AQ8" s="624"/>
      <c r="AR8" s="624"/>
      <c r="AS8" s="624"/>
      <c r="AT8" s="624"/>
      <c r="AU8" s="624"/>
      <c r="AV8" s="624"/>
      <c r="AW8" s="624"/>
      <c r="AX8" s="624"/>
      <c r="AY8" s="624"/>
      <c r="AZ8" s="624"/>
      <c r="BA8" s="624"/>
      <c r="BB8" s="624"/>
      <c r="BC8" s="624"/>
      <c r="BD8" s="624"/>
      <c r="BE8" s="624"/>
      <c r="BF8" s="624"/>
      <c r="BG8" s="624"/>
      <c r="BH8" s="624"/>
      <c r="BI8" s="624"/>
      <c r="BJ8" s="624"/>
      <c r="BK8" s="624"/>
      <c r="BL8" s="624"/>
      <c r="BM8" s="624"/>
      <c r="BN8" s="624"/>
      <c r="BO8" s="624"/>
      <c r="BP8" s="624"/>
      <c r="BQ8" s="624"/>
      <c r="BR8" s="624"/>
      <c r="BS8" s="624"/>
      <c r="BT8" s="624"/>
      <c r="BU8" s="624"/>
      <c r="BV8" s="624"/>
      <c r="BW8" s="624"/>
      <c r="BX8" s="624"/>
    </row>
    <row r="9" spans="1:76" x14ac:dyDescent="0.25">
      <c r="A9" s="629" t="s">
        <v>311</v>
      </c>
      <c r="B9" s="629"/>
      <c r="C9" s="629"/>
      <c r="D9" s="629"/>
      <c r="E9" s="629"/>
      <c r="F9" s="629"/>
      <c r="G9" s="629"/>
      <c r="H9" s="629"/>
      <c r="I9" s="629"/>
      <c r="J9" s="629"/>
      <c r="K9" s="629"/>
      <c r="L9" s="629"/>
      <c r="M9" s="629"/>
      <c r="N9" s="629"/>
      <c r="O9" s="629"/>
      <c r="P9" s="629"/>
      <c r="Q9" s="629"/>
      <c r="R9" s="629"/>
      <c r="S9" s="629"/>
      <c r="T9" s="629"/>
      <c r="U9" s="629"/>
      <c r="V9" s="629"/>
      <c r="W9" s="629"/>
      <c r="X9" s="629"/>
      <c r="Y9" s="629"/>
      <c r="Z9" s="629"/>
      <c r="AA9" s="629"/>
      <c r="AB9" s="629"/>
      <c r="AC9" s="629"/>
      <c r="AD9" s="629"/>
      <c r="AE9" s="629"/>
      <c r="AF9" s="629"/>
      <c r="AG9" s="629"/>
      <c r="AH9" s="629"/>
      <c r="AI9" s="629"/>
      <c r="AJ9" s="629"/>
      <c r="AK9" s="629"/>
      <c r="AL9" s="629"/>
      <c r="AM9" s="629"/>
      <c r="AN9" s="629"/>
      <c r="AO9" s="629"/>
      <c r="AP9" s="629"/>
      <c r="AQ9" s="629"/>
      <c r="AR9" s="629"/>
      <c r="AS9" s="629"/>
      <c r="AT9" s="629"/>
      <c r="AU9" s="629"/>
      <c r="AV9" s="629"/>
      <c r="AW9" s="629"/>
      <c r="AX9" s="629"/>
      <c r="AY9" s="629"/>
      <c r="AZ9" s="629"/>
      <c r="BA9" s="629"/>
      <c r="BB9" s="629"/>
      <c r="BC9" s="629"/>
      <c r="BD9" s="629"/>
      <c r="BE9" s="629"/>
      <c r="BF9" s="629"/>
      <c r="BG9" s="629"/>
      <c r="BH9" s="629"/>
      <c r="BI9" s="629"/>
      <c r="BJ9" s="629"/>
      <c r="BK9" s="629"/>
      <c r="BL9" s="629"/>
      <c r="BM9" s="629"/>
      <c r="BN9" s="629"/>
      <c r="BO9" s="629"/>
      <c r="BP9" s="629"/>
      <c r="BQ9" s="629"/>
      <c r="BR9" s="629"/>
      <c r="BS9" s="629"/>
      <c r="BT9" s="629"/>
      <c r="BU9" s="629"/>
      <c r="BV9" s="629"/>
      <c r="BW9" s="629"/>
      <c r="BX9" s="629"/>
    </row>
    <row r="10" spans="1:76" x14ac:dyDescent="0.25">
      <c r="A10" s="94"/>
      <c r="B10" s="94"/>
      <c r="C10" s="94"/>
      <c r="D10" s="94"/>
      <c r="E10" s="94"/>
      <c r="F10" s="94"/>
      <c r="G10" s="94"/>
      <c r="H10" s="94"/>
      <c r="I10" s="94"/>
      <c r="J10" s="94"/>
      <c r="K10" s="94"/>
      <c r="L10" s="94"/>
      <c r="M10" s="94"/>
      <c r="N10" s="94"/>
      <c r="O10" s="94"/>
      <c r="P10" s="94"/>
      <c r="Q10" s="94"/>
      <c r="R10" s="94"/>
      <c r="S10" s="94"/>
      <c r="T10" s="94"/>
      <c r="U10" s="94"/>
      <c r="V10" s="94"/>
      <c r="W10" s="6"/>
      <c r="X10" s="6"/>
      <c r="Y10" s="6"/>
      <c r="Z10" s="6"/>
      <c r="AA10" s="6"/>
      <c r="AB10" s="6"/>
      <c r="AC10" s="6"/>
      <c r="AD10" s="6"/>
      <c r="AE10" s="6"/>
      <c r="AF10" s="6"/>
      <c r="AG10" s="6"/>
      <c r="AH10" s="6"/>
      <c r="AI10" s="94"/>
      <c r="AJ10" s="6"/>
      <c r="AK10" s="94"/>
      <c r="AL10" s="94"/>
      <c r="AM10" s="94"/>
      <c r="AN10" s="94"/>
      <c r="AO10" s="94"/>
      <c r="AP10" s="94"/>
      <c r="AQ10" s="94"/>
      <c r="AR10" s="94"/>
      <c r="AS10" s="94"/>
      <c r="AT10" s="94"/>
      <c r="AU10" s="94"/>
      <c r="AV10" s="94"/>
      <c r="AW10" s="94"/>
      <c r="AX10" s="94"/>
      <c r="AZ10" s="94"/>
      <c r="BA10" s="94"/>
      <c r="BB10" s="94"/>
      <c r="BC10" s="94"/>
      <c r="BD10" s="94"/>
      <c r="BE10" s="94"/>
      <c r="BF10" s="94"/>
      <c r="BG10" s="94"/>
      <c r="BH10" s="94"/>
      <c r="BI10" s="94"/>
      <c r="BJ10" s="94"/>
      <c r="BL10" s="94"/>
      <c r="BM10" s="94"/>
      <c r="BN10" s="94"/>
      <c r="BO10" s="94"/>
      <c r="BP10" s="94"/>
      <c r="BQ10" s="94"/>
      <c r="BR10" s="94"/>
      <c r="BS10" s="94"/>
      <c r="BT10" s="94"/>
      <c r="BU10" s="94"/>
      <c r="BV10" s="94"/>
    </row>
    <row r="11" spans="1:76" ht="18.75" x14ac:dyDescent="0.3">
      <c r="A11" s="630" t="s">
        <v>1147</v>
      </c>
      <c r="B11" s="630"/>
      <c r="C11" s="630"/>
      <c r="D11" s="630"/>
      <c r="E11" s="630"/>
      <c r="F11" s="630"/>
      <c r="G11" s="630"/>
      <c r="H11" s="630"/>
      <c r="I11" s="630"/>
      <c r="J11" s="630"/>
      <c r="K11" s="630"/>
      <c r="L11" s="630"/>
      <c r="M11" s="630"/>
      <c r="N11" s="630"/>
      <c r="O11" s="630"/>
      <c r="P11" s="630"/>
      <c r="Q11" s="630"/>
      <c r="R11" s="630"/>
      <c r="S11" s="630"/>
      <c r="T11" s="630"/>
      <c r="U11" s="630"/>
      <c r="V11" s="630"/>
      <c r="W11" s="630"/>
      <c r="X11" s="630"/>
      <c r="Y11" s="630"/>
      <c r="Z11" s="630"/>
      <c r="AA11" s="630"/>
      <c r="AB11" s="630"/>
      <c r="AC11" s="630"/>
      <c r="AD11" s="630"/>
      <c r="AE11" s="630"/>
      <c r="AF11" s="630"/>
      <c r="AG11" s="630"/>
      <c r="AH11" s="630"/>
      <c r="AI11" s="630"/>
      <c r="AJ11" s="630"/>
      <c r="AK11" s="630"/>
      <c r="AL11" s="630"/>
      <c r="AM11" s="630"/>
      <c r="AN11" s="630"/>
      <c r="AO11" s="630"/>
      <c r="AP11" s="630"/>
      <c r="AQ11" s="630"/>
      <c r="AR11" s="630"/>
      <c r="AS11" s="630"/>
      <c r="AT11" s="630"/>
      <c r="AU11" s="630"/>
      <c r="AV11" s="630"/>
      <c r="AW11" s="630"/>
      <c r="AX11" s="630"/>
      <c r="AY11" s="630"/>
      <c r="AZ11" s="630"/>
      <c r="BA11" s="630"/>
      <c r="BB11" s="630"/>
      <c r="BC11" s="630"/>
      <c r="BD11" s="630"/>
      <c r="BE11" s="630"/>
      <c r="BF11" s="630"/>
      <c r="BG11" s="630"/>
      <c r="BH11" s="630"/>
      <c r="BI11" s="630"/>
      <c r="BJ11" s="630"/>
      <c r="BK11" s="630"/>
      <c r="BL11" s="630"/>
      <c r="BM11" s="630"/>
      <c r="BN11" s="630"/>
      <c r="BO11" s="630"/>
      <c r="BP11" s="630"/>
      <c r="BQ11" s="630"/>
      <c r="BR11" s="630"/>
      <c r="BS11" s="630"/>
      <c r="BT11" s="630"/>
      <c r="BU11" s="630"/>
      <c r="BV11" s="630"/>
      <c r="BW11" s="630"/>
      <c r="BX11" s="630"/>
    </row>
    <row r="13" spans="1:76" ht="18.75" x14ac:dyDescent="0.3">
      <c r="A13" s="630" t="s">
        <v>1040</v>
      </c>
      <c r="B13" s="630"/>
      <c r="C13" s="630"/>
      <c r="D13" s="630"/>
      <c r="E13" s="630"/>
      <c r="F13" s="630"/>
      <c r="G13" s="630"/>
      <c r="H13" s="630"/>
      <c r="I13" s="630"/>
      <c r="J13" s="630"/>
      <c r="K13" s="630"/>
      <c r="L13" s="630"/>
      <c r="M13" s="630"/>
      <c r="N13" s="630"/>
      <c r="O13" s="630"/>
      <c r="P13" s="630"/>
      <c r="Q13" s="630"/>
      <c r="R13" s="630"/>
      <c r="S13" s="630"/>
      <c r="T13" s="630"/>
      <c r="U13" s="630"/>
      <c r="V13" s="630"/>
      <c r="W13" s="630"/>
      <c r="X13" s="630"/>
      <c r="Y13" s="630"/>
      <c r="Z13" s="630"/>
      <c r="AA13" s="630"/>
      <c r="AB13" s="630"/>
      <c r="AC13" s="630"/>
      <c r="AD13" s="630"/>
      <c r="AE13" s="630"/>
      <c r="AF13" s="630"/>
      <c r="AG13" s="630"/>
      <c r="AH13" s="630"/>
      <c r="AI13" s="630"/>
      <c r="AJ13" s="630"/>
      <c r="AK13" s="630"/>
      <c r="AL13" s="630"/>
      <c r="AM13" s="630"/>
      <c r="AN13" s="630"/>
      <c r="AO13" s="630"/>
      <c r="AP13" s="630"/>
      <c r="AQ13" s="630"/>
      <c r="AR13" s="630"/>
      <c r="AS13" s="630"/>
      <c r="AT13" s="630"/>
      <c r="AU13" s="630"/>
      <c r="AV13" s="630"/>
      <c r="AW13" s="630"/>
      <c r="AX13" s="630"/>
      <c r="AY13" s="630"/>
      <c r="AZ13" s="630"/>
      <c r="BA13" s="630"/>
      <c r="BB13" s="630"/>
      <c r="BC13" s="630"/>
      <c r="BD13" s="630"/>
      <c r="BE13" s="630"/>
      <c r="BF13" s="630"/>
      <c r="BG13" s="630"/>
      <c r="BH13" s="630"/>
      <c r="BI13" s="630"/>
      <c r="BJ13" s="630"/>
      <c r="BK13" s="630"/>
      <c r="BL13" s="630"/>
      <c r="BM13" s="630"/>
      <c r="BN13" s="630"/>
      <c r="BO13" s="630"/>
      <c r="BP13" s="630"/>
      <c r="BQ13" s="630"/>
      <c r="BR13" s="630"/>
      <c r="BS13" s="630"/>
      <c r="BT13" s="630"/>
      <c r="BU13" s="630"/>
      <c r="BV13" s="630"/>
      <c r="BW13" s="630"/>
      <c r="BX13" s="630"/>
    </row>
    <row r="14" spans="1:76" x14ac:dyDescent="0.25">
      <c r="A14" s="631" t="s">
        <v>164</v>
      </c>
      <c r="B14" s="631"/>
      <c r="C14" s="631"/>
      <c r="D14" s="631"/>
      <c r="E14" s="631"/>
      <c r="F14" s="631"/>
      <c r="G14" s="631"/>
      <c r="H14" s="631"/>
      <c r="I14" s="631"/>
      <c r="J14" s="631"/>
      <c r="K14" s="631"/>
      <c r="L14" s="631"/>
      <c r="M14" s="631"/>
      <c r="N14" s="631"/>
      <c r="O14" s="631"/>
      <c r="P14" s="631"/>
      <c r="Q14" s="631"/>
      <c r="R14" s="631"/>
      <c r="S14" s="631"/>
      <c r="T14" s="631"/>
      <c r="U14" s="631"/>
      <c r="V14" s="631"/>
      <c r="W14" s="631"/>
      <c r="X14" s="631"/>
      <c r="Y14" s="631"/>
      <c r="Z14" s="631"/>
      <c r="AA14" s="631"/>
      <c r="AB14" s="631"/>
      <c r="AC14" s="631"/>
      <c r="AD14" s="631"/>
      <c r="AE14" s="631"/>
      <c r="AF14" s="631"/>
      <c r="AG14" s="631"/>
      <c r="AH14" s="631"/>
      <c r="AI14" s="631"/>
      <c r="AJ14" s="631"/>
      <c r="AK14" s="631"/>
      <c r="AL14" s="631"/>
      <c r="AM14" s="631"/>
      <c r="AN14" s="631"/>
      <c r="AO14" s="631"/>
      <c r="AP14" s="631"/>
      <c r="AQ14" s="631"/>
      <c r="AR14" s="631"/>
      <c r="AS14" s="631"/>
      <c r="AT14" s="631"/>
      <c r="AU14" s="631"/>
      <c r="AV14" s="631"/>
      <c r="AW14" s="631"/>
      <c r="AX14" s="631"/>
      <c r="AY14" s="631"/>
      <c r="AZ14" s="631"/>
      <c r="BA14" s="631"/>
      <c r="BB14" s="631"/>
      <c r="BC14" s="631"/>
      <c r="BD14" s="631"/>
      <c r="BE14" s="631"/>
      <c r="BF14" s="631"/>
      <c r="BG14" s="631"/>
      <c r="BH14" s="631"/>
      <c r="BI14" s="631"/>
      <c r="BJ14" s="631"/>
      <c r="BK14" s="631"/>
      <c r="BL14" s="631"/>
      <c r="BM14" s="631"/>
      <c r="BN14" s="631"/>
      <c r="BO14" s="631"/>
      <c r="BP14" s="631"/>
      <c r="BQ14" s="631"/>
      <c r="BR14" s="631"/>
      <c r="BS14" s="631"/>
      <c r="BT14" s="631"/>
      <c r="BU14" s="631"/>
      <c r="BV14" s="631"/>
      <c r="BW14" s="631"/>
      <c r="BX14" s="631"/>
    </row>
    <row r="15" spans="1:76" x14ac:dyDescent="0.25">
      <c r="A15" s="709"/>
      <c r="B15" s="709"/>
      <c r="C15" s="709"/>
      <c r="D15" s="709"/>
      <c r="E15" s="709"/>
      <c r="F15" s="709"/>
      <c r="G15" s="709"/>
      <c r="H15" s="709"/>
      <c r="I15" s="709"/>
      <c r="J15" s="709"/>
      <c r="K15" s="709"/>
      <c r="L15" s="709"/>
      <c r="M15" s="709"/>
      <c r="N15" s="709"/>
      <c r="O15" s="709"/>
      <c r="P15" s="709"/>
      <c r="Q15" s="709"/>
      <c r="R15" s="709"/>
      <c r="S15" s="709"/>
      <c r="T15" s="709"/>
      <c r="U15" s="709"/>
      <c r="V15" s="709"/>
      <c r="W15" s="709"/>
      <c r="X15" s="709"/>
      <c r="Y15" s="709"/>
      <c r="Z15" s="709"/>
      <c r="AA15" s="709"/>
      <c r="AB15" s="709"/>
      <c r="AC15" s="709"/>
      <c r="AD15" s="709"/>
      <c r="AE15" s="709"/>
      <c r="AF15" s="709"/>
      <c r="AG15" s="709"/>
      <c r="AH15" s="709"/>
      <c r="AI15" s="709"/>
      <c r="AJ15" s="709"/>
      <c r="AK15" s="709"/>
      <c r="AL15" s="709"/>
      <c r="AM15" s="709"/>
      <c r="AN15" s="709"/>
      <c r="AO15" s="709"/>
      <c r="AP15" s="709"/>
      <c r="AQ15" s="709"/>
      <c r="AR15" s="709"/>
      <c r="AS15" s="709"/>
      <c r="AT15" s="709"/>
      <c r="AU15" s="709"/>
      <c r="AV15" s="709"/>
      <c r="AW15" s="709"/>
      <c r="AX15" s="709"/>
      <c r="AY15" s="709"/>
      <c r="AZ15" s="360"/>
      <c r="BA15" s="360"/>
      <c r="BB15" s="360"/>
      <c r="BC15" s="360"/>
      <c r="BD15" s="360"/>
      <c r="BE15" s="360"/>
      <c r="BF15" s="360"/>
      <c r="BG15" s="360"/>
      <c r="BH15" s="360"/>
      <c r="BI15" s="360"/>
      <c r="BJ15" s="360"/>
      <c r="BK15" s="360"/>
      <c r="BL15" s="360"/>
      <c r="BM15" s="360"/>
      <c r="BN15" s="360"/>
      <c r="BO15" s="360"/>
      <c r="BP15" s="360"/>
      <c r="BQ15" s="360"/>
      <c r="BR15" s="360"/>
      <c r="BS15" s="360"/>
      <c r="BT15" s="360"/>
      <c r="BU15" s="360"/>
      <c r="BV15" s="360"/>
      <c r="BW15" s="360"/>
    </row>
    <row r="16" spans="1:76" x14ac:dyDescent="0.25">
      <c r="A16" s="706" t="s">
        <v>178</v>
      </c>
      <c r="B16" s="706" t="s">
        <v>31</v>
      </c>
      <c r="C16" s="706" t="s">
        <v>4</v>
      </c>
      <c r="D16" s="690" t="s">
        <v>494</v>
      </c>
      <c r="E16" s="711"/>
      <c r="F16" s="711"/>
      <c r="G16" s="711"/>
      <c r="H16" s="711"/>
      <c r="I16" s="711"/>
      <c r="J16" s="711"/>
      <c r="K16" s="711"/>
      <c r="L16" s="711"/>
      <c r="M16" s="711"/>
      <c r="N16" s="711"/>
      <c r="O16" s="691"/>
      <c r="P16" s="194" t="s">
        <v>343</v>
      </c>
      <c r="Q16" s="195"/>
      <c r="R16" s="195"/>
      <c r="S16" s="195"/>
      <c r="T16" s="195"/>
      <c r="U16" s="195"/>
      <c r="V16" s="195"/>
      <c r="W16" s="195"/>
      <c r="X16" s="195"/>
      <c r="Y16" s="195"/>
      <c r="Z16" s="195"/>
      <c r="AA16" s="195"/>
      <c r="AB16" s="195"/>
      <c r="AC16" s="195"/>
      <c r="AD16" s="195"/>
      <c r="AE16" s="195"/>
      <c r="AF16" s="195"/>
      <c r="AG16" s="195"/>
      <c r="AH16" s="195"/>
      <c r="AI16" s="195"/>
      <c r="AJ16" s="195"/>
      <c r="AK16" s="195"/>
      <c r="AL16" s="195"/>
      <c r="AM16" s="195"/>
      <c r="AN16" s="195"/>
      <c r="AO16" s="195"/>
      <c r="AP16" s="195"/>
      <c r="AQ16" s="195"/>
      <c r="AR16" s="195"/>
      <c r="AS16" s="195"/>
      <c r="AT16" s="195"/>
      <c r="AU16" s="195"/>
      <c r="AV16" s="195"/>
      <c r="AW16" s="195"/>
      <c r="AX16" s="195"/>
      <c r="AY16" s="196"/>
      <c r="AZ16" s="194"/>
      <c r="BA16" s="195"/>
      <c r="BB16" s="195"/>
      <c r="BC16" s="195"/>
      <c r="BD16" s="195"/>
      <c r="BE16" s="195"/>
      <c r="BF16" s="195"/>
      <c r="BG16" s="195"/>
      <c r="BH16" s="195"/>
      <c r="BI16" s="195"/>
      <c r="BJ16" s="195"/>
      <c r="BK16" s="195"/>
      <c r="BL16" s="195"/>
      <c r="BM16" s="195"/>
      <c r="BN16" s="195"/>
      <c r="BO16" s="195"/>
      <c r="BP16" s="195"/>
      <c r="BQ16" s="195"/>
      <c r="BR16" s="195"/>
      <c r="BS16" s="195"/>
      <c r="BT16" s="195"/>
      <c r="BU16" s="195"/>
      <c r="BV16" s="195"/>
      <c r="BW16" s="196"/>
      <c r="BX16" s="710" t="s">
        <v>168</v>
      </c>
    </row>
    <row r="17" spans="1:118" x14ac:dyDescent="0.25">
      <c r="A17" s="706"/>
      <c r="B17" s="706"/>
      <c r="C17" s="706"/>
      <c r="D17" s="692"/>
      <c r="E17" s="712"/>
      <c r="F17" s="712"/>
      <c r="G17" s="712"/>
      <c r="H17" s="712"/>
      <c r="I17" s="712"/>
      <c r="J17" s="712"/>
      <c r="K17" s="712"/>
      <c r="L17" s="712"/>
      <c r="M17" s="712"/>
      <c r="N17" s="712"/>
      <c r="O17" s="693"/>
      <c r="P17" s="707" t="s">
        <v>696</v>
      </c>
      <c r="Q17" s="707"/>
      <c r="R17" s="707"/>
      <c r="S17" s="707"/>
      <c r="T17" s="707"/>
      <c r="U17" s="707"/>
      <c r="V17" s="707"/>
      <c r="W17" s="707"/>
      <c r="X17" s="707"/>
      <c r="Y17" s="707"/>
      <c r="Z17" s="707"/>
      <c r="AA17" s="707"/>
      <c r="AB17" s="707" t="s">
        <v>697</v>
      </c>
      <c r="AC17" s="707"/>
      <c r="AD17" s="707"/>
      <c r="AE17" s="707"/>
      <c r="AF17" s="707"/>
      <c r="AG17" s="707"/>
      <c r="AH17" s="707"/>
      <c r="AI17" s="707"/>
      <c r="AJ17" s="707"/>
      <c r="AK17" s="707"/>
      <c r="AL17" s="707"/>
      <c r="AM17" s="707"/>
      <c r="AN17" s="707">
        <v>2022</v>
      </c>
      <c r="AO17" s="707"/>
      <c r="AP17" s="707"/>
      <c r="AQ17" s="707"/>
      <c r="AR17" s="707"/>
      <c r="AS17" s="707"/>
      <c r="AT17" s="707"/>
      <c r="AU17" s="707"/>
      <c r="AV17" s="707"/>
      <c r="AW17" s="707"/>
      <c r="AX17" s="707"/>
      <c r="AY17" s="707"/>
      <c r="AZ17" s="707">
        <v>2023</v>
      </c>
      <c r="BA17" s="707"/>
      <c r="BB17" s="707"/>
      <c r="BC17" s="707"/>
      <c r="BD17" s="707"/>
      <c r="BE17" s="707"/>
      <c r="BF17" s="707"/>
      <c r="BG17" s="707"/>
      <c r="BH17" s="707"/>
      <c r="BI17" s="707"/>
      <c r="BJ17" s="707"/>
      <c r="BK17" s="707"/>
      <c r="BL17" s="707">
        <v>2024</v>
      </c>
      <c r="BM17" s="707"/>
      <c r="BN17" s="707"/>
      <c r="BO17" s="707"/>
      <c r="BP17" s="707"/>
      <c r="BQ17" s="707"/>
      <c r="BR17" s="707"/>
      <c r="BS17" s="707"/>
      <c r="BT17" s="707"/>
      <c r="BU17" s="707"/>
      <c r="BV17" s="707"/>
      <c r="BW17" s="707"/>
      <c r="BX17" s="710"/>
      <c r="CM17" s="714"/>
      <c r="CN17" s="714"/>
      <c r="CO17" s="714"/>
      <c r="CP17" s="714"/>
      <c r="CQ17" s="714"/>
      <c r="CR17" s="714"/>
      <c r="CS17" s="714"/>
      <c r="CT17" s="714"/>
      <c r="CU17" s="714"/>
      <c r="CV17" s="714"/>
      <c r="CW17" s="714"/>
      <c r="CX17" s="714"/>
      <c r="CY17" s="714"/>
      <c r="CZ17" s="714"/>
      <c r="DA17" s="714"/>
      <c r="DB17" s="714"/>
      <c r="DC17" s="714"/>
      <c r="DD17" s="714"/>
      <c r="DE17" s="714"/>
      <c r="DF17" s="714"/>
      <c r="DG17" s="714"/>
      <c r="DH17" s="714"/>
      <c r="DI17" s="714"/>
      <c r="DJ17" s="714"/>
      <c r="DK17" s="714"/>
      <c r="DL17" s="714"/>
      <c r="DM17" s="714"/>
      <c r="DN17" s="714"/>
    </row>
    <row r="18" spans="1:118" x14ac:dyDescent="0.25">
      <c r="A18" s="706"/>
      <c r="B18" s="706"/>
      <c r="C18" s="706"/>
      <c r="D18" s="694"/>
      <c r="E18" s="713"/>
      <c r="F18" s="713"/>
      <c r="G18" s="713"/>
      <c r="H18" s="713"/>
      <c r="I18" s="713"/>
      <c r="J18" s="713"/>
      <c r="K18" s="713"/>
      <c r="L18" s="713"/>
      <c r="M18" s="713"/>
      <c r="N18" s="713"/>
      <c r="O18" s="695"/>
      <c r="P18" s="707"/>
      <c r="Q18" s="707"/>
      <c r="R18" s="707"/>
      <c r="S18" s="707"/>
      <c r="T18" s="707"/>
      <c r="U18" s="707"/>
      <c r="V18" s="707"/>
      <c r="W18" s="707"/>
      <c r="X18" s="707"/>
      <c r="Y18" s="707"/>
      <c r="Z18" s="707"/>
      <c r="AA18" s="707"/>
      <c r="AB18" s="707"/>
      <c r="AC18" s="707"/>
      <c r="AD18" s="707"/>
      <c r="AE18" s="707"/>
      <c r="AF18" s="707"/>
      <c r="AG18" s="707"/>
      <c r="AH18" s="707"/>
      <c r="AI18" s="707"/>
      <c r="AJ18" s="707"/>
      <c r="AK18" s="707"/>
      <c r="AL18" s="707"/>
      <c r="AM18" s="707"/>
      <c r="AN18" s="707"/>
      <c r="AO18" s="707"/>
      <c r="AP18" s="707"/>
      <c r="AQ18" s="707"/>
      <c r="AR18" s="707"/>
      <c r="AS18" s="707"/>
      <c r="AT18" s="707"/>
      <c r="AU18" s="707"/>
      <c r="AV18" s="707"/>
      <c r="AW18" s="707"/>
      <c r="AX18" s="707"/>
      <c r="AY18" s="707"/>
      <c r="AZ18" s="707"/>
      <c r="BA18" s="707"/>
      <c r="BB18" s="707"/>
      <c r="BC18" s="707"/>
      <c r="BD18" s="707"/>
      <c r="BE18" s="707"/>
      <c r="BF18" s="707"/>
      <c r="BG18" s="707"/>
      <c r="BH18" s="707"/>
      <c r="BI18" s="707"/>
      <c r="BJ18" s="707"/>
      <c r="BK18" s="707"/>
      <c r="BL18" s="707"/>
      <c r="BM18" s="707"/>
      <c r="BN18" s="707"/>
      <c r="BO18" s="707"/>
      <c r="BP18" s="707"/>
      <c r="BQ18" s="707"/>
      <c r="BR18" s="707"/>
      <c r="BS18" s="707"/>
      <c r="BT18" s="707"/>
      <c r="BU18" s="707"/>
      <c r="BV18" s="707"/>
      <c r="BW18" s="707"/>
      <c r="BX18" s="710"/>
      <c r="CM18" s="714"/>
      <c r="CN18" s="714"/>
      <c r="CO18" s="714"/>
      <c r="CP18" s="714"/>
      <c r="CQ18" s="714"/>
      <c r="CR18" s="714"/>
      <c r="CS18" s="714"/>
      <c r="CT18" s="714"/>
      <c r="CU18" s="714"/>
      <c r="CV18" s="714"/>
      <c r="CW18" s="714"/>
      <c r="CX18" s="714"/>
      <c r="CY18" s="714"/>
      <c r="CZ18" s="714"/>
      <c r="DA18" s="714"/>
      <c r="DB18" s="714"/>
      <c r="DC18" s="714"/>
      <c r="DD18" s="714"/>
      <c r="DE18" s="714"/>
      <c r="DF18" s="714"/>
      <c r="DG18" s="714"/>
      <c r="DH18" s="714"/>
      <c r="DI18" s="714"/>
      <c r="DJ18" s="714"/>
      <c r="DK18" s="714"/>
      <c r="DL18" s="714"/>
      <c r="DM18" s="714"/>
      <c r="DN18" s="714"/>
    </row>
    <row r="19" spans="1:118" ht="15.75" customHeight="1" x14ac:dyDescent="0.25">
      <c r="A19" s="706"/>
      <c r="B19" s="706"/>
      <c r="C19" s="706"/>
      <c r="D19" s="707" t="s">
        <v>166</v>
      </c>
      <c r="E19" s="707"/>
      <c r="F19" s="707"/>
      <c r="G19" s="707"/>
      <c r="H19" s="707"/>
      <c r="I19" s="707"/>
      <c r="J19" s="710" t="s">
        <v>409</v>
      </c>
      <c r="K19" s="710"/>
      <c r="L19" s="710"/>
      <c r="M19" s="710"/>
      <c r="N19" s="710"/>
      <c r="O19" s="710"/>
      <c r="P19" s="707" t="s">
        <v>166</v>
      </c>
      <c r="Q19" s="707"/>
      <c r="R19" s="707"/>
      <c r="S19" s="707"/>
      <c r="T19" s="707"/>
      <c r="U19" s="707"/>
      <c r="V19" s="710" t="s">
        <v>1055</v>
      </c>
      <c r="W19" s="710"/>
      <c r="X19" s="710"/>
      <c r="Y19" s="710"/>
      <c r="Z19" s="710"/>
      <c r="AA19" s="710"/>
      <c r="AB19" s="707" t="s">
        <v>166</v>
      </c>
      <c r="AC19" s="707"/>
      <c r="AD19" s="707"/>
      <c r="AE19" s="707"/>
      <c r="AF19" s="707"/>
      <c r="AG19" s="707"/>
      <c r="AH19" s="710" t="s">
        <v>979</v>
      </c>
      <c r="AI19" s="710"/>
      <c r="AJ19" s="710"/>
      <c r="AK19" s="710"/>
      <c r="AL19" s="710"/>
      <c r="AM19" s="710"/>
      <c r="AN19" s="707" t="s">
        <v>166</v>
      </c>
      <c r="AO19" s="707"/>
      <c r="AP19" s="707"/>
      <c r="AQ19" s="707"/>
      <c r="AR19" s="707"/>
      <c r="AS19" s="707"/>
      <c r="AT19" s="710" t="s">
        <v>979</v>
      </c>
      <c r="AU19" s="710"/>
      <c r="AV19" s="710"/>
      <c r="AW19" s="710"/>
      <c r="AX19" s="710"/>
      <c r="AY19" s="710"/>
      <c r="AZ19" s="707" t="s">
        <v>166</v>
      </c>
      <c r="BA19" s="707"/>
      <c r="BB19" s="707"/>
      <c r="BC19" s="707"/>
      <c r="BD19" s="707"/>
      <c r="BE19" s="707"/>
      <c r="BF19" s="710" t="s">
        <v>167</v>
      </c>
      <c r="BG19" s="710"/>
      <c r="BH19" s="710"/>
      <c r="BI19" s="710"/>
      <c r="BJ19" s="710"/>
      <c r="BK19" s="710"/>
      <c r="BL19" s="707" t="s">
        <v>166</v>
      </c>
      <c r="BM19" s="707"/>
      <c r="BN19" s="707"/>
      <c r="BO19" s="707"/>
      <c r="BP19" s="707"/>
      <c r="BQ19" s="707"/>
      <c r="BR19" s="710" t="s">
        <v>167</v>
      </c>
      <c r="BS19" s="710"/>
      <c r="BT19" s="710"/>
      <c r="BU19" s="710"/>
      <c r="BV19" s="710"/>
      <c r="BW19" s="710"/>
      <c r="BX19" s="710"/>
      <c r="CM19" s="715"/>
      <c r="CN19" s="715"/>
      <c r="CO19" s="715"/>
      <c r="CP19" s="715"/>
      <c r="CQ19" s="715"/>
      <c r="CR19" s="715"/>
      <c r="CS19" s="715"/>
      <c r="CT19" s="715"/>
      <c r="CU19" s="715"/>
      <c r="CV19" s="715"/>
      <c r="CW19" s="715"/>
      <c r="CX19" s="715"/>
      <c r="CY19" s="715"/>
      <c r="CZ19" s="715"/>
      <c r="DA19" s="715"/>
      <c r="DB19" s="715"/>
      <c r="DC19" s="715"/>
      <c r="DD19" s="715"/>
      <c r="DE19" s="715"/>
      <c r="DF19" s="715"/>
      <c r="DG19" s="715"/>
      <c r="DH19" s="712"/>
      <c r="DI19" s="712"/>
      <c r="DJ19" s="712"/>
      <c r="DK19" s="712"/>
      <c r="DL19" s="712"/>
      <c r="DM19" s="712"/>
      <c r="DN19" s="712"/>
    </row>
    <row r="20" spans="1:118" ht="76.5" customHeight="1" x14ac:dyDescent="0.25">
      <c r="A20" s="706"/>
      <c r="B20" s="706"/>
      <c r="C20" s="706"/>
      <c r="D20" s="91" t="s">
        <v>62</v>
      </c>
      <c r="E20" s="91" t="s">
        <v>5</v>
      </c>
      <c r="F20" s="91" t="s">
        <v>6</v>
      </c>
      <c r="G20" s="333" t="s">
        <v>857</v>
      </c>
      <c r="H20" s="91" t="s">
        <v>2</v>
      </c>
      <c r="I20" s="91" t="s">
        <v>695</v>
      </c>
      <c r="J20" s="91" t="s">
        <v>62</v>
      </c>
      <c r="K20" s="91" t="s">
        <v>5</v>
      </c>
      <c r="L20" s="91" t="s">
        <v>6</v>
      </c>
      <c r="M20" s="333" t="s">
        <v>857</v>
      </c>
      <c r="N20" s="91" t="s">
        <v>2</v>
      </c>
      <c r="O20" s="91" t="s">
        <v>147</v>
      </c>
      <c r="P20" s="91" t="s">
        <v>62</v>
      </c>
      <c r="Q20" s="91" t="s">
        <v>5</v>
      </c>
      <c r="R20" s="91" t="s">
        <v>6</v>
      </c>
      <c r="S20" s="460" t="s">
        <v>1059</v>
      </c>
      <c r="T20" s="91" t="s">
        <v>2</v>
      </c>
      <c r="U20" s="91" t="s">
        <v>695</v>
      </c>
      <c r="V20" s="91" t="s">
        <v>62</v>
      </c>
      <c r="W20" s="91" t="s">
        <v>5</v>
      </c>
      <c r="X20" s="91" t="s">
        <v>6</v>
      </c>
      <c r="Y20" s="460" t="s">
        <v>1059</v>
      </c>
      <c r="Z20" s="91" t="s">
        <v>2</v>
      </c>
      <c r="AA20" s="91" t="s">
        <v>695</v>
      </c>
      <c r="AB20" s="91" t="s">
        <v>62</v>
      </c>
      <c r="AC20" s="91" t="s">
        <v>5</v>
      </c>
      <c r="AD20" s="91" t="s">
        <v>6</v>
      </c>
      <c r="AE20" s="460" t="s">
        <v>1059</v>
      </c>
      <c r="AF20" s="91" t="s">
        <v>2</v>
      </c>
      <c r="AG20" s="91" t="s">
        <v>695</v>
      </c>
      <c r="AH20" s="91" t="s">
        <v>62</v>
      </c>
      <c r="AI20" s="91" t="s">
        <v>5</v>
      </c>
      <c r="AJ20" s="91" t="s">
        <v>6</v>
      </c>
      <c r="AK20" s="333" t="s">
        <v>857</v>
      </c>
      <c r="AL20" s="91" t="s">
        <v>2</v>
      </c>
      <c r="AM20" s="91" t="s">
        <v>695</v>
      </c>
      <c r="AN20" s="91" t="s">
        <v>62</v>
      </c>
      <c r="AO20" s="91" t="s">
        <v>5</v>
      </c>
      <c r="AP20" s="91" t="s">
        <v>6</v>
      </c>
      <c r="AQ20" s="460" t="s">
        <v>1059</v>
      </c>
      <c r="AR20" s="91" t="s">
        <v>2</v>
      </c>
      <c r="AS20" s="91" t="s">
        <v>695</v>
      </c>
      <c r="AT20" s="91" t="s">
        <v>62</v>
      </c>
      <c r="AU20" s="91" t="s">
        <v>5</v>
      </c>
      <c r="AV20" s="91" t="s">
        <v>6</v>
      </c>
      <c r="AW20" s="460" t="s">
        <v>1059</v>
      </c>
      <c r="AX20" s="91" t="s">
        <v>2</v>
      </c>
      <c r="AY20" s="91" t="s">
        <v>695</v>
      </c>
      <c r="AZ20" s="91" t="s">
        <v>62</v>
      </c>
      <c r="BA20" s="91" t="s">
        <v>5</v>
      </c>
      <c r="BB20" s="91" t="s">
        <v>6</v>
      </c>
      <c r="BC20" s="460" t="s">
        <v>1059</v>
      </c>
      <c r="BD20" s="91" t="s">
        <v>2</v>
      </c>
      <c r="BE20" s="91" t="s">
        <v>695</v>
      </c>
      <c r="BF20" s="91" t="s">
        <v>62</v>
      </c>
      <c r="BG20" s="91" t="s">
        <v>5</v>
      </c>
      <c r="BH20" s="91" t="s">
        <v>6</v>
      </c>
      <c r="BI20" s="460" t="s">
        <v>1059</v>
      </c>
      <c r="BJ20" s="91" t="s">
        <v>2</v>
      </c>
      <c r="BK20" s="91" t="s">
        <v>695</v>
      </c>
      <c r="BL20" s="91" t="s">
        <v>62</v>
      </c>
      <c r="BM20" s="91" t="s">
        <v>5</v>
      </c>
      <c r="BN20" s="91" t="s">
        <v>6</v>
      </c>
      <c r="BO20" s="460" t="s">
        <v>1059</v>
      </c>
      <c r="BP20" s="91" t="s">
        <v>2</v>
      </c>
      <c r="BQ20" s="91" t="s">
        <v>695</v>
      </c>
      <c r="BR20" s="91" t="s">
        <v>62</v>
      </c>
      <c r="BS20" s="91" t="s">
        <v>5</v>
      </c>
      <c r="BT20" s="91" t="s">
        <v>6</v>
      </c>
      <c r="BU20" s="460" t="s">
        <v>1059</v>
      </c>
      <c r="BV20" s="91" t="s">
        <v>2</v>
      </c>
      <c r="BW20" s="91" t="s">
        <v>695</v>
      </c>
      <c r="BX20" s="710"/>
      <c r="CM20" s="79"/>
      <c r="CN20" s="79"/>
      <c r="CO20" s="79"/>
      <c r="CP20" s="22"/>
      <c r="CQ20" s="22"/>
      <c r="CR20" s="22"/>
      <c r="CS20" s="79"/>
      <c r="CT20" s="79"/>
      <c r="CU20" s="79"/>
      <c r="CV20" s="79"/>
      <c r="CW20" s="22"/>
      <c r="CX20" s="22"/>
      <c r="CY20" s="22"/>
      <c r="CZ20" s="79"/>
      <c r="DA20" s="79"/>
      <c r="DB20" s="79"/>
      <c r="DC20" s="79"/>
      <c r="DD20" s="22"/>
      <c r="DE20" s="22"/>
      <c r="DF20" s="22"/>
      <c r="DG20" s="79"/>
      <c r="DH20" s="79"/>
      <c r="DI20" s="79"/>
      <c r="DJ20" s="79"/>
      <c r="DK20" s="22"/>
      <c r="DL20" s="22"/>
      <c r="DM20" s="22"/>
      <c r="DN20" s="79"/>
    </row>
    <row r="21" spans="1:118" x14ac:dyDescent="0.25">
      <c r="A21" s="340">
        <v>1</v>
      </c>
      <c r="B21" s="340">
        <v>2</v>
      </c>
      <c r="C21" s="340">
        <v>3</v>
      </c>
      <c r="D21" s="138" t="s">
        <v>107</v>
      </c>
      <c r="E21" s="138" t="s">
        <v>108</v>
      </c>
      <c r="F21" s="138" t="s">
        <v>109</v>
      </c>
      <c r="G21" s="138" t="s">
        <v>110</v>
      </c>
      <c r="H21" s="138" t="s">
        <v>111</v>
      </c>
      <c r="I21" s="138" t="s">
        <v>112</v>
      </c>
      <c r="J21" s="138" t="s">
        <v>188</v>
      </c>
      <c r="K21" s="138" t="s">
        <v>189</v>
      </c>
      <c r="L21" s="138" t="s">
        <v>190</v>
      </c>
      <c r="M21" s="138" t="s">
        <v>191</v>
      </c>
      <c r="N21" s="138" t="s">
        <v>192</v>
      </c>
      <c r="O21" s="138" t="s">
        <v>193</v>
      </c>
      <c r="P21" s="138" t="s">
        <v>212</v>
      </c>
      <c r="Q21" s="138" t="s">
        <v>213</v>
      </c>
      <c r="R21" s="138" t="s">
        <v>214</v>
      </c>
      <c r="S21" s="138" t="s">
        <v>215</v>
      </c>
      <c r="T21" s="138" t="s">
        <v>216</v>
      </c>
      <c r="U21" s="138" t="s">
        <v>217</v>
      </c>
      <c r="V21" s="138" t="s">
        <v>219</v>
      </c>
      <c r="W21" s="138" t="s">
        <v>220</v>
      </c>
      <c r="X21" s="138" t="s">
        <v>221</v>
      </c>
      <c r="Y21" s="138" t="s">
        <v>222</v>
      </c>
      <c r="Z21" s="138" t="s">
        <v>223</v>
      </c>
      <c r="AA21" s="138" t="s">
        <v>224</v>
      </c>
      <c r="AB21" s="138" t="s">
        <v>226</v>
      </c>
      <c r="AC21" s="138" t="s">
        <v>227</v>
      </c>
      <c r="AD21" s="138" t="s">
        <v>228</v>
      </c>
      <c r="AE21" s="138" t="s">
        <v>229</v>
      </c>
      <c r="AF21" s="138" t="s">
        <v>230</v>
      </c>
      <c r="AG21" s="138" t="s">
        <v>231</v>
      </c>
      <c r="AH21" s="138" t="s">
        <v>232</v>
      </c>
      <c r="AI21" s="138" t="s">
        <v>233</v>
      </c>
      <c r="AJ21" s="138" t="s">
        <v>234</v>
      </c>
      <c r="AK21" s="138" t="s">
        <v>235</v>
      </c>
      <c r="AL21" s="138" t="s">
        <v>236</v>
      </c>
      <c r="AM21" s="138" t="s">
        <v>237</v>
      </c>
      <c r="AN21" s="138" t="s">
        <v>238</v>
      </c>
      <c r="AO21" s="138" t="s">
        <v>239</v>
      </c>
      <c r="AP21" s="138" t="s">
        <v>240</v>
      </c>
      <c r="AQ21" s="138" t="s">
        <v>241</v>
      </c>
      <c r="AR21" s="138" t="s">
        <v>242</v>
      </c>
      <c r="AS21" s="138" t="s">
        <v>243</v>
      </c>
      <c r="AT21" s="138" t="s">
        <v>244</v>
      </c>
      <c r="AU21" s="138" t="s">
        <v>245</v>
      </c>
      <c r="AV21" s="138" t="s">
        <v>246</v>
      </c>
      <c r="AW21" s="138" t="s">
        <v>247</v>
      </c>
      <c r="AX21" s="138" t="s">
        <v>248</v>
      </c>
      <c r="AY21" s="138" t="s">
        <v>249</v>
      </c>
      <c r="AZ21" s="138" t="s">
        <v>238</v>
      </c>
      <c r="BA21" s="138" t="s">
        <v>239</v>
      </c>
      <c r="BB21" s="138" t="s">
        <v>240</v>
      </c>
      <c r="BC21" s="138" t="s">
        <v>241</v>
      </c>
      <c r="BD21" s="138" t="s">
        <v>242</v>
      </c>
      <c r="BE21" s="138" t="s">
        <v>243</v>
      </c>
      <c r="BF21" s="138" t="s">
        <v>244</v>
      </c>
      <c r="BG21" s="138" t="s">
        <v>245</v>
      </c>
      <c r="BH21" s="138" t="s">
        <v>246</v>
      </c>
      <c r="BI21" s="138" t="s">
        <v>247</v>
      </c>
      <c r="BJ21" s="138" t="s">
        <v>248</v>
      </c>
      <c r="BK21" s="138" t="s">
        <v>249</v>
      </c>
      <c r="BL21" s="138" t="s">
        <v>238</v>
      </c>
      <c r="BM21" s="138" t="s">
        <v>239</v>
      </c>
      <c r="BN21" s="138" t="s">
        <v>240</v>
      </c>
      <c r="BO21" s="138" t="s">
        <v>241</v>
      </c>
      <c r="BP21" s="138" t="s">
        <v>242</v>
      </c>
      <c r="BQ21" s="138" t="s">
        <v>243</v>
      </c>
      <c r="BR21" s="138" t="s">
        <v>244</v>
      </c>
      <c r="BS21" s="138" t="s">
        <v>245</v>
      </c>
      <c r="BT21" s="138" t="s">
        <v>246</v>
      </c>
      <c r="BU21" s="138" t="s">
        <v>247</v>
      </c>
      <c r="BV21" s="138" t="s">
        <v>248</v>
      </c>
      <c r="BW21" s="138" t="s">
        <v>249</v>
      </c>
      <c r="BX21" s="138" t="s">
        <v>101</v>
      </c>
      <c r="CM21" s="18"/>
      <c r="CN21" s="18"/>
      <c r="CO21" s="18"/>
      <c r="CP21" s="18"/>
      <c r="CQ21" s="18"/>
      <c r="CR21" s="18"/>
      <c r="CS21" s="18"/>
      <c r="CT21" s="18"/>
      <c r="CU21" s="18"/>
      <c r="CV21" s="18"/>
      <c r="CW21" s="18"/>
      <c r="CX21" s="18"/>
      <c r="CY21" s="18"/>
      <c r="CZ21" s="18"/>
      <c r="DA21" s="18"/>
      <c r="DB21" s="18"/>
      <c r="DC21" s="18"/>
      <c r="DD21" s="18"/>
      <c r="DE21" s="18"/>
      <c r="DF21" s="18"/>
      <c r="DG21" s="18"/>
      <c r="DH21" s="18"/>
      <c r="DI21" s="18"/>
      <c r="DJ21" s="18"/>
      <c r="DK21" s="18"/>
      <c r="DL21" s="18"/>
      <c r="DM21" s="18"/>
      <c r="DN21" s="18"/>
    </row>
    <row r="22" spans="1:118" x14ac:dyDescent="0.25">
      <c r="A22" s="340"/>
      <c r="B22" s="340"/>
      <c r="C22" s="340"/>
      <c r="D22" s="138"/>
      <c r="E22" s="138"/>
      <c r="F22" s="138"/>
      <c r="G22" s="138"/>
      <c r="H22" s="138"/>
      <c r="I22" s="138"/>
      <c r="J22" s="138"/>
      <c r="K22" s="138"/>
      <c r="L22" s="138"/>
      <c r="M22" s="138"/>
      <c r="N22" s="138"/>
      <c r="O22" s="138"/>
      <c r="P22" s="138"/>
      <c r="Q22" s="138"/>
      <c r="R22" s="138"/>
      <c r="S22" s="138"/>
      <c r="T22" s="138"/>
      <c r="U22" s="138"/>
      <c r="V22" s="138"/>
      <c r="W22" s="138"/>
      <c r="X22" s="138"/>
      <c r="Y22" s="138"/>
      <c r="Z22" s="138"/>
      <c r="AA22" s="138"/>
      <c r="AB22" s="138"/>
      <c r="AC22" s="138"/>
      <c r="AD22" s="138"/>
      <c r="AE22" s="138"/>
      <c r="AF22" s="138"/>
      <c r="AG22" s="138"/>
      <c r="AH22" s="138"/>
      <c r="AI22" s="138"/>
      <c r="AJ22" s="138"/>
      <c r="AK22" s="138"/>
      <c r="AL22" s="138"/>
      <c r="AM22" s="138"/>
      <c r="AN22" s="138"/>
      <c r="AO22" s="138"/>
      <c r="AP22" s="138"/>
      <c r="AQ22" s="138"/>
      <c r="AR22" s="138"/>
      <c r="AS22" s="138"/>
      <c r="AT22" s="138"/>
      <c r="AU22" s="138"/>
      <c r="AV22" s="138"/>
      <c r="AW22" s="138"/>
      <c r="AX22" s="138"/>
      <c r="AY22" s="138"/>
      <c r="AZ22" s="138"/>
      <c r="BA22" s="138"/>
      <c r="BB22" s="138"/>
      <c r="BC22" s="138"/>
      <c r="BD22" s="138"/>
      <c r="BE22" s="138"/>
      <c r="BF22" s="138"/>
      <c r="BG22" s="138"/>
      <c r="BH22" s="138"/>
      <c r="BI22" s="138"/>
      <c r="BJ22" s="138"/>
      <c r="BK22" s="138"/>
      <c r="BL22" s="138"/>
      <c r="BM22" s="138"/>
      <c r="BN22" s="138"/>
      <c r="BO22" s="138"/>
      <c r="BP22" s="138"/>
      <c r="BQ22" s="138"/>
      <c r="BR22" s="138"/>
      <c r="BS22" s="138"/>
      <c r="BT22" s="138"/>
      <c r="BU22" s="138"/>
      <c r="BV22" s="138"/>
      <c r="BW22" s="138"/>
      <c r="BX22" s="13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row>
    <row r="23" spans="1:118" ht="31.5" x14ac:dyDescent="0.25">
      <c r="A23" s="210">
        <v>0</v>
      </c>
      <c r="B23" s="171" t="s">
        <v>735</v>
      </c>
      <c r="C23" s="50"/>
      <c r="D23" s="138"/>
      <c r="E23" s="138"/>
      <c r="F23" s="138"/>
      <c r="G23" s="138"/>
      <c r="H23" s="138"/>
      <c r="I23" s="138"/>
      <c r="J23" s="138"/>
      <c r="K23" s="138"/>
      <c r="L23" s="138"/>
      <c r="M23" s="138"/>
      <c r="N23" s="138"/>
      <c r="O23" s="138"/>
      <c r="P23" s="138" t="s">
        <v>866</v>
      </c>
      <c r="Q23" s="294">
        <v>7.0200000000000005</v>
      </c>
      <c r="R23" s="294">
        <v>0</v>
      </c>
      <c r="S23" s="294">
        <v>0</v>
      </c>
      <c r="T23" s="138"/>
      <c r="U23" s="294">
        <f>'4'!U23</f>
        <v>61.327166666666663</v>
      </c>
      <c r="V23" s="138" t="s">
        <v>866</v>
      </c>
      <c r="W23" s="294">
        <f>'4'!AD23</f>
        <v>4.16</v>
      </c>
      <c r="X23" s="294"/>
      <c r="Y23" s="294"/>
      <c r="Z23" s="138"/>
      <c r="AA23" s="292">
        <f>'4'!AC23</f>
        <v>61.608049000000008</v>
      </c>
      <c r="AB23" s="138" t="s">
        <v>866</v>
      </c>
      <c r="AC23" s="294">
        <f>'4'!AK23</f>
        <v>7.36</v>
      </c>
      <c r="AD23" s="294"/>
      <c r="AE23" s="294">
        <f>'4'!AM23</f>
        <v>5.1960000000000006</v>
      </c>
      <c r="AF23" s="138"/>
      <c r="AG23" s="294">
        <f>'4'!AJ23</f>
        <v>67.857333333333315</v>
      </c>
      <c r="AH23" s="138" t="s">
        <v>866</v>
      </c>
      <c r="AI23" s="294">
        <f>'4'!BF23</f>
        <v>4.99</v>
      </c>
      <c r="AJ23" s="294"/>
      <c r="AK23" s="294">
        <f>'4'!AT23</f>
        <v>5.4790000000000001</v>
      </c>
      <c r="AL23" s="138"/>
      <c r="AM23" s="294">
        <f>'3'!AF21</f>
        <v>58.364456666666676</v>
      </c>
      <c r="AN23" s="138" t="s">
        <v>866</v>
      </c>
      <c r="AO23" s="294">
        <f>AU23</f>
        <v>4.99</v>
      </c>
      <c r="AP23" s="294">
        <v>0</v>
      </c>
      <c r="AQ23" s="294">
        <v>0</v>
      </c>
      <c r="AR23" s="138"/>
      <c r="AS23" s="294">
        <f>'4'!AX23</f>
        <v>91.13762681</v>
      </c>
      <c r="AT23" s="138" t="s">
        <v>866</v>
      </c>
      <c r="AU23" s="294">
        <f>'4'!BF23</f>
        <v>4.99</v>
      </c>
      <c r="AV23" s="138"/>
      <c r="AW23" s="294">
        <f>'4'!BH23</f>
        <v>0</v>
      </c>
      <c r="AX23" s="138"/>
      <c r="AY23" s="294">
        <f>'4'!BE23</f>
        <v>111.51797701000002</v>
      </c>
      <c r="AZ23" s="138" t="s">
        <v>866</v>
      </c>
      <c r="BA23" s="294">
        <f>BG23</f>
        <v>7.4300000000000006</v>
      </c>
      <c r="BB23" s="294">
        <f t="shared" ref="BB23:BD23" si="0">BH23</f>
        <v>0</v>
      </c>
      <c r="BC23" s="294">
        <f t="shared" si="0"/>
        <v>1.5649999999999999</v>
      </c>
      <c r="BD23" s="294">
        <f t="shared" si="0"/>
        <v>0</v>
      </c>
      <c r="BE23" s="294">
        <v>59.170833333333334</v>
      </c>
      <c r="BF23" s="138" t="s">
        <v>867</v>
      </c>
      <c r="BG23" s="294">
        <f>'4'!BT23</f>
        <v>7.4300000000000006</v>
      </c>
      <c r="BH23" s="138"/>
      <c r="BI23" s="294">
        <f>'4'!BV23</f>
        <v>1.5649999999999999</v>
      </c>
      <c r="BJ23" s="138"/>
      <c r="BK23" s="294">
        <f>'4'!BS23</f>
        <v>99.549000000000007</v>
      </c>
      <c r="BL23" s="138" t="s">
        <v>866</v>
      </c>
      <c r="BM23" s="294">
        <f>BS23</f>
        <v>7.36</v>
      </c>
      <c r="BN23" s="294">
        <f t="shared" ref="BN23:BP23" si="1">BT23</f>
        <v>0</v>
      </c>
      <c r="BO23" s="294">
        <f t="shared" si="1"/>
        <v>1.3399999999999999</v>
      </c>
      <c r="BP23" s="294">
        <f t="shared" si="1"/>
        <v>0</v>
      </c>
      <c r="BQ23" s="294">
        <f>'4'!BZ23</f>
        <v>95.706770000000006</v>
      </c>
      <c r="BR23" s="138" t="s">
        <v>867</v>
      </c>
      <c r="BS23" s="294">
        <f>'4'!CH23</f>
        <v>7.36</v>
      </c>
      <c r="BT23" s="294"/>
      <c r="BU23" s="294">
        <f>'4'!CJ23</f>
        <v>1.3399999999999999</v>
      </c>
      <c r="BV23" s="294"/>
      <c r="BW23" s="294">
        <f>'4'!CG23</f>
        <v>123.90430475833337</v>
      </c>
      <c r="BX23" s="549"/>
      <c r="BY23" s="464"/>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row>
    <row r="24" spans="1:118" ht="31.5" x14ac:dyDescent="0.25">
      <c r="A24" s="50" t="s">
        <v>736</v>
      </c>
      <c r="B24" s="170" t="s">
        <v>737</v>
      </c>
      <c r="C24" s="50"/>
      <c r="D24" s="138"/>
      <c r="E24" s="138"/>
      <c r="F24" s="138"/>
      <c r="G24" s="138"/>
      <c r="H24" s="138"/>
      <c r="I24" s="138"/>
      <c r="J24" s="138"/>
      <c r="K24" s="138"/>
      <c r="L24" s="138"/>
      <c r="M24" s="138"/>
      <c r="N24" s="138"/>
      <c r="O24" s="138"/>
      <c r="P24" s="294" t="str">
        <f>P32</f>
        <v>0</v>
      </c>
      <c r="Q24" s="294">
        <f t="shared" ref="Q24:BW24" si="2">Q32</f>
        <v>0</v>
      </c>
      <c r="R24" s="294">
        <f t="shared" si="2"/>
        <v>0</v>
      </c>
      <c r="S24" s="294">
        <f t="shared" si="2"/>
        <v>0</v>
      </c>
      <c r="T24" s="294">
        <f t="shared" si="2"/>
        <v>0</v>
      </c>
      <c r="U24" s="294">
        <f t="shared" si="2"/>
        <v>0</v>
      </c>
      <c r="V24" s="294" t="str">
        <f t="shared" si="2"/>
        <v>0</v>
      </c>
      <c r="W24" s="294">
        <f t="shared" si="2"/>
        <v>0</v>
      </c>
      <c r="X24" s="294">
        <f t="shared" si="2"/>
        <v>0</v>
      </c>
      <c r="Y24" s="294">
        <f t="shared" si="2"/>
        <v>0</v>
      </c>
      <c r="Z24" s="294">
        <f t="shared" si="2"/>
        <v>0</v>
      </c>
      <c r="AA24" s="294">
        <f t="shared" si="2"/>
        <v>0</v>
      </c>
      <c r="AB24" s="294">
        <f t="shared" si="2"/>
        <v>0</v>
      </c>
      <c r="AC24" s="294">
        <f t="shared" si="2"/>
        <v>0</v>
      </c>
      <c r="AD24" s="294">
        <f t="shared" si="2"/>
        <v>0</v>
      </c>
      <c r="AE24" s="294">
        <f t="shared" si="2"/>
        <v>0</v>
      </c>
      <c r="AF24" s="294">
        <f t="shared" si="2"/>
        <v>0</v>
      </c>
      <c r="AG24" s="294">
        <f t="shared" si="2"/>
        <v>0</v>
      </c>
      <c r="AH24" s="294">
        <f t="shared" si="2"/>
        <v>0</v>
      </c>
      <c r="AI24" s="294">
        <f t="shared" si="2"/>
        <v>0</v>
      </c>
      <c r="AJ24" s="294">
        <f t="shared" si="2"/>
        <v>0</v>
      </c>
      <c r="AK24" s="294">
        <f t="shared" si="2"/>
        <v>0</v>
      </c>
      <c r="AL24" s="294">
        <f t="shared" si="2"/>
        <v>0</v>
      </c>
      <c r="AM24" s="294">
        <f t="shared" si="2"/>
        <v>0</v>
      </c>
      <c r="AN24" s="294" t="str">
        <f t="shared" si="2"/>
        <v>0</v>
      </c>
      <c r="AO24" s="294">
        <f t="shared" ref="AO24:AO87" si="3">AU24</f>
        <v>0</v>
      </c>
      <c r="AP24" s="294">
        <f t="shared" si="2"/>
        <v>0</v>
      </c>
      <c r="AQ24" s="294">
        <f t="shared" si="2"/>
        <v>0</v>
      </c>
      <c r="AR24" s="294">
        <f t="shared" si="2"/>
        <v>0</v>
      </c>
      <c r="AS24" s="294">
        <f t="shared" si="2"/>
        <v>0</v>
      </c>
      <c r="AT24" s="294" t="str">
        <f t="shared" si="2"/>
        <v>3,4</v>
      </c>
      <c r="AU24" s="294">
        <f t="shared" si="2"/>
        <v>0</v>
      </c>
      <c r="AV24" s="294">
        <f t="shared" si="2"/>
        <v>0</v>
      </c>
      <c r="AW24" s="294">
        <f t="shared" si="2"/>
        <v>0</v>
      </c>
      <c r="AX24" s="294">
        <f t="shared" si="2"/>
        <v>0</v>
      </c>
      <c r="AY24" s="294">
        <f t="shared" si="2"/>
        <v>29.985113800000001</v>
      </c>
      <c r="AZ24" s="294" t="str">
        <f t="shared" si="2"/>
        <v>0</v>
      </c>
      <c r="BA24" s="294">
        <f t="shared" ref="BA24:BA87" si="4">BG24</f>
        <v>2</v>
      </c>
      <c r="BB24" s="294">
        <f t="shared" ref="BB24:BB87" si="5">BH24</f>
        <v>0</v>
      </c>
      <c r="BC24" s="294">
        <f t="shared" ref="BC24:BC87" si="6">BI24</f>
        <v>0</v>
      </c>
      <c r="BD24" s="294">
        <f t="shared" ref="BD24:BD87" si="7">BJ24</f>
        <v>0</v>
      </c>
      <c r="BE24" s="294">
        <f t="shared" si="2"/>
        <v>0</v>
      </c>
      <c r="BF24" s="294" t="str">
        <f t="shared" si="2"/>
        <v>3,4</v>
      </c>
      <c r="BG24" s="294">
        <f t="shared" si="2"/>
        <v>2</v>
      </c>
      <c r="BH24" s="294">
        <f t="shared" si="2"/>
        <v>0</v>
      </c>
      <c r="BI24" s="294">
        <f t="shared" si="2"/>
        <v>0</v>
      </c>
      <c r="BJ24" s="294">
        <f t="shared" si="2"/>
        <v>0</v>
      </c>
      <c r="BK24" s="294">
        <f t="shared" si="2"/>
        <v>16.767000000000003</v>
      </c>
      <c r="BL24" s="294" t="str">
        <f t="shared" si="2"/>
        <v>0</v>
      </c>
      <c r="BM24" s="294">
        <f t="shared" ref="BM24:BM87" si="8">BS24</f>
        <v>2</v>
      </c>
      <c r="BN24" s="294">
        <f t="shared" ref="BN24:BN87" si="9">BT24</f>
        <v>0</v>
      </c>
      <c r="BO24" s="294">
        <f t="shared" ref="BO24:BO87" si="10">BU24</f>
        <v>0</v>
      </c>
      <c r="BP24" s="294">
        <f t="shared" ref="BP24:BP87" si="11">BV24</f>
        <v>0</v>
      </c>
      <c r="BQ24" s="294">
        <f t="shared" si="2"/>
        <v>12.592000000000001</v>
      </c>
      <c r="BR24" s="294" t="str">
        <f t="shared" si="2"/>
        <v>3,4</v>
      </c>
      <c r="BS24" s="294">
        <f t="shared" si="2"/>
        <v>2</v>
      </c>
      <c r="BT24" s="294">
        <f t="shared" si="2"/>
        <v>0</v>
      </c>
      <c r="BU24" s="294">
        <f t="shared" si="2"/>
        <v>0</v>
      </c>
      <c r="BV24" s="294">
        <f t="shared" si="2"/>
        <v>0</v>
      </c>
      <c r="BW24" s="294">
        <f t="shared" si="2"/>
        <v>12.592000000000001</v>
      </c>
      <c r="BX24" s="348"/>
      <c r="BY24" s="464"/>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row>
    <row r="25" spans="1:118" ht="31.5" x14ac:dyDescent="0.25">
      <c r="A25" s="50" t="s">
        <v>738</v>
      </c>
      <c r="B25" s="170" t="s">
        <v>762</v>
      </c>
      <c r="C25" s="50"/>
      <c r="D25" s="138"/>
      <c r="E25" s="138"/>
      <c r="F25" s="138"/>
      <c r="G25" s="138"/>
      <c r="H25" s="138"/>
      <c r="I25" s="138"/>
      <c r="J25" s="138"/>
      <c r="K25" s="138"/>
      <c r="L25" s="138"/>
      <c r="M25" s="138"/>
      <c r="N25" s="138"/>
      <c r="O25" s="138"/>
      <c r="P25" s="138" t="s">
        <v>866</v>
      </c>
      <c r="Q25" s="294">
        <v>7.0200000000000005</v>
      </c>
      <c r="R25" s="294">
        <v>0</v>
      </c>
      <c r="S25" s="294">
        <v>0</v>
      </c>
      <c r="T25" s="138"/>
      <c r="U25" s="294">
        <f>'4'!U25</f>
        <v>61.327166666666663</v>
      </c>
      <c r="V25" s="138" t="s">
        <v>866</v>
      </c>
      <c r="W25" s="294">
        <f>'4'!AD25</f>
        <v>4.16</v>
      </c>
      <c r="X25" s="294"/>
      <c r="Y25" s="294"/>
      <c r="Z25" s="138"/>
      <c r="AA25" s="292">
        <f>'4'!AC25</f>
        <v>61.608049000000008</v>
      </c>
      <c r="AB25" s="138" t="s">
        <v>866</v>
      </c>
      <c r="AC25" s="294">
        <f>'4'!AK25</f>
        <v>6.96</v>
      </c>
      <c r="AD25" s="294"/>
      <c r="AE25" s="294">
        <f>'4'!AM25</f>
        <v>3.0200000000000005</v>
      </c>
      <c r="AF25" s="138"/>
      <c r="AG25" s="294">
        <f>'4'!AJ25</f>
        <v>58.644499999999994</v>
      </c>
      <c r="AH25" s="138" t="s">
        <v>866</v>
      </c>
      <c r="AI25" s="294">
        <f>'4'!BF25</f>
        <v>4.99</v>
      </c>
      <c r="AJ25" s="294"/>
      <c r="AK25" s="294">
        <f>'4'!AT25</f>
        <v>3.57</v>
      </c>
      <c r="AL25" s="138"/>
      <c r="AM25" s="294">
        <f>'3'!AF23</f>
        <v>53.089456666666671</v>
      </c>
      <c r="AN25" s="138" t="s">
        <v>866</v>
      </c>
      <c r="AO25" s="294">
        <f t="shared" si="3"/>
        <v>4.99</v>
      </c>
      <c r="AP25" s="294">
        <v>0</v>
      </c>
      <c r="AQ25" s="294">
        <v>0</v>
      </c>
      <c r="AR25" s="138"/>
      <c r="AS25" s="294">
        <f>'4'!AX25</f>
        <v>61.256126809999998</v>
      </c>
      <c r="AT25" s="138" t="s">
        <v>866</v>
      </c>
      <c r="AU25" s="138">
        <f>'4'!BF25</f>
        <v>4.99</v>
      </c>
      <c r="AV25" s="138"/>
      <c r="AW25" s="294">
        <f>'4'!BH25</f>
        <v>0</v>
      </c>
      <c r="AX25" s="138"/>
      <c r="AY25" s="294">
        <f>'4'!BE25</f>
        <v>68.420363210000005</v>
      </c>
      <c r="AZ25" s="138" t="s">
        <v>866</v>
      </c>
      <c r="BA25" s="294">
        <f t="shared" si="4"/>
        <v>5.03</v>
      </c>
      <c r="BB25" s="294">
        <f t="shared" si="5"/>
        <v>0</v>
      </c>
      <c r="BC25" s="294">
        <f t="shared" si="6"/>
        <v>0.35</v>
      </c>
      <c r="BD25" s="294">
        <f t="shared" si="7"/>
        <v>0</v>
      </c>
      <c r="BE25" s="294">
        <v>53.470833333333331</v>
      </c>
      <c r="BF25" s="138" t="s">
        <v>867</v>
      </c>
      <c r="BG25" s="138">
        <f>'4'!BT25</f>
        <v>5.03</v>
      </c>
      <c r="BH25" s="138"/>
      <c r="BI25" s="138">
        <f>'4'!BV25</f>
        <v>0.35</v>
      </c>
      <c r="BJ25" s="138"/>
      <c r="BK25" s="294">
        <f>'4'!BS25</f>
        <v>64.820000000000007</v>
      </c>
      <c r="BL25" s="138" t="s">
        <v>866</v>
      </c>
      <c r="BM25" s="294">
        <f t="shared" si="8"/>
        <v>5.36</v>
      </c>
      <c r="BN25" s="294">
        <f t="shared" si="9"/>
        <v>0</v>
      </c>
      <c r="BO25" s="294">
        <f t="shared" si="10"/>
        <v>0.74</v>
      </c>
      <c r="BP25" s="294">
        <f t="shared" si="11"/>
        <v>0</v>
      </c>
      <c r="BQ25" s="294">
        <f>'4'!BZ25</f>
        <v>69.952770000000001</v>
      </c>
      <c r="BR25" s="138" t="s">
        <v>867</v>
      </c>
      <c r="BS25" s="138">
        <f>'4'!CH25</f>
        <v>5.36</v>
      </c>
      <c r="BT25" s="138"/>
      <c r="BU25" s="138">
        <f>'4'!CJ25</f>
        <v>0.74</v>
      </c>
      <c r="BV25" s="138"/>
      <c r="BW25" s="294">
        <f>'4'!CG25</f>
        <v>98.150304758333348</v>
      </c>
      <c r="BX25" s="283"/>
      <c r="BY25" s="464"/>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row>
    <row r="26" spans="1:118" ht="78.75" x14ac:dyDescent="0.25">
      <c r="A26" s="50" t="s">
        <v>739</v>
      </c>
      <c r="B26" s="170" t="s">
        <v>740</v>
      </c>
      <c r="C26" s="50"/>
      <c r="D26" s="138"/>
      <c r="E26" s="138"/>
      <c r="F26" s="138"/>
      <c r="G26" s="138"/>
      <c r="H26" s="138"/>
      <c r="I26" s="138"/>
      <c r="J26" s="138"/>
      <c r="K26" s="138"/>
      <c r="L26" s="138"/>
      <c r="M26" s="138"/>
      <c r="N26" s="138"/>
      <c r="O26" s="138"/>
      <c r="P26" s="138" t="s">
        <v>763</v>
      </c>
      <c r="Q26" s="294">
        <v>0</v>
      </c>
      <c r="R26" s="294">
        <v>0</v>
      </c>
      <c r="S26" s="294">
        <v>0</v>
      </c>
      <c r="T26" s="138"/>
      <c r="U26" s="294">
        <f>'4'!U26</f>
        <v>0</v>
      </c>
      <c r="V26" s="138" t="s">
        <v>763</v>
      </c>
      <c r="W26" s="294">
        <f>'4'!AD26</f>
        <v>0</v>
      </c>
      <c r="X26" s="294"/>
      <c r="Y26" s="294"/>
      <c r="Z26" s="138"/>
      <c r="AA26" s="292">
        <f>'4'!AC26</f>
        <v>0</v>
      </c>
      <c r="AB26" s="138"/>
      <c r="AC26" s="294">
        <f>'4'!AK26</f>
        <v>0</v>
      </c>
      <c r="AD26" s="294"/>
      <c r="AE26" s="294">
        <f>'4'!AM26</f>
        <v>0</v>
      </c>
      <c r="AF26" s="138"/>
      <c r="AG26" s="294">
        <f>'4'!AJ26</f>
        <v>0</v>
      </c>
      <c r="AH26" s="138"/>
      <c r="AI26" s="294">
        <f>'4'!BF26</f>
        <v>0</v>
      </c>
      <c r="AJ26" s="294"/>
      <c r="AK26" s="294">
        <f>'4'!AT26</f>
        <v>0</v>
      </c>
      <c r="AL26" s="138"/>
      <c r="AM26" s="294">
        <f>'3'!AF24</f>
        <v>0</v>
      </c>
      <c r="AN26" s="138" t="s">
        <v>763</v>
      </c>
      <c r="AO26" s="294">
        <f t="shared" si="3"/>
        <v>0</v>
      </c>
      <c r="AP26" s="294">
        <v>0</v>
      </c>
      <c r="AQ26" s="294">
        <v>0</v>
      </c>
      <c r="AR26" s="138"/>
      <c r="AS26" s="294">
        <f>'4'!AX26</f>
        <v>0</v>
      </c>
      <c r="AT26" s="138"/>
      <c r="AU26" s="138">
        <f>'4'!BF26</f>
        <v>0</v>
      </c>
      <c r="AV26" s="138"/>
      <c r="AW26" s="294">
        <f>'4'!BH26</f>
        <v>0</v>
      </c>
      <c r="AX26" s="138"/>
      <c r="AY26" s="294">
        <f>'4'!BE26</f>
        <v>0</v>
      </c>
      <c r="AZ26" s="138" t="s">
        <v>763</v>
      </c>
      <c r="BA26" s="294">
        <f t="shared" si="4"/>
        <v>0</v>
      </c>
      <c r="BB26" s="294">
        <f t="shared" si="5"/>
        <v>0</v>
      </c>
      <c r="BC26" s="294">
        <f t="shared" si="6"/>
        <v>0</v>
      </c>
      <c r="BD26" s="294">
        <f t="shared" si="7"/>
        <v>0</v>
      </c>
      <c r="BE26" s="294">
        <v>0</v>
      </c>
      <c r="BF26" s="138"/>
      <c r="BG26" s="138">
        <f>'4'!BT26</f>
        <v>0</v>
      </c>
      <c r="BH26" s="138"/>
      <c r="BI26" s="138">
        <f>'4'!BV26</f>
        <v>0</v>
      </c>
      <c r="BJ26" s="138"/>
      <c r="BK26" s="294">
        <f>'4'!BS26</f>
        <v>0</v>
      </c>
      <c r="BL26" s="138" t="s">
        <v>763</v>
      </c>
      <c r="BM26" s="294">
        <f t="shared" si="8"/>
        <v>0</v>
      </c>
      <c r="BN26" s="294">
        <f t="shared" si="9"/>
        <v>0</v>
      </c>
      <c r="BO26" s="294">
        <f t="shared" si="10"/>
        <v>0</v>
      </c>
      <c r="BP26" s="294">
        <f t="shared" si="11"/>
        <v>0</v>
      </c>
      <c r="BQ26" s="294">
        <f>'4'!BZ26</f>
        <v>0</v>
      </c>
      <c r="BR26" s="138"/>
      <c r="BS26" s="138">
        <f>'4'!CH26</f>
        <v>0</v>
      </c>
      <c r="BT26" s="138"/>
      <c r="BU26" s="138">
        <f>'4'!CJ26</f>
        <v>0</v>
      </c>
      <c r="BV26" s="138"/>
      <c r="BW26" s="294">
        <f>'4'!CG26</f>
        <v>0</v>
      </c>
      <c r="BX26" s="283"/>
      <c r="BY26" s="464"/>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row>
    <row r="27" spans="1:118" ht="47.25" x14ac:dyDescent="0.25">
      <c r="A27" s="50" t="s">
        <v>741</v>
      </c>
      <c r="B27" s="170" t="s">
        <v>742</v>
      </c>
      <c r="C27" s="50"/>
      <c r="D27" s="138"/>
      <c r="E27" s="138"/>
      <c r="F27" s="138"/>
      <c r="G27" s="138"/>
      <c r="H27" s="138"/>
      <c r="I27" s="138"/>
      <c r="J27" s="138"/>
      <c r="K27" s="138"/>
      <c r="L27" s="138"/>
      <c r="M27" s="138"/>
      <c r="N27" s="138"/>
      <c r="O27" s="138"/>
      <c r="P27" s="138"/>
      <c r="Q27" s="294">
        <v>0</v>
      </c>
      <c r="R27" s="294">
        <v>0</v>
      </c>
      <c r="S27" s="294">
        <v>0</v>
      </c>
      <c r="T27" s="138"/>
      <c r="U27" s="294">
        <f>'4'!U27</f>
        <v>0</v>
      </c>
      <c r="V27" s="138"/>
      <c r="W27" s="294">
        <f>'4'!AD27</f>
        <v>0</v>
      </c>
      <c r="X27" s="294"/>
      <c r="Y27" s="294"/>
      <c r="Z27" s="138"/>
      <c r="AA27" s="292">
        <f>'4'!AC27</f>
        <v>0</v>
      </c>
      <c r="AB27" s="138" t="s">
        <v>867</v>
      </c>
      <c r="AC27" s="294">
        <f>'4'!AK27</f>
        <v>0.4</v>
      </c>
      <c r="AD27" s="294"/>
      <c r="AE27" s="294">
        <f>'4'!AM27</f>
        <v>2.1760000000000002</v>
      </c>
      <c r="AF27" s="138"/>
      <c r="AG27" s="294">
        <f>'4'!AJ27</f>
        <v>9.2128333333333323</v>
      </c>
      <c r="AH27" s="138" t="s">
        <v>694</v>
      </c>
      <c r="AI27" s="294">
        <f>'4'!BF27</f>
        <v>0</v>
      </c>
      <c r="AJ27" s="294"/>
      <c r="AK27" s="294">
        <f>'4'!AT27</f>
        <v>1.909</v>
      </c>
      <c r="AL27" s="138"/>
      <c r="AM27" s="294">
        <f>'3'!AF25</f>
        <v>5.2750000000000004</v>
      </c>
      <c r="AN27" s="138"/>
      <c r="AO27" s="294">
        <f t="shared" si="3"/>
        <v>0</v>
      </c>
      <c r="AP27" s="294">
        <v>0</v>
      </c>
      <c r="AQ27" s="294">
        <v>0</v>
      </c>
      <c r="AR27" s="138"/>
      <c r="AS27" s="294">
        <f>'4'!AX27</f>
        <v>0</v>
      </c>
      <c r="AT27" s="138"/>
      <c r="AU27" s="138">
        <f>'4'!BF27</f>
        <v>0</v>
      </c>
      <c r="AV27" s="138"/>
      <c r="AW27" s="294">
        <f>'4'!BH27</f>
        <v>0</v>
      </c>
      <c r="AX27" s="138"/>
      <c r="AY27" s="294">
        <f>'4'!BE27</f>
        <v>0</v>
      </c>
      <c r="AZ27" s="138" t="s">
        <v>867</v>
      </c>
      <c r="BA27" s="294">
        <f t="shared" si="4"/>
        <v>0.4</v>
      </c>
      <c r="BB27" s="294">
        <f t="shared" si="5"/>
        <v>0</v>
      </c>
      <c r="BC27" s="294">
        <f t="shared" si="6"/>
        <v>1.2150000000000001</v>
      </c>
      <c r="BD27" s="294">
        <f t="shared" si="7"/>
        <v>0</v>
      </c>
      <c r="BE27" s="294">
        <v>5.7</v>
      </c>
      <c r="BF27" s="138"/>
      <c r="BG27" s="138">
        <f>'4'!BT27</f>
        <v>0.4</v>
      </c>
      <c r="BH27" s="138"/>
      <c r="BI27" s="138">
        <f>'4'!BV27</f>
        <v>1.2150000000000001</v>
      </c>
      <c r="BJ27" s="138"/>
      <c r="BK27" s="294">
        <f>'4'!BS27</f>
        <v>9.2620000000000005</v>
      </c>
      <c r="BL27" s="138" t="s">
        <v>867</v>
      </c>
      <c r="BM27" s="294">
        <f t="shared" si="8"/>
        <v>0</v>
      </c>
      <c r="BN27" s="294">
        <f t="shared" si="9"/>
        <v>0</v>
      </c>
      <c r="BO27" s="294">
        <f t="shared" si="10"/>
        <v>0.6</v>
      </c>
      <c r="BP27" s="294">
        <f t="shared" si="11"/>
        <v>0</v>
      </c>
      <c r="BQ27" s="294">
        <f>'4'!BZ27</f>
        <v>4.1619999999999999</v>
      </c>
      <c r="BR27" s="138" t="s">
        <v>694</v>
      </c>
      <c r="BS27" s="138">
        <f>'4'!CH27</f>
        <v>0</v>
      </c>
      <c r="BT27" s="138"/>
      <c r="BU27" s="138">
        <f>'4'!CJ27</f>
        <v>0.6</v>
      </c>
      <c r="BV27" s="138"/>
      <c r="BW27" s="294">
        <f>'4'!CG27</f>
        <v>4.1619999999999999</v>
      </c>
      <c r="BX27" s="283"/>
      <c r="BY27" s="464"/>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row>
    <row r="28" spans="1:118" ht="47.25" x14ac:dyDescent="0.25">
      <c r="A28" s="50" t="s">
        <v>743</v>
      </c>
      <c r="B28" s="170" t="s">
        <v>744</v>
      </c>
      <c r="C28" s="50"/>
      <c r="D28" s="138"/>
      <c r="E28" s="138"/>
      <c r="F28" s="138"/>
      <c r="G28" s="138"/>
      <c r="H28" s="138"/>
      <c r="I28" s="138"/>
      <c r="J28" s="138"/>
      <c r="K28" s="138"/>
      <c r="L28" s="138"/>
      <c r="M28" s="138"/>
      <c r="N28" s="138"/>
      <c r="O28" s="138"/>
      <c r="P28" s="138" t="s">
        <v>763</v>
      </c>
      <c r="Q28" s="294">
        <v>0</v>
      </c>
      <c r="R28" s="294">
        <v>0</v>
      </c>
      <c r="S28" s="294">
        <v>0</v>
      </c>
      <c r="T28" s="138"/>
      <c r="U28" s="294">
        <f>'4'!U28</f>
        <v>0</v>
      </c>
      <c r="V28" s="138" t="s">
        <v>763</v>
      </c>
      <c r="W28" s="294">
        <f>'4'!AD28</f>
        <v>0</v>
      </c>
      <c r="X28" s="294"/>
      <c r="Y28" s="294"/>
      <c r="Z28" s="138"/>
      <c r="AA28" s="292">
        <f>'4'!AC28</f>
        <v>0</v>
      </c>
      <c r="AB28" s="138"/>
      <c r="AC28" s="294">
        <f>'4'!AK28</f>
        <v>0</v>
      </c>
      <c r="AD28" s="294"/>
      <c r="AE28" s="294">
        <f>'4'!AM28</f>
        <v>0</v>
      </c>
      <c r="AF28" s="138"/>
      <c r="AG28" s="294">
        <f>'4'!AJ28</f>
        <v>0</v>
      </c>
      <c r="AH28" s="138"/>
      <c r="AI28" s="294">
        <f>'4'!BF28</f>
        <v>0</v>
      </c>
      <c r="AJ28" s="294"/>
      <c r="AK28" s="294">
        <f>'4'!AT28</f>
        <v>0</v>
      </c>
      <c r="AL28" s="138"/>
      <c r="AM28" s="294">
        <f>'3'!AF26</f>
        <v>0</v>
      </c>
      <c r="AN28" s="138" t="s">
        <v>763</v>
      </c>
      <c r="AO28" s="294">
        <f t="shared" si="3"/>
        <v>0</v>
      </c>
      <c r="AP28" s="294">
        <v>0</v>
      </c>
      <c r="AQ28" s="294">
        <v>0</v>
      </c>
      <c r="AR28" s="138"/>
      <c r="AS28" s="294">
        <f>'4'!AX28</f>
        <v>0</v>
      </c>
      <c r="AT28" s="138"/>
      <c r="AU28" s="138">
        <f>'4'!BF28</f>
        <v>0</v>
      </c>
      <c r="AV28" s="138"/>
      <c r="AW28" s="294">
        <f>'4'!BH28</f>
        <v>0</v>
      </c>
      <c r="AX28" s="138"/>
      <c r="AY28" s="294">
        <f>'4'!BE28</f>
        <v>0</v>
      </c>
      <c r="AZ28" s="138" t="s">
        <v>763</v>
      </c>
      <c r="BA28" s="294">
        <f t="shared" si="4"/>
        <v>0</v>
      </c>
      <c r="BB28" s="294">
        <f t="shared" si="5"/>
        <v>0</v>
      </c>
      <c r="BC28" s="294">
        <f t="shared" si="6"/>
        <v>0</v>
      </c>
      <c r="BD28" s="294">
        <f t="shared" si="7"/>
        <v>0</v>
      </c>
      <c r="BE28" s="294">
        <v>0</v>
      </c>
      <c r="BF28" s="138"/>
      <c r="BG28" s="138">
        <f>'4'!BT28</f>
        <v>0</v>
      </c>
      <c r="BH28" s="138"/>
      <c r="BI28" s="138">
        <f>'4'!BV28</f>
        <v>0</v>
      </c>
      <c r="BJ28" s="138"/>
      <c r="BK28" s="294">
        <f>'4'!BS28</f>
        <v>0</v>
      </c>
      <c r="BL28" s="138" t="s">
        <v>763</v>
      </c>
      <c r="BM28" s="294">
        <f t="shared" si="8"/>
        <v>0</v>
      </c>
      <c r="BN28" s="294">
        <f t="shared" si="9"/>
        <v>0</v>
      </c>
      <c r="BO28" s="294">
        <f t="shared" si="10"/>
        <v>0</v>
      </c>
      <c r="BP28" s="294">
        <f t="shared" si="11"/>
        <v>0</v>
      </c>
      <c r="BQ28" s="294">
        <f>'4'!BZ28</f>
        <v>0</v>
      </c>
      <c r="BR28" s="138"/>
      <c r="BS28" s="138">
        <f>'4'!CH28</f>
        <v>0</v>
      </c>
      <c r="BT28" s="138"/>
      <c r="BU28" s="138">
        <f>'4'!CJ28</f>
        <v>0</v>
      </c>
      <c r="BV28" s="138"/>
      <c r="BW28" s="294">
        <f>'4'!CG28</f>
        <v>0</v>
      </c>
      <c r="BX28" s="283"/>
      <c r="BY28" s="464"/>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row>
    <row r="29" spans="1:118" ht="31.5" x14ac:dyDescent="0.25">
      <c r="A29" s="50" t="s">
        <v>745</v>
      </c>
      <c r="B29" s="170" t="s">
        <v>746</v>
      </c>
      <c r="C29" s="50"/>
      <c r="D29" s="138"/>
      <c r="E29" s="138"/>
      <c r="F29" s="138"/>
      <c r="G29" s="138"/>
      <c r="H29" s="138"/>
      <c r="I29" s="138"/>
      <c r="J29" s="138"/>
      <c r="K29" s="138"/>
      <c r="L29" s="138"/>
      <c r="M29" s="138"/>
      <c r="N29" s="138"/>
      <c r="O29" s="138"/>
      <c r="P29" s="138" t="s">
        <v>763</v>
      </c>
      <c r="Q29" s="294">
        <v>0</v>
      </c>
      <c r="R29" s="294">
        <v>0</v>
      </c>
      <c r="S29" s="294">
        <v>0</v>
      </c>
      <c r="T29" s="138"/>
      <c r="U29" s="294">
        <f>'4'!U29</f>
        <v>0</v>
      </c>
      <c r="V29" s="138" t="s">
        <v>763</v>
      </c>
      <c r="W29" s="294">
        <f>'4'!AD29</f>
        <v>0</v>
      </c>
      <c r="X29" s="294"/>
      <c r="Y29" s="294"/>
      <c r="Z29" s="138"/>
      <c r="AA29" s="292">
        <f>'4'!AC29</f>
        <v>0</v>
      </c>
      <c r="AB29" s="138"/>
      <c r="AC29" s="294">
        <f>'4'!AK29</f>
        <v>0</v>
      </c>
      <c r="AD29" s="294"/>
      <c r="AE29" s="294">
        <f>'4'!AM29</f>
        <v>0</v>
      </c>
      <c r="AF29" s="138"/>
      <c r="AG29" s="294">
        <f>'4'!AJ29</f>
        <v>0</v>
      </c>
      <c r="AH29" s="138"/>
      <c r="AI29" s="294">
        <f>'4'!BF29</f>
        <v>0</v>
      </c>
      <c r="AJ29" s="294"/>
      <c r="AK29" s="294">
        <f>'4'!AT29</f>
        <v>0</v>
      </c>
      <c r="AL29" s="138"/>
      <c r="AM29" s="294">
        <f>'3'!AF27</f>
        <v>0</v>
      </c>
      <c r="AN29" s="138" t="s">
        <v>763</v>
      </c>
      <c r="AO29" s="294">
        <f t="shared" si="3"/>
        <v>0</v>
      </c>
      <c r="AP29" s="294">
        <v>0</v>
      </c>
      <c r="AQ29" s="294">
        <v>0</v>
      </c>
      <c r="AR29" s="138"/>
      <c r="AS29" s="294">
        <f>'4'!AX29</f>
        <v>6.9474999999999998</v>
      </c>
      <c r="AT29" s="138"/>
      <c r="AU29" s="138">
        <f>'4'!BF29</f>
        <v>0</v>
      </c>
      <c r="AV29" s="138"/>
      <c r="AW29" s="294">
        <f>'4'!BH29</f>
        <v>0</v>
      </c>
      <c r="AX29" s="138"/>
      <c r="AY29" s="294">
        <f>'4'!BE29</f>
        <v>0</v>
      </c>
      <c r="AZ29" s="138" t="s">
        <v>763</v>
      </c>
      <c r="BA29" s="294">
        <f t="shared" si="4"/>
        <v>0</v>
      </c>
      <c r="BB29" s="294">
        <f t="shared" si="5"/>
        <v>0</v>
      </c>
      <c r="BC29" s="294">
        <f t="shared" si="6"/>
        <v>0</v>
      </c>
      <c r="BD29" s="294">
        <f t="shared" si="7"/>
        <v>0</v>
      </c>
      <c r="BE29" s="294">
        <v>0</v>
      </c>
      <c r="BF29" s="138"/>
      <c r="BG29" s="138">
        <f>'4'!BT29</f>
        <v>0</v>
      </c>
      <c r="BH29" s="138"/>
      <c r="BI29" s="138">
        <f>'4'!BV29</f>
        <v>0</v>
      </c>
      <c r="BJ29" s="138"/>
      <c r="BK29" s="294">
        <f>'4'!BS29</f>
        <v>8.7000000000000011</v>
      </c>
      <c r="BL29" s="138" t="s">
        <v>763</v>
      </c>
      <c r="BM29" s="294">
        <f t="shared" si="8"/>
        <v>0</v>
      </c>
      <c r="BN29" s="294">
        <f t="shared" si="9"/>
        <v>0</v>
      </c>
      <c r="BO29" s="294">
        <f t="shared" si="10"/>
        <v>0</v>
      </c>
      <c r="BP29" s="294">
        <f t="shared" si="11"/>
        <v>0</v>
      </c>
      <c r="BQ29" s="294">
        <f>'4'!BZ29</f>
        <v>9</v>
      </c>
      <c r="BR29" s="138"/>
      <c r="BS29" s="138">
        <f>'4'!CH29</f>
        <v>0</v>
      </c>
      <c r="BT29" s="138"/>
      <c r="BU29" s="138">
        <f>'4'!CJ29</f>
        <v>0</v>
      </c>
      <c r="BV29" s="138"/>
      <c r="BW29" s="294">
        <f>'4'!CG29</f>
        <v>9</v>
      </c>
      <c r="BX29" s="283"/>
      <c r="BY29" s="464"/>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row>
    <row r="30" spans="1:118" x14ac:dyDescent="0.25">
      <c r="A30" s="50"/>
      <c r="B30" s="28"/>
      <c r="C30" s="50"/>
      <c r="D30" s="138"/>
      <c r="E30" s="138"/>
      <c r="F30" s="138"/>
      <c r="G30" s="138"/>
      <c r="H30" s="138"/>
      <c r="I30" s="138"/>
      <c r="J30" s="138"/>
      <c r="K30" s="138"/>
      <c r="L30" s="138"/>
      <c r="M30" s="138"/>
      <c r="N30" s="138"/>
      <c r="O30" s="138"/>
      <c r="P30" s="138"/>
      <c r="Q30" s="294">
        <v>0</v>
      </c>
      <c r="R30" s="294">
        <v>0</v>
      </c>
      <c r="S30" s="294">
        <v>0</v>
      </c>
      <c r="T30" s="138"/>
      <c r="U30" s="294">
        <f>'4'!U30</f>
        <v>0</v>
      </c>
      <c r="V30" s="138"/>
      <c r="W30" s="294">
        <f>'4'!AD30</f>
        <v>0</v>
      </c>
      <c r="X30" s="294"/>
      <c r="Y30" s="294"/>
      <c r="Z30" s="138"/>
      <c r="AA30" s="292">
        <f>'4'!AC30</f>
        <v>0</v>
      </c>
      <c r="AB30" s="138"/>
      <c r="AC30" s="294">
        <f>'4'!AK30</f>
        <v>0</v>
      </c>
      <c r="AD30" s="294"/>
      <c r="AE30" s="294">
        <f>'4'!AM30</f>
        <v>0</v>
      </c>
      <c r="AF30" s="138"/>
      <c r="AG30" s="294">
        <f>'4'!AJ30</f>
        <v>0</v>
      </c>
      <c r="AH30" s="138"/>
      <c r="AI30" s="294">
        <f>'4'!BF30</f>
        <v>0</v>
      </c>
      <c r="AJ30" s="294"/>
      <c r="AK30" s="294">
        <f>'4'!AT30</f>
        <v>0</v>
      </c>
      <c r="AL30" s="138"/>
      <c r="AM30" s="294">
        <f>'3'!AF28</f>
        <v>0</v>
      </c>
      <c r="AN30" s="138"/>
      <c r="AO30" s="294">
        <f t="shared" si="3"/>
        <v>0</v>
      </c>
      <c r="AP30" s="294">
        <v>0</v>
      </c>
      <c r="AQ30" s="294">
        <v>0</v>
      </c>
      <c r="AR30" s="138"/>
      <c r="AS30" s="294">
        <f>'4'!AX30</f>
        <v>0</v>
      </c>
      <c r="AT30" s="138"/>
      <c r="AU30" s="138">
        <f>'4'!BF30</f>
        <v>0</v>
      </c>
      <c r="AV30" s="138"/>
      <c r="AW30" s="294">
        <f>'4'!BH30</f>
        <v>0</v>
      </c>
      <c r="AX30" s="138"/>
      <c r="AY30" s="294">
        <f>'4'!BE30</f>
        <v>0</v>
      </c>
      <c r="AZ30" s="138"/>
      <c r="BA30" s="294">
        <f t="shared" si="4"/>
        <v>0</v>
      </c>
      <c r="BB30" s="294">
        <f t="shared" si="5"/>
        <v>0</v>
      </c>
      <c r="BC30" s="294">
        <f t="shared" si="6"/>
        <v>0</v>
      </c>
      <c r="BD30" s="294">
        <f t="shared" si="7"/>
        <v>0</v>
      </c>
      <c r="BE30" s="294">
        <v>0</v>
      </c>
      <c r="BF30" s="138"/>
      <c r="BG30" s="138">
        <f>'4'!BT30</f>
        <v>0</v>
      </c>
      <c r="BH30" s="138"/>
      <c r="BI30" s="138">
        <f>'4'!BV30</f>
        <v>0</v>
      </c>
      <c r="BJ30" s="138"/>
      <c r="BK30" s="294">
        <f>'4'!BS30</f>
        <v>0</v>
      </c>
      <c r="BL30" s="138"/>
      <c r="BM30" s="294">
        <f t="shared" si="8"/>
        <v>0</v>
      </c>
      <c r="BN30" s="294">
        <f t="shared" si="9"/>
        <v>0</v>
      </c>
      <c r="BO30" s="294">
        <f t="shared" si="10"/>
        <v>0</v>
      </c>
      <c r="BP30" s="294">
        <f t="shared" si="11"/>
        <v>0</v>
      </c>
      <c r="BQ30" s="294">
        <f>'4'!BZ30</f>
        <v>0</v>
      </c>
      <c r="BR30" s="138"/>
      <c r="BS30" s="138">
        <f>'4'!CH30</f>
        <v>0</v>
      </c>
      <c r="BT30" s="138"/>
      <c r="BU30" s="138">
        <f>'4'!CJ30</f>
        <v>0</v>
      </c>
      <c r="BV30" s="138"/>
      <c r="BW30" s="294">
        <f>'4'!CG30</f>
        <v>0</v>
      </c>
      <c r="BX30" s="283"/>
      <c r="BY30" s="464"/>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row>
    <row r="31" spans="1:118" ht="31.5" x14ac:dyDescent="0.25">
      <c r="A31" s="50">
        <v>1</v>
      </c>
      <c r="B31" s="170" t="s">
        <v>579</v>
      </c>
      <c r="C31" s="50"/>
      <c r="D31" s="138"/>
      <c r="E31" s="138"/>
      <c r="F31" s="138"/>
      <c r="G31" s="138"/>
      <c r="H31" s="138"/>
      <c r="I31" s="138"/>
      <c r="J31" s="138"/>
      <c r="K31" s="138"/>
      <c r="L31" s="138"/>
      <c r="M31" s="138"/>
      <c r="N31" s="138"/>
      <c r="O31" s="138"/>
      <c r="P31" s="138"/>
      <c r="Q31" s="294">
        <v>0</v>
      </c>
      <c r="R31" s="294">
        <v>0</v>
      </c>
      <c r="S31" s="294">
        <v>0</v>
      </c>
      <c r="T31" s="138"/>
      <c r="U31" s="294">
        <f>'4'!U31</f>
        <v>0</v>
      </c>
      <c r="V31" s="138"/>
      <c r="W31" s="294">
        <f>'4'!AD31</f>
        <v>0</v>
      </c>
      <c r="X31" s="294"/>
      <c r="Y31" s="294"/>
      <c r="Z31" s="138"/>
      <c r="AA31" s="292">
        <f>'4'!AC31</f>
        <v>0</v>
      </c>
      <c r="AB31" s="138"/>
      <c r="AC31" s="294">
        <f>'4'!AK31</f>
        <v>0</v>
      </c>
      <c r="AD31" s="294"/>
      <c r="AE31" s="294">
        <f>'4'!AM31</f>
        <v>0</v>
      </c>
      <c r="AF31" s="138"/>
      <c r="AG31" s="294">
        <f>'4'!AJ31</f>
        <v>0</v>
      </c>
      <c r="AH31" s="138"/>
      <c r="AI31" s="294">
        <f>'4'!BF31</f>
        <v>0</v>
      </c>
      <c r="AJ31" s="294"/>
      <c r="AK31" s="294">
        <f>'4'!AT31</f>
        <v>0</v>
      </c>
      <c r="AL31" s="138"/>
      <c r="AM31" s="294">
        <f>'3'!AF29</f>
        <v>0</v>
      </c>
      <c r="AN31" s="138"/>
      <c r="AO31" s="294">
        <f t="shared" si="3"/>
        <v>0</v>
      </c>
      <c r="AP31" s="294">
        <v>0</v>
      </c>
      <c r="AQ31" s="294">
        <v>0</v>
      </c>
      <c r="AR31" s="138"/>
      <c r="AS31" s="294">
        <f>'4'!AX31</f>
        <v>0</v>
      </c>
      <c r="AT31" s="138"/>
      <c r="AU31" s="138">
        <f>'4'!BF31</f>
        <v>0</v>
      </c>
      <c r="AV31" s="138"/>
      <c r="AW31" s="294">
        <f>'4'!BH31</f>
        <v>0</v>
      </c>
      <c r="AX31" s="138"/>
      <c r="AY31" s="294">
        <f>'4'!BE31</f>
        <v>0</v>
      </c>
      <c r="AZ31" s="138"/>
      <c r="BA31" s="294">
        <f t="shared" si="4"/>
        <v>0</v>
      </c>
      <c r="BB31" s="294">
        <f t="shared" si="5"/>
        <v>0</v>
      </c>
      <c r="BC31" s="294">
        <f t="shared" si="6"/>
        <v>0</v>
      </c>
      <c r="BD31" s="294">
        <f t="shared" si="7"/>
        <v>0</v>
      </c>
      <c r="BE31" s="294">
        <v>0</v>
      </c>
      <c r="BF31" s="138"/>
      <c r="BG31" s="138">
        <f>'4'!BT31</f>
        <v>0</v>
      </c>
      <c r="BH31" s="138"/>
      <c r="BI31" s="138">
        <f>'4'!BV31</f>
        <v>0</v>
      </c>
      <c r="BJ31" s="138"/>
      <c r="BK31" s="294">
        <f>'4'!BS31</f>
        <v>0</v>
      </c>
      <c r="BL31" s="138"/>
      <c r="BM31" s="294">
        <f t="shared" si="8"/>
        <v>0</v>
      </c>
      <c r="BN31" s="294">
        <f t="shared" si="9"/>
        <v>0</v>
      </c>
      <c r="BO31" s="294">
        <f t="shared" si="10"/>
        <v>0</v>
      </c>
      <c r="BP31" s="294">
        <f t="shared" si="11"/>
        <v>0</v>
      </c>
      <c r="BQ31" s="294">
        <f>'4'!BZ31</f>
        <v>0</v>
      </c>
      <c r="BR31" s="138"/>
      <c r="BS31" s="138">
        <f>'4'!CH31</f>
        <v>0</v>
      </c>
      <c r="BT31" s="138"/>
      <c r="BU31" s="138">
        <f>'4'!CJ31</f>
        <v>0</v>
      </c>
      <c r="BV31" s="138"/>
      <c r="BW31" s="294">
        <f>'4'!CG31</f>
        <v>0</v>
      </c>
      <c r="BX31" s="283"/>
      <c r="BY31" s="464"/>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row>
    <row r="32" spans="1:118" ht="31.5" x14ac:dyDescent="0.25">
      <c r="A32" s="173" t="s">
        <v>550</v>
      </c>
      <c r="B32" s="171" t="s">
        <v>747</v>
      </c>
      <c r="C32" s="50"/>
      <c r="D32" s="138"/>
      <c r="E32" s="138"/>
      <c r="F32" s="138"/>
      <c r="G32" s="138"/>
      <c r="H32" s="138"/>
      <c r="I32" s="138"/>
      <c r="J32" s="138"/>
      <c r="K32" s="138"/>
      <c r="L32" s="138"/>
      <c r="M32" s="138"/>
      <c r="N32" s="138"/>
      <c r="O32" s="138"/>
      <c r="P32" s="138" t="s">
        <v>763</v>
      </c>
      <c r="Q32" s="294">
        <v>0</v>
      </c>
      <c r="R32" s="294">
        <v>0</v>
      </c>
      <c r="S32" s="294">
        <v>0</v>
      </c>
      <c r="T32" s="138"/>
      <c r="U32" s="294">
        <f>'4'!U32</f>
        <v>0</v>
      </c>
      <c r="V32" s="138" t="s">
        <v>763</v>
      </c>
      <c r="W32" s="294">
        <f>'4'!AD32</f>
        <v>0</v>
      </c>
      <c r="X32" s="294"/>
      <c r="Y32" s="294"/>
      <c r="Z32" s="138"/>
      <c r="AA32" s="292">
        <f>'4'!AC32</f>
        <v>0</v>
      </c>
      <c r="AB32" s="138"/>
      <c r="AC32" s="294">
        <f>'4'!AK32</f>
        <v>0</v>
      </c>
      <c r="AD32" s="294"/>
      <c r="AE32" s="294">
        <f>'4'!AM32</f>
        <v>0</v>
      </c>
      <c r="AF32" s="138"/>
      <c r="AG32" s="294">
        <f>'4'!AJ32</f>
        <v>0</v>
      </c>
      <c r="AH32" s="138"/>
      <c r="AI32" s="294">
        <f>'4'!BF32</f>
        <v>0</v>
      </c>
      <c r="AJ32" s="294"/>
      <c r="AK32" s="294">
        <f>'4'!AT32</f>
        <v>0</v>
      </c>
      <c r="AL32" s="138"/>
      <c r="AM32" s="294">
        <f>'3'!AF30</f>
        <v>0</v>
      </c>
      <c r="AN32" s="138" t="s">
        <v>763</v>
      </c>
      <c r="AO32" s="294">
        <f t="shared" si="3"/>
        <v>0</v>
      </c>
      <c r="AP32" s="294">
        <v>0</v>
      </c>
      <c r="AQ32" s="294">
        <v>0</v>
      </c>
      <c r="AR32" s="138"/>
      <c r="AS32" s="294">
        <f>'4'!AX32</f>
        <v>0</v>
      </c>
      <c r="AT32" s="138" t="s">
        <v>867</v>
      </c>
      <c r="AU32" s="138">
        <f>'4'!BF32</f>
        <v>0</v>
      </c>
      <c r="AV32" s="138"/>
      <c r="AW32" s="294">
        <f>'4'!BH32</f>
        <v>0</v>
      </c>
      <c r="AX32" s="138"/>
      <c r="AY32" s="294">
        <f>'4'!BE32</f>
        <v>29.985113800000001</v>
      </c>
      <c r="AZ32" s="138" t="s">
        <v>763</v>
      </c>
      <c r="BA32" s="294">
        <f t="shared" si="4"/>
        <v>2</v>
      </c>
      <c r="BB32" s="294">
        <f t="shared" si="5"/>
        <v>0</v>
      </c>
      <c r="BC32" s="294">
        <f t="shared" si="6"/>
        <v>0</v>
      </c>
      <c r="BD32" s="294">
        <f t="shared" si="7"/>
        <v>0</v>
      </c>
      <c r="BE32" s="294">
        <v>0</v>
      </c>
      <c r="BF32" s="138" t="s">
        <v>867</v>
      </c>
      <c r="BG32" s="138">
        <f>'4'!BT32</f>
        <v>2</v>
      </c>
      <c r="BH32" s="138"/>
      <c r="BI32" s="138">
        <f>'4'!BV32</f>
        <v>0</v>
      </c>
      <c r="BJ32" s="138"/>
      <c r="BK32" s="294">
        <f>'4'!BS32</f>
        <v>16.767000000000003</v>
      </c>
      <c r="BL32" s="138" t="s">
        <v>763</v>
      </c>
      <c r="BM32" s="294">
        <f t="shared" si="8"/>
        <v>2</v>
      </c>
      <c r="BN32" s="294">
        <f t="shared" si="9"/>
        <v>0</v>
      </c>
      <c r="BO32" s="294">
        <f t="shared" si="10"/>
        <v>0</v>
      </c>
      <c r="BP32" s="294">
        <f t="shared" si="11"/>
        <v>0</v>
      </c>
      <c r="BQ32" s="294">
        <f>'4'!BZ32</f>
        <v>12.592000000000001</v>
      </c>
      <c r="BR32" s="138" t="s">
        <v>867</v>
      </c>
      <c r="BS32" s="138">
        <f>'4'!CH32</f>
        <v>2</v>
      </c>
      <c r="BT32" s="138"/>
      <c r="BU32" s="138">
        <f>'4'!CJ32</f>
        <v>0</v>
      </c>
      <c r="BV32" s="138"/>
      <c r="BW32" s="294">
        <f>'4'!CG32</f>
        <v>12.592000000000001</v>
      </c>
      <c r="BX32" s="347"/>
      <c r="BY32" s="464"/>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row>
    <row r="33" spans="1:118" ht="47.25" x14ac:dyDescent="0.25">
      <c r="A33" s="46" t="s">
        <v>552</v>
      </c>
      <c r="B33" s="170" t="s">
        <v>748</v>
      </c>
      <c r="C33" s="50"/>
      <c r="D33" s="138"/>
      <c r="E33" s="138"/>
      <c r="F33" s="138"/>
      <c r="G33" s="138"/>
      <c r="H33" s="138"/>
      <c r="I33" s="138"/>
      <c r="J33" s="138"/>
      <c r="K33" s="138"/>
      <c r="L33" s="138"/>
      <c r="M33" s="138"/>
      <c r="N33" s="138"/>
      <c r="O33" s="138"/>
      <c r="P33" s="138" t="s">
        <v>763</v>
      </c>
      <c r="Q33" s="294">
        <v>0</v>
      </c>
      <c r="R33" s="294">
        <v>0</v>
      </c>
      <c r="S33" s="294">
        <v>0</v>
      </c>
      <c r="T33" s="138"/>
      <c r="U33" s="294">
        <f>'4'!U33</f>
        <v>0</v>
      </c>
      <c r="V33" s="138" t="s">
        <v>763</v>
      </c>
      <c r="W33" s="294">
        <f>'4'!AD33</f>
        <v>0</v>
      </c>
      <c r="X33" s="294"/>
      <c r="Y33" s="294"/>
      <c r="Z33" s="138"/>
      <c r="AA33" s="292">
        <f>'4'!AC33</f>
        <v>0</v>
      </c>
      <c r="AB33" s="138"/>
      <c r="AC33" s="294">
        <f>'4'!AK33</f>
        <v>0</v>
      </c>
      <c r="AD33" s="294"/>
      <c r="AE33" s="294">
        <f>'4'!AM33</f>
        <v>0</v>
      </c>
      <c r="AF33" s="138"/>
      <c r="AG33" s="294">
        <f>'4'!AJ33</f>
        <v>0</v>
      </c>
      <c r="AH33" s="138"/>
      <c r="AI33" s="294">
        <f>'4'!BF33</f>
        <v>0</v>
      </c>
      <c r="AJ33" s="294"/>
      <c r="AK33" s="294">
        <f>'4'!AT33</f>
        <v>0</v>
      </c>
      <c r="AL33" s="138"/>
      <c r="AM33" s="294">
        <f>'3'!AF31</f>
        <v>0</v>
      </c>
      <c r="AN33" s="138" t="s">
        <v>763</v>
      </c>
      <c r="AO33" s="294">
        <f t="shared" si="3"/>
        <v>0</v>
      </c>
      <c r="AP33" s="294">
        <v>0</v>
      </c>
      <c r="AQ33" s="294">
        <v>0</v>
      </c>
      <c r="AR33" s="138"/>
      <c r="AS33" s="294">
        <f>'4'!AX33</f>
        <v>0</v>
      </c>
      <c r="AT33" s="138" t="s">
        <v>867</v>
      </c>
      <c r="AU33" s="138">
        <f>'4'!BF33</f>
        <v>0</v>
      </c>
      <c r="AV33" s="138"/>
      <c r="AW33" s="294">
        <f>'4'!BH33</f>
        <v>0</v>
      </c>
      <c r="AX33" s="138"/>
      <c r="AY33" s="294">
        <f>'4'!BE33</f>
        <v>29.985113800000001</v>
      </c>
      <c r="AZ33" s="138" t="s">
        <v>763</v>
      </c>
      <c r="BA33" s="294">
        <f t="shared" si="4"/>
        <v>2</v>
      </c>
      <c r="BB33" s="294">
        <f t="shared" si="5"/>
        <v>0</v>
      </c>
      <c r="BC33" s="294">
        <f t="shared" si="6"/>
        <v>0</v>
      </c>
      <c r="BD33" s="294">
        <f t="shared" si="7"/>
        <v>0</v>
      </c>
      <c r="BE33" s="294">
        <v>0</v>
      </c>
      <c r="BF33" s="138" t="s">
        <v>867</v>
      </c>
      <c r="BG33" s="138">
        <f>'4'!BT33</f>
        <v>2</v>
      </c>
      <c r="BH33" s="138"/>
      <c r="BI33" s="138">
        <f>'4'!BV33</f>
        <v>0</v>
      </c>
      <c r="BJ33" s="138"/>
      <c r="BK33" s="294">
        <f>'4'!BS33</f>
        <v>16.767000000000003</v>
      </c>
      <c r="BL33" s="138" t="s">
        <v>763</v>
      </c>
      <c r="BM33" s="294">
        <f t="shared" si="8"/>
        <v>2</v>
      </c>
      <c r="BN33" s="294">
        <f t="shared" si="9"/>
        <v>0</v>
      </c>
      <c r="BO33" s="294">
        <f t="shared" si="10"/>
        <v>0</v>
      </c>
      <c r="BP33" s="294">
        <f t="shared" si="11"/>
        <v>0</v>
      </c>
      <c r="BQ33" s="294">
        <f>'4'!BZ33</f>
        <v>12.592000000000001</v>
      </c>
      <c r="BR33" s="138" t="s">
        <v>867</v>
      </c>
      <c r="BS33" s="138">
        <f>'4'!CH33</f>
        <v>2</v>
      </c>
      <c r="BT33" s="138"/>
      <c r="BU33" s="138">
        <f>'4'!CJ33</f>
        <v>0</v>
      </c>
      <c r="BV33" s="138"/>
      <c r="BW33" s="294">
        <f>'4'!CG33</f>
        <v>12.592000000000001</v>
      </c>
      <c r="BX33" s="283"/>
      <c r="BY33" s="464"/>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row>
    <row r="34" spans="1:118" s="580" customFormat="1" ht="78.75" x14ac:dyDescent="0.25">
      <c r="A34" s="46"/>
      <c r="B34" s="429" t="str">
        <f>'4'!B34</f>
        <v>Технологическое присоединение энергопринимающих устройств потребителей максимальной мощностью до 15 кВт включительно, всего</v>
      </c>
      <c r="C34" s="50" t="s">
        <v>1123</v>
      </c>
      <c r="D34" s="138"/>
      <c r="E34" s="138"/>
      <c r="F34" s="138"/>
      <c r="G34" s="138"/>
      <c r="H34" s="138"/>
      <c r="I34" s="138"/>
      <c r="J34" s="138"/>
      <c r="K34" s="138"/>
      <c r="L34" s="138"/>
      <c r="M34" s="138"/>
      <c r="N34" s="138"/>
      <c r="O34" s="138"/>
      <c r="P34" s="138" t="s">
        <v>763</v>
      </c>
      <c r="Q34" s="294">
        <v>0</v>
      </c>
      <c r="R34" s="294">
        <v>0</v>
      </c>
      <c r="S34" s="294">
        <v>0</v>
      </c>
      <c r="T34" s="138"/>
      <c r="U34" s="294">
        <f>'4'!U34</f>
        <v>0</v>
      </c>
      <c r="V34" s="138" t="s">
        <v>763</v>
      </c>
      <c r="W34" s="294">
        <f>'4'!AD34</f>
        <v>0</v>
      </c>
      <c r="X34" s="294"/>
      <c r="Y34" s="294"/>
      <c r="Z34" s="138"/>
      <c r="AA34" s="292">
        <f>'4'!AC34</f>
        <v>0</v>
      </c>
      <c r="AB34" s="138"/>
      <c r="AC34" s="294">
        <f>'4'!AK34</f>
        <v>0</v>
      </c>
      <c r="AD34" s="294"/>
      <c r="AE34" s="294">
        <f>'4'!AM34</f>
        <v>0</v>
      </c>
      <c r="AF34" s="138"/>
      <c r="AG34" s="294">
        <f>'4'!AJ34</f>
        <v>0</v>
      </c>
      <c r="AH34" s="138"/>
      <c r="AI34" s="294">
        <f>'4'!BF34</f>
        <v>0</v>
      </c>
      <c r="AJ34" s="294"/>
      <c r="AK34" s="294">
        <f>'4'!AT34</f>
        <v>0</v>
      </c>
      <c r="AL34" s="138"/>
      <c r="AM34" s="294">
        <f>'3'!AF32</f>
        <v>0</v>
      </c>
      <c r="AN34" s="138" t="s">
        <v>763</v>
      </c>
      <c r="AO34" s="294">
        <f t="shared" si="3"/>
        <v>0</v>
      </c>
      <c r="AP34" s="294">
        <v>0</v>
      </c>
      <c r="AQ34" s="294">
        <v>0</v>
      </c>
      <c r="AR34" s="138"/>
      <c r="AS34" s="294">
        <f>'4'!AX34</f>
        <v>0</v>
      </c>
      <c r="AT34" s="138" t="s">
        <v>867</v>
      </c>
      <c r="AU34" s="138">
        <f>'4'!BF34</f>
        <v>0</v>
      </c>
      <c r="AV34" s="138"/>
      <c r="AW34" s="294">
        <f>'4'!BH34</f>
        <v>0</v>
      </c>
      <c r="AX34" s="138"/>
      <c r="AY34" s="294">
        <f>'4'!BE34</f>
        <v>12.97616307</v>
      </c>
      <c r="AZ34" s="138" t="s">
        <v>763</v>
      </c>
      <c r="BA34" s="294">
        <f t="shared" si="4"/>
        <v>0</v>
      </c>
      <c r="BB34" s="294">
        <f t="shared" si="5"/>
        <v>0</v>
      </c>
      <c r="BC34" s="294">
        <f t="shared" si="6"/>
        <v>0</v>
      </c>
      <c r="BD34" s="294">
        <f t="shared" si="7"/>
        <v>0</v>
      </c>
      <c r="BE34" s="294">
        <v>0</v>
      </c>
      <c r="BF34" s="138" t="s">
        <v>867</v>
      </c>
      <c r="BG34" s="138">
        <f>'4'!BT34</f>
        <v>0</v>
      </c>
      <c r="BH34" s="138"/>
      <c r="BI34" s="138">
        <f>'4'!BV34</f>
        <v>0</v>
      </c>
      <c r="BJ34" s="138"/>
      <c r="BK34" s="294">
        <f>'4'!BS34</f>
        <v>8.3070000000000004</v>
      </c>
      <c r="BL34" s="138" t="s">
        <v>763</v>
      </c>
      <c r="BM34" s="294">
        <f t="shared" si="8"/>
        <v>0</v>
      </c>
      <c r="BN34" s="294">
        <f t="shared" si="9"/>
        <v>0</v>
      </c>
      <c r="BO34" s="294">
        <f t="shared" si="10"/>
        <v>0</v>
      </c>
      <c r="BP34" s="294">
        <f t="shared" si="11"/>
        <v>0</v>
      </c>
      <c r="BQ34" s="294">
        <f>'4'!BZ34</f>
        <v>12.592000000000001</v>
      </c>
      <c r="BR34" s="138" t="s">
        <v>867</v>
      </c>
      <c r="BS34" s="138">
        <f>'4'!CH34</f>
        <v>0</v>
      </c>
      <c r="BT34" s="138"/>
      <c r="BU34" s="138">
        <f>'4'!CJ34</f>
        <v>0</v>
      </c>
      <c r="BV34" s="138"/>
      <c r="BW34" s="294">
        <f>'4'!CG34</f>
        <v>12.592000000000001</v>
      </c>
      <c r="BX34" s="283"/>
      <c r="BY34" s="464"/>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row>
    <row r="35" spans="1:118" s="580" customFormat="1" ht="78.75" x14ac:dyDescent="0.25">
      <c r="A35" s="46"/>
      <c r="B35" s="429" t="str">
        <f>'4'!B35</f>
        <v>Технологическое присоединение энергопринимающих устройств потребителей максимальной мощностью до 150 кВт включительно, всего</v>
      </c>
      <c r="C35" s="50" t="s">
        <v>1123</v>
      </c>
      <c r="D35" s="138"/>
      <c r="E35" s="138"/>
      <c r="F35" s="138"/>
      <c r="G35" s="138"/>
      <c r="H35" s="138"/>
      <c r="I35" s="138"/>
      <c r="J35" s="138"/>
      <c r="K35" s="138"/>
      <c r="L35" s="138"/>
      <c r="M35" s="138"/>
      <c r="N35" s="138"/>
      <c r="O35" s="138"/>
      <c r="P35" s="138" t="s">
        <v>763</v>
      </c>
      <c r="Q35" s="294">
        <v>0</v>
      </c>
      <c r="R35" s="294">
        <v>0</v>
      </c>
      <c r="S35" s="294">
        <v>0</v>
      </c>
      <c r="T35" s="138"/>
      <c r="U35" s="294">
        <f>'4'!U35</f>
        <v>0</v>
      </c>
      <c r="V35" s="138" t="s">
        <v>763</v>
      </c>
      <c r="W35" s="294">
        <f>'4'!AD35</f>
        <v>0</v>
      </c>
      <c r="X35" s="294"/>
      <c r="Y35" s="294"/>
      <c r="Z35" s="138"/>
      <c r="AA35" s="292">
        <f>'4'!AC35</f>
        <v>0</v>
      </c>
      <c r="AB35" s="138"/>
      <c r="AC35" s="294">
        <f>'4'!AK35</f>
        <v>0</v>
      </c>
      <c r="AD35" s="294"/>
      <c r="AE35" s="294">
        <f>'4'!AM35</f>
        <v>0</v>
      </c>
      <c r="AF35" s="138"/>
      <c r="AG35" s="294">
        <f>'4'!AJ35</f>
        <v>0</v>
      </c>
      <c r="AH35" s="138"/>
      <c r="AI35" s="294">
        <f>'4'!BF35</f>
        <v>0</v>
      </c>
      <c r="AJ35" s="294"/>
      <c r="AK35" s="294">
        <f>'4'!AT35</f>
        <v>0</v>
      </c>
      <c r="AL35" s="138"/>
      <c r="AM35" s="294">
        <f>'3'!AF33</f>
        <v>0</v>
      </c>
      <c r="AN35" s="138" t="s">
        <v>763</v>
      </c>
      <c r="AO35" s="294">
        <f t="shared" si="3"/>
        <v>0</v>
      </c>
      <c r="AP35" s="294">
        <v>0</v>
      </c>
      <c r="AQ35" s="294">
        <v>0</v>
      </c>
      <c r="AR35" s="138"/>
      <c r="AS35" s="294">
        <f>'4'!AX35</f>
        <v>0</v>
      </c>
      <c r="AT35" s="138" t="s">
        <v>867</v>
      </c>
      <c r="AU35" s="138">
        <f>'4'!BF35</f>
        <v>0</v>
      </c>
      <c r="AV35" s="138"/>
      <c r="AW35" s="294">
        <f>'4'!BH35</f>
        <v>0</v>
      </c>
      <c r="AX35" s="138"/>
      <c r="AY35" s="294">
        <f>'4'!BE35</f>
        <v>17.008950729999999</v>
      </c>
      <c r="AZ35" s="138" t="s">
        <v>763</v>
      </c>
      <c r="BA35" s="294">
        <f t="shared" si="4"/>
        <v>0</v>
      </c>
      <c r="BB35" s="294">
        <f t="shared" si="5"/>
        <v>0</v>
      </c>
      <c r="BC35" s="294">
        <f t="shared" si="6"/>
        <v>0</v>
      </c>
      <c r="BD35" s="294">
        <f t="shared" si="7"/>
        <v>0</v>
      </c>
      <c r="BE35" s="294">
        <v>0</v>
      </c>
      <c r="BF35" s="138" t="s">
        <v>867</v>
      </c>
      <c r="BG35" s="138">
        <f>'4'!BT35</f>
        <v>0</v>
      </c>
      <c r="BH35" s="138"/>
      <c r="BI35" s="138">
        <f>'4'!BV35</f>
        <v>0</v>
      </c>
      <c r="BJ35" s="138"/>
      <c r="BK35" s="294">
        <f>'4'!BS35</f>
        <v>8.4600000000000009</v>
      </c>
      <c r="BL35" s="138" t="s">
        <v>763</v>
      </c>
      <c r="BM35" s="294">
        <f t="shared" si="8"/>
        <v>0</v>
      </c>
      <c r="BN35" s="294">
        <f t="shared" si="9"/>
        <v>0</v>
      </c>
      <c r="BO35" s="294">
        <f t="shared" si="10"/>
        <v>0</v>
      </c>
      <c r="BP35" s="294">
        <f t="shared" si="11"/>
        <v>0</v>
      </c>
      <c r="BQ35" s="294">
        <f>'4'!BZ35</f>
        <v>0</v>
      </c>
      <c r="BR35" s="138" t="s">
        <v>867</v>
      </c>
      <c r="BS35" s="138">
        <f>'4'!CH35</f>
        <v>0</v>
      </c>
      <c r="BT35" s="138"/>
      <c r="BU35" s="138">
        <f>'4'!CJ35</f>
        <v>0</v>
      </c>
      <c r="BV35" s="138"/>
      <c r="BW35" s="294">
        <f>'4'!CG35</f>
        <v>0</v>
      </c>
      <c r="BX35" s="283"/>
      <c r="BY35" s="464"/>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row>
    <row r="36" spans="1:118" s="432" customFormat="1" ht="31.5" x14ac:dyDescent="0.25">
      <c r="A36" s="46"/>
      <c r="B36" s="288" t="str">
        <f>'4'!B36</f>
        <v>Реконструкция в рамках технологических присоединений</v>
      </c>
      <c r="C36" s="50" t="s">
        <v>1127</v>
      </c>
      <c r="D36" s="138"/>
      <c r="E36" s="138"/>
      <c r="F36" s="138"/>
      <c r="G36" s="138"/>
      <c r="H36" s="138"/>
      <c r="I36" s="138"/>
      <c r="J36" s="138"/>
      <c r="K36" s="138"/>
      <c r="L36" s="138"/>
      <c r="M36" s="138"/>
      <c r="N36" s="138"/>
      <c r="O36" s="138"/>
      <c r="P36" s="138"/>
      <c r="Q36" s="294"/>
      <c r="R36" s="294"/>
      <c r="S36" s="294"/>
      <c r="T36" s="138"/>
      <c r="U36" s="294"/>
      <c r="V36" s="138"/>
      <c r="W36" s="294"/>
      <c r="X36" s="294"/>
      <c r="Y36" s="294"/>
      <c r="Z36" s="138"/>
      <c r="AA36" s="292"/>
      <c r="AB36" s="138"/>
      <c r="AC36" s="294"/>
      <c r="AD36" s="294"/>
      <c r="AE36" s="294"/>
      <c r="AF36" s="138"/>
      <c r="AG36" s="294"/>
      <c r="AH36" s="138"/>
      <c r="AI36" s="294">
        <f>'4'!BF36</f>
        <v>0</v>
      </c>
      <c r="AJ36" s="294"/>
      <c r="AK36" s="294">
        <f>'4'!AT36</f>
        <v>0</v>
      </c>
      <c r="AL36" s="138"/>
      <c r="AM36" s="294">
        <f>'3'!AF34</f>
        <v>0</v>
      </c>
      <c r="AN36" s="138"/>
      <c r="AO36" s="294">
        <f t="shared" si="3"/>
        <v>0</v>
      </c>
      <c r="AP36" s="294"/>
      <c r="AQ36" s="294"/>
      <c r="AR36" s="138"/>
      <c r="AS36" s="294"/>
      <c r="AT36" s="138"/>
      <c r="AU36" s="138"/>
      <c r="AV36" s="138"/>
      <c r="AW36" s="294"/>
      <c r="AX36" s="138"/>
      <c r="AY36" s="294"/>
      <c r="AZ36" s="138"/>
      <c r="BA36" s="294">
        <f t="shared" si="4"/>
        <v>2</v>
      </c>
      <c r="BB36" s="294">
        <f t="shared" si="5"/>
        <v>0</v>
      </c>
      <c r="BC36" s="294">
        <f t="shared" si="6"/>
        <v>0</v>
      </c>
      <c r="BD36" s="294">
        <f t="shared" si="7"/>
        <v>0</v>
      </c>
      <c r="BE36" s="294"/>
      <c r="BF36" s="138" t="s">
        <v>868</v>
      </c>
      <c r="BG36" s="138">
        <f>'4'!BT36</f>
        <v>2</v>
      </c>
      <c r="BH36" s="138"/>
      <c r="BI36" s="138">
        <f>'4'!BV36</f>
        <v>0</v>
      </c>
      <c r="BJ36" s="138"/>
      <c r="BK36" s="294">
        <f>'4'!BS36</f>
        <v>2.79</v>
      </c>
      <c r="BL36" s="138"/>
      <c r="BM36" s="294">
        <f t="shared" si="8"/>
        <v>2</v>
      </c>
      <c r="BN36" s="294">
        <f t="shared" si="9"/>
        <v>0</v>
      </c>
      <c r="BO36" s="294">
        <f t="shared" si="10"/>
        <v>0</v>
      </c>
      <c r="BP36" s="294">
        <f t="shared" si="11"/>
        <v>0</v>
      </c>
      <c r="BQ36" s="294"/>
      <c r="BR36" s="138" t="s">
        <v>868</v>
      </c>
      <c r="BS36" s="138">
        <f>'4'!CH36</f>
        <v>2</v>
      </c>
      <c r="BT36" s="138"/>
      <c r="BU36" s="138">
        <f>'4'!CJ36</f>
        <v>0</v>
      </c>
      <c r="BV36" s="138"/>
      <c r="BW36" s="294">
        <f>'4'!CG36</f>
        <v>2.9209999999999998</v>
      </c>
      <c r="BX36" s="283"/>
      <c r="BY36" s="464"/>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row>
    <row r="37" spans="1:118" s="432" customFormat="1" x14ac:dyDescent="0.25">
      <c r="A37" s="46"/>
      <c r="B37" s="170"/>
      <c r="C37" s="50"/>
      <c r="D37" s="138"/>
      <c r="E37" s="138"/>
      <c r="F37" s="138"/>
      <c r="G37" s="138"/>
      <c r="H37" s="138"/>
      <c r="I37" s="138"/>
      <c r="J37" s="138"/>
      <c r="K37" s="138"/>
      <c r="L37" s="138"/>
      <c r="M37" s="138"/>
      <c r="N37" s="138"/>
      <c r="O37" s="138"/>
      <c r="P37" s="138"/>
      <c r="Q37" s="294"/>
      <c r="R37" s="294"/>
      <c r="S37" s="294"/>
      <c r="T37" s="138"/>
      <c r="U37" s="294"/>
      <c r="V37" s="138"/>
      <c r="W37" s="294"/>
      <c r="X37" s="294"/>
      <c r="Y37" s="294"/>
      <c r="Z37" s="138"/>
      <c r="AA37" s="292"/>
      <c r="AB37" s="138"/>
      <c r="AC37" s="294"/>
      <c r="AD37" s="294"/>
      <c r="AE37" s="294"/>
      <c r="AF37" s="138"/>
      <c r="AG37" s="294"/>
      <c r="AH37" s="138"/>
      <c r="AI37" s="294">
        <f>'4'!BF37</f>
        <v>0</v>
      </c>
      <c r="AJ37" s="294"/>
      <c r="AK37" s="294">
        <f>'4'!AT37</f>
        <v>0</v>
      </c>
      <c r="AL37" s="138"/>
      <c r="AM37" s="294">
        <f>'3'!AF35</f>
        <v>0</v>
      </c>
      <c r="AN37" s="138"/>
      <c r="AO37" s="294">
        <f t="shared" si="3"/>
        <v>0</v>
      </c>
      <c r="AP37" s="294"/>
      <c r="AQ37" s="294"/>
      <c r="AR37" s="138"/>
      <c r="AS37" s="294"/>
      <c r="AT37" s="138"/>
      <c r="AU37" s="138"/>
      <c r="AV37" s="138"/>
      <c r="AW37" s="294"/>
      <c r="AX37" s="138"/>
      <c r="AY37" s="294"/>
      <c r="AZ37" s="138"/>
      <c r="BA37" s="294">
        <f t="shared" si="4"/>
        <v>0</v>
      </c>
      <c r="BB37" s="294">
        <f t="shared" si="5"/>
        <v>0</v>
      </c>
      <c r="BC37" s="294">
        <f t="shared" si="6"/>
        <v>0</v>
      </c>
      <c r="BD37" s="294">
        <f t="shared" si="7"/>
        <v>0</v>
      </c>
      <c r="BE37" s="294"/>
      <c r="BF37" s="138"/>
      <c r="BG37" s="138">
        <f>'4'!BT37</f>
        <v>0</v>
      </c>
      <c r="BH37" s="138"/>
      <c r="BI37" s="138">
        <f>'4'!BV37</f>
        <v>0</v>
      </c>
      <c r="BJ37" s="138"/>
      <c r="BK37" s="294">
        <f>'4'!BS37</f>
        <v>0</v>
      </c>
      <c r="BL37" s="138"/>
      <c r="BM37" s="294">
        <f t="shared" si="8"/>
        <v>0</v>
      </c>
      <c r="BN37" s="294">
        <f t="shared" si="9"/>
        <v>0</v>
      </c>
      <c r="BO37" s="294">
        <f t="shared" si="10"/>
        <v>0</v>
      </c>
      <c r="BP37" s="294">
        <f t="shared" si="11"/>
        <v>0</v>
      </c>
      <c r="BQ37" s="294"/>
      <c r="BR37" s="138"/>
      <c r="BS37" s="138">
        <f>'4'!CH37</f>
        <v>0</v>
      </c>
      <c r="BT37" s="138"/>
      <c r="BU37" s="138">
        <f>'4'!CJ37</f>
        <v>0</v>
      </c>
      <c r="BV37" s="138"/>
      <c r="BW37" s="294">
        <f>'4'!CG37</f>
        <v>0</v>
      </c>
      <c r="BX37" s="283"/>
      <c r="BY37" s="464"/>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row>
    <row r="38" spans="1:118" ht="31.5" x14ac:dyDescent="0.25">
      <c r="A38" s="46" t="s">
        <v>553</v>
      </c>
      <c r="B38" s="170" t="s">
        <v>523</v>
      </c>
      <c r="C38" s="50"/>
      <c r="D38" s="138"/>
      <c r="E38" s="138"/>
      <c r="F38" s="138"/>
      <c r="G38" s="138"/>
      <c r="H38" s="138"/>
      <c r="I38" s="138"/>
      <c r="J38" s="138"/>
      <c r="K38" s="138"/>
      <c r="L38" s="138"/>
      <c r="M38" s="138"/>
      <c r="N38" s="138"/>
      <c r="O38" s="138"/>
      <c r="P38" s="138" t="s">
        <v>763</v>
      </c>
      <c r="Q38" s="294">
        <v>0</v>
      </c>
      <c r="R38" s="294">
        <v>0</v>
      </c>
      <c r="S38" s="294">
        <v>0</v>
      </c>
      <c r="T38" s="138"/>
      <c r="U38" s="294">
        <f>'4'!U38</f>
        <v>0</v>
      </c>
      <c r="V38" s="138" t="s">
        <v>763</v>
      </c>
      <c r="W38" s="294">
        <f>'4'!AD38</f>
        <v>0</v>
      </c>
      <c r="X38" s="294"/>
      <c r="Y38" s="294"/>
      <c r="Z38" s="138"/>
      <c r="AA38" s="292">
        <f>'4'!AC38</f>
        <v>0</v>
      </c>
      <c r="AB38" s="138"/>
      <c r="AC38" s="294">
        <f>'4'!AK38</f>
        <v>0</v>
      </c>
      <c r="AD38" s="294"/>
      <c r="AE38" s="294">
        <f>'4'!AM38</f>
        <v>0</v>
      </c>
      <c r="AF38" s="138"/>
      <c r="AG38" s="294">
        <f>'4'!AJ38</f>
        <v>0</v>
      </c>
      <c r="AH38" s="138"/>
      <c r="AI38" s="294">
        <f>'4'!BF38</f>
        <v>0</v>
      </c>
      <c r="AJ38" s="294"/>
      <c r="AK38" s="294">
        <f>'4'!AT38</f>
        <v>0</v>
      </c>
      <c r="AL38" s="138"/>
      <c r="AM38" s="294">
        <f>'3'!AF36</f>
        <v>0</v>
      </c>
      <c r="AN38" s="138" t="s">
        <v>763</v>
      </c>
      <c r="AO38" s="294">
        <f t="shared" si="3"/>
        <v>0</v>
      </c>
      <c r="AP38" s="294">
        <v>0</v>
      </c>
      <c r="AQ38" s="294">
        <v>0</v>
      </c>
      <c r="AR38" s="138"/>
      <c r="AS38" s="294">
        <f>'4'!AX38</f>
        <v>0</v>
      </c>
      <c r="AT38" s="138"/>
      <c r="AU38" s="138">
        <f>'4'!BF38</f>
        <v>0</v>
      </c>
      <c r="AV38" s="138"/>
      <c r="AW38" s="294">
        <f>'4'!BH38</f>
        <v>0</v>
      </c>
      <c r="AX38" s="138"/>
      <c r="AY38" s="294">
        <f>'4'!BE38</f>
        <v>0</v>
      </c>
      <c r="AZ38" s="138" t="s">
        <v>763</v>
      </c>
      <c r="BA38" s="294">
        <f t="shared" si="4"/>
        <v>0</v>
      </c>
      <c r="BB38" s="294">
        <f t="shared" si="5"/>
        <v>0</v>
      </c>
      <c r="BC38" s="294">
        <f t="shared" si="6"/>
        <v>0</v>
      </c>
      <c r="BD38" s="294">
        <f t="shared" si="7"/>
        <v>0</v>
      </c>
      <c r="BE38" s="294">
        <v>0</v>
      </c>
      <c r="BF38" s="138"/>
      <c r="BG38" s="138">
        <f>'4'!BT38</f>
        <v>0</v>
      </c>
      <c r="BH38" s="138"/>
      <c r="BI38" s="138">
        <f>'4'!BV38</f>
        <v>0</v>
      </c>
      <c r="BJ38" s="138"/>
      <c r="BK38" s="294">
        <f>'4'!BS38</f>
        <v>0</v>
      </c>
      <c r="BL38" s="138" t="s">
        <v>763</v>
      </c>
      <c r="BM38" s="294">
        <f t="shared" si="8"/>
        <v>0</v>
      </c>
      <c r="BN38" s="294">
        <f t="shared" si="9"/>
        <v>0</v>
      </c>
      <c r="BO38" s="294">
        <f t="shared" si="10"/>
        <v>0</v>
      </c>
      <c r="BP38" s="294">
        <f t="shared" si="11"/>
        <v>0</v>
      </c>
      <c r="BQ38" s="294">
        <f>'4'!BZ38</f>
        <v>0</v>
      </c>
      <c r="BR38" s="138"/>
      <c r="BS38" s="138">
        <f>'4'!CH38</f>
        <v>0</v>
      </c>
      <c r="BT38" s="138"/>
      <c r="BU38" s="138">
        <f>'4'!CJ38</f>
        <v>0</v>
      </c>
      <c r="BV38" s="138"/>
      <c r="BW38" s="294">
        <f>'4'!CG38</f>
        <v>0</v>
      </c>
      <c r="BX38" s="283"/>
      <c r="BY38" s="464"/>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row>
    <row r="39" spans="1:118" ht="47.25" x14ac:dyDescent="0.25">
      <c r="A39" s="46" t="s">
        <v>554</v>
      </c>
      <c r="B39" s="170" t="s">
        <v>522</v>
      </c>
      <c r="C39" s="50"/>
      <c r="D39" s="138"/>
      <c r="E39" s="138"/>
      <c r="F39" s="138"/>
      <c r="G39" s="138"/>
      <c r="H39" s="138"/>
      <c r="I39" s="138"/>
      <c r="J39" s="138"/>
      <c r="K39" s="138"/>
      <c r="L39" s="138"/>
      <c r="M39" s="138"/>
      <c r="N39" s="138"/>
      <c r="O39" s="138"/>
      <c r="P39" s="138" t="s">
        <v>763</v>
      </c>
      <c r="Q39" s="294">
        <v>0</v>
      </c>
      <c r="R39" s="294">
        <v>0</v>
      </c>
      <c r="S39" s="294">
        <v>0</v>
      </c>
      <c r="T39" s="138"/>
      <c r="U39" s="294">
        <f>'4'!U39</f>
        <v>0</v>
      </c>
      <c r="V39" s="138" t="s">
        <v>763</v>
      </c>
      <c r="W39" s="294">
        <f>'4'!AD39</f>
        <v>0</v>
      </c>
      <c r="X39" s="294"/>
      <c r="Y39" s="294"/>
      <c r="Z39" s="138"/>
      <c r="AA39" s="292">
        <f>'4'!AC39</f>
        <v>0</v>
      </c>
      <c r="AB39" s="138"/>
      <c r="AC39" s="294">
        <f>'4'!AK39</f>
        <v>0</v>
      </c>
      <c r="AD39" s="294"/>
      <c r="AE39" s="294">
        <f>'4'!AM39</f>
        <v>0</v>
      </c>
      <c r="AF39" s="138"/>
      <c r="AG39" s="294">
        <f>'4'!AJ39</f>
        <v>0</v>
      </c>
      <c r="AH39" s="138"/>
      <c r="AI39" s="294">
        <f>'4'!BF39</f>
        <v>0</v>
      </c>
      <c r="AJ39" s="294"/>
      <c r="AK39" s="294">
        <f>'4'!AT39</f>
        <v>0</v>
      </c>
      <c r="AL39" s="138"/>
      <c r="AM39" s="294">
        <f>'3'!AF37</f>
        <v>0</v>
      </c>
      <c r="AN39" s="138" t="s">
        <v>763</v>
      </c>
      <c r="AO39" s="294">
        <f t="shared" si="3"/>
        <v>0</v>
      </c>
      <c r="AP39" s="294">
        <v>0</v>
      </c>
      <c r="AQ39" s="294">
        <v>0</v>
      </c>
      <c r="AR39" s="138"/>
      <c r="AS39" s="294">
        <f>'4'!AX39</f>
        <v>0</v>
      </c>
      <c r="AT39" s="138"/>
      <c r="AU39" s="138">
        <f>'4'!BF39</f>
        <v>0</v>
      </c>
      <c r="AV39" s="138"/>
      <c r="AW39" s="294">
        <f>'4'!BH39</f>
        <v>0</v>
      </c>
      <c r="AX39" s="138"/>
      <c r="AY39" s="294">
        <f>'4'!BE39</f>
        <v>0</v>
      </c>
      <c r="AZ39" s="138" t="s">
        <v>763</v>
      </c>
      <c r="BA39" s="294">
        <f t="shared" si="4"/>
        <v>0</v>
      </c>
      <c r="BB39" s="294">
        <f t="shared" si="5"/>
        <v>0</v>
      </c>
      <c r="BC39" s="294">
        <f t="shared" si="6"/>
        <v>0</v>
      </c>
      <c r="BD39" s="294">
        <f t="shared" si="7"/>
        <v>0</v>
      </c>
      <c r="BE39" s="294">
        <v>0</v>
      </c>
      <c r="BF39" s="138"/>
      <c r="BG39" s="138">
        <f>'4'!BT39</f>
        <v>0</v>
      </c>
      <c r="BH39" s="138"/>
      <c r="BI39" s="138">
        <f>'4'!BV39</f>
        <v>0</v>
      </c>
      <c r="BJ39" s="138"/>
      <c r="BK39" s="294">
        <f>'4'!BS39</f>
        <v>0</v>
      </c>
      <c r="BL39" s="138" t="s">
        <v>763</v>
      </c>
      <c r="BM39" s="294">
        <f t="shared" si="8"/>
        <v>0</v>
      </c>
      <c r="BN39" s="294">
        <f t="shared" si="9"/>
        <v>0</v>
      </c>
      <c r="BO39" s="294">
        <f t="shared" si="10"/>
        <v>0</v>
      </c>
      <c r="BP39" s="294">
        <f t="shared" si="11"/>
        <v>0</v>
      </c>
      <c r="BQ39" s="294">
        <f>'4'!BZ39</f>
        <v>0</v>
      </c>
      <c r="BR39" s="138"/>
      <c r="BS39" s="138">
        <f>'4'!CH39</f>
        <v>0</v>
      </c>
      <c r="BT39" s="138"/>
      <c r="BU39" s="138">
        <f>'4'!CJ39</f>
        <v>0</v>
      </c>
      <c r="BV39" s="138"/>
      <c r="BW39" s="294">
        <f>'4'!CG39</f>
        <v>0</v>
      </c>
      <c r="BX39" s="283"/>
      <c r="BY39" s="464"/>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row>
    <row r="40" spans="1:118" ht="94.5" x14ac:dyDescent="0.25">
      <c r="A40" s="46" t="s">
        <v>555</v>
      </c>
      <c r="B40" s="170" t="s">
        <v>749</v>
      </c>
      <c r="C40" s="50"/>
      <c r="D40" s="138"/>
      <c r="E40" s="138"/>
      <c r="F40" s="138"/>
      <c r="G40" s="138"/>
      <c r="H40" s="138"/>
      <c r="I40" s="138"/>
      <c r="J40" s="138"/>
      <c r="K40" s="138"/>
      <c r="L40" s="138"/>
      <c r="M40" s="138"/>
      <c r="N40" s="138"/>
      <c r="O40" s="138"/>
      <c r="P40" s="138" t="s">
        <v>763</v>
      </c>
      <c r="Q40" s="294">
        <v>0</v>
      </c>
      <c r="R40" s="294">
        <v>0</v>
      </c>
      <c r="S40" s="294">
        <v>0</v>
      </c>
      <c r="T40" s="138"/>
      <c r="U40" s="294">
        <f>'4'!U40</f>
        <v>0</v>
      </c>
      <c r="V40" s="138" t="s">
        <v>763</v>
      </c>
      <c r="W40" s="294">
        <f>'4'!AD40</f>
        <v>0</v>
      </c>
      <c r="X40" s="294"/>
      <c r="Y40" s="294"/>
      <c r="Z40" s="138"/>
      <c r="AA40" s="292">
        <f>'4'!AC40</f>
        <v>0</v>
      </c>
      <c r="AB40" s="138"/>
      <c r="AC40" s="294">
        <f>'4'!AK40</f>
        <v>0</v>
      </c>
      <c r="AD40" s="294"/>
      <c r="AE40" s="294">
        <f>'4'!AM40</f>
        <v>0</v>
      </c>
      <c r="AF40" s="138"/>
      <c r="AG40" s="294">
        <f>'4'!AJ40</f>
        <v>0</v>
      </c>
      <c r="AH40" s="138"/>
      <c r="AI40" s="294">
        <f>'4'!BF40</f>
        <v>0</v>
      </c>
      <c r="AJ40" s="294"/>
      <c r="AK40" s="294">
        <f>'4'!AT40</f>
        <v>0</v>
      </c>
      <c r="AL40" s="138"/>
      <c r="AM40" s="294">
        <f>'3'!AF38</f>
        <v>0</v>
      </c>
      <c r="AN40" s="138" t="s">
        <v>763</v>
      </c>
      <c r="AO40" s="294">
        <f t="shared" si="3"/>
        <v>0</v>
      </c>
      <c r="AP40" s="294">
        <v>0</v>
      </c>
      <c r="AQ40" s="294">
        <v>0</v>
      </c>
      <c r="AR40" s="138"/>
      <c r="AS40" s="294">
        <f>'4'!AX40</f>
        <v>0</v>
      </c>
      <c r="AT40" s="138"/>
      <c r="AU40" s="138">
        <f>'4'!BF40</f>
        <v>0</v>
      </c>
      <c r="AV40" s="138"/>
      <c r="AW40" s="294">
        <f>'4'!BH40</f>
        <v>0</v>
      </c>
      <c r="AX40" s="138"/>
      <c r="AY40" s="294">
        <f>'4'!BE40</f>
        <v>0</v>
      </c>
      <c r="AZ40" s="138" t="s">
        <v>763</v>
      </c>
      <c r="BA40" s="294">
        <f t="shared" si="4"/>
        <v>0</v>
      </c>
      <c r="BB40" s="294">
        <f t="shared" si="5"/>
        <v>0</v>
      </c>
      <c r="BC40" s="294">
        <f t="shared" si="6"/>
        <v>0</v>
      </c>
      <c r="BD40" s="294">
        <f t="shared" si="7"/>
        <v>0</v>
      </c>
      <c r="BE40" s="294">
        <v>0</v>
      </c>
      <c r="BF40" s="138"/>
      <c r="BG40" s="138">
        <f>'4'!BT40</f>
        <v>0</v>
      </c>
      <c r="BH40" s="138"/>
      <c r="BI40" s="138">
        <f>'4'!BV40</f>
        <v>0</v>
      </c>
      <c r="BJ40" s="138"/>
      <c r="BK40" s="294">
        <f>'4'!BS40</f>
        <v>0</v>
      </c>
      <c r="BL40" s="138" t="s">
        <v>763</v>
      </c>
      <c r="BM40" s="294">
        <f t="shared" si="8"/>
        <v>0</v>
      </c>
      <c r="BN40" s="294">
        <f t="shared" si="9"/>
        <v>0</v>
      </c>
      <c r="BO40" s="294">
        <f t="shared" si="10"/>
        <v>0</v>
      </c>
      <c r="BP40" s="294">
        <f t="shared" si="11"/>
        <v>0</v>
      </c>
      <c r="BQ40" s="294">
        <f>'4'!BZ40</f>
        <v>0</v>
      </c>
      <c r="BR40" s="138"/>
      <c r="BS40" s="138">
        <f>'4'!CH40</f>
        <v>0</v>
      </c>
      <c r="BT40" s="138"/>
      <c r="BU40" s="138">
        <f>'4'!CJ40</f>
        <v>0</v>
      </c>
      <c r="BV40" s="138"/>
      <c r="BW40" s="294">
        <f>'4'!CG40</f>
        <v>0</v>
      </c>
      <c r="BX40" s="283"/>
      <c r="BY40" s="464"/>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row>
    <row r="41" spans="1:118" ht="47.25" x14ac:dyDescent="0.25">
      <c r="A41" s="173" t="s">
        <v>551</v>
      </c>
      <c r="B41" s="171" t="s">
        <v>750</v>
      </c>
      <c r="C41" s="50"/>
      <c r="D41" s="138"/>
      <c r="E41" s="138"/>
      <c r="F41" s="138"/>
      <c r="G41" s="138"/>
      <c r="H41" s="138"/>
      <c r="I41" s="138"/>
      <c r="J41" s="138"/>
      <c r="K41" s="138"/>
      <c r="L41" s="138"/>
      <c r="M41" s="138"/>
      <c r="N41" s="138"/>
      <c r="O41" s="138"/>
      <c r="P41" s="138" t="s">
        <v>867</v>
      </c>
      <c r="Q41" s="294">
        <v>7.0200000000000005</v>
      </c>
      <c r="R41" s="294">
        <v>0</v>
      </c>
      <c r="S41" s="294">
        <v>0</v>
      </c>
      <c r="T41" s="138"/>
      <c r="U41" s="294">
        <f>'4'!U41</f>
        <v>61.327166666666663</v>
      </c>
      <c r="V41" s="138" t="s">
        <v>867</v>
      </c>
      <c r="W41" s="294">
        <f>'4'!AD41</f>
        <v>4.16</v>
      </c>
      <c r="X41" s="294"/>
      <c r="Y41" s="294"/>
      <c r="Z41" s="138"/>
      <c r="AA41" s="292">
        <f>'4'!AC41</f>
        <v>61.608049000000008</v>
      </c>
      <c r="AB41" s="138" t="s">
        <v>867</v>
      </c>
      <c r="AC41" s="294">
        <f>'4'!AK41</f>
        <v>6.96</v>
      </c>
      <c r="AD41" s="294"/>
      <c r="AE41" s="294">
        <f>'4'!AM41</f>
        <v>3.0200000000000005</v>
      </c>
      <c r="AF41" s="138"/>
      <c r="AG41" s="294">
        <f>'4'!AJ41</f>
        <v>58.644499999999994</v>
      </c>
      <c r="AH41" s="138"/>
      <c r="AI41" s="294">
        <f>'4'!BF41</f>
        <v>4.99</v>
      </c>
      <c r="AJ41" s="294"/>
      <c r="AK41" s="294">
        <f>'4'!AT41</f>
        <v>3.57</v>
      </c>
      <c r="AL41" s="138"/>
      <c r="AM41" s="294">
        <f>'3'!AF39</f>
        <v>53.089456666666671</v>
      </c>
      <c r="AN41" s="138" t="s">
        <v>867</v>
      </c>
      <c r="AO41" s="294">
        <f t="shared" si="3"/>
        <v>4.99</v>
      </c>
      <c r="AP41" s="294">
        <v>0</v>
      </c>
      <c r="AQ41" s="294">
        <v>0</v>
      </c>
      <c r="AR41" s="138"/>
      <c r="AS41" s="294">
        <f>'4'!AX41</f>
        <v>61.256126809999998</v>
      </c>
      <c r="AT41" s="138" t="s">
        <v>867</v>
      </c>
      <c r="AU41" s="294">
        <f>'4'!BF41</f>
        <v>4.99</v>
      </c>
      <c r="AV41" s="138"/>
      <c r="AW41" s="294">
        <f>'4'!BH41</f>
        <v>0</v>
      </c>
      <c r="AX41" s="138"/>
      <c r="AY41" s="294">
        <f>'4'!BE41</f>
        <v>68.420363210000005</v>
      </c>
      <c r="AZ41" s="138" t="s">
        <v>867</v>
      </c>
      <c r="BA41" s="294">
        <f t="shared" si="4"/>
        <v>5.03</v>
      </c>
      <c r="BB41" s="294">
        <f t="shared" si="5"/>
        <v>0</v>
      </c>
      <c r="BC41" s="294">
        <f t="shared" si="6"/>
        <v>0.35</v>
      </c>
      <c r="BD41" s="294">
        <f t="shared" si="7"/>
        <v>0</v>
      </c>
      <c r="BE41" s="294">
        <v>53.470833333333331</v>
      </c>
      <c r="BF41" s="138" t="s">
        <v>694</v>
      </c>
      <c r="BG41" s="138">
        <f>'4'!BT41</f>
        <v>5.03</v>
      </c>
      <c r="BH41" s="138"/>
      <c r="BI41" s="138">
        <f>'4'!BV41</f>
        <v>0.35</v>
      </c>
      <c r="BJ41" s="138"/>
      <c r="BK41" s="294">
        <f>'4'!BS41</f>
        <v>64.820000000000007</v>
      </c>
      <c r="BL41" s="138" t="s">
        <v>867</v>
      </c>
      <c r="BM41" s="294">
        <f t="shared" si="8"/>
        <v>5.36</v>
      </c>
      <c r="BN41" s="294">
        <f t="shared" si="9"/>
        <v>0</v>
      </c>
      <c r="BO41" s="294">
        <f t="shared" si="10"/>
        <v>0.74</v>
      </c>
      <c r="BP41" s="294">
        <f t="shared" si="11"/>
        <v>0</v>
      </c>
      <c r="BQ41" s="294">
        <f>'4'!BZ41</f>
        <v>76.031769999999995</v>
      </c>
      <c r="BR41" s="138" t="s">
        <v>867</v>
      </c>
      <c r="BS41" s="138">
        <f>'4'!CH41</f>
        <v>5.36</v>
      </c>
      <c r="BT41" s="138"/>
      <c r="BU41" s="138">
        <f>'4'!CJ41</f>
        <v>0.74</v>
      </c>
      <c r="BV41" s="138"/>
      <c r="BW41" s="294">
        <f>'4'!CG41</f>
        <v>98.150304758333348</v>
      </c>
      <c r="BX41" s="347"/>
      <c r="BY41" s="464"/>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row>
    <row r="42" spans="1:118" ht="78.75" x14ac:dyDescent="0.25">
      <c r="A42" s="46" t="s">
        <v>556</v>
      </c>
      <c r="B42" s="172" t="s">
        <v>764</v>
      </c>
      <c r="C42" s="50"/>
      <c r="D42" s="138"/>
      <c r="E42" s="138"/>
      <c r="F42" s="138"/>
      <c r="G42" s="138"/>
      <c r="H42" s="138"/>
      <c r="I42" s="138"/>
      <c r="J42" s="138"/>
      <c r="K42" s="138"/>
      <c r="L42" s="138"/>
      <c r="M42" s="138"/>
      <c r="N42" s="138"/>
      <c r="O42" s="138"/>
      <c r="P42" s="138" t="s">
        <v>867</v>
      </c>
      <c r="Q42" s="294">
        <v>7.0200000000000005</v>
      </c>
      <c r="R42" s="294">
        <v>0</v>
      </c>
      <c r="S42" s="294">
        <v>0</v>
      </c>
      <c r="T42" s="138"/>
      <c r="U42" s="294">
        <f>'4'!U42</f>
        <v>47.406333333333329</v>
      </c>
      <c r="V42" s="138" t="s">
        <v>867</v>
      </c>
      <c r="W42" s="294">
        <f>'4'!AD42</f>
        <v>4.16</v>
      </c>
      <c r="X42" s="294"/>
      <c r="Y42" s="294"/>
      <c r="Z42" s="138"/>
      <c r="AA42" s="292">
        <f>'4'!AC42</f>
        <v>47.567000000000007</v>
      </c>
      <c r="AB42" s="138" t="s">
        <v>867</v>
      </c>
      <c r="AC42" s="294">
        <f>'4'!AK42</f>
        <v>6.96</v>
      </c>
      <c r="AD42" s="294"/>
      <c r="AE42" s="294">
        <f>'4'!AM42</f>
        <v>0</v>
      </c>
      <c r="AF42" s="138"/>
      <c r="AG42" s="294">
        <f>'4'!AJ42</f>
        <v>39.110499999999995</v>
      </c>
      <c r="AH42" s="138"/>
      <c r="AI42" s="294">
        <f>'4'!BF42</f>
        <v>4.99</v>
      </c>
      <c r="AJ42" s="294"/>
      <c r="AK42" s="294">
        <f>'4'!AT42</f>
        <v>0</v>
      </c>
      <c r="AL42" s="138"/>
      <c r="AM42" s="294">
        <f>'3'!AF40</f>
        <v>37.94916666666667</v>
      </c>
      <c r="AN42" s="138" t="s">
        <v>867</v>
      </c>
      <c r="AO42" s="294">
        <f t="shared" si="3"/>
        <v>4.99</v>
      </c>
      <c r="AP42" s="294">
        <v>0</v>
      </c>
      <c r="AQ42" s="294">
        <v>0</v>
      </c>
      <c r="AR42" s="138"/>
      <c r="AS42" s="294">
        <f>'4'!AX42</f>
        <v>46.724126810000001</v>
      </c>
      <c r="AT42" s="138" t="s">
        <v>867</v>
      </c>
      <c r="AU42" s="138">
        <f>'4'!BF42</f>
        <v>4.99</v>
      </c>
      <c r="AV42" s="138"/>
      <c r="AW42" s="294">
        <f>'4'!BH42</f>
        <v>0</v>
      </c>
      <c r="AX42" s="138"/>
      <c r="AY42" s="294">
        <f>'4'!BE42</f>
        <v>46.480365630000009</v>
      </c>
      <c r="AZ42" s="138" t="s">
        <v>867</v>
      </c>
      <c r="BA42" s="294">
        <f t="shared" si="4"/>
        <v>5.03</v>
      </c>
      <c r="BB42" s="294">
        <f t="shared" si="5"/>
        <v>0</v>
      </c>
      <c r="BC42" s="294">
        <f t="shared" si="6"/>
        <v>0</v>
      </c>
      <c r="BD42" s="294">
        <f t="shared" si="7"/>
        <v>0</v>
      </c>
      <c r="BE42" s="294">
        <v>43.5</v>
      </c>
      <c r="BF42" s="138"/>
      <c r="BG42" s="138">
        <f>'4'!BT42</f>
        <v>5.03</v>
      </c>
      <c r="BH42" s="138"/>
      <c r="BI42" s="138">
        <f>'4'!BV42</f>
        <v>0</v>
      </c>
      <c r="BJ42" s="138"/>
      <c r="BK42" s="294">
        <f>'4'!BS42</f>
        <v>43.393770000000004</v>
      </c>
      <c r="BL42" s="138" t="s">
        <v>867</v>
      </c>
      <c r="BM42" s="294">
        <f t="shared" si="8"/>
        <v>5.36</v>
      </c>
      <c r="BN42" s="294">
        <f t="shared" si="9"/>
        <v>0</v>
      </c>
      <c r="BO42" s="294">
        <f t="shared" si="10"/>
        <v>0</v>
      </c>
      <c r="BP42" s="294">
        <f t="shared" si="11"/>
        <v>0</v>
      </c>
      <c r="BQ42" s="294">
        <f>'4'!BZ42</f>
        <v>45.827749999999995</v>
      </c>
      <c r="BR42" s="138"/>
      <c r="BS42" s="138">
        <f>'4'!CH42</f>
        <v>5.36</v>
      </c>
      <c r="BT42" s="138"/>
      <c r="BU42" s="138">
        <f>'4'!CJ42</f>
        <v>0</v>
      </c>
      <c r="BV42" s="138"/>
      <c r="BW42" s="294">
        <f>'4'!CG42</f>
        <v>45.827750000000002</v>
      </c>
      <c r="BX42" s="348"/>
      <c r="BY42" s="464"/>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row>
    <row r="43" spans="1:118" ht="31.5" x14ac:dyDescent="0.25">
      <c r="A43" s="46" t="s">
        <v>603</v>
      </c>
      <c r="B43" s="170" t="s">
        <v>765</v>
      </c>
      <c r="C43" s="50"/>
      <c r="D43" s="138"/>
      <c r="E43" s="138"/>
      <c r="F43" s="138"/>
      <c r="G43" s="138"/>
      <c r="H43" s="138"/>
      <c r="I43" s="138"/>
      <c r="J43" s="138"/>
      <c r="K43" s="138"/>
      <c r="L43" s="138"/>
      <c r="M43" s="138"/>
      <c r="N43" s="138"/>
      <c r="O43" s="138"/>
      <c r="P43" s="138" t="s">
        <v>763</v>
      </c>
      <c r="Q43" s="294">
        <v>0</v>
      </c>
      <c r="R43" s="294">
        <v>0</v>
      </c>
      <c r="S43" s="294">
        <v>0</v>
      </c>
      <c r="T43" s="138"/>
      <c r="U43" s="294">
        <f>'4'!U43</f>
        <v>0</v>
      </c>
      <c r="V43" s="138" t="s">
        <v>763</v>
      </c>
      <c r="W43" s="294">
        <f>'4'!AD43</f>
        <v>0</v>
      </c>
      <c r="X43" s="294"/>
      <c r="Y43" s="294"/>
      <c r="Z43" s="138"/>
      <c r="AA43" s="292">
        <f>'4'!AC43</f>
        <v>0</v>
      </c>
      <c r="AB43" s="138"/>
      <c r="AC43" s="294">
        <f>'4'!AK43</f>
        <v>0</v>
      </c>
      <c r="AD43" s="294"/>
      <c r="AE43" s="294">
        <f>'4'!AM43</f>
        <v>0</v>
      </c>
      <c r="AF43" s="138"/>
      <c r="AG43" s="294">
        <f>'4'!AJ43</f>
        <v>0</v>
      </c>
      <c r="AH43" s="138"/>
      <c r="AI43" s="294">
        <f>'4'!BF43</f>
        <v>0</v>
      </c>
      <c r="AJ43" s="294"/>
      <c r="AK43" s="294">
        <f>'4'!AT43</f>
        <v>0</v>
      </c>
      <c r="AL43" s="138"/>
      <c r="AM43" s="294">
        <f>'3'!AF41</f>
        <v>0</v>
      </c>
      <c r="AN43" s="138" t="s">
        <v>763</v>
      </c>
      <c r="AO43" s="294">
        <f t="shared" si="3"/>
        <v>0</v>
      </c>
      <c r="AP43" s="294">
        <v>0</v>
      </c>
      <c r="AQ43" s="294">
        <v>0</v>
      </c>
      <c r="AR43" s="138"/>
      <c r="AS43" s="294">
        <f>'4'!AX43</f>
        <v>0</v>
      </c>
      <c r="AT43" s="138"/>
      <c r="AU43" s="138">
        <f>'4'!BF43</f>
        <v>0</v>
      </c>
      <c r="AV43" s="138"/>
      <c r="AW43" s="294">
        <f>'4'!BH43</f>
        <v>0</v>
      </c>
      <c r="AX43" s="138"/>
      <c r="AY43" s="294">
        <f>'4'!BE43</f>
        <v>0</v>
      </c>
      <c r="AZ43" s="138" t="s">
        <v>763</v>
      </c>
      <c r="BA43" s="294">
        <f t="shared" si="4"/>
        <v>0</v>
      </c>
      <c r="BB43" s="294">
        <f t="shared" si="5"/>
        <v>0</v>
      </c>
      <c r="BC43" s="294">
        <f t="shared" si="6"/>
        <v>0</v>
      </c>
      <c r="BD43" s="294">
        <f t="shared" si="7"/>
        <v>0</v>
      </c>
      <c r="BE43" s="294">
        <v>0</v>
      </c>
      <c r="BF43" s="138"/>
      <c r="BG43" s="138">
        <f>'4'!BT43</f>
        <v>0</v>
      </c>
      <c r="BH43" s="138"/>
      <c r="BI43" s="138">
        <f>'4'!BV43</f>
        <v>0</v>
      </c>
      <c r="BJ43" s="138"/>
      <c r="BK43" s="294">
        <f>'4'!BS43</f>
        <v>0</v>
      </c>
      <c r="BL43" s="138" t="s">
        <v>763</v>
      </c>
      <c r="BM43" s="294">
        <f t="shared" si="8"/>
        <v>0</v>
      </c>
      <c r="BN43" s="294">
        <f t="shared" si="9"/>
        <v>0</v>
      </c>
      <c r="BO43" s="294">
        <f t="shared" si="10"/>
        <v>0</v>
      </c>
      <c r="BP43" s="294">
        <f t="shared" si="11"/>
        <v>0</v>
      </c>
      <c r="BQ43" s="294">
        <f>'4'!BZ43</f>
        <v>0</v>
      </c>
      <c r="BR43" s="138"/>
      <c r="BS43" s="138">
        <f>'4'!CH43</f>
        <v>0</v>
      </c>
      <c r="BT43" s="138"/>
      <c r="BU43" s="138">
        <f>'4'!CJ43</f>
        <v>0</v>
      </c>
      <c r="BV43" s="138"/>
      <c r="BW43" s="294">
        <f>'4'!CG43</f>
        <v>0</v>
      </c>
      <c r="BX43" s="283"/>
      <c r="BY43" s="464"/>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row>
    <row r="44" spans="1:118" ht="78.75" x14ac:dyDescent="0.25">
      <c r="A44" s="46" t="s">
        <v>604</v>
      </c>
      <c r="B44" s="170" t="s">
        <v>766</v>
      </c>
      <c r="C44" s="50"/>
      <c r="D44" s="138"/>
      <c r="E44" s="138"/>
      <c r="F44" s="138"/>
      <c r="G44" s="138"/>
      <c r="H44" s="138"/>
      <c r="I44" s="138"/>
      <c r="J44" s="138"/>
      <c r="K44" s="138"/>
      <c r="L44" s="138"/>
      <c r="M44" s="138"/>
      <c r="N44" s="138"/>
      <c r="O44" s="138"/>
      <c r="P44" s="138" t="s">
        <v>763</v>
      </c>
      <c r="Q44" s="294">
        <v>7.0200000000000005</v>
      </c>
      <c r="R44" s="294">
        <v>0</v>
      </c>
      <c r="S44" s="294">
        <v>0</v>
      </c>
      <c r="T44" s="138"/>
      <c r="U44" s="294">
        <f>'4'!U44</f>
        <v>47.406333333333329</v>
      </c>
      <c r="V44" s="138" t="s">
        <v>763</v>
      </c>
      <c r="W44" s="294">
        <f>'4'!AD44</f>
        <v>4.16</v>
      </c>
      <c r="X44" s="294"/>
      <c r="Y44" s="294"/>
      <c r="Z44" s="138"/>
      <c r="AA44" s="292">
        <f>'4'!AC44</f>
        <v>47.567000000000007</v>
      </c>
      <c r="AB44" s="138"/>
      <c r="AC44" s="294">
        <f>'4'!AK44</f>
        <v>6.96</v>
      </c>
      <c r="AD44" s="294"/>
      <c r="AE44" s="294">
        <f>'4'!AM44</f>
        <v>0</v>
      </c>
      <c r="AF44" s="138"/>
      <c r="AG44" s="294">
        <f>'4'!AJ44</f>
        <v>39.110499999999995</v>
      </c>
      <c r="AH44" s="138"/>
      <c r="AI44" s="294">
        <f>'4'!BF44</f>
        <v>4.99</v>
      </c>
      <c r="AJ44" s="294"/>
      <c r="AK44" s="294">
        <f>'4'!AT44</f>
        <v>0</v>
      </c>
      <c r="AL44" s="138"/>
      <c r="AM44" s="294">
        <f>'3'!AF42</f>
        <v>37.94916666666667</v>
      </c>
      <c r="AN44" s="138"/>
      <c r="AO44" s="294">
        <f t="shared" si="3"/>
        <v>4.99</v>
      </c>
      <c r="AP44" s="294">
        <v>0</v>
      </c>
      <c r="AQ44" s="294">
        <v>0</v>
      </c>
      <c r="AR44" s="138"/>
      <c r="AS44" s="294">
        <f>'4'!AX44</f>
        <v>43.335126809999998</v>
      </c>
      <c r="AT44" s="138"/>
      <c r="AU44" s="138">
        <f>'4'!BF44</f>
        <v>4.99</v>
      </c>
      <c r="AV44" s="138"/>
      <c r="AW44" s="294">
        <f>'4'!BH44</f>
        <v>0</v>
      </c>
      <c r="AX44" s="138"/>
      <c r="AY44" s="294">
        <f>'4'!BE44</f>
        <v>46.480365630000009</v>
      </c>
      <c r="AZ44" s="138" t="s">
        <v>763</v>
      </c>
      <c r="BA44" s="294">
        <f t="shared" si="4"/>
        <v>5.03</v>
      </c>
      <c r="BB44" s="294">
        <f t="shared" si="5"/>
        <v>0</v>
      </c>
      <c r="BC44" s="294">
        <f t="shared" si="6"/>
        <v>0</v>
      </c>
      <c r="BD44" s="294">
        <f t="shared" si="7"/>
        <v>0</v>
      </c>
      <c r="BE44" s="294">
        <v>43.5</v>
      </c>
      <c r="BF44" s="138"/>
      <c r="BG44" s="138">
        <f>'4'!BT44</f>
        <v>5.03</v>
      </c>
      <c r="BH44" s="138"/>
      <c r="BI44" s="138">
        <f>'4'!BV44</f>
        <v>0</v>
      </c>
      <c r="BJ44" s="138"/>
      <c r="BK44" s="294">
        <f>'4'!BS44</f>
        <v>43.393770000000004</v>
      </c>
      <c r="BL44" s="138" t="s">
        <v>763</v>
      </c>
      <c r="BM44" s="294">
        <f t="shared" si="8"/>
        <v>5.36</v>
      </c>
      <c r="BN44" s="294">
        <f t="shared" si="9"/>
        <v>0</v>
      </c>
      <c r="BO44" s="294">
        <f t="shared" si="10"/>
        <v>0</v>
      </c>
      <c r="BP44" s="294">
        <f t="shared" si="11"/>
        <v>0</v>
      </c>
      <c r="BQ44" s="294">
        <f>'4'!BZ44</f>
        <v>45.827749999999995</v>
      </c>
      <c r="BR44" s="138"/>
      <c r="BS44" s="138">
        <f>'4'!CH44</f>
        <v>5.36</v>
      </c>
      <c r="BT44" s="138"/>
      <c r="BU44" s="138">
        <f>'4'!CJ44</f>
        <v>0</v>
      </c>
      <c r="BV44" s="138"/>
      <c r="BW44" s="294">
        <f>'4'!CG44</f>
        <v>45.827750000000002</v>
      </c>
      <c r="BX44" s="283"/>
      <c r="BY44" s="464"/>
      <c r="CM44" s="18"/>
      <c r="CN44" s="18"/>
      <c r="CO44" s="18"/>
      <c r="CP44" s="18"/>
      <c r="CQ44" s="18"/>
      <c r="CR44" s="18"/>
      <c r="CS44" s="18"/>
      <c r="CT44" s="18"/>
      <c r="CU44" s="18"/>
      <c r="CV44" s="18"/>
      <c r="CW44" s="18"/>
      <c r="CX44" s="18"/>
      <c r="CY44" s="18"/>
      <c r="CZ44" s="18"/>
      <c r="DA44" s="18"/>
      <c r="DB44" s="18"/>
      <c r="DC44" s="18"/>
      <c r="DD44" s="18"/>
      <c r="DE44" s="18"/>
      <c r="DF44" s="18"/>
      <c r="DG44" s="18"/>
      <c r="DH44" s="18"/>
      <c r="DI44" s="18"/>
      <c r="DJ44" s="18"/>
      <c r="DK44" s="18"/>
      <c r="DL44" s="18"/>
      <c r="DM44" s="18"/>
      <c r="DN44" s="18"/>
    </row>
    <row r="45" spans="1:118" ht="31.5" x14ac:dyDescent="0.25">
      <c r="A45" s="458"/>
      <c r="B45" s="282" t="s">
        <v>830</v>
      </c>
      <c r="C45" s="332" t="s">
        <v>806</v>
      </c>
      <c r="D45" s="138"/>
      <c r="E45" s="138"/>
      <c r="F45" s="138"/>
      <c r="G45" s="138"/>
      <c r="H45" s="138"/>
      <c r="I45" s="138"/>
      <c r="J45" s="138"/>
      <c r="K45" s="138"/>
      <c r="L45" s="138"/>
      <c r="M45" s="138"/>
      <c r="N45" s="138"/>
      <c r="O45" s="138"/>
      <c r="P45" s="138" t="s">
        <v>694</v>
      </c>
      <c r="Q45" s="294">
        <v>1.26</v>
      </c>
      <c r="R45" s="294">
        <v>0</v>
      </c>
      <c r="S45" s="294">
        <v>0</v>
      </c>
      <c r="T45" s="138"/>
      <c r="U45" s="294">
        <f>'4'!U45</f>
        <v>7.7380000000000004</v>
      </c>
      <c r="V45" s="138" t="s">
        <v>694</v>
      </c>
      <c r="W45" s="294">
        <f>'4'!AD45</f>
        <v>0</v>
      </c>
      <c r="X45" s="294"/>
      <c r="Y45" s="294"/>
      <c r="Z45" s="138"/>
      <c r="AA45" s="292">
        <f>'4'!AC45</f>
        <v>7.7370000000000001</v>
      </c>
      <c r="AB45" s="138"/>
      <c r="AC45" s="294">
        <f>'4'!AK45</f>
        <v>0</v>
      </c>
      <c r="AD45" s="294"/>
      <c r="AE45" s="294">
        <f>'4'!AM45</f>
        <v>0</v>
      </c>
      <c r="AF45" s="138"/>
      <c r="AG45" s="294">
        <f>'4'!AJ45</f>
        <v>0</v>
      </c>
      <c r="AH45" s="138"/>
      <c r="AI45" s="294">
        <f>'4'!BF45</f>
        <v>0</v>
      </c>
      <c r="AJ45" s="294"/>
      <c r="AK45" s="294">
        <f>'4'!AT45</f>
        <v>0</v>
      </c>
      <c r="AL45" s="138"/>
      <c r="AM45" s="294">
        <f>'3'!AF43</f>
        <v>0</v>
      </c>
      <c r="AN45" s="138"/>
      <c r="AO45" s="294">
        <f t="shared" si="3"/>
        <v>0</v>
      </c>
      <c r="AP45" s="294">
        <v>0</v>
      </c>
      <c r="AQ45" s="294">
        <v>0</v>
      </c>
      <c r="AR45" s="138"/>
      <c r="AS45" s="294">
        <f>'4'!AX45</f>
        <v>0</v>
      </c>
      <c r="AT45" s="138"/>
      <c r="AU45" s="138">
        <f>'4'!BF45</f>
        <v>0</v>
      </c>
      <c r="AV45" s="138"/>
      <c r="AW45" s="294">
        <f>'4'!BH45</f>
        <v>0</v>
      </c>
      <c r="AX45" s="138"/>
      <c r="AY45" s="294">
        <f>'4'!BE45</f>
        <v>0</v>
      </c>
      <c r="AZ45" s="138"/>
      <c r="BA45" s="294">
        <f t="shared" si="4"/>
        <v>0</v>
      </c>
      <c r="BB45" s="294">
        <f t="shared" si="5"/>
        <v>0</v>
      </c>
      <c r="BC45" s="294">
        <f t="shared" si="6"/>
        <v>0</v>
      </c>
      <c r="BD45" s="294">
        <f t="shared" si="7"/>
        <v>0</v>
      </c>
      <c r="BE45" s="294">
        <f>'4'!BL45</f>
        <v>0</v>
      </c>
      <c r="BF45" s="138"/>
      <c r="BG45" s="138">
        <f>'4'!BT45</f>
        <v>0</v>
      </c>
      <c r="BH45" s="138"/>
      <c r="BI45" s="138">
        <f>'4'!BV45</f>
        <v>0</v>
      </c>
      <c r="BJ45" s="138"/>
      <c r="BK45" s="294">
        <f>'4'!BS45</f>
        <v>0</v>
      </c>
      <c r="BL45" s="138"/>
      <c r="BM45" s="294">
        <f t="shared" si="8"/>
        <v>0</v>
      </c>
      <c r="BN45" s="294">
        <f t="shared" si="9"/>
        <v>0</v>
      </c>
      <c r="BO45" s="294">
        <f t="shared" si="10"/>
        <v>0</v>
      </c>
      <c r="BP45" s="294">
        <f t="shared" si="11"/>
        <v>0</v>
      </c>
      <c r="BQ45" s="294">
        <f>'4'!BZ45</f>
        <v>0</v>
      </c>
      <c r="BR45" s="138"/>
      <c r="BS45" s="138">
        <f>'4'!CH45</f>
        <v>0</v>
      </c>
      <c r="BT45" s="138"/>
      <c r="BU45" s="138">
        <f>'4'!CJ45</f>
        <v>0</v>
      </c>
      <c r="BV45" s="138"/>
      <c r="BW45" s="294">
        <f>'4'!CG45</f>
        <v>0</v>
      </c>
      <c r="BX45" s="283"/>
      <c r="BY45" s="464"/>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row>
    <row r="46" spans="1:118" x14ac:dyDescent="0.25">
      <c r="A46" s="458"/>
      <c r="B46" s="282" t="s">
        <v>807</v>
      </c>
      <c r="C46" s="332" t="s">
        <v>806</v>
      </c>
      <c r="D46" s="138"/>
      <c r="E46" s="138"/>
      <c r="F46" s="138"/>
      <c r="G46" s="138"/>
      <c r="H46" s="138"/>
      <c r="I46" s="138"/>
      <c r="J46" s="138"/>
      <c r="K46" s="138"/>
      <c r="L46" s="138"/>
      <c r="M46" s="138"/>
      <c r="N46" s="138"/>
      <c r="O46" s="138"/>
      <c r="P46" s="138" t="s">
        <v>694</v>
      </c>
      <c r="Q46" s="294">
        <v>0</v>
      </c>
      <c r="R46" s="294">
        <v>0</v>
      </c>
      <c r="S46" s="294">
        <v>0</v>
      </c>
      <c r="T46" s="138"/>
      <c r="U46" s="294">
        <f>'4'!U46</f>
        <v>18.206666666666667</v>
      </c>
      <c r="V46" s="138" t="s">
        <v>694</v>
      </c>
      <c r="W46" s="294">
        <f>'4'!AD46</f>
        <v>0</v>
      </c>
      <c r="X46" s="294"/>
      <c r="Y46" s="294"/>
      <c r="Z46" s="138"/>
      <c r="AA46" s="292">
        <f>'4'!AC46</f>
        <v>18.204999999999998</v>
      </c>
      <c r="AB46" s="138"/>
      <c r="AC46" s="294">
        <f>'4'!AK46</f>
        <v>0</v>
      </c>
      <c r="AD46" s="294"/>
      <c r="AE46" s="294">
        <f>'4'!AM46</f>
        <v>0</v>
      </c>
      <c r="AF46" s="138"/>
      <c r="AG46" s="294">
        <f>'4'!AJ46</f>
        <v>0</v>
      </c>
      <c r="AH46" s="138"/>
      <c r="AI46" s="294">
        <f>'4'!BF46</f>
        <v>0</v>
      </c>
      <c r="AJ46" s="294"/>
      <c r="AK46" s="294">
        <f>'4'!AT46</f>
        <v>0</v>
      </c>
      <c r="AL46" s="138"/>
      <c r="AM46" s="294">
        <f>'3'!AF44</f>
        <v>0</v>
      </c>
      <c r="AN46" s="138"/>
      <c r="AO46" s="294">
        <f t="shared" si="3"/>
        <v>0</v>
      </c>
      <c r="AP46" s="294">
        <v>0</v>
      </c>
      <c r="AQ46" s="294">
        <v>0</v>
      </c>
      <c r="AR46" s="138"/>
      <c r="AS46" s="294">
        <f>'4'!AX46</f>
        <v>0</v>
      </c>
      <c r="AT46" s="138"/>
      <c r="AU46" s="138">
        <f>'4'!BF46</f>
        <v>0</v>
      </c>
      <c r="AV46" s="138"/>
      <c r="AW46" s="294">
        <f>'4'!BH46</f>
        <v>0</v>
      </c>
      <c r="AX46" s="138"/>
      <c r="AY46" s="294">
        <f>'4'!BE46</f>
        <v>0</v>
      </c>
      <c r="AZ46" s="138"/>
      <c r="BA46" s="294">
        <f t="shared" si="4"/>
        <v>0</v>
      </c>
      <c r="BB46" s="294">
        <f t="shared" si="5"/>
        <v>0</v>
      </c>
      <c r="BC46" s="294">
        <f t="shared" si="6"/>
        <v>0</v>
      </c>
      <c r="BD46" s="294">
        <f t="shared" si="7"/>
        <v>0</v>
      </c>
      <c r="BE46" s="294">
        <f>'4'!BL46</f>
        <v>0</v>
      </c>
      <c r="BF46" s="138"/>
      <c r="BG46" s="138">
        <f>'4'!BT46</f>
        <v>0</v>
      </c>
      <c r="BH46" s="138"/>
      <c r="BI46" s="138">
        <f>'4'!BV46</f>
        <v>0</v>
      </c>
      <c r="BJ46" s="138"/>
      <c r="BK46" s="294">
        <f>'4'!BS46</f>
        <v>0</v>
      </c>
      <c r="BL46" s="138"/>
      <c r="BM46" s="294">
        <f t="shared" si="8"/>
        <v>0</v>
      </c>
      <c r="BN46" s="294">
        <f t="shared" si="9"/>
        <v>0</v>
      </c>
      <c r="BO46" s="294">
        <f t="shared" si="10"/>
        <v>0</v>
      </c>
      <c r="BP46" s="294">
        <f t="shared" si="11"/>
        <v>0</v>
      </c>
      <c r="BQ46" s="294">
        <f>'4'!BZ46</f>
        <v>0</v>
      </c>
      <c r="BR46" s="138"/>
      <c r="BS46" s="138">
        <f>'4'!CH46</f>
        <v>0</v>
      </c>
      <c r="BT46" s="138"/>
      <c r="BU46" s="138">
        <f>'4'!CJ46</f>
        <v>0</v>
      </c>
      <c r="BV46" s="138"/>
      <c r="BW46" s="294">
        <f>'4'!CG46</f>
        <v>0</v>
      </c>
      <c r="BX46" s="283"/>
      <c r="BY46" s="464"/>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row>
    <row r="47" spans="1:118" ht="31.5" x14ac:dyDescent="0.25">
      <c r="A47" s="458"/>
      <c r="B47" s="282" t="s">
        <v>831</v>
      </c>
      <c r="C47" s="332" t="s">
        <v>806</v>
      </c>
      <c r="D47" s="138"/>
      <c r="E47" s="138"/>
      <c r="F47" s="138"/>
      <c r="G47" s="138"/>
      <c r="H47" s="138"/>
      <c r="I47" s="138"/>
      <c r="J47" s="138"/>
      <c r="K47" s="138"/>
      <c r="L47" s="138"/>
      <c r="M47" s="138"/>
      <c r="N47" s="138"/>
      <c r="O47" s="138"/>
      <c r="P47" s="138" t="s">
        <v>694</v>
      </c>
      <c r="Q47" s="294">
        <v>0.8</v>
      </c>
      <c r="R47" s="294">
        <v>0</v>
      </c>
      <c r="S47" s="294">
        <v>0</v>
      </c>
      <c r="T47" s="138"/>
      <c r="U47" s="294">
        <f>'4'!U47</f>
        <v>1.1066666666666667</v>
      </c>
      <c r="V47" s="138" t="s">
        <v>694</v>
      </c>
      <c r="W47" s="294">
        <f>'4'!AD47</f>
        <v>0</v>
      </c>
      <c r="X47" s="294"/>
      <c r="Y47" s="294"/>
      <c r="Z47" s="138"/>
      <c r="AA47" s="292">
        <f>'4'!AC47</f>
        <v>1.1419999999999999</v>
      </c>
      <c r="AB47" s="138"/>
      <c r="AC47" s="294">
        <f>'4'!AK47</f>
        <v>0</v>
      </c>
      <c r="AD47" s="294"/>
      <c r="AE47" s="294">
        <f>'4'!AM47</f>
        <v>0</v>
      </c>
      <c r="AF47" s="138"/>
      <c r="AG47" s="294">
        <f>'4'!AJ47</f>
        <v>0</v>
      </c>
      <c r="AH47" s="138"/>
      <c r="AI47" s="294">
        <f>'4'!BF47</f>
        <v>0</v>
      </c>
      <c r="AJ47" s="294"/>
      <c r="AK47" s="294">
        <f>'4'!AT47</f>
        <v>0</v>
      </c>
      <c r="AL47" s="138"/>
      <c r="AM47" s="294">
        <f>'3'!AF45</f>
        <v>0</v>
      </c>
      <c r="AN47" s="138"/>
      <c r="AO47" s="294">
        <f t="shared" si="3"/>
        <v>0</v>
      </c>
      <c r="AP47" s="294">
        <v>0</v>
      </c>
      <c r="AQ47" s="294">
        <v>0</v>
      </c>
      <c r="AR47" s="138"/>
      <c r="AS47" s="294">
        <f>'4'!AX47</f>
        <v>0</v>
      </c>
      <c r="AT47" s="138"/>
      <c r="AU47" s="138">
        <f>'4'!BF47</f>
        <v>0</v>
      </c>
      <c r="AV47" s="138"/>
      <c r="AW47" s="294">
        <f>'4'!BH47</f>
        <v>0</v>
      </c>
      <c r="AX47" s="138"/>
      <c r="AY47" s="294">
        <f>'4'!BE47</f>
        <v>0</v>
      </c>
      <c r="AZ47" s="138"/>
      <c r="BA47" s="294">
        <f t="shared" si="4"/>
        <v>0</v>
      </c>
      <c r="BB47" s="294">
        <f t="shared" si="5"/>
        <v>0</v>
      </c>
      <c r="BC47" s="294">
        <f t="shared" si="6"/>
        <v>0</v>
      </c>
      <c r="BD47" s="294">
        <f t="shared" si="7"/>
        <v>0</v>
      </c>
      <c r="BE47" s="294">
        <f>'4'!BL47</f>
        <v>0</v>
      </c>
      <c r="BF47" s="138"/>
      <c r="BG47" s="138">
        <f>'4'!BT47</f>
        <v>0</v>
      </c>
      <c r="BH47" s="138"/>
      <c r="BI47" s="138">
        <f>'4'!BV47</f>
        <v>0</v>
      </c>
      <c r="BJ47" s="138"/>
      <c r="BK47" s="294">
        <f>'4'!BS47</f>
        <v>0</v>
      </c>
      <c r="BL47" s="138"/>
      <c r="BM47" s="294">
        <f t="shared" si="8"/>
        <v>0</v>
      </c>
      <c r="BN47" s="294">
        <f t="shared" si="9"/>
        <v>0</v>
      </c>
      <c r="BO47" s="294">
        <f t="shared" si="10"/>
        <v>0</v>
      </c>
      <c r="BP47" s="294">
        <f t="shared" si="11"/>
        <v>0</v>
      </c>
      <c r="BQ47" s="294">
        <f>'4'!BZ47</f>
        <v>0</v>
      </c>
      <c r="BR47" s="138"/>
      <c r="BS47" s="138">
        <f>'4'!CH47</f>
        <v>0</v>
      </c>
      <c r="BT47" s="138"/>
      <c r="BU47" s="138">
        <f>'4'!CJ47</f>
        <v>0</v>
      </c>
      <c r="BV47" s="138"/>
      <c r="BW47" s="294">
        <f>'4'!CG47</f>
        <v>0</v>
      </c>
      <c r="BX47" s="283"/>
      <c r="BY47" s="464"/>
      <c r="CM47" s="18"/>
      <c r="CN47" s="18"/>
      <c r="CO47" s="18"/>
      <c r="CP47" s="18"/>
      <c r="CQ47" s="18"/>
      <c r="CR47" s="18"/>
      <c r="CS47" s="18"/>
      <c r="CT47" s="18"/>
      <c r="CU47" s="18"/>
      <c r="CV47" s="18"/>
      <c r="CW47" s="18"/>
      <c r="CX47" s="18"/>
      <c r="CY47" s="18"/>
      <c r="CZ47" s="18"/>
      <c r="DA47" s="18"/>
      <c r="DB47" s="18"/>
      <c r="DC47" s="18"/>
      <c r="DD47" s="18"/>
      <c r="DE47" s="18"/>
      <c r="DF47" s="18"/>
      <c r="DG47" s="18"/>
      <c r="DH47" s="18"/>
      <c r="DI47" s="18"/>
      <c r="DJ47" s="18"/>
      <c r="DK47" s="18"/>
      <c r="DL47" s="18"/>
      <c r="DM47" s="18"/>
      <c r="DN47" s="18"/>
    </row>
    <row r="48" spans="1:118" ht="31.5" x14ac:dyDescent="0.25">
      <c r="A48" s="458"/>
      <c r="B48" s="282" t="s">
        <v>832</v>
      </c>
      <c r="C48" s="332" t="s">
        <v>806</v>
      </c>
      <c r="D48" s="138"/>
      <c r="E48" s="138"/>
      <c r="F48" s="138"/>
      <c r="G48" s="138"/>
      <c r="H48" s="138"/>
      <c r="I48" s="138"/>
      <c r="J48" s="138"/>
      <c r="K48" s="138"/>
      <c r="L48" s="138"/>
      <c r="M48" s="138"/>
      <c r="N48" s="138"/>
      <c r="O48" s="138"/>
      <c r="P48" s="138" t="s">
        <v>694</v>
      </c>
      <c r="Q48" s="294">
        <v>0</v>
      </c>
      <c r="R48" s="294">
        <v>0</v>
      </c>
      <c r="S48" s="294">
        <v>0</v>
      </c>
      <c r="T48" s="138"/>
      <c r="U48" s="294">
        <f>'4'!U48</f>
        <v>1.2</v>
      </c>
      <c r="V48" s="138" t="s">
        <v>694</v>
      </c>
      <c r="W48" s="294">
        <f>'4'!AD48</f>
        <v>0</v>
      </c>
      <c r="X48" s="294"/>
      <c r="Y48" s="294"/>
      <c r="Z48" s="138"/>
      <c r="AA48" s="292">
        <f>'4'!AC48</f>
        <v>1.2130000000000001</v>
      </c>
      <c r="AB48" s="138"/>
      <c r="AC48" s="294">
        <f>'4'!AK48</f>
        <v>0</v>
      </c>
      <c r="AD48" s="294"/>
      <c r="AE48" s="294">
        <f>'4'!AM48</f>
        <v>0</v>
      </c>
      <c r="AF48" s="138"/>
      <c r="AG48" s="294">
        <f>'4'!AJ48</f>
        <v>0</v>
      </c>
      <c r="AH48" s="138"/>
      <c r="AI48" s="294">
        <f>'4'!BF48</f>
        <v>0</v>
      </c>
      <c r="AJ48" s="294"/>
      <c r="AK48" s="294">
        <f>'4'!AT48</f>
        <v>0</v>
      </c>
      <c r="AL48" s="138"/>
      <c r="AM48" s="294">
        <f>'3'!AF46</f>
        <v>0</v>
      </c>
      <c r="AN48" s="138"/>
      <c r="AO48" s="294">
        <f t="shared" si="3"/>
        <v>0</v>
      </c>
      <c r="AP48" s="294">
        <v>0</v>
      </c>
      <c r="AQ48" s="294">
        <v>0</v>
      </c>
      <c r="AR48" s="138"/>
      <c r="AS48" s="294">
        <f>'4'!AX48</f>
        <v>0</v>
      </c>
      <c r="AT48" s="138"/>
      <c r="AU48" s="138">
        <f>'4'!BF48</f>
        <v>0</v>
      </c>
      <c r="AV48" s="138"/>
      <c r="AW48" s="294">
        <f>'4'!BH48</f>
        <v>0</v>
      </c>
      <c r="AX48" s="138"/>
      <c r="AY48" s="294">
        <f>'4'!BE48</f>
        <v>0</v>
      </c>
      <c r="AZ48" s="138"/>
      <c r="BA48" s="294">
        <f t="shared" si="4"/>
        <v>0</v>
      </c>
      <c r="BB48" s="294">
        <f t="shared" si="5"/>
        <v>0</v>
      </c>
      <c r="BC48" s="294">
        <f t="shared" si="6"/>
        <v>0</v>
      </c>
      <c r="BD48" s="294">
        <f t="shared" si="7"/>
        <v>0</v>
      </c>
      <c r="BE48" s="294">
        <f>'4'!BL48</f>
        <v>0</v>
      </c>
      <c r="BF48" s="138"/>
      <c r="BG48" s="138">
        <f>'4'!BT48</f>
        <v>0</v>
      </c>
      <c r="BH48" s="138"/>
      <c r="BI48" s="138">
        <f>'4'!BV48</f>
        <v>0</v>
      </c>
      <c r="BJ48" s="138"/>
      <c r="BK48" s="294">
        <f>'4'!BS48</f>
        <v>0</v>
      </c>
      <c r="BL48" s="138"/>
      <c r="BM48" s="294">
        <f t="shared" si="8"/>
        <v>0</v>
      </c>
      <c r="BN48" s="294">
        <f t="shared" si="9"/>
        <v>0</v>
      </c>
      <c r="BO48" s="294">
        <f t="shared" si="10"/>
        <v>0</v>
      </c>
      <c r="BP48" s="294">
        <f t="shared" si="11"/>
        <v>0</v>
      </c>
      <c r="BQ48" s="294">
        <f>'4'!BZ48</f>
        <v>0</v>
      </c>
      <c r="BR48" s="138"/>
      <c r="BS48" s="138">
        <f>'4'!CH48</f>
        <v>0</v>
      </c>
      <c r="BT48" s="138"/>
      <c r="BU48" s="138">
        <f>'4'!CJ48</f>
        <v>0</v>
      </c>
      <c r="BV48" s="138"/>
      <c r="BW48" s="294">
        <f>'4'!CG48</f>
        <v>0</v>
      </c>
      <c r="BX48" s="283"/>
      <c r="BY48" s="464"/>
      <c r="CM48" s="18"/>
      <c r="CN48" s="18"/>
      <c r="CO48" s="18"/>
      <c r="CP48" s="18"/>
      <c r="CQ48" s="18"/>
      <c r="CR48" s="18"/>
      <c r="CS48" s="18"/>
      <c r="CT48" s="18"/>
      <c r="CU48" s="18"/>
      <c r="CV48" s="18"/>
      <c r="CW48" s="18"/>
      <c r="CX48" s="18"/>
      <c r="CY48" s="18"/>
      <c r="CZ48" s="18"/>
      <c r="DA48" s="18"/>
      <c r="DB48" s="18"/>
      <c r="DC48" s="18"/>
      <c r="DD48" s="18"/>
      <c r="DE48" s="18"/>
      <c r="DF48" s="18"/>
      <c r="DG48" s="18"/>
      <c r="DH48" s="18"/>
      <c r="DI48" s="18"/>
      <c r="DJ48" s="18"/>
      <c r="DK48" s="18"/>
      <c r="DL48" s="18"/>
      <c r="DM48" s="18"/>
      <c r="DN48" s="18"/>
    </row>
    <row r="49" spans="1:118" ht="31.5" x14ac:dyDescent="0.25">
      <c r="A49" s="458"/>
      <c r="B49" s="282" t="s">
        <v>833</v>
      </c>
      <c r="C49" s="332" t="s">
        <v>806</v>
      </c>
      <c r="D49" s="138"/>
      <c r="E49" s="138"/>
      <c r="F49" s="138"/>
      <c r="G49" s="138"/>
      <c r="H49" s="138"/>
      <c r="I49" s="138"/>
      <c r="J49" s="138"/>
      <c r="K49" s="138"/>
      <c r="L49" s="138"/>
      <c r="M49" s="138"/>
      <c r="N49" s="138"/>
      <c r="O49" s="138"/>
      <c r="P49" s="138" t="s">
        <v>694</v>
      </c>
      <c r="Q49" s="294">
        <v>0.8</v>
      </c>
      <c r="R49" s="294">
        <v>0</v>
      </c>
      <c r="S49" s="294">
        <v>0</v>
      </c>
      <c r="T49" s="138"/>
      <c r="U49" s="294">
        <f>'4'!U49</f>
        <v>6.2850000000000001</v>
      </c>
      <c r="V49" s="138" t="s">
        <v>694</v>
      </c>
      <c r="W49" s="294">
        <f>'4'!AD49</f>
        <v>0</v>
      </c>
      <c r="X49" s="294"/>
      <c r="Y49" s="294"/>
      <c r="Z49" s="138"/>
      <c r="AA49" s="292">
        <f>'4'!AC49</f>
        <v>6.2839999999999998</v>
      </c>
      <c r="AB49" s="138"/>
      <c r="AC49" s="294">
        <f>'4'!AK49</f>
        <v>0</v>
      </c>
      <c r="AD49" s="294"/>
      <c r="AE49" s="294">
        <f>'4'!AM49</f>
        <v>0</v>
      </c>
      <c r="AF49" s="138"/>
      <c r="AG49" s="294">
        <f>'4'!AJ49</f>
        <v>0</v>
      </c>
      <c r="AH49" s="138"/>
      <c r="AI49" s="294">
        <f>'4'!BF49</f>
        <v>0</v>
      </c>
      <c r="AJ49" s="294"/>
      <c r="AK49" s="294">
        <f>'4'!AT49</f>
        <v>0</v>
      </c>
      <c r="AL49" s="138"/>
      <c r="AM49" s="294">
        <f>'3'!AF47</f>
        <v>0</v>
      </c>
      <c r="AN49" s="138"/>
      <c r="AO49" s="294">
        <f t="shared" si="3"/>
        <v>0</v>
      </c>
      <c r="AP49" s="294">
        <v>0</v>
      </c>
      <c r="AQ49" s="294">
        <v>0</v>
      </c>
      <c r="AR49" s="138"/>
      <c r="AS49" s="294">
        <f>'4'!AX49</f>
        <v>0</v>
      </c>
      <c r="AT49" s="138"/>
      <c r="AU49" s="138">
        <f>'4'!BF49</f>
        <v>0</v>
      </c>
      <c r="AV49" s="138"/>
      <c r="AW49" s="294">
        <f>'4'!BH49</f>
        <v>0</v>
      </c>
      <c r="AX49" s="138"/>
      <c r="AY49" s="294">
        <f>'4'!BE49</f>
        <v>0</v>
      </c>
      <c r="AZ49" s="138"/>
      <c r="BA49" s="294">
        <f t="shared" si="4"/>
        <v>0</v>
      </c>
      <c r="BB49" s="294">
        <f t="shared" si="5"/>
        <v>0</v>
      </c>
      <c r="BC49" s="294">
        <f t="shared" si="6"/>
        <v>0</v>
      </c>
      <c r="BD49" s="294">
        <f t="shared" si="7"/>
        <v>0</v>
      </c>
      <c r="BE49" s="294">
        <f>'4'!BL49</f>
        <v>0</v>
      </c>
      <c r="BF49" s="138"/>
      <c r="BG49" s="138">
        <f>'4'!BT49</f>
        <v>0</v>
      </c>
      <c r="BH49" s="138"/>
      <c r="BI49" s="138">
        <f>'4'!BV49</f>
        <v>0</v>
      </c>
      <c r="BJ49" s="138"/>
      <c r="BK49" s="294">
        <f>'4'!BS49</f>
        <v>0</v>
      </c>
      <c r="BL49" s="138"/>
      <c r="BM49" s="294">
        <f t="shared" si="8"/>
        <v>0</v>
      </c>
      <c r="BN49" s="294">
        <f t="shared" si="9"/>
        <v>0</v>
      </c>
      <c r="BO49" s="294">
        <f t="shared" si="10"/>
        <v>0</v>
      </c>
      <c r="BP49" s="294">
        <f t="shared" si="11"/>
        <v>0</v>
      </c>
      <c r="BQ49" s="294">
        <f>'4'!BZ49</f>
        <v>0</v>
      </c>
      <c r="BR49" s="138"/>
      <c r="BS49" s="138">
        <f>'4'!CH49</f>
        <v>0</v>
      </c>
      <c r="BT49" s="138"/>
      <c r="BU49" s="138">
        <f>'4'!CJ49</f>
        <v>0</v>
      </c>
      <c r="BV49" s="138"/>
      <c r="BW49" s="294">
        <f>'4'!CG49</f>
        <v>0</v>
      </c>
      <c r="BX49" s="283"/>
      <c r="BY49" s="464"/>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row>
    <row r="50" spans="1:118" ht="31.5" x14ac:dyDescent="0.25">
      <c r="A50" s="458"/>
      <c r="B50" s="282" t="s">
        <v>808</v>
      </c>
      <c r="C50" s="332" t="s">
        <v>806</v>
      </c>
      <c r="D50" s="138"/>
      <c r="E50" s="138"/>
      <c r="F50" s="138"/>
      <c r="G50" s="138"/>
      <c r="H50" s="138"/>
      <c r="I50" s="138"/>
      <c r="J50" s="138"/>
      <c r="K50" s="138"/>
      <c r="L50" s="138"/>
      <c r="M50" s="138"/>
      <c r="N50" s="138"/>
      <c r="O50" s="138"/>
      <c r="P50" s="138" t="s">
        <v>694</v>
      </c>
      <c r="Q50" s="294">
        <v>0</v>
      </c>
      <c r="R50" s="294">
        <v>0</v>
      </c>
      <c r="S50" s="294">
        <v>0</v>
      </c>
      <c r="T50" s="138"/>
      <c r="U50" s="294">
        <f>'4'!U50</f>
        <v>8.5</v>
      </c>
      <c r="V50" s="138" t="s">
        <v>694</v>
      </c>
      <c r="W50" s="294">
        <f>'4'!AD50</f>
        <v>0</v>
      </c>
      <c r="X50" s="294"/>
      <c r="Y50" s="294"/>
      <c r="Z50" s="138"/>
      <c r="AA50" s="292">
        <f>'4'!AC50</f>
        <v>8.5389999999999997</v>
      </c>
      <c r="AB50" s="138"/>
      <c r="AC50" s="294">
        <f>'4'!AK50</f>
        <v>0</v>
      </c>
      <c r="AD50" s="294"/>
      <c r="AE50" s="294">
        <f>'4'!AM50</f>
        <v>0</v>
      </c>
      <c r="AF50" s="138"/>
      <c r="AG50" s="294">
        <f>'4'!AJ50</f>
        <v>0</v>
      </c>
      <c r="AH50" s="138"/>
      <c r="AI50" s="294">
        <f>'4'!BF50</f>
        <v>0</v>
      </c>
      <c r="AJ50" s="294"/>
      <c r="AK50" s="294">
        <f>'4'!AT50</f>
        <v>0</v>
      </c>
      <c r="AL50" s="138"/>
      <c r="AM50" s="294">
        <f>'3'!AF48</f>
        <v>0</v>
      </c>
      <c r="AN50" s="138"/>
      <c r="AO50" s="294">
        <f t="shared" si="3"/>
        <v>0</v>
      </c>
      <c r="AP50" s="294">
        <v>0</v>
      </c>
      <c r="AQ50" s="294">
        <v>0</v>
      </c>
      <c r="AR50" s="138"/>
      <c r="AS50" s="294">
        <f>'4'!AX50</f>
        <v>0</v>
      </c>
      <c r="AT50" s="138"/>
      <c r="AU50" s="138">
        <f>'4'!BF50</f>
        <v>0</v>
      </c>
      <c r="AV50" s="138"/>
      <c r="AW50" s="294">
        <f>'4'!BH50</f>
        <v>0</v>
      </c>
      <c r="AX50" s="138"/>
      <c r="AY50" s="294">
        <f>'4'!BE50</f>
        <v>0</v>
      </c>
      <c r="AZ50" s="138"/>
      <c r="BA50" s="294">
        <f t="shared" si="4"/>
        <v>0</v>
      </c>
      <c r="BB50" s="294">
        <f t="shared" si="5"/>
        <v>0</v>
      </c>
      <c r="BC50" s="294">
        <f t="shared" si="6"/>
        <v>0</v>
      </c>
      <c r="BD50" s="294">
        <f t="shared" si="7"/>
        <v>0</v>
      </c>
      <c r="BE50" s="294">
        <f>'4'!BL50</f>
        <v>0</v>
      </c>
      <c r="BF50" s="138"/>
      <c r="BG50" s="138">
        <f>'4'!BT50</f>
        <v>0</v>
      </c>
      <c r="BH50" s="138"/>
      <c r="BI50" s="138">
        <f>'4'!BV50</f>
        <v>0</v>
      </c>
      <c r="BJ50" s="138"/>
      <c r="BK50" s="294">
        <f>'4'!BS50</f>
        <v>0</v>
      </c>
      <c r="BL50" s="138"/>
      <c r="BM50" s="294">
        <f t="shared" si="8"/>
        <v>0</v>
      </c>
      <c r="BN50" s="294">
        <f t="shared" si="9"/>
        <v>0</v>
      </c>
      <c r="BO50" s="294">
        <f t="shared" si="10"/>
        <v>0</v>
      </c>
      <c r="BP50" s="294">
        <f t="shared" si="11"/>
        <v>0</v>
      </c>
      <c r="BQ50" s="294">
        <f>'4'!BZ50</f>
        <v>0</v>
      </c>
      <c r="BR50" s="138"/>
      <c r="BS50" s="138">
        <f>'4'!CH50</f>
        <v>0</v>
      </c>
      <c r="BT50" s="138"/>
      <c r="BU50" s="138">
        <f>'4'!CJ50</f>
        <v>0</v>
      </c>
      <c r="BV50" s="138"/>
      <c r="BW50" s="294">
        <f>'4'!CG50</f>
        <v>0</v>
      </c>
      <c r="BX50" s="283"/>
      <c r="BY50" s="464"/>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row>
    <row r="51" spans="1:118" ht="47.25" x14ac:dyDescent="0.25">
      <c r="A51" s="458"/>
      <c r="B51" s="283" t="s">
        <v>942</v>
      </c>
      <c r="C51" s="332" t="s">
        <v>809</v>
      </c>
      <c r="D51" s="138"/>
      <c r="E51" s="138"/>
      <c r="F51" s="138"/>
      <c r="G51" s="138"/>
      <c r="H51" s="138"/>
      <c r="I51" s="138"/>
      <c r="J51" s="138"/>
      <c r="K51" s="138"/>
      <c r="L51" s="138"/>
      <c r="M51" s="138"/>
      <c r="N51" s="138"/>
      <c r="O51" s="138"/>
      <c r="P51" s="138"/>
      <c r="Q51" s="294">
        <v>0</v>
      </c>
      <c r="R51" s="294">
        <v>0</v>
      </c>
      <c r="S51" s="294">
        <v>0</v>
      </c>
      <c r="T51" s="138"/>
      <c r="U51" s="294">
        <f>'4'!U51</f>
        <v>0</v>
      </c>
      <c r="V51" s="138"/>
      <c r="W51" s="294">
        <f>'4'!AD51</f>
        <v>0</v>
      </c>
      <c r="X51" s="294"/>
      <c r="Y51" s="294"/>
      <c r="Z51" s="138"/>
      <c r="AA51" s="292">
        <f>'4'!AC51</f>
        <v>0</v>
      </c>
      <c r="AB51" s="138" t="s">
        <v>694</v>
      </c>
      <c r="AC51" s="294">
        <f>'4'!AK51</f>
        <v>0.8</v>
      </c>
      <c r="AD51" s="294"/>
      <c r="AE51" s="294">
        <f>'4'!AM51</f>
        <v>0</v>
      </c>
      <c r="AF51" s="138"/>
      <c r="AG51" s="294">
        <f>'4'!AJ51</f>
        <v>6.6401666666666666</v>
      </c>
      <c r="AH51" s="138" t="s">
        <v>694</v>
      </c>
      <c r="AI51" s="294">
        <f>'4'!BF51</f>
        <v>0</v>
      </c>
      <c r="AJ51" s="294"/>
      <c r="AK51" s="294">
        <f>'4'!AT51</f>
        <v>0</v>
      </c>
      <c r="AL51" s="138"/>
      <c r="AM51" s="294">
        <f>'3'!AF49</f>
        <v>6.6391666666666662</v>
      </c>
      <c r="AN51" s="138"/>
      <c r="AO51" s="294">
        <f t="shared" si="3"/>
        <v>0</v>
      </c>
      <c r="AP51" s="294">
        <v>0</v>
      </c>
      <c r="AQ51" s="294">
        <v>0</v>
      </c>
      <c r="AR51" s="138"/>
      <c r="AS51" s="294">
        <f>'4'!AX51</f>
        <v>0</v>
      </c>
      <c r="AT51" s="138"/>
      <c r="AU51" s="138">
        <f>'4'!BF51</f>
        <v>0</v>
      </c>
      <c r="AV51" s="138"/>
      <c r="AW51" s="294">
        <f>'4'!BH51</f>
        <v>0</v>
      </c>
      <c r="AX51" s="138"/>
      <c r="AY51" s="294">
        <f>'4'!BE51</f>
        <v>0</v>
      </c>
      <c r="AZ51" s="138"/>
      <c r="BA51" s="294">
        <f t="shared" si="4"/>
        <v>0</v>
      </c>
      <c r="BB51" s="294">
        <f t="shared" si="5"/>
        <v>0</v>
      </c>
      <c r="BC51" s="294">
        <f t="shared" si="6"/>
        <v>0</v>
      </c>
      <c r="BD51" s="294">
        <f t="shared" si="7"/>
        <v>0</v>
      </c>
      <c r="BE51" s="294">
        <f>'4'!BL51</f>
        <v>0</v>
      </c>
      <c r="BF51" s="138"/>
      <c r="BG51" s="138">
        <f>'4'!BT51</f>
        <v>0</v>
      </c>
      <c r="BH51" s="138"/>
      <c r="BI51" s="138">
        <f>'4'!BV51</f>
        <v>0</v>
      </c>
      <c r="BJ51" s="138"/>
      <c r="BK51" s="294">
        <f>'4'!BS51</f>
        <v>0</v>
      </c>
      <c r="BL51" s="138"/>
      <c r="BM51" s="294">
        <f t="shared" si="8"/>
        <v>0</v>
      </c>
      <c r="BN51" s="294">
        <f t="shared" si="9"/>
        <v>0</v>
      </c>
      <c r="BO51" s="294">
        <f t="shared" si="10"/>
        <v>0</v>
      </c>
      <c r="BP51" s="294">
        <f t="shared" si="11"/>
        <v>0</v>
      </c>
      <c r="BQ51" s="294">
        <f>'4'!BZ51</f>
        <v>0</v>
      </c>
      <c r="BR51" s="138"/>
      <c r="BS51" s="138">
        <f>'4'!CH51</f>
        <v>0</v>
      </c>
      <c r="BT51" s="138"/>
      <c r="BU51" s="138">
        <f>'4'!CJ51</f>
        <v>0</v>
      </c>
      <c r="BV51" s="138"/>
      <c r="BW51" s="294">
        <f>'4'!CG51</f>
        <v>0</v>
      </c>
      <c r="BX51" s="673"/>
      <c r="BY51" s="464"/>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row>
    <row r="52" spans="1:118" ht="47.25" x14ac:dyDescent="0.25">
      <c r="A52" s="458"/>
      <c r="B52" s="283" t="s">
        <v>943</v>
      </c>
      <c r="C52" s="332" t="s">
        <v>809</v>
      </c>
      <c r="D52" s="138"/>
      <c r="E52" s="138"/>
      <c r="F52" s="138"/>
      <c r="G52" s="138"/>
      <c r="H52" s="138"/>
      <c r="I52" s="138"/>
      <c r="J52" s="138"/>
      <c r="K52" s="138"/>
      <c r="L52" s="138"/>
      <c r="M52" s="138"/>
      <c r="N52" s="138"/>
      <c r="O52" s="138"/>
      <c r="P52" s="138"/>
      <c r="Q52" s="294">
        <v>0</v>
      </c>
      <c r="R52" s="294">
        <v>0</v>
      </c>
      <c r="S52" s="294">
        <v>0</v>
      </c>
      <c r="T52" s="138"/>
      <c r="U52" s="294">
        <f>'4'!U52</f>
        <v>0</v>
      </c>
      <c r="V52" s="138"/>
      <c r="W52" s="294">
        <f>'4'!AD52</f>
        <v>0</v>
      </c>
      <c r="X52" s="294"/>
      <c r="Y52" s="294"/>
      <c r="Z52" s="138"/>
      <c r="AA52" s="292">
        <f>'4'!AC52</f>
        <v>0</v>
      </c>
      <c r="AB52" s="138" t="s">
        <v>694</v>
      </c>
      <c r="AC52" s="294">
        <f>'4'!AK52</f>
        <v>0.8</v>
      </c>
      <c r="AD52" s="294"/>
      <c r="AE52" s="294">
        <f>'4'!AM52</f>
        <v>0</v>
      </c>
      <c r="AF52" s="138"/>
      <c r="AG52" s="294">
        <f>'4'!AJ52</f>
        <v>6.7450000000000001</v>
      </c>
      <c r="AH52" s="138" t="s">
        <v>694</v>
      </c>
      <c r="AI52" s="294">
        <f>'4'!BF52</f>
        <v>0</v>
      </c>
      <c r="AJ52" s="294"/>
      <c r="AK52" s="294">
        <f>'4'!AT52</f>
        <v>0</v>
      </c>
      <c r="AL52" s="138"/>
      <c r="AM52" s="294">
        <f>'3'!AF50</f>
        <v>6.7450000000000001</v>
      </c>
      <c r="AN52" s="138"/>
      <c r="AO52" s="294">
        <f t="shared" si="3"/>
        <v>0</v>
      </c>
      <c r="AP52" s="294">
        <v>0</v>
      </c>
      <c r="AQ52" s="294">
        <v>0</v>
      </c>
      <c r="AR52" s="138"/>
      <c r="AS52" s="294">
        <f>'4'!AX52</f>
        <v>0</v>
      </c>
      <c r="AT52" s="138"/>
      <c r="AU52" s="138">
        <f>'4'!BF52</f>
        <v>0</v>
      </c>
      <c r="AV52" s="138"/>
      <c r="AW52" s="294">
        <f>'4'!BH52</f>
        <v>0</v>
      </c>
      <c r="AX52" s="138"/>
      <c r="AY52" s="294">
        <f>'4'!BE52</f>
        <v>0</v>
      </c>
      <c r="AZ52" s="138"/>
      <c r="BA52" s="294">
        <f t="shared" si="4"/>
        <v>0</v>
      </c>
      <c r="BB52" s="294">
        <f t="shared" si="5"/>
        <v>0</v>
      </c>
      <c r="BC52" s="294">
        <f t="shared" si="6"/>
        <v>0</v>
      </c>
      <c r="BD52" s="294">
        <f t="shared" si="7"/>
        <v>0</v>
      </c>
      <c r="BE52" s="294">
        <f>'4'!BL52</f>
        <v>0</v>
      </c>
      <c r="BF52" s="138"/>
      <c r="BG52" s="138">
        <f>'4'!BT52</f>
        <v>0</v>
      </c>
      <c r="BH52" s="138"/>
      <c r="BI52" s="138">
        <f>'4'!BV52</f>
        <v>0</v>
      </c>
      <c r="BJ52" s="138"/>
      <c r="BK52" s="294">
        <f>'4'!BS52</f>
        <v>0</v>
      </c>
      <c r="BL52" s="138"/>
      <c r="BM52" s="294">
        <f t="shared" si="8"/>
        <v>0</v>
      </c>
      <c r="BN52" s="294">
        <f t="shared" si="9"/>
        <v>0</v>
      </c>
      <c r="BO52" s="294">
        <f t="shared" si="10"/>
        <v>0</v>
      </c>
      <c r="BP52" s="294">
        <f t="shared" si="11"/>
        <v>0</v>
      </c>
      <c r="BQ52" s="294">
        <f>'4'!BZ52</f>
        <v>0</v>
      </c>
      <c r="BR52" s="138"/>
      <c r="BS52" s="138">
        <f>'4'!CH52</f>
        <v>0</v>
      </c>
      <c r="BT52" s="138"/>
      <c r="BU52" s="138">
        <f>'4'!CJ52</f>
        <v>0</v>
      </c>
      <c r="BV52" s="138"/>
      <c r="BW52" s="294">
        <f>'4'!CG52</f>
        <v>0</v>
      </c>
      <c r="BX52" s="676"/>
      <c r="BY52" s="464"/>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row>
    <row r="53" spans="1:118" ht="31.5" x14ac:dyDescent="0.25">
      <c r="A53" s="458"/>
      <c r="B53" s="283" t="s">
        <v>944</v>
      </c>
      <c r="C53" s="332" t="s">
        <v>809</v>
      </c>
      <c r="D53" s="138"/>
      <c r="E53" s="138"/>
      <c r="F53" s="138"/>
      <c r="G53" s="138"/>
      <c r="H53" s="138"/>
      <c r="I53" s="138"/>
      <c r="J53" s="138"/>
      <c r="K53" s="138"/>
      <c r="L53" s="138"/>
      <c r="M53" s="138"/>
      <c r="N53" s="138"/>
      <c r="O53" s="138"/>
      <c r="P53" s="138"/>
      <c r="Q53" s="294">
        <v>0</v>
      </c>
      <c r="R53" s="294">
        <v>0</v>
      </c>
      <c r="S53" s="294">
        <v>0</v>
      </c>
      <c r="T53" s="138"/>
      <c r="U53" s="294">
        <f>'4'!U53</f>
        <v>0</v>
      </c>
      <c r="V53" s="138"/>
      <c r="W53" s="294">
        <f>'4'!AD53</f>
        <v>0</v>
      </c>
      <c r="X53" s="294"/>
      <c r="Y53" s="294"/>
      <c r="Z53" s="138"/>
      <c r="AA53" s="292">
        <f>'4'!AC53</f>
        <v>0</v>
      </c>
      <c r="AB53" s="138" t="s">
        <v>694</v>
      </c>
      <c r="AC53" s="294">
        <f>'4'!AK53</f>
        <v>0</v>
      </c>
      <c r="AD53" s="294"/>
      <c r="AE53" s="294">
        <f>'4'!AM53</f>
        <v>0</v>
      </c>
      <c r="AF53" s="138"/>
      <c r="AG53" s="294">
        <f>'4'!AJ53</f>
        <v>18.181666666666668</v>
      </c>
      <c r="AH53" s="138" t="s">
        <v>694</v>
      </c>
      <c r="AI53" s="294">
        <f>'4'!BF53</f>
        <v>0</v>
      </c>
      <c r="AJ53" s="294"/>
      <c r="AK53" s="294">
        <f>'4'!AT53</f>
        <v>0</v>
      </c>
      <c r="AL53" s="138"/>
      <c r="AM53" s="294">
        <f>'3'!AF51</f>
        <v>18.181666666666668</v>
      </c>
      <c r="AN53" s="138"/>
      <c r="AO53" s="294">
        <f t="shared" si="3"/>
        <v>0</v>
      </c>
      <c r="AP53" s="294">
        <v>0</v>
      </c>
      <c r="AQ53" s="294">
        <v>0</v>
      </c>
      <c r="AR53" s="138"/>
      <c r="AS53" s="294">
        <f>'4'!AX53</f>
        <v>0</v>
      </c>
      <c r="AT53" s="138"/>
      <c r="AU53" s="138">
        <f>'4'!BF53</f>
        <v>0</v>
      </c>
      <c r="AV53" s="138"/>
      <c r="AW53" s="294">
        <f>'4'!BH53</f>
        <v>0</v>
      </c>
      <c r="AX53" s="138"/>
      <c r="AY53" s="294">
        <f>'4'!BE53</f>
        <v>0</v>
      </c>
      <c r="AZ53" s="138"/>
      <c r="BA53" s="294">
        <f t="shared" si="4"/>
        <v>0</v>
      </c>
      <c r="BB53" s="294">
        <f t="shared" si="5"/>
        <v>0</v>
      </c>
      <c r="BC53" s="294">
        <f t="shared" si="6"/>
        <v>0</v>
      </c>
      <c r="BD53" s="294">
        <f t="shared" si="7"/>
        <v>0</v>
      </c>
      <c r="BE53" s="294">
        <f>'4'!BL53</f>
        <v>0</v>
      </c>
      <c r="BF53" s="138"/>
      <c r="BG53" s="138">
        <f>'4'!BT53</f>
        <v>0</v>
      </c>
      <c r="BH53" s="138"/>
      <c r="BI53" s="138">
        <f>'4'!BV53</f>
        <v>0</v>
      </c>
      <c r="BJ53" s="138"/>
      <c r="BK53" s="294">
        <f>'4'!BS53</f>
        <v>0</v>
      </c>
      <c r="BL53" s="138"/>
      <c r="BM53" s="294">
        <f t="shared" si="8"/>
        <v>0</v>
      </c>
      <c r="BN53" s="294">
        <f t="shared" si="9"/>
        <v>0</v>
      </c>
      <c r="BO53" s="294">
        <f t="shared" si="10"/>
        <v>0</v>
      </c>
      <c r="BP53" s="294">
        <f t="shared" si="11"/>
        <v>0</v>
      </c>
      <c r="BQ53" s="294">
        <f>'4'!BZ53</f>
        <v>0</v>
      </c>
      <c r="BR53" s="138"/>
      <c r="BS53" s="138">
        <f>'4'!CH53</f>
        <v>0</v>
      </c>
      <c r="BT53" s="138"/>
      <c r="BU53" s="138">
        <f>'4'!CJ53</f>
        <v>0</v>
      </c>
      <c r="BV53" s="138"/>
      <c r="BW53" s="294">
        <f>'4'!CG53</f>
        <v>0</v>
      </c>
      <c r="BX53" s="283"/>
      <c r="BY53" s="464"/>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row>
    <row r="54" spans="1:118" ht="47.25" x14ac:dyDescent="0.25">
      <c r="A54" s="458"/>
      <c r="B54" s="283" t="s">
        <v>945</v>
      </c>
      <c r="C54" s="332" t="s">
        <v>809</v>
      </c>
      <c r="D54" s="138"/>
      <c r="E54" s="138"/>
      <c r="F54" s="138"/>
      <c r="G54" s="138"/>
      <c r="H54" s="138"/>
      <c r="I54" s="138"/>
      <c r="J54" s="138"/>
      <c r="K54" s="138"/>
      <c r="L54" s="138"/>
      <c r="M54" s="138"/>
      <c r="N54" s="138"/>
      <c r="O54" s="138"/>
      <c r="P54" s="138"/>
      <c r="Q54" s="294">
        <v>0</v>
      </c>
      <c r="R54" s="294">
        <v>0</v>
      </c>
      <c r="S54" s="294">
        <v>0</v>
      </c>
      <c r="T54" s="138"/>
      <c r="U54" s="294">
        <f>'4'!U54</f>
        <v>0</v>
      </c>
      <c r="V54" s="138"/>
      <c r="W54" s="294">
        <f>'4'!AD54</f>
        <v>0</v>
      </c>
      <c r="X54" s="294"/>
      <c r="Y54" s="294"/>
      <c r="Z54" s="138"/>
      <c r="AA54" s="292">
        <f>'4'!AC54</f>
        <v>0</v>
      </c>
      <c r="AB54" s="138" t="s">
        <v>694</v>
      </c>
      <c r="AC54" s="294">
        <f>'4'!AK54</f>
        <v>0.25</v>
      </c>
      <c r="AD54" s="294"/>
      <c r="AE54" s="294">
        <f>'4'!AM54</f>
        <v>0</v>
      </c>
      <c r="AF54" s="138"/>
      <c r="AG54" s="294">
        <f>'4'!AJ54</f>
        <v>1.294</v>
      </c>
      <c r="AH54" s="138" t="s">
        <v>694</v>
      </c>
      <c r="AI54" s="294">
        <f>'4'!BF54</f>
        <v>0</v>
      </c>
      <c r="AJ54" s="294"/>
      <c r="AK54" s="294">
        <f>'4'!AT54</f>
        <v>0</v>
      </c>
      <c r="AL54" s="138"/>
      <c r="AM54" s="294">
        <f>'3'!AF52</f>
        <v>1.2250000000000001</v>
      </c>
      <c r="AN54" s="138"/>
      <c r="AO54" s="294">
        <f t="shared" si="3"/>
        <v>0</v>
      </c>
      <c r="AP54" s="294">
        <v>0</v>
      </c>
      <c r="AQ54" s="294">
        <v>0</v>
      </c>
      <c r="AR54" s="138"/>
      <c r="AS54" s="294">
        <f>'4'!AX54</f>
        <v>0</v>
      </c>
      <c r="AT54" s="138"/>
      <c r="AU54" s="138">
        <f>'4'!BF54</f>
        <v>0</v>
      </c>
      <c r="AV54" s="138"/>
      <c r="AW54" s="294">
        <f>'4'!BH54</f>
        <v>0</v>
      </c>
      <c r="AX54" s="138"/>
      <c r="AY54" s="294">
        <f>'4'!BE54</f>
        <v>0</v>
      </c>
      <c r="AZ54" s="138"/>
      <c r="BA54" s="294">
        <f t="shared" si="4"/>
        <v>0</v>
      </c>
      <c r="BB54" s="294">
        <f t="shared" si="5"/>
        <v>0</v>
      </c>
      <c r="BC54" s="294">
        <f t="shared" si="6"/>
        <v>0</v>
      </c>
      <c r="BD54" s="294">
        <f t="shared" si="7"/>
        <v>0</v>
      </c>
      <c r="BE54" s="294">
        <f>'4'!BL54</f>
        <v>0</v>
      </c>
      <c r="BF54" s="138"/>
      <c r="BG54" s="138">
        <f>'4'!BT54</f>
        <v>0</v>
      </c>
      <c r="BH54" s="138"/>
      <c r="BI54" s="138">
        <f>'4'!BV54</f>
        <v>0</v>
      </c>
      <c r="BJ54" s="138"/>
      <c r="BK54" s="294">
        <f>'4'!BS54</f>
        <v>0</v>
      </c>
      <c r="BL54" s="138"/>
      <c r="BM54" s="294">
        <f t="shared" si="8"/>
        <v>0</v>
      </c>
      <c r="BN54" s="294">
        <f t="shared" si="9"/>
        <v>0</v>
      </c>
      <c r="BO54" s="294">
        <f t="shared" si="10"/>
        <v>0</v>
      </c>
      <c r="BP54" s="294">
        <f t="shared" si="11"/>
        <v>0</v>
      </c>
      <c r="BQ54" s="294">
        <f>'4'!BZ54</f>
        <v>0</v>
      </c>
      <c r="BR54" s="138"/>
      <c r="BS54" s="138">
        <f>'4'!CH54</f>
        <v>0</v>
      </c>
      <c r="BT54" s="138"/>
      <c r="BU54" s="138">
        <f>'4'!CJ54</f>
        <v>0</v>
      </c>
      <c r="BV54" s="138"/>
      <c r="BW54" s="294">
        <f>'4'!CG54</f>
        <v>0</v>
      </c>
      <c r="BX54" s="283"/>
      <c r="BY54" s="464"/>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row>
    <row r="55" spans="1:118" ht="47.25" x14ac:dyDescent="0.25">
      <c r="A55" s="458"/>
      <c r="B55" s="283" t="s">
        <v>946</v>
      </c>
      <c r="C55" s="332" t="s">
        <v>809</v>
      </c>
      <c r="D55" s="138"/>
      <c r="E55" s="138"/>
      <c r="F55" s="138"/>
      <c r="G55" s="138"/>
      <c r="H55" s="138"/>
      <c r="I55" s="138"/>
      <c r="J55" s="138"/>
      <c r="K55" s="138"/>
      <c r="L55" s="138"/>
      <c r="M55" s="138"/>
      <c r="N55" s="138"/>
      <c r="O55" s="138"/>
      <c r="P55" s="138"/>
      <c r="Q55" s="294">
        <v>0</v>
      </c>
      <c r="R55" s="294">
        <v>0</v>
      </c>
      <c r="S55" s="294">
        <v>0</v>
      </c>
      <c r="T55" s="138"/>
      <c r="U55" s="294">
        <f>'4'!U55</f>
        <v>0</v>
      </c>
      <c r="V55" s="138"/>
      <c r="W55" s="294">
        <f>'4'!AD55</f>
        <v>0</v>
      </c>
      <c r="X55" s="294"/>
      <c r="Y55" s="294"/>
      <c r="Z55" s="138"/>
      <c r="AA55" s="292">
        <f>'4'!AC55</f>
        <v>0</v>
      </c>
      <c r="AB55" s="138" t="s">
        <v>694</v>
      </c>
      <c r="AC55" s="294">
        <f>'4'!AK55</f>
        <v>0.4</v>
      </c>
      <c r="AD55" s="294"/>
      <c r="AE55" s="294">
        <f>'4'!AM55</f>
        <v>0</v>
      </c>
      <c r="AF55" s="138"/>
      <c r="AG55" s="294">
        <f>'4'!AJ55</f>
        <v>1.3580000000000001</v>
      </c>
      <c r="AH55" s="138" t="s">
        <v>694</v>
      </c>
      <c r="AI55" s="294">
        <f>'4'!BF55</f>
        <v>0</v>
      </c>
      <c r="AJ55" s="294"/>
      <c r="AK55" s="294">
        <f>'4'!AT55</f>
        <v>0</v>
      </c>
      <c r="AL55" s="138"/>
      <c r="AM55" s="294">
        <f>'3'!AF53</f>
        <v>1.4416666666666667</v>
      </c>
      <c r="AN55" s="138"/>
      <c r="AO55" s="294">
        <f t="shared" si="3"/>
        <v>0</v>
      </c>
      <c r="AP55" s="294">
        <v>0</v>
      </c>
      <c r="AQ55" s="294">
        <v>0</v>
      </c>
      <c r="AR55" s="138"/>
      <c r="AS55" s="294">
        <f>'4'!AX55</f>
        <v>0</v>
      </c>
      <c r="AT55" s="138"/>
      <c r="AU55" s="138">
        <f>'4'!BF55</f>
        <v>0</v>
      </c>
      <c r="AV55" s="138"/>
      <c r="AW55" s="294">
        <f>'4'!BH55</f>
        <v>0</v>
      </c>
      <c r="AX55" s="138"/>
      <c r="AY55" s="294">
        <f>'4'!BE55</f>
        <v>0</v>
      </c>
      <c r="AZ55" s="138"/>
      <c r="BA55" s="294">
        <f t="shared" si="4"/>
        <v>0</v>
      </c>
      <c r="BB55" s="294">
        <f t="shared" si="5"/>
        <v>0</v>
      </c>
      <c r="BC55" s="294">
        <f t="shared" si="6"/>
        <v>0</v>
      </c>
      <c r="BD55" s="294">
        <f t="shared" si="7"/>
        <v>0</v>
      </c>
      <c r="BE55" s="294">
        <f>'4'!BL55</f>
        <v>0</v>
      </c>
      <c r="BF55" s="138"/>
      <c r="BG55" s="138">
        <f>'4'!BT55</f>
        <v>0</v>
      </c>
      <c r="BH55" s="138"/>
      <c r="BI55" s="138">
        <f>'4'!BV55</f>
        <v>0</v>
      </c>
      <c r="BJ55" s="138"/>
      <c r="BK55" s="294">
        <f>'4'!BS55</f>
        <v>0</v>
      </c>
      <c r="BL55" s="138"/>
      <c r="BM55" s="294">
        <f t="shared" si="8"/>
        <v>0</v>
      </c>
      <c r="BN55" s="294">
        <f t="shared" si="9"/>
        <v>0</v>
      </c>
      <c r="BO55" s="294">
        <f t="shared" si="10"/>
        <v>0</v>
      </c>
      <c r="BP55" s="294">
        <f t="shared" si="11"/>
        <v>0</v>
      </c>
      <c r="BQ55" s="294">
        <f>'4'!BZ55</f>
        <v>0</v>
      </c>
      <c r="BR55" s="138"/>
      <c r="BS55" s="138">
        <f>'4'!CH55</f>
        <v>0</v>
      </c>
      <c r="BT55" s="138"/>
      <c r="BU55" s="138">
        <f>'4'!CJ55</f>
        <v>0</v>
      </c>
      <c r="BV55" s="138"/>
      <c r="BW55" s="294">
        <f>'4'!CG55</f>
        <v>0</v>
      </c>
      <c r="BX55" s="283"/>
      <c r="BY55" s="464"/>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row>
    <row r="56" spans="1:118" ht="31.5" x14ac:dyDescent="0.25">
      <c r="A56" s="458"/>
      <c r="B56" s="282" t="s">
        <v>834</v>
      </c>
      <c r="C56" s="332" t="s">
        <v>810</v>
      </c>
      <c r="D56" s="138"/>
      <c r="E56" s="138"/>
      <c r="F56" s="138"/>
      <c r="G56" s="138"/>
      <c r="H56" s="138"/>
      <c r="I56" s="138"/>
      <c r="J56" s="138"/>
      <c r="K56" s="138"/>
      <c r="L56" s="138"/>
      <c r="M56" s="138"/>
      <c r="N56" s="138"/>
      <c r="O56" s="138"/>
      <c r="P56" s="138"/>
      <c r="Q56" s="294">
        <v>0</v>
      </c>
      <c r="R56" s="294">
        <v>0</v>
      </c>
      <c r="S56" s="294">
        <v>0</v>
      </c>
      <c r="T56" s="138"/>
      <c r="U56" s="294">
        <f>'4'!U56</f>
        <v>0</v>
      </c>
      <c r="V56" s="138"/>
      <c r="W56" s="294">
        <f>'4'!AD56</f>
        <v>0</v>
      </c>
      <c r="X56" s="294"/>
      <c r="Y56" s="294"/>
      <c r="Z56" s="138"/>
      <c r="AA56" s="292">
        <f>'4'!AC56</f>
        <v>0</v>
      </c>
      <c r="AB56" s="138"/>
      <c r="AC56" s="294">
        <f>'4'!AK56</f>
        <v>0</v>
      </c>
      <c r="AD56" s="294"/>
      <c r="AE56" s="294">
        <f>'4'!AM56</f>
        <v>0</v>
      </c>
      <c r="AF56" s="138"/>
      <c r="AG56" s="294">
        <f>'4'!AJ56</f>
        <v>0</v>
      </c>
      <c r="AH56" s="138"/>
      <c r="AI56" s="294" t="str">
        <f>'4'!BF56</f>
        <v>0</v>
      </c>
      <c r="AJ56" s="294"/>
      <c r="AK56" s="294">
        <f>'4'!AT56</f>
        <v>0</v>
      </c>
      <c r="AL56" s="138"/>
      <c r="AM56" s="294">
        <f>'3'!AF54</f>
        <v>0</v>
      </c>
      <c r="AN56" s="138" t="s">
        <v>694</v>
      </c>
      <c r="AO56" s="294" t="str">
        <f t="shared" si="3"/>
        <v>0</v>
      </c>
      <c r="AP56" s="294">
        <v>0</v>
      </c>
      <c r="AQ56" s="294">
        <v>0</v>
      </c>
      <c r="AR56" s="138"/>
      <c r="AS56" s="294">
        <f>'4'!AX56</f>
        <v>0</v>
      </c>
      <c r="AT56" s="138" t="s">
        <v>694</v>
      </c>
      <c r="AU56" s="138" t="str">
        <f>'4'!BF56</f>
        <v>0</v>
      </c>
      <c r="AV56" s="138"/>
      <c r="AW56" s="294">
        <f>'4'!BH56</f>
        <v>0</v>
      </c>
      <c r="AX56" s="138"/>
      <c r="AY56" s="294">
        <f>'4'!BE56</f>
        <v>0</v>
      </c>
      <c r="AZ56" s="138"/>
      <c r="BA56" s="294">
        <f t="shared" si="4"/>
        <v>0</v>
      </c>
      <c r="BB56" s="294">
        <f t="shared" si="5"/>
        <v>0</v>
      </c>
      <c r="BC56" s="294">
        <f t="shared" si="6"/>
        <v>0</v>
      </c>
      <c r="BD56" s="294">
        <f t="shared" si="7"/>
        <v>0</v>
      </c>
      <c r="BE56" s="294">
        <f>'4'!BL56</f>
        <v>0</v>
      </c>
      <c r="BF56" s="138"/>
      <c r="BG56" s="138">
        <f>'4'!BT56</f>
        <v>0</v>
      </c>
      <c r="BH56" s="138"/>
      <c r="BI56" s="138">
        <f>'4'!BV56</f>
        <v>0</v>
      </c>
      <c r="BJ56" s="138"/>
      <c r="BK56" s="294">
        <f>'4'!BS56</f>
        <v>0</v>
      </c>
      <c r="BL56" s="138"/>
      <c r="BM56" s="294">
        <f t="shared" si="8"/>
        <v>0</v>
      </c>
      <c r="BN56" s="294">
        <f t="shared" si="9"/>
        <v>0</v>
      </c>
      <c r="BO56" s="294">
        <f t="shared" si="10"/>
        <v>0</v>
      </c>
      <c r="BP56" s="294">
        <f t="shared" si="11"/>
        <v>0</v>
      </c>
      <c r="BQ56" s="294">
        <f>'4'!BZ56</f>
        <v>0</v>
      </c>
      <c r="BR56" s="138"/>
      <c r="BS56" s="138">
        <f>'4'!CH56</f>
        <v>0</v>
      </c>
      <c r="BT56" s="138"/>
      <c r="BU56" s="138">
        <f>'4'!CJ56</f>
        <v>0</v>
      </c>
      <c r="BV56" s="138"/>
      <c r="BW56" s="294">
        <f>'4'!CG56</f>
        <v>0</v>
      </c>
      <c r="BX56" s="283"/>
      <c r="BY56" s="464"/>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row>
    <row r="57" spans="1:118" x14ac:dyDescent="0.25">
      <c r="A57" s="458"/>
      <c r="B57" s="282" t="s">
        <v>811</v>
      </c>
      <c r="C57" s="332" t="s">
        <v>810</v>
      </c>
      <c r="D57" s="138"/>
      <c r="E57" s="138"/>
      <c r="F57" s="138"/>
      <c r="G57" s="138"/>
      <c r="H57" s="138"/>
      <c r="I57" s="138"/>
      <c r="J57" s="138"/>
      <c r="K57" s="138"/>
      <c r="L57" s="138"/>
      <c r="M57" s="138"/>
      <c r="N57" s="138"/>
      <c r="O57" s="138"/>
      <c r="P57" s="138"/>
      <c r="Q57" s="294">
        <v>0</v>
      </c>
      <c r="R57" s="294">
        <v>0</v>
      </c>
      <c r="S57" s="294">
        <v>0</v>
      </c>
      <c r="T57" s="138"/>
      <c r="U57" s="294">
        <f>'4'!U57</f>
        <v>0</v>
      </c>
      <c r="V57" s="138"/>
      <c r="W57" s="294">
        <f>'4'!AD57</f>
        <v>0</v>
      </c>
      <c r="X57" s="294"/>
      <c r="Y57" s="294"/>
      <c r="Z57" s="138"/>
      <c r="AA57" s="292">
        <f>'4'!AC57</f>
        <v>0</v>
      </c>
      <c r="AB57" s="138"/>
      <c r="AC57" s="294">
        <f>'4'!AK57</f>
        <v>0</v>
      </c>
      <c r="AD57" s="294"/>
      <c r="AE57" s="294">
        <f>'4'!AM57</f>
        <v>0</v>
      </c>
      <c r="AF57" s="138"/>
      <c r="AG57" s="294">
        <f>'4'!AJ57</f>
        <v>0</v>
      </c>
      <c r="AH57" s="138"/>
      <c r="AI57" s="294" t="str">
        <f>'4'!BF57</f>
        <v>0</v>
      </c>
      <c r="AJ57" s="294"/>
      <c r="AK57" s="294">
        <f>'4'!AT57</f>
        <v>0</v>
      </c>
      <c r="AL57" s="138"/>
      <c r="AM57" s="294">
        <f>'3'!AF55</f>
        <v>0</v>
      </c>
      <c r="AN57" s="138" t="s">
        <v>694</v>
      </c>
      <c r="AO57" s="294" t="str">
        <f t="shared" si="3"/>
        <v>0</v>
      </c>
      <c r="AP57" s="294">
        <v>0</v>
      </c>
      <c r="AQ57" s="294">
        <v>0</v>
      </c>
      <c r="AR57" s="138"/>
      <c r="AS57" s="294">
        <f>'4'!AX57</f>
        <v>8.016</v>
      </c>
      <c r="AT57" s="138"/>
      <c r="AU57" s="138" t="str">
        <f>'4'!BF57</f>
        <v>0</v>
      </c>
      <c r="AV57" s="138"/>
      <c r="AW57" s="294">
        <f>'4'!BH57</f>
        <v>0</v>
      </c>
      <c r="AX57" s="138"/>
      <c r="AY57" s="294">
        <f>'4'!BE57</f>
        <v>6.9722137800000006</v>
      </c>
      <c r="AZ57" s="138"/>
      <c r="BA57" s="294">
        <f t="shared" si="4"/>
        <v>0</v>
      </c>
      <c r="BB57" s="294">
        <f t="shared" si="5"/>
        <v>0</v>
      </c>
      <c r="BC57" s="294">
        <f t="shared" si="6"/>
        <v>0</v>
      </c>
      <c r="BD57" s="294">
        <f t="shared" si="7"/>
        <v>0</v>
      </c>
      <c r="BE57" s="294">
        <f>'4'!BL57</f>
        <v>0</v>
      </c>
      <c r="BF57" s="138"/>
      <c r="BG57" s="138">
        <f>'4'!BT57</f>
        <v>0</v>
      </c>
      <c r="BH57" s="138"/>
      <c r="BI57" s="138">
        <f>'4'!BV57</f>
        <v>0</v>
      </c>
      <c r="BJ57" s="138"/>
      <c r="BK57" s="294">
        <f>'4'!BS57</f>
        <v>0</v>
      </c>
      <c r="BL57" s="138"/>
      <c r="BM57" s="294">
        <f t="shared" si="8"/>
        <v>0</v>
      </c>
      <c r="BN57" s="294">
        <f t="shared" si="9"/>
        <v>0</v>
      </c>
      <c r="BO57" s="294">
        <f t="shared" si="10"/>
        <v>0</v>
      </c>
      <c r="BP57" s="294">
        <f t="shared" si="11"/>
        <v>0</v>
      </c>
      <c r="BQ57" s="294">
        <f>'4'!BZ57</f>
        <v>0</v>
      </c>
      <c r="BR57" s="138"/>
      <c r="BS57" s="138">
        <f>'4'!CH57</f>
        <v>0</v>
      </c>
      <c r="BT57" s="138"/>
      <c r="BU57" s="138">
        <f>'4'!CJ57</f>
        <v>0</v>
      </c>
      <c r="BV57" s="138"/>
      <c r="BW57" s="294">
        <f>'4'!CG57</f>
        <v>0</v>
      </c>
      <c r="BX57" s="283"/>
      <c r="BY57" s="464"/>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row>
    <row r="58" spans="1:118" x14ac:dyDescent="0.25">
      <c r="A58" s="458"/>
      <c r="B58" s="282" t="s">
        <v>835</v>
      </c>
      <c r="C58" s="332" t="s">
        <v>810</v>
      </c>
      <c r="D58" s="138"/>
      <c r="E58" s="138"/>
      <c r="F58" s="138"/>
      <c r="G58" s="138"/>
      <c r="H58" s="138"/>
      <c r="I58" s="138"/>
      <c r="J58" s="138"/>
      <c r="K58" s="138"/>
      <c r="L58" s="138"/>
      <c r="M58" s="138"/>
      <c r="N58" s="138"/>
      <c r="O58" s="138"/>
      <c r="P58" s="138"/>
      <c r="Q58" s="294">
        <v>0</v>
      </c>
      <c r="R58" s="294">
        <v>0</v>
      </c>
      <c r="S58" s="294">
        <v>0</v>
      </c>
      <c r="T58" s="138"/>
      <c r="U58" s="294">
        <f>'4'!U58</f>
        <v>0</v>
      </c>
      <c r="V58" s="138"/>
      <c r="W58" s="294">
        <f>'4'!AD58</f>
        <v>0</v>
      </c>
      <c r="X58" s="294"/>
      <c r="Y58" s="294"/>
      <c r="Z58" s="138"/>
      <c r="AA58" s="292">
        <f>'4'!AC58</f>
        <v>0</v>
      </c>
      <c r="AB58" s="138"/>
      <c r="AC58" s="294">
        <f>'4'!AK58</f>
        <v>0</v>
      </c>
      <c r="AD58" s="294"/>
      <c r="AE58" s="294">
        <f>'4'!AM58</f>
        <v>0</v>
      </c>
      <c r="AF58" s="138"/>
      <c r="AG58" s="294">
        <f>'4'!AJ58</f>
        <v>0</v>
      </c>
      <c r="AH58" s="138"/>
      <c r="AI58" s="294" t="str">
        <f>'4'!BF58</f>
        <v>0</v>
      </c>
      <c r="AJ58" s="294"/>
      <c r="AK58" s="294">
        <f>'4'!AT58</f>
        <v>0</v>
      </c>
      <c r="AL58" s="138"/>
      <c r="AM58" s="294">
        <f>'3'!AF56</f>
        <v>0</v>
      </c>
      <c r="AN58" s="138" t="s">
        <v>694</v>
      </c>
      <c r="AO58" s="294" t="str">
        <f t="shared" si="3"/>
        <v>0</v>
      </c>
      <c r="AP58" s="294">
        <v>0</v>
      </c>
      <c r="AQ58" s="294">
        <v>0</v>
      </c>
      <c r="AR58" s="138"/>
      <c r="AS58" s="294">
        <f>'4'!AX58</f>
        <v>0</v>
      </c>
      <c r="AT58" s="138" t="s">
        <v>694</v>
      </c>
      <c r="AU58" s="138" t="str">
        <f>'4'!BF58</f>
        <v>0</v>
      </c>
      <c r="AV58" s="138"/>
      <c r="AW58" s="294">
        <f>'4'!BH58</f>
        <v>0</v>
      </c>
      <c r="AX58" s="138"/>
      <c r="AY58" s="294">
        <f>'4'!BE58</f>
        <v>0</v>
      </c>
      <c r="AZ58" s="138"/>
      <c r="BA58" s="294">
        <f t="shared" si="4"/>
        <v>0</v>
      </c>
      <c r="BB58" s="294">
        <f t="shared" si="5"/>
        <v>0</v>
      </c>
      <c r="BC58" s="294">
        <f t="shared" si="6"/>
        <v>0</v>
      </c>
      <c r="BD58" s="294">
        <f t="shared" si="7"/>
        <v>0</v>
      </c>
      <c r="BE58" s="294">
        <f>'4'!BL58</f>
        <v>0</v>
      </c>
      <c r="BF58" s="138"/>
      <c r="BG58" s="138">
        <f>'4'!BT58</f>
        <v>0</v>
      </c>
      <c r="BH58" s="138"/>
      <c r="BI58" s="138">
        <f>'4'!BV58</f>
        <v>0</v>
      </c>
      <c r="BJ58" s="138"/>
      <c r="BK58" s="294">
        <f>'4'!BS58</f>
        <v>0</v>
      </c>
      <c r="BL58" s="138"/>
      <c r="BM58" s="294">
        <f t="shared" si="8"/>
        <v>0</v>
      </c>
      <c r="BN58" s="294">
        <f t="shared" si="9"/>
        <v>0</v>
      </c>
      <c r="BO58" s="294">
        <f t="shared" si="10"/>
        <v>0</v>
      </c>
      <c r="BP58" s="294">
        <f t="shared" si="11"/>
        <v>0</v>
      </c>
      <c r="BQ58" s="294">
        <f>'4'!BZ58</f>
        <v>0</v>
      </c>
      <c r="BR58" s="138"/>
      <c r="BS58" s="138">
        <f>'4'!CH58</f>
        <v>0</v>
      </c>
      <c r="BT58" s="138"/>
      <c r="BU58" s="138">
        <f>'4'!CJ58</f>
        <v>0</v>
      </c>
      <c r="BV58" s="138"/>
      <c r="BW58" s="294">
        <f>'4'!CG58</f>
        <v>0</v>
      </c>
      <c r="BX58" s="283"/>
      <c r="BY58" s="464"/>
      <c r="CM58" s="18"/>
      <c r="CN58" s="18"/>
      <c r="CO58" s="18"/>
      <c r="CP58" s="18"/>
      <c r="CQ58" s="18"/>
      <c r="CR58" s="18"/>
      <c r="CS58" s="18"/>
      <c r="CT58" s="18"/>
      <c r="CU58" s="18"/>
      <c r="CV58" s="18"/>
      <c r="CW58" s="18"/>
      <c r="CX58" s="18"/>
      <c r="CY58" s="18"/>
      <c r="CZ58" s="18"/>
      <c r="DA58" s="18"/>
      <c r="DB58" s="18"/>
      <c r="DC58" s="18"/>
      <c r="DD58" s="18"/>
      <c r="DE58" s="18"/>
      <c r="DF58" s="18"/>
      <c r="DG58" s="18"/>
      <c r="DH58" s="18"/>
      <c r="DI58" s="18"/>
      <c r="DJ58" s="18"/>
      <c r="DK58" s="18"/>
      <c r="DL58" s="18"/>
      <c r="DM58" s="18"/>
      <c r="DN58" s="18"/>
    </row>
    <row r="59" spans="1:118" ht="31.5" x14ac:dyDescent="0.25">
      <c r="A59" s="458"/>
      <c r="B59" s="282" t="s">
        <v>1037</v>
      </c>
      <c r="C59" s="332" t="s">
        <v>810</v>
      </c>
      <c r="D59" s="138"/>
      <c r="E59" s="138"/>
      <c r="F59" s="138"/>
      <c r="G59" s="138"/>
      <c r="H59" s="138"/>
      <c r="I59" s="138"/>
      <c r="J59" s="138"/>
      <c r="K59" s="138"/>
      <c r="L59" s="138"/>
      <c r="M59" s="138"/>
      <c r="N59" s="138"/>
      <c r="O59" s="138"/>
      <c r="P59" s="138"/>
      <c r="Q59" s="294">
        <v>0</v>
      </c>
      <c r="R59" s="294">
        <v>0</v>
      </c>
      <c r="S59" s="294">
        <v>0</v>
      </c>
      <c r="T59" s="138"/>
      <c r="U59" s="294">
        <f>'4'!U59</f>
        <v>0</v>
      </c>
      <c r="V59" s="138"/>
      <c r="W59" s="294">
        <f>'4'!AD59</f>
        <v>0</v>
      </c>
      <c r="X59" s="294"/>
      <c r="Y59" s="294"/>
      <c r="Z59" s="138"/>
      <c r="AA59" s="292">
        <f>'4'!AC59</f>
        <v>0</v>
      </c>
      <c r="AB59" s="138"/>
      <c r="AC59" s="294">
        <f>'4'!AK59</f>
        <v>0</v>
      </c>
      <c r="AD59" s="294"/>
      <c r="AE59" s="294">
        <f>'4'!AM59</f>
        <v>0</v>
      </c>
      <c r="AF59" s="138"/>
      <c r="AG59" s="294">
        <f>'4'!AJ59</f>
        <v>0</v>
      </c>
      <c r="AH59" s="138"/>
      <c r="AI59" s="294">
        <f>'4'!BF59</f>
        <v>0</v>
      </c>
      <c r="AJ59" s="294"/>
      <c r="AK59" s="294">
        <f>'4'!AT59</f>
        <v>0</v>
      </c>
      <c r="AL59" s="138"/>
      <c r="AM59" s="294">
        <f>'3'!AF57</f>
        <v>0</v>
      </c>
      <c r="AN59" s="138" t="s">
        <v>694</v>
      </c>
      <c r="AO59" s="294">
        <f t="shared" si="3"/>
        <v>0</v>
      </c>
      <c r="AP59" s="294">
        <v>0</v>
      </c>
      <c r="AQ59" s="294">
        <v>0</v>
      </c>
      <c r="AR59" s="138"/>
      <c r="AS59" s="294">
        <f>'4'!AX59</f>
        <v>18.909126810000004</v>
      </c>
      <c r="AT59" s="138" t="s">
        <v>694</v>
      </c>
      <c r="AU59" s="138">
        <f>'4'!BF59</f>
        <v>0</v>
      </c>
      <c r="AV59" s="138"/>
      <c r="AW59" s="294">
        <f>'4'!BH59</f>
        <v>0</v>
      </c>
      <c r="AX59" s="138"/>
      <c r="AY59" s="294">
        <f>'4'!BE59</f>
        <v>18.909126810000004</v>
      </c>
      <c r="AZ59" s="138"/>
      <c r="BA59" s="294">
        <f t="shared" si="4"/>
        <v>0</v>
      </c>
      <c r="BB59" s="294">
        <f t="shared" si="5"/>
        <v>0</v>
      </c>
      <c r="BC59" s="294">
        <f t="shared" si="6"/>
        <v>0</v>
      </c>
      <c r="BD59" s="294">
        <f t="shared" si="7"/>
        <v>0</v>
      </c>
      <c r="BE59" s="294">
        <f>'4'!BL59</f>
        <v>0</v>
      </c>
      <c r="BF59" s="138"/>
      <c r="BG59" s="138">
        <f>'4'!BT59</f>
        <v>0</v>
      </c>
      <c r="BH59" s="138"/>
      <c r="BI59" s="138">
        <f>'4'!BV59</f>
        <v>0</v>
      </c>
      <c r="BJ59" s="138"/>
      <c r="BK59" s="294">
        <f>'4'!BS59</f>
        <v>0</v>
      </c>
      <c r="BL59" s="138"/>
      <c r="BM59" s="294">
        <f t="shared" si="8"/>
        <v>0</v>
      </c>
      <c r="BN59" s="294">
        <f t="shared" si="9"/>
        <v>0</v>
      </c>
      <c r="BO59" s="294">
        <f t="shared" si="10"/>
        <v>0</v>
      </c>
      <c r="BP59" s="294">
        <f t="shared" si="11"/>
        <v>0</v>
      </c>
      <c r="BQ59" s="294">
        <f>'4'!BZ59</f>
        <v>0</v>
      </c>
      <c r="BR59" s="138"/>
      <c r="BS59" s="138">
        <f>'4'!CH59</f>
        <v>0</v>
      </c>
      <c r="BT59" s="138"/>
      <c r="BU59" s="138">
        <f>'4'!CJ59</f>
        <v>0</v>
      </c>
      <c r="BV59" s="138"/>
      <c r="BW59" s="294">
        <f>'4'!CG59</f>
        <v>0</v>
      </c>
      <c r="BX59" s="283"/>
      <c r="BY59" s="464"/>
      <c r="CM59" s="18"/>
      <c r="CN59" s="18"/>
      <c r="CO59" s="18"/>
      <c r="CP59" s="18"/>
      <c r="CQ59" s="18"/>
      <c r="CR59" s="18"/>
      <c r="CS59" s="18"/>
      <c r="CT59" s="18"/>
      <c r="CU59" s="18"/>
      <c r="CV59" s="18"/>
      <c r="CW59" s="18"/>
      <c r="CX59" s="18"/>
      <c r="CY59" s="18"/>
      <c r="CZ59" s="18"/>
      <c r="DA59" s="18"/>
      <c r="DB59" s="18"/>
      <c r="DC59" s="18"/>
      <c r="DD59" s="18"/>
      <c r="DE59" s="18"/>
      <c r="DF59" s="18"/>
      <c r="DG59" s="18"/>
      <c r="DH59" s="18"/>
      <c r="DI59" s="18"/>
      <c r="DJ59" s="18"/>
      <c r="DK59" s="18"/>
      <c r="DL59" s="18"/>
      <c r="DM59" s="18"/>
      <c r="DN59" s="18"/>
    </row>
    <row r="60" spans="1:118" ht="47.25" x14ac:dyDescent="0.25">
      <c r="A60" s="458"/>
      <c r="B60" s="282" t="s">
        <v>1038</v>
      </c>
      <c r="C60" s="332" t="s">
        <v>810</v>
      </c>
      <c r="D60" s="138"/>
      <c r="E60" s="138"/>
      <c r="F60" s="138"/>
      <c r="G60" s="138"/>
      <c r="H60" s="138"/>
      <c r="I60" s="138"/>
      <c r="J60" s="138"/>
      <c r="K60" s="138"/>
      <c r="L60" s="138"/>
      <c r="M60" s="138"/>
      <c r="N60" s="138"/>
      <c r="O60" s="138"/>
      <c r="P60" s="138"/>
      <c r="Q60" s="294">
        <v>0</v>
      </c>
      <c r="R60" s="294">
        <v>0</v>
      </c>
      <c r="S60" s="294">
        <v>0</v>
      </c>
      <c r="T60" s="138"/>
      <c r="U60" s="294">
        <f>'4'!U60</f>
        <v>0</v>
      </c>
      <c r="V60" s="138"/>
      <c r="W60" s="294">
        <f>'4'!AD60</f>
        <v>0</v>
      </c>
      <c r="X60" s="294"/>
      <c r="Y60" s="294"/>
      <c r="Z60" s="138"/>
      <c r="AA60" s="292">
        <f>'4'!AC60</f>
        <v>0</v>
      </c>
      <c r="AB60" s="138"/>
      <c r="AC60" s="294">
        <f>'4'!AK60</f>
        <v>0</v>
      </c>
      <c r="AD60" s="294"/>
      <c r="AE60" s="294">
        <f>'4'!AM60</f>
        <v>0</v>
      </c>
      <c r="AF60" s="138"/>
      <c r="AG60" s="294">
        <f>'4'!AJ60</f>
        <v>0</v>
      </c>
      <c r="AH60" s="138"/>
      <c r="AI60" s="294">
        <f>'4'!BF60</f>
        <v>0.63</v>
      </c>
      <c r="AJ60" s="294"/>
      <c r="AK60" s="294">
        <f>'4'!AT60</f>
        <v>0</v>
      </c>
      <c r="AL60" s="138"/>
      <c r="AM60" s="294">
        <f>'3'!AF58</f>
        <v>0</v>
      </c>
      <c r="AN60" s="138" t="s">
        <v>694</v>
      </c>
      <c r="AO60" s="294">
        <f t="shared" si="3"/>
        <v>0.63</v>
      </c>
      <c r="AP60" s="294">
        <v>0</v>
      </c>
      <c r="AQ60" s="294">
        <v>0</v>
      </c>
      <c r="AR60" s="138"/>
      <c r="AS60" s="294">
        <f>'4'!AX60</f>
        <v>4.3600000000000003</v>
      </c>
      <c r="AT60" s="138" t="s">
        <v>694</v>
      </c>
      <c r="AU60" s="138">
        <f>'4'!BF60</f>
        <v>0.63</v>
      </c>
      <c r="AV60" s="138"/>
      <c r="AW60" s="294">
        <f>'4'!BH60</f>
        <v>0</v>
      </c>
      <c r="AX60" s="138"/>
      <c r="AY60" s="294">
        <f>'4'!BE60</f>
        <v>4.4722675299999999</v>
      </c>
      <c r="AZ60" s="138"/>
      <c r="BA60" s="294">
        <f t="shared" si="4"/>
        <v>0</v>
      </c>
      <c r="BB60" s="294">
        <f t="shared" si="5"/>
        <v>0</v>
      </c>
      <c r="BC60" s="294">
        <f t="shared" si="6"/>
        <v>0</v>
      </c>
      <c r="BD60" s="294">
        <f t="shared" si="7"/>
        <v>0</v>
      </c>
      <c r="BE60" s="294">
        <f>'4'!BL60</f>
        <v>0</v>
      </c>
      <c r="BF60" s="138"/>
      <c r="BG60" s="138">
        <f>'4'!BT60</f>
        <v>0</v>
      </c>
      <c r="BH60" s="138"/>
      <c r="BI60" s="138">
        <f>'4'!BV60</f>
        <v>0</v>
      </c>
      <c r="BJ60" s="138"/>
      <c r="BK60" s="294">
        <f>'4'!BS60</f>
        <v>0</v>
      </c>
      <c r="BL60" s="138"/>
      <c r="BM60" s="294">
        <f t="shared" si="8"/>
        <v>0</v>
      </c>
      <c r="BN60" s="294">
        <f t="shared" si="9"/>
        <v>0</v>
      </c>
      <c r="BO60" s="294">
        <f t="shared" si="10"/>
        <v>0</v>
      </c>
      <c r="BP60" s="294">
        <f t="shared" si="11"/>
        <v>0</v>
      </c>
      <c r="BQ60" s="294">
        <f>'4'!BZ60</f>
        <v>0</v>
      </c>
      <c r="BR60" s="138"/>
      <c r="BS60" s="138">
        <f>'4'!CH60</f>
        <v>0</v>
      </c>
      <c r="BT60" s="138"/>
      <c r="BU60" s="138">
        <f>'4'!CJ60</f>
        <v>0</v>
      </c>
      <c r="BV60" s="138"/>
      <c r="BW60" s="294">
        <f>'4'!CG60</f>
        <v>0</v>
      </c>
      <c r="BX60" s="283"/>
      <c r="BY60" s="464"/>
      <c r="CM60" s="18"/>
      <c r="CN60" s="18"/>
      <c r="CO60" s="18"/>
      <c r="CP60" s="18"/>
      <c r="CQ60" s="18"/>
      <c r="CR60" s="18"/>
      <c r="CS60" s="18"/>
      <c r="CT60" s="18"/>
      <c r="CU60" s="18"/>
      <c r="CV60" s="18"/>
      <c r="CW60" s="18"/>
      <c r="CX60" s="18"/>
      <c r="CY60" s="18"/>
      <c r="CZ60" s="18"/>
      <c r="DA60" s="18"/>
      <c r="DB60" s="18"/>
      <c r="DC60" s="18"/>
      <c r="DD60" s="18"/>
      <c r="DE60" s="18"/>
      <c r="DF60" s="18"/>
      <c r="DG60" s="18"/>
      <c r="DH60" s="18"/>
      <c r="DI60" s="18"/>
      <c r="DJ60" s="18"/>
      <c r="DK60" s="18"/>
      <c r="DL60" s="18"/>
      <c r="DM60" s="18"/>
      <c r="DN60" s="18"/>
    </row>
    <row r="61" spans="1:118" ht="47.25" x14ac:dyDescent="0.25">
      <c r="A61" s="458"/>
      <c r="B61" s="282" t="s">
        <v>1039</v>
      </c>
      <c r="C61" s="332" t="s">
        <v>810</v>
      </c>
      <c r="D61" s="138"/>
      <c r="E61" s="138"/>
      <c r="F61" s="138"/>
      <c r="G61" s="138"/>
      <c r="H61" s="138"/>
      <c r="I61" s="138"/>
      <c r="J61" s="138"/>
      <c r="K61" s="138"/>
      <c r="L61" s="138"/>
      <c r="M61" s="138"/>
      <c r="N61" s="138"/>
      <c r="O61" s="138"/>
      <c r="P61" s="138"/>
      <c r="Q61" s="294">
        <v>0</v>
      </c>
      <c r="R61" s="294">
        <v>0</v>
      </c>
      <c r="S61" s="294">
        <v>0</v>
      </c>
      <c r="T61" s="138"/>
      <c r="U61" s="294">
        <f>'4'!U61</f>
        <v>0</v>
      </c>
      <c r="V61" s="138"/>
      <c r="W61" s="294">
        <f>'4'!AD61</f>
        <v>0</v>
      </c>
      <c r="X61" s="294"/>
      <c r="Y61" s="294"/>
      <c r="Z61" s="138"/>
      <c r="AA61" s="292">
        <f>'4'!AC61</f>
        <v>0</v>
      </c>
      <c r="AB61" s="138"/>
      <c r="AC61" s="294">
        <f>'4'!AK61</f>
        <v>0</v>
      </c>
      <c r="AD61" s="294"/>
      <c r="AE61" s="294">
        <f>'4'!AM61</f>
        <v>0</v>
      </c>
      <c r="AF61" s="138"/>
      <c r="AG61" s="294">
        <f>'4'!AJ61</f>
        <v>0</v>
      </c>
      <c r="AH61" s="138"/>
      <c r="AI61" s="294">
        <f>'4'!BF61</f>
        <v>0.4</v>
      </c>
      <c r="AJ61" s="294"/>
      <c r="AK61" s="294">
        <f>'4'!AT61</f>
        <v>0</v>
      </c>
      <c r="AL61" s="138"/>
      <c r="AM61" s="294">
        <f>'3'!AF59</f>
        <v>0</v>
      </c>
      <c r="AN61" s="138" t="s">
        <v>694</v>
      </c>
      <c r="AO61" s="294">
        <f t="shared" si="3"/>
        <v>0.4</v>
      </c>
      <c r="AP61" s="294">
        <v>0</v>
      </c>
      <c r="AQ61" s="294">
        <v>0</v>
      </c>
      <c r="AR61" s="138"/>
      <c r="AS61" s="294">
        <f>'4'!AX61</f>
        <v>4.2089999999999996</v>
      </c>
      <c r="AT61" s="138" t="s">
        <v>694</v>
      </c>
      <c r="AU61" s="138">
        <f>'4'!BF61</f>
        <v>0.4</v>
      </c>
      <c r="AV61" s="138"/>
      <c r="AW61" s="294">
        <f>'4'!BH61</f>
        <v>0</v>
      </c>
      <c r="AX61" s="138"/>
      <c r="AY61" s="294">
        <f>'4'!BE61</f>
        <v>4.3007260900000004</v>
      </c>
      <c r="AZ61" s="138"/>
      <c r="BA61" s="294">
        <f t="shared" si="4"/>
        <v>0</v>
      </c>
      <c r="BB61" s="294">
        <f t="shared" si="5"/>
        <v>0</v>
      </c>
      <c r="BC61" s="294">
        <f t="shared" si="6"/>
        <v>0</v>
      </c>
      <c r="BD61" s="294">
        <f t="shared" si="7"/>
        <v>0</v>
      </c>
      <c r="BE61" s="294">
        <f>'4'!BL61</f>
        <v>0</v>
      </c>
      <c r="BF61" s="138"/>
      <c r="BG61" s="138">
        <f>'4'!BT61</f>
        <v>0</v>
      </c>
      <c r="BH61" s="138"/>
      <c r="BI61" s="138">
        <f>'4'!BV61</f>
        <v>0</v>
      </c>
      <c r="BJ61" s="138"/>
      <c r="BK61" s="294">
        <f>'4'!BS61</f>
        <v>0</v>
      </c>
      <c r="BL61" s="138"/>
      <c r="BM61" s="294">
        <f t="shared" si="8"/>
        <v>0</v>
      </c>
      <c r="BN61" s="294">
        <f t="shared" si="9"/>
        <v>0</v>
      </c>
      <c r="BO61" s="294">
        <f t="shared" si="10"/>
        <v>0</v>
      </c>
      <c r="BP61" s="294">
        <f t="shared" si="11"/>
        <v>0</v>
      </c>
      <c r="BQ61" s="294">
        <f>'4'!BZ61</f>
        <v>0</v>
      </c>
      <c r="BR61" s="138"/>
      <c r="BS61" s="138">
        <f>'4'!CH61</f>
        <v>0</v>
      </c>
      <c r="BT61" s="138"/>
      <c r="BU61" s="138">
        <f>'4'!CJ61</f>
        <v>0</v>
      </c>
      <c r="BV61" s="138"/>
      <c r="BW61" s="294">
        <f>'4'!CG61</f>
        <v>0</v>
      </c>
      <c r="BX61" s="283"/>
      <c r="BY61" s="464"/>
      <c r="CM61" s="18"/>
      <c r="CN61" s="18"/>
      <c r="CO61" s="18"/>
      <c r="CP61" s="18"/>
      <c r="CQ61" s="18"/>
      <c r="CR61" s="18"/>
      <c r="CS61" s="18"/>
      <c r="CT61" s="18"/>
      <c r="CU61" s="18"/>
      <c r="CV61" s="18"/>
      <c r="CW61" s="18"/>
      <c r="CX61" s="18"/>
      <c r="CY61" s="18"/>
      <c r="CZ61" s="18"/>
      <c r="DA61" s="18"/>
      <c r="DB61" s="18"/>
      <c r="DC61" s="18"/>
      <c r="DD61" s="18"/>
      <c r="DE61" s="18"/>
      <c r="DF61" s="18"/>
      <c r="DG61" s="18"/>
      <c r="DH61" s="18"/>
      <c r="DI61" s="18"/>
      <c r="DJ61" s="18"/>
      <c r="DK61" s="18"/>
      <c r="DL61" s="18"/>
      <c r="DM61" s="18"/>
      <c r="DN61" s="18"/>
    </row>
    <row r="62" spans="1:118" ht="47.25" x14ac:dyDescent="0.25">
      <c r="A62" s="458"/>
      <c r="B62" s="282" t="s">
        <v>1093</v>
      </c>
      <c r="C62" s="433" t="s">
        <v>810</v>
      </c>
      <c r="D62" s="138"/>
      <c r="E62" s="138"/>
      <c r="F62" s="138"/>
      <c r="G62" s="138"/>
      <c r="H62" s="138"/>
      <c r="I62" s="138"/>
      <c r="J62" s="138"/>
      <c r="K62" s="138"/>
      <c r="L62" s="138"/>
      <c r="M62" s="138"/>
      <c r="N62" s="138"/>
      <c r="O62" s="138"/>
      <c r="P62" s="138"/>
      <c r="Q62" s="294">
        <v>0</v>
      </c>
      <c r="R62" s="294">
        <v>0</v>
      </c>
      <c r="S62" s="294">
        <v>0</v>
      </c>
      <c r="T62" s="138"/>
      <c r="U62" s="294">
        <f>'4'!U62</f>
        <v>0</v>
      </c>
      <c r="V62" s="138"/>
      <c r="W62" s="294">
        <f>'4'!AD62</f>
        <v>0</v>
      </c>
      <c r="X62" s="294"/>
      <c r="Y62" s="294"/>
      <c r="Z62" s="138"/>
      <c r="AA62" s="292">
        <f>'4'!AC62</f>
        <v>0</v>
      </c>
      <c r="AB62" s="138"/>
      <c r="AC62" s="294">
        <f>'4'!AK62</f>
        <v>0</v>
      </c>
      <c r="AD62" s="294"/>
      <c r="AE62" s="294">
        <f>'4'!AM62</f>
        <v>0</v>
      </c>
      <c r="AF62" s="138"/>
      <c r="AG62" s="294">
        <f>'4'!AJ62</f>
        <v>0</v>
      </c>
      <c r="AH62" s="138"/>
      <c r="AI62" s="294">
        <f>'4'!BF62</f>
        <v>0.5</v>
      </c>
      <c r="AJ62" s="294"/>
      <c r="AK62" s="294">
        <f>'4'!AT62</f>
        <v>0</v>
      </c>
      <c r="AL62" s="138"/>
      <c r="AM62" s="294">
        <f>'3'!AF60</f>
        <v>0</v>
      </c>
      <c r="AN62" s="138" t="s">
        <v>694</v>
      </c>
      <c r="AO62" s="294">
        <f t="shared" si="3"/>
        <v>0.5</v>
      </c>
      <c r="AP62" s="294">
        <v>0</v>
      </c>
      <c r="AQ62" s="294">
        <v>0</v>
      </c>
      <c r="AR62" s="138"/>
      <c r="AS62" s="294">
        <f>'4'!AX62</f>
        <v>5.9880000000000004</v>
      </c>
      <c r="AT62" s="138" t="s">
        <v>694</v>
      </c>
      <c r="AU62" s="138">
        <f>'4'!BF62</f>
        <v>0.5</v>
      </c>
      <c r="AV62" s="138"/>
      <c r="AW62" s="294">
        <f>'4'!BH62</f>
        <v>0</v>
      </c>
      <c r="AX62" s="138"/>
      <c r="AY62" s="294">
        <f>'4'!BE62</f>
        <v>6.042465570000001</v>
      </c>
      <c r="AZ62" s="138"/>
      <c r="BA62" s="294">
        <f t="shared" si="4"/>
        <v>0</v>
      </c>
      <c r="BB62" s="294">
        <f t="shared" si="5"/>
        <v>0</v>
      </c>
      <c r="BC62" s="294">
        <f t="shared" si="6"/>
        <v>0</v>
      </c>
      <c r="BD62" s="294">
        <f t="shared" si="7"/>
        <v>0</v>
      </c>
      <c r="BE62" s="294">
        <f>'4'!BL62</f>
        <v>0</v>
      </c>
      <c r="BF62" s="138"/>
      <c r="BG62" s="138">
        <f>'4'!BT62</f>
        <v>0</v>
      </c>
      <c r="BH62" s="138"/>
      <c r="BI62" s="138">
        <f>'4'!BV62</f>
        <v>0</v>
      </c>
      <c r="BJ62" s="138"/>
      <c r="BK62" s="294">
        <f>'4'!BS62</f>
        <v>0</v>
      </c>
      <c r="BL62" s="138"/>
      <c r="BM62" s="294">
        <f t="shared" si="8"/>
        <v>0</v>
      </c>
      <c r="BN62" s="294">
        <f t="shared" si="9"/>
        <v>0</v>
      </c>
      <c r="BO62" s="294">
        <f t="shared" si="10"/>
        <v>0</v>
      </c>
      <c r="BP62" s="294">
        <f t="shared" si="11"/>
        <v>0</v>
      </c>
      <c r="BQ62" s="294">
        <f>'4'!BZ62</f>
        <v>0</v>
      </c>
      <c r="BR62" s="138"/>
      <c r="BS62" s="138">
        <f>'4'!CH62</f>
        <v>0</v>
      </c>
      <c r="BT62" s="138"/>
      <c r="BU62" s="138">
        <f>'4'!CJ62</f>
        <v>0</v>
      </c>
      <c r="BV62" s="138"/>
      <c r="BW62" s="294">
        <f>'4'!CG62</f>
        <v>0</v>
      </c>
      <c r="BX62" s="283"/>
      <c r="BY62" s="464"/>
      <c r="CM62" s="18"/>
      <c r="CN62" s="18"/>
      <c r="CO62" s="18"/>
      <c r="CP62" s="18"/>
      <c r="CQ62" s="18"/>
      <c r="CR62" s="18"/>
      <c r="CS62" s="18"/>
      <c r="CT62" s="18"/>
      <c r="CU62" s="18"/>
      <c r="CV62" s="18"/>
      <c r="CW62" s="18"/>
      <c r="CX62" s="18"/>
      <c r="CY62" s="18"/>
      <c r="CZ62" s="18"/>
      <c r="DA62" s="18"/>
      <c r="DB62" s="18"/>
      <c r="DC62" s="18"/>
      <c r="DD62" s="18"/>
      <c r="DE62" s="18"/>
      <c r="DF62" s="18"/>
      <c r="DG62" s="18"/>
      <c r="DH62" s="18"/>
      <c r="DI62" s="18"/>
      <c r="DJ62" s="18"/>
      <c r="DK62" s="18"/>
      <c r="DL62" s="18"/>
      <c r="DM62" s="18"/>
      <c r="DN62" s="18"/>
    </row>
    <row r="63" spans="1:118" ht="47.25" x14ac:dyDescent="0.25">
      <c r="A63" s="458"/>
      <c r="B63" s="282" t="s">
        <v>1076</v>
      </c>
      <c r="C63" s="433" t="s">
        <v>810</v>
      </c>
      <c r="D63" s="138"/>
      <c r="E63" s="138"/>
      <c r="F63" s="138"/>
      <c r="G63" s="138"/>
      <c r="H63" s="138"/>
      <c r="I63" s="138"/>
      <c r="J63" s="138"/>
      <c r="K63" s="138"/>
      <c r="L63" s="138"/>
      <c r="M63" s="138"/>
      <c r="N63" s="138"/>
      <c r="O63" s="138"/>
      <c r="P63" s="138"/>
      <c r="Q63" s="294">
        <v>0</v>
      </c>
      <c r="R63" s="294">
        <v>0</v>
      </c>
      <c r="S63" s="294">
        <v>0</v>
      </c>
      <c r="T63" s="138"/>
      <c r="U63" s="294">
        <f>'4'!U63</f>
        <v>0</v>
      </c>
      <c r="V63" s="138"/>
      <c r="W63" s="294">
        <f>'4'!AD63</f>
        <v>0</v>
      </c>
      <c r="X63" s="294"/>
      <c r="Y63" s="294"/>
      <c r="Z63" s="138"/>
      <c r="AA63" s="292">
        <f>'4'!AC63</f>
        <v>0</v>
      </c>
      <c r="AB63" s="138"/>
      <c r="AC63" s="294">
        <f>'4'!AK63</f>
        <v>0</v>
      </c>
      <c r="AD63" s="294"/>
      <c r="AE63" s="294">
        <f>'4'!AM63</f>
        <v>0</v>
      </c>
      <c r="AF63" s="138"/>
      <c r="AG63" s="294">
        <f>'4'!AJ63</f>
        <v>0</v>
      </c>
      <c r="AH63" s="138"/>
      <c r="AI63" s="294">
        <f>'4'!BF63</f>
        <v>0</v>
      </c>
      <c r="AJ63" s="294"/>
      <c r="AK63" s="294">
        <f>'4'!AT63</f>
        <v>0</v>
      </c>
      <c r="AL63" s="138"/>
      <c r="AM63" s="294">
        <f>'3'!AF61</f>
        <v>0</v>
      </c>
      <c r="AN63" s="138" t="s">
        <v>694</v>
      </c>
      <c r="AO63" s="294">
        <f t="shared" si="3"/>
        <v>0</v>
      </c>
      <c r="AP63" s="294">
        <v>0</v>
      </c>
      <c r="AQ63" s="294">
        <v>0</v>
      </c>
      <c r="AR63" s="138"/>
      <c r="AS63" s="294">
        <f>'4'!AX63</f>
        <v>0</v>
      </c>
      <c r="AT63" s="138" t="s">
        <v>694</v>
      </c>
      <c r="AU63" s="138">
        <f>'4'!BF63</f>
        <v>0</v>
      </c>
      <c r="AV63" s="138"/>
      <c r="AW63" s="294">
        <f>'4'!BH63</f>
        <v>0</v>
      </c>
      <c r="AX63" s="138"/>
      <c r="AY63" s="294">
        <f>'4'!BE63</f>
        <v>0</v>
      </c>
      <c r="AZ63" s="138"/>
      <c r="BA63" s="294">
        <f t="shared" si="4"/>
        <v>0</v>
      </c>
      <c r="BB63" s="294">
        <f t="shared" si="5"/>
        <v>0</v>
      </c>
      <c r="BC63" s="294">
        <f t="shared" si="6"/>
        <v>0</v>
      </c>
      <c r="BD63" s="294">
        <f t="shared" si="7"/>
        <v>0</v>
      </c>
      <c r="BE63" s="294">
        <f>'4'!BL63</f>
        <v>0</v>
      </c>
      <c r="BF63" s="138"/>
      <c r="BG63" s="138">
        <f>'4'!BT63</f>
        <v>0</v>
      </c>
      <c r="BH63" s="138"/>
      <c r="BI63" s="138">
        <f>'4'!BV63</f>
        <v>0</v>
      </c>
      <c r="BJ63" s="138"/>
      <c r="BK63" s="294">
        <f>'4'!BS63</f>
        <v>0</v>
      </c>
      <c r="BL63" s="138"/>
      <c r="BM63" s="294">
        <f t="shared" si="8"/>
        <v>0</v>
      </c>
      <c r="BN63" s="294">
        <f t="shared" si="9"/>
        <v>0</v>
      </c>
      <c r="BO63" s="294">
        <f t="shared" si="10"/>
        <v>0</v>
      </c>
      <c r="BP63" s="294">
        <f t="shared" si="11"/>
        <v>0</v>
      </c>
      <c r="BQ63" s="294">
        <f>'4'!BZ63</f>
        <v>0</v>
      </c>
      <c r="BR63" s="138"/>
      <c r="BS63" s="138">
        <f>'4'!CH63</f>
        <v>0</v>
      </c>
      <c r="BT63" s="138"/>
      <c r="BU63" s="138">
        <f>'4'!CJ63</f>
        <v>0</v>
      </c>
      <c r="BV63" s="138"/>
      <c r="BW63" s="294">
        <f>'4'!CG63</f>
        <v>0</v>
      </c>
      <c r="BX63" s="283"/>
      <c r="BY63" s="464"/>
      <c r="CM63" s="18"/>
      <c r="CN63" s="18"/>
      <c r="CO63" s="18"/>
      <c r="CP63" s="18"/>
      <c r="CQ63" s="18"/>
      <c r="CR63" s="18"/>
      <c r="CS63" s="18"/>
      <c r="CT63" s="18"/>
      <c r="CU63" s="18"/>
      <c r="CV63" s="18"/>
      <c r="CW63" s="18"/>
      <c r="CX63" s="18"/>
      <c r="CY63" s="18"/>
      <c r="CZ63" s="18"/>
      <c r="DA63" s="18"/>
      <c r="DB63" s="18"/>
      <c r="DC63" s="18"/>
      <c r="DD63" s="18"/>
      <c r="DE63" s="18"/>
      <c r="DF63" s="18"/>
      <c r="DG63" s="18"/>
      <c r="DH63" s="18"/>
      <c r="DI63" s="18"/>
      <c r="DJ63" s="18"/>
      <c r="DK63" s="18"/>
      <c r="DL63" s="18"/>
      <c r="DM63" s="18"/>
      <c r="DN63" s="18"/>
    </row>
    <row r="64" spans="1:118" ht="47.25" x14ac:dyDescent="0.25">
      <c r="A64" s="458"/>
      <c r="B64" s="282" t="s">
        <v>1077</v>
      </c>
      <c r="C64" s="433" t="s">
        <v>810</v>
      </c>
      <c r="D64" s="138"/>
      <c r="E64" s="138"/>
      <c r="F64" s="138"/>
      <c r="G64" s="138"/>
      <c r="H64" s="138"/>
      <c r="I64" s="138"/>
      <c r="J64" s="138"/>
      <c r="K64" s="138"/>
      <c r="L64" s="138"/>
      <c r="M64" s="138"/>
      <c r="N64" s="138"/>
      <c r="O64" s="138"/>
      <c r="P64" s="138"/>
      <c r="Q64" s="294">
        <v>0</v>
      </c>
      <c r="R64" s="294">
        <v>0</v>
      </c>
      <c r="S64" s="294">
        <v>0</v>
      </c>
      <c r="T64" s="138"/>
      <c r="U64" s="294">
        <f>'4'!U64</f>
        <v>0</v>
      </c>
      <c r="V64" s="138"/>
      <c r="W64" s="294">
        <f>'4'!AD64</f>
        <v>0</v>
      </c>
      <c r="X64" s="294"/>
      <c r="Y64" s="294"/>
      <c r="Z64" s="138"/>
      <c r="AA64" s="292">
        <f>'4'!AC64</f>
        <v>0</v>
      </c>
      <c r="AB64" s="138"/>
      <c r="AC64" s="294">
        <f>'4'!AK64</f>
        <v>0</v>
      </c>
      <c r="AD64" s="294"/>
      <c r="AE64" s="294">
        <f>'4'!AM64</f>
        <v>0</v>
      </c>
      <c r="AF64" s="138"/>
      <c r="AG64" s="294">
        <f>'4'!AJ64</f>
        <v>0</v>
      </c>
      <c r="AH64" s="138"/>
      <c r="AI64" s="294">
        <f>'4'!BF64</f>
        <v>0</v>
      </c>
      <c r="AJ64" s="294"/>
      <c r="AK64" s="294">
        <f>'4'!AT64</f>
        <v>0</v>
      </c>
      <c r="AL64" s="138"/>
      <c r="AM64" s="294">
        <f>'3'!AF62</f>
        <v>0</v>
      </c>
      <c r="AN64" s="138" t="s">
        <v>694</v>
      </c>
      <c r="AO64" s="294">
        <f t="shared" si="3"/>
        <v>0</v>
      </c>
      <c r="AP64" s="294">
        <v>0</v>
      </c>
      <c r="AQ64" s="294">
        <v>0</v>
      </c>
      <c r="AR64" s="138"/>
      <c r="AS64" s="294">
        <f>'4'!AX64</f>
        <v>0</v>
      </c>
      <c r="AT64" s="138" t="s">
        <v>694</v>
      </c>
      <c r="AU64" s="138">
        <f>'4'!BF64</f>
        <v>0</v>
      </c>
      <c r="AV64" s="138"/>
      <c r="AW64" s="294">
        <f>'4'!BH64</f>
        <v>0</v>
      </c>
      <c r="AX64" s="138"/>
      <c r="AY64" s="294">
        <f>'4'!BE64</f>
        <v>0</v>
      </c>
      <c r="AZ64" s="138"/>
      <c r="BA64" s="294">
        <f t="shared" si="4"/>
        <v>0</v>
      </c>
      <c r="BB64" s="294">
        <f t="shared" si="5"/>
        <v>0</v>
      </c>
      <c r="BC64" s="294">
        <f t="shared" si="6"/>
        <v>0</v>
      </c>
      <c r="BD64" s="294">
        <f t="shared" si="7"/>
        <v>0</v>
      </c>
      <c r="BE64" s="294">
        <f>'4'!BL64</f>
        <v>0</v>
      </c>
      <c r="BF64" s="138"/>
      <c r="BG64" s="138">
        <f>'4'!BT64</f>
        <v>0</v>
      </c>
      <c r="BH64" s="138"/>
      <c r="BI64" s="138">
        <f>'4'!BV64</f>
        <v>0</v>
      </c>
      <c r="BJ64" s="138"/>
      <c r="BK64" s="294">
        <f>'4'!BS64</f>
        <v>0</v>
      </c>
      <c r="BL64" s="138"/>
      <c r="BM64" s="294">
        <f t="shared" si="8"/>
        <v>0</v>
      </c>
      <c r="BN64" s="294">
        <f t="shared" si="9"/>
        <v>0</v>
      </c>
      <c r="BO64" s="294">
        <f t="shared" si="10"/>
        <v>0</v>
      </c>
      <c r="BP64" s="294">
        <f t="shared" si="11"/>
        <v>0</v>
      </c>
      <c r="BQ64" s="294">
        <f>'4'!BZ64</f>
        <v>0</v>
      </c>
      <c r="BR64" s="138"/>
      <c r="BS64" s="138">
        <f>'4'!CH64</f>
        <v>0</v>
      </c>
      <c r="BT64" s="138"/>
      <c r="BU64" s="138">
        <f>'4'!CJ64</f>
        <v>0</v>
      </c>
      <c r="BV64" s="138"/>
      <c r="BW64" s="294">
        <f>'4'!CG64</f>
        <v>0</v>
      </c>
      <c r="BX64" s="283"/>
      <c r="BY64" s="464"/>
      <c r="CM64" s="18"/>
      <c r="CN64" s="18"/>
      <c r="CO64" s="18"/>
      <c r="CP64" s="18"/>
      <c r="CQ64" s="18"/>
      <c r="CR64" s="18"/>
      <c r="CS64" s="18"/>
      <c r="CT64" s="18"/>
      <c r="CU64" s="18"/>
      <c r="CV64" s="18"/>
      <c r="CW64" s="18"/>
      <c r="CX64" s="18"/>
      <c r="CY64" s="18"/>
      <c r="CZ64" s="18"/>
      <c r="DA64" s="18"/>
      <c r="DB64" s="18"/>
      <c r="DC64" s="18"/>
      <c r="DD64" s="18"/>
      <c r="DE64" s="18"/>
      <c r="DF64" s="18"/>
      <c r="DG64" s="18"/>
      <c r="DH64" s="18"/>
      <c r="DI64" s="18"/>
      <c r="DJ64" s="18"/>
      <c r="DK64" s="18"/>
      <c r="DL64" s="18"/>
      <c r="DM64" s="18"/>
      <c r="DN64" s="18"/>
    </row>
    <row r="65" spans="1:118" s="432" customFormat="1" ht="47.25" x14ac:dyDescent="0.25">
      <c r="A65" s="458"/>
      <c r="B65" s="282" t="s">
        <v>1078</v>
      </c>
      <c r="C65" s="433" t="s">
        <v>810</v>
      </c>
      <c r="D65" s="138"/>
      <c r="E65" s="138"/>
      <c r="F65" s="138"/>
      <c r="G65" s="138"/>
      <c r="H65" s="138"/>
      <c r="I65" s="138"/>
      <c r="J65" s="138"/>
      <c r="K65" s="138"/>
      <c r="L65" s="138"/>
      <c r="M65" s="138"/>
      <c r="N65" s="138"/>
      <c r="O65" s="138"/>
      <c r="P65" s="138"/>
      <c r="Q65" s="294"/>
      <c r="R65" s="294"/>
      <c r="S65" s="294"/>
      <c r="T65" s="138"/>
      <c r="U65" s="294">
        <f>'4'!U65</f>
        <v>0</v>
      </c>
      <c r="V65" s="138"/>
      <c r="W65" s="294">
        <f>'4'!AD65</f>
        <v>0</v>
      </c>
      <c r="X65" s="294"/>
      <c r="Y65" s="294"/>
      <c r="Z65" s="138"/>
      <c r="AA65" s="292">
        <f>'4'!AC65</f>
        <v>0</v>
      </c>
      <c r="AB65" s="138"/>
      <c r="AC65" s="294">
        <f>'4'!AK65</f>
        <v>0</v>
      </c>
      <c r="AD65" s="294"/>
      <c r="AE65" s="294">
        <f>'4'!AM65</f>
        <v>0</v>
      </c>
      <c r="AF65" s="138"/>
      <c r="AG65" s="294">
        <f>'4'!AJ65</f>
        <v>0</v>
      </c>
      <c r="AH65" s="138"/>
      <c r="AI65" s="294">
        <f>'4'!BF65</f>
        <v>0.16</v>
      </c>
      <c r="AJ65" s="294"/>
      <c r="AK65" s="294">
        <f>'4'!AT65</f>
        <v>0</v>
      </c>
      <c r="AL65" s="138"/>
      <c r="AM65" s="294">
        <f>'3'!AF63</f>
        <v>0</v>
      </c>
      <c r="AN65" s="138"/>
      <c r="AO65" s="294">
        <f t="shared" si="3"/>
        <v>0.16</v>
      </c>
      <c r="AP65" s="294"/>
      <c r="AQ65" s="294"/>
      <c r="AR65" s="138"/>
      <c r="AS65" s="294">
        <f>'4'!AX65</f>
        <v>1.6530000000000002</v>
      </c>
      <c r="AT65" s="138" t="s">
        <v>694</v>
      </c>
      <c r="AU65" s="138">
        <f>'4'!BF65</f>
        <v>0.16</v>
      </c>
      <c r="AV65" s="138"/>
      <c r="AW65" s="294">
        <f>'4'!BH65</f>
        <v>0</v>
      </c>
      <c r="AX65" s="138"/>
      <c r="AY65" s="294">
        <f>'4'!BE65</f>
        <v>1.7021511499999997</v>
      </c>
      <c r="AZ65" s="138"/>
      <c r="BA65" s="294">
        <f t="shared" si="4"/>
        <v>0</v>
      </c>
      <c r="BB65" s="294">
        <f t="shared" si="5"/>
        <v>0</v>
      </c>
      <c r="BC65" s="294">
        <f t="shared" si="6"/>
        <v>0</v>
      </c>
      <c r="BD65" s="294">
        <f t="shared" si="7"/>
        <v>0</v>
      </c>
      <c r="BE65" s="294">
        <f>'4'!BL65</f>
        <v>0</v>
      </c>
      <c r="BF65" s="138"/>
      <c r="BG65" s="138">
        <f>'4'!BT65</f>
        <v>0</v>
      </c>
      <c r="BH65" s="138"/>
      <c r="BI65" s="138">
        <f>'4'!BV65</f>
        <v>0</v>
      </c>
      <c r="BJ65" s="138"/>
      <c r="BK65" s="294">
        <f>'4'!BS65</f>
        <v>0</v>
      </c>
      <c r="BL65" s="138"/>
      <c r="BM65" s="294">
        <f t="shared" si="8"/>
        <v>0</v>
      </c>
      <c r="BN65" s="294">
        <f t="shared" si="9"/>
        <v>0</v>
      </c>
      <c r="BO65" s="294">
        <f t="shared" si="10"/>
        <v>0</v>
      </c>
      <c r="BP65" s="294">
        <f t="shared" si="11"/>
        <v>0</v>
      </c>
      <c r="BQ65" s="294">
        <f>'4'!BZ65</f>
        <v>0</v>
      </c>
      <c r="BR65" s="138"/>
      <c r="BS65" s="138">
        <f>'4'!CH65</f>
        <v>0</v>
      </c>
      <c r="BT65" s="138"/>
      <c r="BU65" s="138">
        <f>'4'!CJ65</f>
        <v>0</v>
      </c>
      <c r="BV65" s="138"/>
      <c r="BW65" s="294">
        <f>'4'!CG65</f>
        <v>0</v>
      </c>
      <c r="BX65" s="283"/>
      <c r="BY65" s="464"/>
      <c r="CM65" s="18"/>
      <c r="CN65" s="18"/>
      <c r="CO65" s="18"/>
      <c r="CP65" s="18"/>
      <c r="CQ65" s="18"/>
      <c r="CR65" s="18"/>
      <c r="CS65" s="18"/>
      <c r="CT65" s="18"/>
      <c r="CU65" s="18"/>
      <c r="CV65" s="18"/>
      <c r="CW65" s="18"/>
      <c r="CX65" s="18"/>
      <c r="CY65" s="18"/>
      <c r="CZ65" s="18"/>
      <c r="DA65" s="18"/>
      <c r="DB65" s="18"/>
      <c r="DC65" s="18"/>
      <c r="DD65" s="18"/>
      <c r="DE65" s="18"/>
      <c r="DF65" s="18"/>
      <c r="DG65" s="18"/>
      <c r="DH65" s="18"/>
      <c r="DI65" s="18"/>
      <c r="DJ65" s="18"/>
      <c r="DK65" s="18"/>
      <c r="DL65" s="18"/>
      <c r="DM65" s="18"/>
      <c r="DN65" s="18"/>
    </row>
    <row r="66" spans="1:118" s="580" customFormat="1" ht="63" x14ac:dyDescent="0.25">
      <c r="A66" s="458"/>
      <c r="B66" s="282" t="str">
        <f>'4'!B66</f>
        <v>Разработка проектно-сметной документации «Установка КТП взамен существующей КТП-59 с переводом нагрузок»</v>
      </c>
      <c r="C66" s="554" t="str">
        <f>'4'!C66</f>
        <v>M</v>
      </c>
      <c r="D66" s="138"/>
      <c r="E66" s="138"/>
      <c r="F66" s="138"/>
      <c r="G66" s="138"/>
      <c r="H66" s="138"/>
      <c r="I66" s="138"/>
      <c r="J66" s="138"/>
      <c r="K66" s="138"/>
      <c r="L66" s="138"/>
      <c r="M66" s="138"/>
      <c r="N66" s="138"/>
      <c r="O66" s="138"/>
      <c r="P66" s="138"/>
      <c r="Q66" s="294"/>
      <c r="R66" s="294"/>
      <c r="S66" s="294"/>
      <c r="T66" s="138"/>
      <c r="U66" s="294">
        <f>'4'!U66</f>
        <v>0</v>
      </c>
      <c r="V66" s="138"/>
      <c r="W66" s="294">
        <f>'4'!AD66</f>
        <v>0</v>
      </c>
      <c r="X66" s="294"/>
      <c r="Y66" s="294"/>
      <c r="Z66" s="138"/>
      <c r="AA66" s="292">
        <f>'4'!AC66</f>
        <v>0</v>
      </c>
      <c r="AB66" s="138"/>
      <c r="AC66" s="294">
        <f>'4'!AK66</f>
        <v>0</v>
      </c>
      <c r="AD66" s="294"/>
      <c r="AE66" s="294">
        <f>'4'!AM66</f>
        <v>0</v>
      </c>
      <c r="AF66" s="138"/>
      <c r="AG66" s="294">
        <f>'4'!AJ66</f>
        <v>0</v>
      </c>
      <c r="AH66" s="138"/>
      <c r="AI66" s="294">
        <f>'4'!BF66</f>
        <v>0</v>
      </c>
      <c r="AJ66" s="294"/>
      <c r="AK66" s="294">
        <f>'4'!AT66</f>
        <v>0</v>
      </c>
      <c r="AL66" s="138"/>
      <c r="AM66" s="294">
        <f>'3'!AF64</f>
        <v>0</v>
      </c>
      <c r="AN66" s="138"/>
      <c r="AO66" s="294">
        <f t="shared" si="3"/>
        <v>0</v>
      </c>
      <c r="AP66" s="294"/>
      <c r="AQ66" s="294"/>
      <c r="AR66" s="138"/>
      <c r="AS66" s="294">
        <f>'4'!AX66</f>
        <v>4.5833333333333337E-2</v>
      </c>
      <c r="AT66" s="138" t="s">
        <v>560</v>
      </c>
      <c r="AU66" s="138">
        <f>'4'!BF66</f>
        <v>0</v>
      </c>
      <c r="AV66" s="138"/>
      <c r="AW66" s="294">
        <f>'4'!BH66</f>
        <v>0</v>
      </c>
      <c r="AX66" s="138"/>
      <c r="AY66" s="294">
        <f>'4'!BE66</f>
        <v>4.5833333333333337E-2</v>
      </c>
      <c r="AZ66" s="138"/>
      <c r="BA66" s="294">
        <f t="shared" si="4"/>
        <v>0</v>
      </c>
      <c r="BB66" s="294">
        <f t="shared" si="5"/>
        <v>0</v>
      </c>
      <c r="BC66" s="294">
        <f t="shared" si="6"/>
        <v>0</v>
      </c>
      <c r="BD66" s="294">
        <f t="shared" si="7"/>
        <v>0</v>
      </c>
      <c r="BE66" s="294">
        <f>'4'!BL66</f>
        <v>0</v>
      </c>
      <c r="BF66" s="138"/>
      <c r="BG66" s="138">
        <f>'4'!BT66</f>
        <v>0</v>
      </c>
      <c r="BH66" s="138"/>
      <c r="BI66" s="138">
        <f>'4'!BV66</f>
        <v>0</v>
      </c>
      <c r="BJ66" s="138"/>
      <c r="BK66" s="294">
        <f>'4'!BS66</f>
        <v>0</v>
      </c>
      <c r="BL66" s="138"/>
      <c r="BM66" s="294">
        <f t="shared" si="8"/>
        <v>0</v>
      </c>
      <c r="BN66" s="294">
        <f t="shared" si="9"/>
        <v>0</v>
      </c>
      <c r="BO66" s="294">
        <f t="shared" si="10"/>
        <v>0</v>
      </c>
      <c r="BP66" s="294">
        <f t="shared" si="11"/>
        <v>0</v>
      </c>
      <c r="BQ66" s="294">
        <f>'4'!BZ66</f>
        <v>0</v>
      </c>
      <c r="BR66" s="138"/>
      <c r="BS66" s="138">
        <f>'4'!CH66</f>
        <v>0</v>
      </c>
      <c r="BT66" s="138"/>
      <c r="BU66" s="138">
        <f>'4'!CJ66</f>
        <v>0</v>
      </c>
      <c r="BV66" s="138"/>
      <c r="BW66" s="294">
        <f>'4'!CG66</f>
        <v>0</v>
      </c>
      <c r="BX66" s="283"/>
      <c r="BY66" s="464"/>
      <c r="CM66" s="18"/>
      <c r="CN66" s="18"/>
      <c r="CO66" s="18"/>
      <c r="CP66" s="18"/>
      <c r="CQ66" s="18"/>
      <c r="CR66" s="18"/>
      <c r="CS66" s="18"/>
      <c r="CT66" s="18"/>
      <c r="CU66" s="18"/>
      <c r="CV66" s="18"/>
      <c r="CW66" s="18"/>
      <c r="CX66" s="18"/>
      <c r="CY66" s="18"/>
      <c r="CZ66" s="18"/>
      <c r="DA66" s="18"/>
      <c r="DB66" s="18"/>
      <c r="DC66" s="18"/>
      <c r="DD66" s="18"/>
      <c r="DE66" s="18"/>
      <c r="DF66" s="18"/>
      <c r="DG66" s="18"/>
      <c r="DH66" s="18"/>
      <c r="DI66" s="18"/>
      <c r="DJ66" s="18"/>
      <c r="DK66" s="18"/>
      <c r="DL66" s="18"/>
      <c r="DM66" s="18"/>
      <c r="DN66" s="18"/>
    </row>
    <row r="67" spans="1:118" s="580" customFormat="1" ht="63" x14ac:dyDescent="0.25">
      <c r="A67" s="458"/>
      <c r="B67" s="282" t="str">
        <f>'4'!B67</f>
        <v>Разработка проектно-сметной документации «Замена оборудования РУ-6 кВ РП-16 с переводом нагрузок»</v>
      </c>
      <c r="C67" s="554" t="str">
        <f>'4'!C67</f>
        <v>M</v>
      </c>
      <c r="D67" s="138"/>
      <c r="E67" s="138"/>
      <c r="F67" s="138"/>
      <c r="G67" s="138"/>
      <c r="H67" s="138"/>
      <c r="I67" s="138"/>
      <c r="J67" s="138"/>
      <c r="K67" s="138"/>
      <c r="L67" s="138"/>
      <c r="M67" s="138"/>
      <c r="N67" s="138"/>
      <c r="O67" s="138"/>
      <c r="P67" s="138"/>
      <c r="Q67" s="294"/>
      <c r="R67" s="294"/>
      <c r="S67" s="294"/>
      <c r="T67" s="138"/>
      <c r="U67" s="294">
        <f>'4'!U67</f>
        <v>0</v>
      </c>
      <c r="V67" s="138"/>
      <c r="W67" s="294">
        <f>'4'!AD67</f>
        <v>0</v>
      </c>
      <c r="X67" s="294"/>
      <c r="Y67" s="294"/>
      <c r="Z67" s="138"/>
      <c r="AA67" s="292">
        <f>'4'!AC67</f>
        <v>0</v>
      </c>
      <c r="AB67" s="138"/>
      <c r="AC67" s="294">
        <f>'4'!AK67</f>
        <v>0</v>
      </c>
      <c r="AD67" s="294"/>
      <c r="AE67" s="294">
        <f>'4'!AM67</f>
        <v>0</v>
      </c>
      <c r="AF67" s="138"/>
      <c r="AG67" s="294">
        <f>'4'!AJ67</f>
        <v>0</v>
      </c>
      <c r="AH67" s="138"/>
      <c r="AI67" s="294">
        <f>'4'!BF67</f>
        <v>0</v>
      </c>
      <c r="AJ67" s="294"/>
      <c r="AK67" s="294">
        <f>'4'!AT67</f>
        <v>0</v>
      </c>
      <c r="AL67" s="138"/>
      <c r="AM67" s="294">
        <f>'3'!AF65</f>
        <v>0</v>
      </c>
      <c r="AN67" s="138"/>
      <c r="AO67" s="294">
        <f t="shared" si="3"/>
        <v>0</v>
      </c>
      <c r="AP67" s="294"/>
      <c r="AQ67" s="294"/>
      <c r="AR67" s="138"/>
      <c r="AS67" s="294">
        <f>'4'!AX67</f>
        <v>7.0833333333333345E-2</v>
      </c>
      <c r="AT67" s="138" t="s">
        <v>560</v>
      </c>
      <c r="AU67" s="138">
        <f>'4'!BF67</f>
        <v>0</v>
      </c>
      <c r="AV67" s="138"/>
      <c r="AW67" s="294">
        <f>'4'!BH67</f>
        <v>0</v>
      </c>
      <c r="AX67" s="138"/>
      <c r="AY67" s="294">
        <f>'4'!BE67</f>
        <v>7.0833333333333345E-2</v>
      </c>
      <c r="AZ67" s="138"/>
      <c r="BA67" s="294">
        <f t="shared" si="4"/>
        <v>0</v>
      </c>
      <c r="BB67" s="294">
        <f t="shared" si="5"/>
        <v>0</v>
      </c>
      <c r="BC67" s="294">
        <f t="shared" si="6"/>
        <v>0</v>
      </c>
      <c r="BD67" s="294">
        <f t="shared" si="7"/>
        <v>0</v>
      </c>
      <c r="BE67" s="294">
        <f>'4'!BL67</f>
        <v>0</v>
      </c>
      <c r="BF67" s="138"/>
      <c r="BG67" s="138">
        <f>'4'!BT67</f>
        <v>0</v>
      </c>
      <c r="BH67" s="138"/>
      <c r="BI67" s="138">
        <f>'4'!BV67</f>
        <v>0</v>
      </c>
      <c r="BJ67" s="138"/>
      <c r="BK67" s="294">
        <f>'4'!BS67</f>
        <v>0</v>
      </c>
      <c r="BL67" s="138"/>
      <c r="BM67" s="294">
        <f t="shared" si="8"/>
        <v>0</v>
      </c>
      <c r="BN67" s="294">
        <f t="shared" si="9"/>
        <v>0</v>
      </c>
      <c r="BO67" s="294">
        <f t="shared" si="10"/>
        <v>0</v>
      </c>
      <c r="BP67" s="294">
        <f t="shared" si="11"/>
        <v>0</v>
      </c>
      <c r="BQ67" s="294">
        <f>'4'!BZ67</f>
        <v>0</v>
      </c>
      <c r="BR67" s="138"/>
      <c r="BS67" s="138">
        <f>'4'!CH67</f>
        <v>0</v>
      </c>
      <c r="BT67" s="138"/>
      <c r="BU67" s="138">
        <f>'4'!CJ67</f>
        <v>0</v>
      </c>
      <c r="BV67" s="138"/>
      <c r="BW67" s="294">
        <f>'4'!CG67</f>
        <v>0</v>
      </c>
      <c r="BX67" s="283"/>
      <c r="BY67" s="464"/>
      <c r="CM67" s="18"/>
      <c r="CN67" s="18"/>
      <c r="CO67" s="18"/>
      <c r="CP67" s="18"/>
      <c r="CQ67" s="18"/>
      <c r="CR67" s="18"/>
      <c r="CS67" s="18"/>
      <c r="CT67" s="18"/>
      <c r="CU67" s="18"/>
      <c r="CV67" s="18"/>
      <c r="CW67" s="18"/>
      <c r="CX67" s="18"/>
      <c r="CY67" s="18"/>
      <c r="CZ67" s="18"/>
      <c r="DA67" s="18"/>
      <c r="DB67" s="18"/>
      <c r="DC67" s="18"/>
      <c r="DD67" s="18"/>
      <c r="DE67" s="18"/>
      <c r="DF67" s="18"/>
      <c r="DG67" s="18"/>
      <c r="DH67" s="18"/>
      <c r="DI67" s="18"/>
      <c r="DJ67" s="18"/>
      <c r="DK67" s="18"/>
      <c r="DL67" s="18"/>
      <c r="DM67" s="18"/>
      <c r="DN67" s="18"/>
    </row>
    <row r="68" spans="1:118" s="580" customFormat="1" ht="78.75" x14ac:dyDescent="0.25">
      <c r="A68" s="458"/>
      <c r="B68" s="282" t="str">
        <f>'4'!B68</f>
        <v>Разработка проектно-сметной документации «Замена оборудования ТП-378 РУ-6кВ, установка Т2, дооборудование РУ-0,4кВ с переводом нагрузок»</v>
      </c>
      <c r="C68" s="554" t="str">
        <f>'4'!C68</f>
        <v>M</v>
      </c>
      <c r="D68" s="138"/>
      <c r="E68" s="138"/>
      <c r="F68" s="138"/>
      <c r="G68" s="138"/>
      <c r="H68" s="138"/>
      <c r="I68" s="138"/>
      <c r="J68" s="138"/>
      <c r="K68" s="138"/>
      <c r="L68" s="138"/>
      <c r="M68" s="138"/>
      <c r="N68" s="138"/>
      <c r="O68" s="138"/>
      <c r="P68" s="138"/>
      <c r="Q68" s="294"/>
      <c r="R68" s="294"/>
      <c r="S68" s="294"/>
      <c r="T68" s="138"/>
      <c r="U68" s="294">
        <f>'4'!U68</f>
        <v>0</v>
      </c>
      <c r="V68" s="138"/>
      <c r="W68" s="294">
        <f>'4'!AD68</f>
        <v>0</v>
      </c>
      <c r="X68" s="294"/>
      <c r="Y68" s="294"/>
      <c r="Z68" s="138"/>
      <c r="AA68" s="292">
        <f>'4'!AC68</f>
        <v>0</v>
      </c>
      <c r="AB68" s="138"/>
      <c r="AC68" s="294">
        <f>'4'!AK68</f>
        <v>0</v>
      </c>
      <c r="AD68" s="294"/>
      <c r="AE68" s="294">
        <f>'4'!AM68</f>
        <v>0</v>
      </c>
      <c r="AF68" s="138"/>
      <c r="AG68" s="294">
        <f>'4'!AJ68</f>
        <v>0</v>
      </c>
      <c r="AH68" s="138"/>
      <c r="AI68" s="294">
        <f>'4'!BF68</f>
        <v>0</v>
      </c>
      <c r="AJ68" s="294"/>
      <c r="AK68" s="294">
        <f>'4'!AT68</f>
        <v>0</v>
      </c>
      <c r="AL68" s="138"/>
      <c r="AM68" s="294">
        <f>'3'!AF66</f>
        <v>0</v>
      </c>
      <c r="AN68" s="138"/>
      <c r="AO68" s="294">
        <f t="shared" si="3"/>
        <v>0</v>
      </c>
      <c r="AP68" s="294"/>
      <c r="AQ68" s="294"/>
      <c r="AR68" s="138"/>
      <c r="AS68" s="294">
        <f>'4'!AX68</f>
        <v>4.5833333333333337E-2</v>
      </c>
      <c r="AT68" s="138" t="s">
        <v>560</v>
      </c>
      <c r="AU68" s="138">
        <f>'4'!BF68</f>
        <v>0</v>
      </c>
      <c r="AV68" s="138"/>
      <c r="AW68" s="294">
        <f>'4'!BH68</f>
        <v>0</v>
      </c>
      <c r="AX68" s="138"/>
      <c r="AY68" s="294">
        <f>'4'!BE68</f>
        <v>4.5833333333333337E-2</v>
      </c>
      <c r="AZ68" s="138"/>
      <c r="BA68" s="294">
        <f t="shared" si="4"/>
        <v>0</v>
      </c>
      <c r="BB68" s="294">
        <f t="shared" si="5"/>
        <v>0</v>
      </c>
      <c r="BC68" s="294">
        <f t="shared" si="6"/>
        <v>0</v>
      </c>
      <c r="BD68" s="294">
        <f t="shared" si="7"/>
        <v>0</v>
      </c>
      <c r="BE68" s="294">
        <f>'4'!BL68</f>
        <v>0</v>
      </c>
      <c r="BF68" s="138"/>
      <c r="BG68" s="138">
        <f>'4'!BT68</f>
        <v>0</v>
      </c>
      <c r="BH68" s="138"/>
      <c r="BI68" s="138">
        <f>'4'!BV68</f>
        <v>0</v>
      </c>
      <c r="BJ68" s="138"/>
      <c r="BK68" s="294">
        <f>'4'!BS68</f>
        <v>0</v>
      </c>
      <c r="BL68" s="138"/>
      <c r="BM68" s="294">
        <f t="shared" si="8"/>
        <v>0</v>
      </c>
      <c r="BN68" s="294">
        <f t="shared" si="9"/>
        <v>0</v>
      </c>
      <c r="BO68" s="294">
        <f t="shared" si="10"/>
        <v>0</v>
      </c>
      <c r="BP68" s="294">
        <f t="shared" si="11"/>
        <v>0</v>
      </c>
      <c r="BQ68" s="294">
        <f>'4'!BZ68</f>
        <v>0</v>
      </c>
      <c r="BR68" s="138"/>
      <c r="BS68" s="138">
        <f>'4'!CH68</f>
        <v>0</v>
      </c>
      <c r="BT68" s="138"/>
      <c r="BU68" s="138">
        <f>'4'!CJ68</f>
        <v>0</v>
      </c>
      <c r="BV68" s="138"/>
      <c r="BW68" s="294">
        <f>'4'!CG68</f>
        <v>0</v>
      </c>
      <c r="BX68" s="283"/>
      <c r="BY68" s="464"/>
      <c r="CM68" s="18"/>
      <c r="CN68" s="18"/>
      <c r="CO68" s="18"/>
      <c r="CP68" s="18"/>
      <c r="CQ68" s="18"/>
      <c r="CR68" s="18"/>
      <c r="CS68" s="18"/>
      <c r="CT68" s="18"/>
      <c r="CU68" s="18"/>
      <c r="CV68" s="18"/>
      <c r="CW68" s="18"/>
      <c r="CX68" s="18"/>
      <c r="CY68" s="18"/>
      <c r="CZ68" s="18"/>
      <c r="DA68" s="18"/>
      <c r="DB68" s="18"/>
      <c r="DC68" s="18"/>
      <c r="DD68" s="18"/>
      <c r="DE68" s="18"/>
      <c r="DF68" s="18"/>
      <c r="DG68" s="18"/>
      <c r="DH68" s="18"/>
      <c r="DI68" s="18"/>
      <c r="DJ68" s="18"/>
      <c r="DK68" s="18"/>
      <c r="DL68" s="18"/>
      <c r="DM68" s="18"/>
      <c r="DN68" s="18"/>
    </row>
    <row r="69" spans="1:118" s="580" customFormat="1" ht="63" x14ac:dyDescent="0.25">
      <c r="A69" s="458"/>
      <c r="B69" s="282" t="str">
        <f>'4'!B69</f>
        <v>Разработка проектно-сметной документации «Установка  КТП  взамен существующей КТП-50 с переводом нагрузок»</v>
      </c>
      <c r="C69" s="554" t="str">
        <f>'4'!C69</f>
        <v>M</v>
      </c>
      <c r="D69" s="138"/>
      <c r="E69" s="138"/>
      <c r="F69" s="138"/>
      <c r="G69" s="138"/>
      <c r="H69" s="138"/>
      <c r="I69" s="138"/>
      <c r="J69" s="138"/>
      <c r="K69" s="138"/>
      <c r="L69" s="138"/>
      <c r="M69" s="138"/>
      <c r="N69" s="138"/>
      <c r="O69" s="138"/>
      <c r="P69" s="138"/>
      <c r="Q69" s="294"/>
      <c r="R69" s="294"/>
      <c r="S69" s="294"/>
      <c r="T69" s="138"/>
      <c r="U69" s="294">
        <f>'4'!U69</f>
        <v>0</v>
      </c>
      <c r="V69" s="138"/>
      <c r="W69" s="294">
        <f>'4'!AD69</f>
        <v>0</v>
      </c>
      <c r="X69" s="294"/>
      <c r="Y69" s="294"/>
      <c r="Z69" s="138"/>
      <c r="AA69" s="292">
        <f>'4'!AC69</f>
        <v>0</v>
      </c>
      <c r="AB69" s="138"/>
      <c r="AC69" s="294">
        <f>'4'!AK69</f>
        <v>0</v>
      </c>
      <c r="AD69" s="294"/>
      <c r="AE69" s="294">
        <f>'4'!AM69</f>
        <v>0</v>
      </c>
      <c r="AF69" s="138"/>
      <c r="AG69" s="294">
        <f>'4'!AJ69</f>
        <v>0</v>
      </c>
      <c r="AH69" s="138"/>
      <c r="AI69" s="294">
        <f>'4'!BF69</f>
        <v>0</v>
      </c>
      <c r="AJ69" s="294"/>
      <c r="AK69" s="294">
        <f>'4'!AT69</f>
        <v>0</v>
      </c>
      <c r="AL69" s="138"/>
      <c r="AM69" s="294">
        <f>'3'!AF67</f>
        <v>0</v>
      </c>
      <c r="AN69" s="138"/>
      <c r="AO69" s="294">
        <f t="shared" si="3"/>
        <v>0</v>
      </c>
      <c r="AP69" s="294"/>
      <c r="AQ69" s="294"/>
      <c r="AR69" s="138"/>
      <c r="AS69" s="294">
        <f>'4'!AX69</f>
        <v>3.7499999999999999E-2</v>
      </c>
      <c r="AT69" s="138" t="s">
        <v>560</v>
      </c>
      <c r="AU69" s="138">
        <f>'4'!BF69</f>
        <v>0</v>
      </c>
      <c r="AV69" s="138"/>
      <c r="AW69" s="294">
        <f>'4'!BH69</f>
        <v>0</v>
      </c>
      <c r="AX69" s="138"/>
      <c r="AY69" s="294">
        <f>'4'!BE69</f>
        <v>3.7499999999999999E-2</v>
      </c>
      <c r="AZ69" s="138"/>
      <c r="BA69" s="294">
        <f t="shared" si="4"/>
        <v>0</v>
      </c>
      <c r="BB69" s="294">
        <f t="shared" si="5"/>
        <v>0</v>
      </c>
      <c r="BC69" s="294">
        <f t="shared" si="6"/>
        <v>0</v>
      </c>
      <c r="BD69" s="294">
        <f t="shared" si="7"/>
        <v>0</v>
      </c>
      <c r="BE69" s="294">
        <f>'4'!BL69</f>
        <v>0</v>
      </c>
      <c r="BF69" s="138"/>
      <c r="BG69" s="138">
        <f>'4'!BT69</f>
        <v>0</v>
      </c>
      <c r="BH69" s="138"/>
      <c r="BI69" s="138">
        <f>'4'!BV69</f>
        <v>0</v>
      </c>
      <c r="BJ69" s="138"/>
      <c r="BK69" s="294">
        <f>'4'!BS69</f>
        <v>0</v>
      </c>
      <c r="BL69" s="138"/>
      <c r="BM69" s="294">
        <f t="shared" si="8"/>
        <v>0</v>
      </c>
      <c r="BN69" s="294">
        <f t="shared" si="9"/>
        <v>0</v>
      </c>
      <c r="BO69" s="294">
        <f t="shared" si="10"/>
        <v>0</v>
      </c>
      <c r="BP69" s="294">
        <f t="shared" si="11"/>
        <v>0</v>
      </c>
      <c r="BQ69" s="294">
        <f>'4'!BZ69</f>
        <v>0</v>
      </c>
      <c r="BR69" s="138"/>
      <c r="BS69" s="138">
        <f>'4'!CH69</f>
        <v>0</v>
      </c>
      <c r="BT69" s="138"/>
      <c r="BU69" s="138">
        <f>'4'!CJ69</f>
        <v>0</v>
      </c>
      <c r="BV69" s="138"/>
      <c r="BW69" s="294">
        <f>'4'!CG69</f>
        <v>0</v>
      </c>
      <c r="BX69" s="283"/>
      <c r="BY69" s="464"/>
      <c r="CM69" s="18"/>
      <c r="CN69" s="18"/>
      <c r="CO69" s="18"/>
      <c r="CP69" s="18"/>
      <c r="CQ69" s="18"/>
      <c r="CR69" s="18"/>
      <c r="CS69" s="18"/>
      <c r="CT69" s="18"/>
      <c r="CU69" s="18"/>
      <c r="CV69" s="18"/>
      <c r="CW69" s="18"/>
      <c r="CX69" s="18"/>
      <c r="CY69" s="18"/>
      <c r="CZ69" s="18"/>
      <c r="DA69" s="18"/>
      <c r="DB69" s="18"/>
      <c r="DC69" s="18"/>
      <c r="DD69" s="18"/>
      <c r="DE69" s="18"/>
      <c r="DF69" s="18"/>
      <c r="DG69" s="18"/>
      <c r="DH69" s="18"/>
      <c r="DI69" s="18"/>
      <c r="DJ69" s="18"/>
      <c r="DK69" s="18"/>
      <c r="DL69" s="18"/>
      <c r="DM69" s="18"/>
      <c r="DN69" s="18"/>
    </row>
    <row r="70" spans="1:118" ht="47.25" x14ac:dyDescent="0.25">
      <c r="A70" s="458"/>
      <c r="B70" s="282" t="str">
        <f>'4'!B70</f>
        <v>Установка КТП  взамен существующей ТП-116 с переводом нагрузок</v>
      </c>
      <c r="C70" s="578" t="s">
        <v>813</v>
      </c>
      <c r="D70" s="138"/>
      <c r="E70" s="138"/>
      <c r="F70" s="138"/>
      <c r="G70" s="138"/>
      <c r="H70" s="138"/>
      <c r="I70" s="138"/>
      <c r="J70" s="138"/>
      <c r="K70" s="138"/>
      <c r="L70" s="138"/>
      <c r="M70" s="138"/>
      <c r="N70" s="138"/>
      <c r="O70" s="138"/>
      <c r="P70" s="138"/>
      <c r="Q70" s="294">
        <v>0</v>
      </c>
      <c r="R70" s="294">
        <v>0</v>
      </c>
      <c r="S70" s="294">
        <v>0</v>
      </c>
      <c r="T70" s="138"/>
      <c r="U70" s="294">
        <f>'4'!U70</f>
        <v>0</v>
      </c>
      <c r="V70" s="138"/>
      <c r="W70" s="294">
        <f>'4'!AD70</f>
        <v>0</v>
      </c>
      <c r="X70" s="294"/>
      <c r="Y70" s="294"/>
      <c r="Z70" s="138"/>
      <c r="AA70" s="292">
        <f>'4'!AC70</f>
        <v>0</v>
      </c>
      <c r="AB70" s="138"/>
      <c r="AC70" s="294">
        <f>'4'!AK70</f>
        <v>0</v>
      </c>
      <c r="AD70" s="294"/>
      <c r="AE70" s="294">
        <f>'4'!AM70</f>
        <v>0</v>
      </c>
      <c r="AF70" s="138"/>
      <c r="AG70" s="294">
        <f>'4'!AJ70</f>
        <v>0</v>
      </c>
      <c r="AH70" s="138"/>
      <c r="AI70" s="294">
        <f>'4'!BF70</f>
        <v>0</v>
      </c>
      <c r="AJ70" s="294"/>
      <c r="AK70" s="294">
        <f>'4'!AT70</f>
        <v>0</v>
      </c>
      <c r="AL70" s="138"/>
      <c r="AM70" s="294">
        <f>'3'!AF68</f>
        <v>0</v>
      </c>
      <c r="AN70" s="138"/>
      <c r="AO70" s="294">
        <f t="shared" si="3"/>
        <v>0</v>
      </c>
      <c r="AP70" s="294">
        <v>0</v>
      </c>
      <c r="AQ70" s="294">
        <v>0</v>
      </c>
      <c r="AR70" s="138"/>
      <c r="AS70" s="294">
        <f>'4'!AX70</f>
        <v>0</v>
      </c>
      <c r="AT70" s="138"/>
      <c r="AU70" s="138">
        <f>'4'!BF70</f>
        <v>0</v>
      </c>
      <c r="AV70" s="138"/>
      <c r="AW70" s="294">
        <f>'4'!BH70</f>
        <v>0</v>
      </c>
      <c r="AX70" s="138"/>
      <c r="AY70" s="294">
        <f>'4'!BE70</f>
        <v>0</v>
      </c>
      <c r="AZ70" s="138" t="s">
        <v>694</v>
      </c>
      <c r="BA70" s="294">
        <f t="shared" si="4"/>
        <v>0.4</v>
      </c>
      <c r="BB70" s="294">
        <f t="shared" si="5"/>
        <v>0</v>
      </c>
      <c r="BC70" s="294">
        <f t="shared" si="6"/>
        <v>0</v>
      </c>
      <c r="BD70" s="294">
        <f t="shared" si="7"/>
        <v>0</v>
      </c>
      <c r="BE70" s="294">
        <f>'4'!BL70</f>
        <v>2.879</v>
      </c>
      <c r="BF70" s="138" t="s">
        <v>694</v>
      </c>
      <c r="BG70" s="138">
        <f>'4'!BT70</f>
        <v>0.4</v>
      </c>
      <c r="BH70" s="138"/>
      <c r="BI70" s="138">
        <f>'4'!BV70</f>
        <v>0</v>
      </c>
      <c r="BJ70" s="138"/>
      <c r="BK70" s="294">
        <f>'4'!BS70</f>
        <v>2.879</v>
      </c>
      <c r="BL70" s="138"/>
      <c r="BM70" s="294">
        <f t="shared" si="8"/>
        <v>0</v>
      </c>
      <c r="BN70" s="294">
        <f t="shared" si="9"/>
        <v>0</v>
      </c>
      <c r="BO70" s="294">
        <f t="shared" si="10"/>
        <v>0</v>
      </c>
      <c r="BP70" s="294">
        <f t="shared" si="11"/>
        <v>0</v>
      </c>
      <c r="BQ70" s="294">
        <f>'4'!BZ70</f>
        <v>0</v>
      </c>
      <c r="BR70" s="138"/>
      <c r="BS70" s="138">
        <f>'4'!CH70</f>
        <v>0</v>
      </c>
      <c r="BT70" s="138"/>
      <c r="BU70" s="138">
        <f>'4'!CJ70</f>
        <v>0</v>
      </c>
      <c r="BV70" s="138"/>
      <c r="BW70" s="294">
        <f>'4'!CG70</f>
        <v>0</v>
      </c>
      <c r="BX70" s="283"/>
      <c r="BY70" s="464"/>
      <c r="CM70" s="18"/>
      <c r="CN70" s="18"/>
      <c r="CO70" s="18"/>
      <c r="CP70" s="18"/>
      <c r="CQ70" s="18"/>
      <c r="CR70" s="18"/>
      <c r="CS70" s="18"/>
      <c r="CT70" s="18"/>
      <c r="CU70" s="18"/>
      <c r="CV70" s="18"/>
      <c r="CW70" s="18"/>
      <c r="CX70" s="18"/>
      <c r="CY70" s="18"/>
      <c r="CZ70" s="18"/>
      <c r="DA70" s="18"/>
      <c r="DB70" s="18"/>
      <c r="DC70" s="18"/>
      <c r="DD70" s="18"/>
      <c r="DE70" s="18"/>
      <c r="DF70" s="18"/>
      <c r="DG70" s="18"/>
      <c r="DH70" s="18"/>
      <c r="DI70" s="18"/>
      <c r="DJ70" s="18"/>
      <c r="DK70" s="18"/>
      <c r="DL70" s="18"/>
      <c r="DM70" s="18"/>
      <c r="DN70" s="18"/>
    </row>
    <row r="71" spans="1:118" s="540" customFormat="1" ht="48.75" customHeight="1" x14ac:dyDescent="0.25">
      <c r="A71" s="458"/>
      <c r="B71" s="282" t="str">
        <f>'4'!B71</f>
        <v>Замена оборудования
 РУ-6кВ РП-16 с переводом нагрузок</v>
      </c>
      <c r="C71" s="578" t="s">
        <v>813</v>
      </c>
      <c r="D71" s="138"/>
      <c r="E71" s="138"/>
      <c r="F71" s="138"/>
      <c r="G71" s="138"/>
      <c r="H71" s="138"/>
      <c r="I71" s="138"/>
      <c r="J71" s="138"/>
      <c r="K71" s="138"/>
      <c r="L71" s="138"/>
      <c r="M71" s="138"/>
      <c r="N71" s="138"/>
      <c r="O71" s="138"/>
      <c r="P71" s="138"/>
      <c r="Q71" s="294"/>
      <c r="R71" s="294"/>
      <c r="S71" s="294"/>
      <c r="T71" s="138"/>
      <c r="U71" s="294"/>
      <c r="V71" s="138"/>
      <c r="W71" s="294"/>
      <c r="X71" s="294"/>
      <c r="Y71" s="294"/>
      <c r="Z71" s="138"/>
      <c r="AA71" s="292"/>
      <c r="AB71" s="138"/>
      <c r="AC71" s="294"/>
      <c r="AD71" s="294"/>
      <c r="AE71" s="294"/>
      <c r="AF71" s="138"/>
      <c r="AG71" s="294"/>
      <c r="AH71" s="138"/>
      <c r="AI71" s="294">
        <f>'4'!BF71</f>
        <v>0</v>
      </c>
      <c r="AJ71" s="294"/>
      <c r="AK71" s="294">
        <f>'4'!AT71</f>
        <v>0</v>
      </c>
      <c r="AL71" s="138"/>
      <c r="AM71" s="294">
        <f>'3'!AF69</f>
        <v>0</v>
      </c>
      <c r="AN71" s="138"/>
      <c r="AO71" s="294">
        <f t="shared" si="3"/>
        <v>0</v>
      </c>
      <c r="AP71" s="294"/>
      <c r="AQ71" s="294"/>
      <c r="AR71" s="138"/>
      <c r="AS71" s="294"/>
      <c r="AT71" s="138"/>
      <c r="AU71" s="138"/>
      <c r="AV71" s="138"/>
      <c r="AW71" s="294"/>
      <c r="AX71" s="138"/>
      <c r="AY71" s="294"/>
      <c r="AZ71" s="138"/>
      <c r="BA71" s="294">
        <f t="shared" si="4"/>
        <v>0</v>
      </c>
      <c r="BB71" s="294">
        <f t="shared" si="5"/>
        <v>0</v>
      </c>
      <c r="BC71" s="294">
        <f t="shared" si="6"/>
        <v>0</v>
      </c>
      <c r="BD71" s="294">
        <f t="shared" si="7"/>
        <v>0</v>
      </c>
      <c r="BE71" s="294"/>
      <c r="BF71" s="138" t="s">
        <v>694</v>
      </c>
      <c r="BG71" s="138">
        <f>'4'!BT71</f>
        <v>0</v>
      </c>
      <c r="BH71" s="138"/>
      <c r="BI71" s="138">
        <f>'4'!BV71</f>
        <v>0</v>
      </c>
      <c r="BJ71" s="138"/>
      <c r="BK71" s="294">
        <f>'4'!BS71</f>
        <v>24.786000000000001</v>
      </c>
      <c r="BL71" s="138"/>
      <c r="BM71" s="294">
        <f t="shared" si="8"/>
        <v>0</v>
      </c>
      <c r="BN71" s="294">
        <f t="shared" si="9"/>
        <v>0</v>
      </c>
      <c r="BO71" s="294">
        <f t="shared" si="10"/>
        <v>0</v>
      </c>
      <c r="BP71" s="294">
        <f t="shared" si="11"/>
        <v>0</v>
      </c>
      <c r="BQ71" s="294"/>
      <c r="BR71" s="138"/>
      <c r="BS71" s="138">
        <f>'4'!CH71</f>
        <v>0</v>
      </c>
      <c r="BT71" s="138"/>
      <c r="BU71" s="138">
        <f>'4'!CJ71</f>
        <v>0</v>
      </c>
      <c r="BV71" s="138"/>
      <c r="BW71" s="294">
        <f>'4'!CG71</f>
        <v>0</v>
      </c>
      <c r="BX71" s="283"/>
      <c r="BY71" s="464"/>
      <c r="CM71" s="18"/>
      <c r="CN71" s="18"/>
      <c r="CO71" s="18"/>
      <c r="CP71" s="18"/>
      <c r="CQ71" s="18"/>
      <c r="CR71" s="18"/>
      <c r="CS71" s="18"/>
      <c r="CT71" s="18"/>
      <c r="CU71" s="18"/>
      <c r="CV71" s="18"/>
      <c r="CW71" s="18"/>
      <c r="CX71" s="18"/>
      <c r="CY71" s="18"/>
      <c r="CZ71" s="18"/>
      <c r="DA71" s="18"/>
      <c r="DB71" s="18"/>
      <c r="DC71" s="18"/>
      <c r="DD71" s="18"/>
      <c r="DE71" s="18"/>
      <c r="DF71" s="18"/>
      <c r="DG71" s="18"/>
      <c r="DH71" s="18"/>
      <c r="DI71" s="18"/>
      <c r="DJ71" s="18"/>
      <c r="DK71" s="18"/>
      <c r="DL71" s="18"/>
      <c r="DM71" s="18"/>
      <c r="DN71" s="18"/>
    </row>
    <row r="72" spans="1:118" x14ac:dyDescent="0.25">
      <c r="A72" s="458"/>
      <c r="B72" s="282" t="s">
        <v>814</v>
      </c>
      <c r="C72" s="578" t="s">
        <v>813</v>
      </c>
      <c r="D72" s="138"/>
      <c r="E72" s="138"/>
      <c r="F72" s="138"/>
      <c r="G72" s="138"/>
      <c r="H72" s="138"/>
      <c r="I72" s="138"/>
      <c r="J72" s="138"/>
      <c r="K72" s="138"/>
      <c r="L72" s="138"/>
      <c r="M72" s="138"/>
      <c r="N72" s="138"/>
      <c r="O72" s="138"/>
      <c r="P72" s="138"/>
      <c r="Q72" s="294">
        <v>0</v>
      </c>
      <c r="R72" s="294">
        <v>0</v>
      </c>
      <c r="S72" s="294">
        <v>0</v>
      </c>
      <c r="T72" s="138"/>
      <c r="U72" s="294">
        <f>'4'!U72</f>
        <v>0</v>
      </c>
      <c r="V72" s="138"/>
      <c r="W72" s="294">
        <f>'4'!AD72</f>
        <v>0</v>
      </c>
      <c r="X72" s="294"/>
      <c r="Y72" s="294"/>
      <c r="Z72" s="138"/>
      <c r="AA72" s="292">
        <f>'4'!AC72</f>
        <v>0</v>
      </c>
      <c r="AB72" s="138"/>
      <c r="AC72" s="294">
        <f>'4'!AK72</f>
        <v>0</v>
      </c>
      <c r="AD72" s="294"/>
      <c r="AE72" s="294">
        <f>'4'!AM72</f>
        <v>0</v>
      </c>
      <c r="AF72" s="138"/>
      <c r="AG72" s="294">
        <f>'4'!AJ72</f>
        <v>0</v>
      </c>
      <c r="AH72" s="138"/>
      <c r="AI72" s="294">
        <f>'4'!BF72</f>
        <v>0</v>
      </c>
      <c r="AJ72" s="294"/>
      <c r="AK72" s="294">
        <f>'4'!AT72</f>
        <v>0</v>
      </c>
      <c r="AL72" s="138"/>
      <c r="AM72" s="294">
        <f>'3'!AF70</f>
        <v>0</v>
      </c>
      <c r="AN72" s="138"/>
      <c r="AO72" s="294">
        <f t="shared" si="3"/>
        <v>0</v>
      </c>
      <c r="AP72" s="294">
        <v>0</v>
      </c>
      <c r="AQ72" s="294">
        <v>0</v>
      </c>
      <c r="AR72" s="138"/>
      <c r="AS72" s="294">
        <f>'4'!AX72</f>
        <v>0</v>
      </c>
      <c r="AT72" s="138"/>
      <c r="AU72" s="138">
        <f>'4'!BF72</f>
        <v>0</v>
      </c>
      <c r="AV72" s="138"/>
      <c r="AW72" s="294">
        <f>'4'!BH72</f>
        <v>0</v>
      </c>
      <c r="AX72" s="138"/>
      <c r="AY72" s="294">
        <f>'4'!BE72</f>
        <v>0</v>
      </c>
      <c r="AZ72" s="138" t="s">
        <v>694</v>
      </c>
      <c r="BA72" s="294">
        <f t="shared" si="4"/>
        <v>0</v>
      </c>
      <c r="BB72" s="294">
        <f t="shared" si="5"/>
        <v>0</v>
      </c>
      <c r="BC72" s="294">
        <f t="shared" si="6"/>
        <v>0</v>
      </c>
      <c r="BD72" s="294">
        <f t="shared" si="7"/>
        <v>0</v>
      </c>
      <c r="BE72" s="294">
        <f>'4'!BL72</f>
        <v>0</v>
      </c>
      <c r="BF72" s="138"/>
      <c r="BG72" s="138">
        <f>'4'!BT72</f>
        <v>0</v>
      </c>
      <c r="BH72" s="138"/>
      <c r="BI72" s="138">
        <f>'4'!BV72</f>
        <v>0</v>
      </c>
      <c r="BJ72" s="138"/>
      <c r="BK72" s="294">
        <f>'4'!BS72</f>
        <v>0</v>
      </c>
      <c r="BL72" s="138"/>
      <c r="BM72" s="294">
        <f t="shared" si="8"/>
        <v>0</v>
      </c>
      <c r="BN72" s="294">
        <f t="shared" si="9"/>
        <v>0</v>
      </c>
      <c r="BO72" s="294">
        <f t="shared" si="10"/>
        <v>0</v>
      </c>
      <c r="BP72" s="294">
        <f t="shared" si="11"/>
        <v>0</v>
      </c>
      <c r="BQ72" s="294">
        <f>'4'!BZ72</f>
        <v>0</v>
      </c>
      <c r="BR72" s="138"/>
      <c r="BS72" s="138">
        <f>'4'!CH72</f>
        <v>0</v>
      </c>
      <c r="BT72" s="138"/>
      <c r="BU72" s="138">
        <f>'4'!CJ72</f>
        <v>0</v>
      </c>
      <c r="BV72" s="138"/>
      <c r="BW72" s="294">
        <f>'4'!CG72</f>
        <v>0</v>
      </c>
      <c r="BX72" s="283"/>
      <c r="BY72" s="464"/>
      <c r="CM72" s="18"/>
      <c r="CN72" s="18"/>
      <c r="CO72" s="18"/>
      <c r="CP72" s="18"/>
      <c r="CQ72" s="18"/>
      <c r="CR72" s="18"/>
      <c r="CS72" s="18"/>
      <c r="CT72" s="18"/>
      <c r="CU72" s="18"/>
      <c r="CV72" s="18"/>
      <c r="CW72" s="18"/>
      <c r="CX72" s="18"/>
      <c r="CY72" s="18"/>
      <c r="CZ72" s="18"/>
      <c r="DA72" s="18"/>
      <c r="DB72" s="18"/>
      <c r="DC72" s="18"/>
      <c r="DD72" s="18"/>
      <c r="DE72" s="18"/>
      <c r="DF72" s="18"/>
      <c r="DG72" s="18"/>
      <c r="DH72" s="18"/>
      <c r="DI72" s="18"/>
      <c r="DJ72" s="18"/>
      <c r="DK72" s="18"/>
      <c r="DL72" s="18"/>
      <c r="DM72" s="18"/>
      <c r="DN72" s="18"/>
    </row>
    <row r="73" spans="1:118" ht="31.5" x14ac:dyDescent="0.25">
      <c r="A73" s="458"/>
      <c r="B73" s="282" t="s">
        <v>1042</v>
      </c>
      <c r="C73" s="578" t="s">
        <v>813</v>
      </c>
      <c r="D73" s="138"/>
      <c r="E73" s="138"/>
      <c r="F73" s="138"/>
      <c r="G73" s="138"/>
      <c r="H73" s="138"/>
      <c r="I73" s="138"/>
      <c r="J73" s="138"/>
      <c r="K73" s="138"/>
      <c r="L73" s="138"/>
      <c r="M73" s="138"/>
      <c r="N73" s="138"/>
      <c r="O73" s="138"/>
      <c r="P73" s="138"/>
      <c r="Q73" s="294">
        <v>0</v>
      </c>
      <c r="R73" s="294">
        <v>0</v>
      </c>
      <c r="S73" s="294">
        <v>0</v>
      </c>
      <c r="T73" s="138"/>
      <c r="U73" s="294">
        <f>'4'!U73</f>
        <v>0</v>
      </c>
      <c r="V73" s="138"/>
      <c r="W73" s="294">
        <f>'4'!AD73</f>
        <v>0</v>
      </c>
      <c r="X73" s="294"/>
      <c r="Y73" s="294"/>
      <c r="Z73" s="138"/>
      <c r="AA73" s="292">
        <f>'4'!AC73</f>
        <v>0</v>
      </c>
      <c r="AB73" s="138"/>
      <c r="AC73" s="294">
        <f>'4'!AK73</f>
        <v>0</v>
      </c>
      <c r="AD73" s="294"/>
      <c r="AE73" s="294">
        <f>'4'!AM73</f>
        <v>0</v>
      </c>
      <c r="AF73" s="138"/>
      <c r="AG73" s="294">
        <f>'4'!AJ73</f>
        <v>0</v>
      </c>
      <c r="AH73" s="138"/>
      <c r="AI73" s="294">
        <f>'4'!BF73</f>
        <v>0</v>
      </c>
      <c r="AJ73" s="294"/>
      <c r="AK73" s="294">
        <f>'4'!AT73</f>
        <v>0</v>
      </c>
      <c r="AL73" s="138"/>
      <c r="AM73" s="294">
        <f>'3'!AF71</f>
        <v>0</v>
      </c>
      <c r="AN73" s="138"/>
      <c r="AO73" s="294">
        <f t="shared" si="3"/>
        <v>0</v>
      </c>
      <c r="AP73" s="294">
        <v>0</v>
      </c>
      <c r="AQ73" s="294">
        <v>0</v>
      </c>
      <c r="AR73" s="138"/>
      <c r="AS73" s="294">
        <f>'4'!AX73</f>
        <v>0</v>
      </c>
      <c r="AT73" s="138"/>
      <c r="AU73" s="138">
        <f>'4'!BF73</f>
        <v>0</v>
      </c>
      <c r="AV73" s="138"/>
      <c r="AW73" s="294">
        <f>'4'!BH73</f>
        <v>0</v>
      </c>
      <c r="AX73" s="138"/>
      <c r="AY73" s="294">
        <f>'4'!BE73</f>
        <v>0</v>
      </c>
      <c r="AZ73" s="138" t="s">
        <v>694</v>
      </c>
      <c r="BA73" s="294">
        <f t="shared" si="4"/>
        <v>0</v>
      </c>
      <c r="BB73" s="294">
        <f t="shared" si="5"/>
        <v>0</v>
      </c>
      <c r="BC73" s="294">
        <f t="shared" si="6"/>
        <v>0</v>
      </c>
      <c r="BD73" s="294">
        <f t="shared" si="7"/>
        <v>0</v>
      </c>
      <c r="BE73" s="294">
        <f>'4'!BL73</f>
        <v>0</v>
      </c>
      <c r="BF73" s="138"/>
      <c r="BG73" s="138">
        <f>'4'!BT73</f>
        <v>0</v>
      </c>
      <c r="BH73" s="138"/>
      <c r="BI73" s="138">
        <f>'4'!BV73</f>
        <v>0</v>
      </c>
      <c r="BJ73" s="138"/>
      <c r="BK73" s="294">
        <f>'4'!BS73</f>
        <v>0</v>
      </c>
      <c r="BL73" s="138"/>
      <c r="BM73" s="294">
        <f t="shared" si="8"/>
        <v>0</v>
      </c>
      <c r="BN73" s="294">
        <f t="shared" si="9"/>
        <v>0</v>
      </c>
      <c r="BO73" s="294">
        <f t="shared" si="10"/>
        <v>0</v>
      </c>
      <c r="BP73" s="294">
        <f t="shared" si="11"/>
        <v>0</v>
      </c>
      <c r="BQ73" s="294">
        <f>'4'!BZ73</f>
        <v>0</v>
      </c>
      <c r="BR73" s="138"/>
      <c r="BS73" s="138">
        <f>'4'!CH73</f>
        <v>0</v>
      </c>
      <c r="BT73" s="138"/>
      <c r="BU73" s="138">
        <f>'4'!CJ73</f>
        <v>0</v>
      </c>
      <c r="BV73" s="138"/>
      <c r="BW73" s="294">
        <f>'4'!CG73</f>
        <v>0</v>
      </c>
      <c r="BX73" s="283"/>
      <c r="BY73" s="464"/>
      <c r="CM73" s="18"/>
      <c r="CN73" s="18"/>
      <c r="CO73" s="18"/>
      <c r="CP73" s="18"/>
      <c r="CQ73" s="18"/>
      <c r="CR73" s="18"/>
      <c r="CS73" s="18"/>
      <c r="CT73" s="18"/>
      <c r="CU73" s="18"/>
      <c r="CV73" s="18"/>
      <c r="CW73" s="18"/>
      <c r="CX73" s="18"/>
      <c r="CY73" s="18"/>
      <c r="CZ73" s="18"/>
      <c r="DA73" s="18"/>
      <c r="DB73" s="18"/>
      <c r="DC73" s="18"/>
      <c r="DD73" s="18"/>
      <c r="DE73" s="18"/>
      <c r="DF73" s="18"/>
      <c r="DG73" s="18"/>
      <c r="DH73" s="18"/>
      <c r="DI73" s="18"/>
      <c r="DJ73" s="18"/>
      <c r="DK73" s="18"/>
      <c r="DL73" s="18"/>
      <c r="DM73" s="18"/>
      <c r="DN73" s="18"/>
    </row>
    <row r="74" spans="1:118" ht="47.25" x14ac:dyDescent="0.25">
      <c r="A74" s="458"/>
      <c r="B74" s="282" t="s">
        <v>842</v>
      </c>
      <c r="C74" s="578" t="s">
        <v>813</v>
      </c>
      <c r="D74" s="138"/>
      <c r="E74" s="138"/>
      <c r="F74" s="138"/>
      <c r="G74" s="138"/>
      <c r="H74" s="138"/>
      <c r="I74" s="138"/>
      <c r="J74" s="138"/>
      <c r="K74" s="138"/>
      <c r="L74" s="138"/>
      <c r="M74" s="138"/>
      <c r="N74" s="138"/>
      <c r="O74" s="138"/>
      <c r="P74" s="138"/>
      <c r="Q74" s="294">
        <v>0</v>
      </c>
      <c r="R74" s="294">
        <v>0</v>
      </c>
      <c r="S74" s="294">
        <v>0</v>
      </c>
      <c r="T74" s="138"/>
      <c r="U74" s="294">
        <f>'4'!U74</f>
        <v>0</v>
      </c>
      <c r="V74" s="138"/>
      <c r="W74" s="294">
        <f>'4'!AD74</f>
        <v>0</v>
      </c>
      <c r="X74" s="294"/>
      <c r="Y74" s="294"/>
      <c r="Z74" s="138"/>
      <c r="AA74" s="292">
        <f>'4'!AC74</f>
        <v>0</v>
      </c>
      <c r="AB74" s="138"/>
      <c r="AC74" s="294">
        <f>'4'!AK74</f>
        <v>0</v>
      </c>
      <c r="AD74" s="294"/>
      <c r="AE74" s="294">
        <f>'4'!AM74</f>
        <v>0</v>
      </c>
      <c r="AF74" s="138"/>
      <c r="AG74" s="294">
        <f>'4'!AJ74</f>
        <v>0</v>
      </c>
      <c r="AH74" s="138"/>
      <c r="AI74" s="294">
        <f>'4'!BF74</f>
        <v>0</v>
      </c>
      <c r="AJ74" s="294"/>
      <c r="AK74" s="294">
        <f>'4'!AT74</f>
        <v>0</v>
      </c>
      <c r="AL74" s="138"/>
      <c r="AM74" s="294">
        <f>'3'!AF72</f>
        <v>0</v>
      </c>
      <c r="AN74" s="138"/>
      <c r="AO74" s="294">
        <f t="shared" si="3"/>
        <v>0</v>
      </c>
      <c r="AP74" s="294">
        <v>0</v>
      </c>
      <c r="AQ74" s="294">
        <v>0</v>
      </c>
      <c r="AR74" s="138"/>
      <c r="AS74" s="294">
        <f>'4'!AX74</f>
        <v>0</v>
      </c>
      <c r="AT74" s="138"/>
      <c r="AU74" s="138">
        <f>'4'!BF74</f>
        <v>0</v>
      </c>
      <c r="AV74" s="138"/>
      <c r="AW74" s="294">
        <f>'4'!BH74</f>
        <v>0</v>
      </c>
      <c r="AX74" s="138"/>
      <c r="AY74" s="294">
        <f>'4'!BE74</f>
        <v>0</v>
      </c>
      <c r="AZ74" s="138" t="s">
        <v>694</v>
      </c>
      <c r="BA74" s="294">
        <f t="shared" si="4"/>
        <v>0</v>
      </c>
      <c r="BB74" s="294">
        <f t="shared" si="5"/>
        <v>0</v>
      </c>
      <c r="BC74" s="294">
        <f t="shared" si="6"/>
        <v>0</v>
      </c>
      <c r="BD74" s="294">
        <f t="shared" si="7"/>
        <v>0</v>
      </c>
      <c r="BE74" s="294">
        <f>'4'!BL74</f>
        <v>0</v>
      </c>
      <c r="BF74" s="138"/>
      <c r="BG74" s="138">
        <f>'4'!BT74</f>
        <v>0</v>
      </c>
      <c r="BH74" s="138"/>
      <c r="BI74" s="138">
        <f>'4'!BV74</f>
        <v>0</v>
      </c>
      <c r="BJ74" s="138"/>
      <c r="BK74" s="294">
        <f>'4'!BS74</f>
        <v>0</v>
      </c>
      <c r="BL74" s="138"/>
      <c r="BM74" s="294">
        <f t="shared" si="8"/>
        <v>0</v>
      </c>
      <c r="BN74" s="294">
        <f t="shared" si="9"/>
        <v>0</v>
      </c>
      <c r="BO74" s="294">
        <f t="shared" si="10"/>
        <v>0</v>
      </c>
      <c r="BP74" s="294">
        <f t="shared" si="11"/>
        <v>0</v>
      </c>
      <c r="BQ74" s="294">
        <f>'4'!BZ74</f>
        <v>0</v>
      </c>
      <c r="BR74" s="138"/>
      <c r="BS74" s="138">
        <f>'4'!CH74</f>
        <v>0</v>
      </c>
      <c r="BT74" s="138"/>
      <c r="BU74" s="138">
        <f>'4'!CJ74</f>
        <v>0</v>
      </c>
      <c r="BV74" s="138"/>
      <c r="BW74" s="294">
        <f>'4'!CG74</f>
        <v>0</v>
      </c>
      <c r="BX74" s="283"/>
      <c r="BY74" s="464"/>
      <c r="CM74" s="18"/>
      <c r="CN74" s="18"/>
      <c r="CO74" s="18"/>
      <c r="CP74" s="18"/>
      <c r="CQ74" s="18"/>
      <c r="CR74" s="18"/>
      <c r="CS74" s="18"/>
      <c r="CT74" s="18"/>
      <c r="CU74" s="18"/>
      <c r="CV74" s="18"/>
      <c r="CW74" s="18"/>
      <c r="CX74" s="18"/>
      <c r="CY74" s="18"/>
      <c r="CZ74" s="18"/>
      <c r="DA74" s="18"/>
      <c r="DB74" s="18"/>
      <c r="DC74" s="18"/>
      <c r="DD74" s="18"/>
      <c r="DE74" s="18"/>
      <c r="DF74" s="18"/>
      <c r="DG74" s="18"/>
      <c r="DH74" s="18"/>
      <c r="DI74" s="18"/>
      <c r="DJ74" s="18"/>
      <c r="DK74" s="18"/>
      <c r="DL74" s="18"/>
      <c r="DM74" s="18"/>
      <c r="DN74" s="18"/>
    </row>
    <row r="75" spans="1:118" ht="31.5" x14ac:dyDescent="0.25">
      <c r="A75" s="458"/>
      <c r="B75" s="282" t="s">
        <v>816</v>
      </c>
      <c r="C75" s="433" t="s">
        <v>813</v>
      </c>
      <c r="D75" s="138"/>
      <c r="E75" s="138"/>
      <c r="F75" s="138"/>
      <c r="G75" s="138"/>
      <c r="H75" s="138"/>
      <c r="I75" s="138"/>
      <c r="J75" s="138"/>
      <c r="K75" s="138"/>
      <c r="L75" s="138"/>
      <c r="M75" s="138"/>
      <c r="N75" s="138"/>
      <c r="O75" s="138"/>
      <c r="P75" s="138"/>
      <c r="Q75" s="294">
        <v>0</v>
      </c>
      <c r="R75" s="294">
        <v>0</v>
      </c>
      <c r="S75" s="294">
        <v>0</v>
      </c>
      <c r="T75" s="138"/>
      <c r="U75" s="294">
        <f>'4'!U75</f>
        <v>0</v>
      </c>
      <c r="V75" s="138"/>
      <c r="W75" s="294">
        <f>'4'!AD75</f>
        <v>0</v>
      </c>
      <c r="X75" s="294"/>
      <c r="Y75" s="294"/>
      <c r="Z75" s="138"/>
      <c r="AA75" s="292">
        <f>'4'!AC75</f>
        <v>0</v>
      </c>
      <c r="AB75" s="138"/>
      <c r="AC75" s="294">
        <f>'4'!AK75</f>
        <v>0</v>
      </c>
      <c r="AD75" s="294"/>
      <c r="AE75" s="294">
        <f>'4'!AM75</f>
        <v>0</v>
      </c>
      <c r="AF75" s="138"/>
      <c r="AG75" s="294">
        <f>'4'!AJ75</f>
        <v>0</v>
      </c>
      <c r="AH75" s="138"/>
      <c r="AI75" s="294">
        <f>'4'!BF75</f>
        <v>0</v>
      </c>
      <c r="AJ75" s="294"/>
      <c r="AK75" s="294">
        <f>'4'!AT75</f>
        <v>0</v>
      </c>
      <c r="AL75" s="138"/>
      <c r="AM75" s="294">
        <f>'3'!AF73</f>
        <v>0</v>
      </c>
      <c r="AN75" s="138"/>
      <c r="AO75" s="294">
        <f t="shared" si="3"/>
        <v>0</v>
      </c>
      <c r="AP75" s="294">
        <v>0</v>
      </c>
      <c r="AQ75" s="294">
        <v>0</v>
      </c>
      <c r="AR75" s="138"/>
      <c r="AS75" s="294">
        <f>'4'!AX75</f>
        <v>0</v>
      </c>
      <c r="AT75" s="138"/>
      <c r="AU75" s="138">
        <f>'4'!BF75</f>
        <v>0</v>
      </c>
      <c r="AV75" s="138"/>
      <c r="AW75" s="294">
        <f>'4'!BH75</f>
        <v>0</v>
      </c>
      <c r="AX75" s="138"/>
      <c r="AY75" s="294">
        <f>'4'!BE75</f>
        <v>0</v>
      </c>
      <c r="AZ75" s="138" t="s">
        <v>694</v>
      </c>
      <c r="BA75" s="294">
        <f t="shared" si="4"/>
        <v>0</v>
      </c>
      <c r="BB75" s="294">
        <f t="shared" si="5"/>
        <v>0</v>
      </c>
      <c r="BC75" s="294">
        <f t="shared" si="6"/>
        <v>0</v>
      </c>
      <c r="BD75" s="294">
        <f t="shared" si="7"/>
        <v>0</v>
      </c>
      <c r="BE75" s="294">
        <f>'4'!BL75</f>
        <v>0</v>
      </c>
      <c r="BF75" s="138"/>
      <c r="BG75" s="138">
        <f>'4'!BT75</f>
        <v>0</v>
      </c>
      <c r="BH75" s="138"/>
      <c r="BI75" s="138">
        <f>'4'!BV75</f>
        <v>0</v>
      </c>
      <c r="BJ75" s="138"/>
      <c r="BK75" s="294">
        <f>'4'!BS75</f>
        <v>0</v>
      </c>
      <c r="BL75" s="138"/>
      <c r="BM75" s="294">
        <f t="shared" si="8"/>
        <v>0</v>
      </c>
      <c r="BN75" s="294">
        <f t="shared" si="9"/>
        <v>0</v>
      </c>
      <c r="BO75" s="294">
        <f t="shared" si="10"/>
        <v>0</v>
      </c>
      <c r="BP75" s="294">
        <f t="shared" si="11"/>
        <v>0</v>
      </c>
      <c r="BQ75" s="294">
        <f>'4'!BZ75</f>
        <v>0</v>
      </c>
      <c r="BR75" s="138"/>
      <c r="BS75" s="138">
        <f>'4'!CH75</f>
        <v>0</v>
      </c>
      <c r="BT75" s="138"/>
      <c r="BU75" s="138">
        <f>'4'!CJ75</f>
        <v>0</v>
      </c>
      <c r="BV75" s="138"/>
      <c r="BW75" s="294">
        <f>'4'!CG75</f>
        <v>0</v>
      </c>
      <c r="BX75" s="283"/>
      <c r="BY75" s="464"/>
      <c r="CM75" s="18"/>
      <c r="CN75" s="18"/>
      <c r="CO75" s="18"/>
      <c r="CP75" s="18"/>
      <c r="CQ75" s="18"/>
      <c r="CR75" s="18"/>
      <c r="CS75" s="18"/>
      <c r="CT75" s="18"/>
      <c r="CU75" s="18"/>
      <c r="CV75" s="18"/>
      <c r="CW75" s="18"/>
      <c r="CX75" s="18"/>
      <c r="CY75" s="18"/>
      <c r="CZ75" s="18"/>
      <c r="DA75" s="18"/>
      <c r="DB75" s="18"/>
      <c r="DC75" s="18"/>
      <c r="DD75" s="18"/>
      <c r="DE75" s="18"/>
      <c r="DF75" s="18"/>
      <c r="DG75" s="18"/>
      <c r="DH75" s="18"/>
      <c r="DI75" s="18"/>
      <c r="DJ75" s="18"/>
      <c r="DK75" s="18"/>
      <c r="DL75" s="18"/>
      <c r="DM75" s="18"/>
      <c r="DN75" s="18"/>
    </row>
    <row r="76" spans="1:118" ht="47.25" x14ac:dyDescent="0.25">
      <c r="A76" s="458"/>
      <c r="B76" s="282" t="str">
        <f>'4'!B76</f>
        <v>Установка  оборудования БКТПБ  взамен существующей ТП-375 с переводом нагрузок</v>
      </c>
      <c r="C76" s="433" t="s">
        <v>813</v>
      </c>
      <c r="D76" s="138"/>
      <c r="E76" s="138"/>
      <c r="F76" s="138"/>
      <c r="G76" s="138"/>
      <c r="H76" s="138"/>
      <c r="I76" s="138"/>
      <c r="J76" s="138"/>
      <c r="K76" s="138"/>
      <c r="L76" s="138"/>
      <c r="M76" s="138"/>
      <c r="N76" s="138"/>
      <c r="O76" s="138"/>
      <c r="P76" s="138"/>
      <c r="Q76" s="294">
        <v>0</v>
      </c>
      <c r="R76" s="294">
        <v>0</v>
      </c>
      <c r="S76" s="294">
        <v>0</v>
      </c>
      <c r="T76" s="138"/>
      <c r="U76" s="294">
        <f>'4'!U76</f>
        <v>0</v>
      </c>
      <c r="V76" s="138"/>
      <c r="W76" s="294">
        <f>'4'!AD76</f>
        <v>0</v>
      </c>
      <c r="X76" s="294"/>
      <c r="Y76" s="294"/>
      <c r="Z76" s="138"/>
      <c r="AA76" s="292">
        <f>'4'!AC76</f>
        <v>0</v>
      </c>
      <c r="AB76" s="138"/>
      <c r="AC76" s="294">
        <f>'4'!AK76</f>
        <v>0</v>
      </c>
      <c r="AD76" s="294"/>
      <c r="AE76" s="294">
        <f>'4'!AM76</f>
        <v>0</v>
      </c>
      <c r="AF76" s="138"/>
      <c r="AG76" s="294">
        <f>'4'!AJ76</f>
        <v>0</v>
      </c>
      <c r="AH76" s="138"/>
      <c r="AI76" s="294">
        <f>'4'!BF76</f>
        <v>0</v>
      </c>
      <c r="AJ76" s="294"/>
      <c r="AK76" s="294">
        <f>'4'!AT76</f>
        <v>0</v>
      </c>
      <c r="AL76" s="138"/>
      <c r="AM76" s="294">
        <f>'3'!AF74</f>
        <v>0</v>
      </c>
      <c r="AN76" s="138"/>
      <c r="AO76" s="294">
        <f t="shared" si="3"/>
        <v>0</v>
      </c>
      <c r="AP76" s="294">
        <v>0</v>
      </c>
      <c r="AQ76" s="294">
        <v>0</v>
      </c>
      <c r="AR76" s="138"/>
      <c r="AS76" s="294">
        <f>'4'!AX76</f>
        <v>0</v>
      </c>
      <c r="AT76" s="138"/>
      <c r="AU76" s="138">
        <f>'4'!BF76</f>
        <v>0</v>
      </c>
      <c r="AV76" s="138"/>
      <c r="AW76" s="294">
        <f>'4'!BH76</f>
        <v>0</v>
      </c>
      <c r="AX76" s="138"/>
      <c r="AY76" s="294">
        <f>'4'!BE76</f>
        <v>0</v>
      </c>
      <c r="AZ76" s="138" t="s">
        <v>694</v>
      </c>
      <c r="BA76" s="294">
        <f t="shared" si="4"/>
        <v>0</v>
      </c>
      <c r="BB76" s="294">
        <f t="shared" si="5"/>
        <v>0</v>
      </c>
      <c r="BC76" s="294">
        <f t="shared" si="6"/>
        <v>0</v>
      </c>
      <c r="BD76" s="294">
        <f t="shared" si="7"/>
        <v>0</v>
      </c>
      <c r="BE76" s="294">
        <f>'4'!BL76</f>
        <v>5.2649999999999997</v>
      </c>
      <c r="BF76" s="138" t="s">
        <v>694</v>
      </c>
      <c r="BG76" s="138">
        <f>'4'!BT76</f>
        <v>0</v>
      </c>
      <c r="BH76" s="138"/>
      <c r="BI76" s="138">
        <f>'4'!BV76</f>
        <v>0</v>
      </c>
      <c r="BJ76" s="138"/>
      <c r="BK76" s="294">
        <f>'4'!BS76</f>
        <v>5.2649999999999997</v>
      </c>
      <c r="BL76" s="138"/>
      <c r="BM76" s="294">
        <f t="shared" si="8"/>
        <v>0</v>
      </c>
      <c r="BN76" s="294">
        <f t="shared" si="9"/>
        <v>0</v>
      </c>
      <c r="BO76" s="294">
        <f t="shared" si="10"/>
        <v>0</v>
      </c>
      <c r="BP76" s="294">
        <f t="shared" si="11"/>
        <v>0</v>
      </c>
      <c r="BQ76" s="294">
        <f>'4'!BZ76</f>
        <v>0</v>
      </c>
      <c r="BR76" s="138"/>
      <c r="BS76" s="138">
        <f>'4'!CH76</f>
        <v>0</v>
      </c>
      <c r="BT76" s="138"/>
      <c r="BU76" s="138">
        <f>'4'!CJ76</f>
        <v>0</v>
      </c>
      <c r="BV76" s="138"/>
      <c r="BW76" s="294">
        <f>'4'!CG76</f>
        <v>0</v>
      </c>
      <c r="BX76" s="283"/>
      <c r="BY76" s="464"/>
      <c r="CM76" s="18"/>
      <c r="CN76" s="18"/>
      <c r="CO76" s="18"/>
      <c r="CP76" s="18"/>
      <c r="CQ76" s="18"/>
      <c r="CR76" s="18"/>
      <c r="CS76" s="18"/>
      <c r="CT76" s="18"/>
      <c r="CU76" s="18"/>
      <c r="CV76" s="18"/>
      <c r="CW76" s="18"/>
      <c r="CX76" s="18"/>
      <c r="CY76" s="18"/>
      <c r="CZ76" s="18"/>
      <c r="DA76" s="18"/>
      <c r="DB76" s="18"/>
      <c r="DC76" s="18"/>
      <c r="DD76" s="18"/>
      <c r="DE76" s="18"/>
      <c r="DF76" s="18"/>
      <c r="DG76" s="18"/>
      <c r="DH76" s="18"/>
      <c r="DI76" s="18"/>
      <c r="DJ76" s="18"/>
      <c r="DK76" s="18"/>
      <c r="DL76" s="18"/>
      <c r="DM76" s="18"/>
      <c r="DN76" s="18"/>
    </row>
    <row r="77" spans="1:118" s="543" customFormat="1" ht="47.25" x14ac:dyDescent="0.25">
      <c r="A77" s="458"/>
      <c r="B77" s="282" t="str">
        <f>'4'!B77</f>
        <v>Установка КТП взамен существующей ТП-130 с переводом нагрузок</v>
      </c>
      <c r="C77" s="544" t="s">
        <v>813</v>
      </c>
      <c r="D77" s="138"/>
      <c r="E77" s="138"/>
      <c r="F77" s="138"/>
      <c r="G77" s="138"/>
      <c r="H77" s="138"/>
      <c r="I77" s="138"/>
      <c r="J77" s="138"/>
      <c r="K77" s="138"/>
      <c r="L77" s="138"/>
      <c r="M77" s="138"/>
      <c r="N77" s="138"/>
      <c r="O77" s="138"/>
      <c r="P77" s="138"/>
      <c r="Q77" s="294"/>
      <c r="R77" s="294"/>
      <c r="S77" s="294"/>
      <c r="T77" s="138"/>
      <c r="U77" s="294"/>
      <c r="V77" s="138"/>
      <c r="W77" s="294"/>
      <c r="X77" s="294"/>
      <c r="Y77" s="294"/>
      <c r="Z77" s="138"/>
      <c r="AA77" s="292"/>
      <c r="AB77" s="138"/>
      <c r="AC77" s="294"/>
      <c r="AD77" s="294"/>
      <c r="AE77" s="294"/>
      <c r="AF77" s="138"/>
      <c r="AG77" s="294"/>
      <c r="AH77" s="138"/>
      <c r="AI77" s="294">
        <f>'4'!BF80</f>
        <v>0</v>
      </c>
      <c r="AJ77" s="294"/>
      <c r="AK77" s="294">
        <f>'4'!AT80</f>
        <v>0</v>
      </c>
      <c r="AL77" s="138"/>
      <c r="AM77" s="294">
        <f>'3'!AF75</f>
        <v>0</v>
      </c>
      <c r="AN77" s="138"/>
      <c r="AO77" s="294">
        <f t="shared" si="3"/>
        <v>0</v>
      </c>
      <c r="AP77" s="294"/>
      <c r="AQ77" s="294"/>
      <c r="AR77" s="138"/>
      <c r="AS77" s="294"/>
      <c r="AT77" s="138"/>
      <c r="AU77" s="138"/>
      <c r="AV77" s="138"/>
      <c r="AW77" s="294"/>
      <c r="AX77" s="138"/>
      <c r="AY77" s="294"/>
      <c r="AZ77" s="138"/>
      <c r="BA77" s="294" t="str">
        <f t="shared" si="4"/>
        <v>0,4</v>
      </c>
      <c r="BB77" s="294">
        <f t="shared" si="5"/>
        <v>0</v>
      </c>
      <c r="BC77" s="294">
        <f t="shared" si="6"/>
        <v>0</v>
      </c>
      <c r="BD77" s="294">
        <f t="shared" si="7"/>
        <v>0</v>
      </c>
      <c r="BE77" s="294"/>
      <c r="BF77" s="138" t="s">
        <v>694</v>
      </c>
      <c r="BG77" s="138" t="s">
        <v>1086</v>
      </c>
      <c r="BH77" s="138"/>
      <c r="BI77" s="138">
        <f>'4'!BV80</f>
        <v>0</v>
      </c>
      <c r="BJ77" s="138"/>
      <c r="BK77" s="294">
        <f>'4'!BS77</f>
        <v>2.7</v>
      </c>
      <c r="BL77" s="138"/>
      <c r="BM77" s="294">
        <f t="shared" si="8"/>
        <v>0</v>
      </c>
      <c r="BN77" s="294">
        <f t="shared" si="9"/>
        <v>0</v>
      </c>
      <c r="BO77" s="294">
        <f t="shared" si="10"/>
        <v>0</v>
      </c>
      <c r="BP77" s="294">
        <f t="shared" si="11"/>
        <v>0</v>
      </c>
      <c r="BQ77" s="294"/>
      <c r="BR77" s="138"/>
      <c r="BS77" s="138">
        <f>'4'!CH80</f>
        <v>0</v>
      </c>
      <c r="BT77" s="138"/>
      <c r="BU77" s="138">
        <f>'4'!CJ80</f>
        <v>0</v>
      </c>
      <c r="BV77" s="138"/>
      <c r="BW77" s="294">
        <f>'4'!CG80</f>
        <v>0</v>
      </c>
      <c r="BX77" s="283"/>
      <c r="BY77" s="464"/>
      <c r="CM77" s="18"/>
      <c r="CN77" s="18"/>
      <c r="CO77" s="18"/>
      <c r="CP77" s="18"/>
      <c r="CQ77" s="18"/>
      <c r="CR77" s="18"/>
      <c r="CS77" s="18"/>
      <c r="CT77" s="18"/>
      <c r="CU77" s="18"/>
      <c r="CV77" s="18"/>
      <c r="CW77" s="18"/>
      <c r="CX77" s="18"/>
      <c r="CY77" s="18"/>
      <c r="CZ77" s="18"/>
      <c r="DA77" s="18"/>
      <c r="DB77" s="18"/>
      <c r="DC77" s="18"/>
      <c r="DD77" s="18"/>
      <c r="DE77" s="18"/>
      <c r="DF77" s="18"/>
      <c r="DG77" s="18"/>
      <c r="DH77" s="18"/>
      <c r="DI77" s="18"/>
      <c r="DJ77" s="18"/>
      <c r="DK77" s="18"/>
      <c r="DL77" s="18"/>
      <c r="DM77" s="18"/>
      <c r="DN77" s="18"/>
    </row>
    <row r="78" spans="1:118" s="601" customFormat="1" ht="78.75" x14ac:dyDescent="0.25">
      <c r="A78" s="458"/>
      <c r="B78" s="282" t="str">
        <f>'4'!B78</f>
        <v>Разработка проектно-сметной документации "Установка КТП взамен существующей КТП-150 с переводом нагрузок" (п.Гидромеханизации)</v>
      </c>
      <c r="C78" s="600" t="s">
        <v>813</v>
      </c>
      <c r="D78" s="138"/>
      <c r="E78" s="138"/>
      <c r="F78" s="138"/>
      <c r="G78" s="138"/>
      <c r="H78" s="138"/>
      <c r="I78" s="138"/>
      <c r="J78" s="138"/>
      <c r="K78" s="138"/>
      <c r="L78" s="138"/>
      <c r="M78" s="138"/>
      <c r="N78" s="138"/>
      <c r="O78" s="138"/>
      <c r="P78" s="138"/>
      <c r="Q78" s="294"/>
      <c r="R78" s="294"/>
      <c r="S78" s="294"/>
      <c r="T78" s="138"/>
      <c r="U78" s="294"/>
      <c r="V78" s="138"/>
      <c r="W78" s="294"/>
      <c r="X78" s="294"/>
      <c r="Y78" s="294"/>
      <c r="Z78" s="138"/>
      <c r="AA78" s="292"/>
      <c r="AB78" s="138"/>
      <c r="AC78" s="294"/>
      <c r="AD78" s="294"/>
      <c r="AE78" s="294"/>
      <c r="AF78" s="138"/>
      <c r="AG78" s="294"/>
      <c r="AH78" s="138"/>
      <c r="AI78" s="294">
        <f>'4'!BF81</f>
        <v>0</v>
      </c>
      <c r="AJ78" s="294"/>
      <c r="AK78" s="294">
        <f>'4'!AT81</f>
        <v>0</v>
      </c>
      <c r="AL78" s="138"/>
      <c r="AM78" s="294">
        <f>'3'!AF76</f>
        <v>0</v>
      </c>
      <c r="AN78" s="138"/>
      <c r="AO78" s="294">
        <f t="shared" si="3"/>
        <v>0</v>
      </c>
      <c r="AP78" s="294"/>
      <c r="AQ78" s="294"/>
      <c r="AR78" s="138"/>
      <c r="AS78" s="294"/>
      <c r="AT78" s="138"/>
      <c r="AU78" s="138"/>
      <c r="AV78" s="138"/>
      <c r="AW78" s="294"/>
      <c r="AX78" s="138"/>
      <c r="AY78" s="294"/>
      <c r="AZ78" s="138"/>
      <c r="BA78" s="294" t="str">
        <f t="shared" si="4"/>
        <v>0</v>
      </c>
      <c r="BB78" s="294">
        <f t="shared" si="5"/>
        <v>0</v>
      </c>
      <c r="BC78" s="294">
        <f t="shared" si="6"/>
        <v>0</v>
      </c>
      <c r="BD78" s="294">
        <f t="shared" si="7"/>
        <v>0</v>
      </c>
      <c r="BE78" s="294"/>
      <c r="BF78" s="138" t="s">
        <v>694</v>
      </c>
      <c r="BG78" s="138" t="s">
        <v>763</v>
      </c>
      <c r="BH78" s="138"/>
      <c r="BI78" s="138">
        <f>'4'!BV81</f>
        <v>0</v>
      </c>
      <c r="BJ78" s="138"/>
      <c r="BK78" s="294">
        <f>'4'!BS78</f>
        <v>0.39240000000000003</v>
      </c>
      <c r="BL78" s="138"/>
      <c r="BM78" s="294">
        <f t="shared" si="8"/>
        <v>0</v>
      </c>
      <c r="BN78" s="294">
        <f t="shared" si="9"/>
        <v>0</v>
      </c>
      <c r="BO78" s="294">
        <f t="shared" si="10"/>
        <v>0</v>
      </c>
      <c r="BP78" s="294">
        <f t="shared" si="11"/>
        <v>0</v>
      </c>
      <c r="BQ78" s="294"/>
      <c r="BR78" s="138"/>
      <c r="BS78" s="138">
        <f>'4'!CH81</f>
        <v>0</v>
      </c>
      <c r="BT78" s="138"/>
      <c r="BU78" s="138">
        <f>'4'!CJ81</f>
        <v>0</v>
      </c>
      <c r="BV78" s="138"/>
      <c r="BW78" s="294">
        <f>'4'!CG81</f>
        <v>0</v>
      </c>
      <c r="BX78" s="283"/>
      <c r="BY78" s="464"/>
      <c r="CM78" s="18"/>
      <c r="CN78" s="18"/>
      <c r="CO78" s="18"/>
      <c r="CP78" s="18"/>
      <c r="CQ78" s="18"/>
      <c r="CR78" s="18"/>
      <c r="CS78" s="18"/>
      <c r="CT78" s="18"/>
      <c r="CU78" s="18"/>
      <c r="CV78" s="18"/>
      <c r="CW78" s="18"/>
      <c r="CX78" s="18"/>
      <c r="CY78" s="18"/>
      <c r="CZ78" s="18"/>
      <c r="DA78" s="18"/>
      <c r="DB78" s="18"/>
      <c r="DC78" s="18"/>
      <c r="DD78" s="18"/>
      <c r="DE78" s="18"/>
      <c r="DF78" s="18"/>
      <c r="DG78" s="18"/>
      <c r="DH78" s="18"/>
      <c r="DI78" s="18"/>
      <c r="DJ78" s="18"/>
      <c r="DK78" s="18"/>
      <c r="DL78" s="18"/>
      <c r="DM78" s="18"/>
      <c r="DN78" s="18"/>
    </row>
    <row r="79" spans="1:118" s="601" customFormat="1" ht="63" x14ac:dyDescent="0.25">
      <c r="A79" s="458"/>
      <c r="B79" s="282" t="str">
        <f>'4'!B79</f>
        <v>Разработка проектно-сметной документации  "Строительство КЛ-6,0кВ РП8-КТП150 с участком ГНБ" (п.Гидромеханизации)</v>
      </c>
      <c r="C79" s="600" t="s">
        <v>813</v>
      </c>
      <c r="D79" s="138"/>
      <c r="E79" s="138"/>
      <c r="F79" s="138"/>
      <c r="G79" s="138"/>
      <c r="H79" s="138"/>
      <c r="I79" s="138"/>
      <c r="J79" s="138"/>
      <c r="K79" s="138"/>
      <c r="L79" s="138"/>
      <c r="M79" s="138"/>
      <c r="N79" s="138"/>
      <c r="O79" s="138"/>
      <c r="P79" s="138"/>
      <c r="Q79" s="294"/>
      <c r="R79" s="294"/>
      <c r="S79" s="294"/>
      <c r="T79" s="138"/>
      <c r="U79" s="294"/>
      <c r="V79" s="138"/>
      <c r="W79" s="294"/>
      <c r="X79" s="294"/>
      <c r="Y79" s="294"/>
      <c r="Z79" s="138"/>
      <c r="AA79" s="292"/>
      <c r="AB79" s="138"/>
      <c r="AC79" s="294"/>
      <c r="AD79" s="294"/>
      <c r="AE79" s="294"/>
      <c r="AF79" s="138"/>
      <c r="AG79" s="294"/>
      <c r="AH79" s="138"/>
      <c r="AI79" s="294">
        <f>'4'!BF82</f>
        <v>0</v>
      </c>
      <c r="AJ79" s="294"/>
      <c r="AK79" s="294">
        <f>'4'!AT82</f>
        <v>0</v>
      </c>
      <c r="AL79" s="138"/>
      <c r="AM79" s="294">
        <f>'3'!AF77</f>
        <v>0</v>
      </c>
      <c r="AN79" s="138"/>
      <c r="AO79" s="294">
        <f t="shared" si="3"/>
        <v>0</v>
      </c>
      <c r="AP79" s="294"/>
      <c r="AQ79" s="294"/>
      <c r="AR79" s="138"/>
      <c r="AS79" s="294"/>
      <c r="AT79" s="138"/>
      <c r="AU79" s="138"/>
      <c r="AV79" s="138"/>
      <c r="AW79" s="294"/>
      <c r="AX79" s="138"/>
      <c r="AY79" s="294"/>
      <c r="AZ79" s="138"/>
      <c r="BA79" s="294" t="str">
        <f t="shared" si="4"/>
        <v>0</v>
      </c>
      <c r="BB79" s="294">
        <f t="shared" si="5"/>
        <v>0</v>
      </c>
      <c r="BC79" s="294">
        <f t="shared" si="6"/>
        <v>0</v>
      </c>
      <c r="BD79" s="294">
        <f t="shared" si="7"/>
        <v>0</v>
      </c>
      <c r="BE79" s="294"/>
      <c r="BF79" s="138" t="s">
        <v>694</v>
      </c>
      <c r="BG79" s="138" t="s">
        <v>763</v>
      </c>
      <c r="BH79" s="138"/>
      <c r="BI79" s="138">
        <f>'4'!BV82</f>
        <v>0</v>
      </c>
      <c r="BJ79" s="138"/>
      <c r="BK79" s="294">
        <f>'4'!BS79</f>
        <v>1.5983700000000001</v>
      </c>
      <c r="BL79" s="138"/>
      <c r="BM79" s="294">
        <f t="shared" si="8"/>
        <v>0</v>
      </c>
      <c r="BN79" s="294">
        <f t="shared" si="9"/>
        <v>0</v>
      </c>
      <c r="BO79" s="294">
        <f t="shared" si="10"/>
        <v>0</v>
      </c>
      <c r="BP79" s="294">
        <f t="shared" si="11"/>
        <v>0</v>
      </c>
      <c r="BQ79" s="294"/>
      <c r="BR79" s="138"/>
      <c r="BS79" s="138">
        <f>'4'!CH82</f>
        <v>0</v>
      </c>
      <c r="BT79" s="138"/>
      <c r="BU79" s="138">
        <f>'4'!CJ82</f>
        <v>0</v>
      </c>
      <c r="BV79" s="138"/>
      <c r="BW79" s="294">
        <f>'4'!CG82</f>
        <v>4.5789999999999997</v>
      </c>
      <c r="BX79" s="283"/>
      <c r="BY79" s="464"/>
      <c r="CM79" s="18"/>
      <c r="CN79" s="18"/>
      <c r="CO79" s="18"/>
      <c r="CP79" s="18"/>
      <c r="CQ79" s="18"/>
      <c r="CR79" s="18"/>
      <c r="CS79" s="18"/>
      <c r="CT79" s="18"/>
      <c r="CU79" s="18"/>
      <c r="CV79" s="18"/>
      <c r="CW79" s="18"/>
      <c r="CX79" s="18"/>
      <c r="CY79" s="18"/>
      <c r="CZ79" s="18"/>
      <c r="DA79" s="18"/>
      <c r="DB79" s="18"/>
      <c r="DC79" s="18"/>
      <c r="DD79" s="18"/>
      <c r="DE79" s="18"/>
      <c r="DF79" s="18"/>
      <c r="DG79" s="18"/>
      <c r="DH79" s="18"/>
      <c r="DI79" s="18"/>
      <c r="DJ79" s="18"/>
      <c r="DK79" s="18"/>
      <c r="DL79" s="18"/>
      <c r="DM79" s="18"/>
      <c r="DN79" s="18"/>
    </row>
    <row r="80" spans="1:118" x14ac:dyDescent="0.25">
      <c r="A80" s="458"/>
      <c r="B80" s="282" t="s">
        <v>1058</v>
      </c>
      <c r="C80" s="332" t="s">
        <v>817</v>
      </c>
      <c r="D80" s="138"/>
      <c r="E80" s="138"/>
      <c r="F80" s="138"/>
      <c r="G80" s="138"/>
      <c r="H80" s="138"/>
      <c r="I80" s="138"/>
      <c r="J80" s="138"/>
      <c r="K80" s="138"/>
      <c r="L80" s="138"/>
      <c r="M80" s="138"/>
      <c r="N80" s="138"/>
      <c r="O80" s="138"/>
      <c r="P80" s="138"/>
      <c r="Q80" s="294">
        <v>0</v>
      </c>
      <c r="R80" s="294">
        <v>0</v>
      </c>
      <c r="S80" s="294">
        <v>0</v>
      </c>
      <c r="T80" s="138"/>
      <c r="U80" s="294">
        <f>'4'!U80</f>
        <v>0</v>
      </c>
      <c r="V80" s="138"/>
      <c r="W80" s="294">
        <f>'4'!AD80</f>
        <v>0</v>
      </c>
      <c r="X80" s="294"/>
      <c r="Y80" s="294"/>
      <c r="Z80" s="138"/>
      <c r="AA80" s="292">
        <f>'4'!AC80</f>
        <v>0</v>
      </c>
      <c r="AB80" s="138"/>
      <c r="AC80" s="294">
        <f>'4'!AK80</f>
        <v>0</v>
      </c>
      <c r="AD80" s="294"/>
      <c r="AE80" s="294">
        <f>'4'!AM80</f>
        <v>0</v>
      </c>
      <c r="AF80" s="138"/>
      <c r="AG80" s="294">
        <f>'4'!AJ80</f>
        <v>0</v>
      </c>
      <c r="AH80" s="138"/>
      <c r="AI80" s="294">
        <f>'4'!BF80</f>
        <v>0</v>
      </c>
      <c r="AJ80" s="294"/>
      <c r="AK80" s="294">
        <f>'4'!AT80</f>
        <v>0</v>
      </c>
      <c r="AL80" s="138"/>
      <c r="AM80" s="294">
        <f>'3'!AF78</f>
        <v>0</v>
      </c>
      <c r="AN80" s="138"/>
      <c r="AO80" s="294">
        <f t="shared" si="3"/>
        <v>0</v>
      </c>
      <c r="AP80" s="294">
        <v>0</v>
      </c>
      <c r="AQ80" s="294">
        <v>0</v>
      </c>
      <c r="AR80" s="138"/>
      <c r="AS80" s="294">
        <f>'4'!AX80</f>
        <v>0</v>
      </c>
      <c r="AT80" s="138"/>
      <c r="AU80" s="138">
        <f>'4'!BF80</f>
        <v>0</v>
      </c>
      <c r="AV80" s="138"/>
      <c r="AW80" s="294">
        <f>'4'!BH80</f>
        <v>0</v>
      </c>
      <c r="AX80" s="138"/>
      <c r="AY80" s="294">
        <f>'4'!BE80</f>
        <v>0</v>
      </c>
      <c r="AZ80" s="138"/>
      <c r="BA80" s="294">
        <f t="shared" si="4"/>
        <v>0</v>
      </c>
      <c r="BB80" s="294">
        <f t="shared" si="5"/>
        <v>0</v>
      </c>
      <c r="BC80" s="294">
        <f t="shared" si="6"/>
        <v>0</v>
      </c>
      <c r="BD80" s="294">
        <f t="shared" si="7"/>
        <v>0</v>
      </c>
      <c r="BE80" s="294">
        <f>'4'!BL80</f>
        <v>0</v>
      </c>
      <c r="BF80" s="138"/>
      <c r="BG80" s="138">
        <f>'4'!BT80</f>
        <v>0</v>
      </c>
      <c r="BH80" s="138"/>
      <c r="BI80" s="138">
        <f>'4'!BV80</f>
        <v>0</v>
      </c>
      <c r="BJ80" s="138"/>
      <c r="BK80" s="294">
        <f>'4'!BS80</f>
        <v>0</v>
      </c>
      <c r="BL80" s="138" t="s">
        <v>694</v>
      </c>
      <c r="BM80" s="294">
        <f t="shared" si="8"/>
        <v>0</v>
      </c>
      <c r="BN80" s="294">
        <f t="shared" si="9"/>
        <v>0</v>
      </c>
      <c r="BO80" s="294">
        <f t="shared" si="10"/>
        <v>0</v>
      </c>
      <c r="BP80" s="294">
        <f t="shared" si="11"/>
        <v>0</v>
      </c>
      <c r="BQ80" s="294">
        <f>'4'!BZ80</f>
        <v>0</v>
      </c>
      <c r="BR80" s="138"/>
      <c r="BS80" s="138">
        <f>'4'!CH80</f>
        <v>0</v>
      </c>
      <c r="BT80" s="138"/>
      <c r="BU80" s="138">
        <f>'4'!CJ80</f>
        <v>0</v>
      </c>
      <c r="BV80" s="138"/>
      <c r="BW80" s="294">
        <f>'4'!CG80</f>
        <v>0</v>
      </c>
      <c r="BX80" s="283"/>
      <c r="BY80" s="464"/>
      <c r="CM80" s="18"/>
      <c r="CN80" s="18"/>
      <c r="CO80" s="18"/>
      <c r="CP80" s="18"/>
      <c r="CQ80" s="18"/>
      <c r="CR80" s="18"/>
      <c r="CS80" s="18"/>
      <c r="CT80" s="18"/>
      <c r="CU80" s="18"/>
      <c r="CV80" s="18"/>
      <c r="CW80" s="18"/>
      <c r="CX80" s="18"/>
      <c r="CY80" s="18"/>
      <c r="CZ80" s="18"/>
      <c r="DA80" s="18"/>
      <c r="DB80" s="18"/>
      <c r="DC80" s="18"/>
      <c r="DD80" s="18"/>
      <c r="DE80" s="18"/>
      <c r="DF80" s="18"/>
      <c r="DG80" s="18"/>
      <c r="DH80" s="18"/>
      <c r="DI80" s="18"/>
      <c r="DJ80" s="18"/>
      <c r="DK80" s="18"/>
      <c r="DL80" s="18"/>
      <c r="DM80" s="18"/>
      <c r="DN80" s="18"/>
    </row>
    <row r="81" spans="1:118" ht="47.25" x14ac:dyDescent="0.25">
      <c r="A81" s="458"/>
      <c r="B81" s="282" t="str">
        <f>'4'!B81</f>
        <v>Реконструкция ГПП-1 с заменой оборудования РУ-6кВ секция №2 и переводом нагрузок</v>
      </c>
      <c r="C81" s="332" t="s">
        <v>817</v>
      </c>
      <c r="D81" s="138"/>
      <c r="E81" s="138"/>
      <c r="F81" s="138"/>
      <c r="G81" s="138"/>
      <c r="H81" s="138"/>
      <c r="I81" s="138"/>
      <c r="J81" s="138"/>
      <c r="K81" s="138"/>
      <c r="L81" s="138"/>
      <c r="M81" s="138"/>
      <c r="N81" s="138"/>
      <c r="O81" s="138"/>
      <c r="P81" s="138"/>
      <c r="Q81" s="294">
        <v>0</v>
      </c>
      <c r="R81" s="294">
        <v>0</v>
      </c>
      <c r="S81" s="294">
        <v>0</v>
      </c>
      <c r="T81" s="138"/>
      <c r="U81" s="294">
        <f>'4'!U81</f>
        <v>0</v>
      </c>
      <c r="V81" s="138"/>
      <c r="W81" s="294">
        <f>'4'!AD81</f>
        <v>0</v>
      </c>
      <c r="X81" s="294"/>
      <c r="Y81" s="294"/>
      <c r="Z81" s="138"/>
      <c r="AA81" s="292">
        <f>'4'!AC81</f>
        <v>0</v>
      </c>
      <c r="AB81" s="138"/>
      <c r="AC81" s="294">
        <f>'4'!AK81</f>
        <v>0</v>
      </c>
      <c r="AD81" s="294"/>
      <c r="AE81" s="294">
        <f>'4'!AM81</f>
        <v>0</v>
      </c>
      <c r="AF81" s="138"/>
      <c r="AG81" s="294">
        <f>'4'!AJ81</f>
        <v>0</v>
      </c>
      <c r="AH81" s="138"/>
      <c r="AI81" s="294">
        <f>'4'!BF81</f>
        <v>0</v>
      </c>
      <c r="AJ81" s="294"/>
      <c r="AK81" s="294">
        <f>'4'!AT81</f>
        <v>0</v>
      </c>
      <c r="AL81" s="138"/>
      <c r="AM81" s="294">
        <f>'3'!AF79</f>
        <v>0</v>
      </c>
      <c r="AN81" s="138"/>
      <c r="AO81" s="294">
        <f t="shared" si="3"/>
        <v>0</v>
      </c>
      <c r="AP81" s="294">
        <v>0</v>
      </c>
      <c r="AQ81" s="294">
        <v>0</v>
      </c>
      <c r="AR81" s="138"/>
      <c r="AS81" s="294">
        <f>'4'!AX81</f>
        <v>0</v>
      </c>
      <c r="AT81" s="138"/>
      <c r="AU81" s="138">
        <f>'4'!BF81</f>
        <v>0</v>
      </c>
      <c r="AV81" s="138"/>
      <c r="AW81" s="294">
        <f>'4'!BH81</f>
        <v>0</v>
      </c>
      <c r="AX81" s="138"/>
      <c r="AY81" s="294">
        <f>'4'!BE81</f>
        <v>0</v>
      </c>
      <c r="AZ81" s="138"/>
      <c r="BA81" s="294">
        <f t="shared" si="4"/>
        <v>0</v>
      </c>
      <c r="BB81" s="294">
        <f t="shared" si="5"/>
        <v>0</v>
      </c>
      <c r="BC81" s="294">
        <f t="shared" si="6"/>
        <v>0</v>
      </c>
      <c r="BD81" s="294">
        <f t="shared" si="7"/>
        <v>0</v>
      </c>
      <c r="BE81" s="294">
        <f>'4'!BL81</f>
        <v>0</v>
      </c>
      <c r="BF81" s="138"/>
      <c r="BG81" s="138">
        <f>'4'!BT81</f>
        <v>0</v>
      </c>
      <c r="BH81" s="138"/>
      <c r="BI81" s="138">
        <f>'4'!BV81</f>
        <v>0</v>
      </c>
      <c r="BJ81" s="138"/>
      <c r="BK81" s="294">
        <f>'4'!BS81</f>
        <v>0</v>
      </c>
      <c r="BL81" s="138" t="s">
        <v>694</v>
      </c>
      <c r="BM81" s="294">
        <f t="shared" si="8"/>
        <v>0</v>
      </c>
      <c r="BN81" s="294">
        <f t="shared" si="9"/>
        <v>0</v>
      </c>
      <c r="BO81" s="294">
        <f t="shared" si="10"/>
        <v>0</v>
      </c>
      <c r="BP81" s="294">
        <f t="shared" si="11"/>
        <v>0</v>
      </c>
      <c r="BQ81" s="294">
        <f>'4'!BZ81</f>
        <v>0</v>
      </c>
      <c r="BR81" s="138" t="s">
        <v>694</v>
      </c>
      <c r="BS81" s="138">
        <f>'4'!CH81</f>
        <v>0</v>
      </c>
      <c r="BT81" s="138"/>
      <c r="BU81" s="138">
        <f>'4'!CJ81</f>
        <v>0</v>
      </c>
      <c r="BV81" s="138"/>
      <c r="BW81" s="294">
        <f>'4'!CG81</f>
        <v>0</v>
      </c>
      <c r="BX81" s="283"/>
      <c r="BY81" s="464"/>
      <c r="CM81" s="18"/>
      <c r="CN81" s="18"/>
      <c r="CO81" s="18"/>
      <c r="CP81" s="18"/>
      <c r="CQ81" s="18"/>
      <c r="CR81" s="18"/>
      <c r="CS81" s="18"/>
      <c r="CT81" s="18"/>
      <c r="CU81" s="18"/>
      <c r="CV81" s="18"/>
      <c r="CW81" s="18"/>
      <c r="CX81" s="18"/>
      <c r="CY81" s="18"/>
      <c r="CZ81" s="18"/>
      <c r="DA81" s="18"/>
      <c r="DB81" s="18"/>
      <c r="DC81" s="18"/>
      <c r="DD81" s="18"/>
      <c r="DE81" s="18"/>
      <c r="DF81" s="18"/>
      <c r="DG81" s="18"/>
      <c r="DH81" s="18"/>
      <c r="DI81" s="18"/>
      <c r="DJ81" s="18"/>
      <c r="DK81" s="18"/>
      <c r="DL81" s="18"/>
      <c r="DM81" s="18"/>
      <c r="DN81" s="18"/>
    </row>
    <row r="82" spans="1:118" s="432" customFormat="1" ht="31.5" x14ac:dyDescent="0.25">
      <c r="A82" s="458"/>
      <c r="B82" s="282" t="str">
        <f>'4'!B82</f>
        <v>Реконструкция ТП-11 с заменой оборудования и переводом нагрузок</v>
      </c>
      <c r="C82" s="433" t="s">
        <v>817</v>
      </c>
      <c r="D82" s="266"/>
      <c r="E82" s="266"/>
      <c r="F82" s="266"/>
      <c r="G82" s="266"/>
      <c r="H82" s="266"/>
      <c r="I82" s="266"/>
      <c r="J82" s="266"/>
      <c r="K82" s="266"/>
      <c r="L82" s="266"/>
      <c r="M82" s="266"/>
      <c r="N82" s="266"/>
      <c r="O82" s="266"/>
      <c r="P82" s="266"/>
      <c r="Q82" s="294">
        <v>0</v>
      </c>
      <c r="R82" s="294">
        <v>0</v>
      </c>
      <c r="S82" s="294">
        <v>0</v>
      </c>
      <c r="T82" s="266"/>
      <c r="U82" s="294">
        <f>'4'!U82</f>
        <v>0</v>
      </c>
      <c r="V82" s="266"/>
      <c r="W82" s="294">
        <f>'4'!AD82</f>
        <v>0</v>
      </c>
      <c r="X82" s="294"/>
      <c r="Y82" s="294"/>
      <c r="Z82" s="266"/>
      <c r="AA82" s="292">
        <f>'4'!AC82</f>
        <v>0</v>
      </c>
      <c r="AB82" s="266"/>
      <c r="AC82" s="294">
        <f>'4'!AK82</f>
        <v>0</v>
      </c>
      <c r="AD82" s="294"/>
      <c r="AE82" s="294">
        <f>'4'!AM82</f>
        <v>0</v>
      </c>
      <c r="AF82" s="266"/>
      <c r="AG82" s="294">
        <f>'4'!AJ82</f>
        <v>0</v>
      </c>
      <c r="AH82" s="266"/>
      <c r="AI82" s="294">
        <f>'4'!BF82</f>
        <v>0</v>
      </c>
      <c r="AJ82" s="294"/>
      <c r="AK82" s="294">
        <f>'4'!AT82</f>
        <v>0</v>
      </c>
      <c r="AL82" s="266"/>
      <c r="AM82" s="294">
        <f>'3'!AF80</f>
        <v>0</v>
      </c>
      <c r="AN82" s="266"/>
      <c r="AO82" s="294">
        <f t="shared" si="3"/>
        <v>0</v>
      </c>
      <c r="AP82" s="294">
        <v>0</v>
      </c>
      <c r="AQ82" s="294">
        <v>0</v>
      </c>
      <c r="AR82" s="266"/>
      <c r="AS82" s="294">
        <f>'4'!AX82</f>
        <v>0</v>
      </c>
      <c r="AT82" s="266"/>
      <c r="AU82" s="266">
        <f>'4'!BF82</f>
        <v>0</v>
      </c>
      <c r="AV82" s="266"/>
      <c r="AW82" s="294">
        <f>'4'!BH82</f>
        <v>0</v>
      </c>
      <c r="AX82" s="266"/>
      <c r="AY82" s="294">
        <f>'4'!BE82</f>
        <v>0</v>
      </c>
      <c r="AZ82" s="266"/>
      <c r="BA82" s="294">
        <f t="shared" si="4"/>
        <v>0</v>
      </c>
      <c r="BB82" s="294">
        <f t="shared" si="5"/>
        <v>0</v>
      </c>
      <c r="BC82" s="294">
        <f t="shared" si="6"/>
        <v>0</v>
      </c>
      <c r="BD82" s="294">
        <f t="shared" si="7"/>
        <v>0</v>
      </c>
      <c r="BE82" s="294">
        <f>'4'!BL82</f>
        <v>0</v>
      </c>
      <c r="BF82" s="266"/>
      <c r="BG82" s="266">
        <f>'4'!BT82</f>
        <v>0</v>
      </c>
      <c r="BH82" s="266"/>
      <c r="BI82" s="266">
        <f>'4'!BV82</f>
        <v>0</v>
      </c>
      <c r="BJ82" s="266"/>
      <c r="BK82" s="294">
        <f>'4'!BS82</f>
        <v>0</v>
      </c>
      <c r="BL82" s="266" t="s">
        <v>694</v>
      </c>
      <c r="BM82" s="294">
        <f t="shared" si="8"/>
        <v>0</v>
      </c>
      <c r="BN82" s="294">
        <f t="shared" si="9"/>
        <v>0</v>
      </c>
      <c r="BO82" s="294">
        <f t="shared" si="10"/>
        <v>0</v>
      </c>
      <c r="BP82" s="294">
        <f t="shared" si="11"/>
        <v>0</v>
      </c>
      <c r="BQ82" s="294">
        <f>'4'!BZ82</f>
        <v>4.5789999999999997</v>
      </c>
      <c r="BR82" s="266" t="s">
        <v>694</v>
      </c>
      <c r="BS82" s="266">
        <f>'4'!CH82</f>
        <v>0</v>
      </c>
      <c r="BT82" s="266"/>
      <c r="BU82" s="266">
        <f>'4'!CJ82</f>
        <v>0</v>
      </c>
      <c r="BV82" s="266"/>
      <c r="BW82" s="294">
        <f>'4'!CG82</f>
        <v>4.5789999999999997</v>
      </c>
      <c r="BX82" s="283"/>
      <c r="BY82" s="464"/>
      <c r="CM82" s="18"/>
      <c r="CN82" s="18"/>
      <c r="CO82" s="18"/>
      <c r="CP82" s="18"/>
      <c r="CQ82" s="18"/>
      <c r="CR82" s="18"/>
      <c r="CS82" s="18"/>
      <c r="CT82" s="18"/>
      <c r="CU82" s="18"/>
      <c r="CV82" s="18"/>
      <c r="CW82" s="18"/>
      <c r="CX82" s="18"/>
      <c r="CY82" s="18"/>
      <c r="CZ82" s="18"/>
      <c r="DA82" s="18"/>
      <c r="DB82" s="18"/>
      <c r="DC82" s="18"/>
      <c r="DD82" s="18"/>
      <c r="DE82" s="18"/>
      <c r="DF82" s="18"/>
      <c r="DG82" s="18"/>
      <c r="DH82" s="18"/>
      <c r="DI82" s="18"/>
      <c r="DJ82" s="18"/>
      <c r="DK82" s="18"/>
      <c r="DL82" s="18"/>
      <c r="DM82" s="18"/>
      <c r="DN82" s="18"/>
    </row>
    <row r="83" spans="1:118" s="432" customFormat="1" ht="31.5" x14ac:dyDescent="0.25">
      <c r="A83" s="458"/>
      <c r="B83" s="282" t="s">
        <v>846</v>
      </c>
      <c r="C83" s="433" t="s">
        <v>817</v>
      </c>
      <c r="D83" s="266"/>
      <c r="E83" s="266"/>
      <c r="F83" s="266"/>
      <c r="G83" s="266"/>
      <c r="H83" s="266"/>
      <c r="I83" s="266"/>
      <c r="J83" s="266"/>
      <c r="K83" s="266"/>
      <c r="L83" s="266"/>
      <c r="M83" s="266"/>
      <c r="N83" s="266"/>
      <c r="O83" s="266"/>
      <c r="P83" s="266"/>
      <c r="Q83" s="294">
        <v>0</v>
      </c>
      <c r="R83" s="294">
        <v>0</v>
      </c>
      <c r="S83" s="294">
        <v>0</v>
      </c>
      <c r="T83" s="266"/>
      <c r="U83" s="294">
        <f>'4'!U83</f>
        <v>0</v>
      </c>
      <c r="V83" s="266"/>
      <c r="W83" s="294">
        <f>'4'!AD83</f>
        <v>0</v>
      </c>
      <c r="X83" s="294"/>
      <c r="Y83" s="294"/>
      <c r="Z83" s="266"/>
      <c r="AA83" s="292">
        <f>'4'!AC83</f>
        <v>0</v>
      </c>
      <c r="AB83" s="266"/>
      <c r="AC83" s="294">
        <f>'4'!AK83</f>
        <v>0</v>
      </c>
      <c r="AD83" s="294"/>
      <c r="AE83" s="294">
        <f>'4'!AM83</f>
        <v>0</v>
      </c>
      <c r="AF83" s="266"/>
      <c r="AG83" s="294">
        <f>'4'!AJ83</f>
        <v>0</v>
      </c>
      <c r="AH83" s="266"/>
      <c r="AI83" s="294">
        <f>'4'!BF83</f>
        <v>0</v>
      </c>
      <c r="AJ83" s="294"/>
      <c r="AK83" s="294">
        <f>'4'!AT83</f>
        <v>0</v>
      </c>
      <c r="AL83" s="266"/>
      <c r="AM83" s="294">
        <f>'3'!AF81</f>
        <v>0</v>
      </c>
      <c r="AN83" s="266"/>
      <c r="AO83" s="294">
        <f t="shared" si="3"/>
        <v>0</v>
      </c>
      <c r="AP83" s="294">
        <v>0</v>
      </c>
      <c r="AQ83" s="294">
        <v>0</v>
      </c>
      <c r="AR83" s="266"/>
      <c r="AS83" s="294">
        <f>'4'!AX83</f>
        <v>0</v>
      </c>
      <c r="AT83" s="266"/>
      <c r="AU83" s="266">
        <f>'4'!BF83</f>
        <v>0</v>
      </c>
      <c r="AV83" s="266"/>
      <c r="AW83" s="294">
        <f>'4'!BH83</f>
        <v>0</v>
      </c>
      <c r="AX83" s="266"/>
      <c r="AY83" s="294">
        <f>'4'!BE83</f>
        <v>0</v>
      </c>
      <c r="AZ83" s="266"/>
      <c r="BA83" s="294">
        <f t="shared" si="4"/>
        <v>0</v>
      </c>
      <c r="BB83" s="294">
        <f t="shared" si="5"/>
        <v>0</v>
      </c>
      <c r="BC83" s="294">
        <f t="shared" si="6"/>
        <v>0</v>
      </c>
      <c r="BD83" s="294">
        <f t="shared" si="7"/>
        <v>0</v>
      </c>
      <c r="BE83" s="294">
        <f>'4'!BL83</f>
        <v>0</v>
      </c>
      <c r="BF83" s="266"/>
      <c r="BG83" s="266">
        <f>'4'!BT83</f>
        <v>0</v>
      </c>
      <c r="BH83" s="266"/>
      <c r="BI83" s="266">
        <f>'4'!BV83</f>
        <v>0</v>
      </c>
      <c r="BJ83" s="266"/>
      <c r="BK83" s="294">
        <f>'4'!BS83</f>
        <v>0</v>
      </c>
      <c r="BL83" s="266" t="s">
        <v>694</v>
      </c>
      <c r="BM83" s="294">
        <f t="shared" si="8"/>
        <v>0</v>
      </c>
      <c r="BN83" s="294">
        <f t="shared" si="9"/>
        <v>0</v>
      </c>
      <c r="BO83" s="294">
        <f t="shared" si="10"/>
        <v>0</v>
      </c>
      <c r="BP83" s="294">
        <f t="shared" si="11"/>
        <v>0</v>
      </c>
      <c r="BQ83" s="294">
        <f>'4'!BZ83</f>
        <v>0</v>
      </c>
      <c r="BR83" s="266"/>
      <c r="BS83" s="266">
        <f>'4'!CH83</f>
        <v>0</v>
      </c>
      <c r="BT83" s="266"/>
      <c r="BU83" s="266">
        <f>'4'!CJ83</f>
        <v>0</v>
      </c>
      <c r="BV83" s="266"/>
      <c r="BW83" s="294">
        <f>'4'!CG83</f>
        <v>0</v>
      </c>
      <c r="BX83" s="283"/>
      <c r="BY83" s="464"/>
      <c r="CM83" s="18"/>
      <c r="CN83" s="18"/>
      <c r="CO83" s="18"/>
      <c r="CP83" s="18"/>
      <c r="CQ83" s="18"/>
      <c r="CR83" s="18"/>
      <c r="CS83" s="18"/>
      <c r="CT83" s="18"/>
      <c r="CU83" s="18"/>
      <c r="CV83" s="18"/>
      <c r="CW83" s="18"/>
      <c r="CX83" s="18"/>
      <c r="CY83" s="18"/>
      <c r="CZ83" s="18"/>
      <c r="DA83" s="18"/>
      <c r="DB83" s="18"/>
      <c r="DC83" s="18"/>
      <c r="DD83" s="18"/>
      <c r="DE83" s="18"/>
      <c r="DF83" s="18"/>
      <c r="DG83" s="18"/>
      <c r="DH83" s="18"/>
      <c r="DI83" s="18"/>
      <c r="DJ83" s="18"/>
      <c r="DK83" s="18"/>
      <c r="DL83" s="18"/>
      <c r="DM83" s="18"/>
      <c r="DN83" s="18"/>
    </row>
    <row r="84" spans="1:118" s="432" customFormat="1" ht="47.25" x14ac:dyDescent="0.25">
      <c r="A84" s="458"/>
      <c r="B84" s="282" t="s">
        <v>1047</v>
      </c>
      <c r="C84" s="433" t="s">
        <v>817</v>
      </c>
      <c r="D84" s="266"/>
      <c r="E84" s="266"/>
      <c r="F84" s="266"/>
      <c r="G84" s="266"/>
      <c r="H84" s="266"/>
      <c r="I84" s="266"/>
      <c r="J84" s="266"/>
      <c r="K84" s="266"/>
      <c r="L84" s="266"/>
      <c r="M84" s="266"/>
      <c r="N84" s="266"/>
      <c r="O84" s="266"/>
      <c r="P84" s="266"/>
      <c r="Q84" s="294">
        <v>0</v>
      </c>
      <c r="R84" s="294">
        <v>0</v>
      </c>
      <c r="S84" s="294">
        <v>0</v>
      </c>
      <c r="T84" s="266"/>
      <c r="U84" s="294">
        <f>'4'!U84</f>
        <v>0</v>
      </c>
      <c r="V84" s="266"/>
      <c r="W84" s="294">
        <f>'4'!AD84</f>
        <v>0</v>
      </c>
      <c r="X84" s="294"/>
      <c r="Y84" s="294"/>
      <c r="Z84" s="266"/>
      <c r="AA84" s="292">
        <f>'4'!AC84</f>
        <v>0</v>
      </c>
      <c r="AB84" s="266"/>
      <c r="AC84" s="294">
        <f>'4'!AK84</f>
        <v>0</v>
      </c>
      <c r="AD84" s="294"/>
      <c r="AE84" s="294">
        <f>'4'!AM84</f>
        <v>0</v>
      </c>
      <c r="AF84" s="266"/>
      <c r="AG84" s="294">
        <f>'4'!AJ84</f>
        <v>0</v>
      </c>
      <c r="AH84" s="266"/>
      <c r="AI84" s="294">
        <f>'4'!BF84</f>
        <v>0</v>
      </c>
      <c r="AJ84" s="294"/>
      <c r="AK84" s="294">
        <f>'4'!AT84</f>
        <v>0</v>
      </c>
      <c r="AL84" s="266"/>
      <c r="AM84" s="294">
        <f>'3'!AF82</f>
        <v>0</v>
      </c>
      <c r="AN84" s="266"/>
      <c r="AO84" s="294">
        <f t="shared" si="3"/>
        <v>0</v>
      </c>
      <c r="AP84" s="294">
        <v>0</v>
      </c>
      <c r="AQ84" s="294">
        <v>0</v>
      </c>
      <c r="AR84" s="266"/>
      <c r="AS84" s="294">
        <f>'4'!AX84</f>
        <v>0</v>
      </c>
      <c r="AT84" s="266"/>
      <c r="AU84" s="266">
        <f>'4'!BF84</f>
        <v>0</v>
      </c>
      <c r="AV84" s="266"/>
      <c r="AW84" s="294">
        <f>'4'!BH84</f>
        <v>0</v>
      </c>
      <c r="AX84" s="266"/>
      <c r="AY84" s="294">
        <f>'4'!BE84</f>
        <v>0</v>
      </c>
      <c r="AZ84" s="266"/>
      <c r="BA84" s="294">
        <f t="shared" si="4"/>
        <v>0</v>
      </c>
      <c r="BB84" s="294">
        <f t="shared" si="5"/>
        <v>0</v>
      </c>
      <c r="BC84" s="294">
        <f t="shared" si="6"/>
        <v>0</v>
      </c>
      <c r="BD84" s="294">
        <f t="shared" si="7"/>
        <v>0</v>
      </c>
      <c r="BE84" s="294">
        <f>'4'!BL84</f>
        <v>0</v>
      </c>
      <c r="BF84" s="266"/>
      <c r="BG84" s="266">
        <f>'4'!BT84</f>
        <v>0</v>
      </c>
      <c r="BH84" s="266"/>
      <c r="BI84" s="266">
        <f>'4'!BV84</f>
        <v>0</v>
      </c>
      <c r="BJ84" s="266"/>
      <c r="BK84" s="294">
        <f>'4'!BS84</f>
        <v>0</v>
      </c>
      <c r="BL84" s="266" t="s">
        <v>694</v>
      </c>
      <c r="BM84" s="294">
        <f t="shared" si="8"/>
        <v>0.8</v>
      </c>
      <c r="BN84" s="294">
        <f t="shared" si="9"/>
        <v>0</v>
      </c>
      <c r="BO84" s="294">
        <f t="shared" si="10"/>
        <v>0</v>
      </c>
      <c r="BP84" s="294">
        <f t="shared" si="11"/>
        <v>0</v>
      </c>
      <c r="BQ84" s="294">
        <f>'4'!BZ84</f>
        <v>4.7530000000000001</v>
      </c>
      <c r="BR84" s="266" t="s">
        <v>694</v>
      </c>
      <c r="BS84" s="266">
        <f>'4'!CH84</f>
        <v>0.8</v>
      </c>
      <c r="BT84" s="266"/>
      <c r="BU84" s="266">
        <f>'4'!CJ84</f>
        <v>0</v>
      </c>
      <c r="BV84" s="266"/>
      <c r="BW84" s="294">
        <f>'4'!CG84</f>
        <v>4.7530000000000001</v>
      </c>
      <c r="BX84" s="283"/>
      <c r="BY84" s="464"/>
      <c r="CM84" s="18"/>
      <c r="CN84" s="18"/>
      <c r="CO84" s="18"/>
      <c r="CP84" s="18"/>
      <c r="CQ84" s="18"/>
      <c r="CR84" s="18"/>
      <c r="CS84" s="18"/>
      <c r="CT84" s="18"/>
      <c r="CU84" s="18"/>
      <c r="CV84" s="18"/>
      <c r="CW84" s="18"/>
      <c r="CX84" s="18"/>
      <c r="CY84" s="18"/>
      <c r="CZ84" s="18"/>
      <c r="DA84" s="18"/>
      <c r="DB84" s="18"/>
      <c r="DC84" s="18"/>
      <c r="DD84" s="18"/>
      <c r="DE84" s="18"/>
      <c r="DF84" s="18"/>
      <c r="DG84" s="18"/>
      <c r="DH84" s="18"/>
      <c r="DI84" s="18"/>
      <c r="DJ84" s="18"/>
      <c r="DK84" s="18"/>
      <c r="DL84" s="18"/>
      <c r="DM84" s="18"/>
      <c r="DN84" s="18"/>
    </row>
    <row r="85" spans="1:118" s="432" customFormat="1" ht="47.25" x14ac:dyDescent="0.25">
      <c r="A85" s="458"/>
      <c r="B85" s="282" t="str">
        <f>'4'!B85</f>
        <v>Реконструкция ТП-25 с заменой оборудования РУ-6кВ и переводом нагрузок</v>
      </c>
      <c r="C85" s="433" t="s">
        <v>817</v>
      </c>
      <c r="D85" s="266"/>
      <c r="E85" s="266"/>
      <c r="F85" s="266"/>
      <c r="G85" s="266"/>
      <c r="H85" s="266"/>
      <c r="I85" s="266"/>
      <c r="J85" s="266"/>
      <c r="K85" s="266"/>
      <c r="L85" s="266"/>
      <c r="M85" s="266"/>
      <c r="N85" s="266"/>
      <c r="O85" s="266"/>
      <c r="P85" s="266"/>
      <c r="Q85" s="294">
        <v>0</v>
      </c>
      <c r="R85" s="294">
        <v>0</v>
      </c>
      <c r="S85" s="294">
        <v>0</v>
      </c>
      <c r="T85" s="266"/>
      <c r="U85" s="294">
        <f>'4'!U85</f>
        <v>0</v>
      </c>
      <c r="V85" s="266"/>
      <c r="W85" s="294">
        <f>'4'!AD85</f>
        <v>0</v>
      </c>
      <c r="X85" s="294"/>
      <c r="Y85" s="294"/>
      <c r="Z85" s="266"/>
      <c r="AA85" s="292">
        <f>'4'!AC85</f>
        <v>0</v>
      </c>
      <c r="AB85" s="266"/>
      <c r="AC85" s="294">
        <f>'4'!AK85</f>
        <v>0</v>
      </c>
      <c r="AD85" s="294"/>
      <c r="AE85" s="294">
        <f>'4'!AM85</f>
        <v>0</v>
      </c>
      <c r="AF85" s="266"/>
      <c r="AG85" s="294">
        <f>'4'!AJ85</f>
        <v>0</v>
      </c>
      <c r="AH85" s="266"/>
      <c r="AI85" s="294">
        <f>'4'!BF85</f>
        <v>0</v>
      </c>
      <c r="AJ85" s="294"/>
      <c r="AK85" s="294">
        <f>'4'!AT85</f>
        <v>0</v>
      </c>
      <c r="AL85" s="266"/>
      <c r="AM85" s="294">
        <f>'3'!AF83</f>
        <v>0</v>
      </c>
      <c r="AN85" s="266"/>
      <c r="AO85" s="294">
        <f t="shared" si="3"/>
        <v>0</v>
      </c>
      <c r="AP85" s="294">
        <v>0</v>
      </c>
      <c r="AQ85" s="294">
        <v>0</v>
      </c>
      <c r="AR85" s="266"/>
      <c r="AS85" s="294">
        <f>'4'!AX85</f>
        <v>0</v>
      </c>
      <c r="AT85" s="266"/>
      <c r="AU85" s="266">
        <f>'4'!BF85</f>
        <v>0</v>
      </c>
      <c r="AV85" s="266"/>
      <c r="AW85" s="294">
        <f>'4'!BH85</f>
        <v>0</v>
      </c>
      <c r="AX85" s="266"/>
      <c r="AY85" s="294">
        <f>'4'!BE85</f>
        <v>0</v>
      </c>
      <c r="AZ85" s="266"/>
      <c r="BA85" s="294">
        <f t="shared" si="4"/>
        <v>0</v>
      </c>
      <c r="BB85" s="294">
        <f t="shared" si="5"/>
        <v>0</v>
      </c>
      <c r="BC85" s="294">
        <f t="shared" si="6"/>
        <v>0</v>
      </c>
      <c r="BD85" s="294">
        <f t="shared" si="7"/>
        <v>0</v>
      </c>
      <c r="BE85" s="294">
        <f>'4'!BL85</f>
        <v>0</v>
      </c>
      <c r="BF85" s="266"/>
      <c r="BG85" s="266">
        <f>'4'!BT85</f>
        <v>0</v>
      </c>
      <c r="BH85" s="266"/>
      <c r="BI85" s="266">
        <f>'4'!BV85</f>
        <v>0</v>
      </c>
      <c r="BJ85" s="266"/>
      <c r="BK85" s="294">
        <f>'4'!BS85</f>
        <v>0</v>
      </c>
      <c r="BL85" s="266" t="s">
        <v>694</v>
      </c>
      <c r="BM85" s="294">
        <f t="shared" si="8"/>
        <v>0</v>
      </c>
      <c r="BN85" s="294">
        <f t="shared" si="9"/>
        <v>0</v>
      </c>
      <c r="BO85" s="294">
        <f t="shared" si="10"/>
        <v>0</v>
      </c>
      <c r="BP85" s="294">
        <f t="shared" si="11"/>
        <v>0</v>
      </c>
      <c r="BQ85" s="294">
        <f>'4'!BZ85</f>
        <v>1.728</v>
      </c>
      <c r="BR85" s="266" t="s">
        <v>694</v>
      </c>
      <c r="BS85" s="266">
        <f>'4'!CH85</f>
        <v>0</v>
      </c>
      <c r="BT85" s="266"/>
      <c r="BU85" s="266">
        <f>'4'!CJ85</f>
        <v>0</v>
      </c>
      <c r="BV85" s="266"/>
      <c r="BW85" s="294">
        <f>'4'!CG85</f>
        <v>1.728</v>
      </c>
      <c r="BX85" s="283"/>
      <c r="BY85" s="464"/>
      <c r="CM85" s="18"/>
      <c r="CN85" s="18"/>
      <c r="CO85" s="18"/>
      <c r="CP85" s="18"/>
      <c r="CQ85" s="18"/>
      <c r="CR85" s="18"/>
      <c r="CS85" s="18"/>
      <c r="CT85" s="18"/>
      <c r="CU85" s="18"/>
      <c r="CV85" s="18"/>
      <c r="CW85" s="18"/>
      <c r="CX85" s="18"/>
      <c r="CY85" s="18"/>
      <c r="CZ85" s="18"/>
      <c r="DA85" s="18"/>
      <c r="DB85" s="18"/>
      <c r="DC85" s="18"/>
      <c r="DD85" s="18"/>
      <c r="DE85" s="18"/>
      <c r="DF85" s="18"/>
      <c r="DG85" s="18"/>
      <c r="DH85" s="18"/>
      <c r="DI85" s="18"/>
      <c r="DJ85" s="18"/>
      <c r="DK85" s="18"/>
      <c r="DL85" s="18"/>
      <c r="DM85" s="18"/>
      <c r="DN85" s="18"/>
    </row>
    <row r="86" spans="1:118" s="540" customFormat="1" ht="31.5" x14ac:dyDescent="0.25">
      <c r="A86" s="458"/>
      <c r="B86" s="282" t="str">
        <f>'4'!B86</f>
        <v>Замена оборудования РУ-6кВ ТП-55 с переводом нагрузок</v>
      </c>
      <c r="C86" s="539" t="s">
        <v>817</v>
      </c>
      <c r="D86" s="266"/>
      <c r="E86" s="266"/>
      <c r="F86" s="266"/>
      <c r="G86" s="266"/>
      <c r="H86" s="266"/>
      <c r="I86" s="266"/>
      <c r="J86" s="266"/>
      <c r="K86" s="266"/>
      <c r="L86" s="266"/>
      <c r="M86" s="266"/>
      <c r="N86" s="266"/>
      <c r="O86" s="266"/>
      <c r="P86" s="266"/>
      <c r="Q86" s="294"/>
      <c r="R86" s="294"/>
      <c r="S86" s="294"/>
      <c r="T86" s="266"/>
      <c r="U86" s="294"/>
      <c r="V86" s="266"/>
      <c r="W86" s="294"/>
      <c r="X86" s="294"/>
      <c r="Y86" s="294"/>
      <c r="Z86" s="266"/>
      <c r="AA86" s="292"/>
      <c r="AB86" s="266"/>
      <c r="AC86" s="294"/>
      <c r="AD86" s="294"/>
      <c r="AE86" s="294"/>
      <c r="AF86" s="266"/>
      <c r="AG86" s="294"/>
      <c r="AH86" s="266"/>
      <c r="AI86" s="294">
        <f>'4'!BF86</f>
        <v>0</v>
      </c>
      <c r="AJ86" s="294"/>
      <c r="AK86" s="294">
        <f>'4'!AT86</f>
        <v>0</v>
      </c>
      <c r="AL86" s="266"/>
      <c r="AM86" s="294">
        <f>'3'!AF84</f>
        <v>0</v>
      </c>
      <c r="AN86" s="266"/>
      <c r="AO86" s="294">
        <f t="shared" si="3"/>
        <v>0</v>
      </c>
      <c r="AP86" s="294"/>
      <c r="AQ86" s="294"/>
      <c r="AR86" s="266"/>
      <c r="AS86" s="294"/>
      <c r="AT86" s="266"/>
      <c r="AU86" s="266"/>
      <c r="AV86" s="266"/>
      <c r="AW86" s="294"/>
      <c r="AX86" s="266"/>
      <c r="AY86" s="294"/>
      <c r="AZ86" s="266"/>
      <c r="BA86" s="294">
        <f t="shared" si="4"/>
        <v>0</v>
      </c>
      <c r="BB86" s="294">
        <f t="shared" si="5"/>
        <v>0</v>
      </c>
      <c r="BC86" s="294">
        <f t="shared" si="6"/>
        <v>0</v>
      </c>
      <c r="BD86" s="294">
        <f t="shared" si="7"/>
        <v>0</v>
      </c>
      <c r="BE86" s="294"/>
      <c r="BF86" s="266"/>
      <c r="BG86" s="266">
        <f>'4'!BT86</f>
        <v>0</v>
      </c>
      <c r="BH86" s="266"/>
      <c r="BI86" s="266">
        <f>'4'!BV86</f>
        <v>0</v>
      </c>
      <c r="BJ86" s="266"/>
      <c r="BK86" s="294">
        <f>'4'!BS86</f>
        <v>0</v>
      </c>
      <c r="BL86" s="266"/>
      <c r="BM86" s="294">
        <f t="shared" si="8"/>
        <v>0</v>
      </c>
      <c r="BN86" s="294">
        <f t="shared" si="9"/>
        <v>0</v>
      </c>
      <c r="BO86" s="294">
        <f t="shared" si="10"/>
        <v>0</v>
      </c>
      <c r="BP86" s="294">
        <f t="shared" si="11"/>
        <v>0</v>
      </c>
      <c r="BQ86" s="294"/>
      <c r="BR86" s="266" t="s">
        <v>694</v>
      </c>
      <c r="BS86" s="266">
        <f>'4'!CH86</f>
        <v>0</v>
      </c>
      <c r="BT86" s="266"/>
      <c r="BU86" s="266">
        <f>'4'!CJ86</f>
        <v>0</v>
      </c>
      <c r="BV86" s="266"/>
      <c r="BW86" s="294">
        <f>'4'!CG86</f>
        <v>7.2709999999999999</v>
      </c>
      <c r="BX86" s="283"/>
      <c r="BY86" s="464"/>
      <c r="CM86" s="18"/>
      <c r="CN86" s="18"/>
      <c r="CO86" s="18"/>
      <c r="CP86" s="18"/>
      <c r="CQ86" s="18"/>
      <c r="CR86" s="18"/>
      <c r="CS86" s="18"/>
      <c r="CT86" s="18"/>
      <c r="CU86" s="18"/>
      <c r="CV86" s="18"/>
      <c r="CW86" s="18"/>
      <c r="CX86" s="18"/>
      <c r="CY86" s="18"/>
      <c r="CZ86" s="18"/>
      <c r="DA86" s="18"/>
      <c r="DB86" s="18"/>
      <c r="DC86" s="18"/>
      <c r="DD86" s="18"/>
      <c r="DE86" s="18"/>
      <c r="DF86" s="18"/>
      <c r="DG86" s="18"/>
      <c r="DH86" s="18"/>
      <c r="DI86" s="18"/>
      <c r="DJ86" s="18"/>
      <c r="DK86" s="18"/>
      <c r="DL86" s="18"/>
      <c r="DM86" s="18"/>
      <c r="DN86" s="18"/>
    </row>
    <row r="87" spans="1:118" s="540" customFormat="1" ht="31.5" x14ac:dyDescent="0.25">
      <c r="A87" s="458"/>
      <c r="B87" s="282" t="str">
        <f>'4'!B87</f>
        <v>Реконструкция ТП-372 с заменой оборудования и переводом нагрузок</v>
      </c>
      <c r="C87" s="539" t="s">
        <v>817</v>
      </c>
      <c r="D87" s="266"/>
      <c r="E87" s="266"/>
      <c r="F87" s="266"/>
      <c r="G87" s="266"/>
      <c r="H87" s="266"/>
      <c r="I87" s="266"/>
      <c r="J87" s="266"/>
      <c r="K87" s="266"/>
      <c r="L87" s="266"/>
      <c r="M87" s="266"/>
      <c r="N87" s="266"/>
      <c r="O87" s="266"/>
      <c r="P87" s="266"/>
      <c r="Q87" s="294"/>
      <c r="R87" s="294"/>
      <c r="S87" s="294"/>
      <c r="T87" s="266"/>
      <c r="U87" s="294"/>
      <c r="V87" s="266"/>
      <c r="W87" s="294"/>
      <c r="X87" s="294"/>
      <c r="Y87" s="294"/>
      <c r="Z87" s="266"/>
      <c r="AA87" s="292"/>
      <c r="AB87" s="266"/>
      <c r="AC87" s="294"/>
      <c r="AD87" s="294"/>
      <c r="AE87" s="294"/>
      <c r="AF87" s="266"/>
      <c r="AG87" s="294"/>
      <c r="AH87" s="266"/>
      <c r="AI87" s="294">
        <f>'4'!BF87</f>
        <v>0</v>
      </c>
      <c r="AJ87" s="294"/>
      <c r="AK87" s="294">
        <f>'4'!AT87</f>
        <v>0</v>
      </c>
      <c r="AL87" s="266"/>
      <c r="AM87" s="294">
        <f>'3'!AF85</f>
        <v>0</v>
      </c>
      <c r="AN87" s="266"/>
      <c r="AO87" s="294">
        <f t="shared" si="3"/>
        <v>0</v>
      </c>
      <c r="AP87" s="294"/>
      <c r="AQ87" s="294"/>
      <c r="AR87" s="266"/>
      <c r="AS87" s="294"/>
      <c r="AT87" s="266"/>
      <c r="AU87" s="266"/>
      <c r="AV87" s="266"/>
      <c r="AW87" s="294"/>
      <c r="AX87" s="266"/>
      <c r="AY87" s="294"/>
      <c r="AZ87" s="266"/>
      <c r="BA87" s="294">
        <f t="shared" si="4"/>
        <v>0</v>
      </c>
      <c r="BB87" s="294">
        <f t="shared" si="5"/>
        <v>0</v>
      </c>
      <c r="BC87" s="294">
        <f t="shared" si="6"/>
        <v>0</v>
      </c>
      <c r="BD87" s="294">
        <f t="shared" si="7"/>
        <v>0</v>
      </c>
      <c r="BE87" s="294"/>
      <c r="BF87" s="266"/>
      <c r="BG87" s="266">
        <f>'4'!BT87</f>
        <v>0</v>
      </c>
      <c r="BH87" s="266"/>
      <c r="BI87" s="266">
        <f>'4'!BV87</f>
        <v>0</v>
      </c>
      <c r="BJ87" s="266"/>
      <c r="BK87" s="294">
        <f>'4'!BS87</f>
        <v>0</v>
      </c>
      <c r="BL87" s="266"/>
      <c r="BM87" s="294">
        <f t="shared" si="8"/>
        <v>0</v>
      </c>
      <c r="BN87" s="294">
        <f t="shared" si="9"/>
        <v>0</v>
      </c>
      <c r="BO87" s="294">
        <f t="shared" si="10"/>
        <v>0</v>
      </c>
      <c r="BP87" s="294">
        <f t="shared" si="11"/>
        <v>0</v>
      </c>
      <c r="BQ87" s="294"/>
      <c r="BR87" s="266" t="s">
        <v>694</v>
      </c>
      <c r="BS87" s="266">
        <f>'4'!CH87</f>
        <v>0</v>
      </c>
      <c r="BT87" s="266"/>
      <c r="BU87" s="266">
        <f>'4'!CJ87</f>
        <v>0</v>
      </c>
      <c r="BV87" s="266"/>
      <c r="BW87" s="294">
        <f>'4'!CG87</f>
        <v>3.9889999999999999</v>
      </c>
      <c r="BX87" s="283"/>
      <c r="BY87" s="464"/>
      <c r="CM87" s="18"/>
      <c r="CN87" s="18"/>
      <c r="CO87" s="18"/>
      <c r="CP87" s="18"/>
      <c r="CQ87" s="18"/>
      <c r="CR87" s="18"/>
      <c r="CS87" s="18"/>
      <c r="CT87" s="18"/>
      <c r="CU87" s="18"/>
      <c r="CV87" s="18"/>
      <c r="CW87" s="18"/>
      <c r="CX87" s="18"/>
      <c r="CY87" s="18"/>
      <c r="CZ87" s="18"/>
      <c r="DA87" s="18"/>
      <c r="DB87" s="18"/>
      <c r="DC87" s="18"/>
      <c r="DD87" s="18"/>
      <c r="DE87" s="18"/>
      <c r="DF87" s="18"/>
      <c r="DG87" s="18"/>
      <c r="DH87" s="18"/>
      <c r="DI87" s="18"/>
      <c r="DJ87" s="18"/>
      <c r="DK87" s="18"/>
      <c r="DL87" s="18"/>
      <c r="DM87" s="18"/>
      <c r="DN87" s="18"/>
    </row>
    <row r="88" spans="1:118" s="540" customFormat="1" ht="31.5" x14ac:dyDescent="0.25">
      <c r="A88" s="458"/>
      <c r="B88" s="282" t="str">
        <f>'4'!B88</f>
        <v>Замена оборудования ОРУ-35кВ секции №2 ГПП-1</v>
      </c>
      <c r="C88" s="539" t="s">
        <v>817</v>
      </c>
      <c r="D88" s="266"/>
      <c r="E88" s="266"/>
      <c r="F88" s="266"/>
      <c r="G88" s="266"/>
      <c r="H88" s="266"/>
      <c r="I88" s="266"/>
      <c r="J88" s="266"/>
      <c r="K88" s="266"/>
      <c r="L88" s="266"/>
      <c r="M88" s="266"/>
      <c r="N88" s="266"/>
      <c r="O88" s="266"/>
      <c r="P88" s="266"/>
      <c r="Q88" s="294"/>
      <c r="R88" s="294"/>
      <c r="S88" s="294"/>
      <c r="T88" s="266"/>
      <c r="U88" s="294"/>
      <c r="V88" s="266"/>
      <c r="W88" s="294"/>
      <c r="X88" s="294"/>
      <c r="Y88" s="294"/>
      <c r="Z88" s="266"/>
      <c r="AA88" s="292"/>
      <c r="AB88" s="266"/>
      <c r="AC88" s="294"/>
      <c r="AD88" s="294"/>
      <c r="AE88" s="294"/>
      <c r="AF88" s="266"/>
      <c r="AG88" s="294"/>
      <c r="AH88" s="266"/>
      <c r="AI88" s="294">
        <f>'4'!BF88</f>
        <v>0</v>
      </c>
      <c r="AJ88" s="294"/>
      <c r="AK88" s="294">
        <f>'4'!AT88</f>
        <v>0</v>
      </c>
      <c r="AL88" s="266"/>
      <c r="AM88" s="294">
        <f>'3'!AF86</f>
        <v>0</v>
      </c>
      <c r="AN88" s="266"/>
      <c r="AO88" s="294">
        <f t="shared" ref="AO88:AO136" si="12">AU88</f>
        <v>0</v>
      </c>
      <c r="AP88" s="294"/>
      <c r="AQ88" s="294"/>
      <c r="AR88" s="266"/>
      <c r="AS88" s="294"/>
      <c r="AT88" s="266"/>
      <c r="AU88" s="266"/>
      <c r="AV88" s="266"/>
      <c r="AW88" s="294"/>
      <c r="AX88" s="266"/>
      <c r="AY88" s="294"/>
      <c r="AZ88" s="266"/>
      <c r="BA88" s="294">
        <f t="shared" ref="BA88:BA136" si="13">BG88</f>
        <v>0</v>
      </c>
      <c r="BB88" s="294">
        <f t="shared" ref="BB88:BB136" si="14">BH88</f>
        <v>0</v>
      </c>
      <c r="BC88" s="294">
        <f t="shared" ref="BC88:BC136" si="15">BI88</f>
        <v>0</v>
      </c>
      <c r="BD88" s="294">
        <f t="shared" ref="BD88:BD136" si="16">BJ88</f>
        <v>0</v>
      </c>
      <c r="BE88" s="294"/>
      <c r="BF88" s="266"/>
      <c r="BG88" s="266">
        <f>'4'!BT88</f>
        <v>0</v>
      </c>
      <c r="BH88" s="266"/>
      <c r="BI88" s="266">
        <f>'4'!BV88</f>
        <v>0</v>
      </c>
      <c r="BJ88" s="266"/>
      <c r="BK88" s="294">
        <f>'4'!BS88</f>
        <v>0</v>
      </c>
      <c r="BL88" s="266"/>
      <c r="BM88" s="294">
        <f t="shared" ref="BM88:BM136" si="17">BS88</f>
        <v>0</v>
      </c>
      <c r="BN88" s="294">
        <f t="shared" ref="BN88:BN136" si="18">BT88</f>
        <v>0</v>
      </c>
      <c r="BO88" s="294">
        <f t="shared" ref="BO88:BO136" si="19">BU88</f>
        <v>0</v>
      </c>
      <c r="BP88" s="294">
        <f t="shared" ref="BP88:BP136" si="20">BV88</f>
        <v>0</v>
      </c>
      <c r="BQ88" s="294"/>
      <c r="BR88" s="266" t="s">
        <v>694</v>
      </c>
      <c r="BS88" s="266">
        <f>'4'!CH88</f>
        <v>0</v>
      </c>
      <c r="BT88" s="266"/>
      <c r="BU88" s="266">
        <f>'4'!CJ88</f>
        <v>0</v>
      </c>
      <c r="BV88" s="266"/>
      <c r="BW88" s="294">
        <f>'4'!CG88</f>
        <v>15.653</v>
      </c>
      <c r="BX88" s="283"/>
      <c r="BY88" s="464"/>
      <c r="CM88" s="18"/>
      <c r="CN88" s="18"/>
      <c r="CO88" s="18"/>
      <c r="CP88" s="18"/>
      <c r="CQ88" s="18"/>
      <c r="CR88" s="18"/>
      <c r="CS88" s="18"/>
      <c r="CT88" s="18"/>
      <c r="CU88" s="18"/>
      <c r="CV88" s="18"/>
      <c r="CW88" s="18"/>
      <c r="CX88" s="18"/>
      <c r="CY88" s="18"/>
      <c r="CZ88" s="18"/>
      <c r="DA88" s="18"/>
      <c r="DB88" s="18"/>
      <c r="DC88" s="18"/>
      <c r="DD88" s="18"/>
      <c r="DE88" s="18"/>
      <c r="DF88" s="18"/>
      <c r="DG88" s="18"/>
      <c r="DH88" s="18"/>
      <c r="DI88" s="18"/>
      <c r="DJ88" s="18"/>
      <c r="DK88" s="18"/>
      <c r="DL88" s="18"/>
      <c r="DM88" s="18"/>
      <c r="DN88" s="18"/>
    </row>
    <row r="89" spans="1:118" s="432" customFormat="1" ht="78.75" x14ac:dyDescent="0.25">
      <c r="A89" s="458"/>
      <c r="B89" s="282" t="s">
        <v>849</v>
      </c>
      <c r="C89" s="433" t="s">
        <v>817</v>
      </c>
      <c r="D89" s="266"/>
      <c r="E89" s="266"/>
      <c r="F89" s="266"/>
      <c r="G89" s="266"/>
      <c r="H89" s="266"/>
      <c r="I89" s="266"/>
      <c r="J89" s="266"/>
      <c r="K89" s="266"/>
      <c r="L89" s="266"/>
      <c r="M89" s="266"/>
      <c r="N89" s="266"/>
      <c r="O89" s="266"/>
      <c r="P89" s="266"/>
      <c r="Q89" s="294">
        <v>7.0200000000000005</v>
      </c>
      <c r="R89" s="294">
        <v>0</v>
      </c>
      <c r="S89" s="294">
        <v>0</v>
      </c>
      <c r="T89" s="266"/>
      <c r="U89" s="294">
        <f>'4'!U89</f>
        <v>0</v>
      </c>
      <c r="V89" s="266"/>
      <c r="W89" s="294">
        <f>'4'!AD89</f>
        <v>0</v>
      </c>
      <c r="X89" s="294"/>
      <c r="Y89" s="294"/>
      <c r="Z89" s="266"/>
      <c r="AA89" s="292">
        <f>'4'!AC89</f>
        <v>0</v>
      </c>
      <c r="AB89" s="266"/>
      <c r="AC89" s="294">
        <f>'4'!AK89</f>
        <v>0</v>
      </c>
      <c r="AD89" s="294"/>
      <c r="AE89" s="294">
        <f>'4'!AM89</f>
        <v>0</v>
      </c>
      <c r="AF89" s="266"/>
      <c r="AG89" s="294">
        <f>'4'!AJ89</f>
        <v>0</v>
      </c>
      <c r="AH89" s="266"/>
      <c r="AI89" s="294">
        <f>'4'!BF89</f>
        <v>0</v>
      </c>
      <c r="AJ89" s="294"/>
      <c r="AK89" s="294">
        <f>'4'!AT89</f>
        <v>0</v>
      </c>
      <c r="AL89" s="266"/>
      <c r="AM89" s="294">
        <f>'3'!AF87</f>
        <v>0</v>
      </c>
      <c r="AN89" s="266"/>
      <c r="AO89" s="294">
        <f t="shared" si="12"/>
        <v>0</v>
      </c>
      <c r="AP89" s="294">
        <v>0</v>
      </c>
      <c r="AQ89" s="294">
        <v>0</v>
      </c>
      <c r="AR89" s="266"/>
      <c r="AS89" s="294">
        <f>'4'!AX89</f>
        <v>0</v>
      </c>
      <c r="AT89" s="266"/>
      <c r="AU89" s="266">
        <f>'4'!BF89</f>
        <v>0</v>
      </c>
      <c r="AV89" s="266"/>
      <c r="AW89" s="294">
        <f>'4'!BH89</f>
        <v>0</v>
      </c>
      <c r="AX89" s="266"/>
      <c r="AY89" s="294">
        <f>'4'!BE89</f>
        <v>0</v>
      </c>
      <c r="AZ89" s="266"/>
      <c r="BA89" s="294">
        <f t="shared" si="13"/>
        <v>0</v>
      </c>
      <c r="BB89" s="294">
        <f t="shared" si="14"/>
        <v>0</v>
      </c>
      <c r="BC89" s="294">
        <f t="shared" si="15"/>
        <v>0</v>
      </c>
      <c r="BD89" s="294">
        <f t="shared" si="16"/>
        <v>0</v>
      </c>
      <c r="BE89" s="294">
        <f>'4'!BL89</f>
        <v>0</v>
      </c>
      <c r="BF89" s="266"/>
      <c r="BG89" s="266">
        <f>'4'!BT89</f>
        <v>0</v>
      </c>
      <c r="BH89" s="266"/>
      <c r="BI89" s="266">
        <f>'4'!BV89</f>
        <v>0</v>
      </c>
      <c r="BJ89" s="266"/>
      <c r="BK89" s="294">
        <f>'4'!BS89</f>
        <v>0</v>
      </c>
      <c r="BL89" s="266" t="s">
        <v>694</v>
      </c>
      <c r="BM89" s="294">
        <f t="shared" si="17"/>
        <v>0</v>
      </c>
      <c r="BN89" s="294">
        <f t="shared" si="18"/>
        <v>0</v>
      </c>
      <c r="BO89" s="294">
        <f t="shared" si="19"/>
        <v>0</v>
      </c>
      <c r="BP89" s="294">
        <f t="shared" si="20"/>
        <v>0</v>
      </c>
      <c r="BQ89" s="294">
        <f>'4'!BZ89</f>
        <v>0</v>
      </c>
      <c r="BR89" s="266"/>
      <c r="BS89" s="266">
        <f>'4'!CH89</f>
        <v>0</v>
      </c>
      <c r="BT89" s="266"/>
      <c r="BU89" s="266">
        <f>'4'!CJ89</f>
        <v>0</v>
      </c>
      <c r="BV89" s="266"/>
      <c r="BW89" s="294">
        <f>'4'!CG89</f>
        <v>0</v>
      </c>
      <c r="BX89" s="283"/>
      <c r="BY89" s="464"/>
      <c r="CM89" s="18"/>
      <c r="CN89" s="18"/>
      <c r="CO89" s="18"/>
      <c r="CP89" s="18"/>
      <c r="CQ89" s="18"/>
      <c r="CR89" s="18"/>
      <c r="CS89" s="18"/>
      <c r="CT89" s="18"/>
      <c r="CU89" s="18"/>
      <c r="CV89" s="18"/>
      <c r="CW89" s="18"/>
      <c r="CX89" s="18"/>
      <c r="CY89" s="18"/>
      <c r="CZ89" s="18"/>
      <c r="DA89" s="18"/>
      <c r="DB89" s="18"/>
      <c r="DC89" s="18"/>
      <c r="DD89" s="18"/>
      <c r="DE89" s="18"/>
      <c r="DF89" s="18"/>
      <c r="DG89" s="18"/>
      <c r="DH89" s="18"/>
      <c r="DI89" s="18"/>
      <c r="DJ89" s="18"/>
      <c r="DK89" s="18"/>
      <c r="DL89" s="18"/>
      <c r="DM89" s="18"/>
      <c r="DN89" s="18"/>
    </row>
    <row r="90" spans="1:118" s="601" customFormat="1" ht="47.25" x14ac:dyDescent="0.25">
      <c r="A90" s="458"/>
      <c r="B90" s="282" t="str">
        <f>'3'!B88</f>
        <v>Установка КТП взамен существующей КТП-150 с переводом нагрузок</v>
      </c>
      <c r="C90" s="600" t="s">
        <v>817</v>
      </c>
      <c r="D90" s="266"/>
      <c r="E90" s="266"/>
      <c r="F90" s="266"/>
      <c r="G90" s="266"/>
      <c r="H90" s="266"/>
      <c r="I90" s="266"/>
      <c r="J90" s="266"/>
      <c r="K90" s="266"/>
      <c r="L90" s="266"/>
      <c r="M90" s="266"/>
      <c r="N90" s="266"/>
      <c r="O90" s="266"/>
      <c r="P90" s="266"/>
      <c r="Q90" s="294">
        <v>0</v>
      </c>
      <c r="R90" s="294">
        <v>0</v>
      </c>
      <c r="S90" s="294">
        <v>0</v>
      </c>
      <c r="T90" s="266"/>
      <c r="U90" s="294">
        <f>'4'!U90</f>
        <v>0</v>
      </c>
      <c r="V90" s="266"/>
      <c r="W90" s="294">
        <f>'4'!AD90</f>
        <v>0</v>
      </c>
      <c r="X90" s="294"/>
      <c r="Y90" s="294"/>
      <c r="Z90" s="266"/>
      <c r="AA90" s="292">
        <f>'4'!AC90</f>
        <v>0</v>
      </c>
      <c r="AB90" s="266"/>
      <c r="AC90" s="294">
        <f>'4'!AK90</f>
        <v>0</v>
      </c>
      <c r="AD90" s="294"/>
      <c r="AE90" s="294">
        <f>'4'!AM90</f>
        <v>0</v>
      </c>
      <c r="AF90" s="266"/>
      <c r="AG90" s="294">
        <f>'4'!AJ90</f>
        <v>0</v>
      </c>
      <c r="AH90" s="266"/>
      <c r="AI90" s="294">
        <f>'4'!BF90</f>
        <v>0</v>
      </c>
      <c r="AJ90" s="294"/>
      <c r="AK90" s="294">
        <f>'4'!AT90</f>
        <v>0</v>
      </c>
      <c r="AL90" s="266"/>
      <c r="AM90" s="294">
        <f>'3'!AF88</f>
        <v>0</v>
      </c>
      <c r="AN90" s="266"/>
      <c r="AO90" s="294">
        <f t="shared" si="12"/>
        <v>0</v>
      </c>
      <c r="AP90" s="294">
        <v>0</v>
      </c>
      <c r="AQ90" s="294">
        <v>0</v>
      </c>
      <c r="AR90" s="266"/>
      <c r="AS90" s="294">
        <f>'4'!AX90</f>
        <v>0</v>
      </c>
      <c r="AT90" s="266"/>
      <c r="AU90" s="266">
        <f>'4'!BF90</f>
        <v>0</v>
      </c>
      <c r="AV90" s="266"/>
      <c r="AW90" s="294">
        <f>'4'!BH90</f>
        <v>0</v>
      </c>
      <c r="AX90" s="266"/>
      <c r="AY90" s="294">
        <f>'4'!BE90</f>
        <v>0</v>
      </c>
      <c r="AZ90" s="266"/>
      <c r="BA90" s="294">
        <f t="shared" si="13"/>
        <v>0</v>
      </c>
      <c r="BB90" s="294">
        <f t="shared" si="14"/>
        <v>0</v>
      </c>
      <c r="BC90" s="294">
        <f t="shared" si="15"/>
        <v>0</v>
      </c>
      <c r="BD90" s="294">
        <f t="shared" si="16"/>
        <v>0</v>
      </c>
      <c r="BE90" s="294">
        <f>'4'!BL90</f>
        <v>0</v>
      </c>
      <c r="BF90" s="266"/>
      <c r="BG90" s="266">
        <f>'4'!BT90</f>
        <v>0</v>
      </c>
      <c r="BH90" s="266"/>
      <c r="BI90" s="266">
        <f>'4'!BV90</f>
        <v>0</v>
      </c>
      <c r="BJ90" s="266"/>
      <c r="BK90" s="294">
        <f>'4'!BS90</f>
        <v>0</v>
      </c>
      <c r="BL90" s="266" t="s">
        <v>763</v>
      </c>
      <c r="BM90" s="294">
        <f t="shared" si="17"/>
        <v>0.4</v>
      </c>
      <c r="BN90" s="294">
        <f t="shared" si="18"/>
        <v>0</v>
      </c>
      <c r="BO90" s="294">
        <f t="shared" si="19"/>
        <v>0</v>
      </c>
      <c r="BP90" s="294">
        <f t="shared" si="20"/>
        <v>0</v>
      </c>
      <c r="BQ90" s="294">
        <f>'4'!BZ90</f>
        <v>1.6587499999999999</v>
      </c>
      <c r="BR90" s="266" t="s">
        <v>694</v>
      </c>
      <c r="BS90" s="266">
        <f>'4'!CH90</f>
        <v>0.4</v>
      </c>
      <c r="BT90" s="266"/>
      <c r="BU90" s="266">
        <f>'4'!CJ90</f>
        <v>0</v>
      </c>
      <c r="BV90" s="266"/>
      <c r="BW90" s="294">
        <f>'4'!CG90</f>
        <v>1.6587499999999999</v>
      </c>
      <c r="BX90" s="283"/>
      <c r="BY90" s="464"/>
      <c r="CM90" s="18"/>
      <c r="CN90" s="18"/>
      <c r="CO90" s="18"/>
      <c r="CP90" s="18"/>
      <c r="CQ90" s="18"/>
      <c r="CR90" s="18"/>
      <c r="CS90" s="18"/>
      <c r="CT90" s="18"/>
      <c r="CU90" s="18"/>
      <c r="CV90" s="18"/>
      <c r="CW90" s="18"/>
      <c r="CX90" s="18"/>
      <c r="CY90" s="18"/>
      <c r="CZ90" s="18"/>
      <c r="DA90" s="18"/>
      <c r="DB90" s="18"/>
      <c r="DC90" s="18"/>
      <c r="DD90" s="18"/>
      <c r="DE90" s="18"/>
      <c r="DF90" s="18"/>
      <c r="DG90" s="18"/>
      <c r="DH90" s="18"/>
      <c r="DI90" s="18"/>
      <c r="DJ90" s="18"/>
      <c r="DK90" s="18"/>
      <c r="DL90" s="18"/>
      <c r="DM90" s="18"/>
      <c r="DN90" s="18"/>
    </row>
    <row r="91" spans="1:118" ht="31.5" x14ac:dyDescent="0.25">
      <c r="A91" s="46"/>
      <c r="B91" s="283" t="s">
        <v>819</v>
      </c>
      <c r="C91" s="50" t="s">
        <v>820</v>
      </c>
      <c r="D91" s="138"/>
      <c r="E91" s="138"/>
      <c r="F91" s="138"/>
      <c r="G91" s="138"/>
      <c r="H91" s="138"/>
      <c r="I91" s="138"/>
      <c r="J91" s="138"/>
      <c r="K91" s="138"/>
      <c r="L91" s="138"/>
      <c r="M91" s="138"/>
      <c r="N91" s="138"/>
      <c r="O91" s="138"/>
      <c r="P91" s="138" t="s">
        <v>868</v>
      </c>
      <c r="Q91" s="294">
        <v>4.16</v>
      </c>
      <c r="R91" s="294">
        <v>0</v>
      </c>
      <c r="S91" s="294">
        <v>0</v>
      </c>
      <c r="T91" s="138"/>
      <c r="U91" s="294">
        <f>'4'!U91</f>
        <v>4.37</v>
      </c>
      <c r="V91" s="138" t="s">
        <v>868</v>
      </c>
      <c r="W91" s="294" t="str">
        <f>'4'!AD91</f>
        <v>4,16</v>
      </c>
      <c r="X91" s="294"/>
      <c r="Y91" s="294"/>
      <c r="Z91" s="138"/>
      <c r="AA91" s="292">
        <f>'4'!AC91</f>
        <v>4.4470000000000001</v>
      </c>
      <c r="AB91" s="138" t="s">
        <v>868</v>
      </c>
      <c r="AC91" s="294">
        <f>'4'!AK91</f>
        <v>4.71</v>
      </c>
      <c r="AD91" s="294"/>
      <c r="AE91" s="294">
        <f>'4'!AM91</f>
        <v>0</v>
      </c>
      <c r="AF91" s="138"/>
      <c r="AG91" s="294">
        <f>'4'!AJ91</f>
        <v>4.8916666666666666</v>
      </c>
      <c r="AH91" s="138" t="s">
        <v>1074</v>
      </c>
      <c r="AI91" s="294">
        <f>'4'!BF91</f>
        <v>3.3</v>
      </c>
      <c r="AJ91" s="294"/>
      <c r="AK91" s="294">
        <f>'4'!AT91</f>
        <v>0</v>
      </c>
      <c r="AL91" s="138"/>
      <c r="AM91" s="294">
        <f>'3'!AF89</f>
        <v>3.7166666666666668</v>
      </c>
      <c r="AN91" s="138" t="s">
        <v>868</v>
      </c>
      <c r="AO91" s="294">
        <f t="shared" si="12"/>
        <v>3.3</v>
      </c>
      <c r="AP91" s="294">
        <v>0</v>
      </c>
      <c r="AQ91" s="294">
        <v>0</v>
      </c>
      <c r="AR91" s="138"/>
      <c r="AS91" s="294">
        <f>'4'!AX91</f>
        <v>3.3889999999999998</v>
      </c>
      <c r="AT91" s="138" t="s">
        <v>868</v>
      </c>
      <c r="AU91" s="138">
        <f>'4'!BF91</f>
        <v>3.3</v>
      </c>
      <c r="AV91" s="138"/>
      <c r="AW91" s="294">
        <f>'4'!BH91</f>
        <v>0</v>
      </c>
      <c r="AX91" s="138"/>
      <c r="AY91" s="294">
        <f>'4'!BE91</f>
        <v>3.8814147000000006</v>
      </c>
      <c r="AZ91" s="138" t="s">
        <v>868</v>
      </c>
      <c r="BA91" s="294">
        <f t="shared" si="13"/>
        <v>4.2300000000000004</v>
      </c>
      <c r="BB91" s="294">
        <f t="shared" si="14"/>
        <v>0</v>
      </c>
      <c r="BC91" s="294">
        <f t="shared" si="15"/>
        <v>0</v>
      </c>
      <c r="BD91" s="294">
        <f t="shared" si="16"/>
        <v>0</v>
      </c>
      <c r="BE91" s="294">
        <f>'4'!BL91</f>
        <v>3.5000000000000004</v>
      </c>
      <c r="BF91" s="138"/>
      <c r="BG91" s="138">
        <f>'4'!BT91</f>
        <v>4.2300000000000004</v>
      </c>
      <c r="BH91" s="138"/>
      <c r="BI91" s="138">
        <f>'4'!BV91</f>
        <v>0</v>
      </c>
      <c r="BJ91" s="138"/>
      <c r="BK91" s="294">
        <f>'4'!BS91</f>
        <v>5.7729999999999997</v>
      </c>
      <c r="BL91" s="138" t="s">
        <v>868</v>
      </c>
      <c r="BM91" s="294">
        <f t="shared" si="17"/>
        <v>4.16</v>
      </c>
      <c r="BN91" s="294">
        <f t="shared" si="18"/>
        <v>0</v>
      </c>
      <c r="BO91" s="294">
        <f t="shared" si="19"/>
        <v>0</v>
      </c>
      <c r="BP91" s="294">
        <f t="shared" si="20"/>
        <v>0</v>
      </c>
      <c r="BQ91" s="294">
        <f>'4'!BZ91</f>
        <v>6.1959999999999997</v>
      </c>
      <c r="BR91" s="138" t="s">
        <v>868</v>
      </c>
      <c r="BS91" s="138">
        <f>'4'!CH91</f>
        <v>4.16</v>
      </c>
      <c r="BT91" s="138"/>
      <c r="BU91" s="138">
        <f>'4'!CJ91</f>
        <v>0</v>
      </c>
      <c r="BV91" s="138"/>
      <c r="BW91" s="294">
        <f>'4'!CG91</f>
        <v>6.1959999999999997</v>
      </c>
      <c r="BX91" s="283"/>
      <c r="BY91" s="464"/>
      <c r="CM91" s="18"/>
      <c r="CN91" s="18"/>
      <c r="CO91" s="18"/>
      <c r="CP91" s="18"/>
      <c r="CQ91" s="18"/>
      <c r="CR91" s="18"/>
      <c r="CS91" s="18"/>
      <c r="CT91" s="18"/>
      <c r="CU91" s="18"/>
      <c r="CV91" s="18"/>
      <c r="CW91" s="18"/>
      <c r="CX91" s="18"/>
      <c r="CY91" s="18"/>
      <c r="CZ91" s="18"/>
      <c r="DA91" s="18"/>
      <c r="DB91" s="18"/>
      <c r="DC91" s="18"/>
      <c r="DD91" s="18"/>
      <c r="DE91" s="18"/>
      <c r="DF91" s="18"/>
      <c r="DG91" s="18"/>
      <c r="DH91" s="18"/>
      <c r="DI91" s="18"/>
      <c r="DJ91" s="18"/>
      <c r="DK91" s="18"/>
      <c r="DL91" s="18"/>
      <c r="DM91" s="18"/>
      <c r="DN91" s="18"/>
    </row>
    <row r="92" spans="1:118" x14ac:dyDescent="0.25">
      <c r="A92" s="46"/>
      <c r="B92" s="170"/>
      <c r="C92" s="50"/>
      <c r="D92" s="138"/>
      <c r="E92" s="138"/>
      <c r="F92" s="138"/>
      <c r="G92" s="138"/>
      <c r="H92" s="138"/>
      <c r="I92" s="138"/>
      <c r="J92" s="138"/>
      <c r="K92" s="138"/>
      <c r="L92" s="138"/>
      <c r="M92" s="138"/>
      <c r="N92" s="138"/>
      <c r="O92" s="138"/>
      <c r="P92" s="138"/>
      <c r="Q92" s="294">
        <v>0</v>
      </c>
      <c r="R92" s="294">
        <v>0</v>
      </c>
      <c r="S92" s="294">
        <v>0</v>
      </c>
      <c r="T92" s="138"/>
      <c r="U92" s="294">
        <f>'4'!U92</f>
        <v>0</v>
      </c>
      <c r="V92" s="138"/>
      <c r="W92" s="294">
        <f>'4'!AD92</f>
        <v>0</v>
      </c>
      <c r="X92" s="294"/>
      <c r="Y92" s="294"/>
      <c r="Z92" s="138"/>
      <c r="AA92" s="292">
        <f>'4'!AC92</f>
        <v>0</v>
      </c>
      <c r="AB92" s="138"/>
      <c r="AC92" s="294">
        <f>'4'!AK92</f>
        <v>0</v>
      </c>
      <c r="AD92" s="294"/>
      <c r="AE92" s="294">
        <f>'4'!AM92</f>
        <v>0</v>
      </c>
      <c r="AF92" s="138"/>
      <c r="AG92" s="294">
        <f>'4'!AJ92</f>
        <v>0</v>
      </c>
      <c r="AH92" s="138"/>
      <c r="AI92" s="294">
        <f>'4'!BF92</f>
        <v>0</v>
      </c>
      <c r="AJ92" s="294"/>
      <c r="AK92" s="294">
        <f>'4'!AT92</f>
        <v>0</v>
      </c>
      <c r="AL92" s="138"/>
      <c r="AM92" s="294">
        <f>'3'!AF90</f>
        <v>0</v>
      </c>
      <c r="AN92" s="138"/>
      <c r="AO92" s="294">
        <f t="shared" si="12"/>
        <v>0</v>
      </c>
      <c r="AP92" s="294">
        <v>0</v>
      </c>
      <c r="AQ92" s="294">
        <v>0</v>
      </c>
      <c r="AR92" s="138"/>
      <c r="AS92" s="294">
        <f>'4'!AX92</f>
        <v>0</v>
      </c>
      <c r="AT92" s="138"/>
      <c r="AU92" s="138">
        <f>'4'!BF92</f>
        <v>0</v>
      </c>
      <c r="AV92" s="138"/>
      <c r="AW92" s="294">
        <f>'4'!BH92</f>
        <v>0</v>
      </c>
      <c r="AX92" s="138"/>
      <c r="AY92" s="294">
        <f>'4'!BE92</f>
        <v>0</v>
      </c>
      <c r="AZ92" s="138"/>
      <c r="BA92" s="294">
        <f t="shared" si="13"/>
        <v>0</v>
      </c>
      <c r="BB92" s="294">
        <f t="shared" si="14"/>
        <v>0</v>
      </c>
      <c r="BC92" s="294">
        <f t="shared" si="15"/>
        <v>0</v>
      </c>
      <c r="BD92" s="294">
        <f t="shared" si="16"/>
        <v>0</v>
      </c>
      <c r="BE92" s="294">
        <f>'4'!BL92</f>
        <v>0</v>
      </c>
      <c r="BF92" s="138"/>
      <c r="BG92" s="138">
        <f>'4'!BT92</f>
        <v>0</v>
      </c>
      <c r="BH92" s="138"/>
      <c r="BI92" s="138">
        <f>'4'!BV92</f>
        <v>0</v>
      </c>
      <c r="BJ92" s="138"/>
      <c r="BK92" s="294">
        <f>'4'!BS92</f>
        <v>0</v>
      </c>
      <c r="BL92" s="138"/>
      <c r="BM92" s="294">
        <f t="shared" si="17"/>
        <v>0</v>
      </c>
      <c r="BN92" s="294">
        <f t="shared" si="18"/>
        <v>0</v>
      </c>
      <c r="BO92" s="294">
        <f t="shared" si="19"/>
        <v>0</v>
      </c>
      <c r="BP92" s="294">
        <f t="shared" si="20"/>
        <v>0</v>
      </c>
      <c r="BQ92" s="294">
        <f>'4'!BZ92</f>
        <v>0</v>
      </c>
      <c r="BR92" s="138"/>
      <c r="BS92" s="138">
        <f>'4'!CH92</f>
        <v>0</v>
      </c>
      <c r="BT92" s="138"/>
      <c r="BU92" s="138">
        <f>'4'!CJ92</f>
        <v>0</v>
      </c>
      <c r="BV92" s="138"/>
      <c r="BW92" s="294">
        <f>'4'!CG92</f>
        <v>0</v>
      </c>
      <c r="BX92" s="283"/>
      <c r="BY92" s="464"/>
      <c r="CM92" s="18"/>
      <c r="CN92" s="18"/>
      <c r="CO92" s="18"/>
      <c r="CP92" s="18"/>
      <c r="CQ92" s="18"/>
      <c r="CR92" s="18"/>
      <c r="CS92" s="18"/>
      <c r="CT92" s="18"/>
      <c r="CU92" s="18"/>
      <c r="CV92" s="18"/>
      <c r="CW92" s="18"/>
      <c r="CX92" s="18"/>
      <c r="CY92" s="18"/>
      <c r="CZ92" s="18"/>
      <c r="DA92" s="18"/>
      <c r="DB92" s="18"/>
      <c r="DC92" s="18"/>
      <c r="DD92" s="18"/>
      <c r="DE92" s="18"/>
      <c r="DF92" s="18"/>
      <c r="DG92" s="18"/>
      <c r="DH92" s="18"/>
      <c r="DI92" s="18"/>
      <c r="DJ92" s="18"/>
      <c r="DK92" s="18"/>
      <c r="DL92" s="18"/>
      <c r="DM92" s="18"/>
      <c r="DN92" s="18"/>
    </row>
    <row r="93" spans="1:118" ht="63" x14ac:dyDescent="0.25">
      <c r="A93" s="46" t="s">
        <v>557</v>
      </c>
      <c r="B93" s="172" t="s">
        <v>751</v>
      </c>
      <c r="C93" s="50"/>
      <c r="D93" s="138"/>
      <c r="E93" s="138"/>
      <c r="F93" s="138"/>
      <c r="G93" s="138"/>
      <c r="H93" s="138"/>
      <c r="I93" s="138"/>
      <c r="J93" s="138"/>
      <c r="K93" s="138"/>
      <c r="L93" s="138"/>
      <c r="M93" s="138"/>
      <c r="N93" s="138"/>
      <c r="O93" s="138"/>
      <c r="P93" s="138"/>
      <c r="Q93" s="294">
        <v>0</v>
      </c>
      <c r="R93" s="294">
        <v>0</v>
      </c>
      <c r="S93" s="294">
        <v>0</v>
      </c>
      <c r="T93" s="138"/>
      <c r="U93" s="294">
        <f>'4'!U93</f>
        <v>0</v>
      </c>
      <c r="V93" s="138"/>
      <c r="W93" s="294">
        <f>'4'!AD93</f>
        <v>0</v>
      </c>
      <c r="X93" s="294"/>
      <c r="Y93" s="294"/>
      <c r="Z93" s="138"/>
      <c r="AA93" s="292">
        <f>'4'!AC93</f>
        <v>0</v>
      </c>
      <c r="AB93" s="138"/>
      <c r="AC93" s="294">
        <f>'4'!AK93</f>
        <v>0</v>
      </c>
      <c r="AD93" s="294"/>
      <c r="AE93" s="294">
        <f>'4'!AM93</f>
        <v>3.0200000000000005</v>
      </c>
      <c r="AF93" s="138"/>
      <c r="AG93" s="294">
        <f>'4'!AJ93</f>
        <v>8.604000000000001</v>
      </c>
      <c r="AH93" s="138"/>
      <c r="AI93" s="294">
        <f>'4'!BF93</f>
        <v>0</v>
      </c>
      <c r="AJ93" s="294"/>
      <c r="AK93" s="294">
        <f>'4'!AT93</f>
        <v>3.57</v>
      </c>
      <c r="AL93" s="138"/>
      <c r="AM93" s="294">
        <f>'3'!AF91</f>
        <v>4.4249999999999998</v>
      </c>
      <c r="AN93" s="138"/>
      <c r="AO93" s="294">
        <f t="shared" si="12"/>
        <v>0</v>
      </c>
      <c r="AP93" s="294">
        <v>0</v>
      </c>
      <c r="AQ93" s="294">
        <v>0</v>
      </c>
      <c r="AR93" s="138"/>
      <c r="AS93" s="294">
        <f>'4'!AX93</f>
        <v>0</v>
      </c>
      <c r="AT93" s="138"/>
      <c r="AU93" s="138">
        <f>'4'!BF93</f>
        <v>0</v>
      </c>
      <c r="AV93" s="138"/>
      <c r="AW93" s="294">
        <f>'4'!BH93</f>
        <v>0</v>
      </c>
      <c r="AX93" s="138"/>
      <c r="AY93" s="294">
        <f>'4'!BE93</f>
        <v>0</v>
      </c>
      <c r="AZ93" s="138"/>
      <c r="BA93" s="294">
        <f t="shared" si="13"/>
        <v>0</v>
      </c>
      <c r="BB93" s="294">
        <f t="shared" si="14"/>
        <v>0</v>
      </c>
      <c r="BC93" s="294">
        <f t="shared" si="15"/>
        <v>0.35</v>
      </c>
      <c r="BD93" s="294">
        <f t="shared" si="16"/>
        <v>0</v>
      </c>
      <c r="BE93" s="294">
        <f>'4'!BL93</f>
        <v>0</v>
      </c>
      <c r="BF93" s="138"/>
      <c r="BG93" s="138">
        <f>'4'!BT93</f>
        <v>0</v>
      </c>
      <c r="BH93" s="138"/>
      <c r="BI93" s="138">
        <f>'4'!BV93</f>
        <v>0.35</v>
      </c>
      <c r="BJ93" s="138"/>
      <c r="BK93" s="294">
        <f>'4'!BS93</f>
        <v>3.6539999999999995</v>
      </c>
      <c r="BL93" s="138"/>
      <c r="BM93" s="294">
        <f t="shared" si="17"/>
        <v>0</v>
      </c>
      <c r="BN93" s="294">
        <f t="shared" si="18"/>
        <v>0</v>
      </c>
      <c r="BO93" s="294">
        <f t="shared" si="19"/>
        <v>0.74</v>
      </c>
      <c r="BP93" s="294">
        <f t="shared" si="20"/>
        <v>0</v>
      </c>
      <c r="BQ93" s="294">
        <f>'4'!BZ93</f>
        <v>2.044</v>
      </c>
      <c r="BR93" s="138"/>
      <c r="BS93" s="138">
        <f>'4'!CH93</f>
        <v>0</v>
      </c>
      <c r="BT93" s="138"/>
      <c r="BU93" s="138">
        <f>'4'!CJ93</f>
        <v>0.74</v>
      </c>
      <c r="BV93" s="138"/>
      <c r="BW93" s="294">
        <f>'4'!CG93</f>
        <v>2.044</v>
      </c>
      <c r="BX93" s="283"/>
      <c r="BY93" s="464"/>
      <c r="CM93" s="18"/>
      <c r="CN93" s="18"/>
      <c r="CO93" s="18"/>
      <c r="CP93" s="18"/>
      <c r="CQ93" s="18"/>
      <c r="CR93" s="18"/>
      <c r="CS93" s="18"/>
      <c r="CT93" s="18"/>
      <c r="CU93" s="18"/>
      <c r="CV93" s="18"/>
      <c r="CW93" s="18"/>
      <c r="CX93" s="18"/>
      <c r="CY93" s="18"/>
      <c r="CZ93" s="18"/>
      <c r="DA93" s="18"/>
      <c r="DB93" s="18"/>
      <c r="DC93" s="18"/>
      <c r="DD93" s="18"/>
      <c r="DE93" s="18"/>
      <c r="DF93" s="18"/>
      <c r="DG93" s="18"/>
      <c r="DH93" s="18"/>
      <c r="DI93" s="18"/>
      <c r="DJ93" s="18"/>
      <c r="DK93" s="18"/>
      <c r="DL93" s="18"/>
      <c r="DM93" s="18"/>
      <c r="DN93" s="18"/>
    </row>
    <row r="94" spans="1:118" ht="31.5" x14ac:dyDescent="0.25">
      <c r="A94" s="46" t="s">
        <v>607</v>
      </c>
      <c r="B94" s="170" t="s">
        <v>752</v>
      </c>
      <c r="C94" s="50"/>
      <c r="D94" s="138"/>
      <c r="E94" s="138"/>
      <c r="F94" s="138"/>
      <c r="G94" s="138"/>
      <c r="H94" s="138"/>
      <c r="I94" s="138"/>
      <c r="J94" s="138"/>
      <c r="K94" s="138"/>
      <c r="L94" s="138"/>
      <c r="M94" s="138"/>
      <c r="N94" s="138"/>
      <c r="O94" s="138"/>
      <c r="P94" s="138"/>
      <c r="Q94" s="294">
        <v>0</v>
      </c>
      <c r="R94" s="294">
        <v>0</v>
      </c>
      <c r="S94" s="294">
        <v>0</v>
      </c>
      <c r="T94" s="138"/>
      <c r="U94" s="294">
        <f>'4'!U94</f>
        <v>0</v>
      </c>
      <c r="V94" s="138"/>
      <c r="W94" s="294">
        <f>'4'!AD94</f>
        <v>0</v>
      </c>
      <c r="X94" s="294"/>
      <c r="Y94" s="294"/>
      <c r="Z94" s="138"/>
      <c r="AA94" s="292">
        <f>'4'!AC94</f>
        <v>0</v>
      </c>
      <c r="AB94" s="138"/>
      <c r="AC94" s="294">
        <f>'4'!AK94</f>
        <v>0</v>
      </c>
      <c r="AD94" s="294"/>
      <c r="AE94" s="294">
        <f>'4'!AM94</f>
        <v>3.0200000000000005</v>
      </c>
      <c r="AF94" s="138"/>
      <c r="AG94" s="294">
        <f>'4'!AJ94</f>
        <v>8.604000000000001</v>
      </c>
      <c r="AH94" s="138"/>
      <c r="AI94" s="294">
        <f>'4'!BF94</f>
        <v>0</v>
      </c>
      <c r="AJ94" s="294"/>
      <c r="AK94" s="294">
        <f>'4'!AT94</f>
        <v>3.57</v>
      </c>
      <c r="AL94" s="138"/>
      <c r="AM94" s="294">
        <f>'3'!AF92</f>
        <v>4.4249999999999998</v>
      </c>
      <c r="AN94" s="138"/>
      <c r="AO94" s="294">
        <f t="shared" si="12"/>
        <v>0</v>
      </c>
      <c r="AP94" s="294">
        <v>0</v>
      </c>
      <c r="AQ94" s="294">
        <v>0</v>
      </c>
      <c r="AR94" s="138"/>
      <c r="AS94" s="294">
        <f>'4'!AX94</f>
        <v>0</v>
      </c>
      <c r="AT94" s="138"/>
      <c r="AU94" s="138">
        <f>'4'!BF94</f>
        <v>0</v>
      </c>
      <c r="AV94" s="138"/>
      <c r="AW94" s="294">
        <f>'4'!BH94</f>
        <v>0</v>
      </c>
      <c r="AX94" s="138"/>
      <c r="AY94" s="294">
        <f>'4'!BE94</f>
        <v>0</v>
      </c>
      <c r="AZ94" s="138"/>
      <c r="BA94" s="294">
        <f t="shared" si="13"/>
        <v>0</v>
      </c>
      <c r="BB94" s="294">
        <f t="shared" si="14"/>
        <v>0</v>
      </c>
      <c r="BC94" s="294">
        <f t="shared" si="15"/>
        <v>0.35</v>
      </c>
      <c r="BD94" s="294">
        <f t="shared" si="16"/>
        <v>0</v>
      </c>
      <c r="BE94" s="294">
        <f>'4'!BL94</f>
        <v>0</v>
      </c>
      <c r="BF94" s="138"/>
      <c r="BG94" s="138">
        <f>'4'!BT94</f>
        <v>0</v>
      </c>
      <c r="BH94" s="138"/>
      <c r="BI94" s="138">
        <f>'4'!BV94</f>
        <v>0.35</v>
      </c>
      <c r="BJ94" s="138"/>
      <c r="BK94" s="294">
        <f>'4'!BS94</f>
        <v>3.6539999999999995</v>
      </c>
      <c r="BL94" s="138"/>
      <c r="BM94" s="294">
        <f t="shared" si="17"/>
        <v>0</v>
      </c>
      <c r="BN94" s="294">
        <f t="shared" si="18"/>
        <v>0</v>
      </c>
      <c r="BO94" s="294" t="str">
        <f t="shared" si="19"/>
        <v>0,74</v>
      </c>
      <c r="BP94" s="294">
        <f t="shared" si="20"/>
        <v>0</v>
      </c>
      <c r="BQ94" s="294">
        <f>'4'!BZ94</f>
        <v>2.044</v>
      </c>
      <c r="BR94" s="138"/>
      <c r="BS94" s="138">
        <f>'4'!CH94</f>
        <v>0</v>
      </c>
      <c r="BT94" s="138"/>
      <c r="BU94" s="138" t="str">
        <f>'4'!CJ94</f>
        <v>0,74</v>
      </c>
      <c r="BV94" s="138"/>
      <c r="BW94" s="294">
        <f>'4'!CG94</f>
        <v>2.044</v>
      </c>
      <c r="BX94" s="283"/>
      <c r="BY94" s="464"/>
      <c r="CM94" s="18"/>
      <c r="CN94" s="18"/>
      <c r="CO94" s="18"/>
      <c r="CP94" s="18"/>
      <c r="CQ94" s="18"/>
      <c r="CR94" s="18"/>
      <c r="CS94" s="18"/>
      <c r="CT94" s="18"/>
      <c r="CU94" s="18"/>
      <c r="CV94" s="18"/>
      <c r="CW94" s="18"/>
      <c r="CX94" s="18"/>
      <c r="CY94" s="18"/>
      <c r="CZ94" s="18"/>
      <c r="DA94" s="18"/>
      <c r="DB94" s="18"/>
      <c r="DC94" s="18"/>
      <c r="DD94" s="18"/>
      <c r="DE94" s="18"/>
      <c r="DF94" s="18"/>
      <c r="DG94" s="18"/>
      <c r="DH94" s="18"/>
      <c r="DI94" s="18"/>
      <c r="DJ94" s="18"/>
      <c r="DK94" s="18"/>
      <c r="DL94" s="18"/>
      <c r="DM94" s="18"/>
      <c r="DN94" s="18"/>
    </row>
    <row r="95" spans="1:118" s="432" customFormat="1" ht="31.5" x14ac:dyDescent="0.25">
      <c r="A95" s="46"/>
      <c r="B95" s="283" t="s">
        <v>947</v>
      </c>
      <c r="C95" s="433" t="s">
        <v>809</v>
      </c>
      <c r="D95" s="138"/>
      <c r="E95" s="138"/>
      <c r="F95" s="138"/>
      <c r="G95" s="138"/>
      <c r="H95" s="138"/>
      <c r="I95" s="138"/>
      <c r="J95" s="138"/>
      <c r="K95" s="138"/>
      <c r="L95" s="138"/>
      <c r="M95" s="138"/>
      <c r="N95" s="138"/>
      <c r="O95" s="138"/>
      <c r="P95" s="138"/>
      <c r="Q95" s="294">
        <v>0</v>
      </c>
      <c r="R95" s="294">
        <v>0</v>
      </c>
      <c r="S95" s="294">
        <v>0</v>
      </c>
      <c r="T95" s="138"/>
      <c r="U95" s="294">
        <f>'4'!U95</f>
        <v>0</v>
      </c>
      <c r="V95" s="138"/>
      <c r="W95" s="294">
        <f>'4'!AD95</f>
        <v>0</v>
      </c>
      <c r="X95" s="294"/>
      <c r="Y95" s="294"/>
      <c r="Z95" s="138"/>
      <c r="AA95" s="292">
        <f>'4'!AC95</f>
        <v>0</v>
      </c>
      <c r="AB95" s="138" t="s">
        <v>868</v>
      </c>
      <c r="AC95" s="294">
        <f>'4'!AK95</f>
        <v>0</v>
      </c>
      <c r="AD95" s="294"/>
      <c r="AE95" s="294">
        <f>'4'!AM95</f>
        <v>0.53</v>
      </c>
      <c r="AF95" s="138"/>
      <c r="AG95" s="294">
        <f>'4'!AJ95</f>
        <v>1.794</v>
      </c>
      <c r="AH95" s="138" t="s">
        <v>694</v>
      </c>
      <c r="AI95" s="294">
        <f>'4'!BF95</f>
        <v>0</v>
      </c>
      <c r="AJ95" s="294"/>
      <c r="AK95" s="294">
        <f>'4'!AT95</f>
        <v>0.5</v>
      </c>
      <c r="AL95" s="138"/>
      <c r="AM95" s="294">
        <f>'3'!AF93</f>
        <v>1.0583333333333333</v>
      </c>
      <c r="AN95" s="138"/>
      <c r="AO95" s="294">
        <f t="shared" si="12"/>
        <v>0</v>
      </c>
      <c r="AP95" s="294">
        <v>0</v>
      </c>
      <c r="AQ95" s="294">
        <v>0</v>
      </c>
      <c r="AR95" s="138"/>
      <c r="AS95" s="294">
        <f>'4'!AX95</f>
        <v>0</v>
      </c>
      <c r="AT95" s="138"/>
      <c r="AU95" s="138">
        <f>'4'!BF95</f>
        <v>0</v>
      </c>
      <c r="AV95" s="138"/>
      <c r="AW95" s="294">
        <f>'4'!BH95</f>
        <v>0</v>
      </c>
      <c r="AX95" s="138"/>
      <c r="AY95" s="294">
        <f>'4'!BE95</f>
        <v>0</v>
      </c>
      <c r="AZ95" s="138"/>
      <c r="BA95" s="294">
        <f t="shared" si="13"/>
        <v>0</v>
      </c>
      <c r="BB95" s="294">
        <f t="shared" si="14"/>
        <v>0</v>
      </c>
      <c r="BC95" s="294">
        <f t="shared" si="15"/>
        <v>0</v>
      </c>
      <c r="BD95" s="294">
        <f t="shared" si="16"/>
        <v>0</v>
      </c>
      <c r="BE95" s="294">
        <f>'4'!BL95</f>
        <v>0</v>
      </c>
      <c r="BF95" s="138"/>
      <c r="BG95" s="138">
        <f>'4'!BT95</f>
        <v>0</v>
      </c>
      <c r="BH95" s="138"/>
      <c r="BI95" s="138">
        <f>'4'!BV95</f>
        <v>0</v>
      </c>
      <c r="BJ95" s="138"/>
      <c r="BK95" s="294">
        <f>'4'!BS95</f>
        <v>0</v>
      </c>
      <c r="BL95" s="138"/>
      <c r="BM95" s="294">
        <f t="shared" si="17"/>
        <v>0</v>
      </c>
      <c r="BN95" s="294">
        <f t="shared" si="18"/>
        <v>0</v>
      </c>
      <c r="BO95" s="294">
        <f t="shared" si="19"/>
        <v>0</v>
      </c>
      <c r="BP95" s="294">
        <f t="shared" si="20"/>
        <v>0</v>
      </c>
      <c r="BQ95" s="294">
        <f>'4'!BZ95</f>
        <v>0</v>
      </c>
      <c r="BR95" s="138"/>
      <c r="BS95" s="138">
        <f>'4'!CH95</f>
        <v>0</v>
      </c>
      <c r="BT95" s="138"/>
      <c r="BU95" s="138">
        <f>'4'!CJ95</f>
        <v>0</v>
      </c>
      <c r="BV95" s="138"/>
      <c r="BW95" s="294">
        <f>'4'!CG95</f>
        <v>0</v>
      </c>
      <c r="BX95" s="283"/>
      <c r="BY95" s="464"/>
      <c r="CM95" s="18"/>
      <c r="CN95" s="18"/>
      <c r="CO95" s="18"/>
      <c r="CP95" s="18"/>
      <c r="CQ95" s="18"/>
      <c r="CR95" s="18"/>
      <c r="CS95" s="18"/>
      <c r="CT95" s="18"/>
      <c r="CU95" s="18"/>
      <c r="CV95" s="18"/>
      <c r="CW95" s="18"/>
      <c r="CX95" s="18"/>
      <c r="CY95" s="18"/>
      <c r="CZ95" s="18"/>
      <c r="DA95" s="18"/>
      <c r="DB95" s="18"/>
      <c r="DC95" s="18"/>
      <c r="DD95" s="18"/>
      <c r="DE95" s="18"/>
      <c r="DF95" s="18"/>
      <c r="DG95" s="18"/>
      <c r="DH95" s="18"/>
      <c r="DI95" s="18"/>
      <c r="DJ95" s="18"/>
      <c r="DK95" s="18"/>
      <c r="DL95" s="18"/>
      <c r="DM95" s="18"/>
      <c r="DN95" s="18"/>
    </row>
    <row r="96" spans="1:118" s="432" customFormat="1" ht="47.25" x14ac:dyDescent="0.25">
      <c r="A96" s="46"/>
      <c r="B96" s="283" t="s">
        <v>948</v>
      </c>
      <c r="C96" s="433" t="s">
        <v>809</v>
      </c>
      <c r="D96" s="138"/>
      <c r="E96" s="138"/>
      <c r="F96" s="138"/>
      <c r="G96" s="138"/>
      <c r="H96" s="138"/>
      <c r="I96" s="138"/>
      <c r="J96" s="138"/>
      <c r="K96" s="138"/>
      <c r="L96" s="138"/>
      <c r="M96" s="138"/>
      <c r="N96" s="138"/>
      <c r="O96" s="138"/>
      <c r="P96" s="138"/>
      <c r="Q96" s="294">
        <v>0</v>
      </c>
      <c r="R96" s="294">
        <v>0</v>
      </c>
      <c r="S96" s="294">
        <v>0</v>
      </c>
      <c r="T96" s="138"/>
      <c r="U96" s="294">
        <f>'4'!U96</f>
        <v>0</v>
      </c>
      <c r="V96" s="138"/>
      <c r="W96" s="294">
        <f>'4'!AD96</f>
        <v>0</v>
      </c>
      <c r="X96" s="294"/>
      <c r="Y96" s="294"/>
      <c r="Z96" s="138"/>
      <c r="AA96" s="292">
        <f>'4'!AC96</f>
        <v>0</v>
      </c>
      <c r="AB96" s="138" t="s">
        <v>868</v>
      </c>
      <c r="AC96" s="294">
        <f>'4'!AK96</f>
        <v>0</v>
      </c>
      <c r="AD96" s="294"/>
      <c r="AE96" s="294">
        <f>'4'!AM96</f>
        <v>1.5</v>
      </c>
      <c r="AF96" s="138"/>
      <c r="AG96" s="294">
        <f>'4'!AJ96</f>
        <v>5.1470000000000002</v>
      </c>
      <c r="AH96" s="138" t="s">
        <v>694</v>
      </c>
      <c r="AI96" s="294">
        <f>'4'!BF96</f>
        <v>0</v>
      </c>
      <c r="AJ96" s="294"/>
      <c r="AK96" s="294">
        <f>'4'!AT96</f>
        <v>1.42</v>
      </c>
      <c r="AL96" s="138"/>
      <c r="AM96" s="294">
        <f>'3'!AF94</f>
        <v>1.9333333333333333</v>
      </c>
      <c r="AN96" s="138"/>
      <c r="AO96" s="294">
        <f t="shared" si="12"/>
        <v>0</v>
      </c>
      <c r="AP96" s="294">
        <v>0</v>
      </c>
      <c r="AQ96" s="294">
        <v>0</v>
      </c>
      <c r="AR96" s="138"/>
      <c r="AS96" s="294">
        <f>'4'!AX96</f>
        <v>0</v>
      </c>
      <c r="AT96" s="138"/>
      <c r="AU96" s="138">
        <f>'4'!BF96</f>
        <v>0</v>
      </c>
      <c r="AV96" s="138"/>
      <c r="AW96" s="294">
        <f>'4'!BH96</f>
        <v>0</v>
      </c>
      <c r="AX96" s="138"/>
      <c r="AY96" s="294">
        <f>'4'!BE96</f>
        <v>0</v>
      </c>
      <c r="AZ96" s="138"/>
      <c r="BA96" s="294">
        <f t="shared" si="13"/>
        <v>0</v>
      </c>
      <c r="BB96" s="294">
        <f t="shared" si="14"/>
        <v>0</v>
      </c>
      <c r="BC96" s="294">
        <f t="shared" si="15"/>
        <v>0</v>
      </c>
      <c r="BD96" s="294">
        <f t="shared" si="16"/>
        <v>0</v>
      </c>
      <c r="BE96" s="294">
        <f>'4'!BL96</f>
        <v>0</v>
      </c>
      <c r="BF96" s="138"/>
      <c r="BG96" s="138">
        <f>'4'!BT96</f>
        <v>0</v>
      </c>
      <c r="BH96" s="138"/>
      <c r="BI96" s="138">
        <f>'4'!BV96</f>
        <v>0</v>
      </c>
      <c r="BJ96" s="138"/>
      <c r="BK96" s="294">
        <f>'4'!BS96</f>
        <v>0</v>
      </c>
      <c r="BL96" s="138"/>
      <c r="BM96" s="294">
        <f t="shared" si="17"/>
        <v>0</v>
      </c>
      <c r="BN96" s="294">
        <f t="shared" si="18"/>
        <v>0</v>
      </c>
      <c r="BO96" s="294">
        <f t="shared" si="19"/>
        <v>0</v>
      </c>
      <c r="BP96" s="294">
        <f t="shared" si="20"/>
        <v>0</v>
      </c>
      <c r="BQ96" s="294">
        <f>'4'!BZ96</f>
        <v>0</v>
      </c>
      <c r="BR96" s="138"/>
      <c r="BS96" s="138">
        <f>'4'!CH96</f>
        <v>0</v>
      </c>
      <c r="BT96" s="138"/>
      <c r="BU96" s="138">
        <f>'4'!CJ96</f>
        <v>0</v>
      </c>
      <c r="BV96" s="138"/>
      <c r="BW96" s="294">
        <f>'4'!CG96</f>
        <v>0</v>
      </c>
      <c r="BX96" s="283"/>
      <c r="BY96" s="464"/>
      <c r="CM96" s="18"/>
      <c r="CN96" s="18"/>
      <c r="CO96" s="18"/>
      <c r="CP96" s="18"/>
      <c r="CQ96" s="18"/>
      <c r="CR96" s="18"/>
      <c r="CS96" s="18"/>
      <c r="CT96" s="18"/>
      <c r="CU96" s="18"/>
      <c r="CV96" s="18"/>
      <c r="CW96" s="18"/>
      <c r="CX96" s="18"/>
      <c r="CY96" s="18"/>
      <c r="CZ96" s="18"/>
      <c r="DA96" s="18"/>
      <c r="DB96" s="18"/>
      <c r="DC96" s="18"/>
      <c r="DD96" s="18"/>
      <c r="DE96" s="18"/>
      <c r="DF96" s="18"/>
      <c r="DG96" s="18"/>
      <c r="DH96" s="18"/>
      <c r="DI96" s="18"/>
      <c r="DJ96" s="18"/>
      <c r="DK96" s="18"/>
      <c r="DL96" s="18"/>
      <c r="DM96" s="18"/>
      <c r="DN96" s="18"/>
    </row>
    <row r="97" spans="1:118" s="432" customFormat="1" ht="31.5" x14ac:dyDescent="0.25">
      <c r="A97" s="46"/>
      <c r="B97" s="283" t="s">
        <v>949</v>
      </c>
      <c r="C97" s="433" t="s">
        <v>809</v>
      </c>
      <c r="D97" s="138"/>
      <c r="E97" s="138"/>
      <c r="F97" s="138"/>
      <c r="G97" s="138"/>
      <c r="H97" s="138"/>
      <c r="I97" s="138"/>
      <c r="J97" s="138"/>
      <c r="K97" s="138"/>
      <c r="L97" s="138"/>
      <c r="M97" s="138"/>
      <c r="N97" s="138"/>
      <c r="O97" s="138"/>
      <c r="P97" s="138"/>
      <c r="Q97" s="294">
        <v>0</v>
      </c>
      <c r="R97" s="294">
        <v>0</v>
      </c>
      <c r="S97" s="294">
        <v>0</v>
      </c>
      <c r="T97" s="138"/>
      <c r="U97" s="294">
        <f>'4'!U97</f>
        <v>0</v>
      </c>
      <c r="V97" s="138"/>
      <c r="W97" s="294">
        <f>'4'!AD97</f>
        <v>0</v>
      </c>
      <c r="X97" s="294"/>
      <c r="Y97" s="294"/>
      <c r="Z97" s="138"/>
      <c r="AA97" s="292">
        <f>'4'!AC97</f>
        <v>0</v>
      </c>
      <c r="AB97" s="138" t="s">
        <v>868</v>
      </c>
      <c r="AC97" s="294">
        <f>'4'!AK97</f>
        <v>0</v>
      </c>
      <c r="AD97" s="294"/>
      <c r="AE97" s="294">
        <f>'4'!AM97</f>
        <v>0.99</v>
      </c>
      <c r="AF97" s="138"/>
      <c r="AG97" s="294">
        <f>'4'!AJ97</f>
        <v>1.663</v>
      </c>
      <c r="AH97" s="138" t="s">
        <v>694</v>
      </c>
      <c r="AI97" s="294">
        <f>'4'!BF97</f>
        <v>0</v>
      </c>
      <c r="AJ97" s="294"/>
      <c r="AK97" s="294">
        <f>'4'!AT97</f>
        <v>1.65</v>
      </c>
      <c r="AL97" s="138"/>
      <c r="AM97" s="294">
        <f>'3'!AF95</f>
        <v>1.4333333333333333</v>
      </c>
      <c r="AN97" s="138"/>
      <c r="AO97" s="294">
        <f t="shared" si="12"/>
        <v>0</v>
      </c>
      <c r="AP97" s="294">
        <v>0</v>
      </c>
      <c r="AQ97" s="294">
        <v>0</v>
      </c>
      <c r="AR97" s="138"/>
      <c r="AS97" s="294">
        <f>'4'!AX97</f>
        <v>0</v>
      </c>
      <c r="AT97" s="138"/>
      <c r="AU97" s="138">
        <f>'4'!BF97</f>
        <v>0</v>
      </c>
      <c r="AV97" s="138"/>
      <c r="AW97" s="294">
        <f>'4'!BH97</f>
        <v>0</v>
      </c>
      <c r="AX97" s="138"/>
      <c r="AY97" s="294">
        <f>'4'!BE97</f>
        <v>0</v>
      </c>
      <c r="AZ97" s="138"/>
      <c r="BA97" s="294">
        <f t="shared" si="13"/>
        <v>0</v>
      </c>
      <c r="BB97" s="294">
        <f t="shared" si="14"/>
        <v>0</v>
      </c>
      <c r="BC97" s="294">
        <f t="shared" si="15"/>
        <v>0</v>
      </c>
      <c r="BD97" s="294">
        <f t="shared" si="16"/>
        <v>0</v>
      </c>
      <c r="BE97" s="294">
        <f>'4'!BL97</f>
        <v>0</v>
      </c>
      <c r="BF97" s="138"/>
      <c r="BG97" s="138">
        <f>'4'!BT97</f>
        <v>0</v>
      </c>
      <c r="BH97" s="138"/>
      <c r="BI97" s="138">
        <f>'4'!BV97</f>
        <v>0</v>
      </c>
      <c r="BJ97" s="138"/>
      <c r="BK97" s="294">
        <f>'4'!BS97</f>
        <v>0</v>
      </c>
      <c r="BL97" s="138"/>
      <c r="BM97" s="294">
        <f t="shared" si="17"/>
        <v>0</v>
      </c>
      <c r="BN97" s="294">
        <f t="shared" si="18"/>
        <v>0</v>
      </c>
      <c r="BO97" s="294">
        <f t="shared" si="19"/>
        <v>0</v>
      </c>
      <c r="BP97" s="294">
        <f t="shared" si="20"/>
        <v>0</v>
      </c>
      <c r="BQ97" s="294">
        <f>'4'!BZ97</f>
        <v>0</v>
      </c>
      <c r="BR97" s="138"/>
      <c r="BS97" s="138">
        <f>'4'!CH97</f>
        <v>0</v>
      </c>
      <c r="BT97" s="138"/>
      <c r="BU97" s="138">
        <f>'4'!CJ97</f>
        <v>0</v>
      </c>
      <c r="BV97" s="138"/>
      <c r="BW97" s="294">
        <f>'4'!CG97</f>
        <v>0</v>
      </c>
      <c r="BX97" s="283"/>
      <c r="BY97" s="464"/>
      <c r="CM97" s="18"/>
      <c r="CN97" s="18"/>
      <c r="CO97" s="18"/>
      <c r="CP97" s="18"/>
      <c r="CQ97" s="18"/>
      <c r="CR97" s="18"/>
      <c r="CS97" s="18"/>
      <c r="CT97" s="18"/>
      <c r="CU97" s="18"/>
      <c r="CV97" s="18"/>
      <c r="CW97" s="18"/>
      <c r="CX97" s="18"/>
      <c r="CY97" s="18"/>
      <c r="CZ97" s="18"/>
      <c r="DA97" s="18"/>
      <c r="DB97" s="18"/>
      <c r="DC97" s="18"/>
      <c r="DD97" s="18"/>
      <c r="DE97" s="18"/>
      <c r="DF97" s="18"/>
      <c r="DG97" s="18"/>
      <c r="DH97" s="18"/>
      <c r="DI97" s="18"/>
      <c r="DJ97" s="18"/>
      <c r="DK97" s="18"/>
      <c r="DL97" s="18"/>
      <c r="DM97" s="18"/>
      <c r="DN97" s="18"/>
    </row>
    <row r="98" spans="1:118" s="432" customFormat="1" ht="47.25" customHeight="1" x14ac:dyDescent="0.25">
      <c r="A98" s="46"/>
      <c r="B98" s="282" t="str">
        <f>'4'!B98</f>
        <v>Реконструкция КВЛ-6кВ ТП-95-ТП-26 путем замены участка ВЛ-6кВ на КЛ-6кВ, используя метод ГНБ</v>
      </c>
      <c r="C98" s="290" t="s">
        <v>813</v>
      </c>
      <c r="D98" s="138"/>
      <c r="E98" s="138"/>
      <c r="F98" s="138"/>
      <c r="G98" s="138"/>
      <c r="H98" s="138"/>
      <c r="I98" s="138"/>
      <c r="J98" s="138"/>
      <c r="K98" s="138"/>
      <c r="L98" s="138"/>
      <c r="M98" s="138"/>
      <c r="N98" s="138"/>
      <c r="O98" s="138"/>
      <c r="P98" s="138"/>
      <c r="Q98" s="294"/>
      <c r="R98" s="294"/>
      <c r="S98" s="294"/>
      <c r="T98" s="138"/>
      <c r="U98" s="294">
        <f>'4'!U98</f>
        <v>0</v>
      </c>
      <c r="V98" s="138"/>
      <c r="W98" s="294">
        <f>'4'!AD98</f>
        <v>0</v>
      </c>
      <c r="X98" s="294"/>
      <c r="Y98" s="294"/>
      <c r="Z98" s="138"/>
      <c r="AA98" s="292">
        <f>'4'!AC98</f>
        <v>0</v>
      </c>
      <c r="AB98" s="138"/>
      <c r="AC98" s="294">
        <f>'4'!AK98</f>
        <v>0</v>
      </c>
      <c r="AD98" s="294"/>
      <c r="AE98" s="294">
        <f>'4'!AM98</f>
        <v>0</v>
      </c>
      <c r="AF98" s="138"/>
      <c r="AG98" s="294">
        <f>'4'!AJ98</f>
        <v>0</v>
      </c>
      <c r="AH98" s="138"/>
      <c r="AI98" s="294">
        <f>'4'!BF98</f>
        <v>0</v>
      </c>
      <c r="AJ98" s="294"/>
      <c r="AK98" s="294">
        <f>'4'!AT98</f>
        <v>0</v>
      </c>
      <c r="AL98" s="138"/>
      <c r="AM98" s="294">
        <f>'3'!AF96</f>
        <v>0</v>
      </c>
      <c r="AN98" s="138"/>
      <c r="AO98" s="294">
        <f t="shared" si="12"/>
        <v>0</v>
      </c>
      <c r="AP98" s="294"/>
      <c r="AQ98" s="294"/>
      <c r="AR98" s="138"/>
      <c r="AS98" s="294">
        <f>'4'!AX98</f>
        <v>0</v>
      </c>
      <c r="AT98" s="138"/>
      <c r="AU98" s="138">
        <f>'4'!BF98</f>
        <v>0</v>
      </c>
      <c r="AV98" s="138"/>
      <c r="AW98" s="294">
        <f>'4'!BH98</f>
        <v>0</v>
      </c>
      <c r="AX98" s="138"/>
      <c r="AY98" s="294">
        <f>'4'!BE98</f>
        <v>0</v>
      </c>
      <c r="AZ98" s="138"/>
      <c r="BA98" s="294">
        <f t="shared" si="13"/>
        <v>0</v>
      </c>
      <c r="BB98" s="294">
        <f t="shared" si="14"/>
        <v>0</v>
      </c>
      <c r="BC98" s="294">
        <f t="shared" si="15"/>
        <v>0.35</v>
      </c>
      <c r="BD98" s="294">
        <f t="shared" si="16"/>
        <v>0</v>
      </c>
      <c r="BE98" s="294">
        <f>'4'!BL98</f>
        <v>0</v>
      </c>
      <c r="BF98" s="138" t="s">
        <v>868</v>
      </c>
      <c r="BG98" s="138">
        <f>'4'!BT98</f>
        <v>0</v>
      </c>
      <c r="BH98" s="138"/>
      <c r="BI98" s="138">
        <f>'4'!BV98</f>
        <v>0.35</v>
      </c>
      <c r="BJ98" s="138"/>
      <c r="BK98" s="294">
        <f>'4'!BS98</f>
        <v>3.6539999999999995</v>
      </c>
      <c r="BL98" s="138"/>
      <c r="BM98" s="294">
        <f t="shared" si="17"/>
        <v>0</v>
      </c>
      <c r="BN98" s="294">
        <f t="shared" si="18"/>
        <v>0</v>
      </c>
      <c r="BO98" s="294">
        <f t="shared" si="19"/>
        <v>0</v>
      </c>
      <c r="BP98" s="294">
        <f t="shared" si="20"/>
        <v>0</v>
      </c>
      <c r="BQ98" s="294">
        <f>'4'!BZ98</f>
        <v>0</v>
      </c>
      <c r="BR98" s="138"/>
      <c r="BS98" s="138">
        <f>'4'!CH98</f>
        <v>0</v>
      </c>
      <c r="BT98" s="138"/>
      <c r="BU98" s="138">
        <f>'4'!CJ98</f>
        <v>0</v>
      </c>
      <c r="BV98" s="138"/>
      <c r="BW98" s="294">
        <f>'4'!CG98</f>
        <v>0</v>
      </c>
      <c r="BX98" s="673"/>
      <c r="BY98" s="464"/>
      <c r="CM98" s="18"/>
      <c r="CN98" s="18"/>
      <c r="CO98" s="18"/>
      <c r="CP98" s="18"/>
      <c r="CQ98" s="18"/>
      <c r="CR98" s="18"/>
      <c r="CS98" s="18"/>
      <c r="CT98" s="18"/>
      <c r="CU98" s="18"/>
      <c r="CV98" s="18"/>
      <c r="CW98" s="18"/>
      <c r="CX98" s="18"/>
      <c r="CY98" s="18"/>
      <c r="CZ98" s="18"/>
      <c r="DA98" s="18"/>
      <c r="DB98" s="18"/>
      <c r="DC98" s="18"/>
      <c r="DD98" s="18"/>
      <c r="DE98" s="18"/>
      <c r="DF98" s="18"/>
      <c r="DG98" s="18"/>
      <c r="DH98" s="18"/>
      <c r="DI98" s="18"/>
      <c r="DJ98" s="18"/>
      <c r="DK98" s="18"/>
      <c r="DL98" s="18"/>
      <c r="DM98" s="18"/>
      <c r="DN98" s="18"/>
    </row>
    <row r="99" spans="1:118" s="432" customFormat="1" ht="31.5" x14ac:dyDescent="0.25">
      <c r="A99" s="46"/>
      <c r="B99" s="282" t="str">
        <f>'4'!B99</f>
        <v>Реконструкция ВЛ-6кВ ТП-112-ТП-166 с заменой провода и опор</v>
      </c>
      <c r="C99" s="290" t="s">
        <v>817</v>
      </c>
      <c r="D99" s="138"/>
      <c r="E99" s="138"/>
      <c r="F99" s="138"/>
      <c r="G99" s="138"/>
      <c r="H99" s="138"/>
      <c r="I99" s="138"/>
      <c r="J99" s="138"/>
      <c r="K99" s="138"/>
      <c r="L99" s="138"/>
      <c r="M99" s="138"/>
      <c r="N99" s="138"/>
      <c r="O99" s="138"/>
      <c r="P99" s="138"/>
      <c r="Q99" s="294"/>
      <c r="R99" s="294"/>
      <c r="S99" s="294"/>
      <c r="T99" s="138"/>
      <c r="U99" s="294">
        <f>'4'!U99</f>
        <v>0</v>
      </c>
      <c r="V99" s="138"/>
      <c r="W99" s="294">
        <f>'4'!AD99</f>
        <v>0</v>
      </c>
      <c r="X99" s="294"/>
      <c r="Y99" s="294"/>
      <c r="Z99" s="138"/>
      <c r="AA99" s="292">
        <f>'4'!AC99</f>
        <v>0</v>
      </c>
      <c r="AB99" s="138"/>
      <c r="AC99" s="294">
        <f>'4'!AK99</f>
        <v>0</v>
      </c>
      <c r="AD99" s="294"/>
      <c r="AE99" s="294">
        <f>'4'!AM99</f>
        <v>0</v>
      </c>
      <c r="AF99" s="138"/>
      <c r="AG99" s="294">
        <f>'4'!AJ99</f>
        <v>0</v>
      </c>
      <c r="AH99" s="138"/>
      <c r="AI99" s="294">
        <f>'4'!BF99</f>
        <v>0</v>
      </c>
      <c r="AJ99" s="294"/>
      <c r="AK99" s="294">
        <f>'4'!AT99</f>
        <v>0</v>
      </c>
      <c r="AL99" s="138"/>
      <c r="AM99" s="294">
        <f>'3'!AF97</f>
        <v>0</v>
      </c>
      <c r="AN99" s="138"/>
      <c r="AO99" s="294">
        <f t="shared" si="12"/>
        <v>0</v>
      </c>
      <c r="AP99" s="294"/>
      <c r="AQ99" s="294"/>
      <c r="AR99" s="138"/>
      <c r="AS99" s="294">
        <f>'4'!AX99</f>
        <v>0</v>
      </c>
      <c r="AT99" s="138"/>
      <c r="AU99" s="138">
        <f>'4'!BF99</f>
        <v>0</v>
      </c>
      <c r="AV99" s="138"/>
      <c r="AW99" s="294">
        <f>'4'!BH99</f>
        <v>0</v>
      </c>
      <c r="AX99" s="138"/>
      <c r="AY99" s="294">
        <f>'4'!BE99</f>
        <v>0</v>
      </c>
      <c r="AZ99" s="138"/>
      <c r="BA99" s="294">
        <f t="shared" si="13"/>
        <v>0</v>
      </c>
      <c r="BB99" s="294">
        <f t="shared" si="14"/>
        <v>0</v>
      </c>
      <c r="BC99" s="294">
        <f t="shared" si="15"/>
        <v>0</v>
      </c>
      <c r="BD99" s="294">
        <f t="shared" si="16"/>
        <v>0</v>
      </c>
      <c r="BE99" s="294">
        <f>'4'!BL99</f>
        <v>0</v>
      </c>
      <c r="BF99" s="138"/>
      <c r="BG99" s="138">
        <f>'4'!BT99</f>
        <v>0</v>
      </c>
      <c r="BH99" s="138"/>
      <c r="BI99" s="138">
        <f>'4'!BV99</f>
        <v>0</v>
      </c>
      <c r="BJ99" s="138"/>
      <c r="BK99" s="294">
        <f>'4'!BS99</f>
        <v>0</v>
      </c>
      <c r="BL99" s="138"/>
      <c r="BM99" s="294">
        <f t="shared" si="17"/>
        <v>0</v>
      </c>
      <c r="BN99" s="294">
        <f t="shared" si="18"/>
        <v>0</v>
      </c>
      <c r="BO99" s="294" t="str">
        <f t="shared" si="19"/>
        <v>0,74</v>
      </c>
      <c r="BP99" s="294">
        <f t="shared" si="20"/>
        <v>0</v>
      </c>
      <c r="BQ99" s="294">
        <f>'4'!BZ99</f>
        <v>2.044</v>
      </c>
      <c r="BR99" s="138" t="s">
        <v>868</v>
      </c>
      <c r="BS99" s="138">
        <f>'4'!CH99</f>
        <v>0</v>
      </c>
      <c r="BT99" s="138"/>
      <c r="BU99" s="138" t="str">
        <f>'4'!CJ99</f>
        <v>0,74</v>
      </c>
      <c r="BV99" s="138"/>
      <c r="BW99" s="294">
        <f>'4'!CG99</f>
        <v>2.044</v>
      </c>
      <c r="BX99" s="674"/>
      <c r="BY99" s="464"/>
      <c r="CM99" s="18"/>
      <c r="CN99" s="18"/>
      <c r="CO99" s="18"/>
      <c r="CP99" s="18"/>
      <c r="CQ99" s="18"/>
      <c r="CR99" s="18"/>
      <c r="CS99" s="18"/>
      <c r="CT99" s="18"/>
      <c r="CU99" s="18"/>
      <c r="CV99" s="18"/>
      <c r="CW99" s="18"/>
      <c r="CX99" s="18"/>
      <c r="CY99" s="18"/>
      <c r="CZ99" s="18"/>
      <c r="DA99" s="18"/>
      <c r="DB99" s="18"/>
      <c r="DC99" s="18"/>
      <c r="DD99" s="18"/>
      <c r="DE99" s="18"/>
      <c r="DF99" s="18"/>
      <c r="DG99" s="18"/>
      <c r="DH99" s="18"/>
      <c r="DI99" s="18"/>
      <c r="DJ99" s="18"/>
      <c r="DK99" s="18"/>
      <c r="DL99" s="18"/>
      <c r="DM99" s="18"/>
      <c r="DN99" s="18"/>
    </row>
    <row r="100" spans="1:118" ht="47.25" x14ac:dyDescent="0.25">
      <c r="A100" s="46" t="s">
        <v>608</v>
      </c>
      <c r="B100" s="170" t="s">
        <v>753</v>
      </c>
      <c r="C100" s="50"/>
      <c r="D100" s="138"/>
      <c r="E100" s="138"/>
      <c r="F100" s="138"/>
      <c r="G100" s="138"/>
      <c r="H100" s="138"/>
      <c r="I100" s="138"/>
      <c r="J100" s="138"/>
      <c r="K100" s="138"/>
      <c r="L100" s="138"/>
      <c r="M100" s="138"/>
      <c r="N100" s="138"/>
      <c r="O100" s="138"/>
      <c r="P100" s="138"/>
      <c r="Q100" s="294">
        <v>0</v>
      </c>
      <c r="R100" s="294">
        <v>0</v>
      </c>
      <c r="S100" s="294" t="s">
        <v>763</v>
      </c>
      <c r="T100" s="138"/>
      <c r="U100" s="294" t="str">
        <f>'4'!U100</f>
        <v>0</v>
      </c>
      <c r="V100" s="138"/>
      <c r="W100" s="294">
        <f>'4'!AD100</f>
        <v>0</v>
      </c>
      <c r="X100" s="294"/>
      <c r="Y100" s="294"/>
      <c r="Z100" s="138"/>
      <c r="AA100" s="292">
        <f>'4'!AC100</f>
        <v>0</v>
      </c>
      <c r="AB100" s="138"/>
      <c r="AC100" s="294">
        <f>'4'!AK100</f>
        <v>0</v>
      </c>
      <c r="AD100" s="294"/>
      <c r="AE100" s="294">
        <f>'4'!AM100</f>
        <v>0</v>
      </c>
      <c r="AF100" s="138"/>
      <c r="AG100" s="294">
        <f>'4'!AJ100</f>
        <v>0</v>
      </c>
      <c r="AH100" s="138"/>
      <c r="AI100" s="294">
        <f>'4'!BF100</f>
        <v>0</v>
      </c>
      <c r="AJ100" s="294"/>
      <c r="AK100" s="294">
        <f>'4'!AT100</f>
        <v>0</v>
      </c>
      <c r="AL100" s="138"/>
      <c r="AM100" s="294">
        <f>'3'!AF98</f>
        <v>0</v>
      </c>
      <c r="AN100" s="138"/>
      <c r="AO100" s="294">
        <f t="shared" si="12"/>
        <v>0</v>
      </c>
      <c r="AP100" s="294">
        <v>0</v>
      </c>
      <c r="AQ100" s="294">
        <v>0</v>
      </c>
      <c r="AR100" s="138"/>
      <c r="AS100" s="294" t="str">
        <f>'4'!AX100</f>
        <v>0,000</v>
      </c>
      <c r="AT100" s="138"/>
      <c r="AU100" s="138">
        <f>'4'!BF100</f>
        <v>0</v>
      </c>
      <c r="AV100" s="138"/>
      <c r="AW100" s="294">
        <f>'4'!BH100</f>
        <v>0</v>
      </c>
      <c r="AX100" s="138"/>
      <c r="AY100" s="294">
        <f>'4'!BE100</f>
        <v>0</v>
      </c>
      <c r="AZ100" s="138"/>
      <c r="BA100" s="294">
        <f t="shared" si="13"/>
        <v>0</v>
      </c>
      <c r="BB100" s="294">
        <f t="shared" si="14"/>
        <v>0</v>
      </c>
      <c r="BC100" s="294">
        <f t="shared" si="15"/>
        <v>0</v>
      </c>
      <c r="BD100" s="294">
        <f t="shared" si="16"/>
        <v>0</v>
      </c>
      <c r="BE100" s="294" t="str">
        <f>'4'!BL100</f>
        <v>0,000</v>
      </c>
      <c r="BF100" s="138"/>
      <c r="BG100" s="138">
        <f>'4'!BT100</f>
        <v>0</v>
      </c>
      <c r="BH100" s="138"/>
      <c r="BI100" s="138">
        <f>'4'!BV100</f>
        <v>0</v>
      </c>
      <c r="BJ100" s="138"/>
      <c r="BK100" s="294">
        <f>'4'!BS100</f>
        <v>0</v>
      </c>
      <c r="BL100" s="138"/>
      <c r="BM100" s="294">
        <f t="shared" si="17"/>
        <v>0</v>
      </c>
      <c r="BN100" s="294">
        <f t="shared" si="18"/>
        <v>0</v>
      </c>
      <c r="BO100" s="294">
        <f t="shared" si="19"/>
        <v>0</v>
      </c>
      <c r="BP100" s="294">
        <f t="shared" si="20"/>
        <v>0</v>
      </c>
      <c r="BQ100" s="294">
        <f>'4'!BZ100</f>
        <v>0</v>
      </c>
      <c r="BR100" s="138"/>
      <c r="BS100" s="138">
        <f>'4'!CH100</f>
        <v>0</v>
      </c>
      <c r="BT100" s="138"/>
      <c r="BU100" s="138">
        <f>'4'!CJ100</f>
        <v>0</v>
      </c>
      <c r="BV100" s="138"/>
      <c r="BW100" s="294">
        <f>'4'!CG100</f>
        <v>0</v>
      </c>
      <c r="BX100" s="283"/>
      <c r="BY100" s="464"/>
      <c r="CM100" s="18"/>
      <c r="CN100" s="18"/>
      <c r="CO100" s="18"/>
      <c r="CP100" s="18"/>
      <c r="CQ100" s="18"/>
      <c r="CR100" s="18"/>
      <c r="CS100" s="18"/>
      <c r="CT100" s="18"/>
      <c r="CU100" s="18"/>
      <c r="CV100" s="18"/>
      <c r="CW100" s="18"/>
      <c r="CX100" s="18"/>
      <c r="CY100" s="18"/>
      <c r="CZ100" s="18"/>
      <c r="DA100" s="18"/>
      <c r="DB100" s="18"/>
      <c r="DC100" s="18"/>
      <c r="DD100" s="18"/>
      <c r="DE100" s="18"/>
      <c r="DF100" s="18"/>
      <c r="DG100" s="18"/>
      <c r="DH100" s="18"/>
      <c r="DI100" s="18"/>
      <c r="DJ100" s="18"/>
      <c r="DK100" s="18"/>
      <c r="DL100" s="18"/>
      <c r="DM100" s="18"/>
      <c r="DN100" s="18"/>
    </row>
    <row r="101" spans="1:118" ht="47.25" x14ac:dyDescent="0.25">
      <c r="A101" s="46" t="s">
        <v>558</v>
      </c>
      <c r="B101" s="172" t="s">
        <v>754</v>
      </c>
      <c r="C101" s="50"/>
      <c r="D101" s="138"/>
      <c r="E101" s="138"/>
      <c r="F101" s="138"/>
      <c r="G101" s="138"/>
      <c r="H101" s="138"/>
      <c r="I101" s="138"/>
      <c r="J101" s="138"/>
      <c r="K101" s="138"/>
      <c r="L101" s="138"/>
      <c r="M101" s="138"/>
      <c r="N101" s="138"/>
      <c r="O101" s="138"/>
      <c r="P101" s="138" t="s">
        <v>866</v>
      </c>
      <c r="Q101" s="294">
        <v>0</v>
      </c>
      <c r="R101" s="294">
        <v>0</v>
      </c>
      <c r="S101" s="294">
        <v>0</v>
      </c>
      <c r="T101" s="138"/>
      <c r="U101" s="294">
        <f>'4'!U101</f>
        <v>1.2708333333333333</v>
      </c>
      <c r="V101" s="138" t="s">
        <v>866</v>
      </c>
      <c r="W101" s="294">
        <f>'4'!AD101</f>
        <v>0</v>
      </c>
      <c r="X101" s="294"/>
      <c r="Y101" s="294"/>
      <c r="Z101" s="138"/>
      <c r="AA101" s="292">
        <f>'4'!AC101</f>
        <v>1.2709999999999999</v>
      </c>
      <c r="AB101" s="138"/>
      <c r="AC101" s="294">
        <f>'4'!AK101</f>
        <v>0</v>
      </c>
      <c r="AD101" s="294"/>
      <c r="AE101" s="294">
        <f>'4'!AM101</f>
        <v>0</v>
      </c>
      <c r="AF101" s="138"/>
      <c r="AG101" s="294">
        <f>'4'!AJ101</f>
        <v>0</v>
      </c>
      <c r="AH101" s="138"/>
      <c r="AI101" s="294">
        <f>'4'!BF101</f>
        <v>0</v>
      </c>
      <c r="AJ101" s="294"/>
      <c r="AK101" s="294">
        <f>'4'!AT101</f>
        <v>0</v>
      </c>
      <c r="AL101" s="138"/>
      <c r="AM101" s="294">
        <f>'3'!AF99</f>
        <v>0</v>
      </c>
      <c r="AN101" s="237" t="s">
        <v>866</v>
      </c>
      <c r="AO101" s="294">
        <f t="shared" si="12"/>
        <v>0</v>
      </c>
      <c r="AP101" s="294">
        <v>0</v>
      </c>
      <c r="AQ101" s="294">
        <v>0</v>
      </c>
      <c r="AR101" s="138"/>
      <c r="AS101" s="294">
        <f>'4'!AX101</f>
        <v>14.531999999999998</v>
      </c>
      <c r="AT101" s="138" t="s">
        <v>1074</v>
      </c>
      <c r="AU101" s="138">
        <f>'4'!BF101</f>
        <v>0</v>
      </c>
      <c r="AV101" s="138"/>
      <c r="AW101" s="294">
        <f>'4'!BH101</f>
        <v>0</v>
      </c>
      <c r="AX101" s="138"/>
      <c r="AY101" s="294">
        <f>'4'!BE101</f>
        <v>15.221247580000002</v>
      </c>
      <c r="AZ101" s="138" t="s">
        <v>866</v>
      </c>
      <c r="BA101" s="294">
        <f t="shared" si="13"/>
        <v>0</v>
      </c>
      <c r="BB101" s="294">
        <f t="shared" si="14"/>
        <v>0</v>
      </c>
      <c r="BC101" s="294">
        <f t="shared" si="15"/>
        <v>0</v>
      </c>
      <c r="BD101" s="294">
        <f t="shared" si="16"/>
        <v>0</v>
      </c>
      <c r="BE101" s="294">
        <f>'4'!BL101</f>
        <v>14.531999999999998</v>
      </c>
      <c r="BF101" s="138" t="s">
        <v>1074</v>
      </c>
      <c r="BG101" s="138">
        <f>'4'!BT101</f>
        <v>0</v>
      </c>
      <c r="BH101" s="138"/>
      <c r="BI101" s="138">
        <f>'4'!BV101</f>
        <v>0</v>
      </c>
      <c r="BJ101" s="138"/>
      <c r="BK101" s="294">
        <f>'4'!BS101</f>
        <v>14.982230000000001</v>
      </c>
      <c r="BL101" s="138" t="s">
        <v>866</v>
      </c>
      <c r="BM101" s="294">
        <f t="shared" si="17"/>
        <v>0</v>
      </c>
      <c r="BN101" s="294">
        <f t="shared" si="18"/>
        <v>0</v>
      </c>
      <c r="BO101" s="294">
        <f t="shared" si="19"/>
        <v>0</v>
      </c>
      <c r="BP101" s="294">
        <f t="shared" si="20"/>
        <v>0</v>
      </c>
      <c r="BQ101" s="294">
        <f>'4'!BZ101</f>
        <v>19.160019999999999</v>
      </c>
      <c r="BR101" s="138" t="s">
        <v>1074</v>
      </c>
      <c r="BS101" s="138">
        <f>'4'!CH101</f>
        <v>0</v>
      </c>
      <c r="BT101" s="138"/>
      <c r="BU101" s="138">
        <f>'4'!CJ101</f>
        <v>0</v>
      </c>
      <c r="BV101" s="138"/>
      <c r="BW101" s="294">
        <f>'4'!CG101</f>
        <v>47.357554758333336</v>
      </c>
      <c r="BX101" s="283"/>
      <c r="BY101" s="464"/>
      <c r="CM101" s="18"/>
      <c r="CN101" s="18"/>
      <c r="CO101" s="18"/>
      <c r="CP101" s="18"/>
      <c r="CQ101" s="18"/>
      <c r="CR101" s="18"/>
      <c r="CS101" s="18"/>
      <c r="CT101" s="18"/>
      <c r="CU101" s="18"/>
      <c r="CV101" s="18"/>
      <c r="CW101" s="18"/>
      <c r="CX101" s="18"/>
      <c r="CY101" s="18"/>
      <c r="CZ101" s="18"/>
      <c r="DA101" s="18"/>
      <c r="DB101" s="18"/>
      <c r="DC101" s="18"/>
      <c r="DD101" s="18"/>
      <c r="DE101" s="18"/>
      <c r="DF101" s="18"/>
      <c r="DG101" s="18"/>
      <c r="DH101" s="18"/>
      <c r="DI101" s="18"/>
      <c r="DJ101" s="18"/>
      <c r="DK101" s="18"/>
      <c r="DL101" s="18"/>
      <c r="DM101" s="18"/>
      <c r="DN101" s="18"/>
    </row>
    <row r="102" spans="1:118" ht="31.5" x14ac:dyDescent="0.25">
      <c r="A102" s="46" t="s">
        <v>611</v>
      </c>
      <c r="B102" s="289" t="s">
        <v>860</v>
      </c>
      <c r="C102" s="50"/>
      <c r="D102" s="138"/>
      <c r="E102" s="138"/>
      <c r="F102" s="138"/>
      <c r="G102" s="138"/>
      <c r="H102" s="138"/>
      <c r="I102" s="138"/>
      <c r="J102" s="138"/>
      <c r="K102" s="138"/>
      <c r="L102" s="138"/>
      <c r="M102" s="138"/>
      <c r="N102" s="138"/>
      <c r="O102" s="138"/>
      <c r="P102" s="138" t="s">
        <v>866</v>
      </c>
      <c r="Q102" s="294">
        <v>0</v>
      </c>
      <c r="R102" s="294">
        <v>0</v>
      </c>
      <c r="S102" s="294">
        <v>0</v>
      </c>
      <c r="T102" s="138"/>
      <c r="U102" s="294">
        <f>'4'!U102</f>
        <v>1.2708333333333333</v>
      </c>
      <c r="V102" s="138" t="s">
        <v>866</v>
      </c>
      <c r="W102" s="294">
        <f>'4'!AD102</f>
        <v>0</v>
      </c>
      <c r="X102" s="294"/>
      <c r="Y102" s="294"/>
      <c r="Z102" s="138"/>
      <c r="AA102" s="292">
        <f>'4'!AC102</f>
        <v>1.2709999999999999</v>
      </c>
      <c r="AB102" s="138"/>
      <c r="AC102" s="294">
        <f>'4'!AK102</f>
        <v>0</v>
      </c>
      <c r="AD102" s="294"/>
      <c r="AE102" s="294">
        <f>'4'!AM102</f>
        <v>0</v>
      </c>
      <c r="AF102" s="138"/>
      <c r="AG102" s="294">
        <f>'4'!AJ102</f>
        <v>0</v>
      </c>
      <c r="AH102" s="138"/>
      <c r="AI102" s="294">
        <f>'4'!BF102</f>
        <v>0</v>
      </c>
      <c r="AJ102" s="294"/>
      <c r="AK102" s="294">
        <f>'4'!AT102</f>
        <v>0</v>
      </c>
      <c r="AL102" s="138"/>
      <c r="AM102" s="294">
        <f>'3'!AF100</f>
        <v>0</v>
      </c>
      <c r="AN102" s="138" t="s">
        <v>866</v>
      </c>
      <c r="AO102" s="294">
        <f t="shared" si="12"/>
        <v>0</v>
      </c>
      <c r="AP102" s="294">
        <v>0</v>
      </c>
      <c r="AQ102" s="294">
        <v>0</v>
      </c>
      <c r="AR102" s="138"/>
      <c r="AS102" s="294">
        <f>'4'!AX102</f>
        <v>14.531999999999998</v>
      </c>
      <c r="AT102" s="138" t="s">
        <v>1074</v>
      </c>
      <c r="AU102" s="138">
        <f>'4'!BF102</f>
        <v>0</v>
      </c>
      <c r="AV102" s="138"/>
      <c r="AW102" s="294">
        <f>'4'!BH102</f>
        <v>0</v>
      </c>
      <c r="AX102" s="138"/>
      <c r="AY102" s="294"/>
      <c r="AZ102" s="138" t="s">
        <v>866</v>
      </c>
      <c r="BA102" s="294">
        <f t="shared" si="13"/>
        <v>0</v>
      </c>
      <c r="BB102" s="294">
        <f t="shared" si="14"/>
        <v>0</v>
      </c>
      <c r="BC102" s="294">
        <f t="shared" si="15"/>
        <v>0</v>
      </c>
      <c r="BD102" s="294">
        <f t="shared" si="16"/>
        <v>0</v>
      </c>
      <c r="BE102" s="294">
        <f>'4'!BL102</f>
        <v>14.531999999999998</v>
      </c>
      <c r="BF102" s="138" t="s">
        <v>1074</v>
      </c>
      <c r="BG102" s="138">
        <f>'4'!BT102</f>
        <v>0</v>
      </c>
      <c r="BH102" s="138"/>
      <c r="BI102" s="138">
        <f>'4'!BV102</f>
        <v>0</v>
      </c>
      <c r="BJ102" s="138"/>
      <c r="BK102" s="294"/>
      <c r="BL102" s="138" t="s">
        <v>866</v>
      </c>
      <c r="BM102" s="294">
        <f t="shared" si="17"/>
        <v>0</v>
      </c>
      <c r="BN102" s="294">
        <f t="shared" si="18"/>
        <v>0</v>
      </c>
      <c r="BO102" s="294">
        <f t="shared" si="19"/>
        <v>0</v>
      </c>
      <c r="BP102" s="294">
        <f t="shared" si="20"/>
        <v>0</v>
      </c>
      <c r="BQ102" s="294">
        <f>'4'!BZ102</f>
        <v>19.160019999999999</v>
      </c>
      <c r="BR102" s="138" t="s">
        <v>1074</v>
      </c>
      <c r="BS102" s="138">
        <f>'4'!CH102</f>
        <v>0</v>
      </c>
      <c r="BT102" s="138"/>
      <c r="BU102" s="138">
        <f>'4'!CJ102</f>
        <v>0</v>
      </c>
      <c r="BV102" s="138"/>
      <c r="BW102" s="294"/>
      <c r="BX102" s="283"/>
      <c r="BY102" s="464"/>
      <c r="CM102" s="18"/>
      <c r="CN102" s="18"/>
      <c r="CO102" s="18"/>
      <c r="CP102" s="18"/>
      <c r="CQ102" s="18"/>
      <c r="CR102" s="18"/>
      <c r="CS102" s="18"/>
      <c r="CT102" s="18"/>
      <c r="CU102" s="18"/>
      <c r="CV102" s="18"/>
      <c r="CW102" s="18"/>
      <c r="CX102" s="18"/>
      <c r="CY102" s="18"/>
      <c r="CZ102" s="18"/>
      <c r="DA102" s="18"/>
      <c r="DB102" s="18"/>
      <c r="DC102" s="18"/>
      <c r="DD102" s="18"/>
      <c r="DE102" s="18"/>
      <c r="DF102" s="18"/>
      <c r="DG102" s="18"/>
      <c r="DH102" s="18"/>
      <c r="DI102" s="18"/>
      <c r="DJ102" s="18"/>
      <c r="DK102" s="18"/>
      <c r="DL102" s="18"/>
      <c r="DM102" s="18"/>
      <c r="DN102" s="18"/>
    </row>
    <row r="103" spans="1:118" s="540" customFormat="1" ht="47.25" x14ac:dyDescent="0.25">
      <c r="A103" s="46"/>
      <c r="B103" s="288" t="str">
        <f>'4'!B104</f>
        <v>По программе энергосбережения и повышения энергетической эффективности</v>
      </c>
      <c r="C103" s="577" t="str">
        <f>'4'!C104</f>
        <v>M-O</v>
      </c>
      <c r="D103" s="138"/>
      <c r="E103" s="138"/>
      <c r="F103" s="138"/>
      <c r="G103" s="138"/>
      <c r="H103" s="138"/>
      <c r="I103" s="138"/>
      <c r="J103" s="138"/>
      <c r="K103" s="138"/>
      <c r="L103" s="138"/>
      <c r="M103" s="138"/>
      <c r="N103" s="138"/>
      <c r="O103" s="138"/>
      <c r="P103" s="138"/>
      <c r="Q103" s="294">
        <v>0</v>
      </c>
      <c r="R103" s="294">
        <v>0</v>
      </c>
      <c r="S103" s="294">
        <v>0</v>
      </c>
      <c r="T103" s="138"/>
      <c r="U103" s="294">
        <f>'4'!U103</f>
        <v>0</v>
      </c>
      <c r="V103" s="138"/>
      <c r="W103" s="294">
        <f>'4'!AD103</f>
        <v>0</v>
      </c>
      <c r="X103" s="294"/>
      <c r="Y103" s="294"/>
      <c r="Z103" s="138"/>
      <c r="AA103" s="292">
        <f>'4'!AC103</f>
        <v>0</v>
      </c>
      <c r="AB103" s="138"/>
      <c r="AC103" s="294">
        <f>'4'!AK103</f>
        <v>0</v>
      </c>
      <c r="AD103" s="294"/>
      <c r="AE103" s="294">
        <f>'4'!AM103</f>
        <v>0</v>
      </c>
      <c r="AF103" s="138"/>
      <c r="AG103" s="294">
        <f>'4'!AJ103</f>
        <v>0</v>
      </c>
      <c r="AH103" s="138"/>
      <c r="AI103" s="294">
        <f>'4'!BF103</f>
        <v>0</v>
      </c>
      <c r="AJ103" s="294"/>
      <c r="AK103" s="294">
        <f>'4'!AT103</f>
        <v>0</v>
      </c>
      <c r="AL103" s="138"/>
      <c r="AM103" s="294">
        <f>'3'!AF101</f>
        <v>0</v>
      </c>
      <c r="AN103" s="138"/>
      <c r="AO103" s="294">
        <f t="shared" si="12"/>
        <v>0</v>
      </c>
      <c r="AP103" s="294">
        <v>0</v>
      </c>
      <c r="AQ103" s="294">
        <v>0</v>
      </c>
      <c r="AR103" s="138"/>
      <c r="AS103" s="294">
        <f>'4'!AX103</f>
        <v>0</v>
      </c>
      <c r="AT103" s="138" t="s">
        <v>1074</v>
      </c>
      <c r="AU103" s="138">
        <f>'4'!BF103</f>
        <v>0</v>
      </c>
      <c r="AV103" s="138"/>
      <c r="AW103" s="294">
        <f>'4'!BH103</f>
        <v>0</v>
      </c>
      <c r="AX103" s="138"/>
      <c r="AY103" s="294">
        <f>AY101</f>
        <v>15.221247580000002</v>
      </c>
      <c r="AZ103" s="138"/>
      <c r="BA103" s="294">
        <f t="shared" si="13"/>
        <v>0</v>
      </c>
      <c r="BB103" s="294">
        <f t="shared" si="14"/>
        <v>0</v>
      </c>
      <c r="BC103" s="294">
        <f t="shared" si="15"/>
        <v>0</v>
      </c>
      <c r="BD103" s="294">
        <f t="shared" si="16"/>
        <v>0</v>
      </c>
      <c r="BE103" s="294">
        <f>'4'!BL103</f>
        <v>0</v>
      </c>
      <c r="BF103" s="138" t="s">
        <v>1074</v>
      </c>
      <c r="BG103" s="138">
        <f>'4'!BT103</f>
        <v>0</v>
      </c>
      <c r="BH103" s="138"/>
      <c r="BI103" s="138">
        <f>'4'!BV103</f>
        <v>0</v>
      </c>
      <c r="BJ103" s="138"/>
      <c r="BK103" s="294">
        <f>'4'!BS103</f>
        <v>14.982230000000001</v>
      </c>
      <c r="BL103" s="138"/>
      <c r="BM103" s="294">
        <f t="shared" si="17"/>
        <v>0</v>
      </c>
      <c r="BN103" s="294">
        <f t="shared" si="18"/>
        <v>0</v>
      </c>
      <c r="BO103" s="294">
        <f t="shared" si="19"/>
        <v>0</v>
      </c>
      <c r="BP103" s="294">
        <f t="shared" si="20"/>
        <v>0</v>
      </c>
      <c r="BQ103" s="294">
        <f>'4'!BZ103</f>
        <v>19.160019999999999</v>
      </c>
      <c r="BR103" s="138" t="s">
        <v>1074</v>
      </c>
      <c r="BS103" s="138">
        <f>'4'!CH103</f>
        <v>0</v>
      </c>
      <c r="BT103" s="138"/>
      <c r="BU103" s="138">
        <f>'4'!CJ103</f>
        <v>0</v>
      </c>
      <c r="BV103" s="138"/>
      <c r="BW103" s="294">
        <f>'4'!CG103</f>
        <v>47.357554758333336</v>
      </c>
      <c r="BX103" s="283"/>
      <c r="BY103" s="464"/>
      <c r="CM103" s="18"/>
      <c r="CN103" s="18"/>
      <c r="CO103" s="18"/>
      <c r="CP103" s="18"/>
      <c r="CQ103" s="18"/>
      <c r="CR103" s="18"/>
      <c r="CS103" s="18"/>
      <c r="CT103" s="18"/>
      <c r="CU103" s="18"/>
      <c r="CV103" s="18"/>
      <c r="CW103" s="18"/>
      <c r="CX103" s="18"/>
      <c r="CY103" s="18"/>
      <c r="CZ103" s="18"/>
      <c r="DA103" s="18"/>
      <c r="DB103" s="18"/>
      <c r="DC103" s="18"/>
      <c r="DD103" s="18"/>
      <c r="DE103" s="18"/>
      <c r="DF103" s="18"/>
      <c r="DG103" s="18"/>
      <c r="DH103" s="18"/>
      <c r="DI103" s="18"/>
      <c r="DJ103" s="18"/>
      <c r="DK103" s="18"/>
      <c r="DL103" s="18"/>
      <c r="DM103" s="18"/>
      <c r="DN103" s="18"/>
    </row>
    <row r="104" spans="1:118" s="580" customFormat="1" x14ac:dyDescent="0.25">
      <c r="A104" s="46"/>
      <c r="B104" s="289"/>
      <c r="C104" s="50"/>
      <c r="D104" s="138"/>
      <c r="E104" s="138"/>
      <c r="F104" s="138"/>
      <c r="G104" s="138"/>
      <c r="H104" s="138"/>
      <c r="I104" s="138"/>
      <c r="J104" s="138"/>
      <c r="K104" s="138"/>
      <c r="L104" s="138"/>
      <c r="M104" s="138"/>
      <c r="N104" s="138"/>
      <c r="O104" s="138"/>
      <c r="P104" s="138"/>
      <c r="Q104" s="294"/>
      <c r="R104" s="294"/>
      <c r="S104" s="294"/>
      <c r="T104" s="138"/>
      <c r="U104" s="294"/>
      <c r="V104" s="138"/>
      <c r="W104" s="294"/>
      <c r="X104" s="294"/>
      <c r="Y104" s="294"/>
      <c r="Z104" s="138"/>
      <c r="AA104" s="292"/>
      <c r="AB104" s="138"/>
      <c r="AC104" s="294"/>
      <c r="AD104" s="294"/>
      <c r="AE104" s="294"/>
      <c r="AF104" s="138"/>
      <c r="AG104" s="294"/>
      <c r="AH104" s="138"/>
      <c r="AI104" s="294"/>
      <c r="AJ104" s="294"/>
      <c r="AK104" s="294"/>
      <c r="AL104" s="138"/>
      <c r="AM104" s="294"/>
      <c r="AN104" s="138"/>
      <c r="AO104" s="294">
        <f t="shared" si="12"/>
        <v>0</v>
      </c>
      <c r="AP104" s="294"/>
      <c r="AQ104" s="294"/>
      <c r="AR104" s="138"/>
      <c r="AS104" s="294"/>
      <c r="AT104" s="138"/>
      <c r="AU104" s="138"/>
      <c r="AV104" s="138"/>
      <c r="AW104" s="294"/>
      <c r="AX104" s="138"/>
      <c r="AY104" s="294"/>
      <c r="AZ104" s="138"/>
      <c r="BA104" s="294">
        <f t="shared" si="13"/>
        <v>0</v>
      </c>
      <c r="BB104" s="294">
        <f t="shared" si="14"/>
        <v>0</v>
      </c>
      <c r="BC104" s="294">
        <f t="shared" si="15"/>
        <v>0</v>
      </c>
      <c r="BD104" s="294">
        <f t="shared" si="16"/>
        <v>0</v>
      </c>
      <c r="BE104" s="294"/>
      <c r="BF104" s="138"/>
      <c r="BG104" s="138"/>
      <c r="BH104" s="138"/>
      <c r="BI104" s="138"/>
      <c r="BJ104" s="138"/>
      <c r="BK104" s="294"/>
      <c r="BL104" s="138"/>
      <c r="BM104" s="294">
        <f t="shared" si="17"/>
        <v>0</v>
      </c>
      <c r="BN104" s="294">
        <f t="shared" si="18"/>
        <v>0</v>
      </c>
      <c r="BO104" s="294">
        <f t="shared" si="19"/>
        <v>0</v>
      </c>
      <c r="BP104" s="294">
        <f t="shared" si="20"/>
        <v>0</v>
      </c>
      <c r="BQ104" s="294"/>
      <c r="BR104" s="138"/>
      <c r="BS104" s="138"/>
      <c r="BT104" s="138"/>
      <c r="BU104" s="138"/>
      <c r="BV104" s="138"/>
      <c r="BW104" s="294"/>
      <c r="BX104" s="283"/>
      <c r="BY104" s="464"/>
      <c r="CM104" s="18"/>
      <c r="CN104" s="18"/>
      <c r="CO104" s="18"/>
      <c r="CP104" s="18"/>
      <c r="CQ104" s="18"/>
      <c r="CR104" s="18"/>
      <c r="CS104" s="18"/>
      <c r="CT104" s="18"/>
      <c r="CU104" s="18"/>
      <c r="CV104" s="18"/>
      <c r="CW104" s="18"/>
      <c r="CX104" s="18"/>
      <c r="CY104" s="18"/>
      <c r="CZ104" s="18"/>
      <c r="DA104" s="18"/>
      <c r="DB104" s="18"/>
      <c r="DC104" s="18"/>
      <c r="DD104" s="18"/>
      <c r="DE104" s="18"/>
      <c r="DF104" s="18"/>
      <c r="DG104" s="18"/>
      <c r="DH104" s="18"/>
      <c r="DI104" s="18"/>
      <c r="DJ104" s="18"/>
      <c r="DK104" s="18"/>
      <c r="DL104" s="18"/>
      <c r="DM104" s="18"/>
      <c r="DN104" s="18"/>
    </row>
    <row r="105" spans="1:118" ht="63" x14ac:dyDescent="0.25">
      <c r="A105" s="46" t="s">
        <v>559</v>
      </c>
      <c r="B105" s="216" t="s">
        <v>755</v>
      </c>
      <c r="C105" s="50"/>
      <c r="D105" s="138"/>
      <c r="E105" s="138"/>
      <c r="F105" s="138"/>
      <c r="G105" s="138"/>
      <c r="H105" s="138"/>
      <c r="I105" s="138"/>
      <c r="J105" s="138"/>
      <c r="K105" s="138"/>
      <c r="L105" s="138"/>
      <c r="M105" s="138"/>
      <c r="N105" s="138"/>
      <c r="O105" s="138"/>
      <c r="P105" s="138" t="s">
        <v>868</v>
      </c>
      <c r="Q105" s="294">
        <v>0</v>
      </c>
      <c r="R105" s="294">
        <v>0</v>
      </c>
      <c r="S105" s="294">
        <v>0</v>
      </c>
      <c r="T105" s="138"/>
      <c r="U105" s="294">
        <f>'4'!U106</f>
        <v>12.65</v>
      </c>
      <c r="V105" s="138" t="s">
        <v>868</v>
      </c>
      <c r="W105" s="294">
        <f>'4'!AD106</f>
        <v>0</v>
      </c>
      <c r="X105" s="294"/>
      <c r="Y105" s="294"/>
      <c r="Z105" s="138"/>
      <c r="AA105" s="292">
        <f>'4'!AC106</f>
        <v>12.770049</v>
      </c>
      <c r="AB105" s="138"/>
      <c r="AC105" s="294">
        <f>'4'!AK106</f>
        <v>0</v>
      </c>
      <c r="AD105" s="294"/>
      <c r="AE105" s="294">
        <f>'4'!AM106</f>
        <v>0</v>
      </c>
      <c r="AF105" s="138"/>
      <c r="AG105" s="294">
        <f>'4'!AJ106</f>
        <v>10.93</v>
      </c>
      <c r="AH105" s="138"/>
      <c r="AI105" s="294">
        <f>'4'!BF106</f>
        <v>0</v>
      </c>
      <c r="AJ105" s="294"/>
      <c r="AK105" s="294">
        <f>'4'!AT106</f>
        <v>0</v>
      </c>
      <c r="AL105" s="138"/>
      <c r="AM105" s="294">
        <f>'3'!AF104</f>
        <v>10.71529</v>
      </c>
      <c r="AN105" s="138" t="s">
        <v>868</v>
      </c>
      <c r="AO105" s="294">
        <f t="shared" si="12"/>
        <v>0</v>
      </c>
      <c r="AP105" s="294">
        <v>0</v>
      </c>
      <c r="AQ105" s="294">
        <v>0</v>
      </c>
      <c r="AR105" s="138"/>
      <c r="AS105" s="294">
        <f>'4'!AX106</f>
        <v>6.9474999999999998</v>
      </c>
      <c r="AT105" s="138" t="s">
        <v>549</v>
      </c>
      <c r="AU105" s="138">
        <f>'4'!BF106</f>
        <v>0</v>
      </c>
      <c r="AV105" s="138"/>
      <c r="AW105" s="294">
        <f>'4'!BH106</f>
        <v>0</v>
      </c>
      <c r="AX105" s="138"/>
      <c r="AY105" s="294">
        <f>'4'!BE106</f>
        <v>6.71875</v>
      </c>
      <c r="AZ105" s="138" t="s">
        <v>868</v>
      </c>
      <c r="BA105" s="294">
        <f t="shared" si="13"/>
        <v>0</v>
      </c>
      <c r="BB105" s="294">
        <f t="shared" si="14"/>
        <v>0</v>
      </c>
      <c r="BC105" s="294">
        <f t="shared" si="15"/>
        <v>0</v>
      </c>
      <c r="BD105" s="294">
        <f t="shared" si="16"/>
        <v>0</v>
      </c>
      <c r="BE105" s="294">
        <f>'4'!BL106</f>
        <v>8.7000000000000011</v>
      </c>
      <c r="BF105" s="138" t="s">
        <v>868</v>
      </c>
      <c r="BG105" s="138">
        <f>'4'!BT106</f>
        <v>0</v>
      </c>
      <c r="BH105" s="138"/>
      <c r="BI105" s="138">
        <f>'4'!BV106</f>
        <v>0</v>
      </c>
      <c r="BJ105" s="138"/>
      <c r="BK105" s="294">
        <f>'4'!BS106</f>
        <v>8.7000000000000011</v>
      </c>
      <c r="BL105" s="138" t="s">
        <v>868</v>
      </c>
      <c r="BM105" s="294">
        <f t="shared" si="17"/>
        <v>0</v>
      </c>
      <c r="BN105" s="294">
        <f t="shared" si="18"/>
        <v>0</v>
      </c>
      <c r="BO105" s="294">
        <f t="shared" si="19"/>
        <v>0</v>
      </c>
      <c r="BP105" s="294">
        <f t="shared" si="20"/>
        <v>0</v>
      </c>
      <c r="BQ105" s="294">
        <f>'4'!BZ106</f>
        <v>9</v>
      </c>
      <c r="BR105" s="138" t="s">
        <v>868</v>
      </c>
      <c r="BS105" s="138">
        <f>'4'!CH106</f>
        <v>0</v>
      </c>
      <c r="BT105" s="138"/>
      <c r="BU105" s="138">
        <f>'4'!CJ106</f>
        <v>0</v>
      </c>
      <c r="BV105" s="138"/>
      <c r="BW105" s="294">
        <f>'4'!CG106</f>
        <v>9</v>
      </c>
      <c r="BX105" s="283"/>
      <c r="BY105" s="464"/>
      <c r="CM105" s="18"/>
      <c r="CN105" s="18"/>
      <c r="CO105" s="18"/>
      <c r="CP105" s="18"/>
      <c r="CQ105" s="18"/>
      <c r="CR105" s="18"/>
      <c r="CS105" s="18"/>
      <c r="CT105" s="18"/>
      <c r="CU105" s="18"/>
      <c r="CV105" s="18"/>
      <c r="CW105" s="18"/>
      <c r="CX105" s="18"/>
      <c r="CY105" s="18"/>
      <c r="CZ105" s="18"/>
      <c r="DA105" s="18"/>
      <c r="DB105" s="18"/>
      <c r="DC105" s="18"/>
      <c r="DD105" s="18"/>
      <c r="DE105" s="18"/>
      <c r="DF105" s="18"/>
      <c r="DG105" s="18"/>
      <c r="DH105" s="18"/>
      <c r="DI105" s="18"/>
      <c r="DJ105" s="18"/>
      <c r="DK105" s="18"/>
      <c r="DL105" s="18"/>
      <c r="DM105" s="18"/>
      <c r="DN105" s="18"/>
    </row>
    <row r="106" spans="1:118" ht="31.5" x14ac:dyDescent="0.25">
      <c r="A106" s="46" t="s">
        <v>615</v>
      </c>
      <c r="B106" s="357" t="s">
        <v>756</v>
      </c>
      <c r="C106" s="50"/>
      <c r="D106" s="138"/>
      <c r="E106" s="138"/>
      <c r="F106" s="138"/>
      <c r="G106" s="138"/>
      <c r="H106" s="138"/>
      <c r="I106" s="138"/>
      <c r="J106" s="138"/>
      <c r="K106" s="138"/>
      <c r="L106" s="138"/>
      <c r="M106" s="138"/>
      <c r="N106" s="138"/>
      <c r="O106" s="138"/>
      <c r="P106" s="138" t="s">
        <v>763</v>
      </c>
      <c r="Q106" s="294">
        <v>0</v>
      </c>
      <c r="R106" s="294">
        <v>0</v>
      </c>
      <c r="S106" s="294">
        <v>0</v>
      </c>
      <c r="T106" s="138"/>
      <c r="U106" s="294">
        <f>'4'!U107</f>
        <v>0</v>
      </c>
      <c r="V106" s="138" t="s">
        <v>763</v>
      </c>
      <c r="W106" s="294">
        <f>'4'!AD107</f>
        <v>0</v>
      </c>
      <c r="X106" s="294"/>
      <c r="Y106" s="294"/>
      <c r="Z106" s="138"/>
      <c r="AA106" s="292">
        <f>'4'!AC107</f>
        <v>0</v>
      </c>
      <c r="AB106" s="138"/>
      <c r="AC106" s="294">
        <f>'4'!AK107</f>
        <v>0</v>
      </c>
      <c r="AD106" s="294"/>
      <c r="AE106" s="294">
        <f>'4'!AM107</f>
        <v>0</v>
      </c>
      <c r="AF106" s="138"/>
      <c r="AG106" s="294">
        <f>'4'!AJ107</f>
        <v>0</v>
      </c>
      <c r="AH106" s="138"/>
      <c r="AI106" s="294">
        <f>'4'!BF107</f>
        <v>0</v>
      </c>
      <c r="AJ106" s="294"/>
      <c r="AK106" s="294">
        <f>'4'!AT107</f>
        <v>0</v>
      </c>
      <c r="AL106" s="138"/>
      <c r="AM106" s="294">
        <f>'3'!AF105</f>
        <v>0</v>
      </c>
      <c r="AN106" s="138" t="s">
        <v>763</v>
      </c>
      <c r="AO106" s="294">
        <f t="shared" si="12"/>
        <v>0</v>
      </c>
      <c r="AP106" s="294">
        <v>0</v>
      </c>
      <c r="AQ106" s="294">
        <v>0</v>
      </c>
      <c r="AR106" s="138"/>
      <c r="AS106" s="294">
        <f>'4'!AX107</f>
        <v>0</v>
      </c>
      <c r="AT106" s="138"/>
      <c r="AU106" s="138">
        <f>'4'!BF107</f>
        <v>0</v>
      </c>
      <c r="AV106" s="138"/>
      <c r="AW106" s="294">
        <f>'4'!BH107</f>
        <v>0</v>
      </c>
      <c r="AX106" s="138"/>
      <c r="AY106" s="294">
        <f>'4'!BE107</f>
        <v>0</v>
      </c>
      <c r="AZ106" s="138" t="s">
        <v>763</v>
      </c>
      <c r="BA106" s="294">
        <f t="shared" si="13"/>
        <v>0</v>
      </c>
      <c r="BB106" s="294">
        <f t="shared" si="14"/>
        <v>0</v>
      </c>
      <c r="BC106" s="294">
        <f t="shared" si="15"/>
        <v>0</v>
      </c>
      <c r="BD106" s="294">
        <f t="shared" si="16"/>
        <v>0</v>
      </c>
      <c r="BE106" s="294">
        <f>'4'!BL107</f>
        <v>0</v>
      </c>
      <c r="BF106" s="138"/>
      <c r="BG106" s="138">
        <f>'4'!BT107</f>
        <v>0</v>
      </c>
      <c r="BH106" s="138"/>
      <c r="BI106" s="138">
        <f>'4'!BV107</f>
        <v>0</v>
      </c>
      <c r="BJ106" s="138"/>
      <c r="BK106" s="294">
        <f>'4'!BS107</f>
        <v>0</v>
      </c>
      <c r="BL106" s="138" t="s">
        <v>763</v>
      </c>
      <c r="BM106" s="294">
        <f t="shared" si="17"/>
        <v>0</v>
      </c>
      <c r="BN106" s="294">
        <f t="shared" si="18"/>
        <v>0</v>
      </c>
      <c r="BO106" s="294">
        <f t="shared" si="19"/>
        <v>0</v>
      </c>
      <c r="BP106" s="294">
        <f t="shared" si="20"/>
        <v>0</v>
      </c>
      <c r="BQ106" s="294">
        <f>'4'!BZ107</f>
        <v>0</v>
      </c>
      <c r="BR106" s="138"/>
      <c r="BS106" s="138">
        <f>'4'!CH107</f>
        <v>0</v>
      </c>
      <c r="BT106" s="138"/>
      <c r="BU106" s="138">
        <f>'4'!CJ107</f>
        <v>0</v>
      </c>
      <c r="BV106" s="138"/>
      <c r="BW106" s="294">
        <f>'4'!CG107</f>
        <v>0</v>
      </c>
      <c r="BX106" s="283"/>
      <c r="BY106" s="464"/>
      <c r="CM106" s="18"/>
      <c r="CN106" s="18"/>
      <c r="CO106" s="18"/>
      <c r="CP106" s="18"/>
      <c r="CQ106" s="18"/>
      <c r="CR106" s="18"/>
      <c r="CS106" s="18"/>
      <c r="CT106" s="18"/>
      <c r="CU106" s="18"/>
      <c r="CV106" s="18"/>
      <c r="CW106" s="18"/>
      <c r="CX106" s="18"/>
      <c r="CY106" s="18"/>
      <c r="CZ106" s="18"/>
      <c r="DA106" s="18"/>
      <c r="DB106" s="18"/>
      <c r="DC106" s="18"/>
      <c r="DD106" s="18"/>
      <c r="DE106" s="18"/>
      <c r="DF106" s="18"/>
      <c r="DG106" s="18"/>
      <c r="DH106" s="18"/>
      <c r="DI106" s="18"/>
      <c r="DJ106" s="18"/>
      <c r="DK106" s="18"/>
      <c r="DL106" s="18"/>
      <c r="DM106" s="18"/>
      <c r="DN106" s="18"/>
    </row>
    <row r="107" spans="1:118" ht="63" x14ac:dyDescent="0.25">
      <c r="A107" s="46" t="s">
        <v>616</v>
      </c>
      <c r="B107" s="357" t="s">
        <v>757</v>
      </c>
      <c r="C107" s="50"/>
      <c r="D107" s="138"/>
      <c r="E107" s="138"/>
      <c r="F107" s="138"/>
      <c r="G107" s="138"/>
      <c r="H107" s="138"/>
      <c r="I107" s="138"/>
      <c r="J107" s="138"/>
      <c r="K107" s="138"/>
      <c r="L107" s="138"/>
      <c r="M107" s="138"/>
      <c r="N107" s="138"/>
      <c r="O107" s="138"/>
      <c r="P107" s="138" t="s">
        <v>868</v>
      </c>
      <c r="Q107" s="294">
        <v>0</v>
      </c>
      <c r="R107" s="294">
        <v>0</v>
      </c>
      <c r="S107" s="294">
        <v>0</v>
      </c>
      <c r="T107" s="138"/>
      <c r="U107" s="294">
        <f>'4'!U108</f>
        <v>12.65</v>
      </c>
      <c r="V107" s="138" t="s">
        <v>868</v>
      </c>
      <c r="W107" s="294">
        <f>'4'!AD108</f>
        <v>0</v>
      </c>
      <c r="X107" s="294"/>
      <c r="Y107" s="294"/>
      <c r="Z107" s="138"/>
      <c r="AA107" s="292">
        <f>'4'!AC108</f>
        <v>12.770049</v>
      </c>
      <c r="AB107" s="138"/>
      <c r="AC107" s="294">
        <f>'4'!AK108</f>
        <v>0</v>
      </c>
      <c r="AD107" s="294"/>
      <c r="AE107" s="294">
        <f>'4'!AM108</f>
        <v>0</v>
      </c>
      <c r="AF107" s="138"/>
      <c r="AG107" s="294">
        <f>'4'!AJ108</f>
        <v>10.93</v>
      </c>
      <c r="AH107" s="138"/>
      <c r="AI107" s="294">
        <f>'4'!BF108</f>
        <v>0</v>
      </c>
      <c r="AJ107" s="294"/>
      <c r="AK107" s="294">
        <f>'4'!AT108</f>
        <v>0</v>
      </c>
      <c r="AL107" s="138"/>
      <c r="AM107" s="294">
        <f>'3'!AF106</f>
        <v>10.71529</v>
      </c>
      <c r="AN107" s="138" t="s">
        <v>868</v>
      </c>
      <c r="AO107" s="294">
        <f t="shared" si="12"/>
        <v>0</v>
      </c>
      <c r="AP107" s="294">
        <v>0</v>
      </c>
      <c r="AQ107" s="294">
        <v>0</v>
      </c>
      <c r="AR107" s="138"/>
      <c r="AS107" s="294">
        <f>'4'!AX108</f>
        <v>6.9474999999999998</v>
      </c>
      <c r="AT107" s="138" t="s">
        <v>549</v>
      </c>
      <c r="AU107" s="138">
        <f>'4'!BF108</f>
        <v>0</v>
      </c>
      <c r="AV107" s="138"/>
      <c r="AW107" s="294">
        <f>'4'!BH108</f>
        <v>0</v>
      </c>
      <c r="AX107" s="138"/>
      <c r="AY107" s="294">
        <f>'4'!BE108</f>
        <v>6.71875</v>
      </c>
      <c r="AZ107" s="138" t="s">
        <v>868</v>
      </c>
      <c r="BA107" s="294">
        <f t="shared" si="13"/>
        <v>0</v>
      </c>
      <c r="BB107" s="294">
        <f t="shared" si="14"/>
        <v>0</v>
      </c>
      <c r="BC107" s="294">
        <f t="shared" si="15"/>
        <v>0</v>
      </c>
      <c r="BD107" s="294">
        <f t="shared" si="16"/>
        <v>0</v>
      </c>
      <c r="BE107" s="294">
        <f>'4'!BL108</f>
        <v>8.7000000000000011</v>
      </c>
      <c r="BF107" s="138" t="s">
        <v>868</v>
      </c>
      <c r="BG107" s="138">
        <f>'4'!BT108</f>
        <v>0</v>
      </c>
      <c r="BH107" s="138"/>
      <c r="BI107" s="138">
        <f>'4'!BV108</f>
        <v>0</v>
      </c>
      <c r="BJ107" s="138"/>
      <c r="BK107" s="294">
        <f>'4'!BS108</f>
        <v>8.7000000000000011</v>
      </c>
      <c r="BL107" s="138" t="s">
        <v>868</v>
      </c>
      <c r="BM107" s="294">
        <f t="shared" si="17"/>
        <v>0</v>
      </c>
      <c r="BN107" s="294">
        <f t="shared" si="18"/>
        <v>0</v>
      </c>
      <c r="BO107" s="294">
        <f t="shared" si="19"/>
        <v>0</v>
      </c>
      <c r="BP107" s="294">
        <f t="shared" si="20"/>
        <v>0</v>
      </c>
      <c r="BQ107" s="294">
        <f>'4'!BZ108</f>
        <v>9</v>
      </c>
      <c r="BR107" s="138" t="s">
        <v>868</v>
      </c>
      <c r="BS107" s="138">
        <f>'4'!CH108</f>
        <v>0</v>
      </c>
      <c r="BT107" s="138"/>
      <c r="BU107" s="138">
        <f>'4'!CJ108</f>
        <v>0</v>
      </c>
      <c r="BV107" s="138"/>
      <c r="BW107" s="294">
        <f>'4'!CG108</f>
        <v>9</v>
      </c>
      <c r="BX107" s="283"/>
      <c r="BY107" s="464"/>
      <c r="CM107" s="18"/>
      <c r="CN107" s="18"/>
      <c r="CO107" s="18"/>
      <c r="CP107" s="18"/>
      <c r="CQ107" s="18"/>
      <c r="CR107" s="18"/>
      <c r="CS107" s="18"/>
      <c r="CT107" s="18"/>
      <c r="CU107" s="18"/>
      <c r="CV107" s="18"/>
      <c r="CW107" s="18"/>
      <c r="CX107" s="18"/>
      <c r="CY107" s="18"/>
      <c r="CZ107" s="18"/>
      <c r="DA107" s="18"/>
      <c r="DB107" s="18"/>
      <c r="DC107" s="18"/>
      <c r="DD107" s="18"/>
      <c r="DE107" s="18"/>
      <c r="DF107" s="18"/>
      <c r="DG107" s="18"/>
      <c r="DH107" s="18"/>
      <c r="DI107" s="18"/>
      <c r="DJ107" s="18"/>
      <c r="DK107" s="18"/>
      <c r="DL107" s="18"/>
      <c r="DM107" s="18"/>
      <c r="DN107" s="18"/>
    </row>
    <row r="108" spans="1:118" x14ac:dyDescent="0.25">
      <c r="A108" s="46"/>
      <c r="B108" s="288" t="s">
        <v>822</v>
      </c>
      <c r="C108" s="50" t="s">
        <v>806</v>
      </c>
      <c r="D108" s="138"/>
      <c r="E108" s="138"/>
      <c r="F108" s="138"/>
      <c r="G108" s="138"/>
      <c r="H108" s="138"/>
      <c r="I108" s="138"/>
      <c r="J108" s="138"/>
      <c r="K108" s="138"/>
      <c r="L108" s="138"/>
      <c r="M108" s="138"/>
      <c r="N108" s="138"/>
      <c r="O108" s="138"/>
      <c r="P108" s="138" t="s">
        <v>868</v>
      </c>
      <c r="Q108" s="294">
        <v>0</v>
      </c>
      <c r="R108" s="294">
        <v>0</v>
      </c>
      <c r="S108" s="294">
        <v>0</v>
      </c>
      <c r="T108" s="138"/>
      <c r="U108" s="294">
        <f>'4'!U109</f>
        <v>1.95</v>
      </c>
      <c r="V108" s="138" t="s">
        <v>868</v>
      </c>
      <c r="W108" s="294">
        <f>'4'!AD109</f>
        <v>0</v>
      </c>
      <c r="X108" s="294"/>
      <c r="Y108" s="294"/>
      <c r="Z108" s="138"/>
      <c r="AA108" s="292">
        <f>'4'!AC109</f>
        <v>5.6108330000000004</v>
      </c>
      <c r="AB108" s="138"/>
      <c r="AC108" s="294">
        <f>'4'!AK109</f>
        <v>0</v>
      </c>
      <c r="AD108" s="294"/>
      <c r="AE108" s="294">
        <f>'4'!AM109</f>
        <v>0</v>
      </c>
      <c r="AF108" s="138"/>
      <c r="AG108" s="294">
        <f>'4'!AJ109</f>
        <v>0</v>
      </c>
      <c r="AH108" s="138"/>
      <c r="AI108" s="294">
        <f>'4'!BF109</f>
        <v>0</v>
      </c>
      <c r="AJ108" s="294"/>
      <c r="AK108" s="294">
        <f>'4'!AT109</f>
        <v>0</v>
      </c>
      <c r="AL108" s="138"/>
      <c r="AM108" s="294">
        <f>'3'!AF107</f>
        <v>0</v>
      </c>
      <c r="AN108" s="138"/>
      <c r="AO108" s="294">
        <f t="shared" si="12"/>
        <v>0</v>
      </c>
      <c r="AP108" s="294">
        <v>0</v>
      </c>
      <c r="AQ108" s="294">
        <v>0</v>
      </c>
      <c r="AR108" s="138"/>
      <c r="AS108" s="294">
        <f>'4'!AX109</f>
        <v>0</v>
      </c>
      <c r="AT108" s="138"/>
      <c r="AU108" s="138">
        <f>'4'!BF109</f>
        <v>0</v>
      </c>
      <c r="AV108" s="138"/>
      <c r="AW108" s="294">
        <f>'4'!BH109</f>
        <v>0</v>
      </c>
      <c r="AX108" s="138"/>
      <c r="AY108" s="294">
        <f>'4'!BE109</f>
        <v>0</v>
      </c>
      <c r="AZ108" s="138"/>
      <c r="BA108" s="294">
        <f t="shared" si="13"/>
        <v>0</v>
      </c>
      <c r="BB108" s="294">
        <f t="shared" si="14"/>
        <v>0</v>
      </c>
      <c r="BC108" s="294">
        <f t="shared" si="15"/>
        <v>0</v>
      </c>
      <c r="BD108" s="294">
        <f t="shared" si="16"/>
        <v>0</v>
      </c>
      <c r="BE108" s="294">
        <f>'4'!BL109</f>
        <v>0</v>
      </c>
      <c r="BF108" s="138"/>
      <c r="BG108" s="138">
        <f>'4'!BT109</f>
        <v>0</v>
      </c>
      <c r="BH108" s="138"/>
      <c r="BI108" s="138">
        <f>'4'!BV109</f>
        <v>0</v>
      </c>
      <c r="BJ108" s="138"/>
      <c r="BK108" s="294">
        <f>'4'!BS109</f>
        <v>0</v>
      </c>
      <c r="BL108" s="138"/>
      <c r="BM108" s="294">
        <f t="shared" si="17"/>
        <v>0</v>
      </c>
      <c r="BN108" s="294">
        <f t="shared" si="18"/>
        <v>0</v>
      </c>
      <c r="BO108" s="294">
        <f t="shared" si="19"/>
        <v>0</v>
      </c>
      <c r="BP108" s="294">
        <f t="shared" si="20"/>
        <v>0</v>
      </c>
      <c r="BQ108" s="294">
        <f>'4'!BZ109</f>
        <v>0</v>
      </c>
      <c r="BR108" s="138"/>
      <c r="BS108" s="138">
        <f>'4'!CH109</f>
        <v>0</v>
      </c>
      <c r="BT108" s="138"/>
      <c r="BU108" s="138">
        <f>'4'!CJ109</f>
        <v>0</v>
      </c>
      <c r="BV108" s="138"/>
      <c r="BW108" s="294">
        <f>'4'!CG109</f>
        <v>0</v>
      </c>
      <c r="BX108" s="283"/>
      <c r="BY108" s="464"/>
      <c r="CM108" s="18"/>
      <c r="CN108" s="18"/>
      <c r="CO108" s="18"/>
      <c r="CP108" s="18"/>
      <c r="CQ108" s="18"/>
      <c r="CR108" s="18"/>
      <c r="CS108" s="18"/>
      <c r="CT108" s="18"/>
      <c r="CU108" s="18"/>
      <c r="CV108" s="18"/>
      <c r="CW108" s="18"/>
      <c r="CX108" s="18"/>
      <c r="CY108" s="18"/>
      <c r="CZ108" s="18"/>
      <c r="DA108" s="18"/>
      <c r="DB108" s="18"/>
      <c r="DC108" s="18"/>
      <c r="DD108" s="18"/>
      <c r="DE108" s="18"/>
      <c r="DF108" s="18"/>
      <c r="DG108" s="18"/>
      <c r="DH108" s="18"/>
      <c r="DI108" s="18"/>
      <c r="DJ108" s="18"/>
      <c r="DK108" s="18"/>
      <c r="DL108" s="18"/>
      <c r="DM108" s="18"/>
      <c r="DN108" s="18"/>
    </row>
    <row r="109" spans="1:118" ht="31.5" x14ac:dyDescent="0.25">
      <c r="A109" s="46"/>
      <c r="B109" s="288" t="s">
        <v>823</v>
      </c>
      <c r="C109" s="50" t="s">
        <v>806</v>
      </c>
      <c r="D109" s="138"/>
      <c r="E109" s="138"/>
      <c r="F109" s="138"/>
      <c r="G109" s="138"/>
      <c r="H109" s="138"/>
      <c r="I109" s="138"/>
      <c r="J109" s="138"/>
      <c r="K109" s="138"/>
      <c r="L109" s="138"/>
      <c r="M109" s="138"/>
      <c r="N109" s="138"/>
      <c r="O109" s="138"/>
      <c r="P109" s="138" t="s">
        <v>868</v>
      </c>
      <c r="Q109" s="294">
        <v>0</v>
      </c>
      <c r="R109" s="294">
        <v>0</v>
      </c>
      <c r="S109" s="294">
        <v>0</v>
      </c>
      <c r="T109" s="138"/>
      <c r="U109" s="294">
        <f>'4'!U110</f>
        <v>5.2</v>
      </c>
      <c r="V109" s="138" t="s">
        <v>868</v>
      </c>
      <c r="W109" s="294">
        <f>'4'!AD110</f>
        <v>0</v>
      </c>
      <c r="X109" s="294"/>
      <c r="Y109" s="294"/>
      <c r="Z109" s="138"/>
      <c r="AA109" s="292">
        <f>'4'!AC110</f>
        <v>2.9195159999999998</v>
      </c>
      <c r="AB109" s="138"/>
      <c r="AC109" s="294">
        <f>'4'!AK110</f>
        <v>0</v>
      </c>
      <c r="AD109" s="294"/>
      <c r="AE109" s="294">
        <f>'4'!AM110</f>
        <v>0</v>
      </c>
      <c r="AF109" s="138"/>
      <c r="AG109" s="294">
        <f>'4'!AJ110</f>
        <v>0</v>
      </c>
      <c r="AH109" s="138"/>
      <c r="AI109" s="294">
        <f>'4'!BF110</f>
        <v>0</v>
      </c>
      <c r="AJ109" s="294"/>
      <c r="AK109" s="294">
        <f>'4'!AT110</f>
        <v>0</v>
      </c>
      <c r="AL109" s="138"/>
      <c r="AM109" s="294">
        <f>'3'!AF108</f>
        <v>0</v>
      </c>
      <c r="AN109" s="138"/>
      <c r="AO109" s="294">
        <f t="shared" si="12"/>
        <v>0</v>
      </c>
      <c r="AP109" s="294">
        <v>0</v>
      </c>
      <c r="AQ109" s="294">
        <v>0</v>
      </c>
      <c r="AR109" s="138"/>
      <c r="AS109" s="294">
        <f>'4'!AX110</f>
        <v>0</v>
      </c>
      <c r="AT109" s="138"/>
      <c r="AU109" s="138">
        <f>'4'!BF110</f>
        <v>0</v>
      </c>
      <c r="AV109" s="138"/>
      <c r="AW109" s="294">
        <f>'4'!BH110</f>
        <v>0</v>
      </c>
      <c r="AX109" s="138"/>
      <c r="AY109" s="294">
        <f>'4'!BE110</f>
        <v>0</v>
      </c>
      <c r="AZ109" s="138"/>
      <c r="BA109" s="294">
        <f t="shared" si="13"/>
        <v>0</v>
      </c>
      <c r="BB109" s="294">
        <f t="shared" si="14"/>
        <v>0</v>
      </c>
      <c r="BC109" s="294">
        <f t="shared" si="15"/>
        <v>0</v>
      </c>
      <c r="BD109" s="294">
        <f t="shared" si="16"/>
        <v>0</v>
      </c>
      <c r="BE109" s="294">
        <f>'4'!BL110</f>
        <v>0</v>
      </c>
      <c r="BF109" s="138"/>
      <c r="BG109" s="138">
        <f>'4'!BT110</f>
        <v>0</v>
      </c>
      <c r="BH109" s="138"/>
      <c r="BI109" s="138">
        <f>'4'!BV110</f>
        <v>0</v>
      </c>
      <c r="BJ109" s="138"/>
      <c r="BK109" s="294">
        <f>'4'!BS110</f>
        <v>0</v>
      </c>
      <c r="BL109" s="138"/>
      <c r="BM109" s="294">
        <f t="shared" si="17"/>
        <v>0</v>
      </c>
      <c r="BN109" s="294">
        <f t="shared" si="18"/>
        <v>0</v>
      </c>
      <c r="BO109" s="294">
        <f t="shared" si="19"/>
        <v>0</v>
      </c>
      <c r="BP109" s="294">
        <f t="shared" si="20"/>
        <v>0</v>
      </c>
      <c r="BQ109" s="294">
        <f>'4'!BZ110</f>
        <v>0</v>
      </c>
      <c r="BR109" s="138"/>
      <c r="BS109" s="138">
        <f>'4'!CH110</f>
        <v>0</v>
      </c>
      <c r="BT109" s="138"/>
      <c r="BU109" s="138">
        <f>'4'!CJ110</f>
        <v>0</v>
      </c>
      <c r="BV109" s="138"/>
      <c r="BW109" s="294">
        <f>'4'!CG110</f>
        <v>0</v>
      </c>
      <c r="BX109" s="283"/>
      <c r="BY109" s="464"/>
      <c r="CM109" s="18"/>
      <c r="CN109" s="18"/>
      <c r="CO109" s="18"/>
      <c r="CP109" s="18"/>
      <c r="CQ109" s="18"/>
      <c r="CR109" s="18"/>
      <c r="CS109" s="18"/>
      <c r="CT109" s="18"/>
      <c r="CU109" s="18"/>
      <c r="CV109" s="18"/>
      <c r="CW109" s="18"/>
      <c r="CX109" s="18"/>
      <c r="CY109" s="18"/>
      <c r="CZ109" s="18"/>
      <c r="DA109" s="18"/>
      <c r="DB109" s="18"/>
      <c r="DC109" s="18"/>
      <c r="DD109" s="18"/>
      <c r="DE109" s="18"/>
      <c r="DF109" s="18"/>
      <c r="DG109" s="18"/>
      <c r="DH109" s="18"/>
      <c r="DI109" s="18"/>
      <c r="DJ109" s="18"/>
      <c r="DK109" s="18"/>
      <c r="DL109" s="18"/>
      <c r="DM109" s="18"/>
      <c r="DN109" s="18"/>
    </row>
    <row r="110" spans="1:118" ht="47.25" x14ac:dyDescent="0.25">
      <c r="A110" s="46"/>
      <c r="B110" s="288" t="s">
        <v>824</v>
      </c>
      <c r="C110" s="50" t="s">
        <v>806</v>
      </c>
      <c r="D110" s="138"/>
      <c r="E110" s="138"/>
      <c r="F110" s="138"/>
      <c r="G110" s="138"/>
      <c r="H110" s="138"/>
      <c r="I110" s="138"/>
      <c r="J110" s="138"/>
      <c r="K110" s="138"/>
      <c r="L110" s="138"/>
      <c r="M110" s="138"/>
      <c r="N110" s="138"/>
      <c r="O110" s="138"/>
      <c r="P110" s="138" t="s">
        <v>868</v>
      </c>
      <c r="Q110" s="294">
        <v>0</v>
      </c>
      <c r="R110" s="294">
        <v>0</v>
      </c>
      <c r="S110" s="294">
        <v>0</v>
      </c>
      <c r="T110" s="138"/>
      <c r="U110" s="294">
        <f>'4'!U111</f>
        <v>3</v>
      </c>
      <c r="V110" s="138" t="s">
        <v>868</v>
      </c>
      <c r="W110" s="294">
        <f>'4'!AD111</f>
        <v>0</v>
      </c>
      <c r="X110" s="294"/>
      <c r="Y110" s="294"/>
      <c r="Z110" s="138"/>
      <c r="AA110" s="292">
        <f>'4'!AC111</f>
        <v>2.1673499999999999</v>
      </c>
      <c r="AB110" s="138"/>
      <c r="AC110" s="294">
        <f>'4'!AK111</f>
        <v>0</v>
      </c>
      <c r="AD110" s="294"/>
      <c r="AE110" s="294">
        <f>'4'!AM111</f>
        <v>0</v>
      </c>
      <c r="AF110" s="138"/>
      <c r="AG110" s="294">
        <f>'4'!AJ111</f>
        <v>0</v>
      </c>
      <c r="AH110" s="138"/>
      <c r="AI110" s="294">
        <f>'4'!BF111</f>
        <v>0</v>
      </c>
      <c r="AJ110" s="294"/>
      <c r="AK110" s="294">
        <f>'4'!AT111</f>
        <v>0</v>
      </c>
      <c r="AL110" s="138"/>
      <c r="AM110" s="294">
        <f>'3'!AF109</f>
        <v>0</v>
      </c>
      <c r="AN110" s="138"/>
      <c r="AO110" s="294">
        <f t="shared" si="12"/>
        <v>0</v>
      </c>
      <c r="AP110" s="294">
        <v>0</v>
      </c>
      <c r="AQ110" s="294">
        <v>0</v>
      </c>
      <c r="AR110" s="138"/>
      <c r="AS110" s="294">
        <f>'4'!AX111</f>
        <v>0</v>
      </c>
      <c r="AT110" s="138"/>
      <c r="AU110" s="138">
        <f>'4'!BF111</f>
        <v>0</v>
      </c>
      <c r="AV110" s="138"/>
      <c r="AW110" s="294">
        <f>'4'!BH111</f>
        <v>0</v>
      </c>
      <c r="AX110" s="138"/>
      <c r="AY110" s="294">
        <f>'4'!BE111</f>
        <v>0</v>
      </c>
      <c r="AZ110" s="138"/>
      <c r="BA110" s="294">
        <f t="shared" si="13"/>
        <v>0</v>
      </c>
      <c r="BB110" s="294">
        <f t="shared" si="14"/>
        <v>0</v>
      </c>
      <c r="BC110" s="294">
        <f t="shared" si="15"/>
        <v>0</v>
      </c>
      <c r="BD110" s="294">
        <f t="shared" si="16"/>
        <v>0</v>
      </c>
      <c r="BE110" s="294">
        <f>'4'!BL111</f>
        <v>0</v>
      </c>
      <c r="BF110" s="138"/>
      <c r="BG110" s="138">
        <f>'4'!BT111</f>
        <v>0</v>
      </c>
      <c r="BH110" s="138"/>
      <c r="BI110" s="138">
        <f>'4'!BV111</f>
        <v>0</v>
      </c>
      <c r="BJ110" s="138"/>
      <c r="BK110" s="294">
        <f>'4'!BS111</f>
        <v>0</v>
      </c>
      <c r="BL110" s="138"/>
      <c r="BM110" s="294">
        <f t="shared" si="17"/>
        <v>0</v>
      </c>
      <c r="BN110" s="294">
        <f t="shared" si="18"/>
        <v>0</v>
      </c>
      <c r="BO110" s="294">
        <f t="shared" si="19"/>
        <v>0</v>
      </c>
      <c r="BP110" s="294">
        <f t="shared" si="20"/>
        <v>0</v>
      </c>
      <c r="BQ110" s="294">
        <f>'4'!BZ111</f>
        <v>0</v>
      </c>
      <c r="BR110" s="138"/>
      <c r="BS110" s="138">
        <f>'4'!CH111</f>
        <v>0</v>
      </c>
      <c r="BT110" s="138"/>
      <c r="BU110" s="138">
        <f>'4'!CJ111</f>
        <v>0</v>
      </c>
      <c r="BV110" s="138"/>
      <c r="BW110" s="294">
        <f>'4'!CG111</f>
        <v>0</v>
      </c>
      <c r="BX110" s="283"/>
      <c r="BY110" s="464"/>
      <c r="CM110" s="18"/>
      <c r="CN110" s="18"/>
      <c r="CO110" s="18"/>
      <c r="CP110" s="18"/>
      <c r="CQ110" s="18"/>
      <c r="CR110" s="18"/>
      <c r="CS110" s="18"/>
      <c r="CT110" s="18"/>
      <c r="CU110" s="18"/>
      <c r="CV110" s="18"/>
      <c r="CW110" s="18"/>
      <c r="CX110" s="18"/>
      <c r="CY110" s="18"/>
      <c r="CZ110" s="18"/>
      <c r="DA110" s="18"/>
      <c r="DB110" s="18"/>
      <c r="DC110" s="18"/>
      <c r="DD110" s="18"/>
      <c r="DE110" s="18"/>
      <c r="DF110" s="18"/>
      <c r="DG110" s="18"/>
      <c r="DH110" s="18"/>
      <c r="DI110" s="18"/>
      <c r="DJ110" s="18"/>
      <c r="DK110" s="18"/>
      <c r="DL110" s="18"/>
      <c r="DM110" s="18"/>
      <c r="DN110" s="18"/>
    </row>
    <row r="111" spans="1:118" x14ac:dyDescent="0.25">
      <c r="A111" s="46"/>
      <c r="B111" s="288" t="s">
        <v>821</v>
      </c>
      <c r="C111" s="50" t="s">
        <v>806</v>
      </c>
      <c r="D111" s="138"/>
      <c r="E111" s="138"/>
      <c r="F111" s="138"/>
      <c r="G111" s="138"/>
      <c r="H111" s="138"/>
      <c r="I111" s="138"/>
      <c r="J111" s="138"/>
      <c r="K111" s="138"/>
      <c r="L111" s="138"/>
      <c r="M111" s="138"/>
      <c r="N111" s="138"/>
      <c r="O111" s="138"/>
      <c r="P111" s="138" t="s">
        <v>868</v>
      </c>
      <c r="Q111" s="294">
        <v>0</v>
      </c>
      <c r="R111" s="294">
        <v>0</v>
      </c>
      <c r="S111" s="294">
        <v>0</v>
      </c>
      <c r="T111" s="138"/>
      <c r="U111" s="294">
        <f>'4'!U112</f>
        <v>2.5</v>
      </c>
      <c r="V111" s="138" t="s">
        <v>868</v>
      </c>
      <c r="W111" s="294">
        <f>'4'!AD112</f>
        <v>0</v>
      </c>
      <c r="X111" s="294"/>
      <c r="Y111" s="294"/>
      <c r="Z111" s="138"/>
      <c r="AA111" s="292">
        <f>'4'!AC112</f>
        <v>2.0723499999999997</v>
      </c>
      <c r="AB111" s="138"/>
      <c r="AC111" s="294">
        <f>'4'!AK112</f>
        <v>0</v>
      </c>
      <c r="AD111" s="294"/>
      <c r="AE111" s="294">
        <f>'4'!AM112</f>
        <v>0</v>
      </c>
      <c r="AF111" s="138"/>
      <c r="AG111" s="294">
        <f>'4'!AJ112</f>
        <v>0</v>
      </c>
      <c r="AH111" s="138"/>
      <c r="AI111" s="294">
        <f>'4'!BF112</f>
        <v>0</v>
      </c>
      <c r="AJ111" s="294"/>
      <c r="AK111" s="294">
        <f>'4'!AT112</f>
        <v>0</v>
      </c>
      <c r="AL111" s="138"/>
      <c r="AM111" s="294">
        <f>'3'!AF110</f>
        <v>0</v>
      </c>
      <c r="AN111" s="138"/>
      <c r="AO111" s="294">
        <f t="shared" si="12"/>
        <v>0</v>
      </c>
      <c r="AP111" s="294">
        <v>0</v>
      </c>
      <c r="AQ111" s="294">
        <v>0</v>
      </c>
      <c r="AR111" s="138"/>
      <c r="AS111" s="294">
        <f>'4'!AX112</f>
        <v>0</v>
      </c>
      <c r="AT111" s="138"/>
      <c r="AU111" s="138">
        <f>'4'!BF112</f>
        <v>0</v>
      </c>
      <c r="AV111" s="138"/>
      <c r="AW111" s="294">
        <f>'4'!BH112</f>
        <v>0</v>
      </c>
      <c r="AX111" s="138"/>
      <c r="AY111" s="294">
        <f>'4'!BE112</f>
        <v>0</v>
      </c>
      <c r="AZ111" s="138"/>
      <c r="BA111" s="294">
        <f t="shared" si="13"/>
        <v>0</v>
      </c>
      <c r="BB111" s="294">
        <f t="shared" si="14"/>
        <v>0</v>
      </c>
      <c r="BC111" s="294">
        <f t="shared" si="15"/>
        <v>0</v>
      </c>
      <c r="BD111" s="294">
        <f t="shared" si="16"/>
        <v>0</v>
      </c>
      <c r="BE111" s="294">
        <f>'4'!BL112</f>
        <v>0</v>
      </c>
      <c r="BF111" s="138"/>
      <c r="BG111" s="138">
        <f>'4'!BT112</f>
        <v>0</v>
      </c>
      <c r="BH111" s="138"/>
      <c r="BI111" s="138">
        <f>'4'!BV112</f>
        <v>0</v>
      </c>
      <c r="BJ111" s="138"/>
      <c r="BK111" s="294">
        <f>'4'!BS112</f>
        <v>0</v>
      </c>
      <c r="BL111" s="138"/>
      <c r="BM111" s="294">
        <f t="shared" si="17"/>
        <v>0</v>
      </c>
      <c r="BN111" s="294">
        <f t="shared" si="18"/>
        <v>0</v>
      </c>
      <c r="BO111" s="294">
        <f t="shared" si="19"/>
        <v>0</v>
      </c>
      <c r="BP111" s="294">
        <f t="shared" si="20"/>
        <v>0</v>
      </c>
      <c r="BQ111" s="294">
        <f>'4'!BZ112</f>
        <v>0</v>
      </c>
      <c r="BR111" s="138"/>
      <c r="BS111" s="138">
        <f>'4'!CH112</f>
        <v>0</v>
      </c>
      <c r="BT111" s="138"/>
      <c r="BU111" s="138">
        <f>'4'!CJ112</f>
        <v>0</v>
      </c>
      <c r="BV111" s="138"/>
      <c r="BW111" s="294">
        <f>'4'!CG112</f>
        <v>0</v>
      </c>
      <c r="BX111" s="283"/>
      <c r="BY111" s="464"/>
      <c r="CM111" s="18"/>
      <c r="CN111" s="18"/>
      <c r="CO111" s="18"/>
      <c r="CP111" s="18"/>
      <c r="CQ111" s="18"/>
      <c r="CR111" s="18"/>
      <c r="CS111" s="18"/>
      <c r="CT111" s="18"/>
      <c r="CU111" s="18"/>
      <c r="CV111" s="18"/>
      <c r="CW111" s="18"/>
      <c r="CX111" s="18"/>
      <c r="CY111" s="18"/>
      <c r="CZ111" s="18"/>
      <c r="DA111" s="18"/>
      <c r="DB111" s="18"/>
      <c r="DC111" s="18"/>
      <c r="DD111" s="18"/>
      <c r="DE111" s="18"/>
      <c r="DF111" s="18"/>
      <c r="DG111" s="18"/>
      <c r="DH111" s="18"/>
      <c r="DI111" s="18"/>
      <c r="DJ111" s="18"/>
      <c r="DK111" s="18"/>
      <c r="DL111" s="18"/>
      <c r="DM111" s="18"/>
      <c r="DN111" s="18"/>
    </row>
    <row r="112" spans="1:118" x14ac:dyDescent="0.25">
      <c r="A112" s="46"/>
      <c r="B112" s="288" t="s">
        <v>850</v>
      </c>
      <c r="C112" s="50" t="s">
        <v>809</v>
      </c>
      <c r="D112" s="138"/>
      <c r="E112" s="138"/>
      <c r="F112" s="138"/>
      <c r="G112" s="138"/>
      <c r="H112" s="138"/>
      <c r="I112" s="138"/>
      <c r="J112" s="138"/>
      <c r="K112" s="138"/>
      <c r="L112" s="138"/>
      <c r="M112" s="138"/>
      <c r="N112" s="138"/>
      <c r="O112" s="138"/>
      <c r="P112" s="138"/>
      <c r="Q112" s="294">
        <v>0</v>
      </c>
      <c r="R112" s="294">
        <v>0</v>
      </c>
      <c r="S112" s="294">
        <v>0</v>
      </c>
      <c r="T112" s="138"/>
      <c r="U112" s="294">
        <f>'4'!U113</f>
        <v>0</v>
      </c>
      <c r="V112" s="138"/>
      <c r="W112" s="294">
        <f>'4'!AD113</f>
        <v>0</v>
      </c>
      <c r="X112" s="294"/>
      <c r="Y112" s="294"/>
      <c r="Z112" s="138"/>
      <c r="AA112" s="292">
        <f>'4'!AC113</f>
        <v>0</v>
      </c>
      <c r="AB112" s="138" t="s">
        <v>868</v>
      </c>
      <c r="AC112" s="294">
        <f>'4'!AK113</f>
        <v>0</v>
      </c>
      <c r="AD112" s="294"/>
      <c r="AE112" s="294">
        <f>'4'!AM113</f>
        <v>0</v>
      </c>
      <c r="AF112" s="138"/>
      <c r="AG112" s="294">
        <f>'4'!AJ113</f>
        <v>1</v>
      </c>
      <c r="AH112" s="138" t="s">
        <v>560</v>
      </c>
      <c r="AI112" s="294">
        <f>'4'!BF113</f>
        <v>0</v>
      </c>
      <c r="AJ112" s="294"/>
      <c r="AK112" s="294">
        <f>'4'!AT113</f>
        <v>0</v>
      </c>
      <c r="AL112" s="138"/>
      <c r="AM112" s="294">
        <f>'3'!AF111</f>
        <v>0.83374933333333334</v>
      </c>
      <c r="AN112" s="138"/>
      <c r="AO112" s="294">
        <f t="shared" si="12"/>
        <v>0</v>
      </c>
      <c r="AP112" s="294">
        <v>0</v>
      </c>
      <c r="AQ112" s="294">
        <v>0</v>
      </c>
      <c r="AR112" s="138"/>
      <c r="AS112" s="294">
        <f>'4'!AX113</f>
        <v>0</v>
      </c>
      <c r="AT112" s="138"/>
      <c r="AU112" s="138">
        <f>'4'!BF113</f>
        <v>0</v>
      </c>
      <c r="AV112" s="138"/>
      <c r="AW112" s="294">
        <f>'4'!BH113</f>
        <v>0</v>
      </c>
      <c r="AX112" s="138"/>
      <c r="AY112" s="294">
        <f>'4'!BE113</f>
        <v>0</v>
      </c>
      <c r="AZ112" s="138"/>
      <c r="BA112" s="294">
        <f t="shared" si="13"/>
        <v>0</v>
      </c>
      <c r="BB112" s="294">
        <f t="shared" si="14"/>
        <v>0</v>
      </c>
      <c r="BC112" s="294">
        <f t="shared" si="15"/>
        <v>0</v>
      </c>
      <c r="BD112" s="294">
        <f t="shared" si="16"/>
        <v>0</v>
      </c>
      <c r="BE112" s="294">
        <f>'4'!BL113</f>
        <v>0</v>
      </c>
      <c r="BF112" s="138"/>
      <c r="BG112" s="138">
        <f>'4'!BT113</f>
        <v>0</v>
      </c>
      <c r="BH112" s="138"/>
      <c r="BI112" s="138">
        <f>'4'!BV113</f>
        <v>0</v>
      </c>
      <c r="BJ112" s="138"/>
      <c r="BK112" s="294">
        <f>'4'!BS113</f>
        <v>0</v>
      </c>
      <c r="BL112" s="138"/>
      <c r="BM112" s="294">
        <f t="shared" si="17"/>
        <v>0</v>
      </c>
      <c r="BN112" s="294">
        <f t="shared" si="18"/>
        <v>0</v>
      </c>
      <c r="BO112" s="294">
        <f t="shared" si="19"/>
        <v>0</v>
      </c>
      <c r="BP112" s="294">
        <f t="shared" si="20"/>
        <v>0</v>
      </c>
      <c r="BQ112" s="294">
        <f>'4'!BZ113</f>
        <v>0</v>
      </c>
      <c r="BR112" s="138"/>
      <c r="BS112" s="138">
        <f>'4'!CH113</f>
        <v>0</v>
      </c>
      <c r="BT112" s="138"/>
      <c r="BU112" s="138">
        <f>'4'!CJ113</f>
        <v>0</v>
      </c>
      <c r="BV112" s="138"/>
      <c r="BW112" s="294">
        <f>'4'!CG113</f>
        <v>0</v>
      </c>
      <c r="BX112" s="283"/>
      <c r="BY112" s="464"/>
      <c r="CM112" s="18"/>
      <c r="CN112" s="18"/>
      <c r="CO112" s="18"/>
      <c r="CP112" s="18"/>
      <c r="CQ112" s="18"/>
      <c r="CR112" s="18"/>
      <c r="CS112" s="18"/>
      <c r="CT112" s="18"/>
      <c r="CU112" s="18"/>
      <c r="CV112" s="18"/>
      <c r="CW112" s="18"/>
      <c r="CX112" s="18"/>
      <c r="CY112" s="18"/>
      <c r="CZ112" s="18"/>
      <c r="DA112" s="18"/>
      <c r="DB112" s="18"/>
      <c r="DC112" s="18"/>
      <c r="DD112" s="18"/>
      <c r="DE112" s="18"/>
      <c r="DF112" s="18"/>
      <c r="DG112" s="18"/>
      <c r="DH112" s="18"/>
      <c r="DI112" s="18"/>
      <c r="DJ112" s="18"/>
      <c r="DK112" s="18"/>
      <c r="DL112" s="18"/>
      <c r="DM112" s="18"/>
      <c r="DN112" s="18"/>
    </row>
    <row r="113" spans="1:118" ht="31.5" x14ac:dyDescent="0.25">
      <c r="A113" s="46"/>
      <c r="B113" s="288" t="s">
        <v>851</v>
      </c>
      <c r="C113" s="50" t="s">
        <v>809</v>
      </c>
      <c r="D113" s="138"/>
      <c r="E113" s="138"/>
      <c r="F113" s="138"/>
      <c r="G113" s="138"/>
      <c r="H113" s="138"/>
      <c r="I113" s="138"/>
      <c r="J113" s="138"/>
      <c r="K113" s="138"/>
      <c r="L113" s="138"/>
      <c r="M113" s="138"/>
      <c r="N113" s="138"/>
      <c r="O113" s="138"/>
      <c r="P113" s="138"/>
      <c r="Q113" s="294">
        <v>0</v>
      </c>
      <c r="R113" s="294">
        <v>0</v>
      </c>
      <c r="S113" s="294">
        <v>0</v>
      </c>
      <c r="T113" s="138"/>
      <c r="U113" s="294">
        <f>'4'!U114</f>
        <v>0</v>
      </c>
      <c r="V113" s="138"/>
      <c r="W113" s="294">
        <f>'4'!AD114</f>
        <v>0</v>
      </c>
      <c r="X113" s="294"/>
      <c r="Y113" s="294"/>
      <c r="Z113" s="138"/>
      <c r="AA113" s="292">
        <f>'4'!AC114</f>
        <v>0</v>
      </c>
      <c r="AB113" s="138" t="s">
        <v>868</v>
      </c>
      <c r="AC113" s="294">
        <f>'4'!AK114</f>
        <v>0</v>
      </c>
      <c r="AD113" s="294"/>
      <c r="AE113" s="294">
        <f>'4'!AM114</f>
        <v>0</v>
      </c>
      <c r="AF113" s="138"/>
      <c r="AG113" s="294">
        <f>'4'!AJ114</f>
        <v>4.2</v>
      </c>
      <c r="AH113" s="138" t="s">
        <v>560</v>
      </c>
      <c r="AI113" s="294">
        <f>'4'!BF114</f>
        <v>0</v>
      </c>
      <c r="AJ113" s="294"/>
      <c r="AK113" s="294">
        <f>'4'!AT114</f>
        <v>0</v>
      </c>
      <c r="AL113" s="138"/>
      <c r="AM113" s="294">
        <f>'3'!AF112</f>
        <v>5.217083333333334</v>
      </c>
      <c r="AN113" s="138"/>
      <c r="AO113" s="294">
        <f t="shared" si="12"/>
        <v>0</v>
      </c>
      <c r="AP113" s="294">
        <v>0</v>
      </c>
      <c r="AQ113" s="294">
        <v>0</v>
      </c>
      <c r="AR113" s="138"/>
      <c r="AS113" s="294">
        <f>'4'!AX114</f>
        <v>0</v>
      </c>
      <c r="AT113" s="138"/>
      <c r="AU113" s="138">
        <f>'4'!BF114</f>
        <v>0</v>
      </c>
      <c r="AV113" s="138"/>
      <c r="AW113" s="294">
        <f>'4'!BH114</f>
        <v>0</v>
      </c>
      <c r="AX113" s="138"/>
      <c r="AY113" s="294">
        <f>'4'!BE114</f>
        <v>0</v>
      </c>
      <c r="AZ113" s="138"/>
      <c r="BA113" s="294">
        <f t="shared" si="13"/>
        <v>0</v>
      </c>
      <c r="BB113" s="294">
        <f t="shared" si="14"/>
        <v>0</v>
      </c>
      <c r="BC113" s="294">
        <f t="shared" si="15"/>
        <v>0</v>
      </c>
      <c r="BD113" s="294">
        <f t="shared" si="16"/>
        <v>0</v>
      </c>
      <c r="BE113" s="294">
        <f>'4'!BL114</f>
        <v>0</v>
      </c>
      <c r="BF113" s="138"/>
      <c r="BG113" s="138">
        <f>'4'!BT114</f>
        <v>0</v>
      </c>
      <c r="BH113" s="138"/>
      <c r="BI113" s="138">
        <f>'4'!BV114</f>
        <v>0</v>
      </c>
      <c r="BJ113" s="138"/>
      <c r="BK113" s="294">
        <f>'4'!BS114</f>
        <v>0</v>
      </c>
      <c r="BL113" s="138"/>
      <c r="BM113" s="294">
        <f t="shared" si="17"/>
        <v>0</v>
      </c>
      <c r="BN113" s="294">
        <f t="shared" si="18"/>
        <v>0</v>
      </c>
      <c r="BO113" s="294">
        <f t="shared" si="19"/>
        <v>0</v>
      </c>
      <c r="BP113" s="294">
        <f t="shared" si="20"/>
        <v>0</v>
      </c>
      <c r="BQ113" s="294">
        <f>'4'!BZ114</f>
        <v>0</v>
      </c>
      <c r="BR113" s="138"/>
      <c r="BS113" s="138">
        <f>'4'!CH114</f>
        <v>0</v>
      </c>
      <c r="BT113" s="138"/>
      <c r="BU113" s="138">
        <f>'4'!CJ114</f>
        <v>0</v>
      </c>
      <c r="BV113" s="138"/>
      <c r="BW113" s="294">
        <f>'4'!CG114</f>
        <v>0</v>
      </c>
      <c r="BX113" s="283"/>
      <c r="BY113" s="464"/>
      <c r="CM113" s="18"/>
      <c r="CN113" s="18"/>
      <c r="CO113" s="18"/>
      <c r="CP113" s="18"/>
      <c r="CQ113" s="18"/>
      <c r="CR113" s="18"/>
      <c r="CS113" s="18"/>
      <c r="CT113" s="18"/>
      <c r="CU113" s="18"/>
      <c r="CV113" s="18"/>
      <c r="CW113" s="18"/>
      <c r="CX113" s="18"/>
      <c r="CY113" s="18"/>
      <c r="CZ113" s="18"/>
      <c r="DA113" s="18"/>
      <c r="DB113" s="18"/>
      <c r="DC113" s="18"/>
      <c r="DD113" s="18"/>
      <c r="DE113" s="18"/>
      <c r="DF113" s="18"/>
      <c r="DG113" s="18"/>
      <c r="DH113" s="18"/>
      <c r="DI113" s="18"/>
      <c r="DJ113" s="18"/>
      <c r="DK113" s="18"/>
      <c r="DL113" s="18"/>
      <c r="DM113" s="18"/>
      <c r="DN113" s="18"/>
    </row>
    <row r="114" spans="1:118" ht="63" customHeight="1" x14ac:dyDescent="0.25">
      <c r="A114" s="46"/>
      <c r="B114" s="346" t="s">
        <v>955</v>
      </c>
      <c r="C114" s="50" t="s">
        <v>809</v>
      </c>
      <c r="D114" s="138"/>
      <c r="E114" s="138"/>
      <c r="F114" s="138"/>
      <c r="G114" s="138"/>
      <c r="H114" s="138"/>
      <c r="I114" s="138"/>
      <c r="J114" s="138"/>
      <c r="K114" s="138"/>
      <c r="L114" s="138"/>
      <c r="M114" s="138"/>
      <c r="N114" s="138"/>
      <c r="O114" s="138"/>
      <c r="P114" s="138"/>
      <c r="Q114" s="294"/>
      <c r="R114" s="294"/>
      <c r="S114" s="294"/>
      <c r="T114" s="138"/>
      <c r="U114" s="294">
        <f>'4'!U115</f>
        <v>0</v>
      </c>
      <c r="V114" s="138"/>
      <c r="W114" s="294">
        <f>'4'!AD115</f>
        <v>0</v>
      </c>
      <c r="X114" s="294"/>
      <c r="Y114" s="294"/>
      <c r="Z114" s="138"/>
      <c r="AA114" s="292">
        <f>'4'!AC115</f>
        <v>0</v>
      </c>
      <c r="AB114" s="138" t="s">
        <v>868</v>
      </c>
      <c r="AC114" s="294">
        <f>'4'!AK115</f>
        <v>0</v>
      </c>
      <c r="AD114" s="294"/>
      <c r="AE114" s="294">
        <f>'4'!AM115</f>
        <v>0</v>
      </c>
      <c r="AF114" s="138"/>
      <c r="AG114" s="294">
        <f>'4'!AJ115</f>
        <v>5.5</v>
      </c>
      <c r="AH114" s="138" t="s">
        <v>549</v>
      </c>
      <c r="AI114" s="294">
        <f>'4'!BF115</f>
        <v>0</v>
      </c>
      <c r="AJ114" s="294"/>
      <c r="AK114" s="294">
        <f>'4'!AT115</f>
        <v>0</v>
      </c>
      <c r="AL114" s="138"/>
      <c r="AM114" s="294">
        <f>'3'!AF113</f>
        <v>4.4352913333333337</v>
      </c>
      <c r="AN114" s="138"/>
      <c r="AO114" s="294">
        <f t="shared" si="12"/>
        <v>0</v>
      </c>
      <c r="AP114" s="294"/>
      <c r="AQ114" s="294"/>
      <c r="AR114" s="138"/>
      <c r="AS114" s="294">
        <f>'4'!AX115</f>
        <v>0</v>
      </c>
      <c r="AT114" s="138"/>
      <c r="AU114" s="138">
        <f>'4'!BF115</f>
        <v>0</v>
      </c>
      <c r="AV114" s="138"/>
      <c r="AW114" s="294">
        <f>'4'!BH115</f>
        <v>0</v>
      </c>
      <c r="AX114" s="138"/>
      <c r="AY114" s="294">
        <f>'4'!BE115</f>
        <v>0</v>
      </c>
      <c r="AZ114" s="138"/>
      <c r="BA114" s="294">
        <f t="shared" si="13"/>
        <v>0</v>
      </c>
      <c r="BB114" s="294">
        <f t="shared" si="14"/>
        <v>0</v>
      </c>
      <c r="BC114" s="294">
        <f t="shared" si="15"/>
        <v>0</v>
      </c>
      <c r="BD114" s="294">
        <f t="shared" si="16"/>
        <v>0</v>
      </c>
      <c r="BE114" s="294">
        <f>'4'!BL115</f>
        <v>0</v>
      </c>
      <c r="BF114" s="138"/>
      <c r="BG114" s="138">
        <f>'4'!BT115</f>
        <v>0</v>
      </c>
      <c r="BH114" s="138"/>
      <c r="BI114" s="138">
        <f>'4'!BV115</f>
        <v>0</v>
      </c>
      <c r="BJ114" s="138"/>
      <c r="BK114" s="294">
        <f>'4'!BS115</f>
        <v>0</v>
      </c>
      <c r="BL114" s="138"/>
      <c r="BM114" s="294">
        <f t="shared" si="17"/>
        <v>0</v>
      </c>
      <c r="BN114" s="294">
        <f t="shared" si="18"/>
        <v>0</v>
      </c>
      <c r="BO114" s="294">
        <f t="shared" si="19"/>
        <v>0</v>
      </c>
      <c r="BP114" s="294">
        <f t="shared" si="20"/>
        <v>0</v>
      </c>
      <c r="BQ114" s="294">
        <f>'4'!BZ115</f>
        <v>0</v>
      </c>
      <c r="BR114" s="138"/>
      <c r="BS114" s="138">
        <f>'4'!CH115</f>
        <v>0</v>
      </c>
      <c r="BT114" s="138"/>
      <c r="BU114" s="138">
        <f>'4'!CJ115</f>
        <v>0</v>
      </c>
      <c r="BV114" s="138"/>
      <c r="BW114" s="294">
        <f>'4'!CG115</f>
        <v>0</v>
      </c>
      <c r="BX114" s="570"/>
      <c r="BY114" s="464"/>
      <c r="CM114" s="18"/>
      <c r="CN114" s="18"/>
      <c r="CO114" s="18"/>
      <c r="CP114" s="18"/>
      <c r="CQ114" s="18"/>
      <c r="CR114" s="18"/>
      <c r="CS114" s="18"/>
      <c r="CT114" s="18"/>
      <c r="CU114" s="18"/>
      <c r="CV114" s="18"/>
      <c r="CW114" s="18"/>
      <c r="CX114" s="18"/>
      <c r="CY114" s="18"/>
      <c r="CZ114" s="18"/>
      <c r="DA114" s="18"/>
      <c r="DB114" s="18"/>
      <c r="DC114" s="18"/>
      <c r="DD114" s="18"/>
      <c r="DE114" s="18"/>
      <c r="DF114" s="18"/>
      <c r="DG114" s="18"/>
      <c r="DH114" s="18"/>
      <c r="DI114" s="18"/>
      <c r="DJ114" s="18"/>
      <c r="DK114" s="18"/>
      <c r="DL114" s="18"/>
      <c r="DM114" s="18"/>
      <c r="DN114" s="18"/>
    </row>
    <row r="115" spans="1:118" ht="31.5" x14ac:dyDescent="0.25">
      <c r="A115" s="46"/>
      <c r="B115" s="346" t="s">
        <v>954</v>
      </c>
      <c r="C115" s="50" t="s">
        <v>809</v>
      </c>
      <c r="D115" s="138"/>
      <c r="E115" s="138"/>
      <c r="F115" s="138"/>
      <c r="G115" s="138"/>
      <c r="H115" s="138"/>
      <c r="I115" s="138"/>
      <c r="J115" s="138"/>
      <c r="K115" s="138"/>
      <c r="L115" s="138"/>
      <c r="M115" s="138"/>
      <c r="N115" s="138"/>
      <c r="O115" s="138"/>
      <c r="P115" s="138"/>
      <c r="Q115" s="294"/>
      <c r="R115" s="294"/>
      <c r="S115" s="294"/>
      <c r="T115" s="138"/>
      <c r="U115" s="294">
        <f>'4'!U116</f>
        <v>0</v>
      </c>
      <c r="V115" s="138"/>
      <c r="W115" s="294">
        <f>'4'!AD116</f>
        <v>0</v>
      </c>
      <c r="X115" s="294"/>
      <c r="Y115" s="294"/>
      <c r="Z115" s="138"/>
      <c r="AA115" s="292">
        <f>'4'!AC116</f>
        <v>0</v>
      </c>
      <c r="AB115" s="138" t="s">
        <v>560</v>
      </c>
      <c r="AC115" s="294">
        <f>'4'!AK116</f>
        <v>0</v>
      </c>
      <c r="AD115" s="294"/>
      <c r="AE115" s="294">
        <f>'4'!AM116</f>
        <v>0</v>
      </c>
      <c r="AF115" s="138"/>
      <c r="AG115" s="294">
        <f>'4'!AJ116</f>
        <v>0.23000000000000004</v>
      </c>
      <c r="AH115" s="138"/>
      <c r="AI115" s="294">
        <f>'4'!BF116</f>
        <v>0</v>
      </c>
      <c r="AJ115" s="294"/>
      <c r="AK115" s="294">
        <f>'4'!AT116</f>
        <v>0</v>
      </c>
      <c r="AL115" s="138"/>
      <c r="AM115" s="294">
        <f>'3'!AF114</f>
        <v>0.22916600000000001</v>
      </c>
      <c r="AN115" s="138"/>
      <c r="AO115" s="294">
        <f t="shared" si="12"/>
        <v>0</v>
      </c>
      <c r="AP115" s="294"/>
      <c r="AQ115" s="294"/>
      <c r="AR115" s="138"/>
      <c r="AS115" s="294">
        <f>'4'!AX116</f>
        <v>0</v>
      </c>
      <c r="AT115" s="138"/>
      <c r="AU115" s="138">
        <f>'4'!BF116</f>
        <v>0</v>
      </c>
      <c r="AV115" s="138"/>
      <c r="AW115" s="294">
        <f>'4'!BH116</f>
        <v>0</v>
      </c>
      <c r="AX115" s="138"/>
      <c r="AY115" s="294">
        <f>'4'!BE116</f>
        <v>0</v>
      </c>
      <c r="AZ115" s="138"/>
      <c r="BA115" s="294">
        <f t="shared" si="13"/>
        <v>0</v>
      </c>
      <c r="BB115" s="294">
        <f t="shared" si="14"/>
        <v>0</v>
      </c>
      <c r="BC115" s="294">
        <f t="shared" si="15"/>
        <v>0</v>
      </c>
      <c r="BD115" s="294">
        <f t="shared" si="16"/>
        <v>0</v>
      </c>
      <c r="BE115" s="294">
        <f>'4'!BL116</f>
        <v>0</v>
      </c>
      <c r="BF115" s="138"/>
      <c r="BG115" s="138">
        <f>'4'!BT116</f>
        <v>0</v>
      </c>
      <c r="BH115" s="138"/>
      <c r="BI115" s="138">
        <f>'4'!BV116</f>
        <v>0</v>
      </c>
      <c r="BJ115" s="138"/>
      <c r="BK115" s="294">
        <f>'4'!BS116</f>
        <v>0</v>
      </c>
      <c r="BL115" s="138"/>
      <c r="BM115" s="294">
        <f t="shared" si="17"/>
        <v>0</v>
      </c>
      <c r="BN115" s="294">
        <f t="shared" si="18"/>
        <v>0</v>
      </c>
      <c r="BO115" s="294">
        <f t="shared" si="19"/>
        <v>0</v>
      </c>
      <c r="BP115" s="294">
        <f t="shared" si="20"/>
        <v>0</v>
      </c>
      <c r="BQ115" s="294">
        <f>'4'!BZ116</f>
        <v>0</v>
      </c>
      <c r="BR115" s="138"/>
      <c r="BS115" s="138">
        <f>'4'!CH116</f>
        <v>0</v>
      </c>
      <c r="BT115" s="138"/>
      <c r="BU115" s="138">
        <f>'4'!CJ116</f>
        <v>0</v>
      </c>
      <c r="BV115" s="138"/>
      <c r="BW115" s="294">
        <f>'4'!CG116</f>
        <v>0</v>
      </c>
      <c r="BX115" s="283"/>
      <c r="BY115" s="464"/>
      <c r="CM115" s="18"/>
      <c r="CN115" s="18"/>
      <c r="CO115" s="18"/>
      <c r="CP115" s="18"/>
      <c r="CQ115" s="18"/>
      <c r="CR115" s="18"/>
      <c r="CS115" s="18"/>
      <c r="CT115" s="18"/>
      <c r="CU115" s="18"/>
      <c r="CV115" s="18"/>
      <c r="CW115" s="18"/>
      <c r="CX115" s="18"/>
      <c r="CY115" s="18"/>
      <c r="CZ115" s="18"/>
      <c r="DA115" s="18"/>
      <c r="DB115" s="18"/>
      <c r="DC115" s="18"/>
      <c r="DD115" s="18"/>
      <c r="DE115" s="18"/>
      <c r="DF115" s="18"/>
      <c r="DG115" s="18"/>
      <c r="DH115" s="18"/>
      <c r="DI115" s="18"/>
      <c r="DJ115" s="18"/>
      <c r="DK115" s="18"/>
      <c r="DL115" s="18"/>
      <c r="DM115" s="18"/>
      <c r="DN115" s="18"/>
    </row>
    <row r="116" spans="1:118" x14ac:dyDescent="0.25">
      <c r="A116" s="46"/>
      <c r="B116" s="288" t="s">
        <v>821</v>
      </c>
      <c r="C116" s="50" t="s">
        <v>810</v>
      </c>
      <c r="D116" s="138"/>
      <c r="E116" s="138"/>
      <c r="F116" s="138"/>
      <c r="G116" s="138"/>
      <c r="H116" s="138"/>
      <c r="I116" s="138"/>
      <c r="J116" s="138"/>
      <c r="K116" s="138"/>
      <c r="L116" s="138"/>
      <c r="M116" s="138"/>
      <c r="N116" s="138"/>
      <c r="O116" s="138"/>
      <c r="P116" s="138"/>
      <c r="Q116" s="294">
        <v>0</v>
      </c>
      <c r="R116" s="294">
        <v>0</v>
      </c>
      <c r="S116" s="294">
        <v>0</v>
      </c>
      <c r="T116" s="138"/>
      <c r="U116" s="294">
        <f>'4'!U117</f>
        <v>0</v>
      </c>
      <c r="V116" s="138"/>
      <c r="W116" s="294">
        <f>'4'!AD117</f>
        <v>0</v>
      </c>
      <c r="X116" s="294"/>
      <c r="Y116" s="294"/>
      <c r="Z116" s="138"/>
      <c r="AA116" s="292">
        <f>'4'!AC117</f>
        <v>0</v>
      </c>
      <c r="AB116" s="138"/>
      <c r="AC116" s="294">
        <f>'4'!AK117</f>
        <v>0</v>
      </c>
      <c r="AD116" s="294"/>
      <c r="AE116" s="294">
        <f>'4'!AM117</f>
        <v>0</v>
      </c>
      <c r="AF116" s="138"/>
      <c r="AG116" s="294">
        <f>'4'!AJ117</f>
        <v>0</v>
      </c>
      <c r="AH116" s="138"/>
      <c r="AI116" s="294">
        <f>'4'!BF117</f>
        <v>0</v>
      </c>
      <c r="AJ116" s="294"/>
      <c r="AK116" s="294">
        <f>'4'!AT117</f>
        <v>0</v>
      </c>
      <c r="AL116" s="138"/>
      <c r="AM116" s="294">
        <f>'3'!AF115</f>
        <v>0</v>
      </c>
      <c r="AN116" s="138" t="s">
        <v>868</v>
      </c>
      <c r="AO116" s="294">
        <f t="shared" si="12"/>
        <v>0</v>
      </c>
      <c r="AP116" s="294">
        <v>0</v>
      </c>
      <c r="AQ116" s="294">
        <v>0</v>
      </c>
      <c r="AR116" s="138"/>
      <c r="AS116" s="294">
        <f>'4'!AX117</f>
        <v>0</v>
      </c>
      <c r="AT116" s="138"/>
      <c r="AU116" s="138">
        <f>'4'!BF117</f>
        <v>0</v>
      </c>
      <c r="AV116" s="138"/>
      <c r="AW116" s="294">
        <f>'4'!BH117</f>
        <v>0</v>
      </c>
      <c r="AX116" s="138"/>
      <c r="AY116" s="294">
        <f>'4'!BE117</f>
        <v>0</v>
      </c>
      <c r="AZ116" s="138"/>
      <c r="BA116" s="294">
        <f t="shared" si="13"/>
        <v>0</v>
      </c>
      <c r="BB116" s="294">
        <f t="shared" si="14"/>
        <v>0</v>
      </c>
      <c r="BC116" s="294">
        <f t="shared" si="15"/>
        <v>0</v>
      </c>
      <c r="BD116" s="294">
        <f t="shared" si="16"/>
        <v>0</v>
      </c>
      <c r="BE116" s="294">
        <f>'4'!BL117</f>
        <v>0</v>
      </c>
      <c r="BF116" s="138"/>
      <c r="BG116" s="138">
        <f>'4'!BT117</f>
        <v>0</v>
      </c>
      <c r="BH116" s="138"/>
      <c r="BI116" s="138">
        <f>'4'!BV117</f>
        <v>0</v>
      </c>
      <c r="BJ116" s="138"/>
      <c r="BK116" s="294">
        <f>'4'!BS117</f>
        <v>0</v>
      </c>
      <c r="BL116" s="138"/>
      <c r="BM116" s="294">
        <f t="shared" si="17"/>
        <v>0</v>
      </c>
      <c r="BN116" s="294">
        <f t="shared" si="18"/>
        <v>0</v>
      </c>
      <c r="BO116" s="294">
        <f t="shared" si="19"/>
        <v>0</v>
      </c>
      <c r="BP116" s="294">
        <f t="shared" si="20"/>
        <v>0</v>
      </c>
      <c r="BQ116" s="294">
        <f>'4'!BZ117</f>
        <v>0</v>
      </c>
      <c r="BR116" s="138"/>
      <c r="BS116" s="138">
        <f>'4'!CH117</f>
        <v>0</v>
      </c>
      <c r="BT116" s="138"/>
      <c r="BU116" s="138">
        <f>'4'!CJ117</f>
        <v>0</v>
      </c>
      <c r="BV116" s="138"/>
      <c r="BW116" s="294">
        <f>'4'!CG117</f>
        <v>0</v>
      </c>
      <c r="BX116" s="283"/>
      <c r="BY116" s="464"/>
      <c r="CM116" s="18"/>
      <c r="CN116" s="18"/>
      <c r="CO116" s="18"/>
      <c r="CP116" s="18"/>
      <c r="CQ116" s="18"/>
      <c r="CR116" s="18"/>
      <c r="CS116" s="18"/>
      <c r="CT116" s="18"/>
      <c r="CU116" s="18"/>
      <c r="CV116" s="18"/>
      <c r="CW116" s="18"/>
      <c r="CX116" s="18"/>
      <c r="CY116" s="18"/>
      <c r="CZ116" s="18"/>
      <c r="DA116" s="18"/>
      <c r="DB116" s="18"/>
      <c r="DC116" s="18"/>
      <c r="DD116" s="18"/>
      <c r="DE116" s="18"/>
      <c r="DF116" s="18"/>
      <c r="DG116" s="18"/>
      <c r="DH116" s="18"/>
      <c r="DI116" s="18"/>
      <c r="DJ116" s="18"/>
      <c r="DK116" s="18"/>
      <c r="DL116" s="18"/>
      <c r="DM116" s="18"/>
      <c r="DN116" s="18"/>
    </row>
    <row r="117" spans="1:118" ht="31.5" x14ac:dyDescent="0.25">
      <c r="A117" s="46"/>
      <c r="B117" s="288" t="str">
        <f>'4'!B118</f>
        <v>Приобретение автомобиля для перевозки персонала - 2 шт.</v>
      </c>
      <c r="C117" s="50" t="s">
        <v>810</v>
      </c>
      <c r="D117" s="138"/>
      <c r="E117" s="138"/>
      <c r="F117" s="138"/>
      <c r="G117" s="138"/>
      <c r="H117" s="138"/>
      <c r="I117" s="138"/>
      <c r="J117" s="138"/>
      <c r="K117" s="138"/>
      <c r="L117" s="138"/>
      <c r="M117" s="138"/>
      <c r="N117" s="138"/>
      <c r="O117" s="138"/>
      <c r="P117" s="138"/>
      <c r="Q117" s="294">
        <v>0</v>
      </c>
      <c r="R117" s="294">
        <v>0</v>
      </c>
      <c r="S117" s="294">
        <v>0</v>
      </c>
      <c r="T117" s="138"/>
      <c r="U117" s="294">
        <f>'4'!U118</f>
        <v>0</v>
      </c>
      <c r="V117" s="138"/>
      <c r="W117" s="294">
        <f>'4'!AD118</f>
        <v>0</v>
      </c>
      <c r="X117" s="294"/>
      <c r="Y117" s="294"/>
      <c r="Z117" s="138"/>
      <c r="AA117" s="292">
        <f>'4'!AC118</f>
        <v>0</v>
      </c>
      <c r="AB117" s="138"/>
      <c r="AC117" s="294">
        <f>'4'!AK118</f>
        <v>0</v>
      </c>
      <c r="AD117" s="294"/>
      <c r="AE117" s="294">
        <f>'4'!AM118</f>
        <v>0</v>
      </c>
      <c r="AF117" s="138"/>
      <c r="AG117" s="294">
        <f>'4'!AJ118</f>
        <v>0</v>
      </c>
      <c r="AH117" s="138"/>
      <c r="AI117" s="294">
        <f>'4'!BF118</f>
        <v>0</v>
      </c>
      <c r="AJ117" s="294"/>
      <c r="AK117" s="294">
        <f>'4'!AT118</f>
        <v>0</v>
      </c>
      <c r="AL117" s="138"/>
      <c r="AM117" s="294">
        <f>'3'!AF116</f>
        <v>0</v>
      </c>
      <c r="AN117" s="138" t="s">
        <v>868</v>
      </c>
      <c r="AO117" s="294">
        <f t="shared" si="12"/>
        <v>0</v>
      </c>
      <c r="AP117" s="294">
        <v>0</v>
      </c>
      <c r="AQ117" s="294">
        <v>0</v>
      </c>
      <c r="AR117" s="138"/>
      <c r="AS117" s="294">
        <f>'4'!AX118</f>
        <v>1.62</v>
      </c>
      <c r="AT117" s="138" t="s">
        <v>868</v>
      </c>
      <c r="AU117" s="138">
        <f>'4'!BF118</f>
        <v>0</v>
      </c>
      <c r="AV117" s="138"/>
      <c r="AW117" s="294">
        <f>'4'!BH118</f>
        <v>0</v>
      </c>
      <c r="AX117" s="138"/>
      <c r="AY117" s="294">
        <f>'4'!BE118</f>
        <v>1.3912500000000001</v>
      </c>
      <c r="AZ117" s="138"/>
      <c r="BA117" s="294">
        <f t="shared" si="13"/>
        <v>0</v>
      </c>
      <c r="BB117" s="294">
        <f t="shared" si="14"/>
        <v>0</v>
      </c>
      <c r="BC117" s="294">
        <f t="shared" si="15"/>
        <v>0</v>
      </c>
      <c r="BD117" s="294">
        <f t="shared" si="16"/>
        <v>0</v>
      </c>
      <c r="BE117" s="294">
        <f>'4'!BL118</f>
        <v>0</v>
      </c>
      <c r="BF117" s="138"/>
      <c r="BG117" s="138">
        <f>'4'!BT118</f>
        <v>0</v>
      </c>
      <c r="BH117" s="138"/>
      <c r="BI117" s="138">
        <f>'4'!BV118</f>
        <v>0</v>
      </c>
      <c r="BJ117" s="138"/>
      <c r="BK117" s="294">
        <f>'4'!BS118</f>
        <v>0</v>
      </c>
      <c r="BL117" s="138"/>
      <c r="BM117" s="294">
        <f t="shared" si="17"/>
        <v>0</v>
      </c>
      <c r="BN117" s="294">
        <f t="shared" si="18"/>
        <v>0</v>
      </c>
      <c r="BO117" s="294">
        <f t="shared" si="19"/>
        <v>0</v>
      </c>
      <c r="BP117" s="294">
        <f t="shared" si="20"/>
        <v>0</v>
      </c>
      <c r="BQ117" s="294">
        <f>'4'!BZ118</f>
        <v>0</v>
      </c>
      <c r="BR117" s="138"/>
      <c r="BS117" s="138">
        <f>'4'!CH118</f>
        <v>0</v>
      </c>
      <c r="BT117" s="138"/>
      <c r="BU117" s="138">
        <f>'4'!CJ118</f>
        <v>0</v>
      </c>
      <c r="BV117" s="138"/>
      <c r="BW117" s="294">
        <f>'4'!CG118</f>
        <v>0</v>
      </c>
      <c r="BX117" s="283"/>
      <c r="BY117" s="464"/>
      <c r="CM117" s="18"/>
      <c r="CN117" s="18"/>
      <c r="CO117" s="18"/>
      <c r="CP117" s="18"/>
      <c r="CQ117" s="18"/>
      <c r="CR117" s="18"/>
      <c r="CS117" s="18"/>
      <c r="CT117" s="18"/>
      <c r="CU117" s="18"/>
      <c r="CV117" s="18"/>
      <c r="CW117" s="18"/>
      <c r="CX117" s="18"/>
      <c r="CY117" s="18"/>
      <c r="CZ117" s="18"/>
      <c r="DA117" s="18"/>
      <c r="DB117" s="18"/>
      <c r="DC117" s="18"/>
      <c r="DD117" s="18"/>
      <c r="DE117" s="18"/>
      <c r="DF117" s="18"/>
      <c r="DG117" s="18"/>
      <c r="DH117" s="18"/>
      <c r="DI117" s="18"/>
      <c r="DJ117" s="18"/>
      <c r="DK117" s="18"/>
      <c r="DL117" s="18"/>
      <c r="DM117" s="18"/>
      <c r="DN117" s="18"/>
    </row>
    <row r="118" spans="1:118" ht="31.5" x14ac:dyDescent="0.25">
      <c r="A118" s="46"/>
      <c r="B118" s="288" t="s">
        <v>1050</v>
      </c>
      <c r="C118" s="50" t="s">
        <v>810</v>
      </c>
      <c r="D118" s="138"/>
      <c r="E118" s="138"/>
      <c r="F118" s="138"/>
      <c r="G118" s="138"/>
      <c r="H118" s="138"/>
      <c r="I118" s="138"/>
      <c r="J118" s="138"/>
      <c r="K118" s="138"/>
      <c r="L118" s="138"/>
      <c r="M118" s="138"/>
      <c r="N118" s="138"/>
      <c r="O118" s="138"/>
      <c r="P118" s="138"/>
      <c r="Q118" s="294">
        <v>0</v>
      </c>
      <c r="R118" s="294">
        <v>0</v>
      </c>
      <c r="S118" s="294">
        <v>0</v>
      </c>
      <c r="T118" s="138"/>
      <c r="U118" s="294">
        <f>'4'!U119</f>
        <v>0</v>
      </c>
      <c r="V118" s="138"/>
      <c r="W118" s="294">
        <f>'4'!AD119</f>
        <v>0</v>
      </c>
      <c r="X118" s="294"/>
      <c r="Y118" s="294"/>
      <c r="Z118" s="138"/>
      <c r="AA118" s="292">
        <f>'4'!AC119</f>
        <v>0</v>
      </c>
      <c r="AB118" s="138"/>
      <c r="AC118" s="294">
        <f>'4'!AK119</f>
        <v>0</v>
      </c>
      <c r="AD118" s="294"/>
      <c r="AE118" s="294">
        <f>'4'!AM119</f>
        <v>0</v>
      </c>
      <c r="AF118" s="138"/>
      <c r="AG118" s="294">
        <f>'4'!AJ119</f>
        <v>0</v>
      </c>
      <c r="AH118" s="138"/>
      <c r="AI118" s="294">
        <f>'4'!BF119</f>
        <v>0</v>
      </c>
      <c r="AJ118" s="294"/>
      <c r="AK118" s="294">
        <f>'4'!AT119</f>
        <v>0</v>
      </c>
      <c r="AL118" s="138"/>
      <c r="AM118" s="294">
        <f>'3'!AF117</f>
        <v>0</v>
      </c>
      <c r="AN118" s="138" t="s">
        <v>868</v>
      </c>
      <c r="AO118" s="294">
        <f t="shared" si="12"/>
        <v>0</v>
      </c>
      <c r="AP118" s="294">
        <v>0</v>
      </c>
      <c r="AQ118" s="294">
        <v>0</v>
      </c>
      <c r="AR118" s="138"/>
      <c r="AS118" s="294">
        <f>'4'!AX119</f>
        <v>5.3274999999999997</v>
      </c>
      <c r="AT118" s="138" t="s">
        <v>549</v>
      </c>
      <c r="AU118" s="138">
        <f>'4'!BF119</f>
        <v>0</v>
      </c>
      <c r="AV118" s="138"/>
      <c r="AW118" s="294">
        <f>'4'!BH119</f>
        <v>0</v>
      </c>
      <c r="AX118" s="138"/>
      <c r="AY118" s="294">
        <f>'4'!BE119</f>
        <v>5.3274999999999997</v>
      </c>
      <c r="AZ118" s="138"/>
      <c r="BA118" s="294">
        <f t="shared" si="13"/>
        <v>0</v>
      </c>
      <c r="BB118" s="294">
        <f t="shared" si="14"/>
        <v>0</v>
      </c>
      <c r="BC118" s="294">
        <f t="shared" si="15"/>
        <v>0</v>
      </c>
      <c r="BD118" s="294">
        <f t="shared" si="16"/>
        <v>0</v>
      </c>
      <c r="BE118" s="294">
        <f>'4'!BL119</f>
        <v>0</v>
      </c>
      <c r="BF118" s="138"/>
      <c r="BG118" s="138">
        <f>'4'!BT119</f>
        <v>0</v>
      </c>
      <c r="BH118" s="138"/>
      <c r="BI118" s="138">
        <f>'4'!BV119</f>
        <v>0</v>
      </c>
      <c r="BJ118" s="138"/>
      <c r="BK118" s="294">
        <f>'4'!BS119</f>
        <v>0</v>
      </c>
      <c r="BL118" s="138"/>
      <c r="BM118" s="294">
        <f t="shared" si="17"/>
        <v>0</v>
      </c>
      <c r="BN118" s="294">
        <f t="shared" si="18"/>
        <v>0</v>
      </c>
      <c r="BO118" s="294">
        <f t="shared" si="19"/>
        <v>0</v>
      </c>
      <c r="BP118" s="294">
        <f t="shared" si="20"/>
        <v>0</v>
      </c>
      <c r="BQ118" s="294">
        <f>'4'!BZ119</f>
        <v>0</v>
      </c>
      <c r="BR118" s="138"/>
      <c r="BS118" s="138">
        <f>'4'!CH119</f>
        <v>0</v>
      </c>
      <c r="BT118" s="138"/>
      <c r="BU118" s="138">
        <f>'4'!CJ119</f>
        <v>0</v>
      </c>
      <c r="BV118" s="138"/>
      <c r="BW118" s="294">
        <f>'4'!CG119</f>
        <v>0</v>
      </c>
      <c r="BX118" s="283"/>
      <c r="BY118" s="464"/>
      <c r="CM118" s="18"/>
      <c r="CN118" s="18"/>
      <c r="CO118" s="18"/>
      <c r="CP118" s="18"/>
      <c r="CQ118" s="18"/>
      <c r="CR118" s="18"/>
      <c r="CS118" s="18"/>
      <c r="CT118" s="18"/>
      <c r="CU118" s="18"/>
      <c r="CV118" s="18"/>
      <c r="CW118" s="18"/>
      <c r="CX118" s="18"/>
      <c r="CY118" s="18"/>
      <c r="CZ118" s="18"/>
      <c r="DA118" s="18"/>
      <c r="DB118" s="18"/>
      <c r="DC118" s="18"/>
      <c r="DD118" s="18"/>
      <c r="DE118" s="18"/>
      <c r="DF118" s="18"/>
      <c r="DG118" s="18"/>
      <c r="DH118" s="18"/>
      <c r="DI118" s="18"/>
      <c r="DJ118" s="18"/>
      <c r="DK118" s="18"/>
      <c r="DL118" s="18"/>
      <c r="DM118" s="18"/>
      <c r="DN118" s="18"/>
    </row>
    <row r="119" spans="1:118" x14ac:dyDescent="0.25">
      <c r="A119" s="46"/>
      <c r="B119" s="288" t="s">
        <v>821</v>
      </c>
      <c r="C119" s="50" t="s">
        <v>813</v>
      </c>
      <c r="D119" s="138"/>
      <c r="E119" s="138"/>
      <c r="F119" s="138"/>
      <c r="G119" s="138"/>
      <c r="H119" s="138"/>
      <c r="I119" s="138"/>
      <c r="J119" s="138"/>
      <c r="K119" s="138"/>
      <c r="L119" s="138"/>
      <c r="M119" s="138"/>
      <c r="N119" s="138"/>
      <c r="O119" s="138"/>
      <c r="P119" s="138"/>
      <c r="Q119" s="294">
        <v>0</v>
      </c>
      <c r="R119" s="294">
        <v>0</v>
      </c>
      <c r="S119" s="294">
        <v>0</v>
      </c>
      <c r="T119" s="138"/>
      <c r="U119" s="294">
        <f>'4'!U120</f>
        <v>0</v>
      </c>
      <c r="V119" s="138"/>
      <c r="W119" s="294">
        <f>'4'!AD120</f>
        <v>0</v>
      </c>
      <c r="X119" s="294"/>
      <c r="Y119" s="294"/>
      <c r="Z119" s="138"/>
      <c r="AA119" s="292">
        <f>'4'!AC120</f>
        <v>0</v>
      </c>
      <c r="AB119" s="138"/>
      <c r="AC119" s="294">
        <f>'4'!AK120</f>
        <v>0</v>
      </c>
      <c r="AD119" s="294"/>
      <c r="AE119" s="294">
        <f>'4'!AM120</f>
        <v>0</v>
      </c>
      <c r="AF119" s="138"/>
      <c r="AG119" s="294">
        <f>'4'!AJ120</f>
        <v>0</v>
      </c>
      <c r="AH119" s="138"/>
      <c r="AI119" s="294">
        <f>'4'!BF120</f>
        <v>0</v>
      </c>
      <c r="AJ119" s="294"/>
      <c r="AK119" s="294">
        <f>'4'!AT120</f>
        <v>0</v>
      </c>
      <c r="AL119" s="138"/>
      <c r="AM119" s="294">
        <f>'3'!AF118</f>
        <v>0</v>
      </c>
      <c r="AN119" s="138"/>
      <c r="AO119" s="294">
        <f t="shared" si="12"/>
        <v>0</v>
      </c>
      <c r="AP119" s="294">
        <v>0</v>
      </c>
      <c r="AQ119" s="294">
        <v>0</v>
      </c>
      <c r="AR119" s="138"/>
      <c r="AS119" s="294">
        <f>'4'!AX120</f>
        <v>0</v>
      </c>
      <c r="AT119" s="138"/>
      <c r="AU119" s="138">
        <f>'4'!BF120</f>
        <v>0</v>
      </c>
      <c r="AV119" s="138"/>
      <c r="AW119" s="294">
        <f>'4'!BH120</f>
        <v>0</v>
      </c>
      <c r="AX119" s="138"/>
      <c r="AY119" s="294">
        <f>'4'!BE120</f>
        <v>0</v>
      </c>
      <c r="AZ119" s="138" t="s">
        <v>868</v>
      </c>
      <c r="BA119" s="294">
        <f t="shared" si="13"/>
        <v>0</v>
      </c>
      <c r="BB119" s="294">
        <f t="shared" si="14"/>
        <v>0</v>
      </c>
      <c r="BC119" s="294">
        <f t="shared" si="15"/>
        <v>0</v>
      </c>
      <c r="BD119" s="294">
        <f t="shared" si="16"/>
        <v>0</v>
      </c>
      <c r="BE119" s="294">
        <f>'4'!BL120</f>
        <v>2</v>
      </c>
      <c r="BF119" s="138" t="s">
        <v>868</v>
      </c>
      <c r="BG119" s="138">
        <f>'4'!BT120</f>
        <v>0</v>
      </c>
      <c r="BH119" s="138"/>
      <c r="BI119" s="138">
        <f>'4'!BV120</f>
        <v>0</v>
      </c>
      <c r="BJ119" s="138"/>
      <c r="BK119" s="294">
        <f>'4'!BS120</f>
        <v>2</v>
      </c>
      <c r="BL119" s="138"/>
      <c r="BM119" s="294">
        <f t="shared" si="17"/>
        <v>0</v>
      </c>
      <c r="BN119" s="294">
        <f t="shared" si="18"/>
        <v>0</v>
      </c>
      <c r="BO119" s="294">
        <f t="shared" si="19"/>
        <v>0</v>
      </c>
      <c r="BP119" s="294">
        <f t="shared" si="20"/>
        <v>0</v>
      </c>
      <c r="BQ119" s="294">
        <f>'4'!BZ120</f>
        <v>0</v>
      </c>
      <c r="BR119" s="138"/>
      <c r="BS119" s="138">
        <f>'4'!CH120</f>
        <v>0</v>
      </c>
      <c r="BT119" s="138"/>
      <c r="BU119" s="138">
        <f>'4'!CJ120</f>
        <v>0</v>
      </c>
      <c r="BV119" s="138"/>
      <c r="BW119" s="294">
        <f>'4'!CG120</f>
        <v>0</v>
      </c>
      <c r="BX119" s="283"/>
      <c r="BY119" s="464"/>
      <c r="CM119" s="18"/>
      <c r="CN119" s="18"/>
      <c r="CO119" s="18"/>
      <c r="CP119" s="18"/>
      <c r="CQ119" s="18"/>
      <c r="CR119" s="18"/>
      <c r="CS119" s="18"/>
      <c r="CT119" s="18"/>
      <c r="CU119" s="18"/>
      <c r="CV119" s="18"/>
      <c r="CW119" s="18"/>
      <c r="CX119" s="18"/>
      <c r="CY119" s="18"/>
      <c r="CZ119" s="18"/>
      <c r="DA119" s="18"/>
      <c r="DB119" s="18"/>
      <c r="DC119" s="18"/>
      <c r="DD119" s="18"/>
      <c r="DE119" s="18"/>
      <c r="DF119" s="18"/>
      <c r="DG119" s="18"/>
      <c r="DH119" s="18"/>
      <c r="DI119" s="18"/>
      <c r="DJ119" s="18"/>
      <c r="DK119" s="18"/>
      <c r="DL119" s="18"/>
      <c r="DM119" s="18"/>
      <c r="DN119" s="18"/>
    </row>
    <row r="120" spans="1:118" ht="31.5" x14ac:dyDescent="0.25">
      <c r="A120" s="46"/>
      <c r="B120" s="288" t="s">
        <v>1050</v>
      </c>
      <c r="C120" s="50" t="s">
        <v>813</v>
      </c>
      <c r="D120" s="138"/>
      <c r="E120" s="138"/>
      <c r="F120" s="138"/>
      <c r="G120" s="138"/>
      <c r="H120" s="138"/>
      <c r="I120" s="138"/>
      <c r="J120" s="138"/>
      <c r="K120" s="138"/>
      <c r="L120" s="138"/>
      <c r="M120" s="138"/>
      <c r="N120" s="138"/>
      <c r="O120" s="138"/>
      <c r="P120" s="138"/>
      <c r="Q120" s="294">
        <v>0</v>
      </c>
      <c r="R120" s="294">
        <v>0</v>
      </c>
      <c r="S120" s="294">
        <v>0</v>
      </c>
      <c r="T120" s="138"/>
      <c r="U120" s="294">
        <f>'4'!U121</f>
        <v>0</v>
      </c>
      <c r="V120" s="138"/>
      <c r="W120" s="294">
        <f>'4'!AD121</f>
        <v>0</v>
      </c>
      <c r="X120" s="294"/>
      <c r="Y120" s="294"/>
      <c r="Z120" s="138"/>
      <c r="AA120" s="292">
        <f>'4'!AC121</f>
        <v>0</v>
      </c>
      <c r="AB120" s="138"/>
      <c r="AC120" s="294">
        <f>'4'!AK121</f>
        <v>0</v>
      </c>
      <c r="AD120" s="294"/>
      <c r="AE120" s="294">
        <f>'4'!AM121</f>
        <v>0</v>
      </c>
      <c r="AF120" s="138"/>
      <c r="AG120" s="294">
        <f>'4'!AJ121</f>
        <v>0</v>
      </c>
      <c r="AH120" s="138"/>
      <c r="AI120" s="294">
        <f>'4'!BF121</f>
        <v>0</v>
      </c>
      <c r="AJ120" s="294"/>
      <c r="AK120" s="294">
        <f>'4'!AT121</f>
        <v>0</v>
      </c>
      <c r="AL120" s="138"/>
      <c r="AM120" s="294">
        <f>'3'!AF119</f>
        <v>0</v>
      </c>
      <c r="AN120" s="138"/>
      <c r="AO120" s="294">
        <f t="shared" si="12"/>
        <v>0</v>
      </c>
      <c r="AP120" s="294">
        <v>0</v>
      </c>
      <c r="AQ120" s="294">
        <v>0</v>
      </c>
      <c r="AR120" s="138"/>
      <c r="AS120" s="294">
        <f>'4'!AX121</f>
        <v>0</v>
      </c>
      <c r="AT120" s="138"/>
      <c r="AU120" s="138">
        <f>'4'!BF121</f>
        <v>0</v>
      </c>
      <c r="AV120" s="138"/>
      <c r="AW120" s="294">
        <f>'4'!BH121</f>
        <v>0</v>
      </c>
      <c r="AX120" s="138"/>
      <c r="AY120" s="294">
        <f>'4'!BE121</f>
        <v>0</v>
      </c>
      <c r="AZ120" s="138" t="s">
        <v>868</v>
      </c>
      <c r="BA120" s="294">
        <f t="shared" si="13"/>
        <v>0</v>
      </c>
      <c r="BB120" s="294">
        <f t="shared" si="14"/>
        <v>0</v>
      </c>
      <c r="BC120" s="294">
        <f t="shared" si="15"/>
        <v>0</v>
      </c>
      <c r="BD120" s="294">
        <f t="shared" si="16"/>
        <v>0</v>
      </c>
      <c r="BE120" s="294">
        <f>'4'!BL121</f>
        <v>6.7000000000000011</v>
      </c>
      <c r="BF120" s="138" t="s">
        <v>868</v>
      </c>
      <c r="BG120" s="138">
        <f>'4'!BT121</f>
        <v>0</v>
      </c>
      <c r="BH120" s="138"/>
      <c r="BI120" s="138">
        <f>'4'!BV121</f>
        <v>0</v>
      </c>
      <c r="BJ120" s="138"/>
      <c r="BK120" s="294">
        <f>'4'!BS121</f>
        <v>6.7000000000000011</v>
      </c>
      <c r="BL120" s="138"/>
      <c r="BM120" s="294">
        <f t="shared" si="17"/>
        <v>0</v>
      </c>
      <c r="BN120" s="294">
        <f t="shared" si="18"/>
        <v>0</v>
      </c>
      <c r="BO120" s="294">
        <f t="shared" si="19"/>
        <v>0</v>
      </c>
      <c r="BP120" s="294">
        <f t="shared" si="20"/>
        <v>0</v>
      </c>
      <c r="BQ120" s="294">
        <f>'4'!BZ121</f>
        <v>0</v>
      </c>
      <c r="BR120" s="138"/>
      <c r="BS120" s="138">
        <f>'4'!CH121</f>
        <v>0</v>
      </c>
      <c r="BT120" s="138"/>
      <c r="BU120" s="138">
        <f>'4'!CJ121</f>
        <v>0</v>
      </c>
      <c r="BV120" s="138"/>
      <c r="BW120" s="294">
        <f>'4'!CG121</f>
        <v>0</v>
      </c>
      <c r="BX120" s="283"/>
      <c r="BY120" s="464"/>
      <c r="CM120" s="18"/>
      <c r="CN120" s="18"/>
      <c r="CO120" s="18"/>
      <c r="CP120" s="18"/>
      <c r="CQ120" s="18"/>
      <c r="CR120" s="18"/>
      <c r="CS120" s="18"/>
      <c r="CT120" s="18"/>
      <c r="CU120" s="18"/>
      <c r="CV120" s="18"/>
      <c r="CW120" s="18"/>
      <c r="CX120" s="18"/>
      <c r="CY120" s="18"/>
      <c r="CZ120" s="18"/>
      <c r="DA120" s="18"/>
      <c r="DB120" s="18"/>
      <c r="DC120" s="18"/>
      <c r="DD120" s="18"/>
      <c r="DE120" s="18"/>
      <c r="DF120" s="18"/>
      <c r="DG120" s="18"/>
      <c r="DH120" s="18"/>
      <c r="DI120" s="18"/>
      <c r="DJ120" s="18"/>
      <c r="DK120" s="18"/>
      <c r="DL120" s="18"/>
      <c r="DM120" s="18"/>
      <c r="DN120" s="18"/>
    </row>
    <row r="121" spans="1:118" ht="31.5" x14ac:dyDescent="0.25">
      <c r="A121" s="46"/>
      <c r="B121" s="288" t="s">
        <v>855</v>
      </c>
      <c r="C121" s="50" t="s">
        <v>813</v>
      </c>
      <c r="D121" s="138"/>
      <c r="E121" s="138"/>
      <c r="F121" s="138"/>
      <c r="G121" s="138"/>
      <c r="H121" s="138"/>
      <c r="I121" s="138"/>
      <c r="J121" s="138"/>
      <c r="K121" s="138"/>
      <c r="L121" s="138"/>
      <c r="M121" s="138"/>
      <c r="N121" s="138"/>
      <c r="O121" s="138"/>
      <c r="P121" s="138"/>
      <c r="Q121" s="294">
        <v>0</v>
      </c>
      <c r="R121" s="294">
        <v>0</v>
      </c>
      <c r="S121" s="294">
        <v>0</v>
      </c>
      <c r="T121" s="138"/>
      <c r="U121" s="294">
        <f>'4'!U122</f>
        <v>0</v>
      </c>
      <c r="V121" s="138"/>
      <c r="W121" s="294">
        <f>'4'!AD122</f>
        <v>0</v>
      </c>
      <c r="X121" s="294"/>
      <c r="Y121" s="294"/>
      <c r="Z121" s="138"/>
      <c r="AA121" s="292">
        <f>'4'!AC122</f>
        <v>0</v>
      </c>
      <c r="AB121" s="138"/>
      <c r="AC121" s="294">
        <f>'4'!AK122</f>
        <v>0</v>
      </c>
      <c r="AD121" s="294"/>
      <c r="AE121" s="294">
        <f>'4'!AM122</f>
        <v>0</v>
      </c>
      <c r="AF121" s="138"/>
      <c r="AG121" s="294">
        <f>'4'!AJ122</f>
        <v>0</v>
      </c>
      <c r="AH121" s="138"/>
      <c r="AI121" s="294">
        <f>'4'!BF122</f>
        <v>0</v>
      </c>
      <c r="AJ121" s="294"/>
      <c r="AK121" s="294">
        <f>'4'!AT122</f>
        <v>0</v>
      </c>
      <c r="AL121" s="138"/>
      <c r="AM121" s="294">
        <f>'3'!AF120</f>
        <v>0</v>
      </c>
      <c r="AN121" s="138"/>
      <c r="AO121" s="294">
        <f t="shared" si="12"/>
        <v>0</v>
      </c>
      <c r="AP121" s="294">
        <v>0</v>
      </c>
      <c r="AQ121" s="294">
        <v>0</v>
      </c>
      <c r="AR121" s="138"/>
      <c r="AS121" s="294">
        <f>'4'!AX122</f>
        <v>0</v>
      </c>
      <c r="AT121" s="138"/>
      <c r="AU121" s="138">
        <f>'4'!BF122</f>
        <v>0</v>
      </c>
      <c r="AV121" s="138"/>
      <c r="AW121" s="294">
        <f>'4'!BH122</f>
        <v>0</v>
      </c>
      <c r="AX121" s="138"/>
      <c r="AY121" s="294">
        <f>'4'!BE122</f>
        <v>0</v>
      </c>
      <c r="AZ121" s="138" t="s">
        <v>868</v>
      </c>
      <c r="BA121" s="294">
        <f t="shared" si="13"/>
        <v>0</v>
      </c>
      <c r="BB121" s="294">
        <f t="shared" si="14"/>
        <v>0</v>
      </c>
      <c r="BC121" s="294">
        <f t="shared" si="15"/>
        <v>0</v>
      </c>
      <c r="BD121" s="294">
        <f t="shared" si="16"/>
        <v>0</v>
      </c>
      <c r="BE121" s="294">
        <f>'4'!BL122</f>
        <v>0</v>
      </c>
      <c r="BF121" s="138"/>
      <c r="BG121" s="138">
        <f>'4'!BT122</f>
        <v>0</v>
      </c>
      <c r="BH121" s="138"/>
      <c r="BI121" s="138">
        <f>'4'!BV122</f>
        <v>0</v>
      </c>
      <c r="BJ121" s="138"/>
      <c r="BK121" s="294">
        <f>'4'!BS122</f>
        <v>0</v>
      </c>
      <c r="BL121" s="138"/>
      <c r="BM121" s="294">
        <f t="shared" si="17"/>
        <v>0</v>
      </c>
      <c r="BN121" s="294">
        <f t="shared" si="18"/>
        <v>0</v>
      </c>
      <c r="BO121" s="294">
        <f t="shared" si="19"/>
        <v>0</v>
      </c>
      <c r="BP121" s="294">
        <f t="shared" si="20"/>
        <v>0</v>
      </c>
      <c r="BQ121" s="294">
        <f>'4'!BZ122</f>
        <v>0</v>
      </c>
      <c r="BR121" s="138"/>
      <c r="BS121" s="138">
        <f>'4'!CH122</f>
        <v>0</v>
      </c>
      <c r="BT121" s="138"/>
      <c r="BU121" s="138">
        <f>'4'!CJ122</f>
        <v>0</v>
      </c>
      <c r="BV121" s="138"/>
      <c r="BW121" s="294">
        <f>'4'!CG122</f>
        <v>0</v>
      </c>
      <c r="BX121" s="283"/>
      <c r="BY121" s="464"/>
      <c r="CM121" s="18"/>
      <c r="CN121" s="18"/>
      <c r="CO121" s="18"/>
      <c r="CP121" s="18"/>
      <c r="CQ121" s="18"/>
      <c r="CR121" s="18"/>
      <c r="CS121" s="18"/>
      <c r="CT121" s="18"/>
      <c r="CU121" s="18"/>
      <c r="CV121" s="18"/>
      <c r="CW121" s="18"/>
      <c r="CX121" s="18"/>
      <c r="CY121" s="18"/>
      <c r="CZ121" s="18"/>
      <c r="DA121" s="18"/>
      <c r="DB121" s="18"/>
      <c r="DC121" s="18"/>
      <c r="DD121" s="18"/>
      <c r="DE121" s="18"/>
      <c r="DF121" s="18"/>
      <c r="DG121" s="18"/>
      <c r="DH121" s="18"/>
      <c r="DI121" s="18"/>
      <c r="DJ121" s="18"/>
      <c r="DK121" s="18"/>
      <c r="DL121" s="18"/>
      <c r="DM121" s="18"/>
      <c r="DN121" s="18"/>
    </row>
    <row r="122" spans="1:118" x14ac:dyDescent="0.25">
      <c r="A122" s="46"/>
      <c r="B122" s="288" t="s">
        <v>821</v>
      </c>
      <c r="C122" s="50" t="s">
        <v>817</v>
      </c>
      <c r="D122" s="138"/>
      <c r="E122" s="138"/>
      <c r="F122" s="138"/>
      <c r="G122" s="138"/>
      <c r="H122" s="138"/>
      <c r="I122" s="138"/>
      <c r="J122" s="138"/>
      <c r="K122" s="138"/>
      <c r="L122" s="138"/>
      <c r="M122" s="138"/>
      <c r="N122" s="138"/>
      <c r="O122" s="138"/>
      <c r="P122" s="138"/>
      <c r="Q122" s="294">
        <v>0</v>
      </c>
      <c r="R122" s="294">
        <v>0</v>
      </c>
      <c r="S122" s="294">
        <v>0</v>
      </c>
      <c r="T122" s="138"/>
      <c r="U122" s="294">
        <f>'4'!U123</f>
        <v>0</v>
      </c>
      <c r="V122" s="138"/>
      <c r="W122" s="294">
        <f>'4'!AD123</f>
        <v>0</v>
      </c>
      <c r="X122" s="294"/>
      <c r="Y122" s="294"/>
      <c r="Z122" s="138"/>
      <c r="AA122" s="292">
        <f>'4'!AC123</f>
        <v>0</v>
      </c>
      <c r="AB122" s="138"/>
      <c r="AC122" s="294">
        <f>'4'!AK123</f>
        <v>0</v>
      </c>
      <c r="AD122" s="294"/>
      <c r="AE122" s="294">
        <f>'4'!AM123</f>
        <v>0</v>
      </c>
      <c r="AF122" s="138"/>
      <c r="AG122" s="294">
        <f>'4'!AJ123</f>
        <v>0</v>
      </c>
      <c r="AH122" s="138"/>
      <c r="AI122" s="294">
        <f>'4'!BF123</f>
        <v>0</v>
      </c>
      <c r="AJ122" s="294"/>
      <c r="AK122" s="294">
        <f>'4'!AT123</f>
        <v>0</v>
      </c>
      <c r="AL122" s="138"/>
      <c r="AM122" s="294">
        <f>'3'!AF121</f>
        <v>0</v>
      </c>
      <c r="AN122" s="138"/>
      <c r="AO122" s="294">
        <f t="shared" si="12"/>
        <v>0</v>
      </c>
      <c r="AP122" s="294">
        <v>0</v>
      </c>
      <c r="AQ122" s="294">
        <v>0</v>
      </c>
      <c r="AR122" s="138"/>
      <c r="AS122" s="294">
        <f>'4'!AX123</f>
        <v>0</v>
      </c>
      <c r="AT122" s="138"/>
      <c r="AU122" s="138">
        <f>'4'!BF123</f>
        <v>0</v>
      </c>
      <c r="AV122" s="138"/>
      <c r="AW122" s="294">
        <f>'4'!BH123</f>
        <v>0</v>
      </c>
      <c r="AX122" s="138"/>
      <c r="AY122" s="294">
        <f>'4'!BE123</f>
        <v>0</v>
      </c>
      <c r="AZ122" s="138"/>
      <c r="BA122" s="294">
        <f t="shared" si="13"/>
        <v>0</v>
      </c>
      <c r="BB122" s="294">
        <f t="shared" si="14"/>
        <v>0</v>
      </c>
      <c r="BC122" s="294">
        <f t="shared" si="15"/>
        <v>0</v>
      </c>
      <c r="BD122" s="294">
        <f t="shared" si="16"/>
        <v>0</v>
      </c>
      <c r="BE122" s="294">
        <f>'4'!BL123</f>
        <v>0</v>
      </c>
      <c r="BF122" s="138"/>
      <c r="BG122" s="138">
        <f>'4'!BT123</f>
        <v>0</v>
      </c>
      <c r="BH122" s="138"/>
      <c r="BI122" s="138">
        <f>'4'!BV123</f>
        <v>0</v>
      </c>
      <c r="BJ122" s="138"/>
      <c r="BK122" s="294">
        <f>'4'!BS123</f>
        <v>0</v>
      </c>
      <c r="BL122" s="138" t="s">
        <v>868</v>
      </c>
      <c r="BM122" s="294">
        <f t="shared" si="17"/>
        <v>0</v>
      </c>
      <c r="BN122" s="294">
        <f t="shared" si="18"/>
        <v>0</v>
      </c>
      <c r="BO122" s="294">
        <f t="shared" si="19"/>
        <v>0</v>
      </c>
      <c r="BP122" s="294">
        <f t="shared" si="20"/>
        <v>0</v>
      </c>
      <c r="BQ122" s="294">
        <f>'4'!BZ123</f>
        <v>1.6299999999999981</v>
      </c>
      <c r="BR122" s="138"/>
      <c r="BS122" s="138">
        <f>'4'!CH123</f>
        <v>0</v>
      </c>
      <c r="BT122" s="138"/>
      <c r="BU122" s="138">
        <f>'4'!CJ123</f>
        <v>0</v>
      </c>
      <c r="BV122" s="138"/>
      <c r="BW122" s="294">
        <f>'4'!CG123</f>
        <v>1.6299999999999981</v>
      </c>
      <c r="BX122" s="283"/>
      <c r="BY122" s="464"/>
      <c r="CM122" s="18"/>
      <c r="CN122" s="18"/>
      <c r="CO122" s="18"/>
      <c r="CP122" s="18"/>
      <c r="CQ122" s="18"/>
      <c r="CR122" s="18"/>
      <c r="CS122" s="18"/>
      <c r="CT122" s="18"/>
      <c r="CU122" s="18"/>
      <c r="CV122" s="18"/>
      <c r="CW122" s="18"/>
      <c r="CX122" s="18"/>
      <c r="CY122" s="18"/>
      <c r="CZ122" s="18"/>
      <c r="DA122" s="18"/>
      <c r="DB122" s="18"/>
      <c r="DC122" s="18"/>
      <c r="DD122" s="18"/>
      <c r="DE122" s="18"/>
      <c r="DF122" s="18"/>
      <c r="DG122" s="18"/>
      <c r="DH122" s="18"/>
      <c r="DI122" s="18"/>
      <c r="DJ122" s="18"/>
      <c r="DK122" s="18"/>
      <c r="DL122" s="18"/>
      <c r="DM122" s="18"/>
      <c r="DN122" s="18"/>
    </row>
    <row r="123" spans="1:118" ht="31.5" customHeight="1" x14ac:dyDescent="0.25">
      <c r="A123" s="46"/>
      <c r="B123" s="288" t="s">
        <v>1050</v>
      </c>
      <c r="C123" s="50" t="s">
        <v>817</v>
      </c>
      <c r="D123" s="138"/>
      <c r="E123" s="138"/>
      <c r="F123" s="138"/>
      <c r="G123" s="138"/>
      <c r="H123" s="138"/>
      <c r="I123" s="138"/>
      <c r="J123" s="138"/>
      <c r="K123" s="138"/>
      <c r="L123" s="138"/>
      <c r="M123" s="138"/>
      <c r="N123" s="138"/>
      <c r="O123" s="138"/>
      <c r="P123" s="138"/>
      <c r="Q123" s="294">
        <v>0</v>
      </c>
      <c r="R123" s="294">
        <v>0</v>
      </c>
      <c r="S123" s="294">
        <v>0</v>
      </c>
      <c r="T123" s="138"/>
      <c r="U123" s="294">
        <f>'4'!U124</f>
        <v>0</v>
      </c>
      <c r="V123" s="138"/>
      <c r="W123" s="294">
        <f>'4'!AD124</f>
        <v>0</v>
      </c>
      <c r="X123" s="294"/>
      <c r="Y123" s="294"/>
      <c r="Z123" s="138"/>
      <c r="AA123" s="292">
        <f>'4'!AC124</f>
        <v>0</v>
      </c>
      <c r="AB123" s="138"/>
      <c r="AC123" s="294">
        <f>'4'!AK124</f>
        <v>0</v>
      </c>
      <c r="AD123" s="294"/>
      <c r="AE123" s="294">
        <f>'4'!AM124</f>
        <v>0</v>
      </c>
      <c r="AF123" s="138"/>
      <c r="AG123" s="294">
        <f>'4'!AJ124</f>
        <v>0</v>
      </c>
      <c r="AH123" s="138"/>
      <c r="AI123" s="294">
        <f>'4'!BF124</f>
        <v>0</v>
      </c>
      <c r="AJ123" s="294"/>
      <c r="AK123" s="294">
        <f>'4'!AT124</f>
        <v>0</v>
      </c>
      <c r="AL123" s="138"/>
      <c r="AM123" s="294">
        <f>'3'!AF122</f>
        <v>0</v>
      </c>
      <c r="AN123" s="138"/>
      <c r="AO123" s="294">
        <f t="shared" si="12"/>
        <v>0</v>
      </c>
      <c r="AP123" s="294">
        <v>0</v>
      </c>
      <c r="AQ123" s="294">
        <v>0</v>
      </c>
      <c r="AR123" s="138"/>
      <c r="AS123" s="294">
        <f>'4'!AX124</f>
        <v>0</v>
      </c>
      <c r="AT123" s="138"/>
      <c r="AU123" s="138">
        <f>'4'!BF124</f>
        <v>0</v>
      </c>
      <c r="AV123" s="138"/>
      <c r="AW123" s="294">
        <f>'4'!BH124</f>
        <v>0</v>
      </c>
      <c r="AX123" s="138"/>
      <c r="AY123" s="294">
        <f>'4'!BE124</f>
        <v>0</v>
      </c>
      <c r="AZ123" s="138"/>
      <c r="BA123" s="294">
        <f t="shared" si="13"/>
        <v>0</v>
      </c>
      <c r="BB123" s="294">
        <f t="shared" si="14"/>
        <v>0</v>
      </c>
      <c r="BC123" s="294">
        <f t="shared" si="15"/>
        <v>0</v>
      </c>
      <c r="BD123" s="294">
        <f t="shared" si="16"/>
        <v>0</v>
      </c>
      <c r="BE123" s="294">
        <f>'4'!BL124</f>
        <v>0</v>
      </c>
      <c r="BF123" s="138"/>
      <c r="BG123" s="138">
        <f>'4'!BT124</f>
        <v>0</v>
      </c>
      <c r="BH123" s="138"/>
      <c r="BI123" s="138">
        <f>'4'!BV124</f>
        <v>0</v>
      </c>
      <c r="BJ123" s="138"/>
      <c r="BK123" s="294">
        <f>'4'!BS124</f>
        <v>0</v>
      </c>
      <c r="BL123" s="138" t="s">
        <v>868</v>
      </c>
      <c r="BM123" s="294">
        <f t="shared" si="17"/>
        <v>0</v>
      </c>
      <c r="BN123" s="294">
        <f t="shared" si="18"/>
        <v>0</v>
      </c>
      <c r="BO123" s="294">
        <f t="shared" si="19"/>
        <v>0</v>
      </c>
      <c r="BP123" s="294">
        <f t="shared" si="20"/>
        <v>0</v>
      </c>
      <c r="BQ123" s="294">
        <f>'4'!BZ124</f>
        <v>7.370000000000001</v>
      </c>
      <c r="BR123" s="138"/>
      <c r="BS123" s="138">
        <f>'4'!CH124</f>
        <v>0</v>
      </c>
      <c r="BT123" s="138"/>
      <c r="BU123" s="138">
        <f>'4'!CJ124</f>
        <v>0</v>
      </c>
      <c r="BV123" s="138"/>
      <c r="BW123" s="294">
        <f>'4'!CG124</f>
        <v>7.370000000000001</v>
      </c>
      <c r="BX123" s="283"/>
      <c r="BY123" s="464"/>
      <c r="CM123" s="18"/>
      <c r="CN123" s="18"/>
      <c r="CO123" s="18"/>
      <c r="CP123" s="18"/>
      <c r="CQ123" s="18"/>
      <c r="CR123" s="18"/>
      <c r="CS123" s="18"/>
      <c r="CT123" s="18"/>
      <c r="CU123" s="18"/>
      <c r="CV123" s="18"/>
      <c r="CW123" s="18"/>
      <c r="CX123" s="18"/>
      <c r="CY123" s="18"/>
      <c r="CZ123" s="18"/>
      <c r="DA123" s="18"/>
      <c r="DB123" s="18"/>
      <c r="DC123" s="18"/>
      <c r="DD123" s="18"/>
      <c r="DE123" s="18"/>
      <c r="DF123" s="18"/>
      <c r="DG123" s="18"/>
      <c r="DH123" s="18"/>
      <c r="DI123" s="18"/>
      <c r="DJ123" s="18"/>
      <c r="DK123" s="18"/>
      <c r="DL123" s="18"/>
      <c r="DM123" s="18"/>
      <c r="DN123" s="18"/>
    </row>
    <row r="124" spans="1:118" x14ac:dyDescent="0.25">
      <c r="A124" s="46"/>
      <c r="B124" s="170"/>
      <c r="C124" s="50"/>
      <c r="D124" s="138"/>
      <c r="E124" s="138"/>
      <c r="F124" s="138"/>
      <c r="G124" s="138"/>
      <c r="H124" s="138"/>
      <c r="I124" s="138"/>
      <c r="J124" s="138"/>
      <c r="K124" s="138"/>
      <c r="L124" s="138"/>
      <c r="M124" s="138"/>
      <c r="N124" s="138"/>
      <c r="O124" s="138"/>
      <c r="P124" s="138"/>
      <c r="Q124" s="294">
        <v>0</v>
      </c>
      <c r="R124" s="294">
        <v>0</v>
      </c>
      <c r="S124" s="294">
        <v>0</v>
      </c>
      <c r="T124" s="138"/>
      <c r="U124" s="294">
        <f>'4'!U125</f>
        <v>0</v>
      </c>
      <c r="V124" s="138"/>
      <c r="W124" s="294">
        <f>'4'!AD125</f>
        <v>0</v>
      </c>
      <c r="X124" s="294"/>
      <c r="Y124" s="294"/>
      <c r="Z124" s="138"/>
      <c r="AA124" s="292">
        <f>'4'!AC125</f>
        <v>0</v>
      </c>
      <c r="AB124" s="138"/>
      <c r="AC124" s="294">
        <f>'4'!AK125</f>
        <v>0</v>
      </c>
      <c r="AD124" s="294"/>
      <c r="AE124" s="294">
        <f>'4'!AM125</f>
        <v>0</v>
      </c>
      <c r="AF124" s="138"/>
      <c r="AG124" s="294">
        <f>'4'!AJ125</f>
        <v>0</v>
      </c>
      <c r="AH124" s="138"/>
      <c r="AI124" s="294">
        <f>'4'!BF125</f>
        <v>0</v>
      </c>
      <c r="AJ124" s="294"/>
      <c r="AK124" s="294">
        <f>'4'!AT125</f>
        <v>0</v>
      </c>
      <c r="AL124" s="138"/>
      <c r="AM124" s="294">
        <f>'3'!AF123</f>
        <v>0</v>
      </c>
      <c r="AN124" s="138"/>
      <c r="AO124" s="294">
        <f t="shared" si="12"/>
        <v>0</v>
      </c>
      <c r="AP124" s="294">
        <v>0</v>
      </c>
      <c r="AQ124" s="294">
        <v>0</v>
      </c>
      <c r="AR124" s="138"/>
      <c r="AS124" s="294">
        <f>'4'!AX125</f>
        <v>0</v>
      </c>
      <c r="AT124" s="138"/>
      <c r="AU124" s="138">
        <f>'4'!BF125</f>
        <v>0</v>
      </c>
      <c r="AV124" s="138"/>
      <c r="AW124" s="294">
        <f>'4'!BH125</f>
        <v>0</v>
      </c>
      <c r="AX124" s="138"/>
      <c r="AY124" s="294">
        <f>'4'!BE125</f>
        <v>0</v>
      </c>
      <c r="AZ124" s="138"/>
      <c r="BA124" s="294">
        <f t="shared" si="13"/>
        <v>0</v>
      </c>
      <c r="BB124" s="294">
        <f t="shared" si="14"/>
        <v>0</v>
      </c>
      <c r="BC124" s="294">
        <f t="shared" si="15"/>
        <v>0</v>
      </c>
      <c r="BD124" s="294">
        <f t="shared" si="16"/>
        <v>0</v>
      </c>
      <c r="BE124" s="294">
        <f>'4'!BL125</f>
        <v>0</v>
      </c>
      <c r="BF124" s="138"/>
      <c r="BG124" s="138">
        <f>'4'!BT125</f>
        <v>0</v>
      </c>
      <c r="BH124" s="138"/>
      <c r="BI124" s="138">
        <f>'4'!BV125</f>
        <v>0</v>
      </c>
      <c r="BJ124" s="138"/>
      <c r="BK124" s="294">
        <f>'4'!BS125</f>
        <v>0</v>
      </c>
      <c r="BL124" s="138"/>
      <c r="BM124" s="294">
        <f t="shared" si="17"/>
        <v>0</v>
      </c>
      <c r="BN124" s="294">
        <f t="shared" si="18"/>
        <v>0</v>
      </c>
      <c r="BO124" s="294">
        <f t="shared" si="19"/>
        <v>0</v>
      </c>
      <c r="BP124" s="294">
        <f t="shared" si="20"/>
        <v>0</v>
      </c>
      <c r="BQ124" s="294">
        <f>'4'!BZ125</f>
        <v>0</v>
      </c>
      <c r="BR124" s="138"/>
      <c r="BS124" s="138">
        <f>'4'!CH125</f>
        <v>0</v>
      </c>
      <c r="BT124" s="138"/>
      <c r="BU124" s="138">
        <f>'4'!CJ125</f>
        <v>0</v>
      </c>
      <c r="BV124" s="138"/>
      <c r="BW124" s="294">
        <f>'4'!CG125</f>
        <v>0</v>
      </c>
      <c r="BX124" s="283"/>
      <c r="BY124" s="464"/>
      <c r="CM124" s="18"/>
      <c r="CN124" s="18"/>
      <c r="CO124" s="18"/>
      <c r="CP124" s="18"/>
      <c r="CQ124" s="18"/>
      <c r="CR124" s="18"/>
      <c r="CS124" s="18"/>
      <c r="CT124" s="18"/>
      <c r="CU124" s="18"/>
      <c r="CV124" s="18"/>
      <c r="CW124" s="18"/>
      <c r="CX124" s="18"/>
      <c r="CY124" s="18"/>
      <c r="CZ124" s="18"/>
      <c r="DA124" s="18"/>
      <c r="DB124" s="18"/>
      <c r="DC124" s="18"/>
      <c r="DD124" s="18"/>
      <c r="DE124" s="18"/>
      <c r="DF124" s="18"/>
      <c r="DG124" s="18"/>
      <c r="DH124" s="18"/>
      <c r="DI124" s="18"/>
      <c r="DJ124" s="18"/>
      <c r="DK124" s="18"/>
      <c r="DL124" s="18"/>
      <c r="DM124" s="18"/>
      <c r="DN124" s="18"/>
    </row>
    <row r="125" spans="1:118" ht="94.5" x14ac:dyDescent="0.25">
      <c r="A125" s="173" t="s">
        <v>758</v>
      </c>
      <c r="B125" s="171" t="s">
        <v>759</v>
      </c>
      <c r="C125" s="50"/>
      <c r="D125" s="138"/>
      <c r="E125" s="138"/>
      <c r="F125" s="138"/>
      <c r="G125" s="138"/>
      <c r="H125" s="138"/>
      <c r="I125" s="138"/>
      <c r="J125" s="138"/>
      <c r="K125" s="138"/>
      <c r="L125" s="138"/>
      <c r="M125" s="138"/>
      <c r="N125" s="138"/>
      <c r="O125" s="138"/>
      <c r="P125" s="138" t="s">
        <v>763</v>
      </c>
      <c r="Q125" s="294">
        <v>0</v>
      </c>
      <c r="R125" s="294">
        <v>0</v>
      </c>
      <c r="S125" s="294">
        <v>0</v>
      </c>
      <c r="T125" s="138"/>
      <c r="U125" s="294">
        <f>'4'!U126</f>
        <v>0</v>
      </c>
      <c r="V125" s="138" t="s">
        <v>763</v>
      </c>
      <c r="W125" s="294">
        <f>'4'!AD126</f>
        <v>0</v>
      </c>
      <c r="X125" s="294"/>
      <c r="Y125" s="294"/>
      <c r="Z125" s="138"/>
      <c r="AA125" s="292">
        <f>'4'!AC126</f>
        <v>0</v>
      </c>
      <c r="AB125" s="138"/>
      <c r="AC125" s="294">
        <f>'4'!AK126</f>
        <v>0</v>
      </c>
      <c r="AD125" s="294"/>
      <c r="AE125" s="294">
        <f>'4'!AM126</f>
        <v>0</v>
      </c>
      <c r="AF125" s="138"/>
      <c r="AG125" s="294">
        <f>'4'!AJ126</f>
        <v>0</v>
      </c>
      <c r="AH125" s="138"/>
      <c r="AI125" s="294">
        <f>'4'!BF126</f>
        <v>0</v>
      </c>
      <c r="AJ125" s="294"/>
      <c r="AK125" s="294">
        <f>'4'!AT126</f>
        <v>0</v>
      </c>
      <c r="AL125" s="138"/>
      <c r="AM125" s="294">
        <f>'3'!AF124</f>
        <v>0</v>
      </c>
      <c r="AN125" s="138" t="s">
        <v>763</v>
      </c>
      <c r="AO125" s="294">
        <f t="shared" si="12"/>
        <v>0</v>
      </c>
      <c r="AP125" s="294">
        <v>0</v>
      </c>
      <c r="AQ125" s="294">
        <v>0</v>
      </c>
      <c r="AR125" s="138"/>
      <c r="AS125" s="294">
        <f>'4'!AX126</f>
        <v>0</v>
      </c>
      <c r="AT125" s="138"/>
      <c r="AU125" s="138">
        <f>'4'!BF126</f>
        <v>0</v>
      </c>
      <c r="AV125" s="138"/>
      <c r="AW125" s="294">
        <f>'4'!BH126</f>
        <v>0</v>
      </c>
      <c r="AX125" s="138"/>
      <c r="AY125" s="294">
        <f>'4'!BE126</f>
        <v>0</v>
      </c>
      <c r="AZ125" s="138" t="s">
        <v>763</v>
      </c>
      <c r="BA125" s="294">
        <f t="shared" si="13"/>
        <v>0</v>
      </c>
      <c r="BB125" s="294">
        <f t="shared" si="14"/>
        <v>0</v>
      </c>
      <c r="BC125" s="294">
        <f t="shared" si="15"/>
        <v>0</v>
      </c>
      <c r="BD125" s="294">
        <f t="shared" si="16"/>
        <v>0</v>
      </c>
      <c r="BE125" s="294">
        <f>'4'!BL126</f>
        <v>0</v>
      </c>
      <c r="BF125" s="138"/>
      <c r="BG125" s="138">
        <f>'4'!BT126</f>
        <v>0</v>
      </c>
      <c r="BH125" s="138"/>
      <c r="BI125" s="138">
        <f>'4'!BV126</f>
        <v>0</v>
      </c>
      <c r="BJ125" s="138"/>
      <c r="BK125" s="294">
        <f>'4'!BS126</f>
        <v>0</v>
      </c>
      <c r="BL125" s="138" t="s">
        <v>763</v>
      </c>
      <c r="BM125" s="294">
        <f t="shared" si="17"/>
        <v>0</v>
      </c>
      <c r="BN125" s="294">
        <f t="shared" si="18"/>
        <v>0</v>
      </c>
      <c r="BO125" s="294">
        <f t="shared" si="19"/>
        <v>0</v>
      </c>
      <c r="BP125" s="294">
        <f t="shared" si="20"/>
        <v>0</v>
      </c>
      <c r="BQ125" s="294">
        <f>'4'!BZ126</f>
        <v>0</v>
      </c>
      <c r="BR125" s="138"/>
      <c r="BS125" s="138">
        <f>'4'!CH126</f>
        <v>0</v>
      </c>
      <c r="BT125" s="138"/>
      <c r="BU125" s="138">
        <f>'4'!CJ126</f>
        <v>0</v>
      </c>
      <c r="BV125" s="138"/>
      <c r="BW125" s="294">
        <f>'4'!CG126</f>
        <v>0</v>
      </c>
      <c r="BX125" s="283"/>
      <c r="BY125" s="464"/>
      <c r="CM125" s="18"/>
      <c r="CN125" s="18"/>
      <c r="CO125" s="18"/>
      <c r="CP125" s="18"/>
      <c r="CQ125" s="18"/>
      <c r="CR125" s="18"/>
      <c r="CS125" s="18"/>
      <c r="CT125" s="18"/>
      <c r="CU125" s="18"/>
      <c r="CV125" s="18"/>
      <c r="CW125" s="18"/>
      <c r="CX125" s="18"/>
      <c r="CY125" s="18"/>
      <c r="CZ125" s="18"/>
      <c r="DA125" s="18"/>
      <c r="DB125" s="18"/>
      <c r="DC125" s="18"/>
      <c r="DD125" s="18"/>
      <c r="DE125" s="18"/>
      <c r="DF125" s="18"/>
      <c r="DG125" s="18"/>
      <c r="DH125" s="18"/>
      <c r="DI125" s="18"/>
      <c r="DJ125" s="18"/>
      <c r="DK125" s="18"/>
      <c r="DL125" s="18"/>
      <c r="DM125" s="18"/>
      <c r="DN125" s="18"/>
    </row>
    <row r="126" spans="1:118" ht="47.25" x14ac:dyDescent="0.25">
      <c r="A126" s="173" t="s">
        <v>760</v>
      </c>
      <c r="B126" s="171" t="s">
        <v>761</v>
      </c>
      <c r="C126" s="50"/>
      <c r="D126" s="138"/>
      <c r="E126" s="138"/>
      <c r="F126" s="138"/>
      <c r="G126" s="138"/>
      <c r="H126" s="138"/>
      <c r="I126" s="138"/>
      <c r="J126" s="138"/>
      <c r="K126" s="138"/>
      <c r="L126" s="138"/>
      <c r="M126" s="138"/>
      <c r="N126" s="138"/>
      <c r="O126" s="138"/>
      <c r="P126" s="138" t="s">
        <v>763</v>
      </c>
      <c r="Q126" s="294">
        <v>0</v>
      </c>
      <c r="R126" s="294">
        <v>0</v>
      </c>
      <c r="S126" s="294">
        <v>0</v>
      </c>
      <c r="T126" s="138"/>
      <c r="U126" s="294">
        <f>'4'!U127</f>
        <v>0</v>
      </c>
      <c r="V126" s="138" t="s">
        <v>763</v>
      </c>
      <c r="W126" s="294">
        <f>'4'!AD127</f>
        <v>0</v>
      </c>
      <c r="X126" s="294"/>
      <c r="Y126" s="294"/>
      <c r="Z126" s="138"/>
      <c r="AA126" s="292">
        <f>'4'!AC127</f>
        <v>0</v>
      </c>
      <c r="AB126" s="138"/>
      <c r="AC126" s="294">
        <f>'4'!AK127</f>
        <v>0.4</v>
      </c>
      <c r="AD126" s="294"/>
      <c r="AE126" s="294">
        <f>'4'!AM127</f>
        <v>2.1760000000000002</v>
      </c>
      <c r="AF126" s="138"/>
      <c r="AG126" s="294">
        <f>'4'!AJ127</f>
        <v>9.2128333333333323</v>
      </c>
      <c r="AH126" s="138"/>
      <c r="AI126" s="294">
        <f>'4'!BF127</f>
        <v>0</v>
      </c>
      <c r="AJ126" s="294"/>
      <c r="AK126" s="294">
        <f>'4'!AT127</f>
        <v>1.909</v>
      </c>
      <c r="AL126" s="138"/>
      <c r="AM126" s="294">
        <f>'3'!AF125</f>
        <v>5.2750000000000004</v>
      </c>
      <c r="AN126" s="138"/>
      <c r="AO126" s="294">
        <f t="shared" si="12"/>
        <v>0</v>
      </c>
      <c r="AP126" s="294">
        <v>0</v>
      </c>
      <c r="AQ126" s="294">
        <v>0</v>
      </c>
      <c r="AR126" s="138"/>
      <c r="AS126" s="294">
        <f>'4'!AX127</f>
        <v>0</v>
      </c>
      <c r="AT126" s="138"/>
      <c r="AU126" s="138">
        <f>'4'!BF127</f>
        <v>0</v>
      </c>
      <c r="AV126" s="138"/>
      <c r="AW126" s="294">
        <f>'4'!BH127</f>
        <v>0</v>
      </c>
      <c r="AX126" s="138"/>
      <c r="AY126" s="294">
        <f>'4'!BE127</f>
        <v>0</v>
      </c>
      <c r="AZ126" s="138" t="s">
        <v>867</v>
      </c>
      <c r="BA126" s="294">
        <f t="shared" si="13"/>
        <v>0.4</v>
      </c>
      <c r="BB126" s="294">
        <f t="shared" si="14"/>
        <v>0</v>
      </c>
      <c r="BC126" s="294">
        <f t="shared" si="15"/>
        <v>1.2150000000000001</v>
      </c>
      <c r="BD126" s="294">
        <f t="shared" si="16"/>
        <v>0</v>
      </c>
      <c r="BE126" s="294">
        <f>'4'!BL127</f>
        <v>9.2620000000000005</v>
      </c>
      <c r="BF126" s="138" t="s">
        <v>868</v>
      </c>
      <c r="BG126" s="138">
        <f>'4'!BT127</f>
        <v>0.4</v>
      </c>
      <c r="BH126" s="138"/>
      <c r="BI126" s="138">
        <f>'4'!BV127</f>
        <v>1.2150000000000001</v>
      </c>
      <c r="BJ126" s="138"/>
      <c r="BK126" s="294">
        <f>'4'!BS127</f>
        <v>9.2620000000000005</v>
      </c>
      <c r="BL126" s="138" t="s">
        <v>867</v>
      </c>
      <c r="BM126" s="294">
        <f t="shared" si="17"/>
        <v>0</v>
      </c>
      <c r="BN126" s="294">
        <f t="shared" si="18"/>
        <v>0</v>
      </c>
      <c r="BO126" s="294">
        <f t="shared" si="19"/>
        <v>0.6</v>
      </c>
      <c r="BP126" s="294">
        <f t="shared" si="20"/>
        <v>0</v>
      </c>
      <c r="BQ126" s="294">
        <f>'4'!BZ127</f>
        <v>4.1619999999999999</v>
      </c>
      <c r="BR126" s="138" t="s">
        <v>694</v>
      </c>
      <c r="BS126" s="138">
        <f>'4'!CH127</f>
        <v>0</v>
      </c>
      <c r="BT126" s="138"/>
      <c r="BU126" s="138">
        <f>'4'!CJ127</f>
        <v>0.6</v>
      </c>
      <c r="BV126" s="138"/>
      <c r="BW126" s="294">
        <f>'4'!CG127</f>
        <v>4.1619999999999999</v>
      </c>
      <c r="BX126" s="283"/>
      <c r="BY126" s="464"/>
      <c r="CM126" s="18"/>
      <c r="CN126" s="18"/>
      <c r="CO126" s="18"/>
      <c r="CP126" s="18"/>
      <c r="CQ126" s="18"/>
      <c r="CR126" s="18"/>
      <c r="CS126" s="18"/>
      <c r="CT126" s="18"/>
      <c r="CU126" s="18"/>
      <c r="CV126" s="18"/>
      <c r="CW126" s="18"/>
      <c r="CX126" s="18"/>
      <c r="CY126" s="18"/>
      <c r="CZ126" s="18"/>
      <c r="DA126" s="18"/>
      <c r="DB126" s="18"/>
      <c r="DC126" s="18"/>
      <c r="DD126" s="18"/>
      <c r="DE126" s="18"/>
      <c r="DF126" s="18"/>
      <c r="DG126" s="18"/>
      <c r="DH126" s="18"/>
      <c r="DI126" s="18"/>
      <c r="DJ126" s="18"/>
      <c r="DK126" s="18"/>
      <c r="DL126" s="18"/>
      <c r="DM126" s="18"/>
      <c r="DN126" s="18"/>
    </row>
    <row r="127" spans="1:118" ht="31.5" x14ac:dyDescent="0.25">
      <c r="A127" s="241"/>
      <c r="B127" s="282" t="str">
        <f>'4'!B128</f>
        <v>Размещение КЛ-6кВ от ТП-112 до КТП нов в районе  Б. Вонговской</v>
      </c>
      <c r="C127" s="332" t="s">
        <v>809</v>
      </c>
      <c r="D127" s="266"/>
      <c r="E127" s="266"/>
      <c r="F127" s="266"/>
      <c r="G127" s="266"/>
      <c r="H127" s="266"/>
      <c r="I127" s="266"/>
      <c r="J127" s="266"/>
      <c r="K127" s="266"/>
      <c r="L127" s="266"/>
      <c r="M127" s="266"/>
      <c r="N127" s="266"/>
      <c r="O127" s="266"/>
      <c r="P127" s="266"/>
      <c r="Q127" s="294">
        <v>0</v>
      </c>
      <c r="R127" s="294">
        <v>0</v>
      </c>
      <c r="S127" s="294">
        <v>0</v>
      </c>
      <c r="T127" s="266"/>
      <c r="U127" s="294">
        <f>'4'!U128</f>
        <v>0</v>
      </c>
      <c r="V127" s="266"/>
      <c r="W127" s="294">
        <f>'4'!AD128</f>
        <v>0</v>
      </c>
      <c r="X127" s="294"/>
      <c r="Y127" s="294"/>
      <c r="Z127" s="266"/>
      <c r="AA127" s="292">
        <f>'4'!AC128</f>
        <v>0</v>
      </c>
      <c r="AB127" s="266" t="s">
        <v>868</v>
      </c>
      <c r="AC127" s="294">
        <f>'4'!AK128</f>
        <v>0</v>
      </c>
      <c r="AD127" s="294"/>
      <c r="AE127" s="294">
        <f>'4'!AM128</f>
        <v>1</v>
      </c>
      <c r="AF127" s="266"/>
      <c r="AG127" s="294">
        <f>'4'!AJ128</f>
        <v>3.1558333333333333</v>
      </c>
      <c r="AH127" s="266" t="s">
        <v>694</v>
      </c>
      <c r="AI127" s="294">
        <f>'4'!BF128</f>
        <v>0</v>
      </c>
      <c r="AJ127" s="294"/>
      <c r="AK127" s="294">
        <f>'4'!AT128</f>
        <v>0.97599999999999998</v>
      </c>
      <c r="AL127" s="266"/>
      <c r="AM127" s="294">
        <f>'3'!AF126</f>
        <v>1.5583333333333336</v>
      </c>
      <c r="AN127" s="266"/>
      <c r="AO127" s="294">
        <f t="shared" si="12"/>
        <v>0</v>
      </c>
      <c r="AP127" s="294">
        <v>0</v>
      </c>
      <c r="AQ127" s="294">
        <v>0</v>
      </c>
      <c r="AR127" s="266"/>
      <c r="AS127" s="294">
        <f>'4'!AX128</f>
        <v>0</v>
      </c>
      <c r="AT127" s="266"/>
      <c r="AU127" s="266">
        <f>'4'!BF128</f>
        <v>0</v>
      </c>
      <c r="AV127" s="266"/>
      <c r="AW127" s="294">
        <f>'4'!BH128</f>
        <v>0</v>
      </c>
      <c r="AX127" s="266"/>
      <c r="AY127" s="294">
        <f>'4'!BE128</f>
        <v>0</v>
      </c>
      <c r="AZ127" s="266"/>
      <c r="BA127" s="294">
        <f t="shared" si="13"/>
        <v>0</v>
      </c>
      <c r="BB127" s="294">
        <f t="shared" si="14"/>
        <v>0</v>
      </c>
      <c r="BC127" s="294">
        <f t="shared" si="15"/>
        <v>0</v>
      </c>
      <c r="BD127" s="294">
        <f t="shared" si="16"/>
        <v>0</v>
      </c>
      <c r="BE127" s="294">
        <f>'4'!BL128</f>
        <v>0</v>
      </c>
      <c r="BF127" s="266"/>
      <c r="BG127" s="266">
        <f>'4'!BT128</f>
        <v>0</v>
      </c>
      <c r="BH127" s="266"/>
      <c r="BI127" s="266">
        <f>'4'!BV128</f>
        <v>0</v>
      </c>
      <c r="BJ127" s="266"/>
      <c r="BK127" s="294">
        <f>'4'!BS128</f>
        <v>0</v>
      </c>
      <c r="BL127" s="266" t="s">
        <v>763</v>
      </c>
      <c r="BM127" s="294">
        <f t="shared" si="17"/>
        <v>0</v>
      </c>
      <c r="BN127" s="294">
        <f t="shared" si="18"/>
        <v>0</v>
      </c>
      <c r="BO127" s="294">
        <f t="shared" si="19"/>
        <v>0</v>
      </c>
      <c r="BP127" s="294">
        <f t="shared" si="20"/>
        <v>0</v>
      </c>
      <c r="BQ127" s="294">
        <f>'4'!BZ128</f>
        <v>0</v>
      </c>
      <c r="BR127" s="266"/>
      <c r="BS127" s="266">
        <f>'4'!CH128</f>
        <v>0</v>
      </c>
      <c r="BT127" s="266"/>
      <c r="BU127" s="266">
        <f>'4'!CJ128</f>
        <v>0</v>
      </c>
      <c r="BV127" s="266"/>
      <c r="BW127" s="294">
        <f>'4'!CG128</f>
        <v>0</v>
      </c>
      <c r="BX127" s="283"/>
      <c r="BY127" s="464"/>
      <c r="CM127" s="18"/>
      <c r="CN127" s="18"/>
      <c r="CO127" s="18"/>
      <c r="CP127" s="18"/>
      <c r="CQ127" s="18"/>
      <c r="CR127" s="18"/>
      <c r="CS127" s="18"/>
      <c r="CT127" s="18"/>
      <c r="CU127" s="18"/>
      <c r="CV127" s="18"/>
      <c r="CW127" s="18"/>
      <c r="CX127" s="18"/>
      <c r="CY127" s="18"/>
      <c r="CZ127" s="18"/>
      <c r="DA127" s="18"/>
      <c r="DB127" s="18"/>
      <c r="DC127" s="18"/>
      <c r="DD127" s="18"/>
      <c r="DE127" s="18"/>
      <c r="DF127" s="18"/>
      <c r="DG127" s="18"/>
      <c r="DH127" s="18"/>
      <c r="DI127" s="18"/>
      <c r="DJ127" s="18"/>
      <c r="DK127" s="18"/>
      <c r="DL127" s="18"/>
      <c r="DM127" s="18"/>
      <c r="DN127" s="18"/>
    </row>
    <row r="128" spans="1:118" ht="31.5" x14ac:dyDescent="0.25">
      <c r="A128" s="241"/>
      <c r="B128" s="282" t="str">
        <f>'4'!B129</f>
        <v>Размещение  кабельной линии КЛ-6кВ от РП-10 до ТП-103</v>
      </c>
      <c r="C128" s="332" t="s">
        <v>809</v>
      </c>
      <c r="D128" s="266"/>
      <c r="E128" s="266"/>
      <c r="F128" s="266"/>
      <c r="G128" s="266"/>
      <c r="H128" s="266"/>
      <c r="I128" s="266"/>
      <c r="J128" s="266"/>
      <c r="K128" s="266"/>
      <c r="L128" s="266"/>
      <c r="M128" s="266"/>
      <c r="N128" s="266"/>
      <c r="O128" s="266"/>
      <c r="P128" s="266"/>
      <c r="Q128" s="294">
        <v>0</v>
      </c>
      <c r="R128" s="294">
        <v>0</v>
      </c>
      <c r="S128" s="294">
        <v>0</v>
      </c>
      <c r="T128" s="266"/>
      <c r="U128" s="294">
        <f>'4'!U129</f>
        <v>0</v>
      </c>
      <c r="V128" s="266"/>
      <c r="W128" s="294">
        <f>'4'!AD129</f>
        <v>0</v>
      </c>
      <c r="X128" s="294"/>
      <c r="Y128" s="294"/>
      <c r="Z128" s="266"/>
      <c r="AA128" s="292">
        <f>'4'!AC129</f>
        <v>0</v>
      </c>
      <c r="AB128" s="266" t="s">
        <v>868</v>
      </c>
      <c r="AC128" s="294">
        <f>'4'!AK129</f>
        <v>0</v>
      </c>
      <c r="AD128" s="294"/>
      <c r="AE128" s="294">
        <f>'4'!AM129</f>
        <v>0.52600000000000002</v>
      </c>
      <c r="AF128" s="266"/>
      <c r="AG128" s="294">
        <f>'4'!AJ129</f>
        <v>3.4541666666666666</v>
      </c>
      <c r="AH128" s="266" t="s">
        <v>694</v>
      </c>
      <c r="AI128" s="294">
        <f>'4'!BF129</f>
        <v>0</v>
      </c>
      <c r="AJ128" s="294"/>
      <c r="AK128" s="294">
        <f>'4'!AT129</f>
        <v>0.49</v>
      </c>
      <c r="AL128" s="266"/>
      <c r="AM128" s="294">
        <f>'3'!AF127</f>
        <v>1.6</v>
      </c>
      <c r="AN128" s="266"/>
      <c r="AO128" s="294">
        <f t="shared" si="12"/>
        <v>0</v>
      </c>
      <c r="AP128" s="294">
        <v>0</v>
      </c>
      <c r="AQ128" s="294">
        <v>0</v>
      </c>
      <c r="AR128" s="266"/>
      <c r="AS128" s="294">
        <f>'4'!AX129</f>
        <v>0</v>
      </c>
      <c r="AT128" s="266"/>
      <c r="AU128" s="266">
        <f>'4'!BF129</f>
        <v>0</v>
      </c>
      <c r="AV128" s="266"/>
      <c r="AW128" s="294">
        <f>'4'!BH129</f>
        <v>0</v>
      </c>
      <c r="AX128" s="266"/>
      <c r="AY128" s="294">
        <f>'4'!BE129</f>
        <v>0</v>
      </c>
      <c r="AZ128" s="266"/>
      <c r="BA128" s="294">
        <f t="shared" si="13"/>
        <v>0</v>
      </c>
      <c r="BB128" s="294">
        <f t="shared" si="14"/>
        <v>0</v>
      </c>
      <c r="BC128" s="294">
        <f t="shared" si="15"/>
        <v>0</v>
      </c>
      <c r="BD128" s="294">
        <f t="shared" si="16"/>
        <v>0</v>
      </c>
      <c r="BE128" s="294">
        <f>'4'!BL129</f>
        <v>0</v>
      </c>
      <c r="BF128" s="266"/>
      <c r="BG128" s="266">
        <f>'4'!BT129</f>
        <v>0</v>
      </c>
      <c r="BH128" s="266"/>
      <c r="BI128" s="266">
        <f>'4'!BV129</f>
        <v>0</v>
      </c>
      <c r="BJ128" s="266"/>
      <c r="BK128" s="294">
        <f>'4'!BS129</f>
        <v>0</v>
      </c>
      <c r="BL128" s="266"/>
      <c r="BM128" s="294">
        <f t="shared" si="17"/>
        <v>0</v>
      </c>
      <c r="BN128" s="294">
        <f t="shared" si="18"/>
        <v>0</v>
      </c>
      <c r="BO128" s="294">
        <f t="shared" si="19"/>
        <v>0</v>
      </c>
      <c r="BP128" s="294">
        <f t="shared" si="20"/>
        <v>0</v>
      </c>
      <c r="BQ128" s="294">
        <f>'4'!BZ129</f>
        <v>0</v>
      </c>
      <c r="BR128" s="266"/>
      <c r="BS128" s="266">
        <f>'4'!CH129</f>
        <v>0</v>
      </c>
      <c r="BT128" s="266"/>
      <c r="BU128" s="266">
        <f>'4'!CJ129</f>
        <v>0</v>
      </c>
      <c r="BV128" s="266"/>
      <c r="BW128" s="294">
        <f>'4'!CG129</f>
        <v>0</v>
      </c>
      <c r="BX128" s="283"/>
      <c r="BY128" s="464"/>
      <c r="CM128" s="18"/>
      <c r="CN128" s="18"/>
      <c r="CO128" s="18"/>
      <c r="CP128" s="18"/>
      <c r="CQ128" s="18"/>
      <c r="CR128" s="18"/>
      <c r="CS128" s="18"/>
      <c r="CT128" s="18"/>
      <c r="CU128" s="18"/>
      <c r="CV128" s="18"/>
      <c r="CW128" s="18"/>
      <c r="CX128" s="18"/>
      <c r="CY128" s="18"/>
      <c r="CZ128" s="18"/>
      <c r="DA128" s="18"/>
      <c r="DB128" s="18"/>
      <c r="DC128" s="18"/>
      <c r="DD128" s="18"/>
      <c r="DE128" s="18"/>
      <c r="DF128" s="18"/>
      <c r="DG128" s="18"/>
      <c r="DH128" s="18"/>
      <c r="DI128" s="18"/>
      <c r="DJ128" s="18"/>
      <c r="DK128" s="18"/>
      <c r="DL128" s="18"/>
      <c r="DM128" s="18"/>
      <c r="DN128" s="18"/>
    </row>
    <row r="129" spans="1:118" ht="31.5" x14ac:dyDescent="0.25">
      <c r="A129" s="241"/>
      <c r="B129" s="282" t="str">
        <f>'4'!B130</f>
        <v>Установка КТП пвк в Заволжском районе в районе Б.Вонговской</v>
      </c>
      <c r="C129" s="332" t="s">
        <v>809</v>
      </c>
      <c r="D129" s="266"/>
      <c r="E129" s="266"/>
      <c r="F129" s="266"/>
      <c r="G129" s="266"/>
      <c r="H129" s="266"/>
      <c r="I129" s="266"/>
      <c r="J129" s="266"/>
      <c r="K129" s="266"/>
      <c r="L129" s="266"/>
      <c r="M129" s="266"/>
      <c r="N129" s="266"/>
      <c r="O129" s="266"/>
      <c r="P129" s="266"/>
      <c r="Q129" s="294">
        <v>0</v>
      </c>
      <c r="R129" s="294">
        <v>0</v>
      </c>
      <c r="S129" s="294">
        <v>0</v>
      </c>
      <c r="T129" s="266"/>
      <c r="U129" s="294">
        <f>'4'!U130</f>
        <v>0</v>
      </c>
      <c r="V129" s="266"/>
      <c r="W129" s="294">
        <f>'4'!AD130</f>
        <v>0</v>
      </c>
      <c r="X129" s="294"/>
      <c r="Y129" s="294"/>
      <c r="Z129" s="266"/>
      <c r="AA129" s="292">
        <f>'4'!AC130</f>
        <v>0</v>
      </c>
      <c r="AB129" s="266" t="s">
        <v>868</v>
      </c>
      <c r="AC129" s="294">
        <f>'4'!AK130</f>
        <v>0.4</v>
      </c>
      <c r="AD129" s="294"/>
      <c r="AE129" s="294">
        <f>'4'!AM130</f>
        <v>0</v>
      </c>
      <c r="AF129" s="266"/>
      <c r="AG129" s="294">
        <f>'4'!AJ130</f>
        <v>1.107</v>
      </c>
      <c r="AH129" s="266" t="s">
        <v>694</v>
      </c>
      <c r="AI129" s="294">
        <f>'4'!BF130</f>
        <v>0</v>
      </c>
      <c r="AJ129" s="294"/>
      <c r="AK129" s="294">
        <f>'4'!AT130</f>
        <v>0</v>
      </c>
      <c r="AL129" s="266"/>
      <c r="AM129" s="294">
        <f>'3'!AF128</f>
        <v>1</v>
      </c>
      <c r="AN129" s="266"/>
      <c r="AO129" s="294">
        <f t="shared" si="12"/>
        <v>0</v>
      </c>
      <c r="AP129" s="294">
        <v>0</v>
      </c>
      <c r="AQ129" s="294">
        <v>0</v>
      </c>
      <c r="AR129" s="266"/>
      <c r="AS129" s="294">
        <f>'4'!AX130</f>
        <v>0</v>
      </c>
      <c r="AT129" s="266"/>
      <c r="AU129" s="266">
        <f>'4'!BF130</f>
        <v>0</v>
      </c>
      <c r="AV129" s="266"/>
      <c r="AW129" s="294">
        <f>'4'!BH130</f>
        <v>0</v>
      </c>
      <c r="AX129" s="266"/>
      <c r="AY129" s="294">
        <f>'4'!BE130</f>
        <v>0</v>
      </c>
      <c r="AZ129" s="266"/>
      <c r="BA129" s="294">
        <f t="shared" si="13"/>
        <v>0</v>
      </c>
      <c r="BB129" s="294">
        <f t="shared" si="14"/>
        <v>0</v>
      </c>
      <c r="BC129" s="294">
        <f t="shared" si="15"/>
        <v>0</v>
      </c>
      <c r="BD129" s="294">
        <f t="shared" si="16"/>
        <v>0</v>
      </c>
      <c r="BE129" s="294">
        <f>'4'!BL130</f>
        <v>0</v>
      </c>
      <c r="BF129" s="266"/>
      <c r="BG129" s="266">
        <f>'4'!BT130</f>
        <v>0</v>
      </c>
      <c r="BH129" s="266"/>
      <c r="BI129" s="266">
        <f>'4'!BV130</f>
        <v>0</v>
      </c>
      <c r="BJ129" s="266"/>
      <c r="BK129" s="294">
        <f>'4'!BS130</f>
        <v>0</v>
      </c>
      <c r="BL129" s="266"/>
      <c r="BM129" s="294">
        <f t="shared" si="17"/>
        <v>0</v>
      </c>
      <c r="BN129" s="294">
        <f t="shared" si="18"/>
        <v>0</v>
      </c>
      <c r="BO129" s="294">
        <f t="shared" si="19"/>
        <v>0</v>
      </c>
      <c r="BP129" s="294">
        <f t="shared" si="20"/>
        <v>0</v>
      </c>
      <c r="BQ129" s="294">
        <f>'4'!BZ130</f>
        <v>0</v>
      </c>
      <c r="BR129" s="266"/>
      <c r="BS129" s="266">
        <f>'4'!CH130</f>
        <v>0</v>
      </c>
      <c r="BT129" s="266"/>
      <c r="BU129" s="266">
        <f>'4'!CJ130</f>
        <v>0</v>
      </c>
      <c r="BV129" s="266"/>
      <c r="BW129" s="294">
        <f>'4'!CG130</f>
        <v>0</v>
      </c>
      <c r="BX129" s="283"/>
      <c r="BY129" s="464"/>
      <c r="CM129" s="18"/>
      <c r="CN129" s="18"/>
      <c r="CO129" s="18"/>
      <c r="CP129" s="18"/>
      <c r="CQ129" s="18"/>
      <c r="CR129" s="18"/>
      <c r="CS129" s="18"/>
      <c r="CT129" s="18"/>
      <c r="CU129" s="18"/>
      <c r="CV129" s="18"/>
      <c r="CW129" s="18"/>
      <c r="CX129" s="18"/>
      <c r="CY129" s="18"/>
      <c r="CZ129" s="18"/>
      <c r="DA129" s="18"/>
      <c r="DB129" s="18"/>
      <c r="DC129" s="18"/>
      <c r="DD129" s="18"/>
      <c r="DE129" s="18"/>
      <c r="DF129" s="18"/>
      <c r="DG129" s="18"/>
      <c r="DH129" s="18"/>
      <c r="DI129" s="18"/>
      <c r="DJ129" s="18"/>
      <c r="DK129" s="18"/>
      <c r="DL129" s="18"/>
      <c r="DM129" s="18"/>
      <c r="DN129" s="18"/>
    </row>
    <row r="130" spans="1:118" ht="31.5" x14ac:dyDescent="0.25">
      <c r="A130" s="46"/>
      <c r="B130" s="282" t="str">
        <f>'4'!B131</f>
        <v>Размещение КВЛ-6кВ от ТП-114 до  КТП в районе Б.Вонговской</v>
      </c>
      <c r="C130" s="433" t="s">
        <v>809</v>
      </c>
      <c r="D130" s="138"/>
      <c r="E130" s="138"/>
      <c r="F130" s="138"/>
      <c r="G130" s="138"/>
      <c r="H130" s="138"/>
      <c r="I130" s="138"/>
      <c r="J130" s="138"/>
      <c r="K130" s="138"/>
      <c r="L130" s="138"/>
      <c r="M130" s="138"/>
      <c r="N130" s="138"/>
      <c r="O130" s="138"/>
      <c r="P130" s="138"/>
      <c r="Q130" s="294"/>
      <c r="R130" s="294"/>
      <c r="S130" s="294"/>
      <c r="T130" s="138"/>
      <c r="U130" s="294">
        <f>'4'!U131</f>
        <v>0</v>
      </c>
      <c r="V130" s="138"/>
      <c r="W130" s="294">
        <f>'4'!AD131</f>
        <v>0</v>
      </c>
      <c r="X130" s="294"/>
      <c r="Y130" s="294"/>
      <c r="Z130" s="138"/>
      <c r="AA130" s="292">
        <f>'4'!AC131</f>
        <v>0</v>
      </c>
      <c r="AB130" s="138" t="s">
        <v>868</v>
      </c>
      <c r="AC130" s="294">
        <f>'4'!AK131</f>
        <v>0</v>
      </c>
      <c r="AD130" s="294"/>
      <c r="AE130" s="294">
        <f>'4'!AM131</f>
        <v>0.65</v>
      </c>
      <c r="AF130" s="138"/>
      <c r="AG130" s="294">
        <f>'4'!AJ131</f>
        <v>1.4958333333333333</v>
      </c>
      <c r="AH130" s="138" t="s">
        <v>694</v>
      </c>
      <c r="AI130" s="294">
        <f>'4'!BF131</f>
        <v>0</v>
      </c>
      <c r="AJ130" s="294"/>
      <c r="AK130" s="294">
        <f>'4'!AT131</f>
        <v>0.443</v>
      </c>
      <c r="AL130" s="138"/>
      <c r="AM130" s="294">
        <f>'3'!AF129</f>
        <v>1.1166666666666667</v>
      </c>
      <c r="AN130" s="138"/>
      <c r="AO130" s="294">
        <f t="shared" si="12"/>
        <v>0</v>
      </c>
      <c r="AP130" s="294"/>
      <c r="AQ130" s="294"/>
      <c r="AR130" s="138"/>
      <c r="AS130" s="294">
        <f>'4'!AX131</f>
        <v>0</v>
      </c>
      <c r="AT130" s="138"/>
      <c r="AU130" s="138">
        <f>'4'!BF131</f>
        <v>0</v>
      </c>
      <c r="AV130" s="138"/>
      <c r="AW130" s="294">
        <f>'4'!BH131</f>
        <v>0</v>
      </c>
      <c r="AX130" s="138"/>
      <c r="AY130" s="294">
        <f>'4'!BE131</f>
        <v>0</v>
      </c>
      <c r="AZ130" s="138"/>
      <c r="BA130" s="294">
        <f t="shared" si="13"/>
        <v>0</v>
      </c>
      <c r="BB130" s="294">
        <f t="shared" si="14"/>
        <v>0</v>
      </c>
      <c r="BC130" s="294">
        <f t="shared" si="15"/>
        <v>0</v>
      </c>
      <c r="BD130" s="294">
        <f t="shared" si="16"/>
        <v>0</v>
      </c>
      <c r="BE130" s="294">
        <f>'4'!BL131</f>
        <v>0</v>
      </c>
      <c r="BF130" s="138"/>
      <c r="BG130" s="138">
        <f>'4'!BT131</f>
        <v>0</v>
      </c>
      <c r="BH130" s="138"/>
      <c r="BI130" s="138">
        <f>'4'!BV131</f>
        <v>0</v>
      </c>
      <c r="BJ130" s="138"/>
      <c r="BK130" s="294">
        <f>'4'!BS131</f>
        <v>0</v>
      </c>
      <c r="BL130" s="138"/>
      <c r="BM130" s="294">
        <f t="shared" si="17"/>
        <v>0</v>
      </c>
      <c r="BN130" s="294">
        <f t="shared" si="18"/>
        <v>0</v>
      </c>
      <c r="BO130" s="294">
        <f t="shared" si="19"/>
        <v>0</v>
      </c>
      <c r="BP130" s="294">
        <f t="shared" si="20"/>
        <v>0</v>
      </c>
      <c r="BQ130" s="294">
        <f>'4'!BZ131</f>
        <v>0</v>
      </c>
      <c r="BR130" s="138"/>
      <c r="BS130" s="138">
        <f>'4'!CH131</f>
        <v>0</v>
      </c>
      <c r="BT130" s="138"/>
      <c r="BU130" s="138">
        <f>'4'!CJ131</f>
        <v>0</v>
      </c>
      <c r="BV130" s="138"/>
      <c r="BW130" s="294">
        <f>'4'!CG131</f>
        <v>0</v>
      </c>
      <c r="BX130" s="283"/>
      <c r="BY130" s="464"/>
      <c r="CM130" s="18"/>
      <c r="CN130" s="18"/>
      <c r="CO130" s="18"/>
      <c r="CP130" s="18"/>
      <c r="CQ130" s="18"/>
      <c r="CR130" s="18"/>
      <c r="CS130" s="18"/>
      <c r="CT130" s="18"/>
      <c r="CU130" s="18"/>
      <c r="CV130" s="18"/>
      <c r="CW130" s="18"/>
      <c r="CX130" s="18"/>
      <c r="CY130" s="18"/>
      <c r="CZ130" s="18"/>
      <c r="DA130" s="18"/>
      <c r="DB130" s="18"/>
      <c r="DC130" s="18"/>
      <c r="DD130" s="18"/>
      <c r="DE130" s="18"/>
      <c r="DF130" s="18"/>
      <c r="DG130" s="18"/>
      <c r="DH130" s="18"/>
      <c r="DI130" s="18"/>
      <c r="DJ130" s="18"/>
      <c r="DK130" s="18"/>
      <c r="DL130" s="18"/>
      <c r="DM130" s="18"/>
      <c r="DN130" s="18"/>
    </row>
    <row r="131" spans="1:118" s="540" customFormat="1" ht="47.25" x14ac:dyDescent="0.25">
      <c r="A131" s="46"/>
      <c r="B131" s="282" t="str">
        <f>'4'!B132</f>
        <v>Строительство КТП в районе "Прибрежный" для перевода нагрузок с ТП "Свобода"</v>
      </c>
      <c r="C131" s="539" t="s">
        <v>813</v>
      </c>
      <c r="D131" s="138"/>
      <c r="E131" s="138"/>
      <c r="F131" s="138"/>
      <c r="G131" s="138"/>
      <c r="H131" s="138"/>
      <c r="I131" s="138"/>
      <c r="J131" s="138"/>
      <c r="K131" s="138"/>
      <c r="L131" s="138"/>
      <c r="M131" s="138"/>
      <c r="N131" s="138"/>
      <c r="O131" s="138"/>
      <c r="P131" s="138"/>
      <c r="Q131" s="294"/>
      <c r="R131" s="294"/>
      <c r="S131" s="294"/>
      <c r="T131" s="138"/>
      <c r="U131" s="294"/>
      <c r="V131" s="138"/>
      <c r="W131" s="294"/>
      <c r="X131" s="294"/>
      <c r="Y131" s="294"/>
      <c r="Z131" s="138"/>
      <c r="AA131" s="292"/>
      <c r="AB131" s="138"/>
      <c r="AC131" s="294"/>
      <c r="AD131" s="294"/>
      <c r="AE131" s="294"/>
      <c r="AF131" s="138"/>
      <c r="AG131" s="294"/>
      <c r="AH131" s="138"/>
      <c r="AI131" s="294">
        <f>'4'!BF132</f>
        <v>0</v>
      </c>
      <c r="AJ131" s="294"/>
      <c r="AK131" s="294">
        <f>'4'!AT132</f>
        <v>0</v>
      </c>
      <c r="AL131" s="138"/>
      <c r="AM131" s="294">
        <f>'3'!AF130</f>
        <v>0</v>
      </c>
      <c r="AN131" s="138"/>
      <c r="AO131" s="294">
        <f t="shared" si="12"/>
        <v>0</v>
      </c>
      <c r="AP131" s="294"/>
      <c r="AQ131" s="294"/>
      <c r="AR131" s="138"/>
      <c r="AS131" s="294"/>
      <c r="AT131" s="138"/>
      <c r="AU131" s="138"/>
      <c r="AV131" s="138"/>
      <c r="AW131" s="294"/>
      <c r="AX131" s="138"/>
      <c r="AY131" s="294"/>
      <c r="AZ131" s="138"/>
      <c r="BA131" s="294">
        <f t="shared" si="13"/>
        <v>0.4</v>
      </c>
      <c r="BB131" s="294">
        <f t="shared" si="14"/>
        <v>0</v>
      </c>
      <c r="BC131" s="294">
        <f t="shared" si="15"/>
        <v>0</v>
      </c>
      <c r="BD131" s="294">
        <f t="shared" si="16"/>
        <v>0</v>
      </c>
      <c r="BE131" s="294"/>
      <c r="BF131" s="138" t="s">
        <v>868</v>
      </c>
      <c r="BG131" s="138">
        <f>'4'!BT132</f>
        <v>0.4</v>
      </c>
      <c r="BH131" s="138"/>
      <c r="BI131" s="138">
        <f>'4'!BV132</f>
        <v>0</v>
      </c>
      <c r="BJ131" s="138"/>
      <c r="BK131" s="294">
        <f>'4'!BS132</f>
        <v>3.0659999999999998</v>
      </c>
      <c r="BL131" s="138"/>
      <c r="BM131" s="294">
        <f t="shared" si="17"/>
        <v>0</v>
      </c>
      <c r="BN131" s="294">
        <f t="shared" si="18"/>
        <v>0</v>
      </c>
      <c r="BO131" s="294">
        <f t="shared" si="19"/>
        <v>0</v>
      </c>
      <c r="BP131" s="294">
        <f t="shared" si="20"/>
        <v>0</v>
      </c>
      <c r="BQ131" s="294"/>
      <c r="BR131" s="138"/>
      <c r="BS131" s="138">
        <f>'4'!CH132</f>
        <v>0</v>
      </c>
      <c r="BT131" s="138"/>
      <c r="BU131" s="138">
        <f>'4'!CJ132</f>
        <v>0</v>
      </c>
      <c r="BV131" s="138"/>
      <c r="BW131" s="294">
        <f>'4'!CG132</f>
        <v>0</v>
      </c>
      <c r="BX131" s="283"/>
      <c r="BY131" s="464"/>
      <c r="CM131" s="18"/>
      <c r="CN131" s="18"/>
      <c r="CO131" s="18"/>
      <c r="CP131" s="18"/>
      <c r="CQ131" s="18"/>
      <c r="CR131" s="18"/>
      <c r="CS131" s="18"/>
      <c r="CT131" s="18"/>
      <c r="CU131" s="18"/>
      <c r="CV131" s="18"/>
      <c r="CW131" s="18"/>
      <c r="CX131" s="18"/>
      <c r="CY131" s="18"/>
      <c r="CZ131" s="18"/>
      <c r="DA131" s="18"/>
      <c r="DB131" s="18"/>
      <c r="DC131" s="18"/>
      <c r="DD131" s="18"/>
      <c r="DE131" s="18"/>
      <c r="DF131" s="18"/>
      <c r="DG131" s="18"/>
      <c r="DH131" s="18"/>
      <c r="DI131" s="18"/>
      <c r="DJ131" s="18"/>
      <c r="DK131" s="18"/>
      <c r="DL131" s="18"/>
      <c r="DM131" s="18"/>
      <c r="DN131" s="18"/>
    </row>
    <row r="132" spans="1:118" ht="63" x14ac:dyDescent="0.25">
      <c r="A132" s="46"/>
      <c r="B132" s="282" t="str">
        <f>'4'!B133</f>
        <v>Строительство КЛ-6кВ до КТП в районе "Свобода" путем врезки в существующую КЛ-6кВ ТП-340-РП_25 ф.2514</v>
      </c>
      <c r="C132" s="433" t="s">
        <v>813</v>
      </c>
      <c r="D132" s="138"/>
      <c r="E132" s="138"/>
      <c r="F132" s="138"/>
      <c r="G132" s="138"/>
      <c r="H132" s="138"/>
      <c r="I132" s="138"/>
      <c r="J132" s="138"/>
      <c r="K132" s="138"/>
      <c r="L132" s="138"/>
      <c r="M132" s="138"/>
      <c r="N132" s="138"/>
      <c r="O132" s="138"/>
      <c r="P132" s="138"/>
      <c r="Q132" s="294">
        <v>0</v>
      </c>
      <c r="R132" s="294">
        <v>0</v>
      </c>
      <c r="S132" s="294">
        <v>0</v>
      </c>
      <c r="T132" s="138"/>
      <c r="U132" s="294">
        <f>'4'!U133</f>
        <v>0</v>
      </c>
      <c r="V132" s="138"/>
      <c r="W132" s="294">
        <f>'4'!AD133</f>
        <v>0</v>
      </c>
      <c r="X132" s="294"/>
      <c r="Y132" s="294"/>
      <c r="Z132" s="138"/>
      <c r="AA132" s="292">
        <f>'4'!AC133</f>
        <v>0</v>
      </c>
      <c r="AB132" s="138"/>
      <c r="AC132" s="294">
        <f>'4'!AK133</f>
        <v>0</v>
      </c>
      <c r="AD132" s="294"/>
      <c r="AE132" s="294">
        <f>'4'!AM133</f>
        <v>0</v>
      </c>
      <c r="AF132" s="138"/>
      <c r="AG132" s="294">
        <f>'4'!AJ133</f>
        <v>0</v>
      </c>
      <c r="AH132" s="138"/>
      <c r="AI132" s="294">
        <f>'4'!BF133</f>
        <v>0</v>
      </c>
      <c r="AJ132" s="294"/>
      <c r="AK132" s="294">
        <f>'4'!AT133</f>
        <v>0</v>
      </c>
      <c r="AL132" s="138"/>
      <c r="AM132" s="294">
        <f>'3'!AF131</f>
        <v>0</v>
      </c>
      <c r="AN132" s="138"/>
      <c r="AO132" s="294">
        <f t="shared" si="12"/>
        <v>0</v>
      </c>
      <c r="AP132" s="294">
        <v>0</v>
      </c>
      <c r="AQ132" s="294">
        <v>0</v>
      </c>
      <c r="AR132" s="138"/>
      <c r="AS132" s="294">
        <f>'4'!AX133</f>
        <v>0</v>
      </c>
      <c r="AT132" s="138"/>
      <c r="AU132" s="138">
        <f>'4'!BF133</f>
        <v>0</v>
      </c>
      <c r="AV132" s="138"/>
      <c r="AW132" s="294">
        <f>'4'!BH133</f>
        <v>0</v>
      </c>
      <c r="AX132" s="138"/>
      <c r="AY132" s="294">
        <f>'4'!BE133</f>
        <v>0</v>
      </c>
      <c r="AZ132" s="138" t="s">
        <v>868</v>
      </c>
      <c r="BA132" s="294">
        <f t="shared" si="13"/>
        <v>0</v>
      </c>
      <c r="BB132" s="294">
        <f t="shared" si="14"/>
        <v>0</v>
      </c>
      <c r="BC132" s="294">
        <f t="shared" si="15"/>
        <v>0.8</v>
      </c>
      <c r="BD132" s="294">
        <f t="shared" si="16"/>
        <v>0</v>
      </c>
      <c r="BE132" s="294">
        <f>'4'!BL133</f>
        <v>3.665</v>
      </c>
      <c r="BF132" s="138" t="s">
        <v>868</v>
      </c>
      <c r="BG132" s="138">
        <f>'4'!BT133</f>
        <v>0</v>
      </c>
      <c r="BH132" s="138"/>
      <c r="BI132" s="138">
        <f>'4'!BV133</f>
        <v>0.8</v>
      </c>
      <c r="BJ132" s="138"/>
      <c r="BK132" s="294">
        <f>'4'!BS133</f>
        <v>3.665</v>
      </c>
      <c r="BL132" s="138"/>
      <c r="BM132" s="294">
        <f t="shared" si="17"/>
        <v>0</v>
      </c>
      <c r="BN132" s="294">
        <f t="shared" si="18"/>
        <v>0</v>
      </c>
      <c r="BO132" s="294">
        <f t="shared" si="19"/>
        <v>0</v>
      </c>
      <c r="BP132" s="294">
        <f t="shared" si="20"/>
        <v>0</v>
      </c>
      <c r="BQ132" s="294">
        <f>'4'!BZ133</f>
        <v>0</v>
      </c>
      <c r="BR132" s="138"/>
      <c r="BS132" s="138">
        <f>'4'!CH133</f>
        <v>0</v>
      </c>
      <c r="BT132" s="138"/>
      <c r="BU132" s="138">
        <f>'4'!CJ133</f>
        <v>0</v>
      </c>
      <c r="BV132" s="138"/>
      <c r="BW132" s="294">
        <f>'4'!CG133</f>
        <v>0</v>
      </c>
      <c r="BX132" s="283"/>
      <c r="BY132" s="464"/>
      <c r="CM132" s="18"/>
      <c r="CN132" s="18"/>
      <c r="CO132" s="18"/>
      <c r="CP132" s="18"/>
      <c r="CQ132" s="18"/>
      <c r="CR132" s="18"/>
      <c r="CS132" s="18"/>
      <c r="CT132" s="18"/>
      <c r="CU132" s="18"/>
      <c r="CV132" s="18"/>
      <c r="CW132" s="18"/>
      <c r="CX132" s="18"/>
      <c r="CY132" s="18"/>
      <c r="CZ132" s="18"/>
      <c r="DA132" s="18"/>
      <c r="DB132" s="18"/>
      <c r="DC132" s="18"/>
      <c r="DD132" s="18"/>
      <c r="DE132" s="18"/>
      <c r="DF132" s="18"/>
      <c r="DG132" s="18"/>
      <c r="DH132" s="18"/>
      <c r="DI132" s="18"/>
      <c r="DJ132" s="18"/>
      <c r="DK132" s="18"/>
      <c r="DL132" s="18"/>
      <c r="DM132" s="18"/>
      <c r="DN132" s="18"/>
    </row>
    <row r="133" spans="1:118" ht="47.25" x14ac:dyDescent="0.25">
      <c r="A133" s="46"/>
      <c r="B133" s="282" t="str">
        <f>'4'!B134</f>
        <v>Строительство КЛ-6кВ от ТП-375 путем врезки в существующую 
КЛ-6кВ ТП-374-РП-20</v>
      </c>
      <c r="C133" s="539" t="s">
        <v>813</v>
      </c>
      <c r="D133" s="138"/>
      <c r="E133" s="138"/>
      <c r="F133" s="138"/>
      <c r="G133" s="138"/>
      <c r="H133" s="138"/>
      <c r="I133" s="138"/>
      <c r="J133" s="138"/>
      <c r="K133" s="138"/>
      <c r="L133" s="138"/>
      <c r="M133" s="138"/>
      <c r="N133" s="138"/>
      <c r="O133" s="138"/>
      <c r="P133" s="138"/>
      <c r="Q133" s="294">
        <v>0</v>
      </c>
      <c r="R133" s="294">
        <v>0</v>
      </c>
      <c r="S133" s="294">
        <v>0</v>
      </c>
      <c r="T133" s="138"/>
      <c r="U133" s="294">
        <f>'4'!U134</f>
        <v>0</v>
      </c>
      <c r="V133" s="138"/>
      <c r="W133" s="294">
        <f>'4'!AD134</f>
        <v>0</v>
      </c>
      <c r="X133" s="294"/>
      <c r="Y133" s="294"/>
      <c r="Z133" s="138"/>
      <c r="AA133" s="292">
        <f>'4'!AC134</f>
        <v>0</v>
      </c>
      <c r="AB133" s="138"/>
      <c r="AC133" s="294">
        <f>'4'!AK134</f>
        <v>0</v>
      </c>
      <c r="AD133" s="294"/>
      <c r="AE133" s="294">
        <f>'4'!AM134</f>
        <v>0</v>
      </c>
      <c r="AF133" s="138"/>
      <c r="AG133" s="294">
        <f>'4'!AJ134</f>
        <v>0</v>
      </c>
      <c r="AH133" s="138"/>
      <c r="AI133" s="294">
        <f>'4'!BF134</f>
        <v>0</v>
      </c>
      <c r="AJ133" s="294"/>
      <c r="AK133" s="294">
        <f>'4'!AT134</f>
        <v>0</v>
      </c>
      <c r="AL133" s="138"/>
      <c r="AM133" s="294">
        <f>'3'!AF132</f>
        <v>0</v>
      </c>
      <c r="AN133" s="138"/>
      <c r="AO133" s="294">
        <f t="shared" si="12"/>
        <v>0</v>
      </c>
      <c r="AP133" s="294">
        <v>0</v>
      </c>
      <c r="AQ133" s="294">
        <v>0</v>
      </c>
      <c r="AR133" s="138"/>
      <c r="AS133" s="294">
        <f>'4'!AX134</f>
        <v>0</v>
      </c>
      <c r="AT133" s="138"/>
      <c r="AU133" s="138">
        <f>'4'!BF134</f>
        <v>0</v>
      </c>
      <c r="AV133" s="138"/>
      <c r="AW133" s="294">
        <f>'4'!BH134</f>
        <v>0</v>
      </c>
      <c r="AX133" s="138"/>
      <c r="AY133" s="294">
        <f>'4'!BE134</f>
        <v>0</v>
      </c>
      <c r="AZ133" s="138" t="s">
        <v>868</v>
      </c>
      <c r="BA133" s="294">
        <f t="shared" si="13"/>
        <v>0</v>
      </c>
      <c r="BB133" s="294">
        <f t="shared" si="14"/>
        <v>0</v>
      </c>
      <c r="BC133" s="294">
        <f t="shared" si="15"/>
        <v>0.24</v>
      </c>
      <c r="BD133" s="294">
        <f t="shared" si="16"/>
        <v>0</v>
      </c>
      <c r="BE133" s="294">
        <f>'4'!BL134</f>
        <v>2.3220000000000001</v>
      </c>
      <c r="BF133" s="138" t="s">
        <v>868</v>
      </c>
      <c r="BG133" s="138">
        <f>'4'!BT134</f>
        <v>0</v>
      </c>
      <c r="BH133" s="138"/>
      <c r="BI133" s="138">
        <f>'4'!BV134</f>
        <v>0.24</v>
      </c>
      <c r="BJ133" s="138"/>
      <c r="BK133" s="294">
        <f>'4'!BS134</f>
        <v>2.3220000000000001</v>
      </c>
      <c r="BL133" s="138"/>
      <c r="BM133" s="294">
        <f t="shared" si="17"/>
        <v>0</v>
      </c>
      <c r="BN133" s="294">
        <f t="shared" si="18"/>
        <v>0</v>
      </c>
      <c r="BO133" s="294">
        <f t="shared" si="19"/>
        <v>0</v>
      </c>
      <c r="BP133" s="294">
        <f t="shared" si="20"/>
        <v>0</v>
      </c>
      <c r="BQ133" s="294">
        <f>'4'!BZ134</f>
        <v>0</v>
      </c>
      <c r="BR133" s="138"/>
      <c r="BS133" s="138">
        <f>'4'!CH134</f>
        <v>0</v>
      </c>
      <c r="BT133" s="138"/>
      <c r="BU133" s="138">
        <f>'4'!CJ134</f>
        <v>0</v>
      </c>
      <c r="BV133" s="138"/>
      <c r="BW133" s="294">
        <f>'4'!CG134</f>
        <v>0</v>
      </c>
      <c r="BX133" s="283"/>
      <c r="BY133" s="464"/>
      <c r="CM133" s="18"/>
      <c r="CN133" s="18"/>
      <c r="CO133" s="18"/>
      <c r="CP133" s="18"/>
      <c r="CQ133" s="18"/>
      <c r="CR133" s="18"/>
      <c r="CS133" s="18"/>
      <c r="CT133" s="18"/>
      <c r="CU133" s="18"/>
      <c r="CV133" s="18"/>
      <c r="CW133" s="18"/>
      <c r="CX133" s="18"/>
      <c r="CY133" s="18"/>
      <c r="CZ133" s="18"/>
      <c r="DA133" s="18"/>
      <c r="DB133" s="18"/>
      <c r="DC133" s="18"/>
      <c r="DD133" s="18"/>
      <c r="DE133" s="18"/>
      <c r="DF133" s="18"/>
      <c r="DG133" s="18"/>
      <c r="DH133" s="18"/>
      <c r="DI133" s="18"/>
      <c r="DJ133" s="18"/>
      <c r="DK133" s="18"/>
      <c r="DL133" s="18"/>
      <c r="DM133" s="18"/>
      <c r="DN133" s="18"/>
    </row>
    <row r="134" spans="1:118" s="540" customFormat="1" ht="63" x14ac:dyDescent="0.25">
      <c r="A134" s="46"/>
      <c r="B134" s="282" t="str">
        <f>'4'!B135</f>
        <v>Строительство КВЛ-0,4кВ ТП-197 по ул. Б. Вонговская (с перераспределением нагрузки от ТП-115, ТП-114)</v>
      </c>
      <c r="C134" s="539" t="s">
        <v>813</v>
      </c>
      <c r="D134" s="138"/>
      <c r="E134" s="138"/>
      <c r="F134" s="138"/>
      <c r="G134" s="138"/>
      <c r="H134" s="138"/>
      <c r="I134" s="138"/>
      <c r="J134" s="138"/>
      <c r="K134" s="138"/>
      <c r="L134" s="138"/>
      <c r="M134" s="138"/>
      <c r="N134" s="138"/>
      <c r="O134" s="138"/>
      <c r="P134" s="138"/>
      <c r="Q134" s="294"/>
      <c r="R134" s="294"/>
      <c r="S134" s="294"/>
      <c r="T134" s="138"/>
      <c r="U134" s="294"/>
      <c r="V134" s="138"/>
      <c r="W134" s="294"/>
      <c r="X134" s="294"/>
      <c r="Y134" s="294"/>
      <c r="Z134" s="138"/>
      <c r="AA134" s="292"/>
      <c r="AB134" s="138"/>
      <c r="AC134" s="294"/>
      <c r="AD134" s="294"/>
      <c r="AE134" s="294"/>
      <c r="AF134" s="138"/>
      <c r="AG134" s="294"/>
      <c r="AH134" s="138"/>
      <c r="AI134" s="294">
        <f>'4'!BF135</f>
        <v>0</v>
      </c>
      <c r="AJ134" s="294"/>
      <c r="AK134" s="294">
        <f>'4'!AT135</f>
        <v>0</v>
      </c>
      <c r="AL134" s="138"/>
      <c r="AM134" s="294">
        <f>'3'!AF133</f>
        <v>0</v>
      </c>
      <c r="AN134" s="138"/>
      <c r="AO134" s="294">
        <f t="shared" si="12"/>
        <v>0</v>
      </c>
      <c r="AP134" s="294"/>
      <c r="AQ134" s="294"/>
      <c r="AR134" s="138"/>
      <c r="AS134" s="294"/>
      <c r="AT134" s="138"/>
      <c r="AU134" s="138"/>
      <c r="AV134" s="138"/>
      <c r="AW134" s="294"/>
      <c r="AX134" s="138"/>
      <c r="AY134" s="294"/>
      <c r="AZ134" s="138"/>
      <c r="BA134" s="294">
        <f t="shared" si="13"/>
        <v>0</v>
      </c>
      <c r="BB134" s="294">
        <f t="shared" si="14"/>
        <v>0</v>
      </c>
      <c r="BC134" s="294">
        <f t="shared" si="15"/>
        <v>0.17499999999999999</v>
      </c>
      <c r="BD134" s="294">
        <f t="shared" si="16"/>
        <v>0</v>
      </c>
      <c r="BE134" s="294"/>
      <c r="BF134" s="138" t="s">
        <v>868</v>
      </c>
      <c r="BG134" s="138">
        <f>'4'!BT135</f>
        <v>0</v>
      </c>
      <c r="BH134" s="138"/>
      <c r="BI134" s="138">
        <f>'4'!BV135</f>
        <v>0.17499999999999999</v>
      </c>
      <c r="BJ134" s="138"/>
      <c r="BK134" s="294">
        <f>'4'!BS135</f>
        <v>0.20899999999999999</v>
      </c>
      <c r="BL134" s="138"/>
      <c r="BM134" s="294">
        <f t="shared" si="17"/>
        <v>0</v>
      </c>
      <c r="BN134" s="294">
        <f t="shared" si="18"/>
        <v>0</v>
      </c>
      <c r="BO134" s="294">
        <f t="shared" si="19"/>
        <v>0</v>
      </c>
      <c r="BP134" s="294">
        <f t="shared" si="20"/>
        <v>0</v>
      </c>
      <c r="BQ134" s="294"/>
      <c r="BR134" s="138"/>
      <c r="BS134" s="138">
        <f>'4'!CH135</f>
        <v>0</v>
      </c>
      <c r="BT134" s="138"/>
      <c r="BU134" s="138">
        <f>'4'!CJ135</f>
        <v>0</v>
      </c>
      <c r="BV134" s="138"/>
      <c r="BW134" s="294">
        <f>'4'!CG135</f>
        <v>0</v>
      </c>
      <c r="BX134" s="283"/>
      <c r="BY134" s="464"/>
      <c r="CM134" s="18"/>
      <c r="CN134" s="18"/>
      <c r="CO134" s="18"/>
      <c r="CP134" s="18"/>
      <c r="CQ134" s="18"/>
      <c r="CR134" s="18"/>
      <c r="CS134" s="18"/>
      <c r="CT134" s="18"/>
      <c r="CU134" s="18"/>
      <c r="CV134" s="18"/>
      <c r="CW134" s="18"/>
      <c r="CX134" s="18"/>
      <c r="CY134" s="18"/>
      <c r="CZ134" s="18"/>
      <c r="DA134" s="18"/>
      <c r="DB134" s="18"/>
      <c r="DC134" s="18"/>
      <c r="DD134" s="18"/>
      <c r="DE134" s="18"/>
      <c r="DF134" s="18"/>
      <c r="DG134" s="18"/>
      <c r="DH134" s="18"/>
      <c r="DI134" s="18"/>
      <c r="DJ134" s="18"/>
      <c r="DK134" s="18"/>
      <c r="DL134" s="18"/>
      <c r="DM134" s="18"/>
      <c r="DN134" s="18"/>
    </row>
    <row r="135" spans="1:118" ht="31.5" x14ac:dyDescent="0.25">
      <c r="A135" s="46"/>
      <c r="B135" s="282" t="str">
        <f>'4'!B136</f>
        <v>Строительство КЛ-6кВ ТП-11-ТП-12 с учатком ГНБ</v>
      </c>
      <c r="C135" s="433" t="s">
        <v>817</v>
      </c>
      <c r="D135" s="138"/>
      <c r="E135" s="138"/>
      <c r="F135" s="138"/>
      <c r="G135" s="138"/>
      <c r="H135" s="138"/>
      <c r="I135" s="138"/>
      <c r="J135" s="138"/>
      <c r="K135" s="138"/>
      <c r="L135" s="138"/>
      <c r="M135" s="138"/>
      <c r="N135" s="138"/>
      <c r="O135" s="138"/>
      <c r="P135" s="138"/>
      <c r="Q135" s="294">
        <v>0</v>
      </c>
      <c r="R135" s="294">
        <v>0</v>
      </c>
      <c r="S135" s="294">
        <v>0</v>
      </c>
      <c r="T135" s="138"/>
      <c r="U135" s="294"/>
      <c r="V135" s="138"/>
      <c r="W135" s="294"/>
      <c r="X135" s="294"/>
      <c r="Y135" s="294"/>
      <c r="Z135" s="138"/>
      <c r="AA135" s="292"/>
      <c r="AB135" s="138"/>
      <c r="AC135" s="294"/>
      <c r="AD135" s="294"/>
      <c r="AE135" s="294"/>
      <c r="AF135" s="138"/>
      <c r="AG135" s="294"/>
      <c r="AH135" s="138"/>
      <c r="AI135" s="294">
        <f>'4'!BF136</f>
        <v>0</v>
      </c>
      <c r="AJ135" s="294"/>
      <c r="AK135" s="294">
        <f>'4'!AT136</f>
        <v>0</v>
      </c>
      <c r="AL135" s="138"/>
      <c r="AM135" s="294">
        <f>'3'!AF134</f>
        <v>0</v>
      </c>
      <c r="AN135" s="138"/>
      <c r="AO135" s="294">
        <f t="shared" si="12"/>
        <v>0</v>
      </c>
      <c r="AP135" s="294">
        <v>0</v>
      </c>
      <c r="AQ135" s="294">
        <v>0</v>
      </c>
      <c r="AR135" s="138"/>
      <c r="AS135" s="294"/>
      <c r="AT135" s="138"/>
      <c r="AU135" s="138"/>
      <c r="AV135" s="138"/>
      <c r="AW135" s="294"/>
      <c r="AX135" s="138"/>
      <c r="AY135" s="294"/>
      <c r="AZ135" s="138"/>
      <c r="BA135" s="294">
        <f t="shared" si="13"/>
        <v>0</v>
      </c>
      <c r="BB135" s="294">
        <f t="shared" si="14"/>
        <v>0</v>
      </c>
      <c r="BC135" s="294">
        <f t="shared" si="15"/>
        <v>0</v>
      </c>
      <c r="BD135" s="294">
        <f t="shared" si="16"/>
        <v>0</v>
      </c>
      <c r="BE135" s="294"/>
      <c r="BF135" s="138"/>
      <c r="BG135" s="138">
        <f>'4'!BT136</f>
        <v>0</v>
      </c>
      <c r="BH135" s="138"/>
      <c r="BI135" s="138">
        <f>'4'!BV136</f>
        <v>0</v>
      </c>
      <c r="BJ135" s="138"/>
      <c r="BK135" s="294">
        <f>'4'!BS136</f>
        <v>0</v>
      </c>
      <c r="BL135" s="138" t="s">
        <v>868</v>
      </c>
      <c r="BM135" s="294">
        <f t="shared" si="17"/>
        <v>0</v>
      </c>
      <c r="BN135" s="294">
        <f t="shared" si="18"/>
        <v>0</v>
      </c>
      <c r="BO135" s="294">
        <f t="shared" si="19"/>
        <v>0.25</v>
      </c>
      <c r="BP135" s="294">
        <f t="shared" si="20"/>
        <v>0</v>
      </c>
      <c r="BQ135" s="294">
        <f>'4'!BZ136</f>
        <v>2.012</v>
      </c>
      <c r="BR135" s="138" t="s">
        <v>694</v>
      </c>
      <c r="BS135" s="138">
        <f>'4'!CH136</f>
        <v>0</v>
      </c>
      <c r="BT135" s="138"/>
      <c r="BU135" s="138">
        <f>'4'!CJ136</f>
        <v>0.25</v>
      </c>
      <c r="BV135" s="138"/>
      <c r="BW135" s="294">
        <f>'4'!CG136</f>
        <v>2.012</v>
      </c>
      <c r="BX135" s="283"/>
      <c r="BY135" s="464"/>
      <c r="CM135" s="18"/>
      <c r="CN135" s="18"/>
      <c r="CO135" s="18"/>
      <c r="CP135" s="18"/>
      <c r="CQ135" s="18"/>
      <c r="CR135" s="18"/>
      <c r="CS135" s="18"/>
      <c r="CT135" s="18"/>
      <c r="CU135" s="18"/>
      <c r="CV135" s="18"/>
      <c r="CW135" s="18"/>
      <c r="CX135" s="18"/>
      <c r="CY135" s="18"/>
      <c r="CZ135" s="18"/>
      <c r="DA135" s="18"/>
      <c r="DB135" s="18"/>
      <c r="DC135" s="18"/>
      <c r="DD135" s="18"/>
      <c r="DE135" s="18"/>
      <c r="DF135" s="18"/>
      <c r="DG135" s="18"/>
      <c r="DH135" s="18"/>
      <c r="DI135" s="18"/>
      <c r="DJ135" s="18"/>
      <c r="DK135" s="18"/>
      <c r="DL135" s="18"/>
      <c r="DM135" s="18"/>
      <c r="DN135" s="18"/>
    </row>
    <row r="136" spans="1:118" ht="31.5" x14ac:dyDescent="0.25">
      <c r="A136" s="46"/>
      <c r="B136" s="282" t="str">
        <f>'4'!B137</f>
        <v>Размещение КЛ-6кВ ТП-25-ТП-391 с участком ГНБ</v>
      </c>
      <c r="C136" s="433" t="s">
        <v>817</v>
      </c>
      <c r="D136" s="138"/>
      <c r="E136" s="138"/>
      <c r="F136" s="138"/>
      <c r="G136" s="138"/>
      <c r="H136" s="138"/>
      <c r="I136" s="138"/>
      <c r="J136" s="138"/>
      <c r="K136" s="138"/>
      <c r="L136" s="138"/>
      <c r="M136" s="138"/>
      <c r="N136" s="138"/>
      <c r="O136" s="138"/>
      <c r="P136" s="138"/>
      <c r="Q136" s="294">
        <v>0</v>
      </c>
      <c r="R136" s="294">
        <v>0</v>
      </c>
      <c r="S136" s="294">
        <v>0</v>
      </c>
      <c r="T136" s="138"/>
      <c r="U136" s="294">
        <v>0</v>
      </c>
      <c r="V136" s="138"/>
      <c r="W136" s="294">
        <f>'4'!AD137</f>
        <v>0</v>
      </c>
      <c r="X136" s="294"/>
      <c r="Y136" s="294"/>
      <c r="Z136" s="138"/>
      <c r="AA136" s="292">
        <f>'4'!AC137</f>
        <v>0</v>
      </c>
      <c r="AB136" s="138"/>
      <c r="AC136" s="294">
        <f>'4'!AK137</f>
        <v>0</v>
      </c>
      <c r="AD136" s="294"/>
      <c r="AE136" s="294">
        <f>'4'!AM137</f>
        <v>0</v>
      </c>
      <c r="AF136" s="138"/>
      <c r="AG136" s="294">
        <f>'4'!AJ137</f>
        <v>0</v>
      </c>
      <c r="AH136" s="138"/>
      <c r="AI136" s="294">
        <f>'4'!BF137</f>
        <v>0</v>
      </c>
      <c r="AJ136" s="294"/>
      <c r="AK136" s="294">
        <f>'4'!AT137</f>
        <v>0</v>
      </c>
      <c r="AL136" s="138"/>
      <c r="AM136" s="294">
        <f>'3'!AF135</f>
        <v>0</v>
      </c>
      <c r="AN136" s="138"/>
      <c r="AO136" s="294">
        <f t="shared" si="12"/>
        <v>0</v>
      </c>
      <c r="AP136" s="294">
        <v>0</v>
      </c>
      <c r="AQ136" s="294">
        <v>0</v>
      </c>
      <c r="AR136" s="138"/>
      <c r="AS136" s="294">
        <f>'4'!AX137</f>
        <v>0</v>
      </c>
      <c r="AT136" s="138"/>
      <c r="AU136" s="138">
        <f>'4'!BF137</f>
        <v>0</v>
      </c>
      <c r="AV136" s="138"/>
      <c r="AW136" s="294">
        <f>'4'!BH137</f>
        <v>0</v>
      </c>
      <c r="AX136" s="138"/>
      <c r="AY136" s="294">
        <f>'4'!BE137</f>
        <v>0</v>
      </c>
      <c r="AZ136" s="138"/>
      <c r="BA136" s="294">
        <f t="shared" si="13"/>
        <v>0</v>
      </c>
      <c r="BB136" s="294">
        <f t="shared" si="14"/>
        <v>0</v>
      </c>
      <c r="BC136" s="294">
        <f t="shared" si="15"/>
        <v>0</v>
      </c>
      <c r="BD136" s="294">
        <f t="shared" si="16"/>
        <v>0</v>
      </c>
      <c r="BE136" s="294">
        <f>'4'!BL137</f>
        <v>0</v>
      </c>
      <c r="BF136" s="138"/>
      <c r="BG136" s="138">
        <f>'4'!BT137</f>
        <v>0</v>
      </c>
      <c r="BH136" s="138"/>
      <c r="BI136" s="138">
        <f>'4'!BV137</f>
        <v>0</v>
      </c>
      <c r="BJ136" s="138"/>
      <c r="BK136" s="294">
        <f>'4'!BS137</f>
        <v>0</v>
      </c>
      <c r="BL136" s="138" t="s">
        <v>868</v>
      </c>
      <c r="BM136" s="294">
        <f t="shared" si="17"/>
        <v>0</v>
      </c>
      <c r="BN136" s="294">
        <f t="shared" si="18"/>
        <v>0</v>
      </c>
      <c r="BO136" s="294">
        <f t="shared" si="19"/>
        <v>0.35</v>
      </c>
      <c r="BP136" s="294">
        <f t="shared" si="20"/>
        <v>0</v>
      </c>
      <c r="BQ136" s="294">
        <f>'4'!BZ137</f>
        <v>2.15</v>
      </c>
      <c r="BR136" s="138" t="s">
        <v>694</v>
      </c>
      <c r="BS136" s="138">
        <f>'4'!CH137</f>
        <v>0</v>
      </c>
      <c r="BT136" s="138"/>
      <c r="BU136" s="138">
        <f>'4'!CJ137</f>
        <v>0.35</v>
      </c>
      <c r="BV136" s="138"/>
      <c r="BW136" s="294">
        <f>'4'!CG137</f>
        <v>2.15</v>
      </c>
      <c r="BX136" s="283"/>
      <c r="BY136" s="464"/>
      <c r="CM136" s="18"/>
      <c r="CN136" s="18"/>
      <c r="CO136" s="18"/>
      <c r="CP136" s="18"/>
      <c r="CQ136" s="18"/>
      <c r="CR136" s="18"/>
      <c r="CS136" s="18"/>
      <c r="CT136" s="18"/>
      <c r="CU136" s="18"/>
      <c r="CV136" s="18"/>
      <c r="CW136" s="18"/>
      <c r="CX136" s="18"/>
      <c r="CY136" s="18"/>
      <c r="CZ136" s="18"/>
      <c r="DA136" s="18"/>
      <c r="DB136" s="18"/>
      <c r="DC136" s="18"/>
      <c r="DD136" s="18"/>
      <c r="DE136" s="18"/>
      <c r="DF136" s="18"/>
      <c r="DG136" s="18"/>
      <c r="DH136" s="18"/>
      <c r="DI136" s="18"/>
      <c r="DJ136" s="18"/>
      <c r="DK136" s="18"/>
      <c r="DL136" s="18"/>
      <c r="DM136" s="18"/>
      <c r="DN136" s="18"/>
    </row>
    <row r="137" spans="1:118" s="190" customFormat="1" x14ac:dyDescent="0.25">
      <c r="A137" s="263"/>
      <c r="B137" s="249"/>
      <c r="C137" s="264"/>
      <c r="D137" s="267"/>
      <c r="E137" s="267"/>
      <c r="F137" s="267"/>
      <c r="G137" s="267"/>
      <c r="H137" s="267"/>
      <c r="I137" s="267"/>
      <c r="J137" s="267"/>
      <c r="K137" s="267"/>
      <c r="L137" s="267"/>
      <c r="M137" s="267"/>
      <c r="N137" s="267"/>
      <c r="O137" s="267"/>
      <c r="P137" s="267"/>
      <c r="Q137" s="267"/>
      <c r="R137" s="267"/>
      <c r="S137" s="267"/>
      <c r="T137" s="267"/>
      <c r="U137" s="267"/>
      <c r="V137" s="267"/>
      <c r="W137" s="267"/>
      <c r="X137" s="267"/>
      <c r="Y137" s="267"/>
      <c r="Z137" s="267"/>
      <c r="AA137" s="267"/>
      <c r="AB137" s="267"/>
      <c r="AC137" s="267"/>
      <c r="AD137" s="267"/>
      <c r="AE137" s="267"/>
      <c r="AF137" s="267"/>
      <c r="AG137" s="267"/>
      <c r="AH137" s="267"/>
      <c r="AI137" s="267"/>
      <c r="AJ137" s="267"/>
      <c r="AK137" s="267"/>
      <c r="AL137" s="267"/>
      <c r="AM137" s="267"/>
      <c r="AN137" s="267"/>
      <c r="AO137" s="267"/>
      <c r="AP137" s="267"/>
      <c r="AQ137" s="267"/>
      <c r="AR137" s="267"/>
      <c r="AS137" s="267"/>
      <c r="AT137" s="267"/>
      <c r="AU137" s="267"/>
      <c r="AV137" s="267"/>
      <c r="AW137" s="267"/>
      <c r="AX137" s="267"/>
      <c r="AY137" s="267"/>
      <c r="AZ137" s="267"/>
      <c r="BA137" s="267"/>
      <c r="BB137" s="267"/>
      <c r="BC137" s="267"/>
      <c r="BD137" s="267"/>
      <c r="BE137" s="267"/>
      <c r="BF137" s="267"/>
      <c r="BG137" s="267"/>
      <c r="BH137" s="267"/>
      <c r="BI137" s="267"/>
      <c r="BJ137" s="267"/>
      <c r="BK137" s="267"/>
      <c r="BL137" s="267"/>
      <c r="BM137" s="267"/>
      <c r="BN137" s="267"/>
      <c r="BO137" s="267"/>
      <c r="BP137" s="267"/>
      <c r="BQ137" s="267"/>
      <c r="BR137" s="267"/>
      <c r="BS137" s="267"/>
      <c r="BT137" s="267"/>
      <c r="BU137" s="267"/>
      <c r="BV137" s="267"/>
      <c r="BW137" s="267"/>
      <c r="BX137" s="267"/>
      <c r="BY137" s="540"/>
      <c r="BZ137" s="94"/>
      <c r="CA137" s="94"/>
      <c r="CB137" s="94"/>
      <c r="CC137" s="94"/>
      <c r="CD137" s="94"/>
      <c r="CE137" s="94"/>
      <c r="CF137" s="94"/>
      <c r="CG137" s="94"/>
      <c r="CH137" s="94"/>
      <c r="CI137" s="94"/>
      <c r="CJ137" s="94"/>
      <c r="CK137" s="94"/>
      <c r="CL137" s="94"/>
      <c r="CM137" s="18"/>
      <c r="CN137" s="18"/>
      <c r="CO137" s="191"/>
      <c r="CP137" s="191"/>
      <c r="CQ137" s="191"/>
      <c r="CR137" s="191"/>
      <c r="CS137" s="191"/>
      <c r="CT137" s="191"/>
      <c r="CU137" s="191"/>
      <c r="CV137" s="191"/>
      <c r="CW137" s="191"/>
      <c r="CX137" s="191"/>
      <c r="CY137" s="191"/>
      <c r="CZ137" s="191"/>
      <c r="DA137" s="191"/>
      <c r="DB137" s="191"/>
      <c r="DC137" s="191"/>
      <c r="DD137" s="191"/>
      <c r="DE137" s="191"/>
      <c r="DF137" s="191"/>
      <c r="DG137" s="191"/>
      <c r="DH137" s="191"/>
      <c r="DI137" s="191"/>
      <c r="DJ137" s="191"/>
      <c r="DK137" s="191"/>
      <c r="DL137" s="191"/>
      <c r="DM137" s="191"/>
      <c r="DN137" s="191"/>
    </row>
    <row r="138" spans="1:118" s="190" customFormat="1" x14ac:dyDescent="0.25">
      <c r="A138" s="263"/>
      <c r="B138" s="249"/>
      <c r="C138" s="264"/>
      <c r="D138" s="267"/>
      <c r="E138" s="267"/>
      <c r="F138" s="267"/>
      <c r="G138" s="267"/>
      <c r="H138" s="267"/>
      <c r="I138" s="267"/>
      <c r="J138" s="267"/>
      <c r="K138" s="267"/>
      <c r="L138" s="267"/>
      <c r="M138" s="267"/>
      <c r="N138" s="267"/>
      <c r="O138" s="267"/>
      <c r="P138" s="267"/>
      <c r="Q138" s="267"/>
      <c r="R138" s="267"/>
      <c r="S138" s="267"/>
      <c r="T138" s="267"/>
      <c r="U138" s="267"/>
      <c r="V138" s="267"/>
      <c r="W138" s="267"/>
      <c r="X138" s="267"/>
      <c r="Y138" s="267"/>
      <c r="Z138" s="267"/>
      <c r="AA138" s="267"/>
      <c r="AB138" s="267"/>
      <c r="AC138" s="267"/>
      <c r="AD138" s="267"/>
      <c r="AE138" s="267"/>
      <c r="AF138" s="267"/>
      <c r="AG138" s="267"/>
      <c r="AH138" s="267"/>
      <c r="AI138" s="267"/>
      <c r="AJ138" s="267"/>
      <c r="AK138" s="267"/>
      <c r="AL138" s="267"/>
      <c r="AM138" s="267"/>
      <c r="AN138" s="267"/>
      <c r="AO138" s="267"/>
      <c r="AP138" s="267"/>
      <c r="AQ138" s="267"/>
      <c r="AR138" s="267"/>
      <c r="AS138" s="267"/>
      <c r="AT138" s="267"/>
      <c r="AU138" s="267"/>
      <c r="AV138" s="267"/>
      <c r="AW138" s="267"/>
      <c r="AX138" s="267"/>
      <c r="AY138" s="267"/>
      <c r="AZ138" s="267"/>
      <c r="BA138" s="267"/>
      <c r="BB138" s="267"/>
      <c r="BC138" s="267"/>
      <c r="BD138" s="267"/>
      <c r="BE138" s="267"/>
      <c r="BF138" s="267"/>
      <c r="BG138" s="267"/>
      <c r="BH138" s="267"/>
      <c r="BI138" s="267"/>
      <c r="BJ138" s="267"/>
      <c r="BK138" s="267"/>
      <c r="BL138" s="267"/>
      <c r="BM138" s="267"/>
      <c r="BN138" s="267"/>
      <c r="BO138" s="267"/>
      <c r="BP138" s="267"/>
      <c r="BQ138" s="267"/>
      <c r="BR138" s="267"/>
      <c r="BS138" s="267"/>
      <c r="BT138" s="267"/>
      <c r="BU138" s="267"/>
      <c r="BV138" s="267"/>
      <c r="BW138" s="267"/>
      <c r="BX138" s="267"/>
      <c r="BY138" s="94"/>
      <c r="BZ138" s="94"/>
      <c r="CA138" s="94"/>
      <c r="CB138" s="94"/>
      <c r="CC138" s="94"/>
      <c r="CD138" s="94"/>
      <c r="CE138" s="94"/>
      <c r="CF138" s="94"/>
      <c r="CG138" s="94"/>
      <c r="CH138" s="94"/>
      <c r="CI138" s="94"/>
      <c r="CJ138" s="94"/>
      <c r="CK138" s="94"/>
      <c r="CL138" s="94"/>
      <c r="CM138" s="18"/>
      <c r="CN138" s="18"/>
      <c r="CO138" s="191"/>
      <c r="CP138" s="191"/>
      <c r="CQ138" s="191"/>
      <c r="CR138" s="191"/>
      <c r="CS138" s="191"/>
      <c r="CT138" s="191"/>
      <c r="CU138" s="191"/>
      <c r="CV138" s="191"/>
      <c r="CW138" s="191"/>
      <c r="CX138" s="191"/>
      <c r="CY138" s="191"/>
      <c r="CZ138" s="191"/>
      <c r="DA138" s="191"/>
      <c r="DB138" s="191"/>
      <c r="DC138" s="191"/>
      <c r="DD138" s="191"/>
      <c r="DE138" s="191"/>
      <c r="DF138" s="191"/>
      <c r="DG138" s="191"/>
      <c r="DH138" s="191"/>
      <c r="DI138" s="191"/>
      <c r="DJ138" s="191"/>
      <c r="DK138" s="191"/>
      <c r="DL138" s="191"/>
      <c r="DM138" s="191"/>
      <c r="DN138" s="191"/>
    </row>
    <row r="139" spans="1:118" s="188" customFormat="1" x14ac:dyDescent="0.25">
      <c r="A139" s="263"/>
      <c r="B139" s="249"/>
      <c r="C139" s="264"/>
      <c r="D139" s="267"/>
      <c r="E139" s="267"/>
      <c r="F139" s="267"/>
      <c r="G139" s="267"/>
      <c r="H139" s="267"/>
      <c r="I139" s="267"/>
      <c r="J139" s="267"/>
      <c r="K139" s="267"/>
      <c r="L139" s="267"/>
      <c r="M139" s="267"/>
      <c r="N139" s="267"/>
      <c r="O139" s="267"/>
      <c r="P139" s="267"/>
      <c r="Q139" s="267"/>
      <c r="R139" s="267"/>
      <c r="S139" s="267"/>
      <c r="T139" s="267"/>
      <c r="U139" s="267"/>
      <c r="V139" s="267"/>
      <c r="W139" s="267"/>
      <c r="X139" s="267"/>
      <c r="Y139" s="267"/>
      <c r="Z139" s="267"/>
      <c r="AA139" s="267"/>
      <c r="AB139" s="267"/>
      <c r="AC139" s="267"/>
      <c r="AD139" s="267"/>
      <c r="AE139" s="267"/>
      <c r="AF139" s="267"/>
      <c r="AG139" s="267"/>
      <c r="AH139" s="267"/>
      <c r="AI139" s="267"/>
      <c r="AJ139" s="267"/>
      <c r="AK139" s="267"/>
      <c r="AL139" s="267"/>
      <c r="AM139" s="267"/>
      <c r="AN139" s="267"/>
      <c r="AO139" s="267"/>
      <c r="AP139" s="267"/>
      <c r="AQ139" s="267"/>
      <c r="AR139" s="267"/>
      <c r="AS139" s="267"/>
      <c r="AT139" s="267"/>
      <c r="AU139" s="267"/>
      <c r="AV139" s="267"/>
      <c r="AW139" s="267"/>
      <c r="AX139" s="267"/>
      <c r="AY139" s="267"/>
      <c r="AZ139" s="267"/>
      <c r="BA139" s="267"/>
      <c r="BB139" s="267"/>
      <c r="BC139" s="267"/>
      <c r="BD139" s="267"/>
      <c r="BE139" s="267"/>
      <c r="BF139" s="267"/>
      <c r="BG139" s="267"/>
      <c r="BH139" s="267"/>
      <c r="BI139" s="267"/>
      <c r="BJ139" s="267"/>
      <c r="BK139" s="267"/>
      <c r="BL139" s="267"/>
      <c r="BM139" s="267"/>
      <c r="BN139" s="267"/>
      <c r="BO139" s="267"/>
      <c r="BP139" s="267"/>
      <c r="BQ139" s="267"/>
      <c r="BR139" s="267"/>
      <c r="BS139" s="267"/>
      <c r="BT139" s="267"/>
      <c r="BU139" s="267"/>
      <c r="BV139" s="267"/>
      <c r="BW139" s="267"/>
      <c r="BX139" s="267"/>
      <c r="BY139" s="94"/>
      <c r="BZ139" s="94"/>
      <c r="CA139" s="94"/>
      <c r="CB139" s="94"/>
      <c r="CC139" s="94"/>
      <c r="CD139" s="94"/>
      <c r="CE139" s="94"/>
      <c r="CF139" s="94"/>
      <c r="CG139" s="94"/>
      <c r="CH139" s="94"/>
      <c r="CI139" s="94"/>
      <c r="CJ139" s="94"/>
      <c r="CK139" s="94"/>
      <c r="CL139" s="94"/>
      <c r="CM139" s="18"/>
      <c r="CN139" s="18"/>
      <c r="CO139" s="189"/>
      <c r="CP139" s="189"/>
      <c r="CQ139" s="189"/>
      <c r="CR139" s="189"/>
      <c r="CS139" s="189"/>
      <c r="CT139" s="189"/>
      <c r="CU139" s="189"/>
      <c r="CV139" s="189"/>
      <c r="CW139" s="189"/>
      <c r="CX139" s="189"/>
      <c r="CY139" s="189"/>
      <c r="CZ139" s="189"/>
      <c r="DA139" s="189"/>
      <c r="DB139" s="189"/>
      <c r="DC139" s="189"/>
      <c r="DD139" s="189"/>
      <c r="DE139" s="189"/>
      <c r="DF139" s="189"/>
      <c r="DG139" s="189"/>
      <c r="DH139" s="189"/>
      <c r="DI139" s="189"/>
      <c r="DJ139" s="189"/>
      <c r="DK139" s="189"/>
      <c r="DL139" s="189"/>
      <c r="DM139" s="189"/>
      <c r="DN139" s="189"/>
    </row>
    <row r="140" spans="1:118" s="188" customFormat="1" x14ac:dyDescent="0.25">
      <c r="A140" s="263"/>
      <c r="B140" s="249"/>
      <c r="C140" s="264"/>
      <c r="D140" s="267"/>
      <c r="E140" s="267"/>
      <c r="F140" s="267"/>
      <c r="G140" s="267"/>
      <c r="H140" s="267"/>
      <c r="I140" s="267"/>
      <c r="J140" s="267"/>
      <c r="K140" s="267"/>
      <c r="L140" s="267"/>
      <c r="M140" s="267"/>
      <c r="N140" s="267"/>
      <c r="O140" s="267"/>
      <c r="P140" s="267"/>
      <c r="Q140" s="267"/>
      <c r="R140" s="267"/>
      <c r="S140" s="267"/>
      <c r="T140" s="267"/>
      <c r="U140" s="267"/>
      <c r="V140" s="267"/>
      <c r="W140" s="267"/>
      <c r="X140" s="267"/>
      <c r="Y140" s="267"/>
      <c r="Z140" s="267"/>
      <c r="AA140" s="267"/>
      <c r="AB140" s="267"/>
      <c r="AC140" s="267"/>
      <c r="AD140" s="267"/>
      <c r="AE140" s="267"/>
      <c r="AF140" s="267"/>
      <c r="AG140" s="267"/>
      <c r="AH140" s="267"/>
      <c r="AI140" s="267"/>
      <c r="AJ140" s="267"/>
      <c r="AK140" s="267"/>
      <c r="AL140" s="267"/>
      <c r="AM140" s="267"/>
      <c r="AN140" s="267"/>
      <c r="AO140" s="267"/>
      <c r="AP140" s="267"/>
      <c r="AQ140" s="267"/>
      <c r="AR140" s="267"/>
      <c r="AS140" s="267"/>
      <c r="AT140" s="267"/>
      <c r="AU140" s="267"/>
      <c r="AV140" s="267"/>
      <c r="AW140" s="267"/>
      <c r="AX140" s="267"/>
      <c r="AY140" s="267"/>
      <c r="AZ140" s="267"/>
      <c r="BA140" s="267"/>
      <c r="BB140" s="267"/>
      <c r="BC140" s="267"/>
      <c r="BD140" s="267"/>
      <c r="BE140" s="267"/>
      <c r="BF140" s="267"/>
      <c r="BG140" s="267"/>
      <c r="BH140" s="267"/>
      <c r="BI140" s="267"/>
      <c r="BJ140" s="267"/>
      <c r="BK140" s="267"/>
      <c r="BL140" s="267"/>
      <c r="BM140" s="267"/>
      <c r="BN140" s="267"/>
      <c r="BO140" s="267"/>
      <c r="BP140" s="267"/>
      <c r="BQ140" s="267"/>
      <c r="BR140" s="267"/>
      <c r="BS140" s="267"/>
      <c r="BT140" s="267"/>
      <c r="BU140" s="267"/>
      <c r="BV140" s="267"/>
      <c r="BW140" s="267"/>
      <c r="BX140" s="267"/>
      <c r="BY140" s="94"/>
      <c r="BZ140" s="94"/>
      <c r="CA140" s="94"/>
      <c r="CB140" s="94"/>
      <c r="CC140" s="94"/>
      <c r="CD140" s="94"/>
      <c r="CE140" s="94"/>
      <c r="CF140" s="94"/>
      <c r="CG140" s="94"/>
      <c r="CH140" s="94"/>
      <c r="CI140" s="94"/>
      <c r="CJ140" s="94"/>
      <c r="CK140" s="94"/>
      <c r="CL140" s="94"/>
      <c r="CM140" s="18"/>
      <c r="CN140" s="18"/>
      <c r="CO140" s="189"/>
      <c r="CP140" s="189"/>
      <c r="CQ140" s="189"/>
      <c r="CR140" s="189"/>
      <c r="CS140" s="189"/>
      <c r="CT140" s="189"/>
      <c r="CU140" s="189"/>
      <c r="CV140" s="189"/>
      <c r="CW140" s="189"/>
      <c r="CX140" s="189"/>
      <c r="CY140" s="189"/>
      <c r="CZ140" s="189"/>
      <c r="DA140" s="189"/>
      <c r="DB140" s="189"/>
      <c r="DC140" s="189"/>
      <c r="DD140" s="189"/>
      <c r="DE140" s="189"/>
      <c r="DF140" s="189"/>
      <c r="DG140" s="189"/>
      <c r="DH140" s="189"/>
      <c r="DI140" s="189"/>
      <c r="DJ140" s="189"/>
      <c r="DK140" s="189"/>
      <c r="DL140" s="189"/>
      <c r="DM140" s="189"/>
      <c r="DN140" s="189"/>
    </row>
    <row r="141" spans="1:118" s="192" customFormat="1" x14ac:dyDescent="0.25">
      <c r="A141" s="263"/>
      <c r="B141" s="249"/>
      <c r="C141" s="264"/>
      <c r="D141" s="267"/>
      <c r="E141" s="267"/>
      <c r="F141" s="267"/>
      <c r="G141" s="267"/>
      <c r="H141" s="267"/>
      <c r="I141" s="267"/>
      <c r="J141" s="267"/>
      <c r="K141" s="267"/>
      <c r="L141" s="267"/>
      <c r="M141" s="267"/>
      <c r="N141" s="267"/>
      <c r="O141" s="267"/>
      <c r="P141" s="267"/>
      <c r="Q141" s="267"/>
      <c r="R141" s="267"/>
      <c r="S141" s="267"/>
      <c r="T141" s="267"/>
      <c r="U141" s="267"/>
      <c r="V141" s="267"/>
      <c r="W141" s="267"/>
      <c r="X141" s="267"/>
      <c r="Y141" s="267"/>
      <c r="Z141" s="267"/>
      <c r="AA141" s="267"/>
      <c r="AB141" s="267"/>
      <c r="AC141" s="267"/>
      <c r="AD141" s="267"/>
      <c r="AE141" s="267"/>
      <c r="AF141" s="267"/>
      <c r="AG141" s="267"/>
      <c r="AH141" s="267"/>
      <c r="AI141" s="267"/>
      <c r="AJ141" s="267"/>
      <c r="AK141" s="267"/>
      <c r="AL141" s="267"/>
      <c r="AM141" s="267"/>
      <c r="AN141" s="267"/>
      <c r="AO141" s="267"/>
      <c r="AP141" s="267"/>
      <c r="AQ141" s="267"/>
      <c r="AR141" s="267"/>
      <c r="AS141" s="267"/>
      <c r="AT141" s="267"/>
      <c r="AU141" s="267"/>
      <c r="AV141" s="267"/>
      <c r="AW141" s="267"/>
      <c r="AX141" s="267"/>
      <c r="AY141" s="267"/>
      <c r="AZ141" s="267"/>
      <c r="BA141" s="267"/>
      <c r="BB141" s="267"/>
      <c r="BC141" s="267"/>
      <c r="BD141" s="267"/>
      <c r="BE141" s="267"/>
      <c r="BF141" s="267"/>
      <c r="BG141" s="267"/>
      <c r="BH141" s="267"/>
      <c r="BI141" s="267"/>
      <c r="BJ141" s="267"/>
      <c r="BK141" s="267"/>
      <c r="BL141" s="267"/>
      <c r="BM141" s="267"/>
      <c r="BN141" s="267"/>
      <c r="BO141" s="267"/>
      <c r="BP141" s="267"/>
      <c r="BQ141" s="267"/>
      <c r="BR141" s="267"/>
      <c r="BS141" s="267"/>
      <c r="BT141" s="267"/>
      <c r="BU141" s="267"/>
      <c r="BV141" s="267"/>
      <c r="BW141" s="267"/>
      <c r="BX141" s="267"/>
      <c r="BY141" s="94"/>
      <c r="BZ141" s="94"/>
      <c r="CA141" s="94"/>
      <c r="CB141" s="94"/>
      <c r="CC141" s="94"/>
      <c r="CD141" s="94"/>
      <c r="CE141" s="94"/>
      <c r="CF141" s="94"/>
      <c r="CG141" s="94"/>
      <c r="CH141" s="94"/>
      <c r="CI141" s="94"/>
      <c r="CJ141" s="94"/>
      <c r="CK141" s="94"/>
      <c r="CL141" s="94"/>
      <c r="CM141" s="18"/>
      <c r="CN141" s="18"/>
      <c r="CO141" s="193"/>
      <c r="CP141" s="193"/>
      <c r="CQ141" s="193"/>
      <c r="CR141" s="193"/>
      <c r="CS141" s="193"/>
      <c r="CT141" s="193"/>
      <c r="CU141" s="193"/>
      <c r="CV141" s="193"/>
      <c r="CW141" s="193"/>
      <c r="CX141" s="193"/>
      <c r="CY141" s="193"/>
      <c r="CZ141" s="193"/>
      <c r="DA141" s="193"/>
      <c r="DB141" s="193"/>
      <c r="DC141" s="193"/>
      <c r="DD141" s="193"/>
      <c r="DE141" s="193"/>
      <c r="DF141" s="193"/>
      <c r="DG141" s="193"/>
      <c r="DH141" s="193"/>
      <c r="DI141" s="193"/>
      <c r="DJ141" s="193"/>
      <c r="DK141" s="193"/>
      <c r="DL141" s="193"/>
      <c r="DM141" s="193"/>
      <c r="DN141" s="193"/>
    </row>
    <row r="142" spans="1:118" x14ac:dyDescent="0.25">
      <c r="A142" s="263"/>
      <c r="B142" s="251"/>
      <c r="C142" s="264"/>
      <c r="D142" s="267"/>
      <c r="E142" s="267"/>
      <c r="F142" s="267"/>
      <c r="G142" s="267"/>
      <c r="H142" s="267"/>
      <c r="I142" s="267"/>
      <c r="J142" s="267"/>
      <c r="K142" s="267"/>
      <c r="L142" s="267"/>
      <c r="M142" s="267"/>
      <c r="N142" s="267"/>
      <c r="O142" s="267"/>
      <c r="P142" s="267"/>
      <c r="Q142" s="267"/>
      <c r="R142" s="267"/>
      <c r="S142" s="267"/>
      <c r="T142" s="267"/>
      <c r="U142" s="267"/>
      <c r="V142" s="267"/>
      <c r="W142" s="267"/>
      <c r="X142" s="267"/>
      <c r="Y142" s="267"/>
      <c r="Z142" s="267"/>
      <c r="AA142" s="267"/>
      <c r="AB142" s="267"/>
      <c r="AC142" s="267"/>
      <c r="AD142" s="267"/>
      <c r="AE142" s="267"/>
      <c r="AF142" s="267"/>
      <c r="AG142" s="267"/>
      <c r="AH142" s="267"/>
      <c r="AI142" s="267"/>
      <c r="AJ142" s="267"/>
      <c r="AK142" s="267"/>
      <c r="AL142" s="267"/>
      <c r="AM142" s="267"/>
      <c r="AN142" s="267"/>
      <c r="AO142" s="267"/>
      <c r="AP142" s="267"/>
      <c r="AQ142" s="267"/>
      <c r="AR142" s="267"/>
      <c r="AS142" s="267"/>
      <c r="AT142" s="267"/>
      <c r="AU142" s="267"/>
      <c r="AV142" s="267"/>
      <c r="AW142" s="267"/>
      <c r="AX142" s="267"/>
      <c r="AY142" s="267"/>
      <c r="AZ142" s="267"/>
      <c r="BA142" s="267"/>
      <c r="BB142" s="267"/>
      <c r="BC142" s="267"/>
      <c r="BD142" s="267"/>
      <c r="BE142" s="267"/>
      <c r="BF142" s="267"/>
      <c r="BG142" s="267"/>
      <c r="BH142" s="267"/>
      <c r="BI142" s="267"/>
      <c r="BJ142" s="267"/>
      <c r="BK142" s="267"/>
      <c r="BL142" s="267"/>
      <c r="BM142" s="267"/>
      <c r="BN142" s="267"/>
      <c r="BO142" s="267"/>
      <c r="BP142" s="267"/>
      <c r="BQ142" s="267"/>
      <c r="BR142" s="267"/>
      <c r="BS142" s="267"/>
      <c r="BT142" s="267"/>
      <c r="BU142" s="267"/>
      <c r="BV142" s="267"/>
      <c r="BW142" s="267"/>
      <c r="BX142" s="267"/>
      <c r="BY142" s="94"/>
      <c r="BZ142" s="94"/>
      <c r="CA142" s="94"/>
      <c r="CB142" s="94"/>
      <c r="CC142" s="94"/>
      <c r="CD142" s="94"/>
      <c r="CE142" s="94"/>
      <c r="CF142" s="94"/>
      <c r="CG142" s="94"/>
      <c r="CH142" s="94"/>
      <c r="CI142" s="94"/>
      <c r="CJ142" s="94"/>
      <c r="CK142" s="94"/>
      <c r="CL142" s="94"/>
      <c r="CM142" s="18"/>
      <c r="CN142" s="18"/>
      <c r="CO142" s="18"/>
      <c r="CP142" s="18"/>
      <c r="CQ142" s="18"/>
      <c r="CR142" s="18"/>
      <c r="CS142" s="18"/>
      <c r="CT142" s="18"/>
      <c r="CU142" s="18"/>
      <c r="CV142" s="18"/>
      <c r="CW142" s="18"/>
      <c r="CX142" s="18"/>
      <c r="CY142" s="18"/>
      <c r="CZ142" s="18"/>
      <c r="DA142" s="18"/>
      <c r="DB142" s="18"/>
      <c r="DC142" s="18"/>
      <c r="DD142" s="18"/>
      <c r="DE142" s="18"/>
      <c r="DF142" s="18"/>
      <c r="DG142" s="18"/>
      <c r="DH142" s="18"/>
      <c r="DI142" s="18"/>
      <c r="DJ142" s="18"/>
      <c r="DK142" s="18"/>
      <c r="DL142" s="18"/>
      <c r="DM142" s="18"/>
      <c r="DN142" s="18"/>
    </row>
    <row r="143" spans="1:118" s="192" customFormat="1" x14ac:dyDescent="0.25">
      <c r="A143" s="263"/>
      <c r="B143" s="249"/>
      <c r="C143" s="264"/>
      <c r="D143" s="267"/>
      <c r="E143" s="267"/>
      <c r="F143" s="267"/>
      <c r="G143" s="267"/>
      <c r="H143" s="267"/>
      <c r="I143" s="267"/>
      <c r="J143" s="267"/>
      <c r="K143" s="267"/>
      <c r="L143" s="267"/>
      <c r="M143" s="267"/>
      <c r="N143" s="267"/>
      <c r="O143" s="267"/>
      <c r="P143" s="267"/>
      <c r="Q143" s="267"/>
      <c r="R143" s="267"/>
      <c r="S143" s="267"/>
      <c r="T143" s="267"/>
      <c r="U143" s="267"/>
      <c r="V143" s="267"/>
      <c r="W143" s="267"/>
      <c r="X143" s="267"/>
      <c r="Y143" s="267"/>
      <c r="Z143" s="267"/>
      <c r="AA143" s="267"/>
      <c r="AB143" s="267"/>
      <c r="AC143" s="267"/>
      <c r="AD143" s="267"/>
      <c r="AE143" s="267"/>
      <c r="AF143" s="267"/>
      <c r="AG143" s="267"/>
      <c r="AH143" s="267"/>
      <c r="AI143" s="267"/>
      <c r="AJ143" s="267"/>
      <c r="AK143" s="267"/>
      <c r="AL143" s="267"/>
      <c r="AM143" s="267"/>
      <c r="AN143" s="267"/>
      <c r="AO143" s="267"/>
      <c r="AP143" s="267"/>
      <c r="AQ143" s="267"/>
      <c r="AR143" s="267"/>
      <c r="AS143" s="267"/>
      <c r="AT143" s="267"/>
      <c r="AU143" s="267"/>
      <c r="AV143" s="267"/>
      <c r="AW143" s="267"/>
      <c r="AX143" s="267"/>
      <c r="AY143" s="267"/>
      <c r="AZ143" s="267"/>
      <c r="BA143" s="267"/>
      <c r="BB143" s="267"/>
      <c r="BC143" s="267"/>
      <c r="BD143" s="267"/>
      <c r="BE143" s="267"/>
      <c r="BF143" s="267"/>
      <c r="BG143" s="267"/>
      <c r="BH143" s="267"/>
      <c r="BI143" s="267"/>
      <c r="BJ143" s="267"/>
      <c r="BK143" s="267"/>
      <c r="BL143" s="267"/>
      <c r="BM143" s="267"/>
      <c r="BN143" s="267"/>
      <c r="BO143" s="267"/>
      <c r="BP143" s="267"/>
      <c r="BQ143" s="267"/>
      <c r="BR143" s="267"/>
      <c r="BS143" s="267"/>
      <c r="BT143" s="267"/>
      <c r="BU143" s="267"/>
      <c r="BV143" s="267"/>
      <c r="BW143" s="267"/>
      <c r="BX143" s="267"/>
      <c r="BY143" s="94"/>
      <c r="BZ143" s="94"/>
      <c r="CA143" s="94"/>
      <c r="CB143" s="94"/>
      <c r="CC143" s="94"/>
      <c r="CD143" s="94"/>
      <c r="CE143" s="94"/>
      <c r="CF143" s="94"/>
      <c r="CG143" s="94"/>
      <c r="CH143" s="94"/>
      <c r="CI143" s="94"/>
      <c r="CJ143" s="94"/>
      <c r="CK143" s="94"/>
      <c r="CL143" s="94"/>
      <c r="CM143" s="18"/>
      <c r="CN143" s="18"/>
      <c r="CO143" s="193"/>
      <c r="CP143" s="193"/>
      <c r="CQ143" s="193"/>
      <c r="CR143" s="193"/>
      <c r="CS143" s="193"/>
      <c r="CT143" s="193"/>
      <c r="CU143" s="193"/>
      <c r="CV143" s="193"/>
      <c r="CW143" s="193"/>
      <c r="CX143" s="193"/>
      <c r="CY143" s="193"/>
      <c r="CZ143" s="193"/>
      <c r="DA143" s="193"/>
      <c r="DB143" s="193"/>
      <c r="DC143" s="193"/>
      <c r="DD143" s="193"/>
      <c r="DE143" s="193"/>
      <c r="DF143" s="193"/>
      <c r="DG143" s="193"/>
      <c r="DH143" s="193"/>
      <c r="DI143" s="193"/>
      <c r="DJ143" s="193"/>
      <c r="DK143" s="193"/>
      <c r="DL143" s="193"/>
      <c r="DM143" s="193"/>
      <c r="DN143" s="193"/>
    </row>
    <row r="144" spans="1:118" x14ac:dyDescent="0.25">
      <c r="A144" s="268"/>
      <c r="B144" s="252"/>
      <c r="C144" s="264"/>
      <c r="D144" s="267"/>
      <c r="E144" s="267"/>
      <c r="F144" s="267"/>
      <c r="G144" s="267"/>
      <c r="H144" s="267"/>
      <c r="I144" s="267"/>
      <c r="J144" s="267"/>
      <c r="K144" s="267"/>
      <c r="L144" s="267"/>
      <c r="M144" s="267"/>
      <c r="N144" s="267"/>
      <c r="O144" s="267"/>
      <c r="P144" s="267"/>
      <c r="Q144" s="267"/>
      <c r="R144" s="267"/>
      <c r="S144" s="267"/>
      <c r="T144" s="267"/>
      <c r="U144" s="267"/>
      <c r="V144" s="267"/>
      <c r="W144" s="267"/>
      <c r="X144" s="267"/>
      <c r="Y144" s="267"/>
      <c r="Z144" s="267"/>
      <c r="AA144" s="267"/>
      <c r="AB144" s="267"/>
      <c r="AC144" s="267"/>
      <c r="AD144" s="267"/>
      <c r="AE144" s="267"/>
      <c r="AF144" s="267"/>
      <c r="AG144" s="267"/>
      <c r="AH144" s="267"/>
      <c r="AI144" s="267"/>
      <c r="AJ144" s="267"/>
      <c r="AK144" s="267"/>
      <c r="AL144" s="267"/>
      <c r="AM144" s="267"/>
      <c r="AN144" s="267"/>
      <c r="AO144" s="267"/>
      <c r="AP144" s="267"/>
      <c r="AQ144" s="267"/>
      <c r="AR144" s="267"/>
      <c r="AS144" s="267"/>
      <c r="AT144" s="267"/>
      <c r="AU144" s="267"/>
      <c r="AV144" s="267"/>
      <c r="AW144" s="267"/>
      <c r="AX144" s="267"/>
      <c r="AY144" s="267"/>
      <c r="AZ144" s="267"/>
      <c r="BA144" s="267"/>
      <c r="BB144" s="267"/>
      <c r="BC144" s="267"/>
      <c r="BD144" s="267"/>
      <c r="BE144" s="267"/>
      <c r="BF144" s="267"/>
      <c r="BG144" s="267"/>
      <c r="BH144" s="267"/>
      <c r="BI144" s="267"/>
      <c r="BJ144" s="267"/>
      <c r="BK144" s="267"/>
      <c r="BL144" s="267"/>
      <c r="BM144" s="267"/>
      <c r="BN144" s="267"/>
      <c r="BO144" s="267"/>
      <c r="BP144" s="267"/>
      <c r="BQ144" s="267"/>
      <c r="BR144" s="267"/>
      <c r="BS144" s="267"/>
      <c r="BT144" s="267"/>
      <c r="BU144" s="267"/>
      <c r="BV144" s="267"/>
      <c r="BW144" s="267"/>
      <c r="BX144" s="267"/>
      <c r="BY144" s="94"/>
      <c r="BZ144" s="94"/>
      <c r="CA144" s="94"/>
      <c r="CB144" s="94"/>
      <c r="CC144" s="94"/>
      <c r="CD144" s="94"/>
      <c r="CE144" s="94"/>
      <c r="CF144" s="94"/>
      <c r="CG144" s="94"/>
      <c r="CH144" s="94"/>
      <c r="CI144" s="94"/>
      <c r="CJ144" s="94"/>
      <c r="CK144" s="94"/>
      <c r="CL144" s="94"/>
      <c r="CM144" s="18"/>
      <c r="CN144" s="18"/>
      <c r="CO144" s="18"/>
      <c r="CP144" s="18"/>
      <c r="CQ144" s="18"/>
      <c r="CR144" s="18"/>
      <c r="CS144" s="18"/>
      <c r="CT144" s="18"/>
      <c r="CU144" s="18"/>
      <c r="CV144" s="18"/>
      <c r="CW144" s="18"/>
      <c r="CX144" s="18"/>
      <c r="CY144" s="18"/>
      <c r="CZ144" s="18"/>
      <c r="DA144" s="18"/>
      <c r="DB144" s="18"/>
      <c r="DC144" s="18"/>
      <c r="DD144" s="18"/>
      <c r="DE144" s="18"/>
      <c r="DF144" s="18"/>
      <c r="DG144" s="18"/>
      <c r="DH144" s="18"/>
      <c r="DI144" s="18"/>
      <c r="DJ144" s="18"/>
      <c r="DK144" s="18"/>
      <c r="DL144" s="18"/>
      <c r="DM144" s="18"/>
      <c r="DN144" s="18"/>
    </row>
    <row r="145" spans="1:118" s="197" customFormat="1" x14ac:dyDescent="0.25">
      <c r="A145" s="263"/>
      <c r="B145" s="249"/>
      <c r="C145" s="264"/>
      <c r="D145" s="267"/>
      <c r="E145" s="267"/>
      <c r="F145" s="267"/>
      <c r="G145" s="267"/>
      <c r="H145" s="267"/>
      <c r="I145" s="267"/>
      <c r="J145" s="267"/>
      <c r="K145" s="267"/>
      <c r="L145" s="267"/>
      <c r="M145" s="267"/>
      <c r="N145" s="267"/>
      <c r="O145" s="267"/>
      <c r="P145" s="267"/>
      <c r="Q145" s="267"/>
      <c r="R145" s="267"/>
      <c r="S145" s="267"/>
      <c r="T145" s="267"/>
      <c r="U145" s="267"/>
      <c r="V145" s="267"/>
      <c r="W145" s="267"/>
      <c r="X145" s="267"/>
      <c r="Y145" s="267"/>
      <c r="Z145" s="267"/>
      <c r="AA145" s="267"/>
      <c r="AB145" s="267"/>
      <c r="AC145" s="267"/>
      <c r="AD145" s="267"/>
      <c r="AE145" s="267"/>
      <c r="AF145" s="267"/>
      <c r="AG145" s="267"/>
      <c r="AH145" s="267"/>
      <c r="AI145" s="267"/>
      <c r="AJ145" s="267"/>
      <c r="AK145" s="267"/>
      <c r="AL145" s="267"/>
      <c r="AM145" s="267"/>
      <c r="AN145" s="267"/>
      <c r="AO145" s="267"/>
      <c r="AP145" s="267"/>
      <c r="AQ145" s="267"/>
      <c r="AR145" s="267"/>
      <c r="AS145" s="267"/>
      <c r="AT145" s="267"/>
      <c r="AU145" s="267"/>
      <c r="AV145" s="267"/>
      <c r="AW145" s="267"/>
      <c r="AX145" s="267"/>
      <c r="AY145" s="267"/>
      <c r="AZ145" s="267"/>
      <c r="BA145" s="267"/>
      <c r="BB145" s="267"/>
      <c r="BC145" s="267"/>
      <c r="BD145" s="267"/>
      <c r="BE145" s="267"/>
      <c r="BF145" s="267"/>
      <c r="BG145" s="267"/>
      <c r="BH145" s="267"/>
      <c r="BI145" s="267"/>
      <c r="BJ145" s="267"/>
      <c r="BK145" s="267"/>
      <c r="BL145" s="267"/>
      <c r="BM145" s="267"/>
      <c r="BN145" s="267"/>
      <c r="BO145" s="267"/>
      <c r="BP145" s="267"/>
      <c r="BQ145" s="267"/>
      <c r="BR145" s="267"/>
      <c r="BS145" s="267"/>
      <c r="BT145" s="267"/>
      <c r="BU145" s="267"/>
      <c r="BV145" s="267"/>
      <c r="BW145" s="267"/>
      <c r="BX145" s="267"/>
      <c r="BY145" s="94"/>
      <c r="BZ145" s="94"/>
      <c r="CA145" s="94"/>
      <c r="CB145" s="94"/>
      <c r="CC145" s="94"/>
      <c r="CD145" s="94"/>
      <c r="CE145" s="94"/>
      <c r="CF145" s="94"/>
      <c r="CG145" s="94"/>
      <c r="CH145" s="94"/>
      <c r="CI145" s="94"/>
      <c r="CJ145" s="94"/>
      <c r="CK145" s="94"/>
      <c r="CL145" s="94"/>
      <c r="CM145" s="18"/>
      <c r="CN145" s="18"/>
      <c r="CO145" s="198"/>
      <c r="CP145" s="198"/>
      <c r="CQ145" s="198"/>
      <c r="CR145" s="198"/>
      <c r="CS145" s="198"/>
      <c r="CT145" s="198"/>
      <c r="CU145" s="198"/>
      <c r="CV145" s="198"/>
      <c r="CW145" s="198"/>
      <c r="CX145" s="198"/>
      <c r="CY145" s="198"/>
      <c r="CZ145" s="198"/>
      <c r="DA145" s="198"/>
      <c r="DB145" s="198"/>
      <c r="DC145" s="198"/>
      <c r="DD145" s="198"/>
      <c r="DE145" s="198"/>
      <c r="DF145" s="198"/>
      <c r="DG145" s="198"/>
      <c r="DH145" s="198"/>
      <c r="DI145" s="198"/>
      <c r="DJ145" s="198"/>
      <c r="DK145" s="198"/>
      <c r="DL145" s="198"/>
      <c r="DM145" s="198"/>
      <c r="DN145" s="198"/>
    </row>
    <row r="146" spans="1:118" s="199" customFormat="1" x14ac:dyDescent="0.25">
      <c r="A146" s="358"/>
      <c r="B146" s="269"/>
      <c r="C146" s="359"/>
      <c r="D146" s="270"/>
      <c r="E146" s="270"/>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1"/>
      <c r="AD146" s="271"/>
      <c r="AE146" s="271"/>
      <c r="AF146" s="271"/>
      <c r="AG146" s="271"/>
      <c r="AH146" s="271"/>
      <c r="AI146" s="271"/>
      <c r="AJ146" s="271"/>
      <c r="AK146" s="271"/>
      <c r="AL146" s="271"/>
      <c r="AM146" s="271"/>
      <c r="AN146" s="271"/>
      <c r="AO146" s="271"/>
      <c r="AP146" s="271"/>
      <c r="AQ146" s="271"/>
      <c r="AR146" s="271"/>
      <c r="AS146" s="271"/>
      <c r="AT146" s="271"/>
      <c r="AU146" s="271"/>
      <c r="AV146" s="271"/>
      <c r="AW146" s="271"/>
      <c r="AX146" s="271"/>
      <c r="AY146" s="271"/>
      <c r="AZ146" s="271"/>
      <c r="BA146" s="271"/>
      <c r="BB146" s="271"/>
      <c r="BC146" s="271"/>
      <c r="BD146" s="271"/>
      <c r="BE146" s="271"/>
      <c r="BF146" s="271"/>
      <c r="BG146" s="271"/>
      <c r="BH146" s="271"/>
      <c r="BI146" s="271"/>
      <c r="BJ146" s="271"/>
      <c r="BK146" s="271"/>
      <c r="BL146" s="270"/>
      <c r="BM146" s="270"/>
      <c r="BN146" s="271"/>
      <c r="BO146" s="271"/>
      <c r="BP146" s="271"/>
      <c r="BQ146" s="271"/>
      <c r="BR146" s="271"/>
      <c r="BS146" s="271"/>
      <c r="BT146" s="271"/>
      <c r="BU146" s="271"/>
      <c r="BV146" s="271"/>
      <c r="BW146" s="271"/>
      <c r="BX146" s="271"/>
      <c r="BY146" s="272"/>
      <c r="BZ146" s="272"/>
      <c r="CA146" s="272"/>
      <c r="CB146" s="272"/>
      <c r="CC146" s="272"/>
      <c r="CD146" s="272"/>
      <c r="CE146" s="272"/>
      <c r="CF146" s="272"/>
      <c r="CG146" s="272"/>
      <c r="CH146" s="272"/>
      <c r="CI146" s="272"/>
      <c r="CJ146" s="272"/>
      <c r="CK146" s="272"/>
      <c r="CL146" s="272"/>
      <c r="CM146" s="273"/>
      <c r="CN146" s="273"/>
      <c r="CO146" s="200"/>
      <c r="CP146" s="200"/>
      <c r="CQ146" s="200"/>
      <c r="CR146" s="200"/>
      <c r="CS146" s="200"/>
      <c r="CT146" s="200"/>
      <c r="CU146" s="200"/>
      <c r="CV146" s="200"/>
      <c r="CW146" s="200"/>
      <c r="CX146" s="200"/>
      <c r="CY146" s="200"/>
      <c r="CZ146" s="200"/>
      <c r="DA146" s="200"/>
      <c r="DB146" s="200"/>
      <c r="DC146" s="200"/>
      <c r="DD146" s="200"/>
      <c r="DE146" s="200"/>
      <c r="DF146" s="200"/>
      <c r="DG146" s="200"/>
      <c r="DH146" s="200"/>
      <c r="DI146" s="200"/>
      <c r="DJ146" s="200"/>
      <c r="DK146" s="200"/>
      <c r="DL146" s="200"/>
      <c r="DM146" s="200"/>
      <c r="DN146" s="200"/>
    </row>
    <row r="147" spans="1:118" x14ac:dyDescent="0.25">
      <c r="A147" s="268"/>
      <c r="B147" s="252"/>
      <c r="C147" s="264"/>
      <c r="D147" s="267"/>
      <c r="E147" s="267"/>
      <c r="F147" s="267"/>
      <c r="G147" s="267"/>
      <c r="H147" s="267"/>
      <c r="I147" s="267"/>
      <c r="J147" s="267"/>
      <c r="K147" s="267"/>
      <c r="L147" s="267"/>
      <c r="M147" s="267"/>
      <c r="N147" s="267"/>
      <c r="O147" s="267"/>
      <c r="P147" s="267"/>
      <c r="Q147" s="267"/>
      <c r="R147" s="267"/>
      <c r="S147" s="267"/>
      <c r="T147" s="267"/>
      <c r="U147" s="267"/>
      <c r="V147" s="267"/>
      <c r="W147" s="267"/>
      <c r="X147" s="267"/>
      <c r="Y147" s="267"/>
      <c r="Z147" s="267"/>
      <c r="AA147" s="267"/>
      <c r="AB147" s="267"/>
      <c r="AC147" s="267"/>
      <c r="AD147" s="267"/>
      <c r="AE147" s="267"/>
      <c r="AF147" s="267"/>
      <c r="AG147" s="267"/>
      <c r="AH147" s="267"/>
      <c r="AI147" s="267"/>
      <c r="AJ147" s="267"/>
      <c r="AK147" s="267"/>
      <c r="AL147" s="267"/>
      <c r="AM147" s="267"/>
      <c r="AN147" s="267"/>
      <c r="AO147" s="267"/>
      <c r="AP147" s="267"/>
      <c r="AQ147" s="267"/>
      <c r="AR147" s="267"/>
      <c r="AS147" s="267"/>
      <c r="AT147" s="267"/>
      <c r="AU147" s="267"/>
      <c r="AV147" s="267"/>
      <c r="AW147" s="267"/>
      <c r="AX147" s="267"/>
      <c r="AY147" s="267"/>
      <c r="AZ147" s="267"/>
      <c r="BA147" s="267"/>
      <c r="BB147" s="267"/>
      <c r="BC147" s="267"/>
      <c r="BD147" s="267"/>
      <c r="BE147" s="267"/>
      <c r="BF147" s="267"/>
      <c r="BG147" s="267"/>
      <c r="BH147" s="267"/>
      <c r="BI147" s="267"/>
      <c r="BJ147" s="267"/>
      <c r="BK147" s="267"/>
      <c r="BL147" s="267"/>
      <c r="BM147" s="267"/>
      <c r="BN147" s="267"/>
      <c r="BO147" s="267"/>
      <c r="BP147" s="267"/>
      <c r="BQ147" s="267"/>
      <c r="BR147" s="267"/>
      <c r="BS147" s="267"/>
      <c r="BT147" s="267"/>
      <c r="BU147" s="267"/>
      <c r="BV147" s="267"/>
      <c r="BW147" s="267"/>
      <c r="BX147" s="267"/>
      <c r="BY147" s="94"/>
      <c r="BZ147" s="94"/>
      <c r="CA147" s="94"/>
      <c r="CB147" s="94"/>
      <c r="CC147" s="94"/>
      <c r="CD147" s="94"/>
      <c r="CE147" s="94"/>
      <c r="CF147" s="94"/>
      <c r="CG147" s="94"/>
      <c r="CH147" s="94"/>
      <c r="CI147" s="94"/>
      <c r="CJ147" s="94"/>
      <c r="CK147" s="94"/>
      <c r="CL147" s="94"/>
      <c r="CM147" s="18"/>
      <c r="CN147" s="18"/>
      <c r="CO147" s="18"/>
      <c r="CP147" s="18"/>
      <c r="CQ147" s="18"/>
      <c r="CR147" s="18"/>
      <c r="CS147" s="18"/>
      <c r="CT147" s="18"/>
      <c r="CU147" s="18"/>
      <c r="CV147" s="18"/>
      <c r="CW147" s="18"/>
      <c r="CX147" s="18"/>
      <c r="CY147" s="18"/>
      <c r="CZ147" s="18"/>
      <c r="DA147" s="18"/>
      <c r="DB147" s="18"/>
      <c r="DC147" s="18"/>
      <c r="DD147" s="18"/>
      <c r="DE147" s="18"/>
      <c r="DF147" s="18"/>
      <c r="DG147" s="18"/>
      <c r="DH147" s="18"/>
      <c r="DI147" s="18"/>
      <c r="DJ147" s="18"/>
      <c r="DK147" s="18"/>
      <c r="DL147" s="18"/>
      <c r="DM147" s="18"/>
      <c r="DN147" s="18"/>
    </row>
    <row r="148" spans="1:118" s="190" customFormat="1" x14ac:dyDescent="0.25">
      <c r="A148" s="263"/>
      <c r="B148" s="249"/>
      <c r="C148" s="264"/>
      <c r="D148" s="267"/>
      <c r="E148" s="267"/>
      <c r="F148" s="267"/>
      <c r="G148" s="267"/>
      <c r="H148" s="267"/>
      <c r="I148" s="267"/>
      <c r="J148" s="267"/>
      <c r="K148" s="267"/>
      <c r="L148" s="267"/>
      <c r="M148" s="267"/>
      <c r="N148" s="267"/>
      <c r="O148" s="267"/>
      <c r="P148" s="267"/>
      <c r="Q148" s="267"/>
      <c r="R148" s="267"/>
      <c r="S148" s="267"/>
      <c r="T148" s="267"/>
      <c r="U148" s="267"/>
      <c r="V148" s="267"/>
      <c r="W148" s="267"/>
      <c r="X148" s="267"/>
      <c r="Y148" s="267"/>
      <c r="Z148" s="267"/>
      <c r="AA148" s="267"/>
      <c r="AB148" s="267"/>
      <c r="AC148" s="267"/>
      <c r="AD148" s="267"/>
      <c r="AE148" s="267"/>
      <c r="AF148" s="267"/>
      <c r="AG148" s="267"/>
      <c r="AH148" s="267"/>
      <c r="AI148" s="267"/>
      <c r="AJ148" s="267"/>
      <c r="AK148" s="267"/>
      <c r="AL148" s="267"/>
      <c r="AM148" s="267"/>
      <c r="AN148" s="267"/>
      <c r="AO148" s="267"/>
      <c r="AP148" s="267"/>
      <c r="AQ148" s="267"/>
      <c r="AR148" s="267"/>
      <c r="AS148" s="267"/>
      <c r="AT148" s="267"/>
      <c r="AU148" s="267"/>
      <c r="AV148" s="267"/>
      <c r="AW148" s="267"/>
      <c r="AX148" s="267"/>
      <c r="AY148" s="267"/>
      <c r="AZ148" s="267"/>
      <c r="BA148" s="267"/>
      <c r="BB148" s="267"/>
      <c r="BC148" s="267"/>
      <c r="BD148" s="267"/>
      <c r="BE148" s="267"/>
      <c r="BF148" s="267"/>
      <c r="BG148" s="267"/>
      <c r="BH148" s="267"/>
      <c r="BI148" s="267"/>
      <c r="BJ148" s="267"/>
      <c r="BK148" s="267"/>
      <c r="BL148" s="267"/>
      <c r="BM148" s="267"/>
      <c r="BN148" s="267"/>
      <c r="BO148" s="267"/>
      <c r="BP148" s="267"/>
      <c r="BQ148" s="267"/>
      <c r="BR148" s="267"/>
      <c r="BS148" s="267"/>
      <c r="BT148" s="267"/>
      <c r="BU148" s="267"/>
      <c r="BV148" s="267"/>
      <c r="BW148" s="267"/>
      <c r="BX148" s="267"/>
      <c r="BY148" s="94"/>
      <c r="BZ148" s="94"/>
      <c r="CA148" s="94"/>
      <c r="CB148" s="94"/>
      <c r="CC148" s="94"/>
      <c r="CD148" s="94"/>
      <c r="CE148" s="94"/>
      <c r="CF148" s="94"/>
      <c r="CG148" s="94"/>
      <c r="CH148" s="94"/>
      <c r="CI148" s="94"/>
      <c r="CJ148" s="94"/>
      <c r="CK148" s="94"/>
      <c r="CL148" s="94"/>
      <c r="CM148" s="18"/>
      <c r="CN148" s="18"/>
      <c r="CO148" s="191"/>
      <c r="CP148" s="191"/>
      <c r="CQ148" s="191"/>
      <c r="CR148" s="191"/>
      <c r="CS148" s="191"/>
      <c r="CT148" s="191"/>
      <c r="CU148" s="191"/>
      <c r="CV148" s="191"/>
      <c r="CW148" s="191"/>
      <c r="CX148" s="191"/>
      <c r="CY148" s="191"/>
      <c r="CZ148" s="191"/>
      <c r="DA148" s="191"/>
      <c r="DB148" s="191"/>
      <c r="DC148" s="191"/>
      <c r="DD148" s="191"/>
      <c r="DE148" s="191"/>
      <c r="DF148" s="191"/>
      <c r="DG148" s="191"/>
      <c r="DH148" s="191"/>
      <c r="DI148" s="191"/>
      <c r="DJ148" s="191"/>
      <c r="DK148" s="191"/>
      <c r="DL148" s="191"/>
      <c r="DM148" s="191"/>
      <c r="DN148" s="191"/>
    </row>
    <row r="149" spans="1:118" s="188" customFormat="1" x14ac:dyDescent="0.25">
      <c r="A149" s="263"/>
      <c r="B149" s="249"/>
      <c r="C149" s="264"/>
      <c r="D149" s="267"/>
      <c r="E149" s="267"/>
      <c r="F149" s="267"/>
      <c r="G149" s="267"/>
      <c r="H149" s="267"/>
      <c r="I149" s="267"/>
      <c r="J149" s="267"/>
      <c r="K149" s="267"/>
      <c r="L149" s="267"/>
      <c r="M149" s="267"/>
      <c r="N149" s="267"/>
      <c r="O149" s="267"/>
      <c r="P149" s="267"/>
      <c r="Q149" s="267"/>
      <c r="R149" s="267"/>
      <c r="S149" s="267"/>
      <c r="T149" s="267"/>
      <c r="U149" s="267"/>
      <c r="V149" s="267"/>
      <c r="W149" s="267"/>
      <c r="X149" s="267"/>
      <c r="Y149" s="267"/>
      <c r="Z149" s="267"/>
      <c r="AA149" s="267"/>
      <c r="AB149" s="267"/>
      <c r="AC149" s="267"/>
      <c r="AD149" s="267"/>
      <c r="AE149" s="267"/>
      <c r="AF149" s="267"/>
      <c r="AG149" s="267"/>
      <c r="AH149" s="267"/>
      <c r="AI149" s="267"/>
      <c r="AJ149" s="267"/>
      <c r="AK149" s="267"/>
      <c r="AL149" s="267"/>
      <c r="AM149" s="267"/>
      <c r="AN149" s="267"/>
      <c r="AO149" s="267"/>
      <c r="AP149" s="267"/>
      <c r="AQ149" s="267"/>
      <c r="AR149" s="267"/>
      <c r="AS149" s="267"/>
      <c r="AT149" s="267"/>
      <c r="AU149" s="267"/>
      <c r="AV149" s="267"/>
      <c r="AW149" s="267"/>
      <c r="AX149" s="267"/>
      <c r="AY149" s="267"/>
      <c r="AZ149" s="267"/>
      <c r="BA149" s="267"/>
      <c r="BB149" s="267"/>
      <c r="BC149" s="267"/>
      <c r="BD149" s="267"/>
      <c r="BE149" s="267"/>
      <c r="BF149" s="267"/>
      <c r="BG149" s="267"/>
      <c r="BH149" s="267"/>
      <c r="BI149" s="267"/>
      <c r="BJ149" s="267"/>
      <c r="BK149" s="267"/>
      <c r="BL149" s="267"/>
      <c r="BM149" s="267"/>
      <c r="BN149" s="267"/>
      <c r="BO149" s="267"/>
      <c r="BP149" s="267"/>
      <c r="BQ149" s="267"/>
      <c r="BR149" s="267"/>
      <c r="BS149" s="267"/>
      <c r="BT149" s="267"/>
      <c r="BU149" s="267"/>
      <c r="BV149" s="267"/>
      <c r="BW149" s="267"/>
      <c r="BX149" s="267"/>
      <c r="BY149" s="94"/>
      <c r="BZ149" s="94"/>
      <c r="CA149" s="94"/>
      <c r="CB149" s="94"/>
      <c r="CC149" s="94"/>
      <c r="CD149" s="94"/>
      <c r="CE149" s="94"/>
      <c r="CF149" s="94"/>
      <c r="CG149" s="94"/>
      <c r="CH149" s="94"/>
      <c r="CI149" s="94"/>
      <c r="CJ149" s="94"/>
      <c r="CK149" s="94"/>
      <c r="CL149" s="94"/>
      <c r="CM149" s="18"/>
      <c r="CN149" s="18"/>
      <c r="CO149" s="189"/>
      <c r="CP149" s="189"/>
      <c r="CQ149" s="189"/>
      <c r="CR149" s="189"/>
      <c r="CS149" s="189"/>
      <c r="CT149" s="189"/>
      <c r="CU149" s="189"/>
      <c r="CV149" s="189"/>
      <c r="CW149" s="189"/>
      <c r="CX149" s="189"/>
      <c r="CY149" s="189"/>
      <c r="CZ149" s="189"/>
      <c r="DA149" s="189"/>
      <c r="DB149" s="189"/>
      <c r="DC149" s="189"/>
      <c r="DD149" s="189"/>
      <c r="DE149" s="189"/>
      <c r="DF149" s="189"/>
      <c r="DG149" s="189"/>
      <c r="DH149" s="189"/>
      <c r="DI149" s="189"/>
      <c r="DJ149" s="189"/>
      <c r="DK149" s="189"/>
      <c r="DL149" s="189"/>
      <c r="DM149" s="189"/>
      <c r="DN149" s="189"/>
    </row>
    <row r="150" spans="1:118" s="197" customFormat="1" x14ac:dyDescent="0.25">
      <c r="A150" s="263"/>
      <c r="B150" s="249"/>
      <c r="C150" s="264"/>
      <c r="D150" s="267"/>
      <c r="E150" s="267"/>
      <c r="F150" s="267"/>
      <c r="G150" s="267"/>
      <c r="H150" s="267"/>
      <c r="I150" s="267"/>
      <c r="J150" s="267"/>
      <c r="K150" s="267"/>
      <c r="L150" s="267"/>
      <c r="M150" s="267"/>
      <c r="N150" s="267"/>
      <c r="O150" s="267"/>
      <c r="P150" s="267"/>
      <c r="Q150" s="267"/>
      <c r="R150" s="267"/>
      <c r="S150" s="267"/>
      <c r="T150" s="267"/>
      <c r="U150" s="267"/>
      <c r="V150" s="267"/>
      <c r="W150" s="267"/>
      <c r="X150" s="267"/>
      <c r="Y150" s="267"/>
      <c r="Z150" s="267"/>
      <c r="AA150" s="267"/>
      <c r="AB150" s="267"/>
      <c r="AC150" s="267"/>
      <c r="AD150" s="267"/>
      <c r="AE150" s="267"/>
      <c r="AF150" s="267"/>
      <c r="AG150" s="267"/>
      <c r="AH150" s="267"/>
      <c r="AI150" s="267"/>
      <c r="AJ150" s="267"/>
      <c r="AK150" s="267"/>
      <c r="AL150" s="267"/>
      <c r="AM150" s="267"/>
      <c r="AN150" s="267"/>
      <c r="AO150" s="267"/>
      <c r="AP150" s="267"/>
      <c r="AQ150" s="267"/>
      <c r="AR150" s="267"/>
      <c r="AS150" s="267"/>
      <c r="AT150" s="267"/>
      <c r="AU150" s="267"/>
      <c r="AV150" s="267"/>
      <c r="AW150" s="267"/>
      <c r="AX150" s="267"/>
      <c r="AY150" s="267"/>
      <c r="AZ150" s="267"/>
      <c r="BA150" s="267"/>
      <c r="BB150" s="267"/>
      <c r="BC150" s="267"/>
      <c r="BD150" s="267"/>
      <c r="BE150" s="267"/>
      <c r="BF150" s="267"/>
      <c r="BG150" s="267"/>
      <c r="BH150" s="267"/>
      <c r="BI150" s="267"/>
      <c r="BJ150" s="267"/>
      <c r="BK150" s="267"/>
      <c r="BL150" s="267"/>
      <c r="BM150" s="267"/>
      <c r="BN150" s="267"/>
      <c r="BO150" s="267"/>
      <c r="BP150" s="267"/>
      <c r="BQ150" s="267"/>
      <c r="BR150" s="267"/>
      <c r="BS150" s="267"/>
      <c r="BT150" s="267"/>
      <c r="BU150" s="267"/>
      <c r="BV150" s="267"/>
      <c r="BW150" s="267"/>
      <c r="BX150" s="267"/>
      <c r="BY150" s="94"/>
      <c r="BZ150" s="94"/>
      <c r="CA150" s="94"/>
      <c r="CB150" s="94"/>
      <c r="CC150" s="94"/>
      <c r="CD150" s="94"/>
      <c r="CE150" s="94"/>
      <c r="CF150" s="94"/>
      <c r="CG150" s="94"/>
      <c r="CH150" s="94"/>
      <c r="CI150" s="94"/>
      <c r="CJ150" s="94"/>
      <c r="CK150" s="94"/>
      <c r="CL150" s="94"/>
      <c r="CM150" s="18"/>
      <c r="CN150" s="18"/>
      <c r="CO150" s="198"/>
      <c r="CP150" s="198"/>
      <c r="CQ150" s="198"/>
      <c r="CR150" s="198"/>
      <c r="CS150" s="198"/>
      <c r="CT150" s="198"/>
      <c r="CU150" s="198"/>
      <c r="CV150" s="198"/>
      <c r="CW150" s="198"/>
      <c r="CX150" s="198"/>
      <c r="CY150" s="198"/>
      <c r="CZ150" s="198"/>
      <c r="DA150" s="198"/>
      <c r="DB150" s="198"/>
      <c r="DC150" s="198"/>
      <c r="DD150" s="198"/>
      <c r="DE150" s="198"/>
      <c r="DF150" s="198"/>
      <c r="DG150" s="198"/>
      <c r="DH150" s="198"/>
      <c r="DI150" s="198"/>
      <c r="DJ150" s="198"/>
      <c r="DK150" s="198"/>
      <c r="DL150" s="198"/>
      <c r="DM150" s="198"/>
      <c r="DN150" s="198"/>
    </row>
    <row r="151" spans="1:118" s="197" customFormat="1" x14ac:dyDescent="0.25">
      <c r="A151" s="263"/>
      <c r="B151" s="249"/>
      <c r="C151" s="264"/>
      <c r="D151" s="267"/>
      <c r="E151" s="267"/>
      <c r="F151" s="267"/>
      <c r="G151" s="267"/>
      <c r="H151" s="267"/>
      <c r="I151" s="267"/>
      <c r="J151" s="267"/>
      <c r="K151" s="267"/>
      <c r="L151" s="267"/>
      <c r="M151" s="267"/>
      <c r="N151" s="267"/>
      <c r="O151" s="267"/>
      <c r="P151" s="267"/>
      <c r="Q151" s="267"/>
      <c r="R151" s="267"/>
      <c r="S151" s="267"/>
      <c r="T151" s="267"/>
      <c r="U151" s="267"/>
      <c r="V151" s="267"/>
      <c r="W151" s="267"/>
      <c r="X151" s="267"/>
      <c r="Y151" s="267"/>
      <c r="Z151" s="267"/>
      <c r="AA151" s="267"/>
      <c r="AB151" s="267"/>
      <c r="AC151" s="267"/>
      <c r="AD151" s="267"/>
      <c r="AE151" s="267"/>
      <c r="AF151" s="267"/>
      <c r="AG151" s="267"/>
      <c r="AH151" s="267"/>
      <c r="AI151" s="267"/>
      <c r="AJ151" s="267"/>
      <c r="AK151" s="267"/>
      <c r="AL151" s="267"/>
      <c r="AM151" s="267"/>
      <c r="AN151" s="267"/>
      <c r="AO151" s="267"/>
      <c r="AP151" s="267"/>
      <c r="AQ151" s="267"/>
      <c r="AR151" s="267"/>
      <c r="AS151" s="267"/>
      <c r="AT151" s="267"/>
      <c r="AU151" s="267"/>
      <c r="AV151" s="267"/>
      <c r="AW151" s="267"/>
      <c r="AX151" s="267"/>
      <c r="AY151" s="267"/>
      <c r="AZ151" s="267"/>
      <c r="BA151" s="267"/>
      <c r="BB151" s="267"/>
      <c r="BC151" s="267"/>
      <c r="BD151" s="267"/>
      <c r="BE151" s="267"/>
      <c r="BF151" s="267"/>
      <c r="BG151" s="267"/>
      <c r="BH151" s="267"/>
      <c r="BI151" s="267"/>
      <c r="BJ151" s="267"/>
      <c r="BK151" s="267"/>
      <c r="BL151" s="267"/>
      <c r="BM151" s="267"/>
      <c r="BN151" s="267"/>
      <c r="BO151" s="267"/>
      <c r="BP151" s="267"/>
      <c r="BQ151" s="267"/>
      <c r="BR151" s="267"/>
      <c r="BS151" s="267"/>
      <c r="BT151" s="267"/>
      <c r="BU151" s="267"/>
      <c r="BV151" s="267"/>
      <c r="BW151" s="267"/>
      <c r="BX151" s="267"/>
      <c r="BY151" s="94"/>
      <c r="BZ151" s="94"/>
      <c r="CA151" s="94"/>
      <c r="CB151" s="94"/>
      <c r="CC151" s="94"/>
      <c r="CD151" s="94"/>
      <c r="CE151" s="94"/>
      <c r="CF151" s="94"/>
      <c r="CG151" s="94"/>
      <c r="CH151" s="94"/>
      <c r="CI151" s="94"/>
      <c r="CJ151" s="94"/>
      <c r="CK151" s="94"/>
      <c r="CL151" s="94"/>
      <c r="CM151" s="18"/>
      <c r="CN151" s="18"/>
      <c r="CO151" s="198"/>
      <c r="CP151" s="198"/>
      <c r="CQ151" s="198"/>
      <c r="CR151" s="198"/>
      <c r="CS151" s="198"/>
      <c r="CT151" s="198"/>
      <c r="CU151" s="198"/>
      <c r="CV151" s="198"/>
      <c r="CW151" s="198"/>
      <c r="CX151" s="198"/>
      <c r="CY151" s="198"/>
      <c r="CZ151" s="198"/>
      <c r="DA151" s="198"/>
      <c r="DB151" s="198"/>
      <c r="DC151" s="198"/>
      <c r="DD151" s="198"/>
      <c r="DE151" s="198"/>
      <c r="DF151" s="198"/>
      <c r="DG151" s="198"/>
      <c r="DH151" s="198"/>
      <c r="DI151" s="198"/>
      <c r="DJ151" s="198"/>
      <c r="DK151" s="198"/>
      <c r="DL151" s="198"/>
      <c r="DM151" s="198"/>
      <c r="DN151" s="198"/>
    </row>
    <row r="152" spans="1:118" s="201" customFormat="1" x14ac:dyDescent="0.25">
      <c r="A152" s="263"/>
      <c r="B152" s="250"/>
      <c r="C152" s="181"/>
      <c r="D152" s="267"/>
      <c r="E152" s="267"/>
      <c r="F152" s="267"/>
      <c r="G152" s="267"/>
      <c r="H152" s="267"/>
      <c r="I152" s="267"/>
      <c r="J152" s="267"/>
      <c r="K152" s="267"/>
      <c r="L152" s="267"/>
      <c r="M152" s="267"/>
      <c r="N152" s="267"/>
      <c r="O152" s="267"/>
      <c r="P152" s="267"/>
      <c r="Q152" s="267"/>
      <c r="R152" s="267"/>
      <c r="S152" s="267"/>
      <c r="T152" s="267"/>
      <c r="U152" s="267"/>
      <c r="V152" s="267"/>
      <c r="W152" s="267"/>
      <c r="X152" s="267"/>
      <c r="Y152" s="267"/>
      <c r="Z152" s="267"/>
      <c r="AA152" s="267"/>
      <c r="AB152" s="267"/>
      <c r="AC152" s="267"/>
      <c r="AD152" s="267"/>
      <c r="AE152" s="267"/>
      <c r="AF152" s="267"/>
      <c r="AG152" s="267"/>
      <c r="AH152" s="267"/>
      <c r="AI152" s="267"/>
      <c r="AJ152" s="267"/>
      <c r="AK152" s="267"/>
      <c r="AL152" s="267"/>
      <c r="AM152" s="267"/>
      <c r="AN152" s="267"/>
      <c r="AO152" s="267"/>
      <c r="AP152" s="267"/>
      <c r="AQ152" s="267"/>
      <c r="AR152" s="267"/>
      <c r="AS152" s="267"/>
      <c r="AT152" s="267"/>
      <c r="AU152" s="267"/>
      <c r="AV152" s="267"/>
      <c r="AW152" s="267"/>
      <c r="AX152" s="267"/>
      <c r="AY152" s="267"/>
      <c r="AZ152" s="267"/>
      <c r="BA152" s="267"/>
      <c r="BB152" s="267"/>
      <c r="BC152" s="267"/>
      <c r="BD152" s="267"/>
      <c r="BE152" s="267"/>
      <c r="BF152" s="267"/>
      <c r="BG152" s="267"/>
      <c r="BH152" s="267"/>
      <c r="BI152" s="267"/>
      <c r="BJ152" s="267"/>
      <c r="BK152" s="267"/>
      <c r="BL152" s="267"/>
      <c r="BM152" s="267"/>
      <c r="BN152" s="267"/>
      <c r="BO152" s="267"/>
      <c r="BP152" s="267"/>
      <c r="BQ152" s="267"/>
      <c r="BR152" s="267"/>
      <c r="BS152" s="267"/>
      <c r="BT152" s="267"/>
      <c r="BU152" s="267"/>
      <c r="BV152" s="267"/>
      <c r="BW152" s="267"/>
      <c r="BX152" s="267"/>
      <c r="BY152" s="94"/>
      <c r="BZ152" s="94"/>
      <c r="CA152" s="94"/>
      <c r="CB152" s="94"/>
      <c r="CC152" s="94"/>
      <c r="CD152" s="94"/>
      <c r="CE152" s="94"/>
      <c r="CF152" s="94"/>
      <c r="CG152" s="94"/>
      <c r="CH152" s="94"/>
      <c r="CI152" s="94"/>
      <c r="CJ152" s="94"/>
      <c r="CK152" s="94"/>
      <c r="CL152" s="94"/>
      <c r="CM152" s="18"/>
      <c r="CN152" s="18"/>
      <c r="CO152" s="202"/>
      <c r="CP152" s="202"/>
      <c r="CQ152" s="202"/>
      <c r="CR152" s="202"/>
      <c r="CS152" s="202"/>
      <c r="CT152" s="202"/>
      <c r="CU152" s="202"/>
      <c r="CV152" s="202"/>
      <c r="CW152" s="202"/>
      <c r="CX152" s="202"/>
      <c r="CY152" s="202"/>
      <c r="CZ152" s="202"/>
      <c r="DA152" s="202"/>
      <c r="DB152" s="202"/>
      <c r="DC152" s="202"/>
      <c r="DD152" s="202"/>
      <c r="DE152" s="202"/>
      <c r="DF152" s="202"/>
      <c r="DG152" s="202"/>
      <c r="DH152" s="202"/>
      <c r="DI152" s="202"/>
      <c r="DJ152" s="202"/>
      <c r="DK152" s="202"/>
      <c r="DL152" s="202"/>
      <c r="DM152" s="202"/>
      <c r="DN152" s="202"/>
    </row>
    <row r="157" spans="1:118" x14ac:dyDescent="0.25">
      <c r="B157" s="329"/>
    </row>
  </sheetData>
  <mergeCells count="39">
    <mergeCell ref="BX98:BX99"/>
    <mergeCell ref="DH19:DN19"/>
    <mergeCell ref="CT17:CZ18"/>
    <mergeCell ref="DA17:DG18"/>
    <mergeCell ref="DH17:DN18"/>
    <mergeCell ref="CM19:CS19"/>
    <mergeCell ref="CT19:CZ19"/>
    <mergeCell ref="DA19:DG19"/>
    <mergeCell ref="CM17:CS18"/>
    <mergeCell ref="BX51:BX52"/>
    <mergeCell ref="A8:BX8"/>
    <mergeCell ref="A9:BX9"/>
    <mergeCell ref="A14:BX14"/>
    <mergeCell ref="D19:I19"/>
    <mergeCell ref="J19:O19"/>
    <mergeCell ref="D16:O18"/>
    <mergeCell ref="A11:BX11"/>
    <mergeCell ref="AZ17:BK18"/>
    <mergeCell ref="AZ19:BE19"/>
    <mergeCell ref="BF19:BK19"/>
    <mergeCell ref="BL17:BW18"/>
    <mergeCell ref="BL19:BQ19"/>
    <mergeCell ref="BR19:BW19"/>
    <mergeCell ref="A4:BX4"/>
    <mergeCell ref="A13:BX13"/>
    <mergeCell ref="A15:AY15"/>
    <mergeCell ref="AN19:AS19"/>
    <mergeCell ref="AT19:AY19"/>
    <mergeCell ref="AN17:AY18"/>
    <mergeCell ref="V19:AA19"/>
    <mergeCell ref="AB17:AM18"/>
    <mergeCell ref="AB19:AG19"/>
    <mergeCell ref="AH19:AM19"/>
    <mergeCell ref="P19:U19"/>
    <mergeCell ref="P17:AA18"/>
    <mergeCell ref="C16:C20"/>
    <mergeCell ref="B16:B20"/>
    <mergeCell ref="A16:A20"/>
    <mergeCell ref="BX16:BX20"/>
  </mergeCells>
  <pageMargins left="0.70866141732283472" right="0.70866141732283472" top="0.74803149606299213" bottom="0.74803149606299213" header="0.31496062992125984" footer="0.31496062992125984"/>
  <pageSetup paperSize="8" scale="41" fitToWidth="2" fitToHeight="3" orientation="landscape" r:id="rId1"/>
  <colBreaks count="1" manualBreakCount="1">
    <brk id="63" max="15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DM160"/>
  <sheetViews>
    <sheetView topLeftCell="BI45" zoomScale="60" zoomScaleNormal="60" zoomScaleSheetLayoutView="55" workbookViewId="0">
      <selection activeCell="DL56" sqref="DL56:DL135"/>
    </sheetView>
  </sheetViews>
  <sheetFormatPr defaultColWidth="9" defaultRowHeight="15.75" x14ac:dyDescent="0.25"/>
  <cols>
    <col min="1" max="1" width="11.375" style="330" customWidth="1"/>
    <col min="2" max="2" width="28.875" style="330" customWidth="1"/>
    <col min="3" max="3" width="13.875" style="330" customWidth="1"/>
    <col min="4" max="9" width="6" style="330" hidden="1" customWidth="1"/>
    <col min="10" max="10" width="8" style="330" hidden="1" customWidth="1"/>
    <col min="11" max="24" width="6" style="330" hidden="1" customWidth="1"/>
    <col min="25" max="25" width="0.125" style="330" customWidth="1"/>
    <col min="26" max="26" width="4.5" style="330" hidden="1" customWidth="1"/>
    <col min="27" max="31" width="6" style="330" hidden="1" customWidth="1"/>
    <col min="32" max="33" width="6" style="330" customWidth="1"/>
    <col min="34" max="35" width="6" style="330" hidden="1" customWidth="1"/>
    <col min="36" max="38" width="6" style="330" customWidth="1"/>
    <col min="39" max="39" width="0.125" style="330" customWidth="1"/>
    <col min="40" max="40" width="6" style="330" customWidth="1"/>
    <col min="41" max="42" width="6" style="330" hidden="1" customWidth="1"/>
    <col min="43" max="47" width="6" style="330" customWidth="1"/>
    <col min="48" max="48" width="6" style="330" hidden="1" customWidth="1"/>
    <col min="49" max="51" width="6" style="330" customWidth="1"/>
    <col min="52" max="52" width="5.875" style="330" customWidth="1"/>
    <col min="53" max="65" width="6" style="330" customWidth="1"/>
    <col min="66" max="66" width="5.875" style="330" customWidth="1"/>
    <col min="67" max="79" width="6" style="330" customWidth="1"/>
    <col min="80" max="80" width="5.75" style="330" customWidth="1"/>
    <col min="81" max="93" width="6" style="330" customWidth="1"/>
    <col min="94" max="94" width="5.875" style="330" customWidth="1"/>
    <col min="95" max="107" width="6" style="330" customWidth="1"/>
    <col min="108" max="108" width="7.25" style="330" customWidth="1"/>
    <col min="109" max="114" width="6" style="330" customWidth="1"/>
    <col min="115" max="115" width="7.25" style="330" customWidth="1"/>
    <col min="116" max="116" width="40.625" style="330" customWidth="1"/>
    <col min="117" max="117" width="10.125" style="330" bestFit="1" customWidth="1"/>
    <col min="118" max="126" width="5" style="330" customWidth="1"/>
    <col min="127" max="16384" width="9" style="330"/>
  </cols>
  <sheetData>
    <row r="1" spans="1:117" ht="18.75" x14ac:dyDescent="0.25">
      <c r="AF1" s="94"/>
      <c r="AG1" s="94"/>
      <c r="AH1" s="94"/>
      <c r="AI1" s="94"/>
      <c r="AJ1" s="94"/>
      <c r="AK1" s="94"/>
      <c r="AL1" s="94"/>
      <c r="AM1" s="94"/>
      <c r="AN1" s="94"/>
      <c r="AO1" s="94"/>
      <c r="AP1" s="94"/>
      <c r="DL1" s="353" t="s">
        <v>348</v>
      </c>
    </row>
    <row r="2" spans="1:117" ht="18.75" x14ac:dyDescent="0.3">
      <c r="AF2" s="94"/>
      <c r="AG2" s="94"/>
      <c r="AH2" s="94"/>
      <c r="AI2" s="94"/>
      <c r="AJ2" s="94"/>
      <c r="AK2" s="94"/>
      <c r="AL2" s="94"/>
      <c r="AM2" s="94"/>
      <c r="AN2" s="94"/>
      <c r="AO2" s="94"/>
      <c r="AP2" s="94"/>
      <c r="DL2" s="351" t="s">
        <v>1</v>
      </c>
    </row>
    <row r="3" spans="1:117" ht="18.75" x14ac:dyDescent="0.3">
      <c r="AF3" s="94"/>
      <c r="AG3" s="94"/>
      <c r="AH3" s="94"/>
      <c r="AI3" s="94"/>
      <c r="AJ3" s="94"/>
      <c r="AK3" s="94"/>
      <c r="AL3" s="94"/>
      <c r="AM3" s="94"/>
      <c r="AN3" s="94"/>
      <c r="AO3" s="94"/>
      <c r="AP3" s="94"/>
      <c r="DL3" s="351" t="s">
        <v>767</v>
      </c>
    </row>
    <row r="4" spans="1:117" x14ac:dyDescent="0.25">
      <c r="A4" s="696" t="s">
        <v>788</v>
      </c>
      <c r="B4" s="696"/>
      <c r="C4" s="696"/>
      <c r="D4" s="696"/>
      <c r="E4" s="696"/>
      <c r="F4" s="696"/>
      <c r="G4" s="696"/>
      <c r="H4" s="696"/>
      <c r="I4" s="696"/>
      <c r="J4" s="696"/>
      <c r="K4" s="696"/>
      <c r="L4" s="696"/>
      <c r="M4" s="696"/>
      <c r="N4" s="696"/>
      <c r="O4" s="696"/>
      <c r="P4" s="696"/>
      <c r="Q4" s="696"/>
      <c r="R4" s="696"/>
      <c r="S4" s="696"/>
      <c r="T4" s="696"/>
      <c r="U4" s="696"/>
      <c r="V4" s="696"/>
      <c r="W4" s="696"/>
      <c r="X4" s="696"/>
      <c r="Y4" s="696"/>
      <c r="Z4" s="696"/>
      <c r="AA4" s="696"/>
      <c r="AB4" s="696"/>
      <c r="AC4" s="696"/>
      <c r="AD4" s="696"/>
      <c r="AE4" s="696"/>
      <c r="AF4" s="696"/>
      <c r="AG4" s="696"/>
      <c r="AH4" s="696"/>
      <c r="AI4" s="696"/>
      <c r="AJ4" s="696"/>
      <c r="AK4" s="696"/>
      <c r="AL4" s="696"/>
      <c r="AM4" s="696"/>
      <c r="AN4" s="696"/>
      <c r="AO4" s="696"/>
      <c r="AP4" s="696"/>
      <c r="AQ4" s="696"/>
      <c r="AR4" s="696"/>
      <c r="AS4" s="696"/>
      <c r="AT4" s="696"/>
      <c r="AU4" s="696"/>
      <c r="AV4" s="696"/>
      <c r="AW4" s="696"/>
      <c r="AX4" s="696"/>
      <c r="AY4" s="696"/>
      <c r="AZ4" s="696"/>
      <c r="BA4" s="696"/>
      <c r="BB4" s="696"/>
      <c r="BC4" s="696"/>
      <c r="BD4" s="696"/>
      <c r="BE4" s="696"/>
      <c r="BF4" s="696"/>
      <c r="BG4" s="696"/>
      <c r="BH4" s="696"/>
      <c r="BI4" s="696"/>
      <c r="BJ4" s="696"/>
      <c r="BK4" s="696"/>
      <c r="BL4" s="696"/>
      <c r="BM4" s="696"/>
      <c r="BN4" s="696"/>
      <c r="BO4" s="696"/>
      <c r="BP4" s="696"/>
      <c r="BQ4" s="696"/>
      <c r="BR4" s="696"/>
      <c r="BS4" s="696"/>
      <c r="BT4" s="696"/>
      <c r="BU4" s="696"/>
      <c r="BV4" s="696"/>
      <c r="BW4" s="696"/>
      <c r="BX4" s="696"/>
      <c r="BY4" s="696"/>
      <c r="BZ4" s="696"/>
      <c r="CA4" s="696"/>
      <c r="CB4" s="696"/>
      <c r="CC4" s="696"/>
      <c r="CD4" s="696"/>
      <c r="CE4" s="696"/>
      <c r="CF4" s="696"/>
      <c r="CG4" s="696"/>
      <c r="CH4" s="696"/>
      <c r="CI4" s="696"/>
      <c r="CJ4" s="696"/>
      <c r="CK4" s="696"/>
      <c r="CL4" s="696"/>
      <c r="CM4" s="696"/>
      <c r="CN4" s="696"/>
      <c r="CO4" s="696"/>
      <c r="CP4" s="696"/>
      <c r="CQ4" s="696"/>
      <c r="CR4" s="696"/>
      <c r="CS4" s="696"/>
      <c r="CT4" s="696"/>
      <c r="CU4" s="696"/>
      <c r="CV4" s="696"/>
      <c r="CW4" s="696"/>
      <c r="CX4" s="696"/>
      <c r="CY4" s="696"/>
      <c r="CZ4" s="696"/>
      <c r="DA4" s="696"/>
      <c r="DB4" s="696"/>
      <c r="DC4" s="696"/>
      <c r="DD4" s="696"/>
      <c r="DE4" s="696"/>
      <c r="DF4" s="696"/>
      <c r="DG4" s="696"/>
      <c r="DH4" s="696"/>
      <c r="DI4" s="696"/>
      <c r="DJ4" s="696"/>
      <c r="DK4" s="696"/>
      <c r="DL4" s="696"/>
    </row>
    <row r="5" spans="1:117" x14ac:dyDescent="0.25">
      <c r="A5" s="338"/>
      <c r="B5" s="338"/>
      <c r="C5" s="338"/>
      <c r="D5" s="338"/>
      <c r="E5" s="338"/>
      <c r="F5" s="338"/>
      <c r="G5" s="338"/>
      <c r="H5" s="338"/>
      <c r="I5" s="338"/>
      <c r="J5" s="338"/>
      <c r="K5" s="338"/>
      <c r="L5" s="338"/>
      <c r="M5" s="338"/>
      <c r="N5" s="338"/>
      <c r="O5" s="338"/>
      <c r="P5" s="338"/>
      <c r="Q5" s="338"/>
      <c r="R5" s="338"/>
      <c r="S5" s="338"/>
      <c r="T5" s="338"/>
      <c r="U5" s="338"/>
      <c r="V5" s="338"/>
      <c r="W5" s="338"/>
      <c r="X5" s="338"/>
      <c r="Y5" s="338"/>
      <c r="Z5" s="338"/>
      <c r="AA5" s="338"/>
      <c r="AB5" s="338"/>
      <c r="AC5" s="338"/>
      <c r="AD5" s="338"/>
      <c r="AE5" s="338"/>
      <c r="AF5" s="338"/>
      <c r="AG5" s="338"/>
      <c r="AH5" s="338"/>
      <c r="AI5" s="338"/>
      <c r="AJ5" s="338"/>
      <c r="AK5" s="338"/>
      <c r="AL5" s="338"/>
      <c r="AM5" s="338"/>
      <c r="AN5" s="338"/>
      <c r="AO5" s="338"/>
      <c r="AP5" s="338"/>
      <c r="AQ5" s="338"/>
      <c r="AR5" s="338"/>
      <c r="AS5" s="338"/>
    </row>
    <row r="6" spans="1:117" x14ac:dyDescent="0.25">
      <c r="A6" s="696" t="s">
        <v>803</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c r="AD6" s="696"/>
      <c r="AE6" s="696"/>
      <c r="AF6" s="696"/>
      <c r="AG6" s="696"/>
      <c r="AH6" s="696"/>
      <c r="AI6" s="696"/>
      <c r="AJ6" s="696"/>
      <c r="AK6" s="696"/>
      <c r="AL6" s="696"/>
      <c r="AM6" s="696"/>
      <c r="AN6" s="696"/>
      <c r="AO6" s="696"/>
      <c r="AP6" s="696"/>
      <c r="AQ6" s="696"/>
      <c r="AR6" s="696"/>
      <c r="AS6" s="696"/>
      <c r="AT6" s="696"/>
      <c r="AU6" s="696"/>
      <c r="AV6" s="696"/>
      <c r="AW6" s="696"/>
      <c r="AX6" s="696"/>
      <c r="AY6" s="696"/>
      <c r="AZ6" s="696"/>
      <c r="BA6" s="696"/>
      <c r="BB6" s="696"/>
      <c r="BC6" s="696"/>
      <c r="BD6" s="696"/>
      <c r="BE6" s="696"/>
      <c r="BF6" s="696"/>
      <c r="BG6" s="696"/>
      <c r="BH6" s="696"/>
      <c r="BI6" s="696"/>
      <c r="BJ6" s="696"/>
      <c r="BK6" s="696"/>
      <c r="BL6" s="696"/>
      <c r="BM6" s="696"/>
      <c r="BN6" s="696"/>
      <c r="BO6" s="696"/>
      <c r="BP6" s="696"/>
      <c r="BQ6" s="696"/>
      <c r="BR6" s="696"/>
      <c r="BS6" s="696"/>
      <c r="BT6" s="696"/>
      <c r="BU6" s="696"/>
      <c r="BV6" s="696"/>
      <c r="BW6" s="696"/>
      <c r="BX6" s="696"/>
      <c r="BY6" s="696"/>
      <c r="BZ6" s="696"/>
      <c r="CA6" s="696"/>
      <c r="CB6" s="696"/>
      <c r="CC6" s="696"/>
      <c r="CD6" s="696"/>
      <c r="CE6" s="696"/>
      <c r="CF6" s="696"/>
      <c r="CG6" s="696"/>
      <c r="CH6" s="696"/>
      <c r="CI6" s="696"/>
      <c r="CJ6" s="696"/>
      <c r="CK6" s="696"/>
      <c r="CL6" s="696"/>
      <c r="CM6" s="696"/>
      <c r="CN6" s="696"/>
      <c r="CO6" s="696"/>
      <c r="CP6" s="696"/>
      <c r="CQ6" s="696"/>
      <c r="CR6" s="696"/>
      <c r="CS6" s="696"/>
      <c r="CT6" s="696"/>
      <c r="CU6" s="696"/>
      <c r="CV6" s="696"/>
      <c r="CW6" s="696"/>
      <c r="CX6" s="696"/>
      <c r="CY6" s="696"/>
      <c r="CZ6" s="696"/>
      <c r="DA6" s="696"/>
      <c r="DB6" s="696"/>
      <c r="DC6" s="696"/>
      <c r="DD6" s="696"/>
      <c r="DE6" s="696"/>
      <c r="DF6" s="696"/>
      <c r="DG6" s="696"/>
      <c r="DH6" s="696"/>
      <c r="DI6" s="696"/>
      <c r="DJ6" s="696"/>
      <c r="DK6" s="696"/>
      <c r="DL6" s="696"/>
    </row>
    <row r="7" spans="1:117" x14ac:dyDescent="0.25">
      <c r="A7" s="689"/>
      <c r="B7" s="689"/>
      <c r="C7" s="689"/>
      <c r="D7" s="689"/>
      <c r="E7" s="689"/>
      <c r="F7" s="689"/>
      <c r="G7" s="689"/>
      <c r="H7" s="689"/>
      <c r="I7" s="689"/>
      <c r="J7" s="689"/>
      <c r="K7" s="689"/>
      <c r="L7" s="689"/>
      <c r="M7" s="689"/>
      <c r="N7" s="689"/>
      <c r="O7" s="689"/>
      <c r="P7" s="689"/>
      <c r="Q7" s="689"/>
      <c r="R7" s="689"/>
      <c r="S7" s="689"/>
      <c r="T7" s="689"/>
      <c r="U7" s="689"/>
      <c r="V7" s="689"/>
      <c r="W7" s="689"/>
      <c r="X7" s="689"/>
      <c r="Y7" s="689"/>
      <c r="Z7" s="689"/>
      <c r="AA7" s="689"/>
      <c r="AB7" s="689"/>
      <c r="AC7" s="689"/>
      <c r="AD7" s="689"/>
      <c r="AE7" s="689"/>
      <c r="AF7" s="689"/>
      <c r="AG7" s="689"/>
      <c r="AH7" s="689"/>
      <c r="AI7" s="689"/>
      <c r="AJ7" s="689"/>
      <c r="AK7" s="689"/>
      <c r="AL7" s="689"/>
      <c r="AM7" s="689"/>
      <c r="AN7" s="689"/>
      <c r="AO7" s="689"/>
      <c r="AP7" s="689"/>
      <c r="AQ7" s="689"/>
      <c r="AR7" s="689"/>
      <c r="AS7" s="689"/>
      <c r="AT7" s="339"/>
      <c r="AU7" s="339"/>
      <c r="AV7" s="339"/>
      <c r="AW7" s="339"/>
      <c r="AX7" s="339"/>
      <c r="AY7" s="339"/>
      <c r="AZ7" s="339"/>
      <c r="BA7" s="339"/>
      <c r="BB7" s="339"/>
      <c r="BC7" s="339"/>
      <c r="BD7" s="339"/>
      <c r="BE7" s="339"/>
      <c r="BF7" s="339"/>
      <c r="BG7" s="339"/>
      <c r="BH7" s="339"/>
      <c r="BI7" s="339"/>
      <c r="BJ7" s="339"/>
      <c r="BK7" s="339"/>
      <c r="BL7" s="339"/>
      <c r="BM7" s="339"/>
      <c r="BN7" s="339"/>
      <c r="BO7" s="339"/>
      <c r="BP7" s="339"/>
      <c r="BQ7" s="339"/>
      <c r="BR7" s="339"/>
      <c r="BS7" s="339"/>
      <c r="BT7" s="339"/>
      <c r="BU7" s="339"/>
      <c r="BV7" s="339"/>
      <c r="BW7" s="339"/>
      <c r="BX7" s="339"/>
      <c r="BY7" s="339"/>
      <c r="BZ7" s="339"/>
      <c r="CA7" s="339"/>
      <c r="CB7" s="339"/>
      <c r="CC7" s="339"/>
      <c r="CD7" s="339"/>
      <c r="CE7" s="339"/>
      <c r="CF7" s="339"/>
      <c r="CG7" s="339"/>
      <c r="CH7" s="339"/>
      <c r="CI7" s="339"/>
      <c r="CJ7" s="339"/>
      <c r="CK7" s="339"/>
      <c r="CL7" s="339"/>
      <c r="CM7" s="339"/>
      <c r="CN7" s="339"/>
      <c r="CO7" s="339"/>
      <c r="CP7" s="339"/>
      <c r="CQ7" s="339"/>
      <c r="CR7" s="339"/>
      <c r="CS7" s="339"/>
      <c r="CT7" s="339"/>
      <c r="CU7" s="339"/>
      <c r="CV7" s="339"/>
      <c r="CW7" s="339"/>
      <c r="CX7" s="339"/>
      <c r="CY7" s="339"/>
      <c r="CZ7" s="339"/>
      <c r="DA7" s="339"/>
      <c r="DB7" s="339"/>
      <c r="DC7" s="339"/>
      <c r="DD7" s="339"/>
      <c r="DE7" s="339"/>
      <c r="DF7" s="339"/>
      <c r="DG7" s="339"/>
      <c r="DH7" s="339"/>
      <c r="DI7" s="339"/>
      <c r="DJ7" s="339"/>
      <c r="DK7" s="339"/>
      <c r="DL7" s="339"/>
    </row>
    <row r="8" spans="1:117" ht="18.75" x14ac:dyDescent="0.25">
      <c r="A8" s="624" t="s">
        <v>870</v>
      </c>
      <c r="B8" s="624"/>
      <c r="C8" s="624"/>
      <c r="D8" s="624"/>
      <c r="E8" s="624"/>
      <c r="F8" s="624"/>
      <c r="G8" s="624"/>
      <c r="H8" s="624"/>
      <c r="I8" s="624"/>
      <c r="J8" s="624"/>
      <c r="K8" s="624"/>
      <c r="L8" s="624"/>
      <c r="M8" s="624"/>
      <c r="N8" s="624"/>
      <c r="O8" s="624"/>
      <c r="P8" s="624"/>
      <c r="Q8" s="624"/>
      <c r="R8" s="624"/>
      <c r="S8" s="624"/>
      <c r="T8" s="624"/>
      <c r="U8" s="624"/>
      <c r="V8" s="624"/>
      <c r="W8" s="624"/>
      <c r="X8" s="624"/>
      <c r="Y8" s="624"/>
      <c r="Z8" s="624"/>
      <c r="AA8" s="624"/>
      <c r="AB8" s="624"/>
      <c r="AC8" s="624"/>
      <c r="AD8" s="624"/>
      <c r="AE8" s="624"/>
      <c r="AF8" s="624"/>
      <c r="AG8" s="624"/>
      <c r="AH8" s="624"/>
      <c r="AI8" s="624"/>
      <c r="AJ8" s="624"/>
      <c r="AK8" s="624"/>
      <c r="AL8" s="624"/>
      <c r="AM8" s="624"/>
      <c r="AN8" s="624"/>
      <c r="AO8" s="624"/>
      <c r="AP8" s="624"/>
      <c r="AQ8" s="624"/>
      <c r="AR8" s="624"/>
      <c r="AS8" s="624"/>
      <c r="AT8" s="624"/>
      <c r="AU8" s="624"/>
      <c r="AV8" s="624"/>
      <c r="AW8" s="624"/>
      <c r="AX8" s="624"/>
      <c r="AY8" s="624"/>
      <c r="AZ8" s="624"/>
      <c r="BA8" s="624"/>
      <c r="BB8" s="624"/>
      <c r="BC8" s="624"/>
      <c r="BD8" s="624"/>
      <c r="BE8" s="624"/>
      <c r="BF8" s="624"/>
      <c r="BG8" s="624"/>
      <c r="BH8" s="624"/>
      <c r="BI8" s="624"/>
      <c r="BJ8" s="624"/>
      <c r="BK8" s="624"/>
      <c r="BL8" s="624"/>
      <c r="BM8" s="624"/>
      <c r="BN8" s="624"/>
      <c r="BO8" s="624"/>
      <c r="BP8" s="624"/>
      <c r="BQ8" s="624"/>
      <c r="BR8" s="624"/>
      <c r="BS8" s="624"/>
      <c r="BT8" s="624"/>
      <c r="BU8" s="624"/>
      <c r="BV8" s="624"/>
      <c r="BW8" s="624"/>
      <c r="BX8" s="624"/>
      <c r="BY8" s="624"/>
      <c r="BZ8" s="624"/>
      <c r="CA8" s="624"/>
      <c r="CB8" s="624"/>
      <c r="CC8" s="624"/>
      <c r="CD8" s="624"/>
      <c r="CE8" s="624"/>
      <c r="CF8" s="624"/>
      <c r="CG8" s="624"/>
      <c r="CH8" s="624"/>
      <c r="CI8" s="624"/>
      <c r="CJ8" s="624"/>
      <c r="CK8" s="624"/>
      <c r="CL8" s="624"/>
      <c r="CM8" s="624"/>
      <c r="CN8" s="624"/>
      <c r="CO8" s="624"/>
      <c r="CP8" s="624"/>
      <c r="CQ8" s="624"/>
      <c r="CR8" s="624"/>
      <c r="CS8" s="624"/>
      <c r="CT8" s="624"/>
      <c r="CU8" s="624"/>
      <c r="CV8" s="624"/>
      <c r="CW8" s="624"/>
      <c r="CX8" s="624"/>
      <c r="CY8" s="624"/>
      <c r="CZ8" s="624"/>
      <c r="DA8" s="624"/>
      <c r="DB8" s="624"/>
      <c r="DC8" s="624"/>
      <c r="DD8" s="624"/>
      <c r="DE8" s="624"/>
      <c r="DF8" s="624"/>
      <c r="DG8" s="624"/>
      <c r="DH8" s="624"/>
      <c r="DI8" s="624"/>
      <c r="DJ8" s="624"/>
      <c r="DK8" s="624"/>
      <c r="DL8" s="624"/>
      <c r="DM8" s="97"/>
    </row>
    <row r="9" spans="1:117" x14ac:dyDescent="0.25">
      <c r="A9" s="629" t="s">
        <v>311</v>
      </c>
      <c r="B9" s="629"/>
      <c r="C9" s="629"/>
      <c r="D9" s="629"/>
      <c r="E9" s="629"/>
      <c r="F9" s="629"/>
      <c r="G9" s="629"/>
      <c r="H9" s="629"/>
      <c r="I9" s="629"/>
      <c r="J9" s="629"/>
      <c r="K9" s="629"/>
      <c r="L9" s="629"/>
      <c r="M9" s="629"/>
      <c r="N9" s="629"/>
      <c r="O9" s="629"/>
      <c r="P9" s="629"/>
      <c r="Q9" s="629"/>
      <c r="R9" s="629"/>
      <c r="S9" s="629"/>
      <c r="T9" s="629"/>
      <c r="U9" s="629"/>
      <c r="V9" s="629"/>
      <c r="W9" s="629"/>
      <c r="X9" s="629"/>
      <c r="Y9" s="629"/>
      <c r="Z9" s="629"/>
      <c r="AA9" s="629"/>
      <c r="AB9" s="629"/>
      <c r="AC9" s="629"/>
      <c r="AD9" s="629"/>
      <c r="AE9" s="629"/>
      <c r="AF9" s="629"/>
      <c r="AG9" s="629"/>
      <c r="AH9" s="629"/>
      <c r="AI9" s="629"/>
      <c r="AJ9" s="629"/>
      <c r="AK9" s="629"/>
      <c r="AL9" s="629"/>
      <c r="AM9" s="629"/>
      <c r="AN9" s="629"/>
      <c r="AO9" s="629"/>
      <c r="AP9" s="629"/>
      <c r="AQ9" s="629"/>
      <c r="AR9" s="629"/>
      <c r="AS9" s="629"/>
      <c r="AT9" s="629"/>
      <c r="AU9" s="629"/>
      <c r="AV9" s="629"/>
      <c r="AW9" s="629"/>
      <c r="AX9" s="629"/>
      <c r="AY9" s="629"/>
      <c r="AZ9" s="629"/>
      <c r="BA9" s="629"/>
      <c r="BB9" s="629"/>
      <c r="BC9" s="629"/>
      <c r="BD9" s="629"/>
      <c r="BE9" s="629"/>
      <c r="BF9" s="629"/>
      <c r="BG9" s="629"/>
      <c r="BH9" s="629"/>
      <c r="BI9" s="629"/>
      <c r="BJ9" s="629"/>
      <c r="BK9" s="629"/>
      <c r="BL9" s="629"/>
      <c r="BM9" s="629"/>
      <c r="BN9" s="629"/>
      <c r="BO9" s="629"/>
      <c r="BP9" s="629"/>
      <c r="BQ9" s="629"/>
      <c r="BR9" s="629"/>
      <c r="BS9" s="629"/>
      <c r="BT9" s="629"/>
      <c r="BU9" s="629"/>
      <c r="BV9" s="629"/>
      <c r="BW9" s="629"/>
      <c r="BX9" s="629"/>
      <c r="BY9" s="629"/>
      <c r="BZ9" s="629"/>
      <c r="CA9" s="629"/>
      <c r="CB9" s="629"/>
      <c r="CC9" s="629"/>
      <c r="CD9" s="629"/>
      <c r="CE9" s="629"/>
      <c r="CF9" s="629"/>
      <c r="CG9" s="629"/>
      <c r="CH9" s="629"/>
      <c r="CI9" s="629"/>
      <c r="CJ9" s="629"/>
      <c r="CK9" s="629"/>
      <c r="CL9" s="629"/>
      <c r="CM9" s="629"/>
      <c r="CN9" s="629"/>
      <c r="CO9" s="629"/>
      <c r="CP9" s="629"/>
      <c r="CQ9" s="629"/>
      <c r="CR9" s="629"/>
      <c r="CS9" s="629"/>
      <c r="CT9" s="629"/>
      <c r="CU9" s="629"/>
      <c r="CV9" s="629"/>
      <c r="CW9" s="629"/>
      <c r="CX9" s="629"/>
      <c r="CY9" s="629"/>
      <c r="CZ9" s="629"/>
      <c r="DA9" s="629"/>
      <c r="DB9" s="629"/>
      <c r="DC9" s="629"/>
      <c r="DD9" s="629"/>
      <c r="DE9" s="629"/>
      <c r="DF9" s="629"/>
      <c r="DG9" s="629"/>
      <c r="DH9" s="629"/>
      <c r="DI9" s="629"/>
      <c r="DJ9" s="629"/>
      <c r="DK9" s="629"/>
      <c r="DL9" s="629"/>
      <c r="DM9" s="356"/>
    </row>
    <row r="10" spans="1:117" ht="16.5" x14ac:dyDescent="0.25">
      <c r="A10" s="631"/>
      <c r="B10" s="631"/>
      <c r="C10" s="631"/>
      <c r="D10" s="631"/>
      <c r="E10" s="631"/>
      <c r="F10" s="631"/>
      <c r="G10" s="631"/>
      <c r="H10" s="631"/>
      <c r="I10" s="631"/>
      <c r="J10" s="631"/>
      <c r="K10" s="631"/>
      <c r="L10" s="631"/>
      <c r="M10" s="631"/>
      <c r="N10" s="631"/>
      <c r="O10" s="631"/>
      <c r="P10" s="631"/>
      <c r="Q10" s="631"/>
      <c r="R10" s="631"/>
      <c r="S10" s="631"/>
      <c r="T10" s="631"/>
      <c r="U10" s="631"/>
      <c r="V10" s="631"/>
      <c r="W10" s="631"/>
      <c r="X10" s="631"/>
      <c r="Y10" s="631"/>
      <c r="Z10" s="631"/>
      <c r="AA10" s="631"/>
      <c r="AB10" s="631"/>
      <c r="AC10" s="631"/>
      <c r="AD10" s="631"/>
      <c r="AE10" s="631"/>
      <c r="AF10" s="631"/>
      <c r="AG10" s="631"/>
      <c r="AH10" s="631"/>
      <c r="AI10" s="631"/>
      <c r="AJ10" s="631"/>
      <c r="AK10" s="631"/>
      <c r="AL10" s="631"/>
      <c r="AM10" s="631"/>
      <c r="AN10" s="631"/>
      <c r="AO10" s="631"/>
      <c r="AP10" s="631"/>
      <c r="AQ10" s="631"/>
      <c r="AR10" s="631"/>
      <c r="AS10" s="631"/>
      <c r="AT10" s="17"/>
      <c r="AU10" s="94"/>
      <c r="AV10" s="6"/>
      <c r="AW10" s="94"/>
      <c r="AX10" s="94"/>
      <c r="AY10" s="94"/>
      <c r="AZ10" s="94"/>
      <c r="BA10" s="94"/>
      <c r="BB10" s="94"/>
      <c r="BC10" s="94"/>
      <c r="BD10" s="94"/>
      <c r="BE10" s="94"/>
      <c r="BF10" s="94"/>
      <c r="BG10" s="94"/>
      <c r="BH10" s="94"/>
      <c r="BI10" s="94"/>
      <c r="BJ10" s="94"/>
      <c r="BK10" s="94"/>
      <c r="BL10" s="94"/>
      <c r="BM10" s="94"/>
      <c r="BN10" s="94"/>
      <c r="BO10" s="94"/>
      <c r="BP10" s="94"/>
      <c r="BQ10" s="94"/>
      <c r="BR10" s="94"/>
      <c r="BS10" s="94"/>
      <c r="BT10" s="94"/>
      <c r="BU10" s="94"/>
      <c r="BV10" s="94"/>
      <c r="BW10" s="94"/>
      <c r="BX10" s="94"/>
      <c r="BY10" s="94"/>
      <c r="BZ10" s="94"/>
      <c r="CA10" s="94"/>
      <c r="CB10" s="94"/>
      <c r="CC10" s="94"/>
      <c r="CD10" s="94"/>
      <c r="CE10" s="94"/>
      <c r="CF10" s="94"/>
      <c r="CG10" s="94"/>
      <c r="CH10" s="94"/>
      <c r="CI10" s="94"/>
      <c r="CJ10" s="17"/>
      <c r="CK10" s="94"/>
      <c r="CL10" s="6"/>
      <c r="CM10" s="94"/>
      <c r="CN10" s="94"/>
      <c r="CO10" s="94"/>
      <c r="CP10" s="94"/>
      <c r="CQ10" s="94"/>
      <c r="CR10" s="94"/>
      <c r="CS10" s="94"/>
      <c r="CT10" s="94"/>
      <c r="CU10" s="94"/>
      <c r="CV10" s="94"/>
      <c r="CW10" s="94"/>
      <c r="CX10" s="94"/>
      <c r="CY10" s="94"/>
      <c r="CZ10" s="94"/>
      <c r="DA10" s="94"/>
      <c r="DB10" s="94"/>
      <c r="DC10" s="94"/>
      <c r="DK10" s="352"/>
    </row>
    <row r="11" spans="1:117" x14ac:dyDescent="0.25">
      <c r="A11" s="631" t="s">
        <v>1147</v>
      </c>
      <c r="B11" s="631"/>
      <c r="C11" s="631"/>
      <c r="D11" s="631"/>
      <c r="E11" s="631"/>
      <c r="F11" s="631"/>
      <c r="G11" s="631"/>
      <c r="H11" s="631"/>
      <c r="I11" s="631"/>
      <c r="J11" s="631"/>
      <c r="K11" s="631"/>
      <c r="L11" s="631"/>
      <c r="M11" s="631"/>
      <c r="N11" s="631"/>
      <c r="O11" s="631"/>
      <c r="P11" s="631"/>
      <c r="Q11" s="631"/>
      <c r="R11" s="631"/>
      <c r="S11" s="631"/>
      <c r="T11" s="631"/>
      <c r="U11" s="631"/>
      <c r="V11" s="631"/>
      <c r="W11" s="631"/>
      <c r="X11" s="631"/>
      <c r="Y11" s="631"/>
      <c r="Z11" s="631"/>
      <c r="AA11" s="631"/>
      <c r="AB11" s="631"/>
      <c r="AC11" s="631"/>
      <c r="AD11" s="631"/>
      <c r="AE11" s="631"/>
      <c r="AF11" s="631"/>
      <c r="AG11" s="631"/>
      <c r="AH11" s="631"/>
      <c r="AI11" s="631"/>
      <c r="AJ11" s="631"/>
      <c r="AK11" s="631"/>
      <c r="AL11" s="631"/>
      <c r="AM11" s="631"/>
      <c r="AN11" s="631"/>
      <c r="AO11" s="631"/>
      <c r="AP11" s="631"/>
      <c r="AQ11" s="631"/>
      <c r="AR11" s="631"/>
      <c r="AS11" s="631"/>
      <c r="AT11" s="631"/>
      <c r="AU11" s="631"/>
      <c r="AV11" s="631"/>
      <c r="AW11" s="631"/>
      <c r="AX11" s="631"/>
      <c r="AY11" s="631"/>
      <c r="AZ11" s="631"/>
      <c r="BA11" s="631"/>
      <c r="BB11" s="631"/>
      <c r="BC11" s="631"/>
      <c r="BD11" s="631"/>
      <c r="BE11" s="631"/>
      <c r="BF11" s="631"/>
      <c r="BG11" s="631"/>
      <c r="BH11" s="631"/>
      <c r="BI11" s="631"/>
      <c r="BJ11" s="631"/>
      <c r="BK11" s="631"/>
      <c r="BL11" s="631"/>
      <c r="BM11" s="631"/>
      <c r="BN11" s="631"/>
      <c r="BO11" s="631"/>
      <c r="BP11" s="631"/>
      <c r="BQ11" s="631"/>
      <c r="BR11" s="631"/>
      <c r="BS11" s="631"/>
      <c r="BT11" s="631"/>
      <c r="BU11" s="631"/>
      <c r="BV11" s="631"/>
      <c r="BW11" s="631"/>
      <c r="BX11" s="631"/>
      <c r="BY11" s="631"/>
      <c r="BZ11" s="631"/>
      <c r="CA11" s="631"/>
      <c r="CB11" s="631"/>
      <c r="CC11" s="631"/>
      <c r="CD11" s="631"/>
      <c r="CE11" s="631"/>
      <c r="CF11" s="631"/>
      <c r="CG11" s="631"/>
      <c r="CH11" s="631"/>
      <c r="CI11" s="631"/>
      <c r="CJ11" s="631"/>
      <c r="CK11" s="631"/>
      <c r="CL11" s="631"/>
      <c r="CM11" s="631"/>
      <c r="CN11" s="631"/>
      <c r="CO11" s="631"/>
      <c r="CP11" s="631"/>
      <c r="CQ11" s="631"/>
      <c r="CR11" s="631"/>
      <c r="CS11" s="631"/>
      <c r="CT11" s="631"/>
      <c r="CU11" s="631"/>
      <c r="CV11" s="631"/>
      <c r="CW11" s="631"/>
      <c r="CX11" s="631"/>
      <c r="CY11" s="631"/>
      <c r="CZ11" s="631"/>
      <c r="DA11" s="631"/>
      <c r="DB11" s="631"/>
      <c r="DC11" s="631"/>
      <c r="DD11" s="631"/>
      <c r="DE11" s="631"/>
      <c r="DF11" s="631"/>
      <c r="DG11" s="631"/>
      <c r="DH11" s="631"/>
      <c r="DI11" s="631"/>
      <c r="DJ11" s="631"/>
      <c r="DK11" s="631"/>
      <c r="DL11" s="631"/>
    </row>
    <row r="12" spans="1:117" ht="15.75" customHeight="1" x14ac:dyDescent="0.25">
      <c r="A12" s="719"/>
      <c r="B12" s="719"/>
      <c r="C12" s="719"/>
      <c r="D12" s="719"/>
      <c r="E12" s="719"/>
      <c r="F12" s="719"/>
      <c r="G12" s="719"/>
      <c r="H12" s="719"/>
      <c r="I12" s="719"/>
      <c r="J12" s="719"/>
      <c r="K12" s="719"/>
      <c r="L12" s="719"/>
      <c r="M12" s="719"/>
      <c r="N12" s="719"/>
      <c r="O12" s="719"/>
      <c r="P12" s="719"/>
      <c r="Q12" s="719"/>
      <c r="R12" s="719"/>
      <c r="S12" s="719"/>
      <c r="T12" s="719"/>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c r="DK12" s="464"/>
    </row>
    <row r="13" spans="1:117" ht="18.75" x14ac:dyDescent="0.3">
      <c r="A13" s="630" t="s">
        <v>1040</v>
      </c>
      <c r="B13" s="630"/>
      <c r="C13" s="630"/>
      <c r="D13" s="630"/>
      <c r="E13" s="630"/>
      <c r="F13" s="630"/>
      <c r="G13" s="630"/>
      <c r="H13" s="630"/>
      <c r="I13" s="630"/>
      <c r="J13" s="630"/>
      <c r="K13" s="630"/>
      <c r="L13" s="630"/>
      <c r="M13" s="630"/>
      <c r="N13" s="630"/>
      <c r="O13" s="630"/>
      <c r="P13" s="630"/>
      <c r="Q13" s="630"/>
      <c r="R13" s="630"/>
      <c r="S13" s="630"/>
      <c r="T13" s="630"/>
      <c r="U13" s="630"/>
      <c r="V13" s="630"/>
      <c r="W13" s="630"/>
      <c r="X13" s="630"/>
      <c r="Y13" s="630"/>
      <c r="Z13" s="630"/>
      <c r="AA13" s="630"/>
      <c r="AB13" s="630"/>
      <c r="AC13" s="630"/>
      <c r="AD13" s="630"/>
      <c r="AE13" s="630"/>
      <c r="AF13" s="630"/>
      <c r="AG13" s="630"/>
      <c r="AH13" s="630"/>
      <c r="AI13" s="630"/>
      <c r="AJ13" s="630"/>
      <c r="AK13" s="630"/>
      <c r="AL13" s="630"/>
      <c r="AM13" s="630"/>
      <c r="AN13" s="630"/>
      <c r="AO13" s="630"/>
      <c r="AP13" s="630"/>
      <c r="AQ13" s="630"/>
      <c r="AR13" s="630"/>
      <c r="AS13" s="630"/>
      <c r="AT13" s="630"/>
      <c r="AU13" s="630"/>
      <c r="AV13" s="630"/>
      <c r="AW13" s="630"/>
      <c r="AX13" s="630"/>
      <c r="AY13" s="630"/>
      <c r="AZ13" s="630"/>
      <c r="BA13" s="630"/>
      <c r="BB13" s="630"/>
      <c r="BC13" s="630"/>
      <c r="BD13" s="630"/>
      <c r="BE13" s="630"/>
      <c r="BF13" s="630"/>
      <c r="BG13" s="630"/>
      <c r="BH13" s="630"/>
      <c r="BI13" s="630"/>
      <c r="BJ13" s="630"/>
      <c r="BK13" s="630"/>
      <c r="BL13" s="630"/>
      <c r="BM13" s="630"/>
      <c r="BN13" s="630"/>
      <c r="BO13" s="630"/>
      <c r="BP13" s="630"/>
      <c r="BQ13" s="630"/>
      <c r="BR13" s="630"/>
      <c r="BS13" s="630"/>
      <c r="BT13" s="630"/>
      <c r="BU13" s="630"/>
      <c r="BV13" s="630"/>
      <c r="BW13" s="630"/>
      <c r="BX13" s="630"/>
      <c r="BY13" s="630"/>
      <c r="BZ13" s="630"/>
      <c r="CA13" s="630"/>
      <c r="CB13" s="630"/>
      <c r="CC13" s="630"/>
      <c r="CD13" s="630"/>
      <c r="CE13" s="630"/>
      <c r="CF13" s="630"/>
      <c r="CG13" s="630"/>
      <c r="CH13" s="630"/>
      <c r="CI13" s="630"/>
      <c r="CJ13" s="630"/>
      <c r="CK13" s="630"/>
      <c r="CL13" s="630"/>
      <c r="CM13" s="630"/>
      <c r="CN13" s="630"/>
      <c r="CO13" s="630"/>
      <c r="CP13" s="630"/>
      <c r="CQ13" s="630"/>
      <c r="CR13" s="630"/>
      <c r="CS13" s="630"/>
      <c r="CT13" s="630"/>
      <c r="CU13" s="630"/>
      <c r="CV13" s="630"/>
      <c r="CW13" s="630"/>
      <c r="CX13" s="630"/>
      <c r="CY13" s="630"/>
      <c r="CZ13" s="630"/>
      <c r="DA13" s="630"/>
      <c r="DB13" s="630"/>
      <c r="DC13" s="630"/>
      <c r="DD13" s="630"/>
      <c r="DE13" s="630"/>
      <c r="DF13" s="630"/>
      <c r="DG13" s="630"/>
      <c r="DH13" s="630"/>
      <c r="DI13" s="630"/>
      <c r="DJ13" s="630"/>
      <c r="DK13" s="630"/>
      <c r="DL13" s="630"/>
    </row>
    <row r="14" spans="1:117" x14ac:dyDescent="0.25">
      <c r="A14" s="631" t="s">
        <v>164</v>
      </c>
      <c r="B14" s="631"/>
      <c r="C14" s="631"/>
      <c r="D14" s="631"/>
      <c r="E14" s="631"/>
      <c r="F14" s="631"/>
      <c r="G14" s="631"/>
      <c r="H14" s="631"/>
      <c r="I14" s="631"/>
      <c r="J14" s="631"/>
      <c r="K14" s="631"/>
      <c r="L14" s="631"/>
      <c r="M14" s="631"/>
      <c r="N14" s="631"/>
      <c r="O14" s="631"/>
      <c r="P14" s="631"/>
      <c r="Q14" s="631"/>
      <c r="R14" s="631"/>
      <c r="S14" s="631"/>
      <c r="T14" s="631"/>
      <c r="U14" s="631"/>
      <c r="V14" s="631"/>
      <c r="W14" s="631"/>
      <c r="X14" s="631"/>
      <c r="Y14" s="631"/>
      <c r="Z14" s="631"/>
      <c r="AA14" s="631"/>
      <c r="AB14" s="631"/>
      <c r="AC14" s="631"/>
      <c r="AD14" s="631"/>
      <c r="AE14" s="631"/>
      <c r="AF14" s="631"/>
      <c r="AG14" s="631"/>
      <c r="AH14" s="631"/>
      <c r="AI14" s="631"/>
      <c r="AJ14" s="631"/>
      <c r="AK14" s="631"/>
      <c r="AL14" s="631"/>
      <c r="AM14" s="631"/>
      <c r="AN14" s="631"/>
      <c r="AO14" s="631"/>
      <c r="AP14" s="631"/>
      <c r="AQ14" s="631"/>
      <c r="AR14" s="631"/>
      <c r="AS14" s="631"/>
      <c r="AT14" s="631"/>
      <c r="AU14" s="631"/>
      <c r="AV14" s="631"/>
      <c r="AW14" s="631"/>
      <c r="AX14" s="631"/>
      <c r="AY14" s="631"/>
      <c r="AZ14" s="631"/>
      <c r="BA14" s="631"/>
      <c r="BB14" s="631"/>
      <c r="BC14" s="631"/>
      <c r="BD14" s="631"/>
      <c r="BE14" s="631"/>
      <c r="BF14" s="631"/>
      <c r="BG14" s="631"/>
      <c r="BH14" s="631"/>
      <c r="BI14" s="631"/>
      <c r="BJ14" s="631"/>
      <c r="BK14" s="631"/>
      <c r="BL14" s="631"/>
      <c r="BM14" s="631"/>
      <c r="BN14" s="631"/>
      <c r="BO14" s="631"/>
      <c r="BP14" s="631"/>
      <c r="BQ14" s="631"/>
      <c r="BR14" s="631"/>
      <c r="BS14" s="631"/>
      <c r="BT14" s="631"/>
      <c r="BU14" s="631"/>
      <c r="BV14" s="631"/>
      <c r="BW14" s="631"/>
      <c r="BX14" s="631"/>
      <c r="BY14" s="631"/>
      <c r="BZ14" s="631"/>
      <c r="CA14" s="631"/>
      <c r="CB14" s="631"/>
      <c r="CC14" s="631"/>
      <c r="CD14" s="631"/>
      <c r="CE14" s="631"/>
      <c r="CF14" s="631"/>
      <c r="CG14" s="631"/>
      <c r="CH14" s="631"/>
      <c r="CI14" s="631"/>
      <c r="CJ14" s="631"/>
      <c r="CK14" s="631"/>
      <c r="CL14" s="631"/>
      <c r="CM14" s="631"/>
      <c r="CN14" s="631"/>
      <c r="CO14" s="631"/>
      <c r="CP14" s="631"/>
      <c r="CQ14" s="631"/>
      <c r="CR14" s="631"/>
      <c r="CS14" s="631"/>
      <c r="CT14" s="631"/>
      <c r="CU14" s="631"/>
      <c r="CV14" s="631"/>
      <c r="CW14" s="631"/>
      <c r="CX14" s="631"/>
      <c r="CY14" s="631"/>
      <c r="CZ14" s="631"/>
      <c r="DA14" s="631"/>
      <c r="DB14" s="631"/>
      <c r="DC14" s="631"/>
      <c r="DD14" s="631"/>
      <c r="DE14" s="631"/>
      <c r="DF14" s="631"/>
      <c r="DG14" s="631"/>
      <c r="DH14" s="631"/>
      <c r="DI14" s="631"/>
      <c r="DJ14" s="631"/>
      <c r="DK14" s="631"/>
      <c r="DL14" s="631"/>
    </row>
    <row r="15" spans="1:117" x14ac:dyDescent="0.25">
      <c r="A15" s="709"/>
      <c r="B15" s="709"/>
      <c r="C15" s="709"/>
      <c r="D15" s="709"/>
      <c r="E15" s="709"/>
      <c r="F15" s="709"/>
      <c r="G15" s="709"/>
      <c r="H15" s="709"/>
      <c r="I15" s="709"/>
      <c r="J15" s="709"/>
      <c r="K15" s="709"/>
      <c r="L15" s="709"/>
      <c r="M15" s="709"/>
      <c r="N15" s="709"/>
      <c r="O15" s="709"/>
      <c r="P15" s="709"/>
      <c r="Q15" s="709"/>
      <c r="R15" s="709"/>
      <c r="S15" s="709"/>
      <c r="T15" s="709"/>
      <c r="U15" s="709"/>
      <c r="V15" s="709"/>
      <c r="W15" s="709"/>
      <c r="X15" s="709"/>
      <c r="Y15" s="709"/>
      <c r="Z15" s="709"/>
      <c r="AA15" s="709"/>
      <c r="AB15" s="709"/>
      <c r="AC15" s="709"/>
      <c r="AD15" s="709"/>
      <c r="AE15" s="709"/>
      <c r="AF15" s="709"/>
      <c r="AG15" s="709"/>
      <c r="AH15" s="709"/>
      <c r="AI15" s="709"/>
      <c r="AJ15" s="709"/>
      <c r="AK15" s="709"/>
      <c r="AL15" s="709"/>
      <c r="AM15" s="709"/>
      <c r="AN15" s="709"/>
      <c r="AO15" s="709"/>
      <c r="AP15" s="709"/>
      <c r="AQ15" s="709"/>
      <c r="AR15" s="709"/>
      <c r="AS15" s="709"/>
      <c r="AT15" s="709"/>
      <c r="AU15" s="709"/>
      <c r="AV15" s="709"/>
      <c r="AW15" s="709"/>
      <c r="AX15" s="709"/>
      <c r="AY15" s="709"/>
      <c r="AZ15" s="709"/>
      <c r="BA15" s="709"/>
      <c r="BB15" s="709"/>
      <c r="BC15" s="709"/>
      <c r="BD15" s="709"/>
      <c r="BE15" s="709"/>
      <c r="BF15" s="709"/>
      <c r="BG15" s="709"/>
      <c r="BH15" s="709"/>
      <c r="BI15" s="709"/>
      <c r="BJ15" s="709"/>
      <c r="BK15" s="709"/>
      <c r="BL15" s="709"/>
      <c r="BM15" s="709"/>
      <c r="BN15" s="709"/>
      <c r="BO15" s="709"/>
      <c r="BP15" s="709"/>
      <c r="BQ15" s="709"/>
      <c r="BR15" s="709"/>
      <c r="BS15" s="709"/>
      <c r="BT15" s="709"/>
      <c r="BU15" s="709"/>
      <c r="BV15" s="709"/>
      <c r="BW15" s="709"/>
      <c r="BX15" s="709"/>
      <c r="BY15" s="709"/>
      <c r="BZ15" s="709"/>
      <c r="CA15" s="709"/>
      <c r="CB15" s="709"/>
      <c r="CC15" s="709"/>
      <c r="CD15" s="709"/>
      <c r="CE15" s="709"/>
      <c r="CF15" s="709"/>
      <c r="CG15" s="709"/>
      <c r="CH15" s="709"/>
      <c r="CI15" s="709"/>
      <c r="CJ15" s="709"/>
      <c r="CK15" s="709"/>
      <c r="CL15" s="709"/>
      <c r="CM15" s="709"/>
      <c r="CN15" s="709"/>
      <c r="CO15" s="709"/>
      <c r="CP15" s="709"/>
      <c r="CQ15" s="709"/>
      <c r="CR15" s="709"/>
      <c r="CS15" s="709"/>
      <c r="CT15" s="709"/>
      <c r="CU15" s="709"/>
      <c r="CV15" s="709"/>
      <c r="CW15" s="709"/>
      <c r="CX15" s="709"/>
      <c r="CY15" s="709"/>
      <c r="CZ15" s="709"/>
      <c r="DA15" s="709"/>
      <c r="DB15" s="709"/>
      <c r="DC15" s="709"/>
      <c r="DD15" s="709"/>
      <c r="DE15" s="709"/>
      <c r="DF15" s="709"/>
      <c r="DG15" s="709"/>
      <c r="DH15" s="709"/>
      <c r="DI15" s="709"/>
      <c r="DJ15" s="709"/>
      <c r="DK15" s="709"/>
    </row>
    <row r="16" spans="1:117" ht="24.75" customHeight="1" x14ac:dyDescent="0.25">
      <c r="A16" s="706" t="s">
        <v>178</v>
      </c>
      <c r="B16" s="706" t="s">
        <v>31</v>
      </c>
      <c r="C16" s="706" t="s">
        <v>4</v>
      </c>
      <c r="D16" s="646" t="s">
        <v>61</v>
      </c>
      <c r="E16" s="646"/>
      <c r="F16" s="646"/>
      <c r="G16" s="646"/>
      <c r="H16" s="646"/>
      <c r="I16" s="646"/>
      <c r="J16" s="646"/>
      <c r="K16" s="646"/>
      <c r="L16" s="646"/>
      <c r="M16" s="646"/>
      <c r="N16" s="646"/>
      <c r="O16" s="646"/>
      <c r="P16" s="646"/>
      <c r="Q16" s="646"/>
      <c r="R16" s="647" t="s">
        <v>495</v>
      </c>
      <c r="S16" s="648"/>
      <c r="T16" s="648"/>
      <c r="U16" s="648"/>
      <c r="V16" s="648"/>
      <c r="W16" s="648"/>
      <c r="X16" s="648"/>
      <c r="Y16" s="648"/>
      <c r="Z16" s="648"/>
      <c r="AA16" s="648"/>
      <c r="AB16" s="648"/>
      <c r="AC16" s="648"/>
      <c r="AD16" s="648"/>
      <c r="AE16" s="649"/>
      <c r="AF16" s="716" t="s">
        <v>344</v>
      </c>
      <c r="AG16" s="717"/>
      <c r="AH16" s="717"/>
      <c r="AI16" s="717"/>
      <c r="AJ16" s="717"/>
      <c r="AK16" s="717"/>
      <c r="AL16" s="717"/>
      <c r="AM16" s="717"/>
      <c r="AN16" s="717"/>
      <c r="AO16" s="717"/>
      <c r="AP16" s="717"/>
      <c r="AQ16" s="717"/>
      <c r="AR16" s="717"/>
      <c r="AS16" s="717"/>
      <c r="AT16" s="717"/>
      <c r="AU16" s="717"/>
      <c r="AV16" s="717"/>
      <c r="AW16" s="717"/>
      <c r="AX16" s="717"/>
      <c r="AY16" s="717"/>
      <c r="AZ16" s="717"/>
      <c r="BA16" s="717"/>
      <c r="BB16" s="717"/>
      <c r="BC16" s="717"/>
      <c r="BD16" s="717"/>
      <c r="BE16" s="717"/>
      <c r="BF16" s="717"/>
      <c r="BG16" s="717"/>
      <c r="BH16" s="717"/>
      <c r="BI16" s="717"/>
      <c r="BJ16" s="717"/>
      <c r="BK16" s="717"/>
      <c r="BL16" s="717"/>
      <c r="BM16" s="717"/>
      <c r="BN16" s="717"/>
      <c r="BO16" s="717"/>
      <c r="BP16" s="717"/>
      <c r="BQ16" s="717"/>
      <c r="BR16" s="717"/>
      <c r="BS16" s="717"/>
      <c r="BT16" s="717"/>
      <c r="BU16" s="717"/>
      <c r="BV16" s="717"/>
      <c r="BW16" s="717"/>
      <c r="BX16" s="717"/>
      <c r="BY16" s="717"/>
      <c r="BZ16" s="717"/>
      <c r="CA16" s="717"/>
      <c r="CB16" s="717"/>
      <c r="CC16" s="717"/>
      <c r="CD16" s="717"/>
      <c r="CE16" s="717"/>
      <c r="CF16" s="717"/>
      <c r="CG16" s="717"/>
      <c r="CH16" s="717"/>
      <c r="CI16" s="717"/>
      <c r="CJ16" s="717"/>
      <c r="CK16" s="717"/>
      <c r="CL16" s="717"/>
      <c r="CM16" s="717"/>
      <c r="CN16" s="717"/>
      <c r="CO16" s="717"/>
      <c r="CP16" s="717"/>
      <c r="CQ16" s="717"/>
      <c r="CR16" s="717"/>
      <c r="CS16" s="717"/>
      <c r="CT16" s="717"/>
      <c r="CU16" s="717"/>
      <c r="CV16" s="717"/>
      <c r="CW16" s="717"/>
      <c r="CX16" s="717"/>
      <c r="CY16" s="717"/>
      <c r="CZ16" s="717"/>
      <c r="DA16" s="717"/>
      <c r="DB16" s="717"/>
      <c r="DC16" s="717"/>
      <c r="DD16" s="717"/>
      <c r="DE16" s="717"/>
      <c r="DF16" s="717"/>
      <c r="DG16" s="717"/>
      <c r="DH16" s="717"/>
      <c r="DI16" s="717"/>
      <c r="DJ16" s="717"/>
      <c r="DK16" s="718"/>
      <c r="DL16" s="710" t="s">
        <v>168</v>
      </c>
    </row>
    <row r="17" spans="1:117" ht="29.25" customHeight="1" x14ac:dyDescent="0.25">
      <c r="A17" s="706"/>
      <c r="B17" s="706"/>
      <c r="C17" s="706"/>
      <c r="D17" s="646"/>
      <c r="E17" s="646"/>
      <c r="F17" s="646"/>
      <c r="G17" s="646"/>
      <c r="H17" s="646"/>
      <c r="I17" s="646"/>
      <c r="J17" s="646"/>
      <c r="K17" s="646"/>
      <c r="L17" s="646"/>
      <c r="M17" s="646"/>
      <c r="N17" s="646"/>
      <c r="O17" s="646"/>
      <c r="P17" s="646"/>
      <c r="Q17" s="646"/>
      <c r="R17" s="650"/>
      <c r="S17" s="651"/>
      <c r="T17" s="651"/>
      <c r="U17" s="651"/>
      <c r="V17" s="651"/>
      <c r="W17" s="651"/>
      <c r="X17" s="651"/>
      <c r="Y17" s="651"/>
      <c r="Z17" s="651"/>
      <c r="AA17" s="651"/>
      <c r="AB17" s="651"/>
      <c r="AC17" s="651"/>
      <c r="AD17" s="651"/>
      <c r="AE17" s="652"/>
      <c r="AF17" s="707" t="s">
        <v>699</v>
      </c>
      <c r="AG17" s="707"/>
      <c r="AH17" s="707"/>
      <c r="AI17" s="707"/>
      <c r="AJ17" s="707"/>
      <c r="AK17" s="707"/>
      <c r="AL17" s="707"/>
      <c r="AM17" s="707"/>
      <c r="AN17" s="707"/>
      <c r="AO17" s="707"/>
      <c r="AP17" s="707"/>
      <c r="AQ17" s="707"/>
      <c r="AR17" s="707"/>
      <c r="AS17" s="707"/>
      <c r="AT17" s="707" t="s">
        <v>701</v>
      </c>
      <c r="AU17" s="707"/>
      <c r="AV17" s="707"/>
      <c r="AW17" s="707"/>
      <c r="AX17" s="707"/>
      <c r="AY17" s="707"/>
      <c r="AZ17" s="707"/>
      <c r="BA17" s="707"/>
      <c r="BB17" s="707"/>
      <c r="BC17" s="707"/>
      <c r="BD17" s="707"/>
      <c r="BE17" s="707"/>
      <c r="BF17" s="707"/>
      <c r="BG17" s="707"/>
      <c r="BH17" s="707" t="s">
        <v>702</v>
      </c>
      <c r="BI17" s="707"/>
      <c r="BJ17" s="707"/>
      <c r="BK17" s="707"/>
      <c r="BL17" s="707"/>
      <c r="BM17" s="707"/>
      <c r="BN17" s="707"/>
      <c r="BO17" s="707"/>
      <c r="BP17" s="707"/>
      <c r="BQ17" s="707"/>
      <c r="BR17" s="707"/>
      <c r="BS17" s="707"/>
      <c r="BT17" s="707"/>
      <c r="BU17" s="707"/>
      <c r="BV17" s="707" t="s">
        <v>704</v>
      </c>
      <c r="BW17" s="707"/>
      <c r="BX17" s="707"/>
      <c r="BY17" s="707"/>
      <c r="BZ17" s="707"/>
      <c r="CA17" s="707"/>
      <c r="CB17" s="707"/>
      <c r="CC17" s="707"/>
      <c r="CD17" s="707"/>
      <c r="CE17" s="707"/>
      <c r="CF17" s="707"/>
      <c r="CG17" s="707"/>
      <c r="CH17" s="707"/>
      <c r="CI17" s="707"/>
      <c r="CJ17" s="707" t="s">
        <v>705</v>
      </c>
      <c r="CK17" s="707"/>
      <c r="CL17" s="707"/>
      <c r="CM17" s="707"/>
      <c r="CN17" s="707"/>
      <c r="CO17" s="707"/>
      <c r="CP17" s="707"/>
      <c r="CQ17" s="707"/>
      <c r="CR17" s="707"/>
      <c r="CS17" s="707"/>
      <c r="CT17" s="707"/>
      <c r="CU17" s="707"/>
      <c r="CV17" s="707"/>
      <c r="CW17" s="707"/>
      <c r="CX17" s="675" t="s">
        <v>44</v>
      </c>
      <c r="CY17" s="675"/>
      <c r="CZ17" s="675"/>
      <c r="DA17" s="675"/>
      <c r="DB17" s="675"/>
      <c r="DC17" s="675"/>
      <c r="DD17" s="675"/>
      <c r="DE17" s="675"/>
      <c r="DF17" s="675"/>
      <c r="DG17" s="675"/>
      <c r="DH17" s="675"/>
      <c r="DI17" s="675"/>
      <c r="DJ17" s="675"/>
      <c r="DK17" s="675"/>
      <c r="DL17" s="710"/>
    </row>
    <row r="18" spans="1:117" ht="45" customHeight="1" x14ac:dyDescent="0.25">
      <c r="A18" s="706"/>
      <c r="B18" s="706"/>
      <c r="C18" s="706"/>
      <c r="D18" s="707" t="s">
        <v>19</v>
      </c>
      <c r="E18" s="707"/>
      <c r="F18" s="707"/>
      <c r="G18" s="707"/>
      <c r="H18" s="707"/>
      <c r="I18" s="707"/>
      <c r="J18" s="707"/>
      <c r="K18" s="706" t="s">
        <v>409</v>
      </c>
      <c r="L18" s="706"/>
      <c r="M18" s="706"/>
      <c r="N18" s="706"/>
      <c r="O18" s="706"/>
      <c r="P18" s="706"/>
      <c r="Q18" s="706"/>
      <c r="R18" s="707" t="s">
        <v>166</v>
      </c>
      <c r="S18" s="707"/>
      <c r="T18" s="707"/>
      <c r="U18" s="707"/>
      <c r="V18" s="707"/>
      <c r="W18" s="707"/>
      <c r="X18" s="707"/>
      <c r="Y18" s="706" t="s">
        <v>409</v>
      </c>
      <c r="Z18" s="706"/>
      <c r="AA18" s="706"/>
      <c r="AB18" s="706"/>
      <c r="AC18" s="706"/>
      <c r="AD18" s="706"/>
      <c r="AE18" s="706"/>
      <c r="AF18" s="707" t="s">
        <v>166</v>
      </c>
      <c r="AG18" s="707"/>
      <c r="AH18" s="707"/>
      <c r="AI18" s="707"/>
      <c r="AJ18" s="707"/>
      <c r="AK18" s="707"/>
      <c r="AL18" s="707"/>
      <c r="AM18" s="706" t="s">
        <v>1055</v>
      </c>
      <c r="AN18" s="706"/>
      <c r="AO18" s="706"/>
      <c r="AP18" s="706"/>
      <c r="AQ18" s="706"/>
      <c r="AR18" s="706"/>
      <c r="AS18" s="706"/>
      <c r="AT18" s="707" t="s">
        <v>166</v>
      </c>
      <c r="AU18" s="707"/>
      <c r="AV18" s="707"/>
      <c r="AW18" s="707"/>
      <c r="AX18" s="707"/>
      <c r="AY18" s="707"/>
      <c r="AZ18" s="707"/>
      <c r="BA18" s="706" t="s">
        <v>979</v>
      </c>
      <c r="BB18" s="706"/>
      <c r="BC18" s="706"/>
      <c r="BD18" s="706"/>
      <c r="BE18" s="706"/>
      <c r="BF18" s="706"/>
      <c r="BG18" s="706"/>
      <c r="BH18" s="707" t="s">
        <v>166</v>
      </c>
      <c r="BI18" s="707"/>
      <c r="BJ18" s="707"/>
      <c r="BK18" s="707"/>
      <c r="BL18" s="707"/>
      <c r="BM18" s="707"/>
      <c r="BN18" s="707"/>
      <c r="BO18" s="706" t="s">
        <v>979</v>
      </c>
      <c r="BP18" s="706"/>
      <c r="BQ18" s="706"/>
      <c r="BR18" s="706"/>
      <c r="BS18" s="706"/>
      <c r="BT18" s="706"/>
      <c r="BU18" s="706"/>
      <c r="BV18" s="707" t="s">
        <v>166</v>
      </c>
      <c r="BW18" s="707"/>
      <c r="BX18" s="707"/>
      <c r="BY18" s="707"/>
      <c r="BZ18" s="707"/>
      <c r="CA18" s="707"/>
      <c r="CB18" s="707"/>
      <c r="CC18" s="706" t="s">
        <v>167</v>
      </c>
      <c r="CD18" s="706"/>
      <c r="CE18" s="706"/>
      <c r="CF18" s="706"/>
      <c r="CG18" s="706"/>
      <c r="CH18" s="706"/>
      <c r="CI18" s="706"/>
      <c r="CJ18" s="707" t="s">
        <v>166</v>
      </c>
      <c r="CK18" s="707"/>
      <c r="CL18" s="707"/>
      <c r="CM18" s="707"/>
      <c r="CN18" s="707"/>
      <c r="CO18" s="707"/>
      <c r="CP18" s="707"/>
      <c r="CQ18" s="706" t="s">
        <v>167</v>
      </c>
      <c r="CR18" s="706"/>
      <c r="CS18" s="706"/>
      <c r="CT18" s="706"/>
      <c r="CU18" s="706"/>
      <c r="CV18" s="706"/>
      <c r="CW18" s="706"/>
      <c r="CX18" s="707" t="s">
        <v>19</v>
      </c>
      <c r="CY18" s="707"/>
      <c r="CZ18" s="707"/>
      <c r="DA18" s="707"/>
      <c r="DB18" s="707"/>
      <c r="DC18" s="707"/>
      <c r="DD18" s="707"/>
      <c r="DE18" s="706" t="s">
        <v>167</v>
      </c>
      <c r="DF18" s="706"/>
      <c r="DG18" s="706"/>
      <c r="DH18" s="706"/>
      <c r="DI18" s="706"/>
      <c r="DJ18" s="706"/>
      <c r="DK18" s="706"/>
      <c r="DL18" s="710"/>
    </row>
    <row r="19" spans="1:117" ht="60.75" customHeight="1" x14ac:dyDescent="0.25">
      <c r="A19" s="706"/>
      <c r="B19" s="706"/>
      <c r="C19" s="706"/>
      <c r="D19" s="333" t="s">
        <v>5</v>
      </c>
      <c r="E19" s="333" t="s">
        <v>6</v>
      </c>
      <c r="F19" s="333" t="s">
        <v>211</v>
      </c>
      <c r="G19" s="333" t="s">
        <v>195</v>
      </c>
      <c r="H19" s="333" t="s">
        <v>196</v>
      </c>
      <c r="I19" s="333" t="s">
        <v>2</v>
      </c>
      <c r="J19" s="91" t="s">
        <v>698</v>
      </c>
      <c r="K19" s="333" t="s">
        <v>5</v>
      </c>
      <c r="L19" s="333" t="s">
        <v>6</v>
      </c>
      <c r="M19" s="333" t="s">
        <v>211</v>
      </c>
      <c r="N19" s="333" t="s">
        <v>195</v>
      </c>
      <c r="O19" s="333" t="s">
        <v>196</v>
      </c>
      <c r="P19" s="333" t="s">
        <v>2</v>
      </c>
      <c r="Q19" s="91" t="s">
        <v>147</v>
      </c>
      <c r="R19" s="333" t="s">
        <v>5</v>
      </c>
      <c r="S19" s="333" t="s">
        <v>6</v>
      </c>
      <c r="T19" s="333" t="s">
        <v>211</v>
      </c>
      <c r="U19" s="333" t="s">
        <v>195</v>
      </c>
      <c r="V19" s="333" t="s">
        <v>196</v>
      </c>
      <c r="W19" s="333" t="s">
        <v>2</v>
      </c>
      <c r="X19" s="91" t="s">
        <v>147</v>
      </c>
      <c r="Y19" s="333" t="s">
        <v>5</v>
      </c>
      <c r="Z19" s="333" t="s">
        <v>6</v>
      </c>
      <c r="AA19" s="333" t="s">
        <v>211</v>
      </c>
      <c r="AB19" s="333" t="s">
        <v>195</v>
      </c>
      <c r="AC19" s="333" t="s">
        <v>196</v>
      </c>
      <c r="AD19" s="333" t="s">
        <v>2</v>
      </c>
      <c r="AE19" s="91" t="s">
        <v>147</v>
      </c>
      <c r="AF19" s="333" t="s">
        <v>5</v>
      </c>
      <c r="AG19" s="333" t="s">
        <v>6</v>
      </c>
      <c r="AH19" s="333" t="s">
        <v>211</v>
      </c>
      <c r="AI19" s="333" t="s">
        <v>195</v>
      </c>
      <c r="AJ19" s="460" t="s">
        <v>1059</v>
      </c>
      <c r="AK19" s="333" t="s">
        <v>2</v>
      </c>
      <c r="AL19" s="91" t="s">
        <v>700</v>
      </c>
      <c r="AM19" s="333" t="s">
        <v>5</v>
      </c>
      <c r="AN19" s="445" t="s">
        <v>5</v>
      </c>
      <c r="AO19" s="333" t="s">
        <v>211</v>
      </c>
      <c r="AP19" s="333" t="s">
        <v>195</v>
      </c>
      <c r="AQ19" s="460" t="s">
        <v>1059</v>
      </c>
      <c r="AR19" s="333" t="s">
        <v>2</v>
      </c>
      <c r="AS19" s="91" t="s">
        <v>700</v>
      </c>
      <c r="AT19" s="333" t="s">
        <v>5</v>
      </c>
      <c r="AU19" s="333" t="s">
        <v>6</v>
      </c>
      <c r="AV19" s="333" t="s">
        <v>211</v>
      </c>
      <c r="AW19" s="333" t="s">
        <v>195</v>
      </c>
      <c r="AX19" s="460" t="s">
        <v>1059</v>
      </c>
      <c r="AY19" s="333" t="s">
        <v>2</v>
      </c>
      <c r="AZ19" s="91" t="s">
        <v>703</v>
      </c>
      <c r="BA19" s="333" t="s">
        <v>5</v>
      </c>
      <c r="BB19" s="333" t="s">
        <v>6</v>
      </c>
      <c r="BC19" s="333" t="s">
        <v>211</v>
      </c>
      <c r="BD19" s="333" t="s">
        <v>195</v>
      </c>
      <c r="BE19" s="333" t="s">
        <v>196</v>
      </c>
      <c r="BF19" s="333" t="s">
        <v>2</v>
      </c>
      <c r="BG19" s="91" t="s">
        <v>703</v>
      </c>
      <c r="BH19" s="333" t="s">
        <v>5</v>
      </c>
      <c r="BI19" s="333" t="s">
        <v>6</v>
      </c>
      <c r="BJ19" s="333" t="s">
        <v>211</v>
      </c>
      <c r="BK19" s="333" t="s">
        <v>195</v>
      </c>
      <c r="BL19" s="460" t="s">
        <v>1059</v>
      </c>
      <c r="BM19" s="333" t="s">
        <v>2</v>
      </c>
      <c r="BN19" s="91" t="s">
        <v>700</v>
      </c>
      <c r="BO19" s="333" t="s">
        <v>5</v>
      </c>
      <c r="BP19" s="333" t="s">
        <v>6</v>
      </c>
      <c r="BQ19" s="333" t="s">
        <v>211</v>
      </c>
      <c r="BR19" s="333" t="s">
        <v>195</v>
      </c>
      <c r="BS19" s="460" t="s">
        <v>1059</v>
      </c>
      <c r="BT19" s="333" t="s">
        <v>2</v>
      </c>
      <c r="BU19" s="91" t="s">
        <v>700</v>
      </c>
      <c r="BV19" s="333" t="s">
        <v>5</v>
      </c>
      <c r="BW19" s="333" t="s">
        <v>6</v>
      </c>
      <c r="BX19" s="333" t="s">
        <v>211</v>
      </c>
      <c r="BY19" s="333" t="s">
        <v>195</v>
      </c>
      <c r="BZ19" s="460" t="s">
        <v>1059</v>
      </c>
      <c r="CA19" s="333" t="s">
        <v>2</v>
      </c>
      <c r="CB19" s="91" t="s">
        <v>700</v>
      </c>
      <c r="CC19" s="333" t="s">
        <v>5</v>
      </c>
      <c r="CD19" s="333" t="s">
        <v>6</v>
      </c>
      <c r="CE19" s="333" t="s">
        <v>211</v>
      </c>
      <c r="CF19" s="333" t="s">
        <v>195</v>
      </c>
      <c r="CG19" s="460" t="s">
        <v>1059</v>
      </c>
      <c r="CH19" s="333" t="s">
        <v>2</v>
      </c>
      <c r="CI19" s="91" t="s">
        <v>700</v>
      </c>
      <c r="CJ19" s="333" t="s">
        <v>5</v>
      </c>
      <c r="CK19" s="333" t="s">
        <v>6</v>
      </c>
      <c r="CL19" s="333" t="s">
        <v>211</v>
      </c>
      <c r="CM19" s="333" t="s">
        <v>195</v>
      </c>
      <c r="CN19" s="460" t="s">
        <v>1059</v>
      </c>
      <c r="CO19" s="333" t="s">
        <v>2</v>
      </c>
      <c r="CP19" s="91" t="s">
        <v>703</v>
      </c>
      <c r="CQ19" s="333" t="s">
        <v>5</v>
      </c>
      <c r="CR19" s="333" t="s">
        <v>6</v>
      </c>
      <c r="CS19" s="333" t="s">
        <v>211</v>
      </c>
      <c r="CT19" s="333" t="s">
        <v>195</v>
      </c>
      <c r="CU19" s="460" t="s">
        <v>1059</v>
      </c>
      <c r="CV19" s="333" t="s">
        <v>2</v>
      </c>
      <c r="CW19" s="91" t="s">
        <v>700</v>
      </c>
      <c r="CX19" s="333" t="s">
        <v>5</v>
      </c>
      <c r="CY19" s="333" t="s">
        <v>6</v>
      </c>
      <c r="CZ19" s="333" t="s">
        <v>211</v>
      </c>
      <c r="DA19" s="333" t="s">
        <v>195</v>
      </c>
      <c r="DB19" s="460" t="s">
        <v>1059</v>
      </c>
      <c r="DC19" s="333" t="s">
        <v>2</v>
      </c>
      <c r="DD19" s="91" t="s">
        <v>698</v>
      </c>
      <c r="DE19" s="333" t="s">
        <v>5</v>
      </c>
      <c r="DF19" s="333" t="s">
        <v>6</v>
      </c>
      <c r="DG19" s="333" t="s">
        <v>211</v>
      </c>
      <c r="DH19" s="333" t="s">
        <v>195</v>
      </c>
      <c r="DI19" s="460" t="s">
        <v>1059</v>
      </c>
      <c r="DJ19" s="333" t="s">
        <v>2</v>
      </c>
      <c r="DK19" s="91" t="s">
        <v>698</v>
      </c>
      <c r="DL19" s="710"/>
    </row>
    <row r="20" spans="1:117" x14ac:dyDescent="0.25">
      <c r="A20" s="340">
        <v>1</v>
      </c>
      <c r="B20" s="340">
        <v>2</v>
      </c>
      <c r="C20" s="340">
        <v>3</v>
      </c>
      <c r="D20" s="138" t="s">
        <v>107</v>
      </c>
      <c r="E20" s="138" t="s">
        <v>108</v>
      </c>
      <c r="F20" s="138" t="s">
        <v>109</v>
      </c>
      <c r="G20" s="138" t="s">
        <v>110</v>
      </c>
      <c r="H20" s="138" t="s">
        <v>111</v>
      </c>
      <c r="I20" s="138" t="s">
        <v>112</v>
      </c>
      <c r="J20" s="138" t="s">
        <v>187</v>
      </c>
      <c r="K20" s="138" t="s">
        <v>188</v>
      </c>
      <c r="L20" s="138" t="s">
        <v>189</v>
      </c>
      <c r="M20" s="138" t="s">
        <v>190</v>
      </c>
      <c r="N20" s="138" t="s">
        <v>191</v>
      </c>
      <c r="O20" s="138" t="s">
        <v>192</v>
      </c>
      <c r="P20" s="138" t="s">
        <v>193</v>
      </c>
      <c r="Q20" s="138" t="s">
        <v>194</v>
      </c>
      <c r="R20" s="138" t="s">
        <v>212</v>
      </c>
      <c r="S20" s="138" t="s">
        <v>213</v>
      </c>
      <c r="T20" s="138" t="s">
        <v>214</v>
      </c>
      <c r="U20" s="138" t="s">
        <v>215</v>
      </c>
      <c r="V20" s="138" t="s">
        <v>216</v>
      </c>
      <c r="W20" s="138" t="s">
        <v>217</v>
      </c>
      <c r="X20" s="138" t="s">
        <v>218</v>
      </c>
      <c r="Y20" s="138" t="s">
        <v>219</v>
      </c>
      <c r="Z20" s="138" t="s">
        <v>220</v>
      </c>
      <c r="AA20" s="138" t="s">
        <v>221</v>
      </c>
      <c r="AB20" s="138" t="s">
        <v>222</v>
      </c>
      <c r="AC20" s="138" t="s">
        <v>223</v>
      </c>
      <c r="AD20" s="138" t="s">
        <v>224</v>
      </c>
      <c r="AE20" s="138" t="s">
        <v>225</v>
      </c>
      <c r="AF20" s="138" t="s">
        <v>250</v>
      </c>
      <c r="AG20" s="138" t="s">
        <v>251</v>
      </c>
      <c r="AH20" s="138" t="s">
        <v>252</v>
      </c>
      <c r="AI20" s="138" t="s">
        <v>253</v>
      </c>
      <c r="AJ20" s="138" t="s">
        <v>254</v>
      </c>
      <c r="AK20" s="138" t="s">
        <v>255</v>
      </c>
      <c r="AL20" s="138" t="s">
        <v>256</v>
      </c>
      <c r="AM20" s="138" t="s">
        <v>257</v>
      </c>
      <c r="AN20" s="138" t="s">
        <v>258</v>
      </c>
      <c r="AO20" s="138" t="s">
        <v>259</v>
      </c>
      <c r="AP20" s="138" t="s">
        <v>260</v>
      </c>
      <c r="AQ20" s="138" t="s">
        <v>261</v>
      </c>
      <c r="AR20" s="138" t="s">
        <v>262</v>
      </c>
      <c r="AS20" s="138" t="s">
        <v>263</v>
      </c>
      <c r="AT20" s="138" t="s">
        <v>268</v>
      </c>
      <c r="AU20" s="138" t="s">
        <v>269</v>
      </c>
      <c r="AV20" s="138" t="s">
        <v>270</v>
      </c>
      <c r="AW20" s="138" t="s">
        <v>271</v>
      </c>
      <c r="AX20" s="138" t="s">
        <v>272</v>
      </c>
      <c r="AY20" s="138" t="s">
        <v>273</v>
      </c>
      <c r="AZ20" s="138" t="s">
        <v>274</v>
      </c>
      <c r="BA20" s="138" t="s">
        <v>275</v>
      </c>
      <c r="BB20" s="138" t="s">
        <v>276</v>
      </c>
      <c r="BC20" s="138" t="s">
        <v>277</v>
      </c>
      <c r="BD20" s="138" t="s">
        <v>278</v>
      </c>
      <c r="BE20" s="138" t="s">
        <v>279</v>
      </c>
      <c r="BF20" s="138" t="s">
        <v>280</v>
      </c>
      <c r="BG20" s="138" t="s">
        <v>281</v>
      </c>
      <c r="BH20" s="138" t="s">
        <v>282</v>
      </c>
      <c r="BI20" s="138" t="s">
        <v>283</v>
      </c>
      <c r="BJ20" s="138" t="s">
        <v>284</v>
      </c>
      <c r="BK20" s="138" t="s">
        <v>285</v>
      </c>
      <c r="BL20" s="138" t="s">
        <v>286</v>
      </c>
      <c r="BM20" s="138" t="s">
        <v>287</v>
      </c>
      <c r="BN20" s="138" t="s">
        <v>288</v>
      </c>
      <c r="BO20" s="138" t="s">
        <v>289</v>
      </c>
      <c r="BP20" s="138" t="s">
        <v>290</v>
      </c>
      <c r="BQ20" s="138" t="s">
        <v>291</v>
      </c>
      <c r="BR20" s="138" t="s">
        <v>292</v>
      </c>
      <c r="BS20" s="138" t="s">
        <v>293</v>
      </c>
      <c r="BT20" s="138" t="s">
        <v>294</v>
      </c>
      <c r="BU20" s="138" t="s">
        <v>295</v>
      </c>
      <c r="BV20" s="138" t="s">
        <v>282</v>
      </c>
      <c r="BW20" s="138" t="s">
        <v>283</v>
      </c>
      <c r="BX20" s="138" t="s">
        <v>284</v>
      </c>
      <c r="BY20" s="138" t="s">
        <v>285</v>
      </c>
      <c r="BZ20" s="138" t="s">
        <v>286</v>
      </c>
      <c r="CA20" s="138" t="s">
        <v>287</v>
      </c>
      <c r="CB20" s="138" t="s">
        <v>288</v>
      </c>
      <c r="CC20" s="138" t="s">
        <v>289</v>
      </c>
      <c r="CD20" s="138" t="s">
        <v>290</v>
      </c>
      <c r="CE20" s="138" t="s">
        <v>291</v>
      </c>
      <c r="CF20" s="138" t="s">
        <v>292</v>
      </c>
      <c r="CG20" s="138" t="s">
        <v>293</v>
      </c>
      <c r="CH20" s="138" t="s">
        <v>294</v>
      </c>
      <c r="CI20" s="138" t="s">
        <v>295</v>
      </c>
      <c r="CJ20" s="138" t="s">
        <v>268</v>
      </c>
      <c r="CK20" s="138" t="s">
        <v>269</v>
      </c>
      <c r="CL20" s="138" t="s">
        <v>270</v>
      </c>
      <c r="CM20" s="138" t="s">
        <v>271</v>
      </c>
      <c r="CN20" s="138" t="s">
        <v>272</v>
      </c>
      <c r="CO20" s="138" t="s">
        <v>273</v>
      </c>
      <c r="CP20" s="138" t="s">
        <v>274</v>
      </c>
      <c r="CQ20" s="138" t="s">
        <v>275</v>
      </c>
      <c r="CR20" s="138" t="s">
        <v>276</v>
      </c>
      <c r="CS20" s="138" t="s">
        <v>277</v>
      </c>
      <c r="CT20" s="138" t="s">
        <v>278</v>
      </c>
      <c r="CU20" s="138" t="s">
        <v>279</v>
      </c>
      <c r="CV20" s="138" t="s">
        <v>280</v>
      </c>
      <c r="CW20" s="138" t="s">
        <v>281</v>
      </c>
      <c r="CX20" s="138" t="s">
        <v>296</v>
      </c>
      <c r="CY20" s="138" t="s">
        <v>297</v>
      </c>
      <c r="CZ20" s="138" t="s">
        <v>298</v>
      </c>
      <c r="DA20" s="138" t="s">
        <v>299</v>
      </c>
      <c r="DB20" s="138" t="s">
        <v>300</v>
      </c>
      <c r="DC20" s="138" t="s">
        <v>301</v>
      </c>
      <c r="DD20" s="138" t="s">
        <v>302</v>
      </c>
      <c r="DE20" s="138" t="s">
        <v>303</v>
      </c>
      <c r="DF20" s="138" t="s">
        <v>304</v>
      </c>
      <c r="DG20" s="138" t="s">
        <v>305</v>
      </c>
      <c r="DH20" s="138" t="s">
        <v>306</v>
      </c>
      <c r="DI20" s="138" t="s">
        <v>307</v>
      </c>
      <c r="DJ20" s="138" t="s">
        <v>308</v>
      </c>
      <c r="DK20" s="138" t="s">
        <v>309</v>
      </c>
      <c r="DL20" s="340">
        <v>8</v>
      </c>
    </row>
    <row r="21" spans="1:117" x14ac:dyDescent="0.25">
      <c r="A21" s="340"/>
      <c r="B21" s="340"/>
      <c r="C21" s="340"/>
      <c r="D21" s="138"/>
      <c r="E21" s="138"/>
      <c r="F21" s="138"/>
      <c r="G21" s="138"/>
      <c r="H21" s="138"/>
      <c r="I21" s="138"/>
      <c r="J21" s="138"/>
      <c r="K21" s="138"/>
      <c r="L21" s="138"/>
      <c r="M21" s="138"/>
      <c r="N21" s="138"/>
      <c r="O21" s="138"/>
      <c r="P21" s="138"/>
      <c r="Q21" s="138"/>
      <c r="R21" s="138"/>
      <c r="S21" s="138"/>
      <c r="T21" s="138"/>
      <c r="U21" s="138"/>
      <c r="V21" s="138"/>
      <c r="W21" s="138"/>
      <c r="X21" s="138"/>
      <c r="Y21" s="138"/>
      <c r="Z21" s="138"/>
      <c r="AA21" s="138"/>
      <c r="AB21" s="138"/>
      <c r="AC21" s="138"/>
      <c r="AD21" s="138"/>
      <c r="AE21" s="138"/>
      <c r="AF21" s="138"/>
      <c r="AG21" s="138"/>
      <c r="AH21" s="138"/>
      <c r="AI21" s="138"/>
      <c r="AJ21" s="138"/>
      <c r="AK21" s="138"/>
      <c r="AL21" s="138"/>
      <c r="AM21" s="138"/>
      <c r="AN21" s="138"/>
      <c r="AO21" s="138"/>
      <c r="AP21" s="138"/>
      <c r="AQ21" s="138"/>
      <c r="AR21" s="138"/>
      <c r="AS21" s="138"/>
      <c r="AT21" s="138"/>
      <c r="AU21" s="138"/>
      <c r="AV21" s="138"/>
      <c r="AW21" s="138"/>
      <c r="AX21" s="138"/>
      <c r="AY21" s="138"/>
      <c r="AZ21" s="138"/>
      <c r="BA21" s="138"/>
      <c r="BB21" s="138"/>
      <c r="BC21" s="138"/>
      <c r="BD21" s="138"/>
      <c r="BE21" s="138"/>
      <c r="BF21" s="138"/>
      <c r="BG21" s="138"/>
      <c r="BH21" s="138"/>
      <c r="BI21" s="138"/>
      <c r="BJ21" s="138"/>
      <c r="BK21" s="138"/>
      <c r="BL21" s="138"/>
      <c r="BM21" s="138"/>
      <c r="BN21" s="138"/>
      <c r="BO21" s="138"/>
      <c r="BP21" s="138"/>
      <c r="BQ21" s="138"/>
      <c r="BR21" s="138"/>
      <c r="BS21" s="138"/>
      <c r="BT21" s="138"/>
      <c r="BU21" s="138"/>
      <c r="BV21" s="138"/>
      <c r="BW21" s="138"/>
      <c r="BX21" s="138"/>
      <c r="BY21" s="138"/>
      <c r="BZ21" s="138"/>
      <c r="CA21" s="138"/>
      <c r="CB21" s="138"/>
      <c r="CC21" s="138"/>
      <c r="CD21" s="138"/>
      <c r="CE21" s="138"/>
      <c r="CF21" s="138"/>
      <c r="CG21" s="138"/>
      <c r="CH21" s="138"/>
      <c r="CI21" s="138"/>
      <c r="CJ21" s="138"/>
      <c r="CK21" s="138"/>
      <c r="CL21" s="138"/>
      <c r="CM21" s="138"/>
      <c r="CN21" s="138"/>
      <c r="CO21" s="138"/>
      <c r="CP21" s="138"/>
      <c r="CQ21" s="138"/>
      <c r="CR21" s="138"/>
      <c r="CS21" s="138"/>
      <c r="CT21" s="138"/>
      <c r="CU21" s="138"/>
      <c r="CV21" s="138"/>
      <c r="CW21" s="138"/>
      <c r="CX21" s="138"/>
      <c r="CY21" s="138"/>
      <c r="CZ21" s="138"/>
      <c r="DA21" s="138"/>
      <c r="DB21" s="138"/>
      <c r="DC21" s="138"/>
      <c r="DD21" s="138"/>
      <c r="DE21" s="138"/>
      <c r="DF21" s="138"/>
      <c r="DG21" s="138"/>
      <c r="DH21" s="138"/>
      <c r="DI21" s="138"/>
      <c r="DJ21" s="138"/>
      <c r="DK21" s="138"/>
      <c r="DL21" s="340"/>
    </row>
    <row r="22" spans="1:117" ht="31.5" x14ac:dyDescent="0.25">
      <c r="A22" s="210">
        <v>0</v>
      </c>
      <c r="B22" s="171" t="s">
        <v>735</v>
      </c>
      <c r="C22" s="50"/>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c r="AE22" s="302"/>
      <c r="AF22" s="294">
        <f>'6'!Q23</f>
        <v>7.0200000000000005</v>
      </c>
      <c r="AG22" s="302"/>
      <c r="AH22" s="302"/>
      <c r="AI22" s="302"/>
      <c r="AJ22" s="294"/>
      <c r="AK22" s="302"/>
      <c r="AL22" s="294">
        <f>'6'!U23</f>
        <v>61.327166666666663</v>
      </c>
      <c r="AM22" s="302"/>
      <c r="AN22" s="302">
        <f>'6'!W23</f>
        <v>4.16</v>
      </c>
      <c r="AO22" s="302"/>
      <c r="AP22" s="302"/>
      <c r="AQ22" s="302"/>
      <c r="AR22" s="302"/>
      <c r="AS22" s="302">
        <f>'6'!AA23</f>
        <v>61.608049000000008</v>
      </c>
      <c r="AT22" s="294">
        <f>'6'!AC23</f>
        <v>7.36</v>
      </c>
      <c r="AU22" s="302"/>
      <c r="AV22" s="302"/>
      <c r="AW22" s="302"/>
      <c r="AX22" s="294">
        <f>'6'!AE23</f>
        <v>5.1960000000000006</v>
      </c>
      <c r="AY22" s="302"/>
      <c r="AZ22" s="294">
        <f>'6'!AG23</f>
        <v>67.857333333333315</v>
      </c>
      <c r="BA22" s="294">
        <f>'6'!AI23</f>
        <v>4.99</v>
      </c>
      <c r="BB22" s="302"/>
      <c r="BC22" s="302"/>
      <c r="BD22" s="302"/>
      <c r="BE22" s="294">
        <f>'6'!AK23</f>
        <v>5.4790000000000001</v>
      </c>
      <c r="BF22" s="302"/>
      <c r="BG22" s="294">
        <f>'6'!AM23</f>
        <v>58.364456666666676</v>
      </c>
      <c r="BH22" s="294">
        <f>'6'!AO23</f>
        <v>4.99</v>
      </c>
      <c r="BI22" s="302"/>
      <c r="BJ22" s="302"/>
      <c r="BK22" s="302"/>
      <c r="BL22" s="302"/>
      <c r="BM22" s="302"/>
      <c r="BN22" s="294">
        <f>'6'!AS23</f>
        <v>91.13762681</v>
      </c>
      <c r="BO22" s="294">
        <f>'6'!AU23</f>
        <v>4.99</v>
      </c>
      <c r="BP22" s="302"/>
      <c r="BQ22" s="302"/>
      <c r="BR22" s="302"/>
      <c r="BS22" s="294">
        <f>'6'!AW23</f>
        <v>0</v>
      </c>
      <c r="BT22" s="302"/>
      <c r="BU22" s="294">
        <f>'6'!AY23</f>
        <v>111.51797701000002</v>
      </c>
      <c r="BV22" s="294">
        <f>'6'!BA23</f>
        <v>7.4300000000000006</v>
      </c>
      <c r="BW22" s="302"/>
      <c r="BX22" s="302"/>
      <c r="BY22" s="302"/>
      <c r="BZ22" s="294">
        <f>'6'!BC23</f>
        <v>1.5649999999999999</v>
      </c>
      <c r="CA22" s="302"/>
      <c r="CB22" s="294">
        <f>'6'!BE23</f>
        <v>59.170833333333334</v>
      </c>
      <c r="CC22" s="294">
        <f>'6'!BG23</f>
        <v>7.4300000000000006</v>
      </c>
      <c r="CD22" s="294"/>
      <c r="CE22" s="294"/>
      <c r="CF22" s="294"/>
      <c r="CG22" s="294">
        <f>'6'!BI23</f>
        <v>1.5649999999999999</v>
      </c>
      <c r="CH22" s="302"/>
      <c r="CI22" s="302">
        <f>'6'!BK23</f>
        <v>99.549000000000007</v>
      </c>
      <c r="CJ22" s="294">
        <f>'6'!BM23</f>
        <v>7.36</v>
      </c>
      <c r="CK22" s="302"/>
      <c r="CL22" s="302"/>
      <c r="CM22" s="302"/>
      <c r="CN22" s="294">
        <f>'6'!BO23</f>
        <v>1.3399999999999999</v>
      </c>
      <c r="CO22" s="302"/>
      <c r="CP22" s="294">
        <f>'6'!BQ23</f>
        <v>95.706770000000006</v>
      </c>
      <c r="CQ22" s="294">
        <f>'6'!BS23</f>
        <v>7.36</v>
      </c>
      <c r="CR22" s="294"/>
      <c r="CS22" s="294"/>
      <c r="CT22" s="294"/>
      <c r="CU22" s="294">
        <f>'6'!BU23</f>
        <v>1.3399999999999999</v>
      </c>
      <c r="CV22" s="302"/>
      <c r="CW22" s="302">
        <f>'6'!BW23</f>
        <v>123.90430475833337</v>
      </c>
      <c r="CX22" s="294">
        <f>AF22+AT22+BH22+BV22+CJ22</f>
        <v>34.160000000000004</v>
      </c>
      <c r="CY22" s="294">
        <f t="shared" ref="CY22:DD22" si="0">AG22+AU22+BI22+BW22+CK22</f>
        <v>0</v>
      </c>
      <c r="CZ22" s="294">
        <f t="shared" si="0"/>
        <v>0</v>
      </c>
      <c r="DA22" s="294">
        <f t="shared" si="0"/>
        <v>0</v>
      </c>
      <c r="DB22" s="294">
        <f t="shared" si="0"/>
        <v>8.1010000000000009</v>
      </c>
      <c r="DC22" s="294">
        <f t="shared" si="0"/>
        <v>0</v>
      </c>
      <c r="DD22" s="294">
        <f t="shared" si="0"/>
        <v>375.19973014333334</v>
      </c>
      <c r="DE22" s="294">
        <f>AF22+AT22+BO22+CC22+CQ22</f>
        <v>34.160000000000004</v>
      </c>
      <c r="DF22" s="294">
        <f t="shared" ref="DF22:DK22" si="1">AG22+AU22+BP22+CD22+CR22</f>
        <v>0</v>
      </c>
      <c r="DG22" s="294">
        <f t="shared" si="1"/>
        <v>0</v>
      </c>
      <c r="DH22" s="294">
        <f t="shared" si="1"/>
        <v>0</v>
      </c>
      <c r="DI22" s="294">
        <f t="shared" si="1"/>
        <v>8.1010000000000009</v>
      </c>
      <c r="DJ22" s="294">
        <f t="shared" si="1"/>
        <v>0</v>
      </c>
      <c r="DK22" s="294">
        <f t="shared" si="1"/>
        <v>464.15578176833338</v>
      </c>
      <c r="DL22" s="549"/>
      <c r="DM22" s="552"/>
    </row>
    <row r="23" spans="1:117" ht="31.5" x14ac:dyDescent="0.25">
      <c r="A23" s="50" t="s">
        <v>736</v>
      </c>
      <c r="B23" s="170" t="s">
        <v>737</v>
      </c>
      <c r="C23" s="50"/>
      <c r="D23" s="302"/>
      <c r="E23" s="302"/>
      <c r="F23" s="302"/>
      <c r="G23" s="302"/>
      <c r="H23" s="302"/>
      <c r="I23" s="302"/>
      <c r="J23" s="302"/>
      <c r="K23" s="302"/>
      <c r="L23" s="302"/>
      <c r="M23" s="302"/>
      <c r="N23" s="302"/>
      <c r="O23" s="302"/>
      <c r="P23" s="302"/>
      <c r="Q23" s="302"/>
      <c r="R23" s="302"/>
      <c r="S23" s="302"/>
      <c r="T23" s="302"/>
      <c r="U23" s="302"/>
      <c r="V23" s="302"/>
      <c r="W23" s="302"/>
      <c r="X23" s="302"/>
      <c r="Y23" s="302"/>
      <c r="Z23" s="302"/>
      <c r="AA23" s="302"/>
      <c r="AB23" s="302"/>
      <c r="AC23" s="302"/>
      <c r="AD23" s="302"/>
      <c r="AE23" s="302"/>
      <c r="AF23" s="294">
        <f>'6'!Q24</f>
        <v>0</v>
      </c>
      <c r="AG23" s="302"/>
      <c r="AH23" s="302"/>
      <c r="AI23" s="302"/>
      <c r="AJ23" s="294"/>
      <c r="AK23" s="302"/>
      <c r="AL23" s="294">
        <f>'6'!U24</f>
        <v>0</v>
      </c>
      <c r="AM23" s="302"/>
      <c r="AN23" s="302">
        <f>'6'!W24</f>
        <v>0</v>
      </c>
      <c r="AO23" s="302"/>
      <c r="AP23" s="302"/>
      <c r="AQ23" s="302"/>
      <c r="AR23" s="302"/>
      <c r="AS23" s="302">
        <f>'6'!AA24</f>
        <v>0</v>
      </c>
      <c r="AT23" s="294">
        <f>'6'!AC24</f>
        <v>0</v>
      </c>
      <c r="AU23" s="302"/>
      <c r="AV23" s="302"/>
      <c r="AW23" s="302"/>
      <c r="AX23" s="294">
        <f>'6'!AE24</f>
        <v>0</v>
      </c>
      <c r="AY23" s="302"/>
      <c r="AZ23" s="294">
        <f>'6'!AG24</f>
        <v>0</v>
      </c>
      <c r="BA23" s="294">
        <f>'6'!AI24</f>
        <v>0</v>
      </c>
      <c r="BB23" s="302"/>
      <c r="BC23" s="302"/>
      <c r="BD23" s="302"/>
      <c r="BE23" s="294">
        <f>'6'!AK24</f>
        <v>0</v>
      </c>
      <c r="BF23" s="302"/>
      <c r="BG23" s="294">
        <f>'6'!AM24</f>
        <v>0</v>
      </c>
      <c r="BH23" s="294">
        <f>'6'!AO24</f>
        <v>0</v>
      </c>
      <c r="BI23" s="302"/>
      <c r="BJ23" s="302"/>
      <c r="BK23" s="302"/>
      <c r="BL23" s="302"/>
      <c r="BM23" s="302"/>
      <c r="BN23" s="294">
        <f>'6'!AS24</f>
        <v>0</v>
      </c>
      <c r="BO23" s="294">
        <f>'6'!AU24</f>
        <v>0</v>
      </c>
      <c r="BP23" s="302"/>
      <c r="BQ23" s="302"/>
      <c r="BR23" s="302"/>
      <c r="BS23" s="294">
        <f>'6'!AW24</f>
        <v>0</v>
      </c>
      <c r="BT23" s="302"/>
      <c r="BU23" s="294">
        <f>'6'!AY24</f>
        <v>29.985113800000001</v>
      </c>
      <c r="BV23" s="294">
        <f>'6'!BA24</f>
        <v>2</v>
      </c>
      <c r="BW23" s="302"/>
      <c r="BX23" s="302"/>
      <c r="BY23" s="302"/>
      <c r="BZ23" s="294">
        <f>'6'!BC24</f>
        <v>0</v>
      </c>
      <c r="CA23" s="302"/>
      <c r="CB23" s="294">
        <f>'6'!BE24</f>
        <v>0</v>
      </c>
      <c r="CC23" s="294">
        <f>'6'!BG24</f>
        <v>2</v>
      </c>
      <c r="CD23" s="294"/>
      <c r="CE23" s="294"/>
      <c r="CF23" s="294"/>
      <c r="CG23" s="294">
        <f>'6'!BI24</f>
        <v>0</v>
      </c>
      <c r="CH23" s="302"/>
      <c r="CI23" s="302">
        <f>'6'!BK24</f>
        <v>16.767000000000003</v>
      </c>
      <c r="CJ23" s="294">
        <f>'6'!BM24</f>
        <v>2</v>
      </c>
      <c r="CK23" s="302"/>
      <c r="CL23" s="302"/>
      <c r="CM23" s="302"/>
      <c r="CN23" s="294">
        <f>'6'!BO24</f>
        <v>0</v>
      </c>
      <c r="CO23" s="302"/>
      <c r="CP23" s="294">
        <f>'6'!BQ24</f>
        <v>12.592000000000001</v>
      </c>
      <c r="CQ23" s="294">
        <f>'6'!BS24</f>
        <v>2</v>
      </c>
      <c r="CR23" s="294"/>
      <c r="CS23" s="294"/>
      <c r="CT23" s="294"/>
      <c r="CU23" s="294">
        <f>'6'!BU24</f>
        <v>0</v>
      </c>
      <c r="CV23" s="302"/>
      <c r="CW23" s="302">
        <f>'6'!BW24</f>
        <v>12.592000000000001</v>
      </c>
      <c r="CX23" s="294">
        <f t="shared" ref="CX23:CX92" si="2">AF23+AT23+BH23+BV23+CJ23</f>
        <v>4</v>
      </c>
      <c r="CY23" s="294">
        <f t="shared" ref="CY23:CY92" si="3">AG23+AU23+BI23+BW23+CK23</f>
        <v>0</v>
      </c>
      <c r="CZ23" s="294">
        <f t="shared" ref="CZ23:CZ92" si="4">AH23+AV23+BJ23+BX23+CL23</f>
        <v>0</v>
      </c>
      <c r="DA23" s="294">
        <f t="shared" ref="DA23:DA92" si="5">AI23+AW23+BK23+BY23+CM23</f>
        <v>0</v>
      </c>
      <c r="DB23" s="294">
        <f t="shared" ref="DB23:DB92" si="6">AJ23+AX23+BL23+BZ23+CN23</f>
        <v>0</v>
      </c>
      <c r="DC23" s="294">
        <f t="shared" ref="DC23:DC92" si="7">AK23+AY23+BM23+CA23+CO23</f>
        <v>0</v>
      </c>
      <c r="DD23" s="294">
        <f t="shared" ref="DD23:DD92" si="8">AL23+AZ23+BN23+CB23+CP23</f>
        <v>12.592000000000001</v>
      </c>
      <c r="DE23" s="294">
        <f t="shared" ref="DE23:DE92" si="9">AF23+AT23+BO23+CC23+CQ23</f>
        <v>4</v>
      </c>
      <c r="DF23" s="294">
        <f t="shared" ref="DF23:DF92" si="10">AG23+AU23+BP23+CD23+CR23</f>
        <v>0</v>
      </c>
      <c r="DG23" s="294">
        <f t="shared" ref="DG23:DG92" si="11">AH23+AV23+BQ23+CE23+CS23</f>
        <v>0</v>
      </c>
      <c r="DH23" s="294">
        <f t="shared" ref="DH23:DH92" si="12">AI23+AW23+BR23+CF23+CT23</f>
        <v>0</v>
      </c>
      <c r="DI23" s="294">
        <f t="shared" ref="DI23:DI92" si="13">AJ23+AX23+BS23+CG23+CU23</f>
        <v>0</v>
      </c>
      <c r="DJ23" s="294">
        <f t="shared" ref="DJ23:DJ92" si="14">AK23+AY23+BT23+CH23+CV23</f>
        <v>0</v>
      </c>
      <c r="DK23" s="294">
        <f t="shared" ref="DK23:DK92" si="15">AL23+AZ23+BU23+CI23+CW23</f>
        <v>59.344113800000002</v>
      </c>
      <c r="DL23" s="348"/>
      <c r="DM23" s="552"/>
    </row>
    <row r="24" spans="1:117" ht="47.25" x14ac:dyDescent="0.25">
      <c r="A24" s="50" t="s">
        <v>738</v>
      </c>
      <c r="B24" s="170" t="s">
        <v>762</v>
      </c>
      <c r="C24" s="50"/>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302"/>
      <c r="AE24" s="302"/>
      <c r="AF24" s="294">
        <f>'6'!Q25</f>
        <v>7.0200000000000005</v>
      </c>
      <c r="AG24" s="302"/>
      <c r="AH24" s="302"/>
      <c r="AI24" s="302"/>
      <c r="AJ24" s="294"/>
      <c r="AK24" s="302"/>
      <c r="AL24" s="294">
        <f>'6'!U25</f>
        <v>61.327166666666663</v>
      </c>
      <c r="AM24" s="302"/>
      <c r="AN24" s="302">
        <f>'6'!W25</f>
        <v>4.16</v>
      </c>
      <c r="AO24" s="302"/>
      <c r="AP24" s="302"/>
      <c r="AQ24" s="302"/>
      <c r="AR24" s="302"/>
      <c r="AS24" s="302">
        <f>'6'!AA25</f>
        <v>61.608049000000008</v>
      </c>
      <c r="AT24" s="294">
        <f>'6'!AC25</f>
        <v>6.96</v>
      </c>
      <c r="AU24" s="302"/>
      <c r="AV24" s="302"/>
      <c r="AW24" s="302"/>
      <c r="AX24" s="294">
        <f>'6'!AE25</f>
        <v>3.0200000000000005</v>
      </c>
      <c r="AY24" s="302"/>
      <c r="AZ24" s="294">
        <f>'6'!AG25</f>
        <v>58.644499999999994</v>
      </c>
      <c r="BA24" s="294">
        <f>'6'!AI25</f>
        <v>4.99</v>
      </c>
      <c r="BB24" s="302"/>
      <c r="BC24" s="302"/>
      <c r="BD24" s="302"/>
      <c r="BE24" s="294">
        <f>'6'!AK25</f>
        <v>3.57</v>
      </c>
      <c r="BF24" s="302"/>
      <c r="BG24" s="294">
        <f>'6'!AM25</f>
        <v>53.089456666666671</v>
      </c>
      <c r="BH24" s="294">
        <f>'6'!AO25</f>
        <v>4.99</v>
      </c>
      <c r="BI24" s="302"/>
      <c r="BJ24" s="302"/>
      <c r="BK24" s="302"/>
      <c r="BL24" s="302"/>
      <c r="BM24" s="302"/>
      <c r="BN24" s="294">
        <f>'6'!AS25</f>
        <v>61.256126809999998</v>
      </c>
      <c r="BO24" s="294">
        <f>'6'!AU25</f>
        <v>4.99</v>
      </c>
      <c r="BP24" s="302"/>
      <c r="BQ24" s="302"/>
      <c r="BR24" s="302"/>
      <c r="BS24" s="294">
        <f>'6'!AW25</f>
        <v>0</v>
      </c>
      <c r="BT24" s="302"/>
      <c r="BU24" s="294">
        <f>'6'!AY25</f>
        <v>68.420363210000005</v>
      </c>
      <c r="BV24" s="294">
        <f>'6'!BA25</f>
        <v>5.03</v>
      </c>
      <c r="BW24" s="302"/>
      <c r="BX24" s="302"/>
      <c r="BY24" s="302"/>
      <c r="BZ24" s="294">
        <f>'6'!BC25</f>
        <v>0.35</v>
      </c>
      <c r="CA24" s="302"/>
      <c r="CB24" s="294">
        <f>'6'!BE25</f>
        <v>53.470833333333331</v>
      </c>
      <c r="CC24" s="294">
        <f>'6'!BG25</f>
        <v>5.03</v>
      </c>
      <c r="CD24" s="294"/>
      <c r="CE24" s="294"/>
      <c r="CF24" s="294"/>
      <c r="CG24" s="294">
        <f>'6'!BI25</f>
        <v>0.35</v>
      </c>
      <c r="CH24" s="302"/>
      <c r="CI24" s="302">
        <f>'6'!BK25</f>
        <v>64.820000000000007</v>
      </c>
      <c r="CJ24" s="294">
        <f>'6'!BM25</f>
        <v>5.36</v>
      </c>
      <c r="CK24" s="302"/>
      <c r="CL24" s="302"/>
      <c r="CM24" s="302"/>
      <c r="CN24" s="294">
        <f>'6'!BO25</f>
        <v>0.74</v>
      </c>
      <c r="CO24" s="302"/>
      <c r="CP24" s="294">
        <f>'6'!BQ25</f>
        <v>69.952770000000001</v>
      </c>
      <c r="CQ24" s="294">
        <f>'6'!BS25</f>
        <v>5.36</v>
      </c>
      <c r="CR24" s="294"/>
      <c r="CS24" s="294"/>
      <c r="CT24" s="294"/>
      <c r="CU24" s="294">
        <f>'6'!BU25</f>
        <v>0.74</v>
      </c>
      <c r="CV24" s="302"/>
      <c r="CW24" s="302">
        <f>'6'!BW25</f>
        <v>98.150304758333348</v>
      </c>
      <c r="CX24" s="294">
        <f t="shared" si="2"/>
        <v>29.36</v>
      </c>
      <c r="CY24" s="294">
        <f t="shared" si="3"/>
        <v>0</v>
      </c>
      <c r="CZ24" s="294">
        <f t="shared" si="4"/>
        <v>0</v>
      </c>
      <c r="DA24" s="294">
        <f t="shared" si="5"/>
        <v>0</v>
      </c>
      <c r="DB24" s="294">
        <f t="shared" si="6"/>
        <v>4.1100000000000003</v>
      </c>
      <c r="DC24" s="294">
        <f t="shared" si="7"/>
        <v>0</v>
      </c>
      <c r="DD24" s="294">
        <f t="shared" si="8"/>
        <v>304.65139680999999</v>
      </c>
      <c r="DE24" s="294">
        <f t="shared" si="9"/>
        <v>29.36</v>
      </c>
      <c r="DF24" s="294">
        <f t="shared" si="10"/>
        <v>0</v>
      </c>
      <c r="DG24" s="294">
        <f t="shared" si="11"/>
        <v>0</v>
      </c>
      <c r="DH24" s="294">
        <f t="shared" si="12"/>
        <v>0</v>
      </c>
      <c r="DI24" s="294">
        <f t="shared" si="13"/>
        <v>4.1100000000000003</v>
      </c>
      <c r="DJ24" s="294">
        <f t="shared" si="14"/>
        <v>0</v>
      </c>
      <c r="DK24" s="294">
        <f t="shared" si="15"/>
        <v>351.36233463500002</v>
      </c>
      <c r="DL24" s="283"/>
      <c r="DM24" s="552"/>
    </row>
    <row r="25" spans="1:117" ht="94.5" x14ac:dyDescent="0.25">
      <c r="A25" s="50" t="s">
        <v>739</v>
      </c>
      <c r="B25" s="170" t="s">
        <v>740</v>
      </c>
      <c r="C25" s="50"/>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s="294">
        <f>'6'!Q26</f>
        <v>0</v>
      </c>
      <c r="AG25" s="302"/>
      <c r="AH25" s="302"/>
      <c r="AI25" s="302"/>
      <c r="AJ25" s="294"/>
      <c r="AK25" s="302"/>
      <c r="AL25" s="294">
        <f>'6'!U26</f>
        <v>0</v>
      </c>
      <c r="AM25" s="302"/>
      <c r="AN25" s="302">
        <f>'6'!W26</f>
        <v>0</v>
      </c>
      <c r="AO25" s="302"/>
      <c r="AP25" s="302"/>
      <c r="AQ25" s="302"/>
      <c r="AR25" s="302"/>
      <c r="AS25" s="302">
        <f>'6'!AA26</f>
        <v>0</v>
      </c>
      <c r="AT25" s="294">
        <f>'6'!AC26</f>
        <v>0</v>
      </c>
      <c r="AU25" s="302"/>
      <c r="AV25" s="302"/>
      <c r="AW25" s="302"/>
      <c r="AX25" s="294">
        <f>'6'!AE26</f>
        <v>0</v>
      </c>
      <c r="AY25" s="302"/>
      <c r="AZ25" s="294">
        <f>'6'!AG26</f>
        <v>0</v>
      </c>
      <c r="BA25" s="294">
        <f>'6'!AI26</f>
        <v>0</v>
      </c>
      <c r="BB25" s="302"/>
      <c r="BC25" s="302"/>
      <c r="BD25" s="302"/>
      <c r="BE25" s="294">
        <f>'6'!AK26</f>
        <v>0</v>
      </c>
      <c r="BF25" s="302"/>
      <c r="BG25" s="294">
        <f>'6'!AM26</f>
        <v>0</v>
      </c>
      <c r="BH25" s="294">
        <f>'6'!AO26</f>
        <v>0</v>
      </c>
      <c r="BI25" s="302"/>
      <c r="BJ25" s="302"/>
      <c r="BK25" s="302"/>
      <c r="BL25" s="302"/>
      <c r="BM25" s="302"/>
      <c r="BN25" s="294">
        <f>'6'!AS26</f>
        <v>0</v>
      </c>
      <c r="BO25" s="294">
        <f>'6'!AU26</f>
        <v>0</v>
      </c>
      <c r="BP25" s="302"/>
      <c r="BQ25" s="302"/>
      <c r="BR25" s="302"/>
      <c r="BS25" s="294">
        <f>'6'!AW26</f>
        <v>0</v>
      </c>
      <c r="BT25" s="302"/>
      <c r="BU25" s="294">
        <f>'6'!AY26</f>
        <v>0</v>
      </c>
      <c r="BV25" s="294">
        <f>'6'!BA26</f>
        <v>0</v>
      </c>
      <c r="BW25" s="302"/>
      <c r="BX25" s="302"/>
      <c r="BY25" s="302"/>
      <c r="BZ25" s="294">
        <f>'6'!BC26</f>
        <v>0</v>
      </c>
      <c r="CA25" s="302"/>
      <c r="CB25" s="294">
        <f>'6'!BE26</f>
        <v>0</v>
      </c>
      <c r="CC25" s="294">
        <f>'6'!BG26</f>
        <v>0</v>
      </c>
      <c r="CD25" s="294"/>
      <c r="CE25" s="294"/>
      <c r="CF25" s="294"/>
      <c r="CG25" s="294">
        <f>'6'!BI26</f>
        <v>0</v>
      </c>
      <c r="CH25" s="302"/>
      <c r="CI25" s="302">
        <f>'6'!BK26</f>
        <v>0</v>
      </c>
      <c r="CJ25" s="294">
        <f>'6'!BM26</f>
        <v>0</v>
      </c>
      <c r="CK25" s="302"/>
      <c r="CL25" s="302"/>
      <c r="CM25" s="302"/>
      <c r="CN25" s="294">
        <f>'6'!BO26</f>
        <v>0</v>
      </c>
      <c r="CO25" s="302"/>
      <c r="CP25" s="294">
        <f>'6'!BQ26</f>
        <v>0</v>
      </c>
      <c r="CQ25" s="294">
        <f>'6'!BS26</f>
        <v>0</v>
      </c>
      <c r="CR25" s="294"/>
      <c r="CS25" s="294"/>
      <c r="CT25" s="294"/>
      <c r="CU25" s="294">
        <f>'6'!BU26</f>
        <v>0</v>
      </c>
      <c r="CV25" s="302"/>
      <c r="CW25" s="302">
        <f>'6'!BW26</f>
        <v>0</v>
      </c>
      <c r="CX25" s="294">
        <f t="shared" si="2"/>
        <v>0</v>
      </c>
      <c r="CY25" s="294">
        <f t="shared" si="3"/>
        <v>0</v>
      </c>
      <c r="CZ25" s="294">
        <f t="shared" si="4"/>
        <v>0</v>
      </c>
      <c r="DA25" s="294">
        <f t="shared" si="5"/>
        <v>0</v>
      </c>
      <c r="DB25" s="294">
        <f t="shared" si="6"/>
        <v>0</v>
      </c>
      <c r="DC25" s="294">
        <f t="shared" si="7"/>
        <v>0</v>
      </c>
      <c r="DD25" s="294">
        <f t="shared" si="8"/>
        <v>0</v>
      </c>
      <c r="DE25" s="294">
        <f t="shared" si="9"/>
        <v>0</v>
      </c>
      <c r="DF25" s="294">
        <f t="shared" si="10"/>
        <v>0</v>
      </c>
      <c r="DG25" s="294">
        <f t="shared" si="11"/>
        <v>0</v>
      </c>
      <c r="DH25" s="294">
        <f t="shared" si="12"/>
        <v>0</v>
      </c>
      <c r="DI25" s="294">
        <f t="shared" si="13"/>
        <v>0</v>
      </c>
      <c r="DJ25" s="294">
        <f t="shared" si="14"/>
        <v>0</v>
      </c>
      <c r="DK25" s="294">
        <f t="shared" si="15"/>
        <v>0</v>
      </c>
      <c r="DL25" s="283"/>
      <c r="DM25" s="552"/>
    </row>
    <row r="26" spans="1:117" ht="47.25" x14ac:dyDescent="0.25">
      <c r="A26" s="50" t="s">
        <v>741</v>
      </c>
      <c r="B26" s="170" t="s">
        <v>742</v>
      </c>
      <c r="C26" s="50"/>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302"/>
      <c r="AE26" s="302"/>
      <c r="AF26" s="294">
        <f>'6'!Q27</f>
        <v>0</v>
      </c>
      <c r="AG26" s="302"/>
      <c r="AH26" s="302"/>
      <c r="AI26" s="302"/>
      <c r="AJ26" s="294"/>
      <c r="AK26" s="302"/>
      <c r="AL26" s="294">
        <f>'6'!U27</f>
        <v>0</v>
      </c>
      <c r="AM26" s="302"/>
      <c r="AN26" s="302">
        <f>'6'!W27</f>
        <v>0</v>
      </c>
      <c r="AO26" s="302"/>
      <c r="AP26" s="302"/>
      <c r="AQ26" s="302"/>
      <c r="AR26" s="302"/>
      <c r="AS26" s="302">
        <f>'6'!AA27</f>
        <v>0</v>
      </c>
      <c r="AT26" s="294">
        <f>'6'!AC27</f>
        <v>0.4</v>
      </c>
      <c r="AU26" s="302"/>
      <c r="AV26" s="302"/>
      <c r="AW26" s="302"/>
      <c r="AX26" s="294">
        <f>'6'!AE27</f>
        <v>2.1760000000000002</v>
      </c>
      <c r="AY26" s="302"/>
      <c r="AZ26" s="294">
        <f>'6'!AG27</f>
        <v>9.2128333333333323</v>
      </c>
      <c r="BA26" s="294">
        <f>'6'!AI27</f>
        <v>0</v>
      </c>
      <c r="BB26" s="302"/>
      <c r="BC26" s="302"/>
      <c r="BD26" s="302"/>
      <c r="BE26" s="294">
        <f>'6'!AK27</f>
        <v>1.909</v>
      </c>
      <c r="BF26" s="302"/>
      <c r="BG26" s="294">
        <f>'6'!AM27</f>
        <v>5.2750000000000004</v>
      </c>
      <c r="BH26" s="294">
        <f>'6'!AO27</f>
        <v>0</v>
      </c>
      <c r="BI26" s="302"/>
      <c r="BJ26" s="302"/>
      <c r="BK26" s="302"/>
      <c r="BL26" s="302"/>
      <c r="BM26" s="302"/>
      <c r="BN26" s="294">
        <f>'6'!AS27</f>
        <v>0</v>
      </c>
      <c r="BO26" s="294">
        <f>'6'!AU27</f>
        <v>0</v>
      </c>
      <c r="BP26" s="302"/>
      <c r="BQ26" s="302"/>
      <c r="BR26" s="302"/>
      <c r="BS26" s="294">
        <f>'6'!AW27</f>
        <v>0</v>
      </c>
      <c r="BT26" s="302"/>
      <c r="BU26" s="302">
        <f>'6'!AY27</f>
        <v>0</v>
      </c>
      <c r="BV26" s="294">
        <f>'6'!BA27</f>
        <v>0.4</v>
      </c>
      <c r="BW26" s="302"/>
      <c r="BX26" s="302"/>
      <c r="BY26" s="302"/>
      <c r="BZ26" s="294">
        <f>'6'!BC27</f>
        <v>1.2150000000000001</v>
      </c>
      <c r="CA26" s="302"/>
      <c r="CB26" s="294">
        <f>'6'!BE27</f>
        <v>5.7</v>
      </c>
      <c r="CC26" s="294">
        <f>'6'!BG27</f>
        <v>0.4</v>
      </c>
      <c r="CD26" s="294"/>
      <c r="CE26" s="294"/>
      <c r="CF26" s="294"/>
      <c r="CG26" s="294">
        <f>'6'!BI27</f>
        <v>1.2150000000000001</v>
      </c>
      <c r="CH26" s="302"/>
      <c r="CI26" s="302">
        <f>'6'!BK27</f>
        <v>9.2620000000000005</v>
      </c>
      <c r="CJ26" s="294">
        <f>'6'!BM27</f>
        <v>0</v>
      </c>
      <c r="CK26" s="302"/>
      <c r="CL26" s="302"/>
      <c r="CM26" s="302"/>
      <c r="CN26" s="294">
        <f>'6'!BO27</f>
        <v>0.6</v>
      </c>
      <c r="CO26" s="302"/>
      <c r="CP26" s="294">
        <f>'6'!BQ27</f>
        <v>4.1619999999999999</v>
      </c>
      <c r="CQ26" s="294">
        <f>'6'!BS27</f>
        <v>0</v>
      </c>
      <c r="CR26" s="294"/>
      <c r="CS26" s="294"/>
      <c r="CT26" s="294"/>
      <c r="CU26" s="294">
        <f>'6'!BU27</f>
        <v>0.6</v>
      </c>
      <c r="CV26" s="302"/>
      <c r="CW26" s="302">
        <f>'6'!BW27</f>
        <v>4.1619999999999999</v>
      </c>
      <c r="CX26" s="294">
        <f t="shared" si="2"/>
        <v>0.8</v>
      </c>
      <c r="CY26" s="294">
        <f t="shared" si="3"/>
        <v>0</v>
      </c>
      <c r="CZ26" s="294">
        <f t="shared" si="4"/>
        <v>0</v>
      </c>
      <c r="DA26" s="294">
        <f t="shared" si="5"/>
        <v>0</v>
      </c>
      <c r="DB26" s="294">
        <f t="shared" si="6"/>
        <v>3.9910000000000001</v>
      </c>
      <c r="DC26" s="294">
        <f t="shared" si="7"/>
        <v>0</v>
      </c>
      <c r="DD26" s="294">
        <f t="shared" si="8"/>
        <v>19.074833333333331</v>
      </c>
      <c r="DE26" s="294">
        <f t="shared" si="9"/>
        <v>0.8</v>
      </c>
      <c r="DF26" s="294">
        <f t="shared" si="10"/>
        <v>0</v>
      </c>
      <c r="DG26" s="294">
        <f t="shared" si="11"/>
        <v>0</v>
      </c>
      <c r="DH26" s="294">
        <f t="shared" si="12"/>
        <v>0</v>
      </c>
      <c r="DI26" s="294">
        <f t="shared" si="13"/>
        <v>3.9910000000000001</v>
      </c>
      <c r="DJ26" s="294">
        <f t="shared" si="14"/>
        <v>0</v>
      </c>
      <c r="DK26" s="294">
        <f t="shared" si="15"/>
        <v>22.636833333333332</v>
      </c>
      <c r="DL26" s="283"/>
      <c r="DM26" s="552"/>
    </row>
    <row r="27" spans="1:117" ht="63" x14ac:dyDescent="0.25">
      <c r="A27" s="50" t="s">
        <v>743</v>
      </c>
      <c r="B27" s="170" t="s">
        <v>744</v>
      </c>
      <c r="C27" s="50"/>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302"/>
      <c r="AE27" s="302"/>
      <c r="AF27" s="294">
        <f>'6'!Q28</f>
        <v>0</v>
      </c>
      <c r="AG27" s="302"/>
      <c r="AH27" s="302"/>
      <c r="AI27" s="302"/>
      <c r="AJ27" s="294"/>
      <c r="AK27" s="302"/>
      <c r="AL27" s="294">
        <f>'6'!U28</f>
        <v>0</v>
      </c>
      <c r="AM27" s="302"/>
      <c r="AN27" s="302">
        <f>'6'!W28</f>
        <v>0</v>
      </c>
      <c r="AO27" s="302"/>
      <c r="AP27" s="302"/>
      <c r="AQ27" s="302"/>
      <c r="AR27" s="302"/>
      <c r="AS27" s="302">
        <f>'6'!AA28</f>
        <v>0</v>
      </c>
      <c r="AT27" s="294">
        <f>'6'!AC28</f>
        <v>0</v>
      </c>
      <c r="AU27" s="302"/>
      <c r="AV27" s="302"/>
      <c r="AW27" s="302"/>
      <c r="AX27" s="294">
        <f>'6'!AE28</f>
        <v>0</v>
      </c>
      <c r="AY27" s="302"/>
      <c r="AZ27" s="294">
        <f>'6'!AG28</f>
        <v>0</v>
      </c>
      <c r="BA27" s="294">
        <f>'6'!AI28</f>
        <v>0</v>
      </c>
      <c r="BB27" s="302"/>
      <c r="BC27" s="302"/>
      <c r="BD27" s="302"/>
      <c r="BE27" s="294">
        <f>'6'!AK28</f>
        <v>0</v>
      </c>
      <c r="BF27" s="302"/>
      <c r="BG27" s="294">
        <f>'6'!AM28</f>
        <v>0</v>
      </c>
      <c r="BH27" s="294">
        <f>'6'!AO28</f>
        <v>0</v>
      </c>
      <c r="BI27" s="302"/>
      <c r="BJ27" s="302"/>
      <c r="BK27" s="302"/>
      <c r="BL27" s="302"/>
      <c r="BM27" s="302"/>
      <c r="BN27" s="294">
        <f>'6'!AS28</f>
        <v>0</v>
      </c>
      <c r="BO27" s="294">
        <f>'6'!AU28</f>
        <v>0</v>
      </c>
      <c r="BP27" s="302"/>
      <c r="BQ27" s="302"/>
      <c r="BR27" s="302"/>
      <c r="BS27" s="294">
        <f>'6'!AW28</f>
        <v>0</v>
      </c>
      <c r="BT27" s="302"/>
      <c r="BU27" s="302">
        <f>'6'!AY28</f>
        <v>0</v>
      </c>
      <c r="BV27" s="294">
        <f>'6'!BA28</f>
        <v>0</v>
      </c>
      <c r="BW27" s="302"/>
      <c r="BX27" s="302"/>
      <c r="BY27" s="302"/>
      <c r="BZ27" s="294">
        <f>'6'!BC28</f>
        <v>0</v>
      </c>
      <c r="CA27" s="302"/>
      <c r="CB27" s="294">
        <f>'6'!BE28</f>
        <v>0</v>
      </c>
      <c r="CC27" s="294">
        <f>'6'!BG28</f>
        <v>0</v>
      </c>
      <c r="CD27" s="294"/>
      <c r="CE27" s="294"/>
      <c r="CF27" s="294"/>
      <c r="CG27" s="294">
        <f>'6'!BI28</f>
        <v>0</v>
      </c>
      <c r="CH27" s="302"/>
      <c r="CI27" s="302">
        <f>'6'!BK28</f>
        <v>0</v>
      </c>
      <c r="CJ27" s="294">
        <f>'6'!BM28</f>
        <v>0</v>
      </c>
      <c r="CK27" s="302"/>
      <c r="CL27" s="302"/>
      <c r="CM27" s="302"/>
      <c r="CN27" s="294">
        <f>'6'!BO28</f>
        <v>0</v>
      </c>
      <c r="CO27" s="302"/>
      <c r="CP27" s="294">
        <f>'6'!BQ28</f>
        <v>0</v>
      </c>
      <c r="CQ27" s="294">
        <f>'6'!BS28</f>
        <v>0</v>
      </c>
      <c r="CR27" s="294"/>
      <c r="CS27" s="294"/>
      <c r="CT27" s="294"/>
      <c r="CU27" s="294">
        <f>'6'!BU28</f>
        <v>0</v>
      </c>
      <c r="CV27" s="302"/>
      <c r="CW27" s="302">
        <f>'6'!BW28</f>
        <v>0</v>
      </c>
      <c r="CX27" s="294">
        <f t="shared" si="2"/>
        <v>0</v>
      </c>
      <c r="CY27" s="294">
        <f t="shared" si="3"/>
        <v>0</v>
      </c>
      <c r="CZ27" s="294">
        <f t="shared" si="4"/>
        <v>0</v>
      </c>
      <c r="DA27" s="294">
        <f t="shared" si="5"/>
        <v>0</v>
      </c>
      <c r="DB27" s="294">
        <f t="shared" si="6"/>
        <v>0</v>
      </c>
      <c r="DC27" s="294">
        <f t="shared" si="7"/>
        <v>0</v>
      </c>
      <c r="DD27" s="294">
        <f t="shared" si="8"/>
        <v>0</v>
      </c>
      <c r="DE27" s="294">
        <f t="shared" si="9"/>
        <v>0</v>
      </c>
      <c r="DF27" s="294">
        <f t="shared" si="10"/>
        <v>0</v>
      </c>
      <c r="DG27" s="294">
        <f t="shared" si="11"/>
        <v>0</v>
      </c>
      <c r="DH27" s="294">
        <f t="shared" si="12"/>
        <v>0</v>
      </c>
      <c r="DI27" s="294">
        <f t="shared" si="13"/>
        <v>0</v>
      </c>
      <c r="DJ27" s="294">
        <f t="shared" si="14"/>
        <v>0</v>
      </c>
      <c r="DK27" s="294">
        <f t="shared" si="15"/>
        <v>0</v>
      </c>
      <c r="DL27" s="283"/>
      <c r="DM27" s="552"/>
    </row>
    <row r="28" spans="1:117" ht="31.5" x14ac:dyDescent="0.25">
      <c r="A28" s="50" t="s">
        <v>745</v>
      </c>
      <c r="B28" s="170" t="s">
        <v>746</v>
      </c>
      <c r="C28" s="50"/>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302"/>
      <c r="AE28" s="302"/>
      <c r="AF28" s="294">
        <f>'6'!Q29</f>
        <v>0</v>
      </c>
      <c r="AG28" s="302"/>
      <c r="AH28" s="302"/>
      <c r="AI28" s="302"/>
      <c r="AJ28" s="294"/>
      <c r="AK28" s="302"/>
      <c r="AL28" s="294">
        <f>'6'!U29</f>
        <v>0</v>
      </c>
      <c r="AM28" s="302"/>
      <c r="AN28" s="302">
        <f>'6'!W29</f>
        <v>0</v>
      </c>
      <c r="AO28" s="302"/>
      <c r="AP28" s="302"/>
      <c r="AQ28" s="302"/>
      <c r="AR28" s="302"/>
      <c r="AS28" s="302">
        <f>'6'!AA29</f>
        <v>0</v>
      </c>
      <c r="AT28" s="294">
        <f>'6'!AC29</f>
        <v>0</v>
      </c>
      <c r="AU28" s="302"/>
      <c r="AV28" s="302"/>
      <c r="AW28" s="302"/>
      <c r="AX28" s="294">
        <f>'6'!AE29</f>
        <v>0</v>
      </c>
      <c r="AY28" s="302"/>
      <c r="AZ28" s="294">
        <f>'6'!AG29</f>
        <v>0</v>
      </c>
      <c r="BA28" s="294">
        <f>'6'!AI29</f>
        <v>0</v>
      </c>
      <c r="BB28" s="302"/>
      <c r="BC28" s="302"/>
      <c r="BD28" s="302"/>
      <c r="BE28" s="294">
        <f>'6'!AK29</f>
        <v>0</v>
      </c>
      <c r="BF28" s="302"/>
      <c r="BG28" s="294">
        <f>'6'!AM29</f>
        <v>0</v>
      </c>
      <c r="BH28" s="294">
        <f>'6'!AO29</f>
        <v>0</v>
      </c>
      <c r="BI28" s="302"/>
      <c r="BJ28" s="302"/>
      <c r="BK28" s="302"/>
      <c r="BL28" s="302"/>
      <c r="BM28" s="302"/>
      <c r="BN28" s="294">
        <f>'6'!AS29</f>
        <v>6.9474999999999998</v>
      </c>
      <c r="BO28" s="294">
        <f>'6'!AU29</f>
        <v>0</v>
      </c>
      <c r="BP28" s="302"/>
      <c r="BQ28" s="302"/>
      <c r="BR28" s="302"/>
      <c r="BS28" s="294">
        <f>'6'!AW29</f>
        <v>0</v>
      </c>
      <c r="BT28" s="302"/>
      <c r="BU28" s="302">
        <f>'6'!AY29</f>
        <v>0</v>
      </c>
      <c r="BV28" s="294">
        <f>'6'!BA29</f>
        <v>0</v>
      </c>
      <c r="BW28" s="302"/>
      <c r="BX28" s="302"/>
      <c r="BY28" s="302"/>
      <c r="BZ28" s="294">
        <f>'6'!BC29</f>
        <v>0</v>
      </c>
      <c r="CA28" s="302"/>
      <c r="CB28" s="294">
        <f>'6'!BE29</f>
        <v>0</v>
      </c>
      <c r="CC28" s="294">
        <f>'6'!BG29</f>
        <v>0</v>
      </c>
      <c r="CD28" s="294"/>
      <c r="CE28" s="294"/>
      <c r="CF28" s="294"/>
      <c r="CG28" s="294">
        <f>'6'!BI29</f>
        <v>0</v>
      </c>
      <c r="CH28" s="302"/>
      <c r="CI28" s="302">
        <f>'6'!BK29</f>
        <v>8.7000000000000011</v>
      </c>
      <c r="CJ28" s="294">
        <f>'6'!BM29</f>
        <v>0</v>
      </c>
      <c r="CK28" s="302"/>
      <c r="CL28" s="302"/>
      <c r="CM28" s="302"/>
      <c r="CN28" s="294">
        <f>'6'!BO29</f>
        <v>0</v>
      </c>
      <c r="CO28" s="302"/>
      <c r="CP28" s="294">
        <f>'6'!BQ29</f>
        <v>9</v>
      </c>
      <c r="CQ28" s="294">
        <f>'6'!BS29</f>
        <v>0</v>
      </c>
      <c r="CR28" s="294"/>
      <c r="CS28" s="294"/>
      <c r="CT28" s="294"/>
      <c r="CU28" s="294">
        <f>'6'!BU29</f>
        <v>0</v>
      </c>
      <c r="CV28" s="302"/>
      <c r="CW28" s="302">
        <f>'6'!BW29</f>
        <v>9</v>
      </c>
      <c r="CX28" s="294">
        <f t="shared" si="2"/>
        <v>0</v>
      </c>
      <c r="CY28" s="294">
        <f t="shared" si="3"/>
        <v>0</v>
      </c>
      <c r="CZ28" s="294">
        <f t="shared" si="4"/>
        <v>0</v>
      </c>
      <c r="DA28" s="294">
        <f t="shared" si="5"/>
        <v>0</v>
      </c>
      <c r="DB28" s="294">
        <f t="shared" si="6"/>
        <v>0</v>
      </c>
      <c r="DC28" s="294">
        <f t="shared" si="7"/>
        <v>0</v>
      </c>
      <c r="DD28" s="294">
        <f t="shared" si="8"/>
        <v>15.9475</v>
      </c>
      <c r="DE28" s="294">
        <f t="shared" si="9"/>
        <v>0</v>
      </c>
      <c r="DF28" s="294">
        <f t="shared" si="10"/>
        <v>0</v>
      </c>
      <c r="DG28" s="294">
        <f t="shared" si="11"/>
        <v>0</v>
      </c>
      <c r="DH28" s="294">
        <f t="shared" si="12"/>
        <v>0</v>
      </c>
      <c r="DI28" s="294">
        <f t="shared" si="13"/>
        <v>0</v>
      </c>
      <c r="DJ28" s="294">
        <f t="shared" si="14"/>
        <v>0</v>
      </c>
      <c r="DK28" s="294">
        <f t="shared" si="15"/>
        <v>17.700000000000003</v>
      </c>
      <c r="DL28" s="283"/>
      <c r="DM28" s="552"/>
    </row>
    <row r="29" spans="1:117" x14ac:dyDescent="0.25">
      <c r="A29" s="50"/>
      <c r="B29" s="28"/>
      <c r="C29" s="50"/>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302"/>
      <c r="AE29" s="302"/>
      <c r="AF29" s="294">
        <f>'6'!Q30</f>
        <v>0</v>
      </c>
      <c r="AG29" s="302"/>
      <c r="AH29" s="302"/>
      <c r="AI29" s="302"/>
      <c r="AJ29" s="294"/>
      <c r="AK29" s="302"/>
      <c r="AL29" s="294">
        <f>'6'!U30</f>
        <v>0</v>
      </c>
      <c r="AM29" s="302"/>
      <c r="AN29" s="302">
        <f>'6'!W30</f>
        <v>0</v>
      </c>
      <c r="AO29" s="302"/>
      <c r="AP29" s="302"/>
      <c r="AQ29" s="302"/>
      <c r="AR29" s="302"/>
      <c r="AS29" s="302">
        <f>'6'!AA30</f>
        <v>0</v>
      </c>
      <c r="AT29" s="294">
        <f>'6'!AC30</f>
        <v>0</v>
      </c>
      <c r="AU29" s="302"/>
      <c r="AV29" s="302"/>
      <c r="AW29" s="302"/>
      <c r="AX29" s="294">
        <f>'6'!AE30</f>
        <v>0</v>
      </c>
      <c r="AY29" s="302"/>
      <c r="AZ29" s="294">
        <f>'6'!AG30</f>
        <v>0</v>
      </c>
      <c r="BA29" s="294">
        <f>'6'!AI30</f>
        <v>0</v>
      </c>
      <c r="BB29" s="302"/>
      <c r="BC29" s="302"/>
      <c r="BD29" s="302"/>
      <c r="BE29" s="294">
        <f>'6'!AK30</f>
        <v>0</v>
      </c>
      <c r="BF29" s="302"/>
      <c r="BG29" s="294">
        <f>'6'!AM30</f>
        <v>0</v>
      </c>
      <c r="BH29" s="294">
        <f>'6'!AO30</f>
        <v>0</v>
      </c>
      <c r="BI29" s="302"/>
      <c r="BJ29" s="302"/>
      <c r="BK29" s="302"/>
      <c r="BL29" s="302"/>
      <c r="BM29" s="302"/>
      <c r="BN29" s="294">
        <f>'6'!AS30</f>
        <v>0</v>
      </c>
      <c r="BO29" s="294">
        <f>'6'!AU30</f>
        <v>0</v>
      </c>
      <c r="BP29" s="302"/>
      <c r="BQ29" s="302"/>
      <c r="BR29" s="302"/>
      <c r="BS29" s="294">
        <f>'6'!AW30</f>
        <v>0</v>
      </c>
      <c r="BT29" s="302"/>
      <c r="BU29" s="302">
        <f>'6'!AY30</f>
        <v>0</v>
      </c>
      <c r="BV29" s="294">
        <f>'6'!BA30</f>
        <v>0</v>
      </c>
      <c r="BW29" s="302"/>
      <c r="BX29" s="302"/>
      <c r="BY29" s="302"/>
      <c r="BZ29" s="294">
        <f>'6'!BC30</f>
        <v>0</v>
      </c>
      <c r="CA29" s="302"/>
      <c r="CB29" s="294">
        <f>'6'!BE30</f>
        <v>0</v>
      </c>
      <c r="CC29" s="294">
        <f>'6'!BG30</f>
        <v>0</v>
      </c>
      <c r="CD29" s="294"/>
      <c r="CE29" s="294"/>
      <c r="CF29" s="294"/>
      <c r="CG29" s="294">
        <f>'6'!BI30</f>
        <v>0</v>
      </c>
      <c r="CH29" s="302"/>
      <c r="CI29" s="302">
        <f>'6'!BK30</f>
        <v>0</v>
      </c>
      <c r="CJ29" s="294">
        <f>'6'!BM30</f>
        <v>0</v>
      </c>
      <c r="CK29" s="302"/>
      <c r="CL29" s="302"/>
      <c r="CM29" s="302"/>
      <c r="CN29" s="294">
        <f>'6'!BO30</f>
        <v>0</v>
      </c>
      <c r="CO29" s="302"/>
      <c r="CP29" s="294">
        <f>'6'!BQ30</f>
        <v>0</v>
      </c>
      <c r="CQ29" s="294">
        <f>'6'!BS30</f>
        <v>0</v>
      </c>
      <c r="CR29" s="294"/>
      <c r="CS29" s="294"/>
      <c r="CT29" s="294"/>
      <c r="CU29" s="294">
        <f>'6'!BU30</f>
        <v>0</v>
      </c>
      <c r="CV29" s="302"/>
      <c r="CW29" s="302">
        <f>'6'!BW30</f>
        <v>0</v>
      </c>
      <c r="CX29" s="294">
        <f t="shared" si="2"/>
        <v>0</v>
      </c>
      <c r="CY29" s="294">
        <f t="shared" si="3"/>
        <v>0</v>
      </c>
      <c r="CZ29" s="294">
        <f t="shared" si="4"/>
        <v>0</v>
      </c>
      <c r="DA29" s="294">
        <f t="shared" si="5"/>
        <v>0</v>
      </c>
      <c r="DB29" s="294">
        <f t="shared" si="6"/>
        <v>0</v>
      </c>
      <c r="DC29" s="294">
        <f t="shared" si="7"/>
        <v>0</v>
      </c>
      <c r="DD29" s="294">
        <f t="shared" si="8"/>
        <v>0</v>
      </c>
      <c r="DE29" s="294">
        <f t="shared" si="9"/>
        <v>0</v>
      </c>
      <c r="DF29" s="294">
        <f t="shared" si="10"/>
        <v>0</v>
      </c>
      <c r="DG29" s="294">
        <f t="shared" si="11"/>
        <v>0</v>
      </c>
      <c r="DH29" s="294">
        <f t="shared" si="12"/>
        <v>0</v>
      </c>
      <c r="DI29" s="294">
        <f t="shared" si="13"/>
        <v>0</v>
      </c>
      <c r="DJ29" s="294">
        <f t="shared" si="14"/>
        <v>0</v>
      </c>
      <c r="DK29" s="294">
        <f t="shared" si="15"/>
        <v>0</v>
      </c>
      <c r="DL29" s="283"/>
      <c r="DM29" s="552"/>
    </row>
    <row r="30" spans="1:117" ht="31.5" x14ac:dyDescent="0.25">
      <c r="A30" s="50">
        <v>1</v>
      </c>
      <c r="B30" s="170" t="s">
        <v>579</v>
      </c>
      <c r="C30" s="50"/>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c r="AE30" s="302"/>
      <c r="AF30" s="294">
        <f>'6'!Q31</f>
        <v>0</v>
      </c>
      <c r="AG30" s="302"/>
      <c r="AH30" s="302"/>
      <c r="AI30" s="302"/>
      <c r="AJ30" s="294"/>
      <c r="AK30" s="302"/>
      <c r="AL30" s="294">
        <f>'6'!U31</f>
        <v>0</v>
      </c>
      <c r="AM30" s="302"/>
      <c r="AN30" s="302">
        <f>'6'!W31</f>
        <v>0</v>
      </c>
      <c r="AO30" s="302"/>
      <c r="AP30" s="302"/>
      <c r="AQ30" s="302"/>
      <c r="AR30" s="302"/>
      <c r="AS30" s="302">
        <f>'6'!AA31</f>
        <v>0</v>
      </c>
      <c r="AT30" s="294">
        <f>'6'!AC31</f>
        <v>0</v>
      </c>
      <c r="AU30" s="302"/>
      <c r="AV30" s="302"/>
      <c r="AW30" s="302"/>
      <c r="AX30" s="294">
        <f>'6'!AE31</f>
        <v>0</v>
      </c>
      <c r="AY30" s="302"/>
      <c r="AZ30" s="294">
        <f>'6'!AG31</f>
        <v>0</v>
      </c>
      <c r="BA30" s="294">
        <f>'6'!AI31</f>
        <v>0</v>
      </c>
      <c r="BB30" s="302"/>
      <c r="BC30" s="302"/>
      <c r="BD30" s="302"/>
      <c r="BE30" s="294">
        <f>'6'!AK31</f>
        <v>0</v>
      </c>
      <c r="BF30" s="302"/>
      <c r="BG30" s="294">
        <f>'6'!AM31</f>
        <v>0</v>
      </c>
      <c r="BH30" s="294">
        <f>'6'!AO31</f>
        <v>0</v>
      </c>
      <c r="BI30" s="302"/>
      <c r="BJ30" s="302"/>
      <c r="BK30" s="302"/>
      <c r="BL30" s="302"/>
      <c r="BM30" s="302"/>
      <c r="BN30" s="294">
        <f>'6'!AS31</f>
        <v>0</v>
      </c>
      <c r="BO30" s="294">
        <f>'6'!AU31</f>
        <v>0</v>
      </c>
      <c r="BP30" s="302"/>
      <c r="BQ30" s="302"/>
      <c r="BR30" s="302"/>
      <c r="BS30" s="294">
        <f>'6'!AW31</f>
        <v>0</v>
      </c>
      <c r="BT30" s="302"/>
      <c r="BU30" s="302">
        <f>'6'!AY31</f>
        <v>0</v>
      </c>
      <c r="BV30" s="294">
        <f>'6'!BA31</f>
        <v>0</v>
      </c>
      <c r="BW30" s="302"/>
      <c r="BX30" s="302"/>
      <c r="BY30" s="302"/>
      <c r="BZ30" s="294">
        <f>'6'!BC31</f>
        <v>0</v>
      </c>
      <c r="CA30" s="302"/>
      <c r="CB30" s="294">
        <f>'6'!BE31</f>
        <v>0</v>
      </c>
      <c r="CC30" s="294">
        <f>'6'!BG31</f>
        <v>0</v>
      </c>
      <c r="CD30" s="294"/>
      <c r="CE30" s="294"/>
      <c r="CF30" s="294"/>
      <c r="CG30" s="294">
        <f>'6'!BI31</f>
        <v>0</v>
      </c>
      <c r="CH30" s="302"/>
      <c r="CI30" s="302">
        <f>'6'!BK31</f>
        <v>0</v>
      </c>
      <c r="CJ30" s="294">
        <f>'6'!BM31</f>
        <v>0</v>
      </c>
      <c r="CK30" s="302"/>
      <c r="CL30" s="302"/>
      <c r="CM30" s="302"/>
      <c r="CN30" s="294">
        <f>'6'!BO31</f>
        <v>0</v>
      </c>
      <c r="CO30" s="302"/>
      <c r="CP30" s="294">
        <f>'6'!BQ31</f>
        <v>0</v>
      </c>
      <c r="CQ30" s="294">
        <f>'6'!BS31</f>
        <v>0</v>
      </c>
      <c r="CR30" s="294"/>
      <c r="CS30" s="294"/>
      <c r="CT30" s="294"/>
      <c r="CU30" s="294">
        <f>'6'!BU31</f>
        <v>0</v>
      </c>
      <c r="CV30" s="302"/>
      <c r="CW30" s="302">
        <f>'6'!BW31</f>
        <v>0</v>
      </c>
      <c r="CX30" s="294">
        <f t="shared" si="2"/>
        <v>0</v>
      </c>
      <c r="CY30" s="294">
        <f t="shared" si="3"/>
        <v>0</v>
      </c>
      <c r="CZ30" s="294">
        <f t="shared" si="4"/>
        <v>0</v>
      </c>
      <c r="DA30" s="294">
        <f t="shared" si="5"/>
        <v>0</v>
      </c>
      <c r="DB30" s="294">
        <f t="shared" si="6"/>
        <v>0</v>
      </c>
      <c r="DC30" s="294">
        <f t="shared" si="7"/>
        <v>0</v>
      </c>
      <c r="DD30" s="294">
        <f t="shared" si="8"/>
        <v>0</v>
      </c>
      <c r="DE30" s="294">
        <f t="shared" si="9"/>
        <v>0</v>
      </c>
      <c r="DF30" s="294">
        <f t="shared" si="10"/>
        <v>0</v>
      </c>
      <c r="DG30" s="294">
        <f t="shared" si="11"/>
        <v>0</v>
      </c>
      <c r="DH30" s="294">
        <f t="shared" si="12"/>
        <v>0</v>
      </c>
      <c r="DI30" s="294">
        <f t="shared" si="13"/>
        <v>0</v>
      </c>
      <c r="DJ30" s="294">
        <f t="shared" si="14"/>
        <v>0</v>
      </c>
      <c r="DK30" s="294">
        <f t="shared" si="15"/>
        <v>0</v>
      </c>
      <c r="DL30" s="283"/>
      <c r="DM30" s="552"/>
    </row>
    <row r="31" spans="1:117" ht="47.25" x14ac:dyDescent="0.25">
      <c r="A31" s="173" t="s">
        <v>550</v>
      </c>
      <c r="B31" s="171" t="s">
        <v>747</v>
      </c>
      <c r="C31" s="50"/>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c r="AE31" s="302"/>
      <c r="AF31" s="294">
        <f>'6'!Q32</f>
        <v>0</v>
      </c>
      <c r="AG31" s="302"/>
      <c r="AH31" s="302"/>
      <c r="AI31" s="302"/>
      <c r="AJ31" s="294"/>
      <c r="AK31" s="302"/>
      <c r="AL31" s="294">
        <f>'6'!U32</f>
        <v>0</v>
      </c>
      <c r="AM31" s="302"/>
      <c r="AN31" s="302">
        <f>'6'!W32</f>
        <v>0</v>
      </c>
      <c r="AO31" s="302"/>
      <c r="AP31" s="302"/>
      <c r="AQ31" s="302"/>
      <c r="AR31" s="302"/>
      <c r="AS31" s="302">
        <f>'6'!AA32</f>
        <v>0</v>
      </c>
      <c r="AT31" s="294">
        <f>'6'!AC32</f>
        <v>0</v>
      </c>
      <c r="AU31" s="302"/>
      <c r="AV31" s="302"/>
      <c r="AW31" s="302"/>
      <c r="AX31" s="294">
        <f>'6'!AE32</f>
        <v>0</v>
      </c>
      <c r="AY31" s="302"/>
      <c r="AZ31" s="294">
        <f>'6'!AG32</f>
        <v>0</v>
      </c>
      <c r="BA31" s="294">
        <f>'6'!AI32</f>
        <v>0</v>
      </c>
      <c r="BB31" s="302"/>
      <c r="BC31" s="302"/>
      <c r="BD31" s="302"/>
      <c r="BE31" s="294">
        <f>'6'!AK32</f>
        <v>0</v>
      </c>
      <c r="BF31" s="302"/>
      <c r="BG31" s="294">
        <f>'6'!AM32</f>
        <v>0</v>
      </c>
      <c r="BH31" s="294">
        <f>'6'!AO32</f>
        <v>0</v>
      </c>
      <c r="BI31" s="302"/>
      <c r="BJ31" s="302"/>
      <c r="BK31" s="302"/>
      <c r="BL31" s="302"/>
      <c r="BM31" s="302"/>
      <c r="BN31" s="294">
        <f>'6'!AS32</f>
        <v>0</v>
      </c>
      <c r="BO31" s="294">
        <f>'6'!AU32</f>
        <v>0</v>
      </c>
      <c r="BP31" s="302"/>
      <c r="BQ31" s="302"/>
      <c r="BR31" s="302"/>
      <c r="BS31" s="294">
        <f>'6'!AW32</f>
        <v>0</v>
      </c>
      <c r="BT31" s="302"/>
      <c r="BU31" s="302">
        <f>'6'!AY32</f>
        <v>29.985113800000001</v>
      </c>
      <c r="BV31" s="294">
        <f>'6'!BA32</f>
        <v>2</v>
      </c>
      <c r="BW31" s="302"/>
      <c r="BX31" s="302"/>
      <c r="BY31" s="302"/>
      <c r="BZ31" s="294">
        <f>'6'!BC32</f>
        <v>0</v>
      </c>
      <c r="CA31" s="302"/>
      <c r="CB31" s="294">
        <f>'6'!BE32</f>
        <v>0</v>
      </c>
      <c r="CC31" s="294">
        <f>'6'!BG32</f>
        <v>2</v>
      </c>
      <c r="CD31" s="294"/>
      <c r="CE31" s="294"/>
      <c r="CF31" s="294"/>
      <c r="CG31" s="294">
        <f>'6'!BI32</f>
        <v>0</v>
      </c>
      <c r="CH31" s="302"/>
      <c r="CI31" s="302">
        <f>'6'!BK32</f>
        <v>16.767000000000003</v>
      </c>
      <c r="CJ31" s="294">
        <f>'6'!BM32</f>
        <v>2</v>
      </c>
      <c r="CK31" s="302"/>
      <c r="CL31" s="302"/>
      <c r="CM31" s="302"/>
      <c r="CN31" s="294">
        <f>'6'!BO32</f>
        <v>0</v>
      </c>
      <c r="CO31" s="302"/>
      <c r="CP31" s="294">
        <f>'6'!BQ32</f>
        <v>12.592000000000001</v>
      </c>
      <c r="CQ31" s="294">
        <f>'6'!BS32</f>
        <v>2</v>
      </c>
      <c r="CR31" s="294"/>
      <c r="CS31" s="294"/>
      <c r="CT31" s="294"/>
      <c r="CU31" s="294">
        <f>'6'!BU32</f>
        <v>0</v>
      </c>
      <c r="CV31" s="302"/>
      <c r="CW31" s="302">
        <f>'6'!BW32</f>
        <v>12.592000000000001</v>
      </c>
      <c r="CX31" s="294">
        <f t="shared" si="2"/>
        <v>4</v>
      </c>
      <c r="CY31" s="294">
        <f t="shared" si="3"/>
        <v>0</v>
      </c>
      <c r="CZ31" s="294">
        <f t="shared" si="4"/>
        <v>0</v>
      </c>
      <c r="DA31" s="294">
        <f t="shared" si="5"/>
        <v>0</v>
      </c>
      <c r="DB31" s="294">
        <f t="shared" si="6"/>
        <v>0</v>
      </c>
      <c r="DC31" s="294">
        <f t="shared" si="7"/>
        <v>0</v>
      </c>
      <c r="DD31" s="294">
        <f t="shared" si="8"/>
        <v>12.592000000000001</v>
      </c>
      <c r="DE31" s="294">
        <f t="shared" si="9"/>
        <v>4</v>
      </c>
      <c r="DF31" s="294">
        <f t="shared" si="10"/>
        <v>0</v>
      </c>
      <c r="DG31" s="294">
        <f t="shared" si="11"/>
        <v>0</v>
      </c>
      <c r="DH31" s="294">
        <f t="shared" si="12"/>
        <v>0</v>
      </c>
      <c r="DI31" s="294">
        <f t="shared" si="13"/>
        <v>0</v>
      </c>
      <c r="DJ31" s="294">
        <f t="shared" si="14"/>
        <v>0</v>
      </c>
      <c r="DK31" s="294">
        <f t="shared" si="15"/>
        <v>59.344113800000002</v>
      </c>
      <c r="DL31" s="347"/>
      <c r="DM31" s="552"/>
    </row>
    <row r="32" spans="1:117" ht="63" x14ac:dyDescent="0.25">
      <c r="A32" s="46" t="s">
        <v>552</v>
      </c>
      <c r="B32" s="170" t="s">
        <v>748</v>
      </c>
      <c r="C32" s="50"/>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302"/>
      <c r="AF32" s="294">
        <f>'6'!Q33</f>
        <v>0</v>
      </c>
      <c r="AG32" s="302"/>
      <c r="AH32" s="302"/>
      <c r="AI32" s="302"/>
      <c r="AJ32" s="294"/>
      <c r="AK32" s="302"/>
      <c r="AL32" s="294">
        <f>'6'!U33</f>
        <v>0</v>
      </c>
      <c r="AM32" s="302"/>
      <c r="AN32" s="302">
        <f>'6'!W33</f>
        <v>0</v>
      </c>
      <c r="AO32" s="302"/>
      <c r="AP32" s="302"/>
      <c r="AQ32" s="302"/>
      <c r="AR32" s="302"/>
      <c r="AS32" s="302">
        <f>'6'!AA33</f>
        <v>0</v>
      </c>
      <c r="AT32" s="294">
        <f>'6'!AC33</f>
        <v>0</v>
      </c>
      <c r="AU32" s="302"/>
      <c r="AV32" s="302"/>
      <c r="AW32" s="302"/>
      <c r="AX32" s="294">
        <f>'6'!AE33</f>
        <v>0</v>
      </c>
      <c r="AY32" s="302"/>
      <c r="AZ32" s="294">
        <f>'6'!AG33</f>
        <v>0</v>
      </c>
      <c r="BA32" s="294">
        <f>'6'!AI33</f>
        <v>0</v>
      </c>
      <c r="BB32" s="302"/>
      <c r="BC32" s="302"/>
      <c r="BD32" s="302"/>
      <c r="BE32" s="294">
        <f>'6'!AK33</f>
        <v>0</v>
      </c>
      <c r="BF32" s="302"/>
      <c r="BG32" s="294">
        <f>'6'!AM33</f>
        <v>0</v>
      </c>
      <c r="BH32" s="294">
        <f>'6'!AO33</f>
        <v>0</v>
      </c>
      <c r="BI32" s="302"/>
      <c r="BJ32" s="302"/>
      <c r="BK32" s="302"/>
      <c r="BL32" s="302"/>
      <c r="BM32" s="302"/>
      <c r="BN32" s="294">
        <f>'6'!AS33</f>
        <v>0</v>
      </c>
      <c r="BO32" s="294">
        <f>'6'!AU33</f>
        <v>0</v>
      </c>
      <c r="BP32" s="302"/>
      <c r="BQ32" s="302"/>
      <c r="BR32" s="302"/>
      <c r="BS32" s="294">
        <f>'6'!AW33</f>
        <v>0</v>
      </c>
      <c r="BT32" s="302"/>
      <c r="BU32" s="302">
        <f>'6'!AY33</f>
        <v>29.985113800000001</v>
      </c>
      <c r="BV32" s="294">
        <f>'6'!BA33</f>
        <v>2</v>
      </c>
      <c r="BW32" s="302"/>
      <c r="BX32" s="302"/>
      <c r="BY32" s="302"/>
      <c r="BZ32" s="294">
        <f>'6'!BC33</f>
        <v>0</v>
      </c>
      <c r="CA32" s="302"/>
      <c r="CB32" s="294">
        <f>'6'!BE33</f>
        <v>0</v>
      </c>
      <c r="CC32" s="294">
        <f>'6'!BG33</f>
        <v>2</v>
      </c>
      <c r="CD32" s="294"/>
      <c r="CE32" s="294"/>
      <c r="CF32" s="294"/>
      <c r="CG32" s="294">
        <f>'6'!BI33</f>
        <v>0</v>
      </c>
      <c r="CH32" s="302"/>
      <c r="CI32" s="302">
        <f>'6'!BK33</f>
        <v>16.767000000000003</v>
      </c>
      <c r="CJ32" s="294">
        <f>'6'!BM33</f>
        <v>2</v>
      </c>
      <c r="CK32" s="302"/>
      <c r="CL32" s="302"/>
      <c r="CM32" s="302"/>
      <c r="CN32" s="294">
        <f>'6'!BO33</f>
        <v>0</v>
      </c>
      <c r="CO32" s="302"/>
      <c r="CP32" s="294">
        <f>'6'!BQ33</f>
        <v>12.592000000000001</v>
      </c>
      <c r="CQ32" s="294">
        <f>'6'!BS33</f>
        <v>2</v>
      </c>
      <c r="CR32" s="294"/>
      <c r="CS32" s="294"/>
      <c r="CT32" s="294"/>
      <c r="CU32" s="294">
        <f>'6'!BU33</f>
        <v>0</v>
      </c>
      <c r="CV32" s="302"/>
      <c r="CW32" s="302">
        <f>'6'!BW33</f>
        <v>12.592000000000001</v>
      </c>
      <c r="CX32" s="294">
        <f t="shared" si="2"/>
        <v>4</v>
      </c>
      <c r="CY32" s="294">
        <f t="shared" si="3"/>
        <v>0</v>
      </c>
      <c r="CZ32" s="294">
        <f t="shared" si="4"/>
        <v>0</v>
      </c>
      <c r="DA32" s="294">
        <f t="shared" si="5"/>
        <v>0</v>
      </c>
      <c r="DB32" s="294">
        <f t="shared" si="6"/>
        <v>0</v>
      </c>
      <c r="DC32" s="294">
        <f t="shared" si="7"/>
        <v>0</v>
      </c>
      <c r="DD32" s="294">
        <f t="shared" si="8"/>
        <v>12.592000000000001</v>
      </c>
      <c r="DE32" s="294">
        <f t="shared" si="9"/>
        <v>4</v>
      </c>
      <c r="DF32" s="294">
        <f t="shared" si="10"/>
        <v>0</v>
      </c>
      <c r="DG32" s="294">
        <f t="shared" si="11"/>
        <v>0</v>
      </c>
      <c r="DH32" s="294">
        <f t="shared" si="12"/>
        <v>0</v>
      </c>
      <c r="DI32" s="294">
        <f t="shared" si="13"/>
        <v>0</v>
      </c>
      <c r="DJ32" s="294">
        <f t="shared" si="14"/>
        <v>0</v>
      </c>
      <c r="DK32" s="294">
        <f t="shared" si="15"/>
        <v>59.344113800000002</v>
      </c>
      <c r="DL32" s="283"/>
      <c r="DM32" s="552"/>
    </row>
    <row r="33" spans="1:117" s="580" customFormat="1" ht="94.5" x14ac:dyDescent="0.25">
      <c r="A33" s="46"/>
      <c r="B33" s="170" t="s">
        <v>1125</v>
      </c>
      <c r="C33" s="50" t="s">
        <v>1123</v>
      </c>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302"/>
      <c r="AF33" s="294">
        <f>'6'!Q34</f>
        <v>0</v>
      </c>
      <c r="AG33" s="302"/>
      <c r="AH33" s="302"/>
      <c r="AI33" s="302"/>
      <c r="AJ33" s="294"/>
      <c r="AK33" s="302"/>
      <c r="AL33" s="294">
        <f>'6'!U34</f>
        <v>0</v>
      </c>
      <c r="AM33" s="302"/>
      <c r="AN33" s="302">
        <f>'6'!W34</f>
        <v>0</v>
      </c>
      <c r="AO33" s="302"/>
      <c r="AP33" s="302"/>
      <c r="AQ33" s="302"/>
      <c r="AR33" s="302"/>
      <c r="AS33" s="302">
        <f>'6'!AA34</f>
        <v>0</v>
      </c>
      <c r="AT33" s="294">
        <f>'6'!AC34</f>
        <v>0</v>
      </c>
      <c r="AU33" s="302"/>
      <c r="AV33" s="302"/>
      <c r="AW33" s="302"/>
      <c r="AX33" s="294">
        <f>'6'!AE34</f>
        <v>0</v>
      </c>
      <c r="AY33" s="302"/>
      <c r="AZ33" s="294">
        <f>'6'!AG34</f>
        <v>0</v>
      </c>
      <c r="BA33" s="294">
        <f>'6'!AI34</f>
        <v>0</v>
      </c>
      <c r="BB33" s="302"/>
      <c r="BC33" s="302"/>
      <c r="BD33" s="302"/>
      <c r="BE33" s="294">
        <f>'6'!AK34</f>
        <v>0</v>
      </c>
      <c r="BF33" s="302"/>
      <c r="BG33" s="294">
        <f>'6'!AM34</f>
        <v>0</v>
      </c>
      <c r="BH33" s="294">
        <f>'6'!AO34</f>
        <v>0</v>
      </c>
      <c r="BI33" s="302"/>
      <c r="BJ33" s="302"/>
      <c r="BK33" s="302"/>
      <c r="BL33" s="302"/>
      <c r="BM33" s="302"/>
      <c r="BN33" s="294">
        <f>'6'!AS34</f>
        <v>0</v>
      </c>
      <c r="BO33" s="294">
        <f>'6'!AU34</f>
        <v>0</v>
      </c>
      <c r="BP33" s="302"/>
      <c r="BQ33" s="302"/>
      <c r="BR33" s="302"/>
      <c r="BS33" s="294">
        <f>'6'!AW34</f>
        <v>0</v>
      </c>
      <c r="BT33" s="302"/>
      <c r="BU33" s="302">
        <f>'6'!AY34</f>
        <v>12.97616307</v>
      </c>
      <c r="BV33" s="294">
        <f>'6'!BA34</f>
        <v>0</v>
      </c>
      <c r="BW33" s="302"/>
      <c r="BX33" s="302"/>
      <c r="BY33" s="302"/>
      <c r="BZ33" s="294">
        <f>'6'!BC34</f>
        <v>0</v>
      </c>
      <c r="CA33" s="302"/>
      <c r="CB33" s="294">
        <f>'6'!BE34</f>
        <v>0</v>
      </c>
      <c r="CC33" s="294">
        <f>'6'!BG34</f>
        <v>0</v>
      </c>
      <c r="CD33" s="294"/>
      <c r="CE33" s="294"/>
      <c r="CF33" s="294"/>
      <c r="CG33" s="294">
        <f>'6'!BI34</f>
        <v>0</v>
      </c>
      <c r="CH33" s="302"/>
      <c r="CI33" s="302">
        <f>'6'!BK34</f>
        <v>8.3070000000000004</v>
      </c>
      <c r="CJ33" s="294">
        <f>'6'!BM34</f>
        <v>0</v>
      </c>
      <c r="CK33" s="302"/>
      <c r="CL33" s="302"/>
      <c r="CM33" s="302"/>
      <c r="CN33" s="294">
        <f>'6'!BO34</f>
        <v>0</v>
      </c>
      <c r="CO33" s="302"/>
      <c r="CP33" s="294">
        <f>'6'!BQ34</f>
        <v>12.592000000000001</v>
      </c>
      <c r="CQ33" s="294">
        <f>'6'!BS34</f>
        <v>0</v>
      </c>
      <c r="CR33" s="294"/>
      <c r="CS33" s="294"/>
      <c r="CT33" s="294"/>
      <c r="CU33" s="294">
        <f>'6'!BU34</f>
        <v>0</v>
      </c>
      <c r="CV33" s="302"/>
      <c r="CW33" s="302">
        <f>'6'!BW34</f>
        <v>12.592000000000001</v>
      </c>
      <c r="CX33" s="294">
        <f t="shared" ref="CX33:CX34" si="16">AF33+AT33+BH33+BV33+CJ33</f>
        <v>0</v>
      </c>
      <c r="CY33" s="294">
        <f t="shared" ref="CY33:CY34" si="17">AG33+AU33+BI33+BW33+CK33</f>
        <v>0</v>
      </c>
      <c r="CZ33" s="294">
        <f t="shared" ref="CZ33:CZ34" si="18">AH33+AV33+BJ33+BX33+CL33</f>
        <v>0</v>
      </c>
      <c r="DA33" s="294">
        <f t="shared" ref="DA33:DA34" si="19">AI33+AW33+BK33+BY33+CM33</f>
        <v>0</v>
      </c>
      <c r="DB33" s="294">
        <f t="shared" ref="DB33:DB34" si="20">AJ33+AX33+BL33+BZ33+CN33</f>
        <v>0</v>
      </c>
      <c r="DC33" s="294">
        <f t="shared" ref="DC33:DC34" si="21">AK33+AY33+BM33+CA33+CO33</f>
        <v>0</v>
      </c>
      <c r="DD33" s="294">
        <f t="shared" ref="DD33:DD34" si="22">AL33+AZ33+BN33+CB33+CP33</f>
        <v>12.592000000000001</v>
      </c>
      <c r="DE33" s="294">
        <f t="shared" ref="DE33:DE34" si="23">AF33+AT33+BO33+CC33+CQ33</f>
        <v>0</v>
      </c>
      <c r="DF33" s="294">
        <f t="shared" ref="DF33:DF34" si="24">AG33+AU33+BP33+CD33+CR33</f>
        <v>0</v>
      </c>
      <c r="DG33" s="294">
        <f t="shared" ref="DG33:DG34" si="25">AH33+AV33+BQ33+CE33+CS33</f>
        <v>0</v>
      </c>
      <c r="DH33" s="294">
        <f t="shared" ref="DH33:DH34" si="26">AI33+AW33+BR33+CF33+CT33</f>
        <v>0</v>
      </c>
      <c r="DI33" s="294">
        <f t="shared" ref="DI33:DI34" si="27">AJ33+AX33+BS33+CG33+CU33</f>
        <v>0</v>
      </c>
      <c r="DJ33" s="294">
        <f t="shared" ref="DJ33:DJ34" si="28">AK33+AY33+BT33+CH33+CV33</f>
        <v>0</v>
      </c>
      <c r="DK33" s="294">
        <f t="shared" ref="DK33:DK34" si="29">AL33+AZ33+BU33+CI33+CW33</f>
        <v>33.875163069999999</v>
      </c>
      <c r="DL33" s="283"/>
      <c r="DM33" s="552"/>
    </row>
    <row r="34" spans="1:117" s="580" customFormat="1" ht="94.5" x14ac:dyDescent="0.25">
      <c r="A34" s="46"/>
      <c r="B34" s="170" t="s">
        <v>1126</v>
      </c>
      <c r="C34" s="50" t="s">
        <v>1123</v>
      </c>
      <c r="D34" s="302"/>
      <c r="E34" s="302"/>
      <c r="F34" s="302"/>
      <c r="G34" s="302"/>
      <c r="H34" s="302"/>
      <c r="I34" s="302"/>
      <c r="J34" s="302"/>
      <c r="K34" s="302"/>
      <c r="L34" s="302"/>
      <c r="M34" s="302"/>
      <c r="N34" s="302"/>
      <c r="O34" s="302"/>
      <c r="P34" s="302"/>
      <c r="Q34" s="302"/>
      <c r="R34" s="302"/>
      <c r="S34" s="302"/>
      <c r="T34" s="302"/>
      <c r="U34" s="302"/>
      <c r="V34" s="302"/>
      <c r="W34" s="302"/>
      <c r="X34" s="302"/>
      <c r="Y34" s="302"/>
      <c r="Z34" s="302"/>
      <c r="AA34" s="302"/>
      <c r="AB34" s="302"/>
      <c r="AC34" s="302"/>
      <c r="AD34" s="302"/>
      <c r="AE34" s="302"/>
      <c r="AF34" s="294">
        <f>'6'!Q35</f>
        <v>0</v>
      </c>
      <c r="AG34" s="302"/>
      <c r="AH34" s="302"/>
      <c r="AI34" s="302"/>
      <c r="AJ34" s="294"/>
      <c r="AK34" s="302"/>
      <c r="AL34" s="294">
        <f>'6'!U35</f>
        <v>0</v>
      </c>
      <c r="AM34" s="302"/>
      <c r="AN34" s="302">
        <f>'6'!W35</f>
        <v>0</v>
      </c>
      <c r="AO34" s="302"/>
      <c r="AP34" s="302"/>
      <c r="AQ34" s="302"/>
      <c r="AR34" s="302"/>
      <c r="AS34" s="302">
        <f>'6'!AA35</f>
        <v>0</v>
      </c>
      <c r="AT34" s="294">
        <f>'6'!AC35</f>
        <v>0</v>
      </c>
      <c r="AU34" s="302"/>
      <c r="AV34" s="302"/>
      <c r="AW34" s="302"/>
      <c r="AX34" s="294">
        <f>'6'!AE35</f>
        <v>0</v>
      </c>
      <c r="AY34" s="302"/>
      <c r="AZ34" s="294">
        <f>'6'!AG35</f>
        <v>0</v>
      </c>
      <c r="BA34" s="294">
        <f>'6'!AI35</f>
        <v>0</v>
      </c>
      <c r="BB34" s="302"/>
      <c r="BC34" s="302"/>
      <c r="BD34" s="302"/>
      <c r="BE34" s="294">
        <f>'6'!AK35</f>
        <v>0</v>
      </c>
      <c r="BF34" s="302"/>
      <c r="BG34" s="294">
        <f>'6'!AM35</f>
        <v>0</v>
      </c>
      <c r="BH34" s="294">
        <f>'6'!AO35</f>
        <v>0</v>
      </c>
      <c r="BI34" s="302"/>
      <c r="BJ34" s="302"/>
      <c r="BK34" s="302"/>
      <c r="BL34" s="302"/>
      <c r="BM34" s="302"/>
      <c r="BN34" s="294">
        <f>'6'!AS35</f>
        <v>0</v>
      </c>
      <c r="BO34" s="294">
        <f>'6'!AU35</f>
        <v>0</v>
      </c>
      <c r="BP34" s="302"/>
      <c r="BQ34" s="302"/>
      <c r="BR34" s="302"/>
      <c r="BS34" s="294">
        <f>'6'!AW35</f>
        <v>0</v>
      </c>
      <c r="BT34" s="302"/>
      <c r="BU34" s="302">
        <f>'6'!AY35</f>
        <v>17.008950729999999</v>
      </c>
      <c r="BV34" s="294">
        <f>'6'!BA35</f>
        <v>0</v>
      </c>
      <c r="BW34" s="302"/>
      <c r="BX34" s="302"/>
      <c r="BY34" s="302"/>
      <c r="BZ34" s="294">
        <f>'6'!BC35</f>
        <v>0</v>
      </c>
      <c r="CA34" s="302"/>
      <c r="CB34" s="294">
        <f>'6'!BE35</f>
        <v>0</v>
      </c>
      <c r="CC34" s="294">
        <f>'6'!BG35</f>
        <v>0</v>
      </c>
      <c r="CD34" s="294"/>
      <c r="CE34" s="294"/>
      <c r="CF34" s="294"/>
      <c r="CG34" s="294">
        <f>'6'!BI35</f>
        <v>0</v>
      </c>
      <c r="CH34" s="302"/>
      <c r="CI34" s="302">
        <f>'6'!BK35</f>
        <v>8.4600000000000009</v>
      </c>
      <c r="CJ34" s="294">
        <f>'6'!BM35</f>
        <v>0</v>
      </c>
      <c r="CK34" s="302"/>
      <c r="CL34" s="302"/>
      <c r="CM34" s="302"/>
      <c r="CN34" s="294">
        <f>'6'!BO35</f>
        <v>0</v>
      </c>
      <c r="CO34" s="302"/>
      <c r="CP34" s="294">
        <f>'6'!BQ35</f>
        <v>0</v>
      </c>
      <c r="CQ34" s="294">
        <f>'6'!BS35</f>
        <v>0</v>
      </c>
      <c r="CR34" s="294"/>
      <c r="CS34" s="294"/>
      <c r="CT34" s="294"/>
      <c r="CU34" s="294">
        <f>'6'!BU35</f>
        <v>0</v>
      </c>
      <c r="CV34" s="302"/>
      <c r="CW34" s="302">
        <f>'6'!BW35</f>
        <v>0</v>
      </c>
      <c r="CX34" s="294">
        <f t="shared" si="16"/>
        <v>0</v>
      </c>
      <c r="CY34" s="294">
        <f t="shared" si="17"/>
        <v>0</v>
      </c>
      <c r="CZ34" s="294">
        <f t="shared" si="18"/>
        <v>0</v>
      </c>
      <c r="DA34" s="294">
        <f t="shared" si="19"/>
        <v>0</v>
      </c>
      <c r="DB34" s="294">
        <f t="shared" si="20"/>
        <v>0</v>
      </c>
      <c r="DC34" s="294">
        <f t="shared" si="21"/>
        <v>0</v>
      </c>
      <c r="DD34" s="294">
        <f t="shared" si="22"/>
        <v>0</v>
      </c>
      <c r="DE34" s="294">
        <f t="shared" si="23"/>
        <v>0</v>
      </c>
      <c r="DF34" s="294">
        <f t="shared" si="24"/>
        <v>0</v>
      </c>
      <c r="DG34" s="294">
        <f t="shared" si="25"/>
        <v>0</v>
      </c>
      <c r="DH34" s="294">
        <f t="shared" si="26"/>
        <v>0</v>
      </c>
      <c r="DI34" s="294">
        <f t="shared" si="27"/>
        <v>0</v>
      </c>
      <c r="DJ34" s="294">
        <f t="shared" si="28"/>
        <v>0</v>
      </c>
      <c r="DK34" s="294">
        <f t="shared" si="29"/>
        <v>25.46895073</v>
      </c>
      <c r="DL34" s="283"/>
      <c r="DM34" s="552"/>
    </row>
    <row r="35" spans="1:117" s="94" customFormat="1" ht="47.25" x14ac:dyDescent="0.25">
      <c r="A35" s="82"/>
      <c r="B35" s="288" t="s">
        <v>1075</v>
      </c>
      <c r="C35" s="290" t="s">
        <v>1127</v>
      </c>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302"/>
      <c r="AE35" s="302"/>
      <c r="AF35" s="294"/>
      <c r="AG35" s="302"/>
      <c r="AH35" s="302"/>
      <c r="AI35" s="302"/>
      <c r="AJ35" s="294"/>
      <c r="AK35" s="302"/>
      <c r="AL35" s="294"/>
      <c r="AM35" s="302"/>
      <c r="AN35" s="302"/>
      <c r="AO35" s="302"/>
      <c r="AP35" s="302"/>
      <c r="AQ35" s="302"/>
      <c r="AR35" s="302"/>
      <c r="AS35" s="302"/>
      <c r="AT35" s="294"/>
      <c r="AU35" s="302"/>
      <c r="AV35" s="302"/>
      <c r="AW35" s="302"/>
      <c r="AX35" s="294"/>
      <c r="AY35" s="302"/>
      <c r="AZ35" s="294"/>
      <c r="BA35" s="294">
        <f>'6'!AI36</f>
        <v>0</v>
      </c>
      <c r="BB35" s="302"/>
      <c r="BC35" s="302"/>
      <c r="BD35" s="302"/>
      <c r="BE35" s="294">
        <f>'6'!AK36</f>
        <v>0</v>
      </c>
      <c r="BF35" s="302"/>
      <c r="BG35" s="294">
        <f>'6'!AM36</f>
        <v>0</v>
      </c>
      <c r="BH35" s="294"/>
      <c r="BI35" s="302"/>
      <c r="BJ35" s="302"/>
      <c r="BK35" s="302"/>
      <c r="BL35" s="302"/>
      <c r="BM35" s="302"/>
      <c r="BN35" s="294"/>
      <c r="BO35" s="294">
        <f>'6'!AU36</f>
        <v>0</v>
      </c>
      <c r="BP35" s="302"/>
      <c r="BQ35" s="302"/>
      <c r="BR35" s="302"/>
      <c r="BS35" s="294"/>
      <c r="BT35" s="302"/>
      <c r="BU35" s="302">
        <f>'6'!AY36</f>
        <v>0</v>
      </c>
      <c r="BV35" s="294"/>
      <c r="BW35" s="302"/>
      <c r="BX35" s="302"/>
      <c r="BY35" s="302"/>
      <c r="BZ35" s="294"/>
      <c r="CA35" s="302"/>
      <c r="CB35" s="294"/>
      <c r="CC35" s="294">
        <f>'6'!BG36</f>
        <v>2</v>
      </c>
      <c r="CD35" s="294"/>
      <c r="CE35" s="294"/>
      <c r="CF35" s="294"/>
      <c r="CG35" s="294">
        <f>'6'!BI36</f>
        <v>0</v>
      </c>
      <c r="CH35" s="302"/>
      <c r="CI35" s="302">
        <f>'6'!BK36</f>
        <v>2.79</v>
      </c>
      <c r="CJ35" s="294"/>
      <c r="CK35" s="302"/>
      <c r="CL35" s="302"/>
      <c r="CM35" s="302"/>
      <c r="CN35" s="294"/>
      <c r="CO35" s="302"/>
      <c r="CP35" s="294"/>
      <c r="CQ35" s="294">
        <f>'6'!BS36</f>
        <v>2</v>
      </c>
      <c r="CR35" s="294"/>
      <c r="CS35" s="294"/>
      <c r="CT35" s="294"/>
      <c r="CU35" s="294">
        <f>'6'!BU36</f>
        <v>0</v>
      </c>
      <c r="CV35" s="302"/>
      <c r="CW35" s="302">
        <f>'6'!BW36</f>
        <v>2.9209999999999998</v>
      </c>
      <c r="CX35" s="294"/>
      <c r="CY35" s="294"/>
      <c r="CZ35" s="294"/>
      <c r="DA35" s="294"/>
      <c r="DB35" s="294"/>
      <c r="DC35" s="294"/>
      <c r="DD35" s="294"/>
      <c r="DE35" s="294">
        <f t="shared" si="9"/>
        <v>4</v>
      </c>
      <c r="DF35" s="294">
        <f t="shared" si="10"/>
        <v>0</v>
      </c>
      <c r="DG35" s="294">
        <f t="shared" si="11"/>
        <v>0</v>
      </c>
      <c r="DH35" s="294">
        <f t="shared" si="12"/>
        <v>0</v>
      </c>
      <c r="DI35" s="294">
        <f t="shared" si="13"/>
        <v>0</v>
      </c>
      <c r="DJ35" s="294">
        <f t="shared" si="14"/>
        <v>0</v>
      </c>
      <c r="DK35" s="294">
        <f t="shared" si="15"/>
        <v>5.7110000000000003</v>
      </c>
      <c r="DL35" s="283"/>
      <c r="DM35" s="552"/>
    </row>
    <row r="36" spans="1:117" s="432" customFormat="1" x14ac:dyDescent="0.25">
      <c r="A36" s="46"/>
      <c r="B36" s="170"/>
      <c r="C36" s="50"/>
      <c r="D36" s="302"/>
      <c r="E36" s="302"/>
      <c r="F36" s="302"/>
      <c r="G36" s="302"/>
      <c r="H36" s="302"/>
      <c r="I36" s="302"/>
      <c r="J36" s="302"/>
      <c r="K36" s="302"/>
      <c r="L36" s="302"/>
      <c r="M36" s="302"/>
      <c r="N36" s="302"/>
      <c r="O36" s="302"/>
      <c r="P36" s="302"/>
      <c r="Q36" s="302"/>
      <c r="R36" s="302"/>
      <c r="S36" s="302"/>
      <c r="T36" s="302"/>
      <c r="U36" s="302"/>
      <c r="V36" s="302"/>
      <c r="W36" s="302"/>
      <c r="X36" s="302"/>
      <c r="Y36" s="302"/>
      <c r="Z36" s="302"/>
      <c r="AA36" s="302"/>
      <c r="AB36" s="302"/>
      <c r="AC36" s="302"/>
      <c r="AD36" s="302"/>
      <c r="AE36" s="302"/>
      <c r="AF36" s="294">
        <f>'6'!Q37</f>
        <v>0</v>
      </c>
      <c r="AG36" s="302"/>
      <c r="AH36" s="302"/>
      <c r="AI36" s="302"/>
      <c r="AJ36" s="294"/>
      <c r="AK36" s="302"/>
      <c r="AL36" s="294">
        <f>'6'!U37</f>
        <v>0</v>
      </c>
      <c r="AM36" s="302"/>
      <c r="AN36" s="302">
        <f>'6'!W37</f>
        <v>0</v>
      </c>
      <c r="AO36" s="302"/>
      <c r="AP36" s="302"/>
      <c r="AQ36" s="302"/>
      <c r="AR36" s="302"/>
      <c r="AS36" s="302">
        <f>'6'!AA37</f>
        <v>0</v>
      </c>
      <c r="AT36" s="294">
        <f>'6'!AC37</f>
        <v>0</v>
      </c>
      <c r="AU36" s="302"/>
      <c r="AV36" s="302"/>
      <c r="AW36" s="302"/>
      <c r="AX36" s="294">
        <f>'6'!AE37</f>
        <v>0</v>
      </c>
      <c r="AY36" s="302"/>
      <c r="AZ36" s="294">
        <f>'6'!AG37</f>
        <v>0</v>
      </c>
      <c r="BA36" s="294">
        <f>'6'!AI37</f>
        <v>0</v>
      </c>
      <c r="BB36" s="302"/>
      <c r="BC36" s="302"/>
      <c r="BD36" s="302"/>
      <c r="BE36" s="294">
        <f>'6'!AK37</f>
        <v>0</v>
      </c>
      <c r="BF36" s="302"/>
      <c r="BG36" s="294">
        <f>'6'!AM37</f>
        <v>0</v>
      </c>
      <c r="BH36" s="294">
        <f>'6'!AO37</f>
        <v>0</v>
      </c>
      <c r="BI36" s="302"/>
      <c r="BJ36" s="302"/>
      <c r="BK36" s="302"/>
      <c r="BL36" s="302"/>
      <c r="BM36" s="302"/>
      <c r="BN36" s="294">
        <f>'6'!AS37</f>
        <v>0</v>
      </c>
      <c r="BO36" s="294">
        <f>'6'!AU37</f>
        <v>0</v>
      </c>
      <c r="BP36" s="302"/>
      <c r="BQ36" s="302"/>
      <c r="BR36" s="302"/>
      <c r="BS36" s="294">
        <f>'6'!AW37</f>
        <v>0</v>
      </c>
      <c r="BT36" s="302"/>
      <c r="BU36" s="302">
        <f>'6'!AY37</f>
        <v>0</v>
      </c>
      <c r="BV36" s="294">
        <f>'6'!BA37</f>
        <v>0</v>
      </c>
      <c r="BW36" s="302"/>
      <c r="BX36" s="302"/>
      <c r="BY36" s="302"/>
      <c r="BZ36" s="294">
        <f>'6'!BC37</f>
        <v>0</v>
      </c>
      <c r="CA36" s="302"/>
      <c r="CB36" s="294">
        <f>'6'!BE37</f>
        <v>0</v>
      </c>
      <c r="CC36" s="294">
        <f>'6'!BG37</f>
        <v>0</v>
      </c>
      <c r="CD36" s="294"/>
      <c r="CE36" s="294"/>
      <c r="CF36" s="294"/>
      <c r="CG36" s="294">
        <f>'6'!BI37</f>
        <v>0</v>
      </c>
      <c r="CH36" s="302"/>
      <c r="CI36" s="302">
        <f>'6'!BK37</f>
        <v>0</v>
      </c>
      <c r="CJ36" s="294">
        <f>'6'!BM37</f>
        <v>0</v>
      </c>
      <c r="CK36" s="302"/>
      <c r="CL36" s="302"/>
      <c r="CM36" s="302"/>
      <c r="CN36" s="294">
        <f>'6'!BO37</f>
        <v>0</v>
      </c>
      <c r="CO36" s="302"/>
      <c r="CP36" s="294">
        <f>'6'!BQ37</f>
        <v>0</v>
      </c>
      <c r="CQ36" s="294">
        <f>'6'!BS37</f>
        <v>0</v>
      </c>
      <c r="CR36" s="294"/>
      <c r="CS36" s="294"/>
      <c r="CT36" s="294"/>
      <c r="CU36" s="294">
        <f>'6'!BU37</f>
        <v>0</v>
      </c>
      <c r="CV36" s="302"/>
      <c r="CW36" s="302">
        <f>'6'!BW37</f>
        <v>0</v>
      </c>
      <c r="CX36" s="294">
        <f t="shared" si="2"/>
        <v>0</v>
      </c>
      <c r="CY36" s="294">
        <f t="shared" si="3"/>
        <v>0</v>
      </c>
      <c r="CZ36" s="294">
        <f t="shared" si="4"/>
        <v>0</v>
      </c>
      <c r="DA36" s="294">
        <f t="shared" si="5"/>
        <v>0</v>
      </c>
      <c r="DB36" s="294">
        <f t="shared" si="6"/>
        <v>0</v>
      </c>
      <c r="DC36" s="294">
        <f t="shared" si="7"/>
        <v>0</v>
      </c>
      <c r="DD36" s="294">
        <f t="shared" si="8"/>
        <v>0</v>
      </c>
      <c r="DE36" s="294">
        <f t="shared" si="9"/>
        <v>0</v>
      </c>
      <c r="DF36" s="294">
        <f t="shared" si="10"/>
        <v>0</v>
      </c>
      <c r="DG36" s="294">
        <f t="shared" si="11"/>
        <v>0</v>
      </c>
      <c r="DH36" s="294">
        <f t="shared" si="12"/>
        <v>0</v>
      </c>
      <c r="DI36" s="294">
        <f t="shared" si="13"/>
        <v>0</v>
      </c>
      <c r="DJ36" s="294">
        <f t="shared" si="14"/>
        <v>0</v>
      </c>
      <c r="DK36" s="294">
        <f t="shared" si="15"/>
        <v>0</v>
      </c>
      <c r="DL36" s="283"/>
      <c r="DM36" s="552"/>
    </row>
    <row r="37" spans="1:117" ht="47.25" x14ac:dyDescent="0.25">
      <c r="A37" s="46" t="s">
        <v>553</v>
      </c>
      <c r="B37" s="170" t="s">
        <v>523</v>
      </c>
      <c r="C37" s="50"/>
      <c r="D37" s="302"/>
      <c r="E37" s="30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302"/>
      <c r="AE37" s="302"/>
      <c r="AF37" s="294">
        <f>'6'!Q38</f>
        <v>0</v>
      </c>
      <c r="AG37" s="302"/>
      <c r="AH37" s="302"/>
      <c r="AI37" s="302"/>
      <c r="AJ37" s="294"/>
      <c r="AK37" s="302"/>
      <c r="AL37" s="294">
        <f>'6'!U38</f>
        <v>0</v>
      </c>
      <c r="AM37" s="302"/>
      <c r="AN37" s="302">
        <f>'6'!W38</f>
        <v>0</v>
      </c>
      <c r="AO37" s="302"/>
      <c r="AP37" s="302"/>
      <c r="AQ37" s="302"/>
      <c r="AR37" s="302"/>
      <c r="AS37" s="302">
        <f>'6'!AA38</f>
        <v>0</v>
      </c>
      <c r="AT37" s="294">
        <f>'6'!AC38</f>
        <v>0</v>
      </c>
      <c r="AU37" s="302"/>
      <c r="AV37" s="302"/>
      <c r="AW37" s="302"/>
      <c r="AX37" s="294">
        <f>'6'!AE38</f>
        <v>0</v>
      </c>
      <c r="AY37" s="302"/>
      <c r="AZ37" s="294">
        <f>'6'!AG38</f>
        <v>0</v>
      </c>
      <c r="BA37" s="294">
        <f>'6'!AI38</f>
        <v>0</v>
      </c>
      <c r="BB37" s="302"/>
      <c r="BC37" s="302"/>
      <c r="BD37" s="302"/>
      <c r="BE37" s="294">
        <f>'6'!AK38</f>
        <v>0</v>
      </c>
      <c r="BF37" s="302"/>
      <c r="BG37" s="294">
        <f>'6'!AM38</f>
        <v>0</v>
      </c>
      <c r="BH37" s="294">
        <f>'6'!AO38</f>
        <v>0</v>
      </c>
      <c r="BI37" s="302"/>
      <c r="BJ37" s="302"/>
      <c r="BK37" s="302"/>
      <c r="BL37" s="302"/>
      <c r="BM37" s="302"/>
      <c r="BN37" s="294">
        <f>'6'!AS38</f>
        <v>0</v>
      </c>
      <c r="BO37" s="294">
        <f>'6'!AU38</f>
        <v>0</v>
      </c>
      <c r="BP37" s="302"/>
      <c r="BQ37" s="302"/>
      <c r="BR37" s="302"/>
      <c r="BS37" s="294">
        <f>'6'!AW38</f>
        <v>0</v>
      </c>
      <c r="BT37" s="302"/>
      <c r="BU37" s="302">
        <f>'6'!AY38</f>
        <v>0</v>
      </c>
      <c r="BV37" s="294">
        <f>'6'!BA38</f>
        <v>0</v>
      </c>
      <c r="BW37" s="302"/>
      <c r="BX37" s="302"/>
      <c r="BY37" s="302"/>
      <c r="BZ37" s="294">
        <f>'6'!BC38</f>
        <v>0</v>
      </c>
      <c r="CA37" s="302"/>
      <c r="CB37" s="294">
        <f>'6'!BE38</f>
        <v>0</v>
      </c>
      <c r="CC37" s="294">
        <f>'6'!BG38</f>
        <v>0</v>
      </c>
      <c r="CD37" s="294"/>
      <c r="CE37" s="294"/>
      <c r="CF37" s="294"/>
      <c r="CG37" s="294">
        <f>'6'!BI38</f>
        <v>0</v>
      </c>
      <c r="CH37" s="302"/>
      <c r="CI37" s="302">
        <f>'6'!BK38</f>
        <v>0</v>
      </c>
      <c r="CJ37" s="294">
        <f>'6'!BM38</f>
        <v>0</v>
      </c>
      <c r="CK37" s="302"/>
      <c r="CL37" s="302"/>
      <c r="CM37" s="302"/>
      <c r="CN37" s="294">
        <f>'6'!BO38</f>
        <v>0</v>
      </c>
      <c r="CO37" s="302"/>
      <c r="CP37" s="294">
        <f>'6'!BQ38</f>
        <v>0</v>
      </c>
      <c r="CQ37" s="294">
        <f>'6'!BS38</f>
        <v>0</v>
      </c>
      <c r="CR37" s="294"/>
      <c r="CS37" s="294"/>
      <c r="CT37" s="294"/>
      <c r="CU37" s="294">
        <f>'6'!BU38</f>
        <v>0</v>
      </c>
      <c r="CV37" s="302"/>
      <c r="CW37" s="302">
        <f>'6'!BW38</f>
        <v>0</v>
      </c>
      <c r="CX37" s="294">
        <f t="shared" si="2"/>
        <v>0</v>
      </c>
      <c r="CY37" s="294">
        <f t="shared" si="3"/>
        <v>0</v>
      </c>
      <c r="CZ37" s="294">
        <f t="shared" si="4"/>
        <v>0</v>
      </c>
      <c r="DA37" s="294">
        <f t="shared" si="5"/>
        <v>0</v>
      </c>
      <c r="DB37" s="294">
        <f t="shared" si="6"/>
        <v>0</v>
      </c>
      <c r="DC37" s="294">
        <f t="shared" si="7"/>
        <v>0</v>
      </c>
      <c r="DD37" s="294">
        <f t="shared" si="8"/>
        <v>0</v>
      </c>
      <c r="DE37" s="294">
        <f t="shared" si="9"/>
        <v>0</v>
      </c>
      <c r="DF37" s="294">
        <f t="shared" si="10"/>
        <v>0</v>
      </c>
      <c r="DG37" s="294">
        <f t="shared" si="11"/>
        <v>0</v>
      </c>
      <c r="DH37" s="294">
        <f t="shared" si="12"/>
        <v>0</v>
      </c>
      <c r="DI37" s="294">
        <f t="shared" si="13"/>
        <v>0</v>
      </c>
      <c r="DJ37" s="294">
        <f t="shared" si="14"/>
        <v>0</v>
      </c>
      <c r="DK37" s="294">
        <f t="shared" si="15"/>
        <v>0</v>
      </c>
      <c r="DL37" s="283"/>
      <c r="DM37" s="552"/>
    </row>
    <row r="38" spans="1:117" ht="63" x14ac:dyDescent="0.25">
      <c r="A38" s="46" t="s">
        <v>554</v>
      </c>
      <c r="B38" s="170" t="s">
        <v>522</v>
      </c>
      <c r="C38" s="50"/>
      <c r="D38" s="302"/>
      <c r="E38" s="302"/>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302"/>
      <c r="AE38" s="302"/>
      <c r="AF38" s="294">
        <f>'6'!Q39</f>
        <v>0</v>
      </c>
      <c r="AG38" s="302"/>
      <c r="AH38" s="302"/>
      <c r="AI38" s="302"/>
      <c r="AJ38" s="294"/>
      <c r="AK38" s="302"/>
      <c r="AL38" s="294">
        <f>'6'!U39</f>
        <v>0</v>
      </c>
      <c r="AM38" s="302"/>
      <c r="AN38" s="302">
        <f>'6'!W39</f>
        <v>0</v>
      </c>
      <c r="AO38" s="302"/>
      <c r="AP38" s="302"/>
      <c r="AQ38" s="302"/>
      <c r="AR38" s="302"/>
      <c r="AS38" s="302">
        <f>'6'!AA39</f>
        <v>0</v>
      </c>
      <c r="AT38" s="294">
        <f>'6'!AC39</f>
        <v>0</v>
      </c>
      <c r="AU38" s="302"/>
      <c r="AV38" s="302"/>
      <c r="AW38" s="302"/>
      <c r="AX38" s="294">
        <f>'6'!AE39</f>
        <v>0</v>
      </c>
      <c r="AY38" s="302"/>
      <c r="AZ38" s="294">
        <f>'6'!AG39</f>
        <v>0</v>
      </c>
      <c r="BA38" s="294">
        <f>'6'!AI39</f>
        <v>0</v>
      </c>
      <c r="BB38" s="302"/>
      <c r="BC38" s="302"/>
      <c r="BD38" s="302"/>
      <c r="BE38" s="294">
        <f>'6'!AK39</f>
        <v>0</v>
      </c>
      <c r="BF38" s="302"/>
      <c r="BG38" s="294">
        <f>'6'!AM39</f>
        <v>0</v>
      </c>
      <c r="BH38" s="294">
        <f>'6'!AO39</f>
        <v>0</v>
      </c>
      <c r="BI38" s="302"/>
      <c r="BJ38" s="302"/>
      <c r="BK38" s="302"/>
      <c r="BL38" s="302"/>
      <c r="BM38" s="302"/>
      <c r="BN38" s="294">
        <f>'6'!AS39</f>
        <v>0</v>
      </c>
      <c r="BO38" s="294">
        <f>'6'!AU39</f>
        <v>0</v>
      </c>
      <c r="BP38" s="302"/>
      <c r="BQ38" s="302"/>
      <c r="BR38" s="302"/>
      <c r="BS38" s="294">
        <f>'6'!AW39</f>
        <v>0</v>
      </c>
      <c r="BT38" s="302"/>
      <c r="BU38" s="302">
        <f>'6'!AY39</f>
        <v>0</v>
      </c>
      <c r="BV38" s="294">
        <f>'6'!BA39</f>
        <v>0</v>
      </c>
      <c r="BW38" s="302"/>
      <c r="BX38" s="302"/>
      <c r="BY38" s="302"/>
      <c r="BZ38" s="294">
        <f>'6'!BC39</f>
        <v>0</v>
      </c>
      <c r="CA38" s="302"/>
      <c r="CB38" s="294">
        <f>'6'!BE39</f>
        <v>0</v>
      </c>
      <c r="CC38" s="294">
        <f>'6'!BG39</f>
        <v>0</v>
      </c>
      <c r="CD38" s="294"/>
      <c r="CE38" s="294"/>
      <c r="CF38" s="294"/>
      <c r="CG38" s="294">
        <f>'6'!BI39</f>
        <v>0</v>
      </c>
      <c r="CH38" s="302"/>
      <c r="CI38" s="302">
        <f>'6'!BK39</f>
        <v>0</v>
      </c>
      <c r="CJ38" s="294">
        <f>'6'!BM39</f>
        <v>0</v>
      </c>
      <c r="CK38" s="302"/>
      <c r="CL38" s="302"/>
      <c r="CM38" s="302"/>
      <c r="CN38" s="294">
        <f>'6'!BO39</f>
        <v>0</v>
      </c>
      <c r="CO38" s="302"/>
      <c r="CP38" s="294">
        <f>'6'!BQ39</f>
        <v>0</v>
      </c>
      <c r="CQ38" s="294">
        <f>'6'!BS39</f>
        <v>0</v>
      </c>
      <c r="CR38" s="294"/>
      <c r="CS38" s="294"/>
      <c r="CT38" s="294"/>
      <c r="CU38" s="294">
        <f>'6'!BU39</f>
        <v>0</v>
      </c>
      <c r="CV38" s="302"/>
      <c r="CW38" s="302">
        <f>'6'!BW39</f>
        <v>0</v>
      </c>
      <c r="CX38" s="294">
        <f t="shared" si="2"/>
        <v>0</v>
      </c>
      <c r="CY38" s="294">
        <f t="shared" si="3"/>
        <v>0</v>
      </c>
      <c r="CZ38" s="294">
        <f t="shared" si="4"/>
        <v>0</v>
      </c>
      <c r="DA38" s="294">
        <f t="shared" si="5"/>
        <v>0</v>
      </c>
      <c r="DB38" s="294">
        <f t="shared" si="6"/>
        <v>0</v>
      </c>
      <c r="DC38" s="294">
        <f t="shared" si="7"/>
        <v>0</v>
      </c>
      <c r="DD38" s="294">
        <f t="shared" si="8"/>
        <v>0</v>
      </c>
      <c r="DE38" s="294">
        <f t="shared" si="9"/>
        <v>0</v>
      </c>
      <c r="DF38" s="294">
        <f t="shared" si="10"/>
        <v>0</v>
      </c>
      <c r="DG38" s="294">
        <f t="shared" si="11"/>
        <v>0</v>
      </c>
      <c r="DH38" s="294">
        <f t="shared" si="12"/>
        <v>0</v>
      </c>
      <c r="DI38" s="294">
        <f t="shared" si="13"/>
        <v>0</v>
      </c>
      <c r="DJ38" s="294">
        <f t="shared" si="14"/>
        <v>0</v>
      </c>
      <c r="DK38" s="294">
        <f t="shared" si="15"/>
        <v>0</v>
      </c>
      <c r="DL38" s="283"/>
      <c r="DM38" s="552"/>
    </row>
    <row r="39" spans="1:117" ht="110.25" customHeight="1" x14ac:dyDescent="0.25">
      <c r="A39" s="46" t="s">
        <v>555</v>
      </c>
      <c r="B39" s="170" t="s">
        <v>749</v>
      </c>
      <c r="C39" s="50"/>
      <c r="D39" s="302"/>
      <c r="E39" s="302"/>
      <c r="F39" s="302"/>
      <c r="G39" s="302"/>
      <c r="H39" s="302"/>
      <c r="I39" s="302"/>
      <c r="J39" s="302"/>
      <c r="K39" s="302"/>
      <c r="L39" s="302"/>
      <c r="M39" s="302"/>
      <c r="N39" s="302"/>
      <c r="O39" s="302"/>
      <c r="P39" s="302"/>
      <c r="Q39" s="302"/>
      <c r="R39" s="302"/>
      <c r="S39" s="302"/>
      <c r="T39" s="302"/>
      <c r="U39" s="302"/>
      <c r="V39" s="302"/>
      <c r="W39" s="302"/>
      <c r="X39" s="302"/>
      <c r="Y39" s="302"/>
      <c r="Z39" s="302"/>
      <c r="AA39" s="302"/>
      <c r="AB39" s="302"/>
      <c r="AC39" s="302"/>
      <c r="AD39" s="302"/>
      <c r="AE39" s="302"/>
      <c r="AF39" s="294">
        <f>'6'!Q40</f>
        <v>0</v>
      </c>
      <c r="AG39" s="302"/>
      <c r="AH39" s="302"/>
      <c r="AI39" s="302"/>
      <c r="AJ39" s="294"/>
      <c r="AK39" s="302"/>
      <c r="AL39" s="294">
        <f>'6'!U40</f>
        <v>0</v>
      </c>
      <c r="AM39" s="302"/>
      <c r="AN39" s="302">
        <f>'6'!W40</f>
        <v>0</v>
      </c>
      <c r="AO39" s="302"/>
      <c r="AP39" s="302"/>
      <c r="AQ39" s="302"/>
      <c r="AR39" s="302"/>
      <c r="AS39" s="302">
        <f>'6'!AA40</f>
        <v>0</v>
      </c>
      <c r="AT39" s="294">
        <f>'6'!AC40</f>
        <v>0</v>
      </c>
      <c r="AU39" s="302"/>
      <c r="AV39" s="302"/>
      <c r="AW39" s="302"/>
      <c r="AX39" s="294">
        <f>'6'!AE40</f>
        <v>0</v>
      </c>
      <c r="AY39" s="302"/>
      <c r="AZ39" s="294">
        <f>'6'!AG40</f>
        <v>0</v>
      </c>
      <c r="BA39" s="294">
        <f>'6'!AI40</f>
        <v>0</v>
      </c>
      <c r="BB39" s="302"/>
      <c r="BC39" s="302"/>
      <c r="BD39" s="302"/>
      <c r="BE39" s="294">
        <f>'6'!AK40</f>
        <v>0</v>
      </c>
      <c r="BF39" s="302"/>
      <c r="BG39" s="294">
        <f>'6'!AM40</f>
        <v>0</v>
      </c>
      <c r="BH39" s="294">
        <f>'6'!AO40</f>
        <v>0</v>
      </c>
      <c r="BI39" s="302"/>
      <c r="BJ39" s="302"/>
      <c r="BK39" s="302"/>
      <c r="BL39" s="302"/>
      <c r="BM39" s="302"/>
      <c r="BN39" s="294">
        <f>'6'!AS40</f>
        <v>0</v>
      </c>
      <c r="BO39" s="294">
        <f>'6'!AU40</f>
        <v>0</v>
      </c>
      <c r="BP39" s="302"/>
      <c r="BQ39" s="302"/>
      <c r="BR39" s="302"/>
      <c r="BS39" s="294">
        <f>'6'!AW40</f>
        <v>0</v>
      </c>
      <c r="BT39" s="302"/>
      <c r="BU39" s="302">
        <f>'6'!AY40</f>
        <v>0</v>
      </c>
      <c r="BV39" s="294">
        <f>'6'!BA40</f>
        <v>0</v>
      </c>
      <c r="BW39" s="302"/>
      <c r="BX39" s="302"/>
      <c r="BY39" s="302"/>
      <c r="BZ39" s="294">
        <f>'6'!BC40</f>
        <v>0</v>
      </c>
      <c r="CA39" s="302"/>
      <c r="CB39" s="294">
        <f>'6'!BE40</f>
        <v>0</v>
      </c>
      <c r="CC39" s="294">
        <f>'6'!BG40</f>
        <v>0</v>
      </c>
      <c r="CD39" s="294"/>
      <c r="CE39" s="294"/>
      <c r="CF39" s="294"/>
      <c r="CG39" s="294">
        <f>'6'!BI40</f>
        <v>0</v>
      </c>
      <c r="CH39" s="302"/>
      <c r="CI39" s="302">
        <f>'6'!BK40</f>
        <v>0</v>
      </c>
      <c r="CJ39" s="294">
        <f>'6'!BM40</f>
        <v>0</v>
      </c>
      <c r="CK39" s="302"/>
      <c r="CL39" s="302"/>
      <c r="CM39" s="302"/>
      <c r="CN39" s="294">
        <f>'6'!BO40</f>
        <v>0</v>
      </c>
      <c r="CO39" s="302"/>
      <c r="CP39" s="294">
        <f>'6'!BQ40</f>
        <v>0</v>
      </c>
      <c r="CQ39" s="294">
        <f>'6'!BS40</f>
        <v>0</v>
      </c>
      <c r="CR39" s="294"/>
      <c r="CS39" s="294"/>
      <c r="CT39" s="294"/>
      <c r="CU39" s="294">
        <f>'6'!BU40</f>
        <v>0</v>
      </c>
      <c r="CV39" s="302"/>
      <c r="CW39" s="302">
        <f>'6'!BW40</f>
        <v>0</v>
      </c>
      <c r="CX39" s="294">
        <f t="shared" si="2"/>
        <v>0</v>
      </c>
      <c r="CY39" s="294">
        <f t="shared" si="3"/>
        <v>0</v>
      </c>
      <c r="CZ39" s="294">
        <f t="shared" si="4"/>
        <v>0</v>
      </c>
      <c r="DA39" s="294">
        <f t="shared" si="5"/>
        <v>0</v>
      </c>
      <c r="DB39" s="294">
        <f t="shared" si="6"/>
        <v>0</v>
      </c>
      <c r="DC39" s="294">
        <f t="shared" si="7"/>
        <v>0</v>
      </c>
      <c r="DD39" s="294">
        <f t="shared" si="8"/>
        <v>0</v>
      </c>
      <c r="DE39" s="294">
        <f t="shared" si="9"/>
        <v>0</v>
      </c>
      <c r="DF39" s="294">
        <f t="shared" si="10"/>
        <v>0</v>
      </c>
      <c r="DG39" s="294">
        <f t="shared" si="11"/>
        <v>0</v>
      </c>
      <c r="DH39" s="294">
        <f t="shared" si="12"/>
        <v>0</v>
      </c>
      <c r="DI39" s="294">
        <f t="shared" si="13"/>
        <v>0</v>
      </c>
      <c r="DJ39" s="294">
        <f t="shared" si="14"/>
        <v>0</v>
      </c>
      <c r="DK39" s="294">
        <f t="shared" si="15"/>
        <v>0</v>
      </c>
      <c r="DL39" s="283"/>
      <c r="DM39" s="552"/>
    </row>
    <row r="40" spans="1:117" ht="63" x14ac:dyDescent="0.25">
      <c r="A40" s="173" t="s">
        <v>551</v>
      </c>
      <c r="B40" s="171" t="s">
        <v>750</v>
      </c>
      <c r="C40" s="50"/>
      <c r="D40" s="302"/>
      <c r="E40" s="302"/>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302"/>
      <c r="AE40" s="302"/>
      <c r="AF40" s="294">
        <f>'6'!Q41</f>
        <v>7.0200000000000005</v>
      </c>
      <c r="AG40" s="302"/>
      <c r="AH40" s="302"/>
      <c r="AI40" s="302"/>
      <c r="AJ40" s="294"/>
      <c r="AK40" s="302"/>
      <c r="AL40" s="294">
        <f>'6'!U41</f>
        <v>61.327166666666663</v>
      </c>
      <c r="AM40" s="302"/>
      <c r="AN40" s="302">
        <f>'6'!W41</f>
        <v>4.16</v>
      </c>
      <c r="AO40" s="302"/>
      <c r="AP40" s="302"/>
      <c r="AQ40" s="302"/>
      <c r="AR40" s="302"/>
      <c r="AS40" s="302">
        <f>'6'!AA41</f>
        <v>61.608049000000008</v>
      </c>
      <c r="AT40" s="294">
        <f>'6'!AC41</f>
        <v>6.96</v>
      </c>
      <c r="AU40" s="302"/>
      <c r="AV40" s="302"/>
      <c r="AW40" s="302"/>
      <c r="AX40" s="294">
        <f>'6'!AE41</f>
        <v>3.0200000000000005</v>
      </c>
      <c r="AY40" s="302"/>
      <c r="AZ40" s="294">
        <f>'6'!AG41</f>
        <v>58.644499999999994</v>
      </c>
      <c r="BA40" s="294">
        <f>'6'!AI41</f>
        <v>4.99</v>
      </c>
      <c r="BB40" s="302"/>
      <c r="BC40" s="302"/>
      <c r="BD40" s="302"/>
      <c r="BE40" s="294">
        <f>'6'!AK41</f>
        <v>3.57</v>
      </c>
      <c r="BF40" s="302"/>
      <c r="BG40" s="294">
        <f>'6'!AM41</f>
        <v>53.089456666666671</v>
      </c>
      <c r="BH40" s="294">
        <f>'6'!AO41</f>
        <v>4.99</v>
      </c>
      <c r="BI40" s="302"/>
      <c r="BJ40" s="302"/>
      <c r="BK40" s="302"/>
      <c r="BL40" s="302"/>
      <c r="BM40" s="302"/>
      <c r="BN40" s="294">
        <f>'6'!AS41</f>
        <v>61.256126809999998</v>
      </c>
      <c r="BO40" s="294">
        <f>'6'!AU41</f>
        <v>4.99</v>
      </c>
      <c r="BP40" s="302"/>
      <c r="BQ40" s="302"/>
      <c r="BR40" s="302"/>
      <c r="BS40" s="294">
        <f>'6'!AW41</f>
        <v>0</v>
      </c>
      <c r="BT40" s="302"/>
      <c r="BU40" s="302">
        <f>'6'!AY41</f>
        <v>68.420363210000005</v>
      </c>
      <c r="BV40" s="294">
        <f>'6'!BA41</f>
        <v>5.03</v>
      </c>
      <c r="BW40" s="302"/>
      <c r="BX40" s="302"/>
      <c r="BY40" s="302"/>
      <c r="BZ40" s="294">
        <f>'6'!BC41</f>
        <v>0.35</v>
      </c>
      <c r="CA40" s="302"/>
      <c r="CB40" s="294">
        <f>'6'!BE41</f>
        <v>53.470833333333331</v>
      </c>
      <c r="CC40" s="294">
        <f>'6'!BG41</f>
        <v>5.03</v>
      </c>
      <c r="CD40" s="294"/>
      <c r="CE40" s="294"/>
      <c r="CF40" s="294"/>
      <c r="CG40" s="294">
        <f>'6'!BI41</f>
        <v>0.35</v>
      </c>
      <c r="CH40" s="302"/>
      <c r="CI40" s="302">
        <f>'6'!BK41</f>
        <v>64.820000000000007</v>
      </c>
      <c r="CJ40" s="294">
        <f>'6'!BM41</f>
        <v>5.36</v>
      </c>
      <c r="CK40" s="302"/>
      <c r="CL40" s="302"/>
      <c r="CM40" s="302"/>
      <c r="CN40" s="294">
        <f>'6'!BO41</f>
        <v>0.74</v>
      </c>
      <c r="CO40" s="302"/>
      <c r="CP40" s="294">
        <f>'6'!BQ41</f>
        <v>76.031769999999995</v>
      </c>
      <c r="CQ40" s="294">
        <f>'6'!BS41</f>
        <v>5.36</v>
      </c>
      <c r="CR40" s="294"/>
      <c r="CS40" s="294"/>
      <c r="CT40" s="294"/>
      <c r="CU40" s="294">
        <f>'6'!BU41</f>
        <v>0.74</v>
      </c>
      <c r="CV40" s="302"/>
      <c r="CW40" s="302">
        <f>'6'!BW41</f>
        <v>98.150304758333348</v>
      </c>
      <c r="CX40" s="294">
        <f t="shared" si="2"/>
        <v>29.36</v>
      </c>
      <c r="CY40" s="294">
        <f t="shared" si="3"/>
        <v>0</v>
      </c>
      <c r="CZ40" s="294">
        <f t="shared" si="4"/>
        <v>0</v>
      </c>
      <c r="DA40" s="294">
        <f t="shared" si="5"/>
        <v>0</v>
      </c>
      <c r="DB40" s="294">
        <f t="shared" si="6"/>
        <v>4.1100000000000003</v>
      </c>
      <c r="DC40" s="294">
        <f t="shared" si="7"/>
        <v>0</v>
      </c>
      <c r="DD40" s="294">
        <f t="shared" si="8"/>
        <v>310.73039681</v>
      </c>
      <c r="DE40" s="294">
        <f t="shared" si="9"/>
        <v>29.36</v>
      </c>
      <c r="DF40" s="294">
        <f t="shared" si="10"/>
        <v>0</v>
      </c>
      <c r="DG40" s="294">
        <f t="shared" si="11"/>
        <v>0</v>
      </c>
      <c r="DH40" s="294">
        <f t="shared" si="12"/>
        <v>0</v>
      </c>
      <c r="DI40" s="294">
        <f t="shared" si="13"/>
        <v>4.1100000000000003</v>
      </c>
      <c r="DJ40" s="294">
        <f t="shared" si="14"/>
        <v>0</v>
      </c>
      <c r="DK40" s="294">
        <f t="shared" si="15"/>
        <v>351.36233463500002</v>
      </c>
      <c r="DL40" s="347"/>
      <c r="DM40" s="552"/>
    </row>
    <row r="41" spans="1:117" ht="94.5" x14ac:dyDescent="0.25">
      <c r="A41" s="46" t="s">
        <v>556</v>
      </c>
      <c r="B41" s="172" t="s">
        <v>764</v>
      </c>
      <c r="C41" s="50"/>
      <c r="D41" s="302"/>
      <c r="E41" s="302"/>
      <c r="F41" s="302"/>
      <c r="G41" s="302"/>
      <c r="H41" s="302"/>
      <c r="I41" s="302"/>
      <c r="J41" s="302"/>
      <c r="K41" s="302"/>
      <c r="L41" s="302"/>
      <c r="M41" s="302"/>
      <c r="N41" s="302"/>
      <c r="O41" s="302"/>
      <c r="P41" s="302"/>
      <c r="Q41" s="302"/>
      <c r="R41" s="302"/>
      <c r="S41" s="302"/>
      <c r="T41" s="302"/>
      <c r="U41" s="302"/>
      <c r="V41" s="302"/>
      <c r="W41" s="302"/>
      <c r="X41" s="302"/>
      <c r="Y41" s="302"/>
      <c r="Z41" s="302"/>
      <c r="AA41" s="302"/>
      <c r="AB41" s="302"/>
      <c r="AC41" s="302"/>
      <c r="AD41" s="302"/>
      <c r="AE41" s="302"/>
      <c r="AF41" s="294">
        <f>'6'!Q42</f>
        <v>7.0200000000000005</v>
      </c>
      <c r="AG41" s="302"/>
      <c r="AH41" s="302"/>
      <c r="AI41" s="302"/>
      <c r="AJ41" s="294"/>
      <c r="AK41" s="302"/>
      <c r="AL41" s="294">
        <f>'6'!U42</f>
        <v>47.406333333333329</v>
      </c>
      <c r="AM41" s="302"/>
      <c r="AN41" s="302">
        <f>'6'!W42</f>
        <v>4.16</v>
      </c>
      <c r="AO41" s="302"/>
      <c r="AP41" s="302"/>
      <c r="AQ41" s="302"/>
      <c r="AR41" s="302"/>
      <c r="AS41" s="302">
        <f>'6'!AA42</f>
        <v>47.567000000000007</v>
      </c>
      <c r="AT41" s="294">
        <f>'6'!AC42</f>
        <v>6.96</v>
      </c>
      <c r="AU41" s="302"/>
      <c r="AV41" s="302"/>
      <c r="AW41" s="302"/>
      <c r="AX41" s="294">
        <f>'6'!AE42</f>
        <v>0</v>
      </c>
      <c r="AY41" s="302"/>
      <c r="AZ41" s="294">
        <f>'6'!AG42</f>
        <v>39.110499999999995</v>
      </c>
      <c r="BA41" s="294">
        <f>'6'!AI42</f>
        <v>4.99</v>
      </c>
      <c r="BB41" s="302"/>
      <c r="BC41" s="302"/>
      <c r="BD41" s="302"/>
      <c r="BE41" s="294">
        <f>'6'!AK42</f>
        <v>0</v>
      </c>
      <c r="BF41" s="302"/>
      <c r="BG41" s="294">
        <f>'6'!AM42</f>
        <v>37.94916666666667</v>
      </c>
      <c r="BH41" s="294">
        <f>'6'!AO42</f>
        <v>4.99</v>
      </c>
      <c r="BI41" s="302"/>
      <c r="BJ41" s="302"/>
      <c r="BK41" s="302"/>
      <c r="BL41" s="302"/>
      <c r="BM41" s="302"/>
      <c r="BN41" s="294">
        <f>'6'!AS42</f>
        <v>46.724126810000001</v>
      </c>
      <c r="BO41" s="294">
        <f>'6'!AU42</f>
        <v>4.99</v>
      </c>
      <c r="BP41" s="302"/>
      <c r="BQ41" s="302"/>
      <c r="BR41" s="302"/>
      <c r="BS41" s="294">
        <f>'6'!AW42</f>
        <v>0</v>
      </c>
      <c r="BT41" s="302"/>
      <c r="BU41" s="302">
        <f>'6'!AY42</f>
        <v>46.480365630000009</v>
      </c>
      <c r="BV41" s="294">
        <f>'6'!BA42</f>
        <v>5.03</v>
      </c>
      <c r="BW41" s="302"/>
      <c r="BX41" s="302"/>
      <c r="BY41" s="302"/>
      <c r="BZ41" s="294">
        <f>'6'!BC42</f>
        <v>0</v>
      </c>
      <c r="CA41" s="302"/>
      <c r="CB41" s="294">
        <f>'6'!BE42</f>
        <v>43.5</v>
      </c>
      <c r="CC41" s="294">
        <f>'6'!BG42</f>
        <v>5.03</v>
      </c>
      <c r="CD41" s="294"/>
      <c r="CE41" s="294"/>
      <c r="CF41" s="294"/>
      <c r="CG41" s="294">
        <f>'6'!BI42</f>
        <v>0</v>
      </c>
      <c r="CH41" s="302"/>
      <c r="CI41" s="302">
        <f>'6'!BK42</f>
        <v>43.393770000000004</v>
      </c>
      <c r="CJ41" s="294">
        <f>'6'!BM42</f>
        <v>5.36</v>
      </c>
      <c r="CK41" s="302"/>
      <c r="CL41" s="302"/>
      <c r="CM41" s="302"/>
      <c r="CN41" s="294">
        <f>'6'!BO42</f>
        <v>0</v>
      </c>
      <c r="CO41" s="302"/>
      <c r="CP41" s="294">
        <f>'6'!BQ42</f>
        <v>45.827749999999995</v>
      </c>
      <c r="CQ41" s="294">
        <f>'6'!BS42</f>
        <v>5.36</v>
      </c>
      <c r="CR41" s="294"/>
      <c r="CS41" s="294"/>
      <c r="CT41" s="294"/>
      <c r="CU41" s="294">
        <f>'6'!BU42</f>
        <v>0</v>
      </c>
      <c r="CV41" s="302"/>
      <c r="CW41" s="302">
        <f>'6'!BW42</f>
        <v>45.827750000000002</v>
      </c>
      <c r="CX41" s="294">
        <f t="shared" si="2"/>
        <v>29.36</v>
      </c>
      <c r="CY41" s="294">
        <f t="shared" si="3"/>
        <v>0</v>
      </c>
      <c r="CZ41" s="294">
        <f t="shared" si="4"/>
        <v>0</v>
      </c>
      <c r="DA41" s="294">
        <f t="shared" si="5"/>
        <v>0</v>
      </c>
      <c r="DB41" s="294">
        <f t="shared" si="6"/>
        <v>0</v>
      </c>
      <c r="DC41" s="294">
        <f t="shared" si="7"/>
        <v>0</v>
      </c>
      <c r="DD41" s="294">
        <f t="shared" si="8"/>
        <v>222.56871014333331</v>
      </c>
      <c r="DE41" s="294">
        <f t="shared" si="9"/>
        <v>29.36</v>
      </c>
      <c r="DF41" s="294">
        <f t="shared" si="10"/>
        <v>0</v>
      </c>
      <c r="DG41" s="294">
        <f t="shared" si="11"/>
        <v>0</v>
      </c>
      <c r="DH41" s="294">
        <f t="shared" si="12"/>
        <v>0</v>
      </c>
      <c r="DI41" s="294">
        <f t="shared" si="13"/>
        <v>0</v>
      </c>
      <c r="DJ41" s="294">
        <f t="shared" si="14"/>
        <v>0</v>
      </c>
      <c r="DK41" s="294">
        <f t="shared" si="15"/>
        <v>222.21871896333337</v>
      </c>
      <c r="DL41" s="348"/>
      <c r="DM41" s="552"/>
    </row>
    <row r="42" spans="1:117" ht="47.25" x14ac:dyDescent="0.25">
      <c r="A42" s="46" t="s">
        <v>603</v>
      </c>
      <c r="B42" s="170" t="s">
        <v>765</v>
      </c>
      <c r="C42" s="50"/>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302"/>
      <c r="AF42" s="294">
        <f>'6'!Q43</f>
        <v>0</v>
      </c>
      <c r="AG42" s="302"/>
      <c r="AH42" s="302"/>
      <c r="AI42" s="302"/>
      <c r="AJ42" s="294"/>
      <c r="AK42" s="302"/>
      <c r="AL42" s="294">
        <f>'6'!U43</f>
        <v>0</v>
      </c>
      <c r="AM42" s="302"/>
      <c r="AN42" s="302">
        <f>'6'!W43</f>
        <v>0</v>
      </c>
      <c r="AO42" s="302"/>
      <c r="AP42" s="302"/>
      <c r="AQ42" s="302"/>
      <c r="AR42" s="302"/>
      <c r="AS42" s="302">
        <f>'6'!AA43</f>
        <v>0</v>
      </c>
      <c r="AT42" s="294">
        <f>'6'!AC43</f>
        <v>0</v>
      </c>
      <c r="AU42" s="302"/>
      <c r="AV42" s="302"/>
      <c r="AW42" s="302"/>
      <c r="AX42" s="294">
        <f>'6'!AE43</f>
        <v>0</v>
      </c>
      <c r="AY42" s="302"/>
      <c r="AZ42" s="294">
        <f>'6'!AG43</f>
        <v>0</v>
      </c>
      <c r="BA42" s="294">
        <f>'6'!AI43</f>
        <v>0</v>
      </c>
      <c r="BB42" s="302"/>
      <c r="BC42" s="302"/>
      <c r="BD42" s="302"/>
      <c r="BE42" s="294">
        <f>'6'!AK43</f>
        <v>0</v>
      </c>
      <c r="BF42" s="302"/>
      <c r="BG42" s="294">
        <f>'6'!AM43</f>
        <v>0</v>
      </c>
      <c r="BH42" s="294">
        <f>'6'!AO43</f>
        <v>0</v>
      </c>
      <c r="BI42" s="302"/>
      <c r="BJ42" s="302"/>
      <c r="BK42" s="302"/>
      <c r="BL42" s="302"/>
      <c r="BM42" s="302"/>
      <c r="BN42" s="294">
        <f>'6'!AS43</f>
        <v>0</v>
      </c>
      <c r="BO42" s="294">
        <f>'6'!AU43</f>
        <v>0</v>
      </c>
      <c r="BP42" s="302"/>
      <c r="BQ42" s="302"/>
      <c r="BR42" s="302"/>
      <c r="BS42" s="294">
        <f>'6'!AW43</f>
        <v>0</v>
      </c>
      <c r="BT42" s="302"/>
      <c r="BU42" s="302">
        <f>'6'!AY43</f>
        <v>0</v>
      </c>
      <c r="BV42" s="294">
        <f>'6'!BA43</f>
        <v>0</v>
      </c>
      <c r="BW42" s="302"/>
      <c r="BX42" s="302"/>
      <c r="BY42" s="302"/>
      <c r="BZ42" s="294">
        <f>'6'!BC43</f>
        <v>0</v>
      </c>
      <c r="CA42" s="302"/>
      <c r="CB42" s="294">
        <f>'6'!BE43</f>
        <v>0</v>
      </c>
      <c r="CC42" s="294">
        <f>'6'!BG43</f>
        <v>0</v>
      </c>
      <c r="CD42" s="294"/>
      <c r="CE42" s="294"/>
      <c r="CF42" s="294"/>
      <c r="CG42" s="294">
        <f>'6'!BI43</f>
        <v>0</v>
      </c>
      <c r="CH42" s="302"/>
      <c r="CI42" s="302">
        <f>'6'!BK43</f>
        <v>0</v>
      </c>
      <c r="CJ42" s="294">
        <f>'6'!BM43</f>
        <v>0</v>
      </c>
      <c r="CK42" s="302"/>
      <c r="CL42" s="302"/>
      <c r="CM42" s="302"/>
      <c r="CN42" s="294">
        <f>'6'!BO43</f>
        <v>0</v>
      </c>
      <c r="CO42" s="302"/>
      <c r="CP42" s="294">
        <f>'6'!BQ43</f>
        <v>0</v>
      </c>
      <c r="CQ42" s="294">
        <f>'6'!BS43</f>
        <v>0</v>
      </c>
      <c r="CR42" s="294"/>
      <c r="CS42" s="294"/>
      <c r="CT42" s="294"/>
      <c r="CU42" s="294">
        <f>'6'!BU43</f>
        <v>0</v>
      </c>
      <c r="CV42" s="302"/>
      <c r="CW42" s="302">
        <f>'6'!BW43</f>
        <v>0</v>
      </c>
      <c r="CX42" s="294">
        <f t="shared" si="2"/>
        <v>0</v>
      </c>
      <c r="CY42" s="294">
        <f t="shared" si="3"/>
        <v>0</v>
      </c>
      <c r="CZ42" s="294">
        <f t="shared" si="4"/>
        <v>0</v>
      </c>
      <c r="DA42" s="294">
        <f t="shared" si="5"/>
        <v>0</v>
      </c>
      <c r="DB42" s="294">
        <f t="shared" si="6"/>
        <v>0</v>
      </c>
      <c r="DC42" s="294">
        <f t="shared" si="7"/>
        <v>0</v>
      </c>
      <c r="DD42" s="294">
        <f t="shared" si="8"/>
        <v>0</v>
      </c>
      <c r="DE42" s="294">
        <f t="shared" si="9"/>
        <v>0</v>
      </c>
      <c r="DF42" s="294">
        <f t="shared" si="10"/>
        <v>0</v>
      </c>
      <c r="DG42" s="294">
        <f t="shared" si="11"/>
        <v>0</v>
      </c>
      <c r="DH42" s="294">
        <f t="shared" si="12"/>
        <v>0</v>
      </c>
      <c r="DI42" s="294">
        <f t="shared" si="13"/>
        <v>0</v>
      </c>
      <c r="DJ42" s="294">
        <f t="shared" si="14"/>
        <v>0</v>
      </c>
      <c r="DK42" s="294">
        <f t="shared" si="15"/>
        <v>0</v>
      </c>
      <c r="DL42" s="283"/>
      <c r="DM42" s="552"/>
    </row>
    <row r="43" spans="1:117" ht="78.75" x14ac:dyDescent="0.25">
      <c r="A43" s="46" t="s">
        <v>604</v>
      </c>
      <c r="B43" s="170" t="s">
        <v>766</v>
      </c>
      <c r="C43" s="50"/>
      <c r="D43" s="302"/>
      <c r="E43" s="302"/>
      <c r="F43" s="302"/>
      <c r="G43" s="302"/>
      <c r="H43" s="302"/>
      <c r="I43" s="302"/>
      <c r="J43" s="302"/>
      <c r="K43" s="302"/>
      <c r="L43" s="302"/>
      <c r="M43" s="302"/>
      <c r="N43" s="302"/>
      <c r="O43" s="302"/>
      <c r="P43" s="302"/>
      <c r="Q43" s="302"/>
      <c r="R43" s="302"/>
      <c r="S43" s="302"/>
      <c r="T43" s="302"/>
      <c r="U43" s="302"/>
      <c r="V43" s="302"/>
      <c r="W43" s="302"/>
      <c r="X43" s="302"/>
      <c r="Y43" s="302"/>
      <c r="Z43" s="302"/>
      <c r="AA43" s="302"/>
      <c r="AB43" s="302"/>
      <c r="AC43" s="302"/>
      <c r="AD43" s="302"/>
      <c r="AE43" s="302"/>
      <c r="AF43" s="294">
        <f>'6'!Q44</f>
        <v>7.0200000000000005</v>
      </c>
      <c r="AG43" s="302"/>
      <c r="AH43" s="302"/>
      <c r="AI43" s="302"/>
      <c r="AJ43" s="294"/>
      <c r="AK43" s="302"/>
      <c r="AL43" s="294">
        <f>'6'!U44</f>
        <v>47.406333333333329</v>
      </c>
      <c r="AM43" s="302"/>
      <c r="AN43" s="302">
        <f>'6'!W44</f>
        <v>4.16</v>
      </c>
      <c r="AO43" s="302"/>
      <c r="AP43" s="302"/>
      <c r="AQ43" s="302"/>
      <c r="AR43" s="302"/>
      <c r="AS43" s="302">
        <f>'6'!AA44</f>
        <v>47.567000000000007</v>
      </c>
      <c r="AT43" s="294">
        <f>'6'!AC44</f>
        <v>6.96</v>
      </c>
      <c r="AU43" s="302"/>
      <c r="AV43" s="302"/>
      <c r="AW43" s="302"/>
      <c r="AX43" s="294">
        <f>'6'!AE44</f>
        <v>0</v>
      </c>
      <c r="AY43" s="302"/>
      <c r="AZ43" s="294">
        <f>'6'!AG44</f>
        <v>39.110499999999995</v>
      </c>
      <c r="BA43" s="294">
        <f>'6'!AI44</f>
        <v>4.99</v>
      </c>
      <c r="BB43" s="302"/>
      <c r="BC43" s="302"/>
      <c r="BD43" s="302"/>
      <c r="BE43" s="294">
        <f>'6'!AK44</f>
        <v>0</v>
      </c>
      <c r="BF43" s="302"/>
      <c r="BG43" s="294">
        <f>'6'!AM44</f>
        <v>37.94916666666667</v>
      </c>
      <c r="BH43" s="294">
        <f>'6'!AO44</f>
        <v>4.99</v>
      </c>
      <c r="BI43" s="302"/>
      <c r="BJ43" s="302"/>
      <c r="BK43" s="302"/>
      <c r="BL43" s="302"/>
      <c r="BM43" s="302"/>
      <c r="BN43" s="294">
        <f>'6'!AS44</f>
        <v>43.335126809999998</v>
      </c>
      <c r="BO43" s="294">
        <f>'6'!AU44</f>
        <v>4.99</v>
      </c>
      <c r="BP43" s="302"/>
      <c r="BQ43" s="302"/>
      <c r="BR43" s="302"/>
      <c r="BS43" s="294">
        <f>'6'!AW44</f>
        <v>0</v>
      </c>
      <c r="BT43" s="302"/>
      <c r="BU43" s="302">
        <f>'6'!AY44</f>
        <v>46.480365630000009</v>
      </c>
      <c r="BV43" s="294">
        <f>'6'!BA44</f>
        <v>5.03</v>
      </c>
      <c r="BW43" s="302"/>
      <c r="BX43" s="302"/>
      <c r="BY43" s="302"/>
      <c r="BZ43" s="294">
        <f>'6'!BC44</f>
        <v>0</v>
      </c>
      <c r="CA43" s="302"/>
      <c r="CB43" s="294">
        <f>'6'!BE44</f>
        <v>43.5</v>
      </c>
      <c r="CC43" s="294">
        <f>'6'!BG44</f>
        <v>5.03</v>
      </c>
      <c r="CD43" s="294"/>
      <c r="CE43" s="294"/>
      <c r="CF43" s="294"/>
      <c r="CG43" s="294">
        <f>'6'!BI44</f>
        <v>0</v>
      </c>
      <c r="CH43" s="302"/>
      <c r="CI43" s="302">
        <f>'6'!BK44</f>
        <v>43.393770000000004</v>
      </c>
      <c r="CJ43" s="294">
        <f>'6'!BM44</f>
        <v>5.36</v>
      </c>
      <c r="CK43" s="302"/>
      <c r="CL43" s="302"/>
      <c r="CM43" s="302"/>
      <c r="CN43" s="294">
        <f>'6'!BO44</f>
        <v>0</v>
      </c>
      <c r="CO43" s="302"/>
      <c r="CP43" s="294">
        <f>'6'!BQ44</f>
        <v>45.827749999999995</v>
      </c>
      <c r="CQ43" s="294">
        <f>'6'!BS44</f>
        <v>5.36</v>
      </c>
      <c r="CR43" s="294"/>
      <c r="CS43" s="294"/>
      <c r="CT43" s="294"/>
      <c r="CU43" s="294">
        <f>'6'!BU44</f>
        <v>0</v>
      </c>
      <c r="CV43" s="302"/>
      <c r="CW43" s="302">
        <f>'6'!BW44</f>
        <v>45.827750000000002</v>
      </c>
      <c r="CX43" s="294">
        <f t="shared" si="2"/>
        <v>29.36</v>
      </c>
      <c r="CY43" s="294">
        <f t="shared" si="3"/>
        <v>0</v>
      </c>
      <c r="CZ43" s="294">
        <f t="shared" si="4"/>
        <v>0</v>
      </c>
      <c r="DA43" s="294">
        <f t="shared" si="5"/>
        <v>0</v>
      </c>
      <c r="DB43" s="294">
        <f t="shared" si="6"/>
        <v>0</v>
      </c>
      <c r="DC43" s="294">
        <f t="shared" si="7"/>
        <v>0</v>
      </c>
      <c r="DD43" s="294">
        <f t="shared" si="8"/>
        <v>219.1797101433333</v>
      </c>
      <c r="DE43" s="294">
        <f t="shared" si="9"/>
        <v>29.36</v>
      </c>
      <c r="DF43" s="294">
        <f t="shared" si="10"/>
        <v>0</v>
      </c>
      <c r="DG43" s="294">
        <f t="shared" si="11"/>
        <v>0</v>
      </c>
      <c r="DH43" s="294">
        <f t="shared" si="12"/>
        <v>0</v>
      </c>
      <c r="DI43" s="294">
        <f t="shared" si="13"/>
        <v>0</v>
      </c>
      <c r="DJ43" s="294">
        <f t="shared" si="14"/>
        <v>0</v>
      </c>
      <c r="DK43" s="294">
        <f t="shared" si="15"/>
        <v>222.21871896333337</v>
      </c>
      <c r="DL43" s="283"/>
      <c r="DM43" s="552"/>
    </row>
    <row r="44" spans="1:117" ht="52.5" customHeight="1" x14ac:dyDescent="0.25">
      <c r="A44" s="458"/>
      <c r="B44" s="282" t="s">
        <v>830</v>
      </c>
      <c r="C44" s="332" t="s">
        <v>806</v>
      </c>
      <c r="D44" s="302"/>
      <c r="E44" s="302"/>
      <c r="F44" s="302"/>
      <c r="G44" s="302"/>
      <c r="H44" s="302"/>
      <c r="I44" s="302"/>
      <c r="J44" s="302"/>
      <c r="K44" s="302"/>
      <c r="L44" s="302"/>
      <c r="M44" s="302"/>
      <c r="N44" s="302"/>
      <c r="O44" s="302"/>
      <c r="P44" s="302"/>
      <c r="Q44" s="302"/>
      <c r="R44" s="302"/>
      <c r="S44" s="302"/>
      <c r="T44" s="302"/>
      <c r="U44" s="302"/>
      <c r="V44" s="302"/>
      <c r="W44" s="302"/>
      <c r="X44" s="302"/>
      <c r="Y44" s="302"/>
      <c r="Z44" s="302"/>
      <c r="AA44" s="302"/>
      <c r="AB44" s="302"/>
      <c r="AC44" s="302"/>
      <c r="AD44" s="302"/>
      <c r="AE44" s="302"/>
      <c r="AF44" s="294">
        <f>'6'!Q45</f>
        <v>1.26</v>
      </c>
      <c r="AG44" s="302"/>
      <c r="AH44" s="302"/>
      <c r="AI44" s="302"/>
      <c r="AJ44" s="294"/>
      <c r="AK44" s="302"/>
      <c r="AL44" s="294">
        <f>'6'!U45</f>
        <v>7.7380000000000004</v>
      </c>
      <c r="AM44" s="302"/>
      <c r="AN44" s="302">
        <f>'6'!W45</f>
        <v>0</v>
      </c>
      <c r="AO44" s="302"/>
      <c r="AP44" s="302"/>
      <c r="AQ44" s="302"/>
      <c r="AR44" s="302"/>
      <c r="AS44" s="302">
        <f>'6'!AA45</f>
        <v>7.7370000000000001</v>
      </c>
      <c r="AT44" s="294">
        <f>'6'!AC45</f>
        <v>0</v>
      </c>
      <c r="AU44" s="302"/>
      <c r="AV44" s="302"/>
      <c r="AW44" s="302"/>
      <c r="AX44" s="294">
        <f>'6'!AE45</f>
        <v>0</v>
      </c>
      <c r="AY44" s="302"/>
      <c r="AZ44" s="294">
        <f>'6'!AG45</f>
        <v>0</v>
      </c>
      <c r="BA44" s="294">
        <f>'6'!AI45</f>
        <v>0</v>
      </c>
      <c r="BB44" s="302"/>
      <c r="BC44" s="302"/>
      <c r="BD44" s="302"/>
      <c r="BE44" s="294">
        <f>'6'!AK45</f>
        <v>0</v>
      </c>
      <c r="BF44" s="302"/>
      <c r="BG44" s="294">
        <f>'6'!AM45</f>
        <v>0</v>
      </c>
      <c r="BH44" s="294">
        <f>'6'!AO45</f>
        <v>0</v>
      </c>
      <c r="BI44" s="302"/>
      <c r="BJ44" s="302"/>
      <c r="BK44" s="302"/>
      <c r="BL44" s="302"/>
      <c r="BM44" s="302"/>
      <c r="BN44" s="294">
        <f>'6'!AS45</f>
        <v>0</v>
      </c>
      <c r="BO44" s="294">
        <f>'6'!AU45</f>
        <v>0</v>
      </c>
      <c r="BP44" s="302"/>
      <c r="BQ44" s="302"/>
      <c r="BR44" s="302"/>
      <c r="BS44" s="294">
        <f>'6'!AW45</f>
        <v>0</v>
      </c>
      <c r="BT44" s="302"/>
      <c r="BU44" s="302">
        <f>'6'!AY45</f>
        <v>0</v>
      </c>
      <c r="BV44" s="294">
        <f>'6'!BA45</f>
        <v>0</v>
      </c>
      <c r="BW44" s="302"/>
      <c r="BX44" s="302"/>
      <c r="BY44" s="302"/>
      <c r="BZ44" s="294">
        <f>'6'!BC45</f>
        <v>0</v>
      </c>
      <c r="CA44" s="302"/>
      <c r="CB44" s="294">
        <f>'6'!BE45</f>
        <v>0</v>
      </c>
      <c r="CC44" s="294">
        <f>'6'!BG45</f>
        <v>0</v>
      </c>
      <c r="CD44" s="294"/>
      <c r="CE44" s="294"/>
      <c r="CF44" s="294"/>
      <c r="CG44" s="294">
        <f>'6'!BI45</f>
        <v>0</v>
      </c>
      <c r="CH44" s="302"/>
      <c r="CI44" s="302">
        <f>'6'!BK45</f>
        <v>0</v>
      </c>
      <c r="CJ44" s="294">
        <f>'6'!BM45</f>
        <v>0</v>
      </c>
      <c r="CK44" s="302"/>
      <c r="CL44" s="302"/>
      <c r="CM44" s="302"/>
      <c r="CN44" s="294">
        <f>'6'!BO45</f>
        <v>0</v>
      </c>
      <c r="CO44" s="302"/>
      <c r="CP44" s="294">
        <f>'6'!BQ45</f>
        <v>0</v>
      </c>
      <c r="CQ44" s="294">
        <f>'6'!BS45</f>
        <v>0</v>
      </c>
      <c r="CR44" s="294"/>
      <c r="CS44" s="294"/>
      <c r="CT44" s="294"/>
      <c r="CU44" s="294">
        <f>'6'!BU45</f>
        <v>0</v>
      </c>
      <c r="CV44" s="302"/>
      <c r="CW44" s="302">
        <f>'6'!BW45</f>
        <v>0</v>
      </c>
      <c r="CX44" s="294">
        <f t="shared" si="2"/>
        <v>1.26</v>
      </c>
      <c r="CY44" s="294">
        <f t="shared" si="3"/>
        <v>0</v>
      </c>
      <c r="CZ44" s="294">
        <f t="shared" si="4"/>
        <v>0</v>
      </c>
      <c r="DA44" s="294">
        <f t="shared" si="5"/>
        <v>0</v>
      </c>
      <c r="DB44" s="294">
        <f t="shared" si="6"/>
        <v>0</v>
      </c>
      <c r="DC44" s="294">
        <f t="shared" si="7"/>
        <v>0</v>
      </c>
      <c r="DD44" s="294">
        <f t="shared" si="8"/>
        <v>7.7380000000000004</v>
      </c>
      <c r="DE44" s="294">
        <f t="shared" si="9"/>
        <v>1.26</v>
      </c>
      <c r="DF44" s="294">
        <f t="shared" si="10"/>
        <v>0</v>
      </c>
      <c r="DG44" s="294">
        <f t="shared" si="11"/>
        <v>0</v>
      </c>
      <c r="DH44" s="294">
        <f t="shared" si="12"/>
        <v>0</v>
      </c>
      <c r="DI44" s="294">
        <f t="shared" si="13"/>
        <v>0</v>
      </c>
      <c r="DJ44" s="294">
        <f t="shared" si="14"/>
        <v>0</v>
      </c>
      <c r="DK44" s="294">
        <f t="shared" si="15"/>
        <v>7.7380000000000004</v>
      </c>
      <c r="DL44" s="283"/>
      <c r="DM44" s="552"/>
    </row>
    <row r="45" spans="1:117" x14ac:dyDescent="0.25">
      <c r="A45" s="458"/>
      <c r="B45" s="282" t="s">
        <v>807</v>
      </c>
      <c r="C45" s="332" t="s">
        <v>806</v>
      </c>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c r="AF45" s="294">
        <f>'6'!Q46</f>
        <v>0</v>
      </c>
      <c r="AG45" s="302"/>
      <c r="AH45" s="302"/>
      <c r="AI45" s="302"/>
      <c r="AJ45" s="294"/>
      <c r="AK45" s="302"/>
      <c r="AL45" s="294">
        <f>'6'!U46</f>
        <v>18.206666666666667</v>
      </c>
      <c r="AM45" s="302"/>
      <c r="AN45" s="302">
        <f>'6'!W46</f>
        <v>0</v>
      </c>
      <c r="AO45" s="302"/>
      <c r="AP45" s="302"/>
      <c r="AQ45" s="302"/>
      <c r="AR45" s="302"/>
      <c r="AS45" s="302">
        <f>'6'!AA46</f>
        <v>18.204999999999998</v>
      </c>
      <c r="AT45" s="294">
        <f>'6'!AC46</f>
        <v>0</v>
      </c>
      <c r="AU45" s="302"/>
      <c r="AV45" s="302"/>
      <c r="AW45" s="302"/>
      <c r="AX45" s="294">
        <f>'6'!AE46</f>
        <v>0</v>
      </c>
      <c r="AY45" s="302"/>
      <c r="AZ45" s="294">
        <f>'6'!AG46</f>
        <v>0</v>
      </c>
      <c r="BA45" s="294">
        <f>'6'!AI46</f>
        <v>0</v>
      </c>
      <c r="BB45" s="302"/>
      <c r="BC45" s="302"/>
      <c r="BD45" s="302"/>
      <c r="BE45" s="294">
        <f>'6'!AK46</f>
        <v>0</v>
      </c>
      <c r="BF45" s="302"/>
      <c r="BG45" s="294">
        <f>'6'!AM46</f>
        <v>0</v>
      </c>
      <c r="BH45" s="294">
        <f>'6'!AO46</f>
        <v>0</v>
      </c>
      <c r="BI45" s="302"/>
      <c r="BJ45" s="302"/>
      <c r="BK45" s="302"/>
      <c r="BL45" s="302"/>
      <c r="BM45" s="302"/>
      <c r="BN45" s="294">
        <f>'6'!AS46</f>
        <v>0</v>
      </c>
      <c r="BO45" s="294">
        <f>'6'!AU46</f>
        <v>0</v>
      </c>
      <c r="BP45" s="302"/>
      <c r="BQ45" s="302"/>
      <c r="BR45" s="302"/>
      <c r="BS45" s="294">
        <f>'6'!AW46</f>
        <v>0</v>
      </c>
      <c r="BT45" s="302"/>
      <c r="BU45" s="302">
        <f>'6'!AY46</f>
        <v>0</v>
      </c>
      <c r="BV45" s="294">
        <f>'6'!BA46</f>
        <v>0</v>
      </c>
      <c r="BW45" s="302"/>
      <c r="BX45" s="302"/>
      <c r="BY45" s="302"/>
      <c r="BZ45" s="294">
        <f>'6'!BC46</f>
        <v>0</v>
      </c>
      <c r="CA45" s="302"/>
      <c r="CB45" s="294">
        <f>'6'!BE46</f>
        <v>0</v>
      </c>
      <c r="CC45" s="294">
        <f>'6'!BG46</f>
        <v>0</v>
      </c>
      <c r="CD45" s="294"/>
      <c r="CE45" s="294"/>
      <c r="CF45" s="294"/>
      <c r="CG45" s="294">
        <f>'6'!BI46</f>
        <v>0</v>
      </c>
      <c r="CH45" s="302"/>
      <c r="CI45" s="302">
        <f>'6'!BK46</f>
        <v>0</v>
      </c>
      <c r="CJ45" s="294">
        <f>'6'!BM46</f>
        <v>0</v>
      </c>
      <c r="CK45" s="302"/>
      <c r="CL45" s="302"/>
      <c r="CM45" s="302"/>
      <c r="CN45" s="294">
        <f>'6'!BO46</f>
        <v>0</v>
      </c>
      <c r="CO45" s="302"/>
      <c r="CP45" s="294">
        <f>'6'!BQ46</f>
        <v>0</v>
      </c>
      <c r="CQ45" s="294">
        <f>'6'!BS46</f>
        <v>0</v>
      </c>
      <c r="CR45" s="294"/>
      <c r="CS45" s="294"/>
      <c r="CT45" s="294"/>
      <c r="CU45" s="294">
        <f>'6'!BU46</f>
        <v>0</v>
      </c>
      <c r="CV45" s="302"/>
      <c r="CW45" s="302">
        <f>'6'!BW46</f>
        <v>0</v>
      </c>
      <c r="CX45" s="294">
        <f t="shared" si="2"/>
        <v>0</v>
      </c>
      <c r="CY45" s="294">
        <f t="shared" si="3"/>
        <v>0</v>
      </c>
      <c r="CZ45" s="294">
        <f t="shared" si="4"/>
        <v>0</v>
      </c>
      <c r="DA45" s="294">
        <f t="shared" si="5"/>
        <v>0</v>
      </c>
      <c r="DB45" s="294">
        <f t="shared" si="6"/>
        <v>0</v>
      </c>
      <c r="DC45" s="294">
        <f t="shared" si="7"/>
        <v>0</v>
      </c>
      <c r="DD45" s="294">
        <f t="shared" si="8"/>
        <v>18.206666666666667</v>
      </c>
      <c r="DE45" s="294">
        <f t="shared" si="9"/>
        <v>0</v>
      </c>
      <c r="DF45" s="294">
        <f t="shared" si="10"/>
        <v>0</v>
      </c>
      <c r="DG45" s="294">
        <f t="shared" si="11"/>
        <v>0</v>
      </c>
      <c r="DH45" s="294">
        <f t="shared" si="12"/>
        <v>0</v>
      </c>
      <c r="DI45" s="294">
        <f t="shared" si="13"/>
        <v>0</v>
      </c>
      <c r="DJ45" s="294">
        <f t="shared" si="14"/>
        <v>0</v>
      </c>
      <c r="DK45" s="294">
        <f t="shared" si="15"/>
        <v>18.206666666666667</v>
      </c>
      <c r="DL45" s="283"/>
      <c r="DM45" s="552"/>
    </row>
    <row r="46" spans="1:117" ht="31.5" x14ac:dyDescent="0.25">
      <c r="A46" s="458"/>
      <c r="B46" s="282" t="s">
        <v>831</v>
      </c>
      <c r="C46" s="332" t="s">
        <v>806</v>
      </c>
      <c r="D46" s="302"/>
      <c r="E46" s="302"/>
      <c r="F46" s="302"/>
      <c r="G46" s="302"/>
      <c r="H46" s="302"/>
      <c r="I46" s="302"/>
      <c r="J46" s="302"/>
      <c r="K46" s="302"/>
      <c r="L46" s="302"/>
      <c r="M46" s="302"/>
      <c r="N46" s="302"/>
      <c r="O46" s="302"/>
      <c r="P46" s="302"/>
      <c r="Q46" s="302"/>
      <c r="R46" s="302"/>
      <c r="S46" s="302"/>
      <c r="T46" s="302"/>
      <c r="U46" s="302"/>
      <c r="V46" s="302"/>
      <c r="W46" s="302"/>
      <c r="X46" s="302"/>
      <c r="Y46" s="302"/>
      <c r="Z46" s="302"/>
      <c r="AA46" s="302"/>
      <c r="AB46" s="302"/>
      <c r="AC46" s="302"/>
      <c r="AD46" s="302"/>
      <c r="AE46" s="302"/>
      <c r="AF46" s="294">
        <f>'6'!Q47</f>
        <v>0.8</v>
      </c>
      <c r="AG46" s="302"/>
      <c r="AH46" s="302"/>
      <c r="AI46" s="302"/>
      <c r="AJ46" s="294"/>
      <c r="AK46" s="302"/>
      <c r="AL46" s="294">
        <f>'6'!U47</f>
        <v>1.1066666666666667</v>
      </c>
      <c r="AM46" s="302"/>
      <c r="AN46" s="302">
        <f>'6'!W47</f>
        <v>0</v>
      </c>
      <c r="AO46" s="302"/>
      <c r="AP46" s="302"/>
      <c r="AQ46" s="302"/>
      <c r="AR46" s="302"/>
      <c r="AS46" s="302">
        <f>'6'!AA47</f>
        <v>1.1419999999999999</v>
      </c>
      <c r="AT46" s="294">
        <f>'6'!AC47</f>
        <v>0</v>
      </c>
      <c r="AU46" s="302"/>
      <c r="AV46" s="302"/>
      <c r="AW46" s="302"/>
      <c r="AX46" s="294">
        <f>'6'!AE47</f>
        <v>0</v>
      </c>
      <c r="AY46" s="302"/>
      <c r="AZ46" s="294">
        <f>'6'!AG47</f>
        <v>0</v>
      </c>
      <c r="BA46" s="294">
        <f>'6'!AI47</f>
        <v>0</v>
      </c>
      <c r="BB46" s="302"/>
      <c r="BC46" s="302"/>
      <c r="BD46" s="302"/>
      <c r="BE46" s="294">
        <f>'6'!AK47</f>
        <v>0</v>
      </c>
      <c r="BF46" s="302"/>
      <c r="BG46" s="294">
        <f>'6'!AM47</f>
        <v>0</v>
      </c>
      <c r="BH46" s="294">
        <f>'6'!AO47</f>
        <v>0</v>
      </c>
      <c r="BI46" s="302"/>
      <c r="BJ46" s="302"/>
      <c r="BK46" s="302"/>
      <c r="BL46" s="302"/>
      <c r="BM46" s="302"/>
      <c r="BN46" s="294">
        <f>'6'!AS47</f>
        <v>0</v>
      </c>
      <c r="BO46" s="294">
        <f>'6'!AU47</f>
        <v>0</v>
      </c>
      <c r="BP46" s="302"/>
      <c r="BQ46" s="302"/>
      <c r="BR46" s="302"/>
      <c r="BS46" s="294">
        <f>'6'!AW47</f>
        <v>0</v>
      </c>
      <c r="BT46" s="302"/>
      <c r="BU46" s="302">
        <f>'6'!AY47</f>
        <v>0</v>
      </c>
      <c r="BV46" s="294">
        <f>'6'!BA47</f>
        <v>0</v>
      </c>
      <c r="BW46" s="302"/>
      <c r="BX46" s="302"/>
      <c r="BY46" s="302"/>
      <c r="BZ46" s="294">
        <f>'6'!BC47</f>
        <v>0</v>
      </c>
      <c r="CA46" s="302"/>
      <c r="CB46" s="294">
        <f>'6'!BE47</f>
        <v>0</v>
      </c>
      <c r="CC46" s="294">
        <f>'6'!BG47</f>
        <v>0</v>
      </c>
      <c r="CD46" s="294"/>
      <c r="CE46" s="294"/>
      <c r="CF46" s="294"/>
      <c r="CG46" s="294">
        <f>'6'!BI47</f>
        <v>0</v>
      </c>
      <c r="CH46" s="302"/>
      <c r="CI46" s="302">
        <f>'6'!BK47</f>
        <v>0</v>
      </c>
      <c r="CJ46" s="294">
        <f>'6'!BM47</f>
        <v>0</v>
      </c>
      <c r="CK46" s="302"/>
      <c r="CL46" s="302"/>
      <c r="CM46" s="302"/>
      <c r="CN46" s="294">
        <f>'6'!BO47</f>
        <v>0</v>
      </c>
      <c r="CO46" s="302"/>
      <c r="CP46" s="294">
        <f>'6'!BQ47</f>
        <v>0</v>
      </c>
      <c r="CQ46" s="294">
        <f>'6'!BS47</f>
        <v>0</v>
      </c>
      <c r="CR46" s="294"/>
      <c r="CS46" s="294"/>
      <c r="CT46" s="294"/>
      <c r="CU46" s="294">
        <f>'6'!BU47</f>
        <v>0</v>
      </c>
      <c r="CV46" s="302"/>
      <c r="CW46" s="302">
        <f>'6'!BW47</f>
        <v>0</v>
      </c>
      <c r="CX46" s="294">
        <f t="shared" si="2"/>
        <v>0.8</v>
      </c>
      <c r="CY46" s="294">
        <f t="shared" si="3"/>
        <v>0</v>
      </c>
      <c r="CZ46" s="294">
        <f t="shared" si="4"/>
        <v>0</v>
      </c>
      <c r="DA46" s="294">
        <f t="shared" si="5"/>
        <v>0</v>
      </c>
      <c r="DB46" s="294">
        <f t="shared" si="6"/>
        <v>0</v>
      </c>
      <c r="DC46" s="294">
        <f t="shared" si="7"/>
        <v>0</v>
      </c>
      <c r="DD46" s="294">
        <f t="shared" si="8"/>
        <v>1.1066666666666667</v>
      </c>
      <c r="DE46" s="294">
        <f t="shared" si="9"/>
        <v>0.8</v>
      </c>
      <c r="DF46" s="294">
        <f t="shared" si="10"/>
        <v>0</v>
      </c>
      <c r="DG46" s="294">
        <f t="shared" si="11"/>
        <v>0</v>
      </c>
      <c r="DH46" s="294">
        <f t="shared" si="12"/>
        <v>0</v>
      </c>
      <c r="DI46" s="294">
        <f t="shared" si="13"/>
        <v>0</v>
      </c>
      <c r="DJ46" s="294">
        <f t="shared" si="14"/>
        <v>0</v>
      </c>
      <c r="DK46" s="294">
        <f t="shared" si="15"/>
        <v>1.1066666666666667</v>
      </c>
      <c r="DL46" s="283"/>
      <c r="DM46" s="552"/>
    </row>
    <row r="47" spans="1:117" ht="31.5" x14ac:dyDescent="0.25">
      <c r="A47" s="458"/>
      <c r="B47" s="282" t="s">
        <v>832</v>
      </c>
      <c r="C47" s="332" t="s">
        <v>806</v>
      </c>
      <c r="D47" s="302"/>
      <c r="E47" s="302"/>
      <c r="F47" s="302"/>
      <c r="G47" s="302"/>
      <c r="H47" s="302"/>
      <c r="I47" s="302"/>
      <c r="J47" s="302"/>
      <c r="K47" s="302"/>
      <c r="L47" s="302"/>
      <c r="M47" s="302"/>
      <c r="N47" s="302"/>
      <c r="O47" s="302"/>
      <c r="P47" s="302"/>
      <c r="Q47" s="302"/>
      <c r="R47" s="302"/>
      <c r="S47" s="302"/>
      <c r="T47" s="302"/>
      <c r="U47" s="302"/>
      <c r="V47" s="302"/>
      <c r="W47" s="302"/>
      <c r="X47" s="302"/>
      <c r="Y47" s="302"/>
      <c r="Z47" s="302"/>
      <c r="AA47" s="302"/>
      <c r="AB47" s="302"/>
      <c r="AC47" s="302"/>
      <c r="AD47" s="302"/>
      <c r="AE47" s="302"/>
      <c r="AF47" s="294">
        <f>'6'!Q48</f>
        <v>0</v>
      </c>
      <c r="AG47" s="302"/>
      <c r="AH47" s="302"/>
      <c r="AI47" s="302"/>
      <c r="AJ47" s="294"/>
      <c r="AK47" s="302"/>
      <c r="AL47" s="294">
        <f>'6'!U48</f>
        <v>1.2</v>
      </c>
      <c r="AM47" s="302"/>
      <c r="AN47" s="302">
        <f>'6'!W48</f>
        <v>0</v>
      </c>
      <c r="AO47" s="302"/>
      <c r="AP47" s="302"/>
      <c r="AQ47" s="302"/>
      <c r="AR47" s="302"/>
      <c r="AS47" s="302">
        <f>'6'!AA48</f>
        <v>1.2130000000000001</v>
      </c>
      <c r="AT47" s="294">
        <f>'6'!AC48</f>
        <v>0</v>
      </c>
      <c r="AU47" s="302"/>
      <c r="AV47" s="302"/>
      <c r="AW47" s="302"/>
      <c r="AX47" s="294">
        <f>'6'!AE48</f>
        <v>0</v>
      </c>
      <c r="AY47" s="302"/>
      <c r="AZ47" s="294">
        <f>'6'!AG48</f>
        <v>0</v>
      </c>
      <c r="BA47" s="294">
        <f>'6'!AI48</f>
        <v>0</v>
      </c>
      <c r="BB47" s="302"/>
      <c r="BC47" s="302"/>
      <c r="BD47" s="302"/>
      <c r="BE47" s="294">
        <f>'6'!AK48</f>
        <v>0</v>
      </c>
      <c r="BF47" s="302"/>
      <c r="BG47" s="294">
        <f>'6'!AM48</f>
        <v>0</v>
      </c>
      <c r="BH47" s="294">
        <f>'6'!AO48</f>
        <v>0</v>
      </c>
      <c r="BI47" s="302"/>
      <c r="BJ47" s="302"/>
      <c r="BK47" s="302"/>
      <c r="BL47" s="302"/>
      <c r="BM47" s="302"/>
      <c r="BN47" s="294">
        <f>'6'!AS48</f>
        <v>0</v>
      </c>
      <c r="BO47" s="294">
        <f>'6'!AU48</f>
        <v>0</v>
      </c>
      <c r="BP47" s="302"/>
      <c r="BQ47" s="302"/>
      <c r="BR47" s="302"/>
      <c r="BS47" s="294">
        <f>'6'!AW48</f>
        <v>0</v>
      </c>
      <c r="BT47" s="302"/>
      <c r="BU47" s="302">
        <f>'6'!AY48</f>
        <v>0</v>
      </c>
      <c r="BV47" s="294">
        <f>'6'!BA48</f>
        <v>0</v>
      </c>
      <c r="BW47" s="302"/>
      <c r="BX47" s="302"/>
      <c r="BY47" s="302"/>
      <c r="BZ47" s="294">
        <f>'6'!BC48</f>
        <v>0</v>
      </c>
      <c r="CA47" s="302"/>
      <c r="CB47" s="294">
        <f>'6'!BE48</f>
        <v>0</v>
      </c>
      <c r="CC47" s="294">
        <f>'6'!BG48</f>
        <v>0</v>
      </c>
      <c r="CD47" s="294"/>
      <c r="CE47" s="294"/>
      <c r="CF47" s="294"/>
      <c r="CG47" s="294">
        <f>'6'!BI48</f>
        <v>0</v>
      </c>
      <c r="CH47" s="302"/>
      <c r="CI47" s="302">
        <f>'6'!BK48</f>
        <v>0</v>
      </c>
      <c r="CJ47" s="294">
        <f>'6'!BM48</f>
        <v>0</v>
      </c>
      <c r="CK47" s="302"/>
      <c r="CL47" s="302"/>
      <c r="CM47" s="302"/>
      <c r="CN47" s="294">
        <f>'6'!BO48</f>
        <v>0</v>
      </c>
      <c r="CO47" s="302"/>
      <c r="CP47" s="294">
        <f>'6'!BQ48</f>
        <v>0</v>
      </c>
      <c r="CQ47" s="294">
        <f>'6'!BS48</f>
        <v>0</v>
      </c>
      <c r="CR47" s="294"/>
      <c r="CS47" s="294"/>
      <c r="CT47" s="294"/>
      <c r="CU47" s="294">
        <f>'6'!BU48</f>
        <v>0</v>
      </c>
      <c r="CV47" s="302"/>
      <c r="CW47" s="302">
        <f>'6'!BW48</f>
        <v>0</v>
      </c>
      <c r="CX47" s="294">
        <f t="shared" si="2"/>
        <v>0</v>
      </c>
      <c r="CY47" s="294">
        <f t="shared" si="3"/>
        <v>0</v>
      </c>
      <c r="CZ47" s="294">
        <f t="shared" si="4"/>
        <v>0</v>
      </c>
      <c r="DA47" s="294">
        <f t="shared" si="5"/>
        <v>0</v>
      </c>
      <c r="DB47" s="294">
        <f t="shared" si="6"/>
        <v>0</v>
      </c>
      <c r="DC47" s="294">
        <f t="shared" si="7"/>
        <v>0</v>
      </c>
      <c r="DD47" s="294">
        <f t="shared" si="8"/>
        <v>1.2</v>
      </c>
      <c r="DE47" s="294">
        <f t="shared" si="9"/>
        <v>0</v>
      </c>
      <c r="DF47" s="294">
        <f t="shared" si="10"/>
        <v>0</v>
      </c>
      <c r="DG47" s="294">
        <f t="shared" si="11"/>
        <v>0</v>
      </c>
      <c r="DH47" s="294">
        <f t="shared" si="12"/>
        <v>0</v>
      </c>
      <c r="DI47" s="294">
        <f t="shared" si="13"/>
        <v>0</v>
      </c>
      <c r="DJ47" s="294">
        <f t="shared" si="14"/>
        <v>0</v>
      </c>
      <c r="DK47" s="294">
        <f t="shared" si="15"/>
        <v>1.2</v>
      </c>
      <c r="DL47" s="283"/>
      <c r="DM47" s="552"/>
    </row>
    <row r="48" spans="1:117" ht="31.5" x14ac:dyDescent="0.25">
      <c r="A48" s="458"/>
      <c r="B48" s="282" t="s">
        <v>833</v>
      </c>
      <c r="C48" s="332" t="s">
        <v>806</v>
      </c>
      <c r="D48" s="302"/>
      <c r="E48" s="302"/>
      <c r="F48" s="302"/>
      <c r="G48" s="302"/>
      <c r="H48" s="302"/>
      <c r="I48" s="302"/>
      <c r="J48" s="302"/>
      <c r="K48" s="302"/>
      <c r="L48" s="302"/>
      <c r="M48" s="302"/>
      <c r="N48" s="302"/>
      <c r="O48" s="302"/>
      <c r="P48" s="302"/>
      <c r="Q48" s="302"/>
      <c r="R48" s="302"/>
      <c r="S48" s="302"/>
      <c r="T48" s="302"/>
      <c r="U48" s="302"/>
      <c r="V48" s="302"/>
      <c r="W48" s="302"/>
      <c r="X48" s="302"/>
      <c r="Y48" s="302"/>
      <c r="Z48" s="302"/>
      <c r="AA48" s="302"/>
      <c r="AB48" s="302"/>
      <c r="AC48" s="302"/>
      <c r="AD48" s="302"/>
      <c r="AE48" s="302"/>
      <c r="AF48" s="294">
        <f>'6'!Q49</f>
        <v>0.8</v>
      </c>
      <c r="AG48" s="302"/>
      <c r="AH48" s="302"/>
      <c r="AI48" s="302"/>
      <c r="AJ48" s="294"/>
      <c r="AK48" s="302"/>
      <c r="AL48" s="294">
        <f>'6'!U49</f>
        <v>6.2850000000000001</v>
      </c>
      <c r="AM48" s="302"/>
      <c r="AN48" s="302">
        <f>'6'!W49</f>
        <v>0</v>
      </c>
      <c r="AO48" s="302"/>
      <c r="AP48" s="302"/>
      <c r="AQ48" s="302"/>
      <c r="AR48" s="302"/>
      <c r="AS48" s="302">
        <f>'6'!AA49</f>
        <v>6.2839999999999998</v>
      </c>
      <c r="AT48" s="294">
        <f>'6'!AC49</f>
        <v>0</v>
      </c>
      <c r="AU48" s="302"/>
      <c r="AV48" s="302"/>
      <c r="AW48" s="302"/>
      <c r="AX48" s="294">
        <f>'6'!AE49</f>
        <v>0</v>
      </c>
      <c r="AY48" s="302"/>
      <c r="AZ48" s="294">
        <f>'6'!AG49</f>
        <v>0</v>
      </c>
      <c r="BA48" s="294">
        <f>'6'!AI49</f>
        <v>0</v>
      </c>
      <c r="BB48" s="302"/>
      <c r="BC48" s="302"/>
      <c r="BD48" s="302"/>
      <c r="BE48" s="294">
        <f>'6'!AK49</f>
        <v>0</v>
      </c>
      <c r="BF48" s="302"/>
      <c r="BG48" s="294">
        <f>'6'!AM49</f>
        <v>0</v>
      </c>
      <c r="BH48" s="294">
        <f>'6'!AO49</f>
        <v>0</v>
      </c>
      <c r="BI48" s="302"/>
      <c r="BJ48" s="302"/>
      <c r="BK48" s="302"/>
      <c r="BL48" s="302"/>
      <c r="BM48" s="302"/>
      <c r="BN48" s="294">
        <f>'6'!AS49</f>
        <v>0</v>
      </c>
      <c r="BO48" s="294">
        <f>'6'!AU49</f>
        <v>0</v>
      </c>
      <c r="BP48" s="302"/>
      <c r="BQ48" s="302"/>
      <c r="BR48" s="302"/>
      <c r="BS48" s="294">
        <f>'6'!AW49</f>
        <v>0</v>
      </c>
      <c r="BT48" s="302"/>
      <c r="BU48" s="302">
        <f>'6'!AY49</f>
        <v>0</v>
      </c>
      <c r="BV48" s="294">
        <f>'6'!BA49</f>
        <v>0</v>
      </c>
      <c r="BW48" s="302"/>
      <c r="BX48" s="302"/>
      <c r="BY48" s="302"/>
      <c r="BZ48" s="294">
        <f>'6'!BC49</f>
        <v>0</v>
      </c>
      <c r="CA48" s="302"/>
      <c r="CB48" s="294">
        <f>'6'!BE49</f>
        <v>0</v>
      </c>
      <c r="CC48" s="294">
        <f>'6'!BG49</f>
        <v>0</v>
      </c>
      <c r="CD48" s="294"/>
      <c r="CE48" s="294"/>
      <c r="CF48" s="294"/>
      <c r="CG48" s="294">
        <f>'6'!BI49</f>
        <v>0</v>
      </c>
      <c r="CH48" s="302"/>
      <c r="CI48" s="302">
        <f>'6'!BK49</f>
        <v>0</v>
      </c>
      <c r="CJ48" s="294">
        <f>'6'!BM49</f>
        <v>0</v>
      </c>
      <c r="CK48" s="302"/>
      <c r="CL48" s="302"/>
      <c r="CM48" s="302"/>
      <c r="CN48" s="294">
        <f>'6'!BO49</f>
        <v>0</v>
      </c>
      <c r="CO48" s="302"/>
      <c r="CP48" s="294">
        <f>'6'!BQ49</f>
        <v>0</v>
      </c>
      <c r="CQ48" s="294">
        <f>'6'!BS49</f>
        <v>0</v>
      </c>
      <c r="CR48" s="294"/>
      <c r="CS48" s="294"/>
      <c r="CT48" s="294"/>
      <c r="CU48" s="294">
        <f>'6'!BU49</f>
        <v>0</v>
      </c>
      <c r="CV48" s="302"/>
      <c r="CW48" s="302">
        <f>'6'!BW49</f>
        <v>0</v>
      </c>
      <c r="CX48" s="294">
        <f t="shared" si="2"/>
        <v>0.8</v>
      </c>
      <c r="CY48" s="294">
        <f t="shared" si="3"/>
        <v>0</v>
      </c>
      <c r="CZ48" s="294">
        <f t="shared" si="4"/>
        <v>0</v>
      </c>
      <c r="DA48" s="294">
        <f t="shared" si="5"/>
        <v>0</v>
      </c>
      <c r="DB48" s="294">
        <f t="shared" si="6"/>
        <v>0</v>
      </c>
      <c r="DC48" s="294">
        <f t="shared" si="7"/>
        <v>0</v>
      </c>
      <c r="DD48" s="294">
        <f t="shared" si="8"/>
        <v>6.2850000000000001</v>
      </c>
      <c r="DE48" s="294">
        <f t="shared" si="9"/>
        <v>0.8</v>
      </c>
      <c r="DF48" s="294">
        <f t="shared" si="10"/>
        <v>0</v>
      </c>
      <c r="DG48" s="294">
        <f t="shared" si="11"/>
        <v>0</v>
      </c>
      <c r="DH48" s="294">
        <f t="shared" si="12"/>
        <v>0</v>
      </c>
      <c r="DI48" s="294">
        <f t="shared" si="13"/>
        <v>0</v>
      </c>
      <c r="DJ48" s="294">
        <f t="shared" si="14"/>
        <v>0</v>
      </c>
      <c r="DK48" s="294">
        <f t="shared" si="15"/>
        <v>6.2850000000000001</v>
      </c>
      <c r="DL48" s="283"/>
      <c r="DM48" s="552"/>
    </row>
    <row r="49" spans="1:117" ht="31.5" x14ac:dyDescent="0.25">
      <c r="A49" s="458"/>
      <c r="B49" s="282" t="s">
        <v>808</v>
      </c>
      <c r="C49" s="332" t="s">
        <v>806</v>
      </c>
      <c r="D49" s="302"/>
      <c r="E49" s="302"/>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302"/>
      <c r="AE49" s="302"/>
      <c r="AF49" s="294">
        <f>'6'!Q50</f>
        <v>0</v>
      </c>
      <c r="AG49" s="302"/>
      <c r="AH49" s="302"/>
      <c r="AI49" s="302"/>
      <c r="AJ49" s="294"/>
      <c r="AK49" s="302"/>
      <c r="AL49" s="294">
        <f>'6'!U50</f>
        <v>8.5</v>
      </c>
      <c r="AM49" s="302"/>
      <c r="AN49" s="302">
        <f>'6'!W50</f>
        <v>0</v>
      </c>
      <c r="AO49" s="302"/>
      <c r="AP49" s="302"/>
      <c r="AQ49" s="302"/>
      <c r="AR49" s="302"/>
      <c r="AS49" s="302">
        <f>'6'!AA50</f>
        <v>8.5389999999999997</v>
      </c>
      <c r="AT49" s="294">
        <f>'6'!AC50</f>
        <v>0</v>
      </c>
      <c r="AU49" s="302"/>
      <c r="AV49" s="302"/>
      <c r="AW49" s="302"/>
      <c r="AX49" s="294">
        <f>'6'!AE50</f>
        <v>0</v>
      </c>
      <c r="AY49" s="302"/>
      <c r="AZ49" s="294">
        <f>'6'!AG50</f>
        <v>0</v>
      </c>
      <c r="BA49" s="294">
        <f>'6'!AI50</f>
        <v>0</v>
      </c>
      <c r="BB49" s="302"/>
      <c r="BC49" s="302"/>
      <c r="BD49" s="302"/>
      <c r="BE49" s="294">
        <f>'6'!AK50</f>
        <v>0</v>
      </c>
      <c r="BF49" s="302"/>
      <c r="BG49" s="294">
        <f>'6'!AM50</f>
        <v>0</v>
      </c>
      <c r="BH49" s="294">
        <f>'6'!AO50</f>
        <v>0</v>
      </c>
      <c r="BI49" s="302"/>
      <c r="BJ49" s="302"/>
      <c r="BK49" s="302"/>
      <c r="BL49" s="302"/>
      <c r="BM49" s="302"/>
      <c r="BN49" s="294">
        <f>'6'!AS50</f>
        <v>0</v>
      </c>
      <c r="BO49" s="294">
        <f>'6'!AU50</f>
        <v>0</v>
      </c>
      <c r="BP49" s="302"/>
      <c r="BQ49" s="302"/>
      <c r="BR49" s="302"/>
      <c r="BS49" s="294">
        <f>'6'!AW50</f>
        <v>0</v>
      </c>
      <c r="BT49" s="302"/>
      <c r="BU49" s="302">
        <f>'6'!AY50</f>
        <v>0</v>
      </c>
      <c r="BV49" s="294">
        <f>'6'!BA50</f>
        <v>0</v>
      </c>
      <c r="BW49" s="302"/>
      <c r="BX49" s="302"/>
      <c r="BY49" s="302"/>
      <c r="BZ49" s="294">
        <f>'6'!BC50</f>
        <v>0</v>
      </c>
      <c r="CA49" s="302"/>
      <c r="CB49" s="294">
        <f>'6'!BE50</f>
        <v>0</v>
      </c>
      <c r="CC49" s="294">
        <f>'6'!BG50</f>
        <v>0</v>
      </c>
      <c r="CD49" s="294"/>
      <c r="CE49" s="294"/>
      <c r="CF49" s="294"/>
      <c r="CG49" s="294">
        <f>'6'!BI50</f>
        <v>0</v>
      </c>
      <c r="CH49" s="302"/>
      <c r="CI49" s="302">
        <f>'6'!BK50</f>
        <v>0</v>
      </c>
      <c r="CJ49" s="294">
        <f>'6'!BM50</f>
        <v>0</v>
      </c>
      <c r="CK49" s="302"/>
      <c r="CL49" s="302"/>
      <c r="CM49" s="302"/>
      <c r="CN49" s="294">
        <f>'6'!BO50</f>
        <v>0</v>
      </c>
      <c r="CO49" s="302"/>
      <c r="CP49" s="294">
        <f>'6'!BQ50</f>
        <v>0</v>
      </c>
      <c r="CQ49" s="294">
        <f>'6'!BS50</f>
        <v>0</v>
      </c>
      <c r="CR49" s="294"/>
      <c r="CS49" s="294"/>
      <c r="CT49" s="294"/>
      <c r="CU49" s="294">
        <f>'6'!BU50</f>
        <v>0</v>
      </c>
      <c r="CV49" s="302"/>
      <c r="CW49" s="302">
        <f>'6'!BW50</f>
        <v>0</v>
      </c>
      <c r="CX49" s="294">
        <f t="shared" si="2"/>
        <v>0</v>
      </c>
      <c r="CY49" s="294">
        <f t="shared" si="3"/>
        <v>0</v>
      </c>
      <c r="CZ49" s="294">
        <f t="shared" si="4"/>
        <v>0</v>
      </c>
      <c r="DA49" s="294">
        <f t="shared" si="5"/>
        <v>0</v>
      </c>
      <c r="DB49" s="294">
        <f t="shared" si="6"/>
        <v>0</v>
      </c>
      <c r="DC49" s="294">
        <f t="shared" si="7"/>
        <v>0</v>
      </c>
      <c r="DD49" s="294">
        <f t="shared" si="8"/>
        <v>8.5</v>
      </c>
      <c r="DE49" s="294">
        <f t="shared" si="9"/>
        <v>0</v>
      </c>
      <c r="DF49" s="294">
        <f t="shared" si="10"/>
        <v>0</v>
      </c>
      <c r="DG49" s="294">
        <f t="shared" si="11"/>
        <v>0</v>
      </c>
      <c r="DH49" s="294">
        <f t="shared" si="12"/>
        <v>0</v>
      </c>
      <c r="DI49" s="294">
        <f t="shared" si="13"/>
        <v>0</v>
      </c>
      <c r="DJ49" s="294">
        <f t="shared" si="14"/>
        <v>0</v>
      </c>
      <c r="DK49" s="294">
        <f t="shared" si="15"/>
        <v>8.5</v>
      </c>
      <c r="DL49" s="283"/>
      <c r="DM49" s="552"/>
    </row>
    <row r="50" spans="1:117" ht="47.25" x14ac:dyDescent="0.25">
      <c r="A50" s="458"/>
      <c r="B50" s="283" t="s">
        <v>942</v>
      </c>
      <c r="C50" s="332" t="s">
        <v>809</v>
      </c>
      <c r="D50" s="302"/>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302"/>
      <c r="AE50" s="302"/>
      <c r="AF50" s="294">
        <f>'6'!Q51</f>
        <v>0</v>
      </c>
      <c r="AG50" s="302"/>
      <c r="AH50" s="302"/>
      <c r="AI50" s="302"/>
      <c r="AJ50" s="294"/>
      <c r="AK50" s="302"/>
      <c r="AL50" s="294">
        <f>'6'!U51</f>
        <v>0</v>
      </c>
      <c r="AM50" s="302"/>
      <c r="AN50" s="302">
        <f>'6'!W51</f>
        <v>0</v>
      </c>
      <c r="AO50" s="302"/>
      <c r="AP50" s="302"/>
      <c r="AQ50" s="302"/>
      <c r="AR50" s="302"/>
      <c r="AS50" s="302">
        <f>'6'!AA51</f>
        <v>0</v>
      </c>
      <c r="AT50" s="294">
        <f>'6'!AC51</f>
        <v>0.8</v>
      </c>
      <c r="AU50" s="302"/>
      <c r="AV50" s="302"/>
      <c r="AW50" s="302"/>
      <c r="AX50" s="294">
        <f>'6'!AE51</f>
        <v>0</v>
      </c>
      <c r="AY50" s="302"/>
      <c r="AZ50" s="294">
        <f>'6'!AG51</f>
        <v>6.6401666666666666</v>
      </c>
      <c r="BA50" s="294">
        <f>'6'!AI51</f>
        <v>0</v>
      </c>
      <c r="BB50" s="302"/>
      <c r="BC50" s="302"/>
      <c r="BD50" s="302"/>
      <c r="BE50" s="294">
        <f>'6'!AK51</f>
        <v>0</v>
      </c>
      <c r="BF50" s="302"/>
      <c r="BG50" s="294">
        <f>'6'!AM51</f>
        <v>6.6391666666666662</v>
      </c>
      <c r="BH50" s="294">
        <f>'6'!AO51</f>
        <v>0</v>
      </c>
      <c r="BI50" s="302"/>
      <c r="BJ50" s="302"/>
      <c r="BK50" s="302"/>
      <c r="BL50" s="302"/>
      <c r="BM50" s="302"/>
      <c r="BN50" s="294">
        <f>'6'!AS51</f>
        <v>0</v>
      </c>
      <c r="BO50" s="294">
        <f>'6'!AU51</f>
        <v>0</v>
      </c>
      <c r="BP50" s="302"/>
      <c r="BQ50" s="302"/>
      <c r="BR50" s="302"/>
      <c r="BS50" s="294">
        <f>'6'!AW51</f>
        <v>0</v>
      </c>
      <c r="BT50" s="302"/>
      <c r="BU50" s="302">
        <f>'6'!AY51</f>
        <v>0</v>
      </c>
      <c r="BV50" s="294">
        <f>'6'!BA51</f>
        <v>0</v>
      </c>
      <c r="BW50" s="302"/>
      <c r="BX50" s="302"/>
      <c r="BY50" s="302"/>
      <c r="BZ50" s="294">
        <f>'6'!BC51</f>
        <v>0</v>
      </c>
      <c r="CA50" s="302"/>
      <c r="CB50" s="294">
        <f>'6'!BE51</f>
        <v>0</v>
      </c>
      <c r="CC50" s="294">
        <f>'6'!BG51</f>
        <v>0</v>
      </c>
      <c r="CD50" s="294"/>
      <c r="CE50" s="294"/>
      <c r="CF50" s="294"/>
      <c r="CG50" s="294">
        <f>'6'!BI51</f>
        <v>0</v>
      </c>
      <c r="CH50" s="302"/>
      <c r="CI50" s="302">
        <f>'6'!BK51</f>
        <v>0</v>
      </c>
      <c r="CJ50" s="294">
        <f>'6'!BM51</f>
        <v>0</v>
      </c>
      <c r="CK50" s="302"/>
      <c r="CL50" s="302"/>
      <c r="CM50" s="302"/>
      <c r="CN50" s="294">
        <f>'6'!BO51</f>
        <v>0</v>
      </c>
      <c r="CO50" s="302"/>
      <c r="CP50" s="294">
        <f>'6'!BQ51</f>
        <v>0</v>
      </c>
      <c r="CQ50" s="294">
        <f>'6'!BS51</f>
        <v>0</v>
      </c>
      <c r="CR50" s="294"/>
      <c r="CS50" s="294"/>
      <c r="CT50" s="294"/>
      <c r="CU50" s="294">
        <f>'6'!BU51</f>
        <v>0</v>
      </c>
      <c r="CV50" s="302"/>
      <c r="CW50" s="302">
        <f>'6'!BW51</f>
        <v>0</v>
      </c>
      <c r="CX50" s="294">
        <f t="shared" si="2"/>
        <v>0.8</v>
      </c>
      <c r="CY50" s="294">
        <f t="shared" si="3"/>
        <v>0</v>
      </c>
      <c r="CZ50" s="294">
        <f t="shared" si="4"/>
        <v>0</v>
      </c>
      <c r="DA50" s="294">
        <f t="shared" si="5"/>
        <v>0</v>
      </c>
      <c r="DB50" s="294">
        <f t="shared" si="6"/>
        <v>0</v>
      </c>
      <c r="DC50" s="294">
        <f t="shared" si="7"/>
        <v>0</v>
      </c>
      <c r="DD50" s="294">
        <f t="shared" si="8"/>
        <v>6.6401666666666666</v>
      </c>
      <c r="DE50" s="294">
        <f t="shared" si="9"/>
        <v>0.8</v>
      </c>
      <c r="DF50" s="294">
        <f t="shared" si="10"/>
        <v>0</v>
      </c>
      <c r="DG50" s="294">
        <f t="shared" si="11"/>
        <v>0</v>
      </c>
      <c r="DH50" s="294">
        <f t="shared" si="12"/>
        <v>0</v>
      </c>
      <c r="DI50" s="294">
        <f t="shared" si="13"/>
        <v>0</v>
      </c>
      <c r="DJ50" s="294">
        <f t="shared" si="14"/>
        <v>0</v>
      </c>
      <c r="DK50" s="294">
        <f t="shared" si="15"/>
        <v>6.6401666666666666</v>
      </c>
      <c r="DL50" s="673"/>
      <c r="DM50" s="552"/>
    </row>
    <row r="51" spans="1:117" ht="47.25" x14ac:dyDescent="0.25">
      <c r="A51" s="458"/>
      <c r="B51" s="283" t="s">
        <v>943</v>
      </c>
      <c r="C51" s="332" t="s">
        <v>809</v>
      </c>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302"/>
      <c r="AE51" s="302"/>
      <c r="AF51" s="294">
        <f>'6'!Q52</f>
        <v>0</v>
      </c>
      <c r="AG51" s="302"/>
      <c r="AH51" s="302"/>
      <c r="AI51" s="302"/>
      <c r="AJ51" s="294"/>
      <c r="AK51" s="302"/>
      <c r="AL51" s="294">
        <f>'6'!U52</f>
        <v>0</v>
      </c>
      <c r="AM51" s="302"/>
      <c r="AN51" s="302">
        <f>'6'!W52</f>
        <v>0</v>
      </c>
      <c r="AO51" s="302"/>
      <c r="AP51" s="302"/>
      <c r="AQ51" s="302"/>
      <c r="AR51" s="302"/>
      <c r="AS51" s="302">
        <f>'6'!AA52</f>
        <v>0</v>
      </c>
      <c r="AT51" s="294">
        <f>'6'!AC52</f>
        <v>0.8</v>
      </c>
      <c r="AU51" s="302"/>
      <c r="AV51" s="302"/>
      <c r="AW51" s="302"/>
      <c r="AX51" s="294">
        <f>'6'!AE52</f>
        <v>0</v>
      </c>
      <c r="AY51" s="302"/>
      <c r="AZ51" s="294">
        <f>'6'!AG52</f>
        <v>6.7450000000000001</v>
      </c>
      <c r="BA51" s="294">
        <f>'6'!AI52</f>
        <v>0</v>
      </c>
      <c r="BB51" s="302"/>
      <c r="BC51" s="302"/>
      <c r="BD51" s="302"/>
      <c r="BE51" s="294">
        <f>'6'!AK52</f>
        <v>0</v>
      </c>
      <c r="BF51" s="302"/>
      <c r="BG51" s="294">
        <f>'6'!AM52</f>
        <v>6.7450000000000001</v>
      </c>
      <c r="BH51" s="294">
        <f>'6'!AO52</f>
        <v>0</v>
      </c>
      <c r="BI51" s="302"/>
      <c r="BJ51" s="302"/>
      <c r="BK51" s="302"/>
      <c r="BL51" s="302"/>
      <c r="BM51" s="302"/>
      <c r="BN51" s="294">
        <f>'6'!AS52</f>
        <v>0</v>
      </c>
      <c r="BO51" s="294">
        <f>'6'!AU52</f>
        <v>0</v>
      </c>
      <c r="BP51" s="302"/>
      <c r="BQ51" s="302"/>
      <c r="BR51" s="302"/>
      <c r="BS51" s="294">
        <f>'6'!AW52</f>
        <v>0</v>
      </c>
      <c r="BT51" s="302"/>
      <c r="BU51" s="302">
        <f>'6'!AY52</f>
        <v>0</v>
      </c>
      <c r="BV51" s="294">
        <f>'6'!BA52</f>
        <v>0</v>
      </c>
      <c r="BW51" s="302"/>
      <c r="BX51" s="302"/>
      <c r="BY51" s="302"/>
      <c r="BZ51" s="294">
        <f>'6'!BC52</f>
        <v>0</v>
      </c>
      <c r="CA51" s="302"/>
      <c r="CB51" s="294">
        <f>'6'!BE52</f>
        <v>0</v>
      </c>
      <c r="CC51" s="294">
        <f>'6'!BG52</f>
        <v>0</v>
      </c>
      <c r="CD51" s="294"/>
      <c r="CE51" s="294"/>
      <c r="CF51" s="294"/>
      <c r="CG51" s="294">
        <f>'6'!BI52</f>
        <v>0</v>
      </c>
      <c r="CH51" s="302"/>
      <c r="CI51" s="302">
        <f>'6'!BK52</f>
        <v>0</v>
      </c>
      <c r="CJ51" s="294">
        <f>'6'!BM52</f>
        <v>0</v>
      </c>
      <c r="CK51" s="302"/>
      <c r="CL51" s="302"/>
      <c r="CM51" s="302"/>
      <c r="CN51" s="294">
        <f>'6'!BO52</f>
        <v>0</v>
      </c>
      <c r="CO51" s="302"/>
      <c r="CP51" s="294">
        <f>'6'!BQ52</f>
        <v>0</v>
      </c>
      <c r="CQ51" s="294">
        <f>'6'!BS52</f>
        <v>0</v>
      </c>
      <c r="CR51" s="294"/>
      <c r="CS51" s="294"/>
      <c r="CT51" s="294"/>
      <c r="CU51" s="294">
        <f>'6'!BU52</f>
        <v>0</v>
      </c>
      <c r="CV51" s="302"/>
      <c r="CW51" s="302">
        <f>'6'!BW52</f>
        <v>0</v>
      </c>
      <c r="CX51" s="294">
        <f t="shared" si="2"/>
        <v>0.8</v>
      </c>
      <c r="CY51" s="294">
        <f t="shared" si="3"/>
        <v>0</v>
      </c>
      <c r="CZ51" s="294">
        <f t="shared" si="4"/>
        <v>0</v>
      </c>
      <c r="DA51" s="294">
        <f t="shared" si="5"/>
        <v>0</v>
      </c>
      <c r="DB51" s="294">
        <f t="shared" si="6"/>
        <v>0</v>
      </c>
      <c r="DC51" s="294">
        <f t="shared" si="7"/>
        <v>0</v>
      </c>
      <c r="DD51" s="294">
        <f t="shared" si="8"/>
        <v>6.7450000000000001</v>
      </c>
      <c r="DE51" s="294">
        <f t="shared" si="9"/>
        <v>0.8</v>
      </c>
      <c r="DF51" s="294">
        <f t="shared" si="10"/>
        <v>0</v>
      </c>
      <c r="DG51" s="294">
        <f t="shared" si="11"/>
        <v>0</v>
      </c>
      <c r="DH51" s="294">
        <f t="shared" si="12"/>
        <v>0</v>
      </c>
      <c r="DI51" s="294">
        <f t="shared" si="13"/>
        <v>0</v>
      </c>
      <c r="DJ51" s="294">
        <f t="shared" si="14"/>
        <v>0</v>
      </c>
      <c r="DK51" s="294">
        <f t="shared" si="15"/>
        <v>6.7450000000000001</v>
      </c>
      <c r="DL51" s="676"/>
      <c r="DM51" s="552"/>
    </row>
    <row r="52" spans="1:117" ht="31.5" x14ac:dyDescent="0.25">
      <c r="A52" s="458"/>
      <c r="B52" s="283" t="s">
        <v>944</v>
      </c>
      <c r="C52" s="332" t="s">
        <v>809</v>
      </c>
      <c r="D52" s="302"/>
      <c r="E52" s="302"/>
      <c r="F52" s="302"/>
      <c r="G52" s="302"/>
      <c r="H52" s="302"/>
      <c r="I52" s="302"/>
      <c r="J52" s="302"/>
      <c r="K52" s="302"/>
      <c r="L52" s="302"/>
      <c r="M52" s="302"/>
      <c r="N52" s="302"/>
      <c r="O52" s="302"/>
      <c r="P52" s="302"/>
      <c r="Q52" s="302"/>
      <c r="R52" s="302"/>
      <c r="S52" s="302"/>
      <c r="T52" s="302"/>
      <c r="U52" s="302"/>
      <c r="V52" s="302"/>
      <c r="W52" s="302"/>
      <c r="X52" s="302"/>
      <c r="Y52" s="302"/>
      <c r="Z52" s="302"/>
      <c r="AA52" s="302"/>
      <c r="AB52" s="302"/>
      <c r="AC52" s="302"/>
      <c r="AD52" s="302"/>
      <c r="AE52" s="302"/>
      <c r="AF52" s="294">
        <f>'6'!Q53</f>
        <v>0</v>
      </c>
      <c r="AG52" s="302"/>
      <c r="AH52" s="302"/>
      <c r="AI52" s="302"/>
      <c r="AJ52" s="294"/>
      <c r="AK52" s="302"/>
      <c r="AL52" s="294">
        <f>'6'!U53</f>
        <v>0</v>
      </c>
      <c r="AM52" s="302"/>
      <c r="AN52" s="302">
        <f>'6'!W53</f>
        <v>0</v>
      </c>
      <c r="AO52" s="302"/>
      <c r="AP52" s="302"/>
      <c r="AQ52" s="302"/>
      <c r="AR52" s="302"/>
      <c r="AS52" s="302">
        <f>'6'!AA53</f>
        <v>0</v>
      </c>
      <c r="AT52" s="294">
        <f>'6'!AC53</f>
        <v>0</v>
      </c>
      <c r="AU52" s="302"/>
      <c r="AV52" s="302"/>
      <c r="AW52" s="302"/>
      <c r="AX52" s="294">
        <f>'6'!AE53</f>
        <v>0</v>
      </c>
      <c r="AY52" s="302"/>
      <c r="AZ52" s="294">
        <f>'6'!AG53</f>
        <v>18.181666666666668</v>
      </c>
      <c r="BA52" s="294">
        <f>'6'!AI53</f>
        <v>0</v>
      </c>
      <c r="BB52" s="302"/>
      <c r="BC52" s="302"/>
      <c r="BD52" s="302"/>
      <c r="BE52" s="294">
        <f>'6'!AK53</f>
        <v>0</v>
      </c>
      <c r="BF52" s="302"/>
      <c r="BG52" s="294">
        <f>'6'!AM53</f>
        <v>18.181666666666668</v>
      </c>
      <c r="BH52" s="294">
        <f>'6'!AO53</f>
        <v>0</v>
      </c>
      <c r="BI52" s="302"/>
      <c r="BJ52" s="302"/>
      <c r="BK52" s="302"/>
      <c r="BL52" s="302"/>
      <c r="BM52" s="302"/>
      <c r="BN52" s="294">
        <f>'6'!AS53</f>
        <v>0</v>
      </c>
      <c r="BO52" s="294">
        <f>'6'!AU53</f>
        <v>0</v>
      </c>
      <c r="BP52" s="302"/>
      <c r="BQ52" s="302"/>
      <c r="BR52" s="302"/>
      <c r="BS52" s="294">
        <f>'6'!AW53</f>
        <v>0</v>
      </c>
      <c r="BT52" s="302"/>
      <c r="BU52" s="302">
        <f>'6'!AY53</f>
        <v>0</v>
      </c>
      <c r="BV52" s="294">
        <f>'6'!BA53</f>
        <v>0</v>
      </c>
      <c r="BW52" s="302"/>
      <c r="BX52" s="302"/>
      <c r="BY52" s="302"/>
      <c r="BZ52" s="294">
        <f>'6'!BC53</f>
        <v>0</v>
      </c>
      <c r="CA52" s="302"/>
      <c r="CB52" s="294">
        <f>'6'!BE53</f>
        <v>0</v>
      </c>
      <c r="CC52" s="294">
        <f>'6'!BG53</f>
        <v>0</v>
      </c>
      <c r="CD52" s="294"/>
      <c r="CE52" s="294"/>
      <c r="CF52" s="294"/>
      <c r="CG52" s="294">
        <f>'6'!BI53</f>
        <v>0</v>
      </c>
      <c r="CH52" s="302"/>
      <c r="CI52" s="302">
        <f>'6'!BK53</f>
        <v>0</v>
      </c>
      <c r="CJ52" s="294">
        <f>'6'!BM53</f>
        <v>0</v>
      </c>
      <c r="CK52" s="302"/>
      <c r="CL52" s="302"/>
      <c r="CM52" s="302"/>
      <c r="CN52" s="294">
        <f>'6'!BO53</f>
        <v>0</v>
      </c>
      <c r="CO52" s="302"/>
      <c r="CP52" s="294">
        <f>'6'!BQ53</f>
        <v>0</v>
      </c>
      <c r="CQ52" s="294">
        <f>'6'!BS53</f>
        <v>0</v>
      </c>
      <c r="CR52" s="294"/>
      <c r="CS52" s="294"/>
      <c r="CT52" s="294"/>
      <c r="CU52" s="294">
        <f>'6'!BU53</f>
        <v>0</v>
      </c>
      <c r="CV52" s="302"/>
      <c r="CW52" s="302">
        <f>'6'!BW53</f>
        <v>0</v>
      </c>
      <c r="CX52" s="294">
        <f t="shared" si="2"/>
        <v>0</v>
      </c>
      <c r="CY52" s="294">
        <f t="shared" si="3"/>
        <v>0</v>
      </c>
      <c r="CZ52" s="294">
        <f t="shared" si="4"/>
        <v>0</v>
      </c>
      <c r="DA52" s="294">
        <f t="shared" si="5"/>
        <v>0</v>
      </c>
      <c r="DB52" s="294">
        <f t="shared" si="6"/>
        <v>0</v>
      </c>
      <c r="DC52" s="294">
        <f t="shared" si="7"/>
        <v>0</v>
      </c>
      <c r="DD52" s="294">
        <f t="shared" si="8"/>
        <v>18.181666666666668</v>
      </c>
      <c r="DE52" s="294">
        <f t="shared" si="9"/>
        <v>0</v>
      </c>
      <c r="DF52" s="294">
        <f t="shared" si="10"/>
        <v>0</v>
      </c>
      <c r="DG52" s="294">
        <f t="shared" si="11"/>
        <v>0</v>
      </c>
      <c r="DH52" s="294">
        <f t="shared" si="12"/>
        <v>0</v>
      </c>
      <c r="DI52" s="294">
        <f t="shared" si="13"/>
        <v>0</v>
      </c>
      <c r="DJ52" s="294">
        <f t="shared" si="14"/>
        <v>0</v>
      </c>
      <c r="DK52" s="294">
        <f t="shared" si="15"/>
        <v>18.181666666666668</v>
      </c>
      <c r="DL52" s="283"/>
      <c r="DM52" s="552"/>
    </row>
    <row r="53" spans="1:117" ht="47.25" x14ac:dyDescent="0.25">
      <c r="A53" s="458"/>
      <c r="B53" s="283" t="s">
        <v>945</v>
      </c>
      <c r="C53" s="332" t="s">
        <v>809</v>
      </c>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302"/>
      <c r="AE53" s="302"/>
      <c r="AF53" s="294">
        <f>'6'!Q54</f>
        <v>0</v>
      </c>
      <c r="AG53" s="302"/>
      <c r="AH53" s="302"/>
      <c r="AI53" s="302"/>
      <c r="AJ53" s="294"/>
      <c r="AK53" s="302"/>
      <c r="AL53" s="294">
        <f>'6'!U54</f>
        <v>0</v>
      </c>
      <c r="AM53" s="302"/>
      <c r="AN53" s="302">
        <f>'6'!W54</f>
        <v>0</v>
      </c>
      <c r="AO53" s="302"/>
      <c r="AP53" s="302"/>
      <c r="AQ53" s="302"/>
      <c r="AR53" s="302"/>
      <c r="AS53" s="302">
        <f>'6'!AA54</f>
        <v>0</v>
      </c>
      <c r="AT53" s="294">
        <f>'6'!AC54</f>
        <v>0.25</v>
      </c>
      <c r="AU53" s="302"/>
      <c r="AV53" s="302"/>
      <c r="AW53" s="302"/>
      <c r="AX53" s="294">
        <f>'6'!AE54</f>
        <v>0</v>
      </c>
      <c r="AY53" s="302"/>
      <c r="AZ53" s="294">
        <f>'6'!AG54</f>
        <v>1.294</v>
      </c>
      <c r="BA53" s="294">
        <f>'6'!AI54</f>
        <v>0</v>
      </c>
      <c r="BB53" s="302"/>
      <c r="BC53" s="302"/>
      <c r="BD53" s="302"/>
      <c r="BE53" s="294">
        <f>'6'!AK54</f>
        <v>0</v>
      </c>
      <c r="BF53" s="302"/>
      <c r="BG53" s="294">
        <f>'6'!AM54</f>
        <v>1.2250000000000001</v>
      </c>
      <c r="BH53" s="294">
        <f>'6'!AO54</f>
        <v>0</v>
      </c>
      <c r="BI53" s="302"/>
      <c r="BJ53" s="302"/>
      <c r="BK53" s="302"/>
      <c r="BL53" s="302"/>
      <c r="BM53" s="302"/>
      <c r="BN53" s="294">
        <f>'6'!AS54</f>
        <v>0</v>
      </c>
      <c r="BO53" s="294">
        <f>'6'!AU54</f>
        <v>0</v>
      </c>
      <c r="BP53" s="302"/>
      <c r="BQ53" s="302"/>
      <c r="BR53" s="302"/>
      <c r="BS53" s="294">
        <f>'6'!AW54</f>
        <v>0</v>
      </c>
      <c r="BT53" s="302"/>
      <c r="BU53" s="302">
        <f>'6'!AY54</f>
        <v>0</v>
      </c>
      <c r="BV53" s="294">
        <f>'6'!BA54</f>
        <v>0</v>
      </c>
      <c r="BW53" s="302"/>
      <c r="BX53" s="302"/>
      <c r="BY53" s="302"/>
      <c r="BZ53" s="294">
        <f>'6'!BC54</f>
        <v>0</v>
      </c>
      <c r="CA53" s="302"/>
      <c r="CB53" s="294">
        <f>'6'!BE54</f>
        <v>0</v>
      </c>
      <c r="CC53" s="294">
        <f>'6'!BG54</f>
        <v>0</v>
      </c>
      <c r="CD53" s="294"/>
      <c r="CE53" s="294"/>
      <c r="CF53" s="294"/>
      <c r="CG53" s="294">
        <f>'6'!BI54</f>
        <v>0</v>
      </c>
      <c r="CH53" s="302"/>
      <c r="CI53" s="302">
        <f>'6'!BK54</f>
        <v>0</v>
      </c>
      <c r="CJ53" s="294">
        <f>'6'!BM54</f>
        <v>0</v>
      </c>
      <c r="CK53" s="302"/>
      <c r="CL53" s="302"/>
      <c r="CM53" s="302"/>
      <c r="CN53" s="294">
        <f>'6'!BO54</f>
        <v>0</v>
      </c>
      <c r="CO53" s="302"/>
      <c r="CP53" s="294">
        <f>'6'!BQ54</f>
        <v>0</v>
      </c>
      <c r="CQ53" s="294">
        <f>'6'!BS54</f>
        <v>0</v>
      </c>
      <c r="CR53" s="294"/>
      <c r="CS53" s="294"/>
      <c r="CT53" s="294"/>
      <c r="CU53" s="294">
        <f>'6'!BU54</f>
        <v>0</v>
      </c>
      <c r="CV53" s="302"/>
      <c r="CW53" s="302">
        <f>'6'!BW54</f>
        <v>0</v>
      </c>
      <c r="CX53" s="294">
        <f t="shared" si="2"/>
        <v>0.25</v>
      </c>
      <c r="CY53" s="294">
        <f t="shared" si="3"/>
        <v>0</v>
      </c>
      <c r="CZ53" s="294">
        <f t="shared" si="4"/>
        <v>0</v>
      </c>
      <c r="DA53" s="294">
        <f t="shared" si="5"/>
        <v>0</v>
      </c>
      <c r="DB53" s="294">
        <f t="shared" si="6"/>
        <v>0</v>
      </c>
      <c r="DC53" s="294">
        <f t="shared" si="7"/>
        <v>0</v>
      </c>
      <c r="DD53" s="294">
        <f t="shared" si="8"/>
        <v>1.294</v>
      </c>
      <c r="DE53" s="294">
        <f t="shared" si="9"/>
        <v>0.25</v>
      </c>
      <c r="DF53" s="294">
        <f t="shared" si="10"/>
        <v>0</v>
      </c>
      <c r="DG53" s="294">
        <f t="shared" si="11"/>
        <v>0</v>
      </c>
      <c r="DH53" s="294">
        <f t="shared" si="12"/>
        <v>0</v>
      </c>
      <c r="DI53" s="294">
        <f t="shared" si="13"/>
        <v>0</v>
      </c>
      <c r="DJ53" s="294">
        <f t="shared" si="14"/>
        <v>0</v>
      </c>
      <c r="DK53" s="294">
        <f t="shared" si="15"/>
        <v>1.294</v>
      </c>
      <c r="DL53" s="283"/>
      <c r="DM53" s="552"/>
    </row>
    <row r="54" spans="1:117" ht="47.25" x14ac:dyDescent="0.25">
      <c r="A54" s="458"/>
      <c r="B54" s="283" t="s">
        <v>946</v>
      </c>
      <c r="C54" s="332" t="s">
        <v>809</v>
      </c>
      <c r="D54" s="302"/>
      <c r="E54" s="302"/>
      <c r="F54" s="302"/>
      <c r="G54" s="302"/>
      <c r="H54" s="302"/>
      <c r="I54" s="302"/>
      <c r="J54" s="302"/>
      <c r="K54" s="302"/>
      <c r="L54" s="302"/>
      <c r="M54" s="302"/>
      <c r="N54" s="302"/>
      <c r="O54" s="302"/>
      <c r="P54" s="302"/>
      <c r="Q54" s="302"/>
      <c r="R54" s="302"/>
      <c r="S54" s="302"/>
      <c r="T54" s="302"/>
      <c r="U54" s="302"/>
      <c r="V54" s="302"/>
      <c r="W54" s="302"/>
      <c r="X54" s="302"/>
      <c r="Y54" s="302"/>
      <c r="Z54" s="302"/>
      <c r="AA54" s="302"/>
      <c r="AB54" s="302"/>
      <c r="AC54" s="302"/>
      <c r="AD54" s="302"/>
      <c r="AE54" s="302"/>
      <c r="AF54" s="294">
        <f>'6'!Q55</f>
        <v>0</v>
      </c>
      <c r="AG54" s="302"/>
      <c r="AH54" s="302"/>
      <c r="AI54" s="302"/>
      <c r="AJ54" s="294"/>
      <c r="AK54" s="302"/>
      <c r="AL54" s="294">
        <f>'6'!U55</f>
        <v>0</v>
      </c>
      <c r="AM54" s="302"/>
      <c r="AN54" s="302">
        <f>'6'!W55</f>
        <v>0</v>
      </c>
      <c r="AO54" s="302"/>
      <c r="AP54" s="302"/>
      <c r="AQ54" s="302"/>
      <c r="AR54" s="302"/>
      <c r="AS54" s="302">
        <f>'6'!AA55</f>
        <v>0</v>
      </c>
      <c r="AT54" s="294">
        <f>'6'!AC55</f>
        <v>0.4</v>
      </c>
      <c r="AU54" s="302"/>
      <c r="AV54" s="302"/>
      <c r="AW54" s="302"/>
      <c r="AX54" s="294">
        <f>'6'!AE55</f>
        <v>0</v>
      </c>
      <c r="AY54" s="302"/>
      <c r="AZ54" s="294">
        <f>'6'!AG55</f>
        <v>1.3580000000000001</v>
      </c>
      <c r="BA54" s="294">
        <f>'6'!AI55</f>
        <v>0</v>
      </c>
      <c r="BB54" s="302"/>
      <c r="BC54" s="302"/>
      <c r="BD54" s="302"/>
      <c r="BE54" s="294">
        <f>'6'!AK55</f>
        <v>0</v>
      </c>
      <c r="BF54" s="302"/>
      <c r="BG54" s="294">
        <f>'6'!AM55</f>
        <v>1.4416666666666667</v>
      </c>
      <c r="BH54" s="294">
        <f>'6'!AO55</f>
        <v>0</v>
      </c>
      <c r="BI54" s="302"/>
      <c r="BJ54" s="302"/>
      <c r="BK54" s="302"/>
      <c r="BL54" s="302"/>
      <c r="BM54" s="302"/>
      <c r="BN54" s="294">
        <f>'6'!AS55</f>
        <v>0</v>
      </c>
      <c r="BO54" s="294">
        <f>'6'!AU55</f>
        <v>0</v>
      </c>
      <c r="BP54" s="302"/>
      <c r="BQ54" s="302"/>
      <c r="BR54" s="302"/>
      <c r="BS54" s="294">
        <f>'6'!AW55</f>
        <v>0</v>
      </c>
      <c r="BT54" s="302"/>
      <c r="BU54" s="302">
        <f>'6'!AY55</f>
        <v>0</v>
      </c>
      <c r="BV54" s="294">
        <f>'6'!BA55</f>
        <v>0</v>
      </c>
      <c r="BW54" s="302"/>
      <c r="BX54" s="302"/>
      <c r="BY54" s="302"/>
      <c r="BZ54" s="294">
        <f>'6'!BC55</f>
        <v>0</v>
      </c>
      <c r="CA54" s="302"/>
      <c r="CB54" s="294">
        <f>'6'!BE55</f>
        <v>0</v>
      </c>
      <c r="CC54" s="294">
        <f>'6'!BG55</f>
        <v>0</v>
      </c>
      <c r="CD54" s="294"/>
      <c r="CE54" s="294"/>
      <c r="CF54" s="294"/>
      <c r="CG54" s="294">
        <f>'6'!BI55</f>
        <v>0</v>
      </c>
      <c r="CH54" s="302"/>
      <c r="CI54" s="302">
        <f>'6'!BK55</f>
        <v>0</v>
      </c>
      <c r="CJ54" s="294">
        <f>'6'!BM55</f>
        <v>0</v>
      </c>
      <c r="CK54" s="302"/>
      <c r="CL54" s="302"/>
      <c r="CM54" s="302"/>
      <c r="CN54" s="294">
        <f>'6'!BO55</f>
        <v>0</v>
      </c>
      <c r="CO54" s="302"/>
      <c r="CP54" s="294">
        <f>'6'!BQ55</f>
        <v>0</v>
      </c>
      <c r="CQ54" s="294">
        <f>'6'!BS55</f>
        <v>0</v>
      </c>
      <c r="CR54" s="294"/>
      <c r="CS54" s="294"/>
      <c r="CT54" s="294"/>
      <c r="CU54" s="294">
        <f>'6'!BU55</f>
        <v>0</v>
      </c>
      <c r="CV54" s="302"/>
      <c r="CW54" s="302">
        <f>'6'!BW55</f>
        <v>0</v>
      </c>
      <c r="CX54" s="294">
        <f t="shared" si="2"/>
        <v>0.4</v>
      </c>
      <c r="CY54" s="294">
        <f t="shared" si="3"/>
        <v>0</v>
      </c>
      <c r="CZ54" s="294">
        <f t="shared" si="4"/>
        <v>0</v>
      </c>
      <c r="DA54" s="294">
        <f t="shared" si="5"/>
        <v>0</v>
      </c>
      <c r="DB54" s="294">
        <f t="shared" si="6"/>
        <v>0</v>
      </c>
      <c r="DC54" s="294">
        <f t="shared" si="7"/>
        <v>0</v>
      </c>
      <c r="DD54" s="294">
        <f t="shared" si="8"/>
        <v>1.3580000000000001</v>
      </c>
      <c r="DE54" s="294">
        <f t="shared" si="9"/>
        <v>0.4</v>
      </c>
      <c r="DF54" s="294">
        <f t="shared" si="10"/>
        <v>0</v>
      </c>
      <c r="DG54" s="294">
        <f t="shared" si="11"/>
        <v>0</v>
      </c>
      <c r="DH54" s="294">
        <f t="shared" si="12"/>
        <v>0</v>
      </c>
      <c r="DI54" s="294">
        <f t="shared" si="13"/>
        <v>0</v>
      </c>
      <c r="DJ54" s="294">
        <f t="shared" si="14"/>
        <v>0</v>
      </c>
      <c r="DK54" s="294">
        <f t="shared" si="15"/>
        <v>1.3580000000000001</v>
      </c>
      <c r="DL54" s="283"/>
      <c r="DM54" s="552"/>
    </row>
    <row r="55" spans="1:117" ht="56.25" customHeight="1" x14ac:dyDescent="0.25">
      <c r="A55" s="458"/>
      <c r="B55" s="282" t="s">
        <v>834</v>
      </c>
      <c r="C55" s="332" t="s">
        <v>810</v>
      </c>
      <c r="D55" s="302"/>
      <c r="E55" s="302"/>
      <c r="F55" s="302"/>
      <c r="G55" s="302"/>
      <c r="H55" s="302"/>
      <c r="I55" s="302"/>
      <c r="J55" s="302"/>
      <c r="K55" s="302"/>
      <c r="L55" s="302"/>
      <c r="M55" s="302"/>
      <c r="N55" s="302"/>
      <c r="O55" s="302"/>
      <c r="P55" s="302"/>
      <c r="Q55" s="302"/>
      <c r="R55" s="302"/>
      <c r="S55" s="302"/>
      <c r="T55" s="302"/>
      <c r="U55" s="302"/>
      <c r="V55" s="302"/>
      <c r="W55" s="302"/>
      <c r="X55" s="302"/>
      <c r="Y55" s="302"/>
      <c r="Z55" s="302"/>
      <c r="AA55" s="302"/>
      <c r="AB55" s="302"/>
      <c r="AC55" s="302"/>
      <c r="AD55" s="302"/>
      <c r="AE55" s="302"/>
      <c r="AF55" s="294">
        <f>'6'!Q56</f>
        <v>0</v>
      </c>
      <c r="AG55" s="302"/>
      <c r="AH55" s="302"/>
      <c r="AI55" s="302"/>
      <c r="AJ55" s="294"/>
      <c r="AK55" s="302"/>
      <c r="AL55" s="294">
        <f>'6'!U56</f>
        <v>0</v>
      </c>
      <c r="AM55" s="302"/>
      <c r="AN55" s="302">
        <f>'6'!W56</f>
        <v>0</v>
      </c>
      <c r="AO55" s="302"/>
      <c r="AP55" s="302"/>
      <c r="AQ55" s="302"/>
      <c r="AR55" s="302"/>
      <c r="AS55" s="302">
        <f>'6'!AA56</f>
        <v>0</v>
      </c>
      <c r="AT55" s="294">
        <f>'6'!AC56</f>
        <v>0</v>
      </c>
      <c r="AU55" s="302"/>
      <c r="AV55" s="302"/>
      <c r="AW55" s="302"/>
      <c r="AX55" s="294">
        <f>'6'!AE56</f>
        <v>0</v>
      </c>
      <c r="AY55" s="302"/>
      <c r="AZ55" s="294">
        <f>'6'!AG56</f>
        <v>0</v>
      </c>
      <c r="BA55" s="294" t="str">
        <f>'6'!AI56</f>
        <v>0</v>
      </c>
      <c r="BB55" s="302"/>
      <c r="BC55" s="302"/>
      <c r="BD55" s="302"/>
      <c r="BE55" s="294">
        <f>'6'!AK56</f>
        <v>0</v>
      </c>
      <c r="BF55" s="302"/>
      <c r="BG55" s="294">
        <f>'6'!AM56</f>
        <v>0</v>
      </c>
      <c r="BH55" s="294" t="str">
        <f>'6'!AO56</f>
        <v>0</v>
      </c>
      <c r="BI55" s="302"/>
      <c r="BJ55" s="302"/>
      <c r="BK55" s="302"/>
      <c r="BL55" s="302"/>
      <c r="BM55" s="302"/>
      <c r="BN55" s="294">
        <f>'6'!AS56</f>
        <v>0</v>
      </c>
      <c r="BO55" s="294" t="str">
        <f>'6'!AU56</f>
        <v>0</v>
      </c>
      <c r="BP55" s="302"/>
      <c r="BQ55" s="302"/>
      <c r="BR55" s="302"/>
      <c r="BS55" s="294">
        <f>'6'!AW56</f>
        <v>0</v>
      </c>
      <c r="BT55" s="302"/>
      <c r="BU55" s="302">
        <f>'6'!AY56</f>
        <v>0</v>
      </c>
      <c r="BV55" s="294">
        <f>'6'!BA56</f>
        <v>0</v>
      </c>
      <c r="BW55" s="302"/>
      <c r="BX55" s="302"/>
      <c r="BY55" s="302"/>
      <c r="BZ55" s="294">
        <f>'6'!BC56</f>
        <v>0</v>
      </c>
      <c r="CA55" s="302"/>
      <c r="CB55" s="294">
        <f>'6'!BE56</f>
        <v>0</v>
      </c>
      <c r="CC55" s="294">
        <f>'6'!BG56</f>
        <v>0</v>
      </c>
      <c r="CD55" s="294"/>
      <c r="CE55" s="294"/>
      <c r="CF55" s="294"/>
      <c r="CG55" s="294">
        <f>'6'!BI56</f>
        <v>0</v>
      </c>
      <c r="CH55" s="302"/>
      <c r="CI55" s="302">
        <f>'6'!BK56</f>
        <v>0</v>
      </c>
      <c r="CJ55" s="294">
        <f>'6'!BM56</f>
        <v>0</v>
      </c>
      <c r="CK55" s="302"/>
      <c r="CL55" s="302"/>
      <c r="CM55" s="302"/>
      <c r="CN55" s="294">
        <f>'6'!BO56</f>
        <v>0</v>
      </c>
      <c r="CO55" s="302"/>
      <c r="CP55" s="294">
        <f>'6'!BQ56</f>
        <v>0</v>
      </c>
      <c r="CQ55" s="294">
        <f>'6'!BS56</f>
        <v>0</v>
      </c>
      <c r="CR55" s="294"/>
      <c r="CS55" s="294"/>
      <c r="CT55" s="294"/>
      <c r="CU55" s="294">
        <f>'6'!BU56</f>
        <v>0</v>
      </c>
      <c r="CV55" s="302"/>
      <c r="CW55" s="302">
        <f>'6'!BW56</f>
        <v>0</v>
      </c>
      <c r="CX55" s="294">
        <f t="shared" si="2"/>
        <v>0</v>
      </c>
      <c r="CY55" s="294">
        <f t="shared" si="3"/>
        <v>0</v>
      </c>
      <c r="CZ55" s="294">
        <f t="shared" si="4"/>
        <v>0</v>
      </c>
      <c r="DA55" s="294">
        <f t="shared" si="5"/>
        <v>0</v>
      </c>
      <c r="DB55" s="294">
        <f t="shared" si="6"/>
        <v>0</v>
      </c>
      <c r="DC55" s="294">
        <f t="shared" si="7"/>
        <v>0</v>
      </c>
      <c r="DD55" s="294">
        <f t="shared" si="8"/>
        <v>0</v>
      </c>
      <c r="DE55" s="294">
        <f t="shared" si="9"/>
        <v>0</v>
      </c>
      <c r="DF55" s="294">
        <f t="shared" si="10"/>
        <v>0</v>
      </c>
      <c r="DG55" s="294">
        <f t="shared" si="11"/>
        <v>0</v>
      </c>
      <c r="DH55" s="294">
        <f t="shared" si="12"/>
        <v>0</v>
      </c>
      <c r="DI55" s="294">
        <f t="shared" si="13"/>
        <v>0</v>
      </c>
      <c r="DJ55" s="294">
        <f t="shared" si="14"/>
        <v>0</v>
      </c>
      <c r="DK55" s="294">
        <f t="shared" si="15"/>
        <v>0</v>
      </c>
      <c r="DL55" s="283"/>
      <c r="DM55" s="552"/>
    </row>
    <row r="56" spans="1:117" x14ac:dyDescent="0.25">
      <c r="A56" s="458"/>
      <c r="B56" s="282" t="s">
        <v>811</v>
      </c>
      <c r="C56" s="332" t="s">
        <v>810</v>
      </c>
      <c r="D56" s="302"/>
      <c r="E56" s="302"/>
      <c r="F56" s="302"/>
      <c r="G56" s="302"/>
      <c r="H56" s="302"/>
      <c r="I56" s="302"/>
      <c r="J56" s="302"/>
      <c r="K56" s="302"/>
      <c r="L56" s="302"/>
      <c r="M56" s="302"/>
      <c r="N56" s="302"/>
      <c r="O56" s="302"/>
      <c r="P56" s="302"/>
      <c r="Q56" s="302"/>
      <c r="R56" s="302"/>
      <c r="S56" s="302"/>
      <c r="T56" s="302"/>
      <c r="U56" s="302"/>
      <c r="V56" s="302"/>
      <c r="W56" s="302"/>
      <c r="X56" s="302"/>
      <c r="Y56" s="302"/>
      <c r="Z56" s="302"/>
      <c r="AA56" s="302"/>
      <c r="AB56" s="302"/>
      <c r="AC56" s="302"/>
      <c r="AD56" s="302"/>
      <c r="AE56" s="302"/>
      <c r="AF56" s="294">
        <f>'6'!Q57</f>
        <v>0</v>
      </c>
      <c r="AG56" s="302"/>
      <c r="AH56" s="302"/>
      <c r="AI56" s="302"/>
      <c r="AJ56" s="294"/>
      <c r="AK56" s="302"/>
      <c r="AL56" s="294">
        <f>'6'!U57</f>
        <v>0</v>
      </c>
      <c r="AM56" s="302"/>
      <c r="AN56" s="302">
        <f>'6'!W57</f>
        <v>0</v>
      </c>
      <c r="AO56" s="302"/>
      <c r="AP56" s="302"/>
      <c r="AQ56" s="302"/>
      <c r="AR56" s="302"/>
      <c r="AS56" s="302">
        <f>'6'!AA57</f>
        <v>0</v>
      </c>
      <c r="AT56" s="294">
        <f>'6'!AC57</f>
        <v>0</v>
      </c>
      <c r="AU56" s="302"/>
      <c r="AV56" s="302"/>
      <c r="AW56" s="302"/>
      <c r="AX56" s="294">
        <f>'6'!AE57</f>
        <v>0</v>
      </c>
      <c r="AY56" s="302"/>
      <c r="AZ56" s="294">
        <f>'6'!AG57</f>
        <v>0</v>
      </c>
      <c r="BA56" s="294" t="str">
        <f>'6'!AI57</f>
        <v>0</v>
      </c>
      <c r="BB56" s="302"/>
      <c r="BC56" s="302"/>
      <c r="BD56" s="302"/>
      <c r="BE56" s="294">
        <f>'6'!AK57</f>
        <v>0</v>
      </c>
      <c r="BF56" s="302"/>
      <c r="BG56" s="294">
        <f>'6'!AM57</f>
        <v>0</v>
      </c>
      <c r="BH56" s="294" t="str">
        <f>'6'!AO57</f>
        <v>0</v>
      </c>
      <c r="BI56" s="302"/>
      <c r="BJ56" s="302"/>
      <c r="BK56" s="302"/>
      <c r="BL56" s="302"/>
      <c r="BM56" s="302"/>
      <c r="BN56" s="294">
        <f>'6'!AS57</f>
        <v>8.016</v>
      </c>
      <c r="BO56" s="294" t="str">
        <f>'6'!AU57</f>
        <v>0</v>
      </c>
      <c r="BP56" s="302"/>
      <c r="BQ56" s="302"/>
      <c r="BR56" s="302"/>
      <c r="BS56" s="294">
        <f>'6'!AW57</f>
        <v>0</v>
      </c>
      <c r="BT56" s="302"/>
      <c r="BU56" s="302">
        <f>'6'!AY57</f>
        <v>6.9722137800000006</v>
      </c>
      <c r="BV56" s="294">
        <f>'6'!BA57</f>
        <v>0</v>
      </c>
      <c r="BW56" s="302"/>
      <c r="BX56" s="302"/>
      <c r="BY56" s="302"/>
      <c r="BZ56" s="294">
        <f>'6'!BC57</f>
        <v>0</v>
      </c>
      <c r="CA56" s="302"/>
      <c r="CB56" s="294">
        <f>'6'!BE57</f>
        <v>0</v>
      </c>
      <c r="CC56" s="294">
        <f>'6'!BG57</f>
        <v>0</v>
      </c>
      <c r="CD56" s="294"/>
      <c r="CE56" s="294"/>
      <c r="CF56" s="294"/>
      <c r="CG56" s="294">
        <f>'6'!BI57</f>
        <v>0</v>
      </c>
      <c r="CH56" s="302"/>
      <c r="CI56" s="302">
        <f>'6'!BK57</f>
        <v>0</v>
      </c>
      <c r="CJ56" s="294">
        <f>'6'!BM57</f>
        <v>0</v>
      </c>
      <c r="CK56" s="302"/>
      <c r="CL56" s="302"/>
      <c r="CM56" s="302"/>
      <c r="CN56" s="294">
        <f>'6'!BO57</f>
        <v>0</v>
      </c>
      <c r="CO56" s="302"/>
      <c r="CP56" s="294">
        <f>'6'!BQ57</f>
        <v>0</v>
      </c>
      <c r="CQ56" s="294">
        <f>'6'!BS57</f>
        <v>0</v>
      </c>
      <c r="CR56" s="294"/>
      <c r="CS56" s="294"/>
      <c r="CT56" s="294"/>
      <c r="CU56" s="294">
        <f>'6'!BU57</f>
        <v>0</v>
      </c>
      <c r="CV56" s="302"/>
      <c r="CW56" s="302">
        <f>'6'!BW57</f>
        <v>0</v>
      </c>
      <c r="CX56" s="294">
        <f t="shared" si="2"/>
        <v>0</v>
      </c>
      <c r="CY56" s="294">
        <f t="shared" si="3"/>
        <v>0</v>
      </c>
      <c r="CZ56" s="294">
        <f t="shared" si="4"/>
        <v>0</v>
      </c>
      <c r="DA56" s="294">
        <f t="shared" si="5"/>
        <v>0</v>
      </c>
      <c r="DB56" s="294">
        <f t="shared" si="6"/>
        <v>0</v>
      </c>
      <c r="DC56" s="294">
        <f t="shared" si="7"/>
        <v>0</v>
      </c>
      <c r="DD56" s="294">
        <f t="shared" si="8"/>
        <v>8.016</v>
      </c>
      <c r="DE56" s="294">
        <f t="shared" si="9"/>
        <v>0</v>
      </c>
      <c r="DF56" s="294">
        <f t="shared" si="10"/>
        <v>0</v>
      </c>
      <c r="DG56" s="294">
        <f t="shared" si="11"/>
        <v>0</v>
      </c>
      <c r="DH56" s="294">
        <f t="shared" si="12"/>
        <v>0</v>
      </c>
      <c r="DI56" s="294">
        <f t="shared" si="13"/>
        <v>0</v>
      </c>
      <c r="DJ56" s="294">
        <f t="shared" si="14"/>
        <v>0</v>
      </c>
      <c r="DK56" s="294">
        <f t="shared" si="15"/>
        <v>6.9722137800000006</v>
      </c>
      <c r="DL56" s="283"/>
      <c r="DM56" s="552"/>
    </row>
    <row r="57" spans="1:117" ht="31.5" x14ac:dyDescent="0.25">
      <c r="A57" s="458"/>
      <c r="B57" s="282" t="s">
        <v>835</v>
      </c>
      <c r="C57" s="332" t="s">
        <v>810</v>
      </c>
      <c r="D57" s="302"/>
      <c r="E57" s="302"/>
      <c r="F57" s="302"/>
      <c r="G57" s="302"/>
      <c r="H57" s="302"/>
      <c r="I57" s="302"/>
      <c r="J57" s="302"/>
      <c r="K57" s="302"/>
      <c r="L57" s="302"/>
      <c r="M57" s="302"/>
      <c r="N57" s="302"/>
      <c r="O57" s="302"/>
      <c r="P57" s="302"/>
      <c r="Q57" s="302"/>
      <c r="R57" s="302"/>
      <c r="S57" s="302"/>
      <c r="T57" s="302"/>
      <c r="U57" s="302"/>
      <c r="V57" s="302"/>
      <c r="W57" s="302"/>
      <c r="X57" s="302"/>
      <c r="Y57" s="302"/>
      <c r="Z57" s="302"/>
      <c r="AA57" s="302"/>
      <c r="AB57" s="302"/>
      <c r="AC57" s="302"/>
      <c r="AD57" s="302"/>
      <c r="AE57" s="302"/>
      <c r="AF57" s="294">
        <f>'6'!Q58</f>
        <v>0</v>
      </c>
      <c r="AG57" s="302"/>
      <c r="AH57" s="302"/>
      <c r="AI57" s="302"/>
      <c r="AJ57" s="294"/>
      <c r="AK57" s="302"/>
      <c r="AL57" s="294">
        <f>'6'!U58</f>
        <v>0</v>
      </c>
      <c r="AM57" s="302"/>
      <c r="AN57" s="302">
        <f>'6'!W58</f>
        <v>0</v>
      </c>
      <c r="AO57" s="302"/>
      <c r="AP57" s="302"/>
      <c r="AQ57" s="302"/>
      <c r="AR57" s="302"/>
      <c r="AS57" s="302">
        <f>'6'!AA58</f>
        <v>0</v>
      </c>
      <c r="AT57" s="294">
        <f>'6'!AC58</f>
        <v>0</v>
      </c>
      <c r="AU57" s="302"/>
      <c r="AV57" s="302"/>
      <c r="AW57" s="302"/>
      <c r="AX57" s="294">
        <f>'6'!AE58</f>
        <v>0</v>
      </c>
      <c r="AY57" s="302"/>
      <c r="AZ57" s="294">
        <f>'6'!AG58</f>
        <v>0</v>
      </c>
      <c r="BA57" s="294" t="str">
        <f>'6'!AI58</f>
        <v>0</v>
      </c>
      <c r="BB57" s="302"/>
      <c r="BC57" s="302"/>
      <c r="BD57" s="302"/>
      <c r="BE57" s="294">
        <f>'6'!AK58</f>
        <v>0</v>
      </c>
      <c r="BF57" s="302"/>
      <c r="BG57" s="294">
        <f>'6'!AM58</f>
        <v>0</v>
      </c>
      <c r="BH57" s="294" t="str">
        <f>'6'!AO58</f>
        <v>0</v>
      </c>
      <c r="BI57" s="302"/>
      <c r="BJ57" s="302"/>
      <c r="BK57" s="302"/>
      <c r="BL57" s="302"/>
      <c r="BM57" s="302"/>
      <c r="BN57" s="294">
        <f>'6'!AS58</f>
        <v>0</v>
      </c>
      <c r="BO57" s="294" t="str">
        <f>'6'!AU58</f>
        <v>0</v>
      </c>
      <c r="BP57" s="302"/>
      <c r="BQ57" s="302"/>
      <c r="BR57" s="302"/>
      <c r="BS57" s="294">
        <f>'6'!AW58</f>
        <v>0</v>
      </c>
      <c r="BT57" s="302"/>
      <c r="BU57" s="302">
        <f>'6'!AY58</f>
        <v>0</v>
      </c>
      <c r="BV57" s="294">
        <f>'6'!BA58</f>
        <v>0</v>
      </c>
      <c r="BW57" s="302"/>
      <c r="BX57" s="302"/>
      <c r="BY57" s="302"/>
      <c r="BZ57" s="294">
        <f>'6'!BC58</f>
        <v>0</v>
      </c>
      <c r="CA57" s="302"/>
      <c r="CB57" s="294">
        <f>'6'!BE58</f>
        <v>0</v>
      </c>
      <c r="CC57" s="294">
        <f>'6'!BG58</f>
        <v>0</v>
      </c>
      <c r="CD57" s="294"/>
      <c r="CE57" s="294"/>
      <c r="CF57" s="294"/>
      <c r="CG57" s="294">
        <f>'6'!BI58</f>
        <v>0</v>
      </c>
      <c r="CH57" s="302"/>
      <c r="CI57" s="302">
        <f>'6'!BK58</f>
        <v>0</v>
      </c>
      <c r="CJ57" s="294">
        <f>'6'!BM58</f>
        <v>0</v>
      </c>
      <c r="CK57" s="302"/>
      <c r="CL57" s="302"/>
      <c r="CM57" s="302"/>
      <c r="CN57" s="294">
        <f>'6'!BO58</f>
        <v>0</v>
      </c>
      <c r="CO57" s="302"/>
      <c r="CP57" s="294">
        <f>'6'!BQ58</f>
        <v>0</v>
      </c>
      <c r="CQ57" s="294">
        <f>'6'!BS58</f>
        <v>0</v>
      </c>
      <c r="CR57" s="294"/>
      <c r="CS57" s="294"/>
      <c r="CT57" s="294"/>
      <c r="CU57" s="294">
        <f>'6'!BU58</f>
        <v>0</v>
      </c>
      <c r="CV57" s="302"/>
      <c r="CW57" s="302">
        <f>'6'!BW58</f>
        <v>0</v>
      </c>
      <c r="CX57" s="294">
        <f t="shared" si="2"/>
        <v>0</v>
      </c>
      <c r="CY57" s="294">
        <f t="shared" si="3"/>
        <v>0</v>
      </c>
      <c r="CZ57" s="294">
        <f t="shared" si="4"/>
        <v>0</v>
      </c>
      <c r="DA57" s="294">
        <f t="shared" si="5"/>
        <v>0</v>
      </c>
      <c r="DB57" s="294">
        <f t="shared" si="6"/>
        <v>0</v>
      </c>
      <c r="DC57" s="294">
        <f t="shared" si="7"/>
        <v>0</v>
      </c>
      <c r="DD57" s="294">
        <f t="shared" si="8"/>
        <v>0</v>
      </c>
      <c r="DE57" s="294">
        <f t="shared" si="9"/>
        <v>0</v>
      </c>
      <c r="DF57" s="294">
        <f t="shared" si="10"/>
        <v>0</v>
      </c>
      <c r="DG57" s="294">
        <f t="shared" si="11"/>
        <v>0</v>
      </c>
      <c r="DH57" s="294">
        <f t="shared" si="12"/>
        <v>0</v>
      </c>
      <c r="DI57" s="294">
        <f t="shared" si="13"/>
        <v>0</v>
      </c>
      <c r="DJ57" s="294">
        <f t="shared" si="14"/>
        <v>0</v>
      </c>
      <c r="DK57" s="294">
        <f t="shared" si="15"/>
        <v>0</v>
      </c>
      <c r="DL57" s="283"/>
      <c r="DM57" s="552"/>
    </row>
    <row r="58" spans="1:117" ht="31.5" x14ac:dyDescent="0.25">
      <c r="A58" s="458"/>
      <c r="B58" s="282" t="s">
        <v>1037</v>
      </c>
      <c r="C58" s="332" t="s">
        <v>810</v>
      </c>
      <c r="D58" s="302"/>
      <c r="E58" s="302"/>
      <c r="F58" s="302"/>
      <c r="G58" s="302"/>
      <c r="H58" s="302"/>
      <c r="I58" s="302"/>
      <c r="J58" s="302"/>
      <c r="K58" s="302"/>
      <c r="L58" s="302"/>
      <c r="M58" s="302"/>
      <c r="N58" s="302"/>
      <c r="O58" s="302"/>
      <c r="P58" s="302"/>
      <c r="Q58" s="302"/>
      <c r="R58" s="302"/>
      <c r="S58" s="302"/>
      <c r="T58" s="302"/>
      <c r="U58" s="302"/>
      <c r="V58" s="302"/>
      <c r="W58" s="302"/>
      <c r="X58" s="302"/>
      <c r="Y58" s="302"/>
      <c r="Z58" s="302"/>
      <c r="AA58" s="302"/>
      <c r="AB58" s="302"/>
      <c r="AC58" s="302"/>
      <c r="AD58" s="302"/>
      <c r="AE58" s="302"/>
      <c r="AF58" s="294">
        <f>'6'!Q59</f>
        <v>0</v>
      </c>
      <c r="AG58" s="302"/>
      <c r="AH58" s="302"/>
      <c r="AI58" s="302"/>
      <c r="AJ58" s="294"/>
      <c r="AK58" s="302"/>
      <c r="AL58" s="294">
        <f>'6'!U59</f>
        <v>0</v>
      </c>
      <c r="AM58" s="302"/>
      <c r="AN58" s="302">
        <f>'6'!W59</f>
        <v>0</v>
      </c>
      <c r="AO58" s="302"/>
      <c r="AP58" s="302"/>
      <c r="AQ58" s="302"/>
      <c r="AR58" s="302"/>
      <c r="AS58" s="302">
        <f>'6'!AA59</f>
        <v>0</v>
      </c>
      <c r="AT58" s="294">
        <f>'6'!AC59</f>
        <v>0</v>
      </c>
      <c r="AU58" s="302"/>
      <c r="AV58" s="302"/>
      <c r="AW58" s="302"/>
      <c r="AX58" s="294">
        <f>'6'!AE59</f>
        <v>0</v>
      </c>
      <c r="AY58" s="302"/>
      <c r="AZ58" s="294">
        <f>'6'!AG59</f>
        <v>0</v>
      </c>
      <c r="BA58" s="294">
        <f>'6'!AI59</f>
        <v>0</v>
      </c>
      <c r="BB58" s="302"/>
      <c r="BC58" s="302"/>
      <c r="BD58" s="302"/>
      <c r="BE58" s="294">
        <f>'6'!AK59</f>
        <v>0</v>
      </c>
      <c r="BF58" s="302"/>
      <c r="BG58" s="294">
        <f>'6'!AM59</f>
        <v>0</v>
      </c>
      <c r="BH58" s="294">
        <f>'6'!AO59</f>
        <v>0</v>
      </c>
      <c r="BI58" s="302"/>
      <c r="BJ58" s="302"/>
      <c r="BK58" s="302"/>
      <c r="BL58" s="302"/>
      <c r="BM58" s="302"/>
      <c r="BN58" s="294">
        <f>'6'!AS59</f>
        <v>18.909126810000004</v>
      </c>
      <c r="BO58" s="294">
        <f>'6'!AU59</f>
        <v>0</v>
      </c>
      <c r="BP58" s="302"/>
      <c r="BQ58" s="302"/>
      <c r="BR58" s="302"/>
      <c r="BS58" s="294">
        <f>'6'!AW59</f>
        <v>0</v>
      </c>
      <c r="BT58" s="302"/>
      <c r="BU58" s="302">
        <f>'6'!AY59</f>
        <v>18.909126810000004</v>
      </c>
      <c r="BV58" s="294">
        <f>'6'!BA59</f>
        <v>0</v>
      </c>
      <c r="BW58" s="302"/>
      <c r="BX58" s="302"/>
      <c r="BY58" s="302"/>
      <c r="BZ58" s="294">
        <f>'6'!BC59</f>
        <v>0</v>
      </c>
      <c r="CA58" s="302"/>
      <c r="CB58" s="294">
        <f>'6'!BE59</f>
        <v>0</v>
      </c>
      <c r="CC58" s="294">
        <f>'6'!BG59</f>
        <v>0</v>
      </c>
      <c r="CD58" s="294"/>
      <c r="CE58" s="294"/>
      <c r="CF58" s="294"/>
      <c r="CG58" s="294">
        <f>'6'!BI59</f>
        <v>0</v>
      </c>
      <c r="CH58" s="302"/>
      <c r="CI58" s="302">
        <f>'6'!BK59</f>
        <v>0</v>
      </c>
      <c r="CJ58" s="294">
        <f>'6'!BM59</f>
        <v>0</v>
      </c>
      <c r="CK58" s="302"/>
      <c r="CL58" s="302"/>
      <c r="CM58" s="302"/>
      <c r="CN58" s="294">
        <f>'6'!BO59</f>
        <v>0</v>
      </c>
      <c r="CO58" s="302"/>
      <c r="CP58" s="294">
        <f>'6'!BQ59</f>
        <v>0</v>
      </c>
      <c r="CQ58" s="294">
        <f>'6'!BS59</f>
        <v>0</v>
      </c>
      <c r="CR58" s="294"/>
      <c r="CS58" s="294"/>
      <c r="CT58" s="294"/>
      <c r="CU58" s="294">
        <f>'6'!BU59</f>
        <v>0</v>
      </c>
      <c r="CV58" s="302"/>
      <c r="CW58" s="302">
        <f>'6'!BW59</f>
        <v>0</v>
      </c>
      <c r="CX58" s="294">
        <f t="shared" si="2"/>
        <v>0</v>
      </c>
      <c r="CY58" s="294">
        <f t="shared" si="3"/>
        <v>0</v>
      </c>
      <c r="CZ58" s="294">
        <f t="shared" si="4"/>
        <v>0</v>
      </c>
      <c r="DA58" s="294">
        <f t="shared" si="5"/>
        <v>0</v>
      </c>
      <c r="DB58" s="294">
        <f t="shared" si="6"/>
        <v>0</v>
      </c>
      <c r="DC58" s="294">
        <f t="shared" si="7"/>
        <v>0</v>
      </c>
      <c r="DD58" s="294">
        <f t="shared" si="8"/>
        <v>18.909126810000004</v>
      </c>
      <c r="DE58" s="294">
        <f t="shared" si="9"/>
        <v>0</v>
      </c>
      <c r="DF58" s="294">
        <f t="shared" si="10"/>
        <v>0</v>
      </c>
      <c r="DG58" s="294">
        <f t="shared" si="11"/>
        <v>0</v>
      </c>
      <c r="DH58" s="294">
        <f t="shared" si="12"/>
        <v>0</v>
      </c>
      <c r="DI58" s="294">
        <f t="shared" si="13"/>
        <v>0</v>
      </c>
      <c r="DJ58" s="294">
        <f t="shared" si="14"/>
        <v>0</v>
      </c>
      <c r="DK58" s="294">
        <f t="shared" si="15"/>
        <v>18.909126810000004</v>
      </c>
      <c r="DL58" s="283"/>
      <c r="DM58" s="552"/>
    </row>
    <row r="59" spans="1:117" ht="47.25" x14ac:dyDescent="0.25">
      <c r="A59" s="458"/>
      <c r="B59" s="282" t="s">
        <v>1038</v>
      </c>
      <c r="C59" s="332" t="s">
        <v>810</v>
      </c>
      <c r="D59" s="302"/>
      <c r="E59" s="302"/>
      <c r="F59" s="302"/>
      <c r="G59" s="302"/>
      <c r="H59" s="302"/>
      <c r="I59" s="302"/>
      <c r="J59" s="302"/>
      <c r="K59" s="302"/>
      <c r="L59" s="302"/>
      <c r="M59" s="302"/>
      <c r="N59" s="302"/>
      <c r="O59" s="302"/>
      <c r="P59" s="302"/>
      <c r="Q59" s="302"/>
      <c r="R59" s="302"/>
      <c r="S59" s="302"/>
      <c r="T59" s="302"/>
      <c r="U59" s="302"/>
      <c r="V59" s="302"/>
      <c r="W59" s="302"/>
      <c r="X59" s="302"/>
      <c r="Y59" s="302"/>
      <c r="Z59" s="302"/>
      <c r="AA59" s="302"/>
      <c r="AB59" s="302"/>
      <c r="AC59" s="302"/>
      <c r="AD59" s="302"/>
      <c r="AE59" s="302"/>
      <c r="AF59" s="294">
        <f>'6'!Q60</f>
        <v>0</v>
      </c>
      <c r="AG59" s="302"/>
      <c r="AH59" s="302"/>
      <c r="AI59" s="302"/>
      <c r="AJ59" s="294"/>
      <c r="AK59" s="302"/>
      <c r="AL59" s="294">
        <f>'6'!U60</f>
        <v>0</v>
      </c>
      <c r="AM59" s="302"/>
      <c r="AN59" s="302">
        <f>'6'!W60</f>
        <v>0</v>
      </c>
      <c r="AO59" s="302"/>
      <c r="AP59" s="302"/>
      <c r="AQ59" s="302"/>
      <c r="AR59" s="302"/>
      <c r="AS59" s="302">
        <f>'6'!AA60</f>
        <v>0</v>
      </c>
      <c r="AT59" s="294">
        <f>'6'!AC60</f>
        <v>0</v>
      </c>
      <c r="AU59" s="302"/>
      <c r="AV59" s="302"/>
      <c r="AW59" s="302"/>
      <c r="AX59" s="294">
        <f>'6'!AE60</f>
        <v>0</v>
      </c>
      <c r="AY59" s="302"/>
      <c r="AZ59" s="294">
        <f>'6'!AG60</f>
        <v>0</v>
      </c>
      <c r="BA59" s="294">
        <f>'6'!AI60</f>
        <v>0.63</v>
      </c>
      <c r="BB59" s="302"/>
      <c r="BC59" s="302"/>
      <c r="BD59" s="302"/>
      <c r="BE59" s="294">
        <f>'6'!AK60</f>
        <v>0</v>
      </c>
      <c r="BF59" s="302"/>
      <c r="BG59" s="294">
        <f>'6'!AM60</f>
        <v>0</v>
      </c>
      <c r="BH59" s="294">
        <f>'6'!AO60</f>
        <v>0.63</v>
      </c>
      <c r="BI59" s="302"/>
      <c r="BJ59" s="302"/>
      <c r="BK59" s="302"/>
      <c r="BL59" s="302"/>
      <c r="BM59" s="302"/>
      <c r="BN59" s="294">
        <f>'6'!AS60</f>
        <v>4.3600000000000003</v>
      </c>
      <c r="BO59" s="294">
        <f>'6'!AU60</f>
        <v>0.63</v>
      </c>
      <c r="BP59" s="302"/>
      <c r="BQ59" s="302"/>
      <c r="BR59" s="302"/>
      <c r="BS59" s="294">
        <f>'6'!AW60</f>
        <v>0</v>
      </c>
      <c r="BT59" s="302"/>
      <c r="BU59" s="302">
        <f>'6'!AY60</f>
        <v>4.4722675299999999</v>
      </c>
      <c r="BV59" s="294">
        <f>'6'!BA60</f>
        <v>0</v>
      </c>
      <c r="BW59" s="302"/>
      <c r="BX59" s="302"/>
      <c r="BY59" s="302"/>
      <c r="BZ59" s="294">
        <f>'6'!BC60</f>
        <v>0</v>
      </c>
      <c r="CA59" s="302"/>
      <c r="CB59" s="294">
        <f>'6'!BE60</f>
        <v>0</v>
      </c>
      <c r="CC59" s="294">
        <f>'6'!BG60</f>
        <v>0</v>
      </c>
      <c r="CD59" s="294"/>
      <c r="CE59" s="294"/>
      <c r="CF59" s="294"/>
      <c r="CG59" s="294">
        <f>'6'!BI60</f>
        <v>0</v>
      </c>
      <c r="CH59" s="302"/>
      <c r="CI59" s="302">
        <f>'6'!BK60</f>
        <v>0</v>
      </c>
      <c r="CJ59" s="294">
        <f>'6'!BM60</f>
        <v>0</v>
      </c>
      <c r="CK59" s="302"/>
      <c r="CL59" s="302"/>
      <c r="CM59" s="302"/>
      <c r="CN59" s="294">
        <f>'6'!BO60</f>
        <v>0</v>
      </c>
      <c r="CO59" s="302"/>
      <c r="CP59" s="294">
        <f>'6'!BQ60</f>
        <v>0</v>
      </c>
      <c r="CQ59" s="294">
        <f>'6'!BS60</f>
        <v>0</v>
      </c>
      <c r="CR59" s="294"/>
      <c r="CS59" s="294"/>
      <c r="CT59" s="294"/>
      <c r="CU59" s="294">
        <f>'6'!BU60</f>
        <v>0</v>
      </c>
      <c r="CV59" s="302"/>
      <c r="CW59" s="302">
        <f>'6'!BW60</f>
        <v>0</v>
      </c>
      <c r="CX59" s="294">
        <f t="shared" si="2"/>
        <v>0.63</v>
      </c>
      <c r="CY59" s="294">
        <f t="shared" si="3"/>
        <v>0</v>
      </c>
      <c r="CZ59" s="294">
        <f t="shared" si="4"/>
        <v>0</v>
      </c>
      <c r="DA59" s="294">
        <f t="shared" si="5"/>
        <v>0</v>
      </c>
      <c r="DB59" s="294">
        <f t="shared" si="6"/>
        <v>0</v>
      </c>
      <c r="DC59" s="294">
        <f t="shared" si="7"/>
        <v>0</v>
      </c>
      <c r="DD59" s="294">
        <f t="shared" si="8"/>
        <v>4.3600000000000003</v>
      </c>
      <c r="DE59" s="294">
        <f t="shared" si="9"/>
        <v>0.63</v>
      </c>
      <c r="DF59" s="294">
        <f t="shared" si="10"/>
        <v>0</v>
      </c>
      <c r="DG59" s="294">
        <f t="shared" si="11"/>
        <v>0</v>
      </c>
      <c r="DH59" s="294">
        <f t="shared" si="12"/>
        <v>0</v>
      </c>
      <c r="DI59" s="294">
        <f t="shared" si="13"/>
        <v>0</v>
      </c>
      <c r="DJ59" s="294">
        <f t="shared" si="14"/>
        <v>0</v>
      </c>
      <c r="DK59" s="294">
        <f t="shared" si="15"/>
        <v>4.4722675299999999</v>
      </c>
      <c r="DL59" s="283"/>
      <c r="DM59" s="552"/>
    </row>
    <row r="60" spans="1:117" ht="47.25" x14ac:dyDescent="0.25">
      <c r="A60" s="458"/>
      <c r="B60" s="282" t="s">
        <v>1039</v>
      </c>
      <c r="C60" s="332" t="s">
        <v>810</v>
      </c>
      <c r="D60" s="302"/>
      <c r="E60" s="302"/>
      <c r="F60" s="302"/>
      <c r="G60" s="302"/>
      <c r="H60" s="302"/>
      <c r="I60" s="302"/>
      <c r="J60" s="302"/>
      <c r="K60" s="302"/>
      <c r="L60" s="302"/>
      <c r="M60" s="302"/>
      <c r="N60" s="302"/>
      <c r="O60" s="302"/>
      <c r="P60" s="302"/>
      <c r="Q60" s="302"/>
      <c r="R60" s="302"/>
      <c r="S60" s="302"/>
      <c r="T60" s="302"/>
      <c r="U60" s="302"/>
      <c r="V60" s="302"/>
      <c r="W60" s="302"/>
      <c r="X60" s="302"/>
      <c r="Y60" s="302"/>
      <c r="Z60" s="302"/>
      <c r="AA60" s="302"/>
      <c r="AB60" s="302"/>
      <c r="AC60" s="302"/>
      <c r="AD60" s="302"/>
      <c r="AE60" s="302"/>
      <c r="AF60" s="294">
        <f>'6'!Q61</f>
        <v>0</v>
      </c>
      <c r="AG60" s="302"/>
      <c r="AH60" s="302"/>
      <c r="AI60" s="302"/>
      <c r="AJ60" s="294"/>
      <c r="AK60" s="302"/>
      <c r="AL60" s="294">
        <f>'6'!U61</f>
        <v>0</v>
      </c>
      <c r="AM60" s="302"/>
      <c r="AN60" s="302">
        <f>'6'!W61</f>
        <v>0</v>
      </c>
      <c r="AO60" s="302"/>
      <c r="AP60" s="302"/>
      <c r="AQ60" s="302"/>
      <c r="AR60" s="302"/>
      <c r="AS60" s="302">
        <f>'6'!AA61</f>
        <v>0</v>
      </c>
      <c r="AT60" s="294">
        <f>'6'!AC61</f>
        <v>0</v>
      </c>
      <c r="AU60" s="302"/>
      <c r="AV60" s="302"/>
      <c r="AW60" s="302"/>
      <c r="AX60" s="294">
        <f>'6'!AE61</f>
        <v>0</v>
      </c>
      <c r="AY60" s="302"/>
      <c r="AZ60" s="294">
        <f>'6'!AG61</f>
        <v>0</v>
      </c>
      <c r="BA60" s="294">
        <f>'6'!AI61</f>
        <v>0.4</v>
      </c>
      <c r="BB60" s="302"/>
      <c r="BC60" s="302"/>
      <c r="BD60" s="302"/>
      <c r="BE60" s="294">
        <f>'6'!AK61</f>
        <v>0</v>
      </c>
      <c r="BF60" s="302"/>
      <c r="BG60" s="294">
        <f>'6'!AM61</f>
        <v>0</v>
      </c>
      <c r="BH60" s="294">
        <f>'6'!AO61</f>
        <v>0.4</v>
      </c>
      <c r="BI60" s="302"/>
      <c r="BJ60" s="302"/>
      <c r="BK60" s="302"/>
      <c r="BL60" s="302"/>
      <c r="BM60" s="302"/>
      <c r="BN60" s="294">
        <f>'6'!AS61</f>
        <v>4.2089999999999996</v>
      </c>
      <c r="BO60" s="294">
        <f>'6'!AU61</f>
        <v>0.4</v>
      </c>
      <c r="BP60" s="302"/>
      <c r="BQ60" s="302"/>
      <c r="BR60" s="302"/>
      <c r="BS60" s="294">
        <f>'6'!AW61</f>
        <v>0</v>
      </c>
      <c r="BT60" s="302"/>
      <c r="BU60" s="302">
        <f>'6'!AY61</f>
        <v>4.3007260900000004</v>
      </c>
      <c r="BV60" s="294">
        <f>'6'!BA61</f>
        <v>0</v>
      </c>
      <c r="BW60" s="302"/>
      <c r="BX60" s="302"/>
      <c r="BY60" s="302"/>
      <c r="BZ60" s="294">
        <f>'6'!BC61</f>
        <v>0</v>
      </c>
      <c r="CA60" s="302"/>
      <c r="CB60" s="294">
        <f>'6'!BE61</f>
        <v>0</v>
      </c>
      <c r="CC60" s="294">
        <f>'6'!BG61</f>
        <v>0</v>
      </c>
      <c r="CD60" s="294"/>
      <c r="CE60" s="294"/>
      <c r="CF60" s="294"/>
      <c r="CG60" s="294">
        <f>'6'!BI61</f>
        <v>0</v>
      </c>
      <c r="CH60" s="302"/>
      <c r="CI60" s="302">
        <f>'6'!BK61</f>
        <v>0</v>
      </c>
      <c r="CJ60" s="294">
        <f>'6'!BM61</f>
        <v>0</v>
      </c>
      <c r="CK60" s="302"/>
      <c r="CL60" s="302"/>
      <c r="CM60" s="302"/>
      <c r="CN60" s="294">
        <f>'6'!BO61</f>
        <v>0</v>
      </c>
      <c r="CO60" s="302"/>
      <c r="CP60" s="294">
        <f>'6'!BQ61</f>
        <v>0</v>
      </c>
      <c r="CQ60" s="294">
        <f>'6'!BS61</f>
        <v>0</v>
      </c>
      <c r="CR60" s="294"/>
      <c r="CS60" s="294"/>
      <c r="CT60" s="294"/>
      <c r="CU60" s="294">
        <f>'6'!BU61</f>
        <v>0</v>
      </c>
      <c r="CV60" s="302"/>
      <c r="CW60" s="302">
        <f>'6'!BW61</f>
        <v>0</v>
      </c>
      <c r="CX60" s="294">
        <f t="shared" si="2"/>
        <v>0.4</v>
      </c>
      <c r="CY60" s="294">
        <f t="shared" si="3"/>
        <v>0</v>
      </c>
      <c r="CZ60" s="294">
        <f t="shared" si="4"/>
        <v>0</v>
      </c>
      <c r="DA60" s="294">
        <f t="shared" si="5"/>
        <v>0</v>
      </c>
      <c r="DB60" s="294">
        <f t="shared" si="6"/>
        <v>0</v>
      </c>
      <c r="DC60" s="294">
        <f t="shared" si="7"/>
        <v>0</v>
      </c>
      <c r="DD60" s="294">
        <f t="shared" si="8"/>
        <v>4.2089999999999996</v>
      </c>
      <c r="DE60" s="294">
        <f t="shared" si="9"/>
        <v>0.4</v>
      </c>
      <c r="DF60" s="294">
        <f t="shared" si="10"/>
        <v>0</v>
      </c>
      <c r="DG60" s="294">
        <f t="shared" si="11"/>
        <v>0</v>
      </c>
      <c r="DH60" s="294">
        <f t="shared" si="12"/>
        <v>0</v>
      </c>
      <c r="DI60" s="294">
        <f t="shared" si="13"/>
        <v>0</v>
      </c>
      <c r="DJ60" s="294">
        <f t="shared" si="14"/>
        <v>0</v>
      </c>
      <c r="DK60" s="294">
        <f t="shared" si="15"/>
        <v>4.3007260900000004</v>
      </c>
      <c r="DL60" s="283"/>
      <c r="DM60" s="552"/>
    </row>
    <row r="61" spans="1:117" ht="47.25" x14ac:dyDescent="0.25">
      <c r="A61" s="458"/>
      <c r="B61" s="282" t="s">
        <v>1093</v>
      </c>
      <c r="C61" s="332" t="s">
        <v>810</v>
      </c>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2"/>
      <c r="AB61" s="302"/>
      <c r="AC61" s="302"/>
      <c r="AD61" s="302"/>
      <c r="AE61" s="302"/>
      <c r="AF61" s="294">
        <f>'6'!Q62</f>
        <v>0</v>
      </c>
      <c r="AG61" s="302"/>
      <c r="AH61" s="302"/>
      <c r="AI61" s="302"/>
      <c r="AJ61" s="294"/>
      <c r="AK61" s="302"/>
      <c r="AL61" s="294">
        <f>'6'!U62</f>
        <v>0</v>
      </c>
      <c r="AM61" s="302"/>
      <c r="AN61" s="302">
        <f>'6'!W62</f>
        <v>0</v>
      </c>
      <c r="AO61" s="302"/>
      <c r="AP61" s="302"/>
      <c r="AQ61" s="302"/>
      <c r="AR61" s="302"/>
      <c r="AS61" s="302">
        <f>'6'!AA62</f>
        <v>0</v>
      </c>
      <c r="AT61" s="294">
        <f>'6'!AC62</f>
        <v>0</v>
      </c>
      <c r="AU61" s="302"/>
      <c r="AV61" s="302"/>
      <c r="AW61" s="302"/>
      <c r="AX61" s="294">
        <f>'6'!AE62</f>
        <v>0</v>
      </c>
      <c r="AY61" s="302"/>
      <c r="AZ61" s="294">
        <f>'6'!AG62</f>
        <v>0</v>
      </c>
      <c r="BA61" s="294">
        <f>'6'!AI62</f>
        <v>0.5</v>
      </c>
      <c r="BB61" s="302"/>
      <c r="BC61" s="302"/>
      <c r="BD61" s="302"/>
      <c r="BE61" s="294">
        <f>'6'!AK62</f>
        <v>0</v>
      </c>
      <c r="BF61" s="302"/>
      <c r="BG61" s="294">
        <f>'6'!AM62</f>
        <v>0</v>
      </c>
      <c r="BH61" s="294">
        <f>'6'!AO62</f>
        <v>0.5</v>
      </c>
      <c r="BI61" s="302"/>
      <c r="BJ61" s="302"/>
      <c r="BK61" s="302"/>
      <c r="BL61" s="302"/>
      <c r="BM61" s="302"/>
      <c r="BN61" s="294">
        <f>'6'!AS62</f>
        <v>5.9880000000000004</v>
      </c>
      <c r="BO61" s="294">
        <f>'6'!AU62</f>
        <v>0.5</v>
      </c>
      <c r="BP61" s="302"/>
      <c r="BQ61" s="302"/>
      <c r="BR61" s="302"/>
      <c r="BS61" s="294">
        <f>'6'!AW62</f>
        <v>0</v>
      </c>
      <c r="BT61" s="302"/>
      <c r="BU61" s="302">
        <f>'6'!AY62</f>
        <v>6.042465570000001</v>
      </c>
      <c r="BV61" s="294">
        <f>'6'!BA62</f>
        <v>0</v>
      </c>
      <c r="BW61" s="302"/>
      <c r="BX61" s="302"/>
      <c r="BY61" s="302"/>
      <c r="BZ61" s="294">
        <f>'6'!BC62</f>
        <v>0</v>
      </c>
      <c r="CA61" s="302"/>
      <c r="CB61" s="294">
        <f>'6'!BE62</f>
        <v>0</v>
      </c>
      <c r="CC61" s="294">
        <f>'6'!BG62</f>
        <v>0</v>
      </c>
      <c r="CD61" s="294"/>
      <c r="CE61" s="294"/>
      <c r="CF61" s="294"/>
      <c r="CG61" s="294">
        <f>'6'!BI62</f>
        <v>0</v>
      </c>
      <c r="CH61" s="302"/>
      <c r="CI61" s="302">
        <f>'6'!BK62</f>
        <v>0</v>
      </c>
      <c r="CJ61" s="294">
        <f>'6'!BM62</f>
        <v>0</v>
      </c>
      <c r="CK61" s="302"/>
      <c r="CL61" s="302"/>
      <c r="CM61" s="302"/>
      <c r="CN61" s="294">
        <f>'6'!BO62</f>
        <v>0</v>
      </c>
      <c r="CO61" s="302"/>
      <c r="CP61" s="294">
        <f>'6'!BQ62</f>
        <v>0</v>
      </c>
      <c r="CQ61" s="294">
        <f>'6'!BS62</f>
        <v>0</v>
      </c>
      <c r="CR61" s="294"/>
      <c r="CS61" s="294"/>
      <c r="CT61" s="294"/>
      <c r="CU61" s="294">
        <f>'6'!BU62</f>
        <v>0</v>
      </c>
      <c r="CV61" s="302"/>
      <c r="CW61" s="302">
        <f>'6'!BW62</f>
        <v>0</v>
      </c>
      <c r="CX61" s="294">
        <f t="shared" si="2"/>
        <v>0.5</v>
      </c>
      <c r="CY61" s="294">
        <f t="shared" si="3"/>
        <v>0</v>
      </c>
      <c r="CZ61" s="294">
        <f t="shared" si="4"/>
        <v>0</v>
      </c>
      <c r="DA61" s="294">
        <f t="shared" si="5"/>
        <v>0</v>
      </c>
      <c r="DB61" s="294">
        <f t="shared" si="6"/>
        <v>0</v>
      </c>
      <c r="DC61" s="294">
        <f t="shared" si="7"/>
        <v>0</v>
      </c>
      <c r="DD61" s="294">
        <f t="shared" si="8"/>
        <v>5.9880000000000004</v>
      </c>
      <c r="DE61" s="294">
        <f t="shared" si="9"/>
        <v>0.5</v>
      </c>
      <c r="DF61" s="294">
        <f t="shared" si="10"/>
        <v>0</v>
      </c>
      <c r="DG61" s="294">
        <f t="shared" si="11"/>
        <v>0</v>
      </c>
      <c r="DH61" s="294">
        <f t="shared" si="12"/>
        <v>0</v>
      </c>
      <c r="DI61" s="294">
        <f t="shared" si="13"/>
        <v>0</v>
      </c>
      <c r="DJ61" s="294">
        <f t="shared" si="14"/>
        <v>0</v>
      </c>
      <c r="DK61" s="294">
        <f t="shared" si="15"/>
        <v>6.042465570000001</v>
      </c>
      <c r="DL61" s="283"/>
      <c r="DM61" s="552"/>
    </row>
    <row r="62" spans="1:117" ht="47.25" x14ac:dyDescent="0.25">
      <c r="A62" s="458"/>
      <c r="B62" s="282" t="s">
        <v>1076</v>
      </c>
      <c r="C62" s="332" t="s">
        <v>810</v>
      </c>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302"/>
      <c r="AE62" s="302"/>
      <c r="AF62" s="294">
        <f>'6'!Q63</f>
        <v>0</v>
      </c>
      <c r="AG62" s="302"/>
      <c r="AH62" s="302"/>
      <c r="AI62" s="302"/>
      <c r="AJ62" s="294"/>
      <c r="AK62" s="302"/>
      <c r="AL62" s="294">
        <f>'6'!U63</f>
        <v>0</v>
      </c>
      <c r="AM62" s="302"/>
      <c r="AN62" s="302">
        <f>'6'!W63</f>
        <v>0</v>
      </c>
      <c r="AO62" s="302"/>
      <c r="AP62" s="302"/>
      <c r="AQ62" s="302"/>
      <c r="AR62" s="302"/>
      <c r="AS62" s="302">
        <f>'6'!AA63</f>
        <v>0</v>
      </c>
      <c r="AT62" s="294">
        <f>'6'!AC63</f>
        <v>0</v>
      </c>
      <c r="AU62" s="302"/>
      <c r="AV62" s="302"/>
      <c r="AW62" s="302"/>
      <c r="AX62" s="294">
        <f>'6'!AE63</f>
        <v>0</v>
      </c>
      <c r="AY62" s="302"/>
      <c r="AZ62" s="294">
        <f>'6'!AG63</f>
        <v>0</v>
      </c>
      <c r="BA62" s="294">
        <f>'6'!AI63</f>
        <v>0</v>
      </c>
      <c r="BB62" s="302"/>
      <c r="BC62" s="302"/>
      <c r="BD62" s="302"/>
      <c r="BE62" s="294">
        <f>'6'!AK63</f>
        <v>0</v>
      </c>
      <c r="BF62" s="302"/>
      <c r="BG62" s="294">
        <f>'6'!AM63</f>
        <v>0</v>
      </c>
      <c r="BH62" s="294">
        <f>'6'!AO63</f>
        <v>0</v>
      </c>
      <c r="BI62" s="302"/>
      <c r="BJ62" s="302"/>
      <c r="BK62" s="302"/>
      <c r="BL62" s="302"/>
      <c r="BM62" s="302"/>
      <c r="BN62" s="294">
        <f>'6'!AS63</f>
        <v>0</v>
      </c>
      <c r="BO62" s="294">
        <f>'6'!AU63</f>
        <v>0</v>
      </c>
      <c r="BP62" s="302"/>
      <c r="BQ62" s="302"/>
      <c r="BR62" s="302"/>
      <c r="BS62" s="294">
        <f>'6'!AW63</f>
        <v>0</v>
      </c>
      <c r="BT62" s="302"/>
      <c r="BU62" s="302">
        <f>'6'!AY63</f>
        <v>0</v>
      </c>
      <c r="BV62" s="294">
        <f>'6'!BA63</f>
        <v>0</v>
      </c>
      <c r="BW62" s="302"/>
      <c r="BX62" s="302"/>
      <c r="BY62" s="302"/>
      <c r="BZ62" s="294">
        <f>'6'!BC63</f>
        <v>0</v>
      </c>
      <c r="CA62" s="302"/>
      <c r="CB62" s="294">
        <f>'6'!BE63</f>
        <v>0</v>
      </c>
      <c r="CC62" s="294">
        <f>'6'!BG63</f>
        <v>0</v>
      </c>
      <c r="CD62" s="294"/>
      <c r="CE62" s="294"/>
      <c r="CF62" s="294"/>
      <c r="CG62" s="294">
        <f>'6'!BI63</f>
        <v>0</v>
      </c>
      <c r="CH62" s="302"/>
      <c r="CI62" s="302">
        <f>'6'!BK63</f>
        <v>0</v>
      </c>
      <c r="CJ62" s="294">
        <f>'6'!BM63</f>
        <v>0</v>
      </c>
      <c r="CK62" s="302"/>
      <c r="CL62" s="302"/>
      <c r="CM62" s="302"/>
      <c r="CN62" s="294">
        <f>'6'!BO63</f>
        <v>0</v>
      </c>
      <c r="CO62" s="302"/>
      <c r="CP62" s="294">
        <f>'6'!BQ63</f>
        <v>0</v>
      </c>
      <c r="CQ62" s="294">
        <f>'6'!BS63</f>
        <v>0</v>
      </c>
      <c r="CR62" s="294"/>
      <c r="CS62" s="294"/>
      <c r="CT62" s="294"/>
      <c r="CU62" s="294">
        <f>'6'!BU63</f>
        <v>0</v>
      </c>
      <c r="CV62" s="302"/>
      <c r="CW62" s="302">
        <f>'6'!BW63</f>
        <v>0</v>
      </c>
      <c r="CX62" s="294">
        <f t="shared" si="2"/>
        <v>0</v>
      </c>
      <c r="CY62" s="294">
        <f t="shared" si="3"/>
        <v>0</v>
      </c>
      <c r="CZ62" s="294">
        <f t="shared" si="4"/>
        <v>0</v>
      </c>
      <c r="DA62" s="294">
        <f t="shared" si="5"/>
        <v>0</v>
      </c>
      <c r="DB62" s="294">
        <f t="shared" si="6"/>
        <v>0</v>
      </c>
      <c r="DC62" s="294">
        <f t="shared" si="7"/>
        <v>0</v>
      </c>
      <c r="DD62" s="294">
        <f t="shared" si="8"/>
        <v>0</v>
      </c>
      <c r="DE62" s="294">
        <f t="shared" si="9"/>
        <v>0</v>
      </c>
      <c r="DF62" s="294">
        <f t="shared" si="10"/>
        <v>0</v>
      </c>
      <c r="DG62" s="294">
        <f t="shared" si="11"/>
        <v>0</v>
      </c>
      <c r="DH62" s="294">
        <f t="shared" si="12"/>
        <v>0</v>
      </c>
      <c r="DI62" s="294">
        <f t="shared" si="13"/>
        <v>0</v>
      </c>
      <c r="DJ62" s="294">
        <f t="shared" si="14"/>
        <v>0</v>
      </c>
      <c r="DK62" s="294">
        <f t="shared" si="15"/>
        <v>0</v>
      </c>
      <c r="DL62" s="283"/>
      <c r="DM62" s="552"/>
    </row>
    <row r="63" spans="1:117" ht="54" customHeight="1" x14ac:dyDescent="0.25">
      <c r="A63" s="458"/>
      <c r="B63" s="282" t="s">
        <v>1077</v>
      </c>
      <c r="C63" s="332" t="s">
        <v>810</v>
      </c>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302"/>
      <c r="AE63" s="302"/>
      <c r="AF63" s="294">
        <f>'6'!Q64</f>
        <v>0</v>
      </c>
      <c r="AG63" s="302"/>
      <c r="AH63" s="302"/>
      <c r="AI63" s="302"/>
      <c r="AJ63" s="294"/>
      <c r="AK63" s="302"/>
      <c r="AL63" s="294">
        <f>'6'!U64</f>
        <v>0</v>
      </c>
      <c r="AM63" s="302"/>
      <c r="AN63" s="302">
        <f>'6'!W64</f>
        <v>0</v>
      </c>
      <c r="AO63" s="302"/>
      <c r="AP63" s="302"/>
      <c r="AQ63" s="302"/>
      <c r="AR63" s="302"/>
      <c r="AS63" s="302">
        <f>'6'!AA64</f>
        <v>0</v>
      </c>
      <c r="AT63" s="294">
        <f>'6'!AC64</f>
        <v>0</v>
      </c>
      <c r="AU63" s="302"/>
      <c r="AV63" s="302"/>
      <c r="AW63" s="302"/>
      <c r="AX63" s="294">
        <f>'6'!AE64</f>
        <v>0</v>
      </c>
      <c r="AY63" s="302"/>
      <c r="AZ63" s="294">
        <f>'6'!AG64</f>
        <v>0</v>
      </c>
      <c r="BA63" s="294">
        <f>'6'!AI64</f>
        <v>0</v>
      </c>
      <c r="BB63" s="302"/>
      <c r="BC63" s="302"/>
      <c r="BD63" s="302"/>
      <c r="BE63" s="294">
        <f>'6'!AK64</f>
        <v>0</v>
      </c>
      <c r="BF63" s="302"/>
      <c r="BG63" s="294">
        <f>'6'!AM64</f>
        <v>0</v>
      </c>
      <c r="BH63" s="294">
        <f>'6'!AO64</f>
        <v>0</v>
      </c>
      <c r="BI63" s="302"/>
      <c r="BJ63" s="302"/>
      <c r="BK63" s="302"/>
      <c r="BL63" s="302"/>
      <c r="BM63" s="302"/>
      <c r="BN63" s="294">
        <f>'6'!AS64</f>
        <v>0</v>
      </c>
      <c r="BO63" s="294">
        <f>'6'!AU64</f>
        <v>0</v>
      </c>
      <c r="BP63" s="302"/>
      <c r="BQ63" s="302"/>
      <c r="BR63" s="302"/>
      <c r="BS63" s="294">
        <f>'6'!AW64</f>
        <v>0</v>
      </c>
      <c r="BT63" s="302"/>
      <c r="BU63" s="302">
        <f>'6'!AY64</f>
        <v>0</v>
      </c>
      <c r="BV63" s="294">
        <f>'6'!BA64</f>
        <v>0</v>
      </c>
      <c r="BW63" s="302"/>
      <c r="BX63" s="302"/>
      <c r="BY63" s="302"/>
      <c r="BZ63" s="294">
        <f>'6'!BC64</f>
        <v>0</v>
      </c>
      <c r="CA63" s="302"/>
      <c r="CB63" s="294">
        <f>'6'!BE64</f>
        <v>0</v>
      </c>
      <c r="CC63" s="294">
        <f>'6'!BG64</f>
        <v>0</v>
      </c>
      <c r="CD63" s="294"/>
      <c r="CE63" s="294"/>
      <c r="CF63" s="294"/>
      <c r="CG63" s="294">
        <f>'6'!BI64</f>
        <v>0</v>
      </c>
      <c r="CH63" s="302"/>
      <c r="CI63" s="302">
        <f>'6'!BK64</f>
        <v>0</v>
      </c>
      <c r="CJ63" s="294">
        <f>'6'!BM64</f>
        <v>0</v>
      </c>
      <c r="CK63" s="302"/>
      <c r="CL63" s="302"/>
      <c r="CM63" s="302"/>
      <c r="CN63" s="294">
        <f>'6'!BO64</f>
        <v>0</v>
      </c>
      <c r="CO63" s="302"/>
      <c r="CP63" s="294">
        <f>'6'!BQ64</f>
        <v>0</v>
      </c>
      <c r="CQ63" s="294">
        <f>'6'!BS64</f>
        <v>0</v>
      </c>
      <c r="CR63" s="294"/>
      <c r="CS63" s="294"/>
      <c r="CT63" s="294"/>
      <c r="CU63" s="294">
        <f>'6'!BU64</f>
        <v>0</v>
      </c>
      <c r="CV63" s="302"/>
      <c r="CW63" s="302">
        <f>'6'!BW64</f>
        <v>0</v>
      </c>
      <c r="CX63" s="294">
        <f t="shared" si="2"/>
        <v>0</v>
      </c>
      <c r="CY63" s="294">
        <f t="shared" si="3"/>
        <v>0</v>
      </c>
      <c r="CZ63" s="294">
        <f t="shared" si="4"/>
        <v>0</v>
      </c>
      <c r="DA63" s="294">
        <f t="shared" si="5"/>
        <v>0</v>
      </c>
      <c r="DB63" s="294">
        <f t="shared" si="6"/>
        <v>0</v>
      </c>
      <c r="DC63" s="294">
        <f t="shared" si="7"/>
        <v>0</v>
      </c>
      <c r="DD63" s="294">
        <f t="shared" si="8"/>
        <v>0</v>
      </c>
      <c r="DE63" s="294">
        <f t="shared" si="9"/>
        <v>0</v>
      </c>
      <c r="DF63" s="294">
        <f t="shared" si="10"/>
        <v>0</v>
      </c>
      <c r="DG63" s="294">
        <f t="shared" si="11"/>
        <v>0</v>
      </c>
      <c r="DH63" s="294">
        <f t="shared" si="12"/>
        <v>0</v>
      </c>
      <c r="DI63" s="294">
        <f t="shared" si="13"/>
        <v>0</v>
      </c>
      <c r="DJ63" s="294">
        <f t="shared" si="14"/>
        <v>0</v>
      </c>
      <c r="DK63" s="294">
        <f t="shared" si="15"/>
        <v>0</v>
      </c>
      <c r="DL63" s="283"/>
      <c r="DM63" s="552"/>
    </row>
    <row r="64" spans="1:117" s="446" customFormat="1" ht="54" customHeight="1" x14ac:dyDescent="0.25">
      <c r="A64" s="458"/>
      <c r="B64" s="282" t="s">
        <v>1078</v>
      </c>
      <c r="C64" s="444" t="s">
        <v>810</v>
      </c>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2"/>
      <c r="AD64" s="302"/>
      <c r="AE64" s="302"/>
      <c r="AF64" s="294">
        <f>'6'!Q65</f>
        <v>0</v>
      </c>
      <c r="AG64" s="302"/>
      <c r="AH64" s="302"/>
      <c r="AI64" s="302"/>
      <c r="AJ64" s="294"/>
      <c r="AK64" s="302"/>
      <c r="AL64" s="294">
        <f>'6'!U65</f>
        <v>0</v>
      </c>
      <c r="AM64" s="302"/>
      <c r="AN64" s="302">
        <f>'6'!W65</f>
        <v>0</v>
      </c>
      <c r="AO64" s="302"/>
      <c r="AP64" s="302"/>
      <c r="AQ64" s="302"/>
      <c r="AR64" s="302"/>
      <c r="AS64" s="302">
        <f>'6'!AA65</f>
        <v>0</v>
      </c>
      <c r="AT64" s="294">
        <f>'6'!AC65</f>
        <v>0</v>
      </c>
      <c r="AU64" s="302"/>
      <c r="AV64" s="302"/>
      <c r="AW64" s="302"/>
      <c r="AX64" s="294">
        <f>'6'!AE65</f>
        <v>0</v>
      </c>
      <c r="AY64" s="302"/>
      <c r="AZ64" s="294">
        <f>'6'!AG65</f>
        <v>0</v>
      </c>
      <c r="BA64" s="294">
        <f>'6'!AI65</f>
        <v>0.16</v>
      </c>
      <c r="BB64" s="302"/>
      <c r="BC64" s="302"/>
      <c r="BD64" s="302"/>
      <c r="BE64" s="294">
        <f>'6'!AK65</f>
        <v>0</v>
      </c>
      <c r="BF64" s="302"/>
      <c r="BG64" s="294">
        <f>'6'!AM65</f>
        <v>0</v>
      </c>
      <c r="BH64" s="294">
        <f>'6'!AO65</f>
        <v>0.16</v>
      </c>
      <c r="BI64" s="302"/>
      <c r="BJ64" s="302"/>
      <c r="BK64" s="302"/>
      <c r="BL64" s="302"/>
      <c r="BM64" s="302"/>
      <c r="BN64" s="294">
        <f>'6'!AS65</f>
        <v>1.6530000000000002</v>
      </c>
      <c r="BO64" s="294">
        <f>'6'!AU65</f>
        <v>0.16</v>
      </c>
      <c r="BP64" s="302"/>
      <c r="BQ64" s="302"/>
      <c r="BR64" s="302"/>
      <c r="BS64" s="294">
        <f>'6'!AW65</f>
        <v>0</v>
      </c>
      <c r="BT64" s="302"/>
      <c r="BU64" s="302">
        <f>'6'!AY65</f>
        <v>1.7021511499999997</v>
      </c>
      <c r="BV64" s="294">
        <f>'6'!BA65</f>
        <v>0</v>
      </c>
      <c r="BW64" s="302"/>
      <c r="BX64" s="302"/>
      <c r="BY64" s="302"/>
      <c r="BZ64" s="294">
        <f>'6'!BC65</f>
        <v>0</v>
      </c>
      <c r="CA64" s="302"/>
      <c r="CB64" s="294">
        <f>'6'!BE65</f>
        <v>0</v>
      </c>
      <c r="CC64" s="294">
        <f>'6'!BG65</f>
        <v>0</v>
      </c>
      <c r="CD64" s="294"/>
      <c r="CE64" s="294"/>
      <c r="CF64" s="294"/>
      <c r="CG64" s="294">
        <f>'6'!BI65</f>
        <v>0</v>
      </c>
      <c r="CH64" s="302"/>
      <c r="CI64" s="302">
        <f>'6'!BK65</f>
        <v>0</v>
      </c>
      <c r="CJ64" s="294">
        <f>'6'!BM65</f>
        <v>0</v>
      </c>
      <c r="CK64" s="302"/>
      <c r="CL64" s="302"/>
      <c r="CM64" s="302"/>
      <c r="CN64" s="294">
        <f>'6'!BO65</f>
        <v>0</v>
      </c>
      <c r="CO64" s="302"/>
      <c r="CP64" s="294">
        <f>'6'!BQ65</f>
        <v>0</v>
      </c>
      <c r="CQ64" s="294">
        <f>'6'!BS65</f>
        <v>0</v>
      </c>
      <c r="CR64" s="294"/>
      <c r="CS64" s="294"/>
      <c r="CT64" s="294"/>
      <c r="CU64" s="294">
        <f>'6'!BU65</f>
        <v>0</v>
      </c>
      <c r="CV64" s="302"/>
      <c r="CW64" s="302">
        <f>'6'!BW65</f>
        <v>0</v>
      </c>
      <c r="CX64" s="294">
        <f t="shared" si="2"/>
        <v>0.16</v>
      </c>
      <c r="CY64" s="294">
        <f t="shared" si="3"/>
        <v>0</v>
      </c>
      <c r="CZ64" s="294">
        <f t="shared" si="4"/>
        <v>0</v>
      </c>
      <c r="DA64" s="294">
        <f t="shared" si="5"/>
        <v>0</v>
      </c>
      <c r="DB64" s="294">
        <f t="shared" si="6"/>
        <v>0</v>
      </c>
      <c r="DC64" s="294">
        <f t="shared" si="7"/>
        <v>0</v>
      </c>
      <c r="DD64" s="294">
        <f t="shared" si="8"/>
        <v>1.6530000000000002</v>
      </c>
      <c r="DE64" s="294">
        <f t="shared" si="9"/>
        <v>0.16</v>
      </c>
      <c r="DF64" s="294">
        <f t="shared" si="10"/>
        <v>0</v>
      </c>
      <c r="DG64" s="294">
        <f t="shared" si="11"/>
        <v>0</v>
      </c>
      <c r="DH64" s="294">
        <f t="shared" si="12"/>
        <v>0</v>
      </c>
      <c r="DI64" s="294">
        <f t="shared" si="13"/>
        <v>0</v>
      </c>
      <c r="DJ64" s="294">
        <f t="shared" si="14"/>
        <v>0</v>
      </c>
      <c r="DK64" s="294">
        <f t="shared" si="15"/>
        <v>1.7021511499999997</v>
      </c>
      <c r="DL64" s="283"/>
      <c r="DM64" s="552"/>
    </row>
    <row r="65" spans="1:117" s="580" customFormat="1" ht="63" x14ac:dyDescent="0.25">
      <c r="A65" s="458"/>
      <c r="B65" s="282" t="s">
        <v>1128</v>
      </c>
      <c r="C65" s="578" t="s">
        <v>810</v>
      </c>
      <c r="D65" s="302"/>
      <c r="E65" s="302"/>
      <c r="F65" s="302"/>
      <c r="G65" s="302"/>
      <c r="H65" s="302"/>
      <c r="I65" s="302"/>
      <c r="J65" s="302"/>
      <c r="K65" s="302"/>
      <c r="L65" s="302"/>
      <c r="M65" s="302"/>
      <c r="N65" s="302"/>
      <c r="O65" s="302"/>
      <c r="P65" s="302"/>
      <c r="Q65" s="302"/>
      <c r="R65" s="302"/>
      <c r="S65" s="302"/>
      <c r="T65" s="302"/>
      <c r="U65" s="302"/>
      <c r="V65" s="302"/>
      <c r="W65" s="302"/>
      <c r="X65" s="302"/>
      <c r="Y65" s="302"/>
      <c r="Z65" s="302"/>
      <c r="AA65" s="302"/>
      <c r="AB65" s="302"/>
      <c r="AC65" s="302"/>
      <c r="AD65" s="302"/>
      <c r="AE65" s="302"/>
      <c r="AF65" s="294">
        <f>'6'!Q66</f>
        <v>0</v>
      </c>
      <c r="AG65" s="302"/>
      <c r="AH65" s="302"/>
      <c r="AI65" s="302"/>
      <c r="AJ65" s="294"/>
      <c r="AK65" s="302"/>
      <c r="AL65" s="294">
        <f>'6'!U66</f>
        <v>0</v>
      </c>
      <c r="AM65" s="302"/>
      <c r="AN65" s="302">
        <f>'6'!W66</f>
        <v>0</v>
      </c>
      <c r="AO65" s="302"/>
      <c r="AP65" s="302"/>
      <c r="AQ65" s="302"/>
      <c r="AR65" s="302"/>
      <c r="AS65" s="302">
        <f>'6'!AA66</f>
        <v>0</v>
      </c>
      <c r="AT65" s="294">
        <f>'6'!AC66</f>
        <v>0</v>
      </c>
      <c r="AU65" s="302"/>
      <c r="AV65" s="302"/>
      <c r="AW65" s="302"/>
      <c r="AX65" s="294">
        <f>'6'!AE66</f>
        <v>0</v>
      </c>
      <c r="AY65" s="302"/>
      <c r="AZ65" s="294">
        <f>'6'!AG66</f>
        <v>0</v>
      </c>
      <c r="BA65" s="294">
        <f>'6'!AI66</f>
        <v>0</v>
      </c>
      <c r="BB65" s="302"/>
      <c r="BC65" s="302"/>
      <c r="BD65" s="302"/>
      <c r="BE65" s="294">
        <f>'6'!AK66</f>
        <v>0</v>
      </c>
      <c r="BF65" s="302"/>
      <c r="BG65" s="294">
        <f>'6'!AM66</f>
        <v>0</v>
      </c>
      <c r="BH65" s="294">
        <f>'6'!AO66</f>
        <v>0</v>
      </c>
      <c r="BI65" s="302"/>
      <c r="BJ65" s="302"/>
      <c r="BK65" s="302"/>
      <c r="BL65" s="302"/>
      <c r="BM65" s="302"/>
      <c r="BN65" s="294">
        <f>'6'!AS66</f>
        <v>4.5833333333333337E-2</v>
      </c>
      <c r="BO65" s="294">
        <f>'6'!AU66</f>
        <v>0</v>
      </c>
      <c r="BP65" s="302"/>
      <c r="BQ65" s="302"/>
      <c r="BR65" s="302"/>
      <c r="BS65" s="294">
        <f>'6'!AW66</f>
        <v>0</v>
      </c>
      <c r="BT65" s="302"/>
      <c r="BU65" s="302">
        <f>'6'!AY66</f>
        <v>4.5833333333333337E-2</v>
      </c>
      <c r="BV65" s="294">
        <f>'6'!BA66</f>
        <v>0</v>
      </c>
      <c r="BW65" s="302"/>
      <c r="BX65" s="302"/>
      <c r="BY65" s="302"/>
      <c r="BZ65" s="294">
        <f>'6'!BC66</f>
        <v>0</v>
      </c>
      <c r="CA65" s="302"/>
      <c r="CB65" s="294">
        <f>'6'!BE66</f>
        <v>0</v>
      </c>
      <c r="CC65" s="294">
        <f>'6'!BG66</f>
        <v>0</v>
      </c>
      <c r="CD65" s="294"/>
      <c r="CE65" s="294"/>
      <c r="CF65" s="294"/>
      <c r="CG65" s="294">
        <f>'6'!BI66</f>
        <v>0</v>
      </c>
      <c r="CH65" s="302"/>
      <c r="CI65" s="302">
        <f>'6'!BK66</f>
        <v>0</v>
      </c>
      <c r="CJ65" s="294">
        <f>'6'!BM66</f>
        <v>0</v>
      </c>
      <c r="CK65" s="302"/>
      <c r="CL65" s="302"/>
      <c r="CM65" s="302"/>
      <c r="CN65" s="294">
        <f>'6'!BO66</f>
        <v>0</v>
      </c>
      <c r="CO65" s="302"/>
      <c r="CP65" s="294">
        <f>'6'!BQ66</f>
        <v>0</v>
      </c>
      <c r="CQ65" s="294">
        <f>'6'!BS66</f>
        <v>0</v>
      </c>
      <c r="CR65" s="294"/>
      <c r="CS65" s="294"/>
      <c r="CT65" s="294"/>
      <c r="CU65" s="294">
        <f>'6'!BU66</f>
        <v>0</v>
      </c>
      <c r="CV65" s="302"/>
      <c r="CW65" s="302">
        <f>'6'!BW66</f>
        <v>0</v>
      </c>
      <c r="CX65" s="294">
        <f t="shared" ref="CX65:CX68" si="30">AF65+AT65+BH65+BV65+CJ65</f>
        <v>0</v>
      </c>
      <c r="CY65" s="294">
        <f t="shared" ref="CY65:CY68" si="31">AG65+AU65+BI65+BW65+CK65</f>
        <v>0</v>
      </c>
      <c r="CZ65" s="294">
        <f t="shared" ref="CZ65:CZ68" si="32">AH65+AV65+BJ65+BX65+CL65</f>
        <v>0</v>
      </c>
      <c r="DA65" s="294">
        <f t="shared" ref="DA65:DA68" si="33">AI65+AW65+BK65+BY65+CM65</f>
        <v>0</v>
      </c>
      <c r="DB65" s="294">
        <f t="shared" ref="DB65:DB68" si="34">AJ65+AX65+BL65+BZ65+CN65</f>
        <v>0</v>
      </c>
      <c r="DC65" s="294">
        <f t="shared" ref="DC65:DC68" si="35">AK65+AY65+BM65+CA65+CO65</f>
        <v>0</v>
      </c>
      <c r="DD65" s="294">
        <f t="shared" ref="DD65:DD68" si="36">AL65+AZ65+BN65+CB65+CP65</f>
        <v>4.5833333333333337E-2</v>
      </c>
      <c r="DE65" s="294">
        <f t="shared" ref="DE65:DE68" si="37">AF65+AT65+BO65+CC65+CQ65</f>
        <v>0</v>
      </c>
      <c r="DF65" s="294">
        <f t="shared" ref="DF65:DF68" si="38">AG65+AU65+BP65+CD65+CR65</f>
        <v>0</v>
      </c>
      <c r="DG65" s="294">
        <f t="shared" ref="DG65:DG68" si="39">AH65+AV65+BQ65+CE65+CS65</f>
        <v>0</v>
      </c>
      <c r="DH65" s="294">
        <f t="shared" ref="DH65:DH68" si="40">AI65+AW65+BR65+CF65+CT65</f>
        <v>0</v>
      </c>
      <c r="DI65" s="294">
        <f t="shared" ref="DI65:DI68" si="41">AJ65+AX65+BS65+CG65+CU65</f>
        <v>0</v>
      </c>
      <c r="DJ65" s="294">
        <f t="shared" ref="DJ65:DJ68" si="42">AK65+AY65+BT65+CH65+CV65</f>
        <v>0</v>
      </c>
      <c r="DK65" s="294">
        <f t="shared" ref="DK65:DK68" si="43">AL65+AZ65+BU65+CI65+CW65</f>
        <v>4.5833333333333337E-2</v>
      </c>
      <c r="DL65" s="283"/>
      <c r="DM65" s="552"/>
    </row>
    <row r="66" spans="1:117" s="580" customFormat="1" ht="63" x14ac:dyDescent="0.25">
      <c r="A66" s="458"/>
      <c r="B66" s="282" t="s">
        <v>1129</v>
      </c>
      <c r="C66" s="578" t="s">
        <v>810</v>
      </c>
      <c r="D66" s="302"/>
      <c r="E66" s="302"/>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2"/>
      <c r="AD66" s="302"/>
      <c r="AE66" s="302"/>
      <c r="AF66" s="294">
        <f>'6'!Q67</f>
        <v>0</v>
      </c>
      <c r="AG66" s="302"/>
      <c r="AH66" s="302"/>
      <c r="AI66" s="302"/>
      <c r="AJ66" s="294"/>
      <c r="AK66" s="302"/>
      <c r="AL66" s="294">
        <f>'6'!U67</f>
        <v>0</v>
      </c>
      <c r="AM66" s="302"/>
      <c r="AN66" s="302">
        <f>'6'!W67</f>
        <v>0</v>
      </c>
      <c r="AO66" s="302"/>
      <c r="AP66" s="302"/>
      <c r="AQ66" s="302"/>
      <c r="AR66" s="302"/>
      <c r="AS66" s="302">
        <f>'6'!AA67</f>
        <v>0</v>
      </c>
      <c r="AT66" s="294">
        <f>'6'!AC67</f>
        <v>0</v>
      </c>
      <c r="AU66" s="302"/>
      <c r="AV66" s="302"/>
      <c r="AW66" s="302"/>
      <c r="AX66" s="294">
        <f>'6'!AE67</f>
        <v>0</v>
      </c>
      <c r="AY66" s="302"/>
      <c r="AZ66" s="294">
        <f>'6'!AG67</f>
        <v>0</v>
      </c>
      <c r="BA66" s="294">
        <f>'6'!AI67</f>
        <v>0</v>
      </c>
      <c r="BB66" s="302"/>
      <c r="BC66" s="302"/>
      <c r="BD66" s="302"/>
      <c r="BE66" s="294">
        <f>'6'!AK67</f>
        <v>0</v>
      </c>
      <c r="BF66" s="302"/>
      <c r="BG66" s="294">
        <f>'6'!AM67</f>
        <v>0</v>
      </c>
      <c r="BH66" s="294">
        <f>'6'!AO67</f>
        <v>0</v>
      </c>
      <c r="BI66" s="302"/>
      <c r="BJ66" s="302"/>
      <c r="BK66" s="302"/>
      <c r="BL66" s="302"/>
      <c r="BM66" s="302"/>
      <c r="BN66" s="294">
        <f>'6'!AS67</f>
        <v>7.0833333333333345E-2</v>
      </c>
      <c r="BO66" s="294">
        <f>'6'!AU67</f>
        <v>0</v>
      </c>
      <c r="BP66" s="302"/>
      <c r="BQ66" s="302"/>
      <c r="BR66" s="302"/>
      <c r="BS66" s="294">
        <f>'6'!AW67</f>
        <v>0</v>
      </c>
      <c r="BT66" s="302"/>
      <c r="BU66" s="302">
        <f>'6'!AY67</f>
        <v>7.0833333333333345E-2</v>
      </c>
      <c r="BV66" s="294">
        <f>'6'!BA67</f>
        <v>0</v>
      </c>
      <c r="BW66" s="302"/>
      <c r="BX66" s="302"/>
      <c r="BY66" s="302"/>
      <c r="BZ66" s="294">
        <f>'6'!BC67</f>
        <v>0</v>
      </c>
      <c r="CA66" s="302"/>
      <c r="CB66" s="294">
        <f>'6'!BE67</f>
        <v>0</v>
      </c>
      <c r="CC66" s="294">
        <f>'6'!BG67</f>
        <v>0</v>
      </c>
      <c r="CD66" s="294"/>
      <c r="CE66" s="294"/>
      <c r="CF66" s="294"/>
      <c r="CG66" s="294">
        <f>'6'!BI67</f>
        <v>0</v>
      </c>
      <c r="CH66" s="302"/>
      <c r="CI66" s="302">
        <f>'6'!BK67</f>
        <v>0</v>
      </c>
      <c r="CJ66" s="294">
        <f>'6'!BM67</f>
        <v>0</v>
      </c>
      <c r="CK66" s="302"/>
      <c r="CL66" s="302"/>
      <c r="CM66" s="302"/>
      <c r="CN66" s="294">
        <f>'6'!BO67</f>
        <v>0</v>
      </c>
      <c r="CO66" s="302"/>
      <c r="CP66" s="294">
        <f>'6'!BQ67</f>
        <v>0</v>
      </c>
      <c r="CQ66" s="294">
        <f>'6'!BS67</f>
        <v>0</v>
      </c>
      <c r="CR66" s="294"/>
      <c r="CS66" s="294"/>
      <c r="CT66" s="294"/>
      <c r="CU66" s="294">
        <f>'6'!BU67</f>
        <v>0</v>
      </c>
      <c r="CV66" s="302"/>
      <c r="CW66" s="302">
        <f>'6'!BW67</f>
        <v>0</v>
      </c>
      <c r="CX66" s="294">
        <f t="shared" si="30"/>
        <v>0</v>
      </c>
      <c r="CY66" s="294">
        <f t="shared" si="31"/>
        <v>0</v>
      </c>
      <c r="CZ66" s="294">
        <f t="shared" si="32"/>
        <v>0</v>
      </c>
      <c r="DA66" s="294">
        <f t="shared" si="33"/>
        <v>0</v>
      </c>
      <c r="DB66" s="294">
        <f t="shared" si="34"/>
        <v>0</v>
      </c>
      <c r="DC66" s="294">
        <f t="shared" si="35"/>
        <v>0</v>
      </c>
      <c r="DD66" s="294">
        <f t="shared" si="36"/>
        <v>7.0833333333333345E-2</v>
      </c>
      <c r="DE66" s="294">
        <f t="shared" si="37"/>
        <v>0</v>
      </c>
      <c r="DF66" s="294">
        <f t="shared" si="38"/>
        <v>0</v>
      </c>
      <c r="DG66" s="294">
        <f t="shared" si="39"/>
        <v>0</v>
      </c>
      <c r="DH66" s="294">
        <f t="shared" si="40"/>
        <v>0</v>
      </c>
      <c r="DI66" s="294">
        <f t="shared" si="41"/>
        <v>0</v>
      </c>
      <c r="DJ66" s="294">
        <f t="shared" si="42"/>
        <v>0</v>
      </c>
      <c r="DK66" s="294">
        <f t="shared" si="43"/>
        <v>7.0833333333333345E-2</v>
      </c>
      <c r="DL66" s="283"/>
      <c r="DM66" s="552"/>
    </row>
    <row r="67" spans="1:117" s="580" customFormat="1" ht="78.75" x14ac:dyDescent="0.25">
      <c r="A67" s="458"/>
      <c r="B67" s="282" t="s">
        <v>1130</v>
      </c>
      <c r="C67" s="578" t="s">
        <v>810</v>
      </c>
      <c r="D67" s="302"/>
      <c r="E67" s="302"/>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2"/>
      <c r="AD67" s="302"/>
      <c r="AE67" s="302"/>
      <c r="AF67" s="294">
        <f>'6'!Q68</f>
        <v>0</v>
      </c>
      <c r="AG67" s="302"/>
      <c r="AH67" s="302"/>
      <c r="AI67" s="302"/>
      <c r="AJ67" s="294"/>
      <c r="AK67" s="302"/>
      <c r="AL67" s="294">
        <f>'6'!U68</f>
        <v>0</v>
      </c>
      <c r="AM67" s="302"/>
      <c r="AN67" s="302">
        <f>'6'!W68</f>
        <v>0</v>
      </c>
      <c r="AO67" s="302"/>
      <c r="AP67" s="302"/>
      <c r="AQ67" s="302"/>
      <c r="AR67" s="302"/>
      <c r="AS67" s="302">
        <f>'6'!AA68</f>
        <v>0</v>
      </c>
      <c r="AT67" s="294">
        <f>'6'!AC68</f>
        <v>0</v>
      </c>
      <c r="AU67" s="302"/>
      <c r="AV67" s="302"/>
      <c r="AW67" s="302"/>
      <c r="AX67" s="294">
        <f>'6'!AE68</f>
        <v>0</v>
      </c>
      <c r="AY67" s="302"/>
      <c r="AZ67" s="294">
        <f>'6'!AG68</f>
        <v>0</v>
      </c>
      <c r="BA67" s="294">
        <f>'6'!AI68</f>
        <v>0</v>
      </c>
      <c r="BB67" s="302"/>
      <c r="BC67" s="302"/>
      <c r="BD67" s="302"/>
      <c r="BE67" s="294">
        <f>'6'!AK68</f>
        <v>0</v>
      </c>
      <c r="BF67" s="302"/>
      <c r="BG67" s="294">
        <f>'6'!AM68</f>
        <v>0</v>
      </c>
      <c r="BH67" s="294">
        <f>'6'!AO68</f>
        <v>0</v>
      </c>
      <c r="BI67" s="302"/>
      <c r="BJ67" s="302"/>
      <c r="BK67" s="302"/>
      <c r="BL67" s="302"/>
      <c r="BM67" s="302"/>
      <c r="BN67" s="294">
        <f>'6'!AS68</f>
        <v>4.5833333333333337E-2</v>
      </c>
      <c r="BO67" s="294">
        <f>'6'!AU68</f>
        <v>0</v>
      </c>
      <c r="BP67" s="302"/>
      <c r="BQ67" s="302"/>
      <c r="BR67" s="302"/>
      <c r="BS67" s="294">
        <f>'6'!AW68</f>
        <v>0</v>
      </c>
      <c r="BT67" s="302"/>
      <c r="BU67" s="302">
        <f>'6'!AY68</f>
        <v>4.5833333333333337E-2</v>
      </c>
      <c r="BV67" s="294">
        <f>'6'!BA68</f>
        <v>0</v>
      </c>
      <c r="BW67" s="302"/>
      <c r="BX67" s="302"/>
      <c r="BY67" s="302"/>
      <c r="BZ67" s="294">
        <f>'6'!BC68</f>
        <v>0</v>
      </c>
      <c r="CA67" s="302"/>
      <c r="CB67" s="294">
        <f>'6'!BE68</f>
        <v>0</v>
      </c>
      <c r="CC67" s="294">
        <f>'6'!BG68</f>
        <v>0</v>
      </c>
      <c r="CD67" s="294"/>
      <c r="CE67" s="294"/>
      <c r="CF67" s="294"/>
      <c r="CG67" s="294">
        <f>'6'!BI68</f>
        <v>0</v>
      </c>
      <c r="CH67" s="302"/>
      <c r="CI67" s="302">
        <f>'6'!BK68</f>
        <v>0</v>
      </c>
      <c r="CJ67" s="294">
        <f>'6'!BM68</f>
        <v>0</v>
      </c>
      <c r="CK67" s="302"/>
      <c r="CL67" s="302"/>
      <c r="CM67" s="302"/>
      <c r="CN67" s="294">
        <f>'6'!BO68</f>
        <v>0</v>
      </c>
      <c r="CO67" s="302"/>
      <c r="CP67" s="294">
        <f>'6'!BQ68</f>
        <v>0</v>
      </c>
      <c r="CQ67" s="294">
        <f>'6'!BS68</f>
        <v>0</v>
      </c>
      <c r="CR67" s="294"/>
      <c r="CS67" s="294"/>
      <c r="CT67" s="294"/>
      <c r="CU67" s="294">
        <f>'6'!BU68</f>
        <v>0</v>
      </c>
      <c r="CV67" s="302"/>
      <c r="CW67" s="302">
        <f>'6'!BW68</f>
        <v>0</v>
      </c>
      <c r="CX67" s="294">
        <f t="shared" si="30"/>
        <v>0</v>
      </c>
      <c r="CY67" s="294">
        <f t="shared" si="31"/>
        <v>0</v>
      </c>
      <c r="CZ67" s="294">
        <f t="shared" si="32"/>
        <v>0</v>
      </c>
      <c r="DA67" s="294">
        <f t="shared" si="33"/>
        <v>0</v>
      </c>
      <c r="DB67" s="294">
        <f t="shared" si="34"/>
        <v>0</v>
      </c>
      <c r="DC67" s="294">
        <f t="shared" si="35"/>
        <v>0</v>
      </c>
      <c r="DD67" s="294">
        <f t="shared" si="36"/>
        <v>4.5833333333333337E-2</v>
      </c>
      <c r="DE67" s="294">
        <f t="shared" si="37"/>
        <v>0</v>
      </c>
      <c r="DF67" s="294">
        <f t="shared" si="38"/>
        <v>0</v>
      </c>
      <c r="DG67" s="294">
        <f t="shared" si="39"/>
        <v>0</v>
      </c>
      <c r="DH67" s="294">
        <f t="shared" si="40"/>
        <v>0</v>
      </c>
      <c r="DI67" s="294">
        <f t="shared" si="41"/>
        <v>0</v>
      </c>
      <c r="DJ67" s="294">
        <f t="shared" si="42"/>
        <v>0</v>
      </c>
      <c r="DK67" s="294">
        <f t="shared" si="43"/>
        <v>4.5833333333333337E-2</v>
      </c>
      <c r="DL67" s="283"/>
      <c r="DM67" s="552"/>
    </row>
    <row r="68" spans="1:117" s="580" customFormat="1" ht="63" x14ac:dyDescent="0.25">
      <c r="A68" s="458"/>
      <c r="B68" s="282" t="s">
        <v>1131</v>
      </c>
      <c r="C68" s="578" t="s">
        <v>810</v>
      </c>
      <c r="D68" s="302"/>
      <c r="E68" s="302"/>
      <c r="F68" s="302"/>
      <c r="G68" s="302"/>
      <c r="H68" s="302"/>
      <c r="I68" s="302"/>
      <c r="J68" s="302"/>
      <c r="K68" s="302"/>
      <c r="L68" s="302"/>
      <c r="M68" s="302"/>
      <c r="N68" s="302"/>
      <c r="O68" s="302"/>
      <c r="P68" s="302"/>
      <c r="Q68" s="302"/>
      <c r="R68" s="302"/>
      <c r="S68" s="302"/>
      <c r="T68" s="302"/>
      <c r="U68" s="302"/>
      <c r="V68" s="302"/>
      <c r="W68" s="302"/>
      <c r="X68" s="302"/>
      <c r="Y68" s="302"/>
      <c r="Z68" s="302"/>
      <c r="AA68" s="302"/>
      <c r="AB68" s="302"/>
      <c r="AC68" s="302"/>
      <c r="AD68" s="302"/>
      <c r="AE68" s="302"/>
      <c r="AF68" s="294">
        <f>'6'!Q69</f>
        <v>0</v>
      </c>
      <c r="AG68" s="302"/>
      <c r="AH68" s="302"/>
      <c r="AI68" s="302"/>
      <c r="AJ68" s="294"/>
      <c r="AK68" s="302"/>
      <c r="AL68" s="294">
        <f>'6'!U69</f>
        <v>0</v>
      </c>
      <c r="AM68" s="302"/>
      <c r="AN68" s="302">
        <f>'6'!W69</f>
        <v>0</v>
      </c>
      <c r="AO68" s="302"/>
      <c r="AP68" s="302"/>
      <c r="AQ68" s="302"/>
      <c r="AR68" s="302"/>
      <c r="AS68" s="302">
        <f>'6'!AA69</f>
        <v>0</v>
      </c>
      <c r="AT68" s="294">
        <f>'6'!AC69</f>
        <v>0</v>
      </c>
      <c r="AU68" s="302"/>
      <c r="AV68" s="302"/>
      <c r="AW68" s="302"/>
      <c r="AX68" s="294">
        <f>'6'!AE69</f>
        <v>0</v>
      </c>
      <c r="AY68" s="302"/>
      <c r="AZ68" s="294">
        <f>'6'!AG69</f>
        <v>0</v>
      </c>
      <c r="BA68" s="294">
        <f>'6'!AI69</f>
        <v>0</v>
      </c>
      <c r="BB68" s="302"/>
      <c r="BC68" s="302"/>
      <c r="BD68" s="302"/>
      <c r="BE68" s="294">
        <f>'6'!AK69</f>
        <v>0</v>
      </c>
      <c r="BF68" s="302"/>
      <c r="BG68" s="294">
        <f>'6'!AM69</f>
        <v>0</v>
      </c>
      <c r="BH68" s="294">
        <f>'6'!AO69</f>
        <v>0</v>
      </c>
      <c r="BI68" s="302"/>
      <c r="BJ68" s="302"/>
      <c r="BK68" s="302"/>
      <c r="BL68" s="302"/>
      <c r="BM68" s="302"/>
      <c r="BN68" s="294">
        <f>'6'!AS69</f>
        <v>3.7499999999999999E-2</v>
      </c>
      <c r="BO68" s="294">
        <f>'6'!AU69</f>
        <v>0</v>
      </c>
      <c r="BP68" s="302"/>
      <c r="BQ68" s="302"/>
      <c r="BR68" s="302"/>
      <c r="BS68" s="294">
        <f>'6'!AW69</f>
        <v>0</v>
      </c>
      <c r="BT68" s="302"/>
      <c r="BU68" s="302">
        <f>'6'!AY69</f>
        <v>3.7499999999999999E-2</v>
      </c>
      <c r="BV68" s="294">
        <f>'6'!BA69</f>
        <v>0</v>
      </c>
      <c r="BW68" s="302"/>
      <c r="BX68" s="302"/>
      <c r="BY68" s="302"/>
      <c r="BZ68" s="294">
        <f>'6'!BC69</f>
        <v>0</v>
      </c>
      <c r="CA68" s="302"/>
      <c r="CB68" s="294">
        <f>'6'!BE69</f>
        <v>0</v>
      </c>
      <c r="CC68" s="294">
        <f>'6'!BG69</f>
        <v>0</v>
      </c>
      <c r="CD68" s="294"/>
      <c r="CE68" s="294"/>
      <c r="CF68" s="294"/>
      <c r="CG68" s="294">
        <f>'6'!BI69</f>
        <v>0</v>
      </c>
      <c r="CH68" s="302"/>
      <c r="CI68" s="302">
        <f>'6'!BK69</f>
        <v>0</v>
      </c>
      <c r="CJ68" s="294">
        <f>'6'!BM69</f>
        <v>0</v>
      </c>
      <c r="CK68" s="302"/>
      <c r="CL68" s="302"/>
      <c r="CM68" s="302"/>
      <c r="CN68" s="294">
        <f>'6'!BO69</f>
        <v>0</v>
      </c>
      <c r="CO68" s="302"/>
      <c r="CP68" s="294">
        <f>'6'!BQ69</f>
        <v>0</v>
      </c>
      <c r="CQ68" s="294">
        <f>'6'!BS69</f>
        <v>0</v>
      </c>
      <c r="CR68" s="294"/>
      <c r="CS68" s="294"/>
      <c r="CT68" s="294"/>
      <c r="CU68" s="294">
        <f>'6'!BU69</f>
        <v>0</v>
      </c>
      <c r="CV68" s="302"/>
      <c r="CW68" s="302">
        <f>'6'!BW69</f>
        <v>0</v>
      </c>
      <c r="CX68" s="294">
        <f t="shared" si="30"/>
        <v>0</v>
      </c>
      <c r="CY68" s="294">
        <f t="shared" si="31"/>
        <v>0</v>
      </c>
      <c r="CZ68" s="294">
        <f t="shared" si="32"/>
        <v>0</v>
      </c>
      <c r="DA68" s="294">
        <f t="shared" si="33"/>
        <v>0</v>
      </c>
      <c r="DB68" s="294">
        <f t="shared" si="34"/>
        <v>0</v>
      </c>
      <c r="DC68" s="294">
        <f t="shared" si="35"/>
        <v>0</v>
      </c>
      <c r="DD68" s="294">
        <f t="shared" si="36"/>
        <v>3.7499999999999999E-2</v>
      </c>
      <c r="DE68" s="294">
        <f t="shared" si="37"/>
        <v>0</v>
      </c>
      <c r="DF68" s="294">
        <f t="shared" si="38"/>
        <v>0</v>
      </c>
      <c r="DG68" s="294">
        <f t="shared" si="39"/>
        <v>0</v>
      </c>
      <c r="DH68" s="294">
        <f t="shared" si="40"/>
        <v>0</v>
      </c>
      <c r="DI68" s="294">
        <f t="shared" si="41"/>
        <v>0</v>
      </c>
      <c r="DJ68" s="294">
        <f t="shared" si="42"/>
        <v>0</v>
      </c>
      <c r="DK68" s="294">
        <f t="shared" si="43"/>
        <v>3.7499999999999999E-2</v>
      </c>
      <c r="DL68" s="283"/>
      <c r="DM68" s="552"/>
    </row>
    <row r="69" spans="1:117" ht="47.25" x14ac:dyDescent="0.25">
      <c r="A69" s="458"/>
      <c r="B69" s="282" t="s">
        <v>1041</v>
      </c>
      <c r="C69" s="332" t="s">
        <v>813</v>
      </c>
      <c r="D69" s="302"/>
      <c r="E69" s="302"/>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302"/>
      <c r="AE69" s="302"/>
      <c r="AF69" s="294">
        <f>'6'!Q70</f>
        <v>0</v>
      </c>
      <c r="AG69" s="302"/>
      <c r="AH69" s="302"/>
      <c r="AI69" s="302"/>
      <c r="AJ69" s="294"/>
      <c r="AK69" s="302"/>
      <c r="AL69" s="294">
        <f>'6'!U70</f>
        <v>0</v>
      </c>
      <c r="AM69" s="302"/>
      <c r="AN69" s="302">
        <f>'6'!W70</f>
        <v>0</v>
      </c>
      <c r="AO69" s="302"/>
      <c r="AP69" s="302"/>
      <c r="AQ69" s="302"/>
      <c r="AR69" s="302"/>
      <c r="AS69" s="302">
        <f>'6'!AA70</f>
        <v>0</v>
      </c>
      <c r="AT69" s="294">
        <f>'6'!AC70</f>
        <v>0</v>
      </c>
      <c r="AU69" s="302"/>
      <c r="AV69" s="302"/>
      <c r="AW69" s="302"/>
      <c r="AX69" s="294">
        <f>'6'!AE70</f>
        <v>0</v>
      </c>
      <c r="AY69" s="302"/>
      <c r="AZ69" s="294">
        <f>'6'!AG70</f>
        <v>0</v>
      </c>
      <c r="BA69" s="294">
        <f>'6'!AI70</f>
        <v>0</v>
      </c>
      <c r="BB69" s="302"/>
      <c r="BC69" s="302"/>
      <c r="BD69" s="302"/>
      <c r="BE69" s="294">
        <f>'6'!AK70</f>
        <v>0</v>
      </c>
      <c r="BF69" s="302"/>
      <c r="BG69" s="294">
        <f>'6'!AM70</f>
        <v>0</v>
      </c>
      <c r="BH69" s="294">
        <f>'6'!AO70</f>
        <v>0</v>
      </c>
      <c r="BI69" s="302"/>
      <c r="BJ69" s="302"/>
      <c r="BK69" s="302"/>
      <c r="BL69" s="302"/>
      <c r="BM69" s="302"/>
      <c r="BN69" s="294">
        <f>'6'!AS70</f>
        <v>0</v>
      </c>
      <c r="BO69" s="294">
        <f>'6'!AU70</f>
        <v>0</v>
      </c>
      <c r="BP69" s="302"/>
      <c r="BQ69" s="302"/>
      <c r="BR69" s="302"/>
      <c r="BS69" s="294">
        <f>'6'!AW70</f>
        <v>0</v>
      </c>
      <c r="BT69" s="302"/>
      <c r="BU69" s="302">
        <f>'6'!AY70</f>
        <v>0</v>
      </c>
      <c r="BV69" s="294">
        <f>'6'!BA70</f>
        <v>0.4</v>
      </c>
      <c r="BW69" s="302"/>
      <c r="BX69" s="302"/>
      <c r="BY69" s="302"/>
      <c r="BZ69" s="294">
        <f>'6'!BC70</f>
        <v>0</v>
      </c>
      <c r="CA69" s="302"/>
      <c r="CB69" s="294">
        <f>'6'!BE70</f>
        <v>2.879</v>
      </c>
      <c r="CC69" s="294">
        <f>'6'!BG70</f>
        <v>0.4</v>
      </c>
      <c r="CD69" s="294"/>
      <c r="CE69" s="294"/>
      <c r="CF69" s="294"/>
      <c r="CG69" s="294">
        <f>'6'!BI70</f>
        <v>0</v>
      </c>
      <c r="CH69" s="302"/>
      <c r="CI69" s="302">
        <f>'6'!BK70</f>
        <v>2.879</v>
      </c>
      <c r="CJ69" s="294">
        <f>'6'!BM70</f>
        <v>0</v>
      </c>
      <c r="CK69" s="302"/>
      <c r="CL69" s="302"/>
      <c r="CM69" s="302"/>
      <c r="CN69" s="294">
        <f>'6'!BO70</f>
        <v>0</v>
      </c>
      <c r="CO69" s="302"/>
      <c r="CP69" s="294">
        <f>'6'!BQ70</f>
        <v>0</v>
      </c>
      <c r="CQ69" s="294">
        <f>'6'!BS70</f>
        <v>0</v>
      </c>
      <c r="CR69" s="294"/>
      <c r="CS69" s="294"/>
      <c r="CT69" s="294"/>
      <c r="CU69" s="294">
        <f>'6'!BU70</f>
        <v>0</v>
      </c>
      <c r="CV69" s="302"/>
      <c r="CW69" s="302">
        <f>'6'!BW70</f>
        <v>0</v>
      </c>
      <c r="CX69" s="294">
        <f t="shared" si="2"/>
        <v>0.4</v>
      </c>
      <c r="CY69" s="294">
        <f t="shared" si="3"/>
        <v>0</v>
      </c>
      <c r="CZ69" s="294">
        <f t="shared" si="4"/>
        <v>0</v>
      </c>
      <c r="DA69" s="294">
        <f t="shared" si="5"/>
        <v>0</v>
      </c>
      <c r="DB69" s="294">
        <f t="shared" si="6"/>
        <v>0</v>
      </c>
      <c r="DC69" s="294">
        <f t="shared" si="7"/>
        <v>0</v>
      </c>
      <c r="DD69" s="294">
        <f t="shared" si="8"/>
        <v>2.879</v>
      </c>
      <c r="DE69" s="294">
        <f t="shared" si="9"/>
        <v>0.4</v>
      </c>
      <c r="DF69" s="294">
        <f t="shared" si="10"/>
        <v>0</v>
      </c>
      <c r="DG69" s="294">
        <f t="shared" si="11"/>
        <v>0</v>
      </c>
      <c r="DH69" s="294">
        <f t="shared" si="12"/>
        <v>0</v>
      </c>
      <c r="DI69" s="294">
        <f t="shared" si="13"/>
        <v>0</v>
      </c>
      <c r="DJ69" s="294">
        <f t="shared" si="14"/>
        <v>0</v>
      </c>
      <c r="DK69" s="294">
        <f t="shared" si="15"/>
        <v>2.879</v>
      </c>
      <c r="DL69" s="283"/>
      <c r="DM69" s="552"/>
    </row>
    <row r="70" spans="1:117" s="540" customFormat="1" ht="47.25" x14ac:dyDescent="0.25">
      <c r="A70" s="458"/>
      <c r="B70" s="282" t="str">
        <f>'6'!B71</f>
        <v>Замена оборудования
 РУ-6кВ РП-16 с переводом нагрузок</v>
      </c>
      <c r="C70" s="600" t="s">
        <v>813</v>
      </c>
      <c r="D70" s="302"/>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302"/>
      <c r="AE70" s="302"/>
      <c r="AF70" s="294"/>
      <c r="AG70" s="302"/>
      <c r="AH70" s="302"/>
      <c r="AI70" s="302"/>
      <c r="AJ70" s="294"/>
      <c r="AK70" s="302"/>
      <c r="AL70" s="294"/>
      <c r="AM70" s="302"/>
      <c r="AN70" s="302"/>
      <c r="AO70" s="302"/>
      <c r="AP70" s="302"/>
      <c r="AQ70" s="302"/>
      <c r="AR70" s="302"/>
      <c r="AS70" s="302"/>
      <c r="AT70" s="294"/>
      <c r="AU70" s="302"/>
      <c r="AV70" s="302"/>
      <c r="AW70" s="302"/>
      <c r="AX70" s="294"/>
      <c r="AY70" s="302"/>
      <c r="AZ70" s="294"/>
      <c r="BA70" s="294">
        <f>'6'!AI71</f>
        <v>0</v>
      </c>
      <c r="BB70" s="302"/>
      <c r="BC70" s="302"/>
      <c r="BD70" s="302"/>
      <c r="BE70" s="294">
        <f>'6'!AK71</f>
        <v>0</v>
      </c>
      <c r="BF70" s="302"/>
      <c r="BG70" s="294">
        <f>'6'!AM71</f>
        <v>0</v>
      </c>
      <c r="BH70" s="294"/>
      <c r="BI70" s="302"/>
      <c r="BJ70" s="302"/>
      <c r="BK70" s="302"/>
      <c r="BL70" s="302"/>
      <c r="BM70" s="302"/>
      <c r="BN70" s="294"/>
      <c r="BO70" s="294">
        <f>'6'!AU71</f>
        <v>0</v>
      </c>
      <c r="BP70" s="302"/>
      <c r="BQ70" s="302"/>
      <c r="BR70" s="302"/>
      <c r="BS70" s="294"/>
      <c r="BT70" s="302"/>
      <c r="BU70" s="302">
        <f>'6'!AY71</f>
        <v>0</v>
      </c>
      <c r="BV70" s="294"/>
      <c r="BW70" s="302"/>
      <c r="BX70" s="302"/>
      <c r="BY70" s="302"/>
      <c r="BZ70" s="294"/>
      <c r="CA70" s="302"/>
      <c r="CB70" s="294"/>
      <c r="CC70" s="294">
        <f>'6'!BG71</f>
        <v>0</v>
      </c>
      <c r="CD70" s="294"/>
      <c r="CE70" s="294"/>
      <c r="CF70" s="294"/>
      <c r="CG70" s="294">
        <f>'6'!BI71</f>
        <v>0</v>
      </c>
      <c r="CH70" s="302"/>
      <c r="CI70" s="302">
        <f>'6'!BK71</f>
        <v>24.786000000000001</v>
      </c>
      <c r="CJ70" s="294"/>
      <c r="CK70" s="302"/>
      <c r="CL70" s="302"/>
      <c r="CM70" s="302"/>
      <c r="CN70" s="294"/>
      <c r="CO70" s="302"/>
      <c r="CP70" s="294"/>
      <c r="CQ70" s="294">
        <f>'6'!BS71</f>
        <v>0</v>
      </c>
      <c r="CR70" s="294"/>
      <c r="CS70" s="294"/>
      <c r="CT70" s="294"/>
      <c r="CU70" s="294">
        <f>'6'!BU71</f>
        <v>0</v>
      </c>
      <c r="CV70" s="302"/>
      <c r="CW70" s="302">
        <f>'6'!BW71</f>
        <v>0</v>
      </c>
      <c r="CX70" s="294"/>
      <c r="CY70" s="294"/>
      <c r="CZ70" s="294"/>
      <c r="DA70" s="294"/>
      <c r="DB70" s="294"/>
      <c r="DC70" s="294"/>
      <c r="DD70" s="294"/>
      <c r="DE70" s="294">
        <f t="shared" si="9"/>
        <v>0</v>
      </c>
      <c r="DF70" s="294">
        <f t="shared" si="10"/>
        <v>0</v>
      </c>
      <c r="DG70" s="294">
        <f t="shared" si="11"/>
        <v>0</v>
      </c>
      <c r="DH70" s="294">
        <f t="shared" si="12"/>
        <v>0</v>
      </c>
      <c r="DI70" s="294">
        <f t="shared" si="13"/>
        <v>0</v>
      </c>
      <c r="DJ70" s="294">
        <f t="shared" si="14"/>
        <v>0</v>
      </c>
      <c r="DK70" s="294">
        <f t="shared" si="15"/>
        <v>24.786000000000001</v>
      </c>
      <c r="DL70" s="283"/>
      <c r="DM70" s="552"/>
    </row>
    <row r="71" spans="1:117" ht="31.5" x14ac:dyDescent="0.25">
      <c r="A71" s="458"/>
      <c r="B71" s="282" t="s">
        <v>814</v>
      </c>
      <c r="C71" s="332" t="s">
        <v>813</v>
      </c>
      <c r="D71" s="302"/>
      <c r="E71" s="302"/>
      <c r="F71" s="302"/>
      <c r="G71" s="302"/>
      <c r="H71" s="302"/>
      <c r="I71" s="302"/>
      <c r="J71" s="302"/>
      <c r="K71" s="302"/>
      <c r="L71" s="302"/>
      <c r="M71" s="302"/>
      <c r="N71" s="302"/>
      <c r="O71" s="302"/>
      <c r="P71" s="302"/>
      <c r="Q71" s="302"/>
      <c r="R71" s="302"/>
      <c r="S71" s="302"/>
      <c r="T71" s="302"/>
      <c r="U71" s="302"/>
      <c r="V71" s="302"/>
      <c r="W71" s="302"/>
      <c r="X71" s="302"/>
      <c r="Y71" s="302"/>
      <c r="Z71" s="302"/>
      <c r="AA71" s="302"/>
      <c r="AB71" s="302"/>
      <c r="AC71" s="302"/>
      <c r="AD71" s="302"/>
      <c r="AE71" s="302"/>
      <c r="AF71" s="294">
        <f>'6'!Q72</f>
        <v>0</v>
      </c>
      <c r="AG71" s="302"/>
      <c r="AH71" s="302"/>
      <c r="AI71" s="302"/>
      <c r="AJ71" s="294"/>
      <c r="AK71" s="302"/>
      <c r="AL71" s="294">
        <f>'6'!U72</f>
        <v>0</v>
      </c>
      <c r="AM71" s="302"/>
      <c r="AN71" s="302">
        <f>'6'!W72</f>
        <v>0</v>
      </c>
      <c r="AO71" s="302"/>
      <c r="AP71" s="302"/>
      <c r="AQ71" s="302"/>
      <c r="AR71" s="302"/>
      <c r="AS71" s="302">
        <f>'6'!AA72</f>
        <v>0</v>
      </c>
      <c r="AT71" s="294">
        <f>'6'!AC72</f>
        <v>0</v>
      </c>
      <c r="AU71" s="302"/>
      <c r="AV71" s="302"/>
      <c r="AW71" s="302"/>
      <c r="AX71" s="294">
        <f>'6'!AE72</f>
        <v>0</v>
      </c>
      <c r="AY71" s="302"/>
      <c r="AZ71" s="294">
        <f>'6'!AG72</f>
        <v>0</v>
      </c>
      <c r="BA71" s="294">
        <f>'6'!AI72</f>
        <v>0</v>
      </c>
      <c r="BB71" s="302"/>
      <c r="BC71" s="302"/>
      <c r="BD71" s="302"/>
      <c r="BE71" s="294">
        <f>'6'!AK72</f>
        <v>0</v>
      </c>
      <c r="BF71" s="302"/>
      <c r="BG71" s="294">
        <f>'6'!AM72</f>
        <v>0</v>
      </c>
      <c r="BH71" s="294">
        <f>'6'!AO72</f>
        <v>0</v>
      </c>
      <c r="BI71" s="302"/>
      <c r="BJ71" s="302"/>
      <c r="BK71" s="302"/>
      <c r="BL71" s="302"/>
      <c r="BM71" s="302"/>
      <c r="BN71" s="294">
        <f>'6'!AS72</f>
        <v>0</v>
      </c>
      <c r="BO71" s="294">
        <f>'6'!AU72</f>
        <v>0</v>
      </c>
      <c r="BP71" s="302"/>
      <c r="BQ71" s="302"/>
      <c r="BR71" s="302"/>
      <c r="BS71" s="294">
        <f>'6'!AW72</f>
        <v>0</v>
      </c>
      <c r="BT71" s="302"/>
      <c r="BU71" s="302">
        <f>'6'!AY72</f>
        <v>0</v>
      </c>
      <c r="BV71" s="294">
        <f>'6'!BA72</f>
        <v>0</v>
      </c>
      <c r="BW71" s="302"/>
      <c r="BX71" s="302"/>
      <c r="BY71" s="302"/>
      <c r="BZ71" s="294">
        <f>'6'!BC72</f>
        <v>0</v>
      </c>
      <c r="CA71" s="302"/>
      <c r="CB71" s="294">
        <f>'6'!BE72</f>
        <v>0</v>
      </c>
      <c r="CC71" s="294">
        <f>'6'!BG72</f>
        <v>0</v>
      </c>
      <c r="CD71" s="294"/>
      <c r="CE71" s="294"/>
      <c r="CF71" s="294"/>
      <c r="CG71" s="294">
        <f>'6'!BI72</f>
        <v>0</v>
      </c>
      <c r="CH71" s="302"/>
      <c r="CI71" s="302">
        <f>'6'!BK72</f>
        <v>0</v>
      </c>
      <c r="CJ71" s="294">
        <f>'6'!BM72</f>
        <v>0</v>
      </c>
      <c r="CK71" s="302"/>
      <c r="CL71" s="302"/>
      <c r="CM71" s="302"/>
      <c r="CN71" s="294">
        <f>'6'!BO72</f>
        <v>0</v>
      </c>
      <c r="CO71" s="302"/>
      <c r="CP71" s="294">
        <f>'6'!BQ72</f>
        <v>0</v>
      </c>
      <c r="CQ71" s="294">
        <f>'6'!BS72</f>
        <v>0</v>
      </c>
      <c r="CR71" s="294"/>
      <c r="CS71" s="294"/>
      <c r="CT71" s="294"/>
      <c r="CU71" s="294">
        <f>'6'!BU72</f>
        <v>0</v>
      </c>
      <c r="CV71" s="302"/>
      <c r="CW71" s="302">
        <f>'6'!BW72</f>
        <v>0</v>
      </c>
      <c r="CX71" s="294">
        <f t="shared" si="2"/>
        <v>0</v>
      </c>
      <c r="CY71" s="294">
        <f t="shared" si="3"/>
        <v>0</v>
      </c>
      <c r="CZ71" s="294">
        <f t="shared" si="4"/>
        <v>0</v>
      </c>
      <c r="DA71" s="294">
        <f t="shared" si="5"/>
        <v>0</v>
      </c>
      <c r="DB71" s="294">
        <f t="shared" si="6"/>
        <v>0</v>
      </c>
      <c r="DC71" s="294">
        <f t="shared" si="7"/>
        <v>0</v>
      </c>
      <c r="DD71" s="294">
        <f t="shared" si="8"/>
        <v>0</v>
      </c>
      <c r="DE71" s="294">
        <f t="shared" si="9"/>
        <v>0</v>
      </c>
      <c r="DF71" s="294">
        <f t="shared" si="10"/>
        <v>0</v>
      </c>
      <c r="DG71" s="294">
        <f t="shared" si="11"/>
        <v>0</v>
      </c>
      <c r="DH71" s="294">
        <f t="shared" si="12"/>
        <v>0</v>
      </c>
      <c r="DI71" s="294">
        <f t="shared" si="13"/>
        <v>0</v>
      </c>
      <c r="DJ71" s="294">
        <f t="shared" si="14"/>
        <v>0</v>
      </c>
      <c r="DK71" s="294">
        <f t="shared" si="15"/>
        <v>0</v>
      </c>
      <c r="DL71" s="283"/>
      <c r="DM71" s="552"/>
    </row>
    <row r="72" spans="1:117" ht="31.5" x14ac:dyDescent="0.25">
      <c r="A72" s="458"/>
      <c r="B72" s="282" t="s">
        <v>1042</v>
      </c>
      <c r="C72" s="332" t="s">
        <v>813</v>
      </c>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302"/>
      <c r="AE72" s="302"/>
      <c r="AF72" s="294">
        <f>'6'!Q73</f>
        <v>0</v>
      </c>
      <c r="AG72" s="302"/>
      <c r="AH72" s="302"/>
      <c r="AI72" s="302"/>
      <c r="AJ72" s="294"/>
      <c r="AK72" s="302"/>
      <c r="AL72" s="294">
        <f>'6'!U73</f>
        <v>0</v>
      </c>
      <c r="AM72" s="302"/>
      <c r="AN72" s="302">
        <f>'6'!W73</f>
        <v>0</v>
      </c>
      <c r="AO72" s="302"/>
      <c r="AP72" s="302"/>
      <c r="AQ72" s="302"/>
      <c r="AR72" s="302"/>
      <c r="AS72" s="302">
        <f>'6'!AA73</f>
        <v>0</v>
      </c>
      <c r="AT72" s="294">
        <f>'6'!AC73</f>
        <v>0</v>
      </c>
      <c r="AU72" s="302"/>
      <c r="AV72" s="302"/>
      <c r="AW72" s="302"/>
      <c r="AX72" s="294">
        <f>'6'!AE73</f>
        <v>0</v>
      </c>
      <c r="AY72" s="302"/>
      <c r="AZ72" s="294">
        <f>'6'!AG73</f>
        <v>0</v>
      </c>
      <c r="BA72" s="294">
        <f>'6'!AI73</f>
        <v>0</v>
      </c>
      <c r="BB72" s="302"/>
      <c r="BC72" s="302"/>
      <c r="BD72" s="302"/>
      <c r="BE72" s="294">
        <f>'6'!AK73</f>
        <v>0</v>
      </c>
      <c r="BF72" s="302"/>
      <c r="BG72" s="294">
        <f>'6'!AM73</f>
        <v>0</v>
      </c>
      <c r="BH72" s="294">
        <f>'6'!AO73</f>
        <v>0</v>
      </c>
      <c r="BI72" s="302"/>
      <c r="BJ72" s="302"/>
      <c r="BK72" s="302"/>
      <c r="BL72" s="302"/>
      <c r="BM72" s="302"/>
      <c r="BN72" s="294">
        <f>'6'!AS73</f>
        <v>0</v>
      </c>
      <c r="BO72" s="294">
        <f>'6'!AU73</f>
        <v>0</v>
      </c>
      <c r="BP72" s="302"/>
      <c r="BQ72" s="302"/>
      <c r="BR72" s="302"/>
      <c r="BS72" s="294">
        <f>'6'!AW73</f>
        <v>0</v>
      </c>
      <c r="BT72" s="302"/>
      <c r="BU72" s="302">
        <f>'6'!AY73</f>
        <v>0</v>
      </c>
      <c r="BV72" s="294">
        <f>'6'!BA73</f>
        <v>0</v>
      </c>
      <c r="BW72" s="302"/>
      <c r="BX72" s="302"/>
      <c r="BY72" s="302"/>
      <c r="BZ72" s="294">
        <f>'6'!BC73</f>
        <v>0</v>
      </c>
      <c r="CA72" s="302"/>
      <c r="CB72" s="294">
        <f>'6'!BE73</f>
        <v>0</v>
      </c>
      <c r="CC72" s="294">
        <f>'6'!BG73</f>
        <v>0</v>
      </c>
      <c r="CD72" s="294"/>
      <c r="CE72" s="294"/>
      <c r="CF72" s="294"/>
      <c r="CG72" s="294">
        <f>'6'!BI73</f>
        <v>0</v>
      </c>
      <c r="CH72" s="302"/>
      <c r="CI72" s="302">
        <f>'6'!BK73</f>
        <v>0</v>
      </c>
      <c r="CJ72" s="294">
        <f>'6'!BM73</f>
        <v>0</v>
      </c>
      <c r="CK72" s="302"/>
      <c r="CL72" s="302"/>
      <c r="CM72" s="302"/>
      <c r="CN72" s="294">
        <f>'6'!BO73</f>
        <v>0</v>
      </c>
      <c r="CO72" s="302"/>
      <c r="CP72" s="294">
        <f>'6'!BQ73</f>
        <v>0</v>
      </c>
      <c r="CQ72" s="294">
        <f>'6'!BS73</f>
        <v>0</v>
      </c>
      <c r="CR72" s="294"/>
      <c r="CS72" s="294"/>
      <c r="CT72" s="294"/>
      <c r="CU72" s="294">
        <f>'6'!BU73</f>
        <v>0</v>
      </c>
      <c r="CV72" s="302"/>
      <c r="CW72" s="302">
        <f>'6'!BW73</f>
        <v>0</v>
      </c>
      <c r="CX72" s="294">
        <f t="shared" si="2"/>
        <v>0</v>
      </c>
      <c r="CY72" s="294">
        <f t="shared" si="3"/>
        <v>0</v>
      </c>
      <c r="CZ72" s="294">
        <f t="shared" si="4"/>
        <v>0</v>
      </c>
      <c r="DA72" s="294">
        <f t="shared" si="5"/>
        <v>0</v>
      </c>
      <c r="DB72" s="294">
        <f t="shared" si="6"/>
        <v>0</v>
      </c>
      <c r="DC72" s="294">
        <f t="shared" si="7"/>
        <v>0</v>
      </c>
      <c r="DD72" s="294">
        <f t="shared" si="8"/>
        <v>0</v>
      </c>
      <c r="DE72" s="294">
        <f t="shared" si="9"/>
        <v>0</v>
      </c>
      <c r="DF72" s="294">
        <f t="shared" si="10"/>
        <v>0</v>
      </c>
      <c r="DG72" s="294">
        <f t="shared" si="11"/>
        <v>0</v>
      </c>
      <c r="DH72" s="294">
        <f t="shared" si="12"/>
        <v>0</v>
      </c>
      <c r="DI72" s="294">
        <f t="shared" si="13"/>
        <v>0</v>
      </c>
      <c r="DJ72" s="294">
        <f t="shared" si="14"/>
        <v>0</v>
      </c>
      <c r="DK72" s="294">
        <f t="shared" si="15"/>
        <v>0</v>
      </c>
      <c r="DL72" s="283"/>
      <c r="DM72" s="552"/>
    </row>
    <row r="73" spans="1:117" ht="47.25" x14ac:dyDescent="0.25">
      <c r="A73" s="458"/>
      <c r="B73" s="282" t="s">
        <v>842</v>
      </c>
      <c r="C73" s="332" t="s">
        <v>813</v>
      </c>
      <c r="D73" s="302"/>
      <c r="E73" s="30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2"/>
      <c r="AD73" s="302"/>
      <c r="AE73" s="302"/>
      <c r="AF73" s="294">
        <f>'6'!Q74</f>
        <v>0</v>
      </c>
      <c r="AG73" s="302"/>
      <c r="AH73" s="302"/>
      <c r="AI73" s="302"/>
      <c r="AJ73" s="294"/>
      <c r="AK73" s="302"/>
      <c r="AL73" s="294">
        <f>'6'!U74</f>
        <v>0</v>
      </c>
      <c r="AM73" s="302"/>
      <c r="AN73" s="302">
        <f>'6'!W74</f>
        <v>0</v>
      </c>
      <c r="AO73" s="302"/>
      <c r="AP73" s="302"/>
      <c r="AQ73" s="302"/>
      <c r="AR73" s="302"/>
      <c r="AS73" s="302">
        <f>'6'!AA74</f>
        <v>0</v>
      </c>
      <c r="AT73" s="294">
        <f>'6'!AC74</f>
        <v>0</v>
      </c>
      <c r="AU73" s="302"/>
      <c r="AV73" s="302"/>
      <c r="AW73" s="302"/>
      <c r="AX73" s="294">
        <f>'6'!AE74</f>
        <v>0</v>
      </c>
      <c r="AY73" s="302"/>
      <c r="AZ73" s="294">
        <f>'6'!AG74</f>
        <v>0</v>
      </c>
      <c r="BA73" s="294">
        <f>'6'!AI74</f>
        <v>0</v>
      </c>
      <c r="BB73" s="302"/>
      <c r="BC73" s="302"/>
      <c r="BD73" s="302"/>
      <c r="BE73" s="294">
        <f>'6'!AK74</f>
        <v>0</v>
      </c>
      <c r="BF73" s="302"/>
      <c r="BG73" s="294">
        <f>'6'!AM74</f>
        <v>0</v>
      </c>
      <c r="BH73" s="294">
        <f>'6'!AO74</f>
        <v>0</v>
      </c>
      <c r="BI73" s="302"/>
      <c r="BJ73" s="302"/>
      <c r="BK73" s="302"/>
      <c r="BL73" s="302"/>
      <c r="BM73" s="302"/>
      <c r="BN73" s="294">
        <f>'6'!AS74</f>
        <v>0</v>
      </c>
      <c r="BO73" s="294">
        <f>'6'!AU74</f>
        <v>0</v>
      </c>
      <c r="BP73" s="302"/>
      <c r="BQ73" s="302"/>
      <c r="BR73" s="302"/>
      <c r="BS73" s="294">
        <f>'6'!AW74</f>
        <v>0</v>
      </c>
      <c r="BT73" s="302"/>
      <c r="BU73" s="302">
        <f>'6'!AY74</f>
        <v>0</v>
      </c>
      <c r="BV73" s="294">
        <f>'6'!BA74</f>
        <v>0</v>
      </c>
      <c r="BW73" s="302"/>
      <c r="BX73" s="302"/>
      <c r="BY73" s="302"/>
      <c r="BZ73" s="294">
        <f>'6'!BC74</f>
        <v>0</v>
      </c>
      <c r="CA73" s="302"/>
      <c r="CB73" s="294">
        <f>'6'!BE74</f>
        <v>0</v>
      </c>
      <c r="CC73" s="294">
        <f>'6'!BG74</f>
        <v>0</v>
      </c>
      <c r="CD73" s="294"/>
      <c r="CE73" s="294"/>
      <c r="CF73" s="294"/>
      <c r="CG73" s="294">
        <f>'6'!BI74</f>
        <v>0</v>
      </c>
      <c r="CH73" s="302"/>
      <c r="CI73" s="302">
        <f>'6'!BK74</f>
        <v>0</v>
      </c>
      <c r="CJ73" s="294">
        <f>'6'!BM74</f>
        <v>0</v>
      </c>
      <c r="CK73" s="302"/>
      <c r="CL73" s="302"/>
      <c r="CM73" s="302"/>
      <c r="CN73" s="294">
        <f>'6'!BO74</f>
        <v>0</v>
      </c>
      <c r="CO73" s="302"/>
      <c r="CP73" s="294">
        <f>'6'!BQ74</f>
        <v>0</v>
      </c>
      <c r="CQ73" s="294">
        <f>'6'!BS74</f>
        <v>0</v>
      </c>
      <c r="CR73" s="294"/>
      <c r="CS73" s="294"/>
      <c r="CT73" s="294"/>
      <c r="CU73" s="294">
        <f>'6'!BU74</f>
        <v>0</v>
      </c>
      <c r="CV73" s="302"/>
      <c r="CW73" s="302">
        <f>'6'!BW74</f>
        <v>0</v>
      </c>
      <c r="CX73" s="294">
        <f t="shared" si="2"/>
        <v>0</v>
      </c>
      <c r="CY73" s="294">
        <f t="shared" si="3"/>
        <v>0</v>
      </c>
      <c r="CZ73" s="294">
        <f t="shared" si="4"/>
        <v>0</v>
      </c>
      <c r="DA73" s="294">
        <f t="shared" si="5"/>
        <v>0</v>
      </c>
      <c r="DB73" s="294">
        <f t="shared" si="6"/>
        <v>0</v>
      </c>
      <c r="DC73" s="294">
        <f t="shared" si="7"/>
        <v>0</v>
      </c>
      <c r="DD73" s="294">
        <f t="shared" si="8"/>
        <v>0</v>
      </c>
      <c r="DE73" s="294">
        <f t="shared" si="9"/>
        <v>0</v>
      </c>
      <c r="DF73" s="294">
        <f t="shared" si="10"/>
        <v>0</v>
      </c>
      <c r="DG73" s="294">
        <f t="shared" si="11"/>
        <v>0</v>
      </c>
      <c r="DH73" s="294">
        <f t="shared" si="12"/>
        <v>0</v>
      </c>
      <c r="DI73" s="294">
        <f t="shared" si="13"/>
        <v>0</v>
      </c>
      <c r="DJ73" s="294">
        <f t="shared" si="14"/>
        <v>0</v>
      </c>
      <c r="DK73" s="294">
        <f t="shared" si="15"/>
        <v>0</v>
      </c>
      <c r="DL73" s="283"/>
      <c r="DM73" s="552"/>
    </row>
    <row r="74" spans="1:117" ht="31.5" x14ac:dyDescent="0.25">
      <c r="A74" s="458"/>
      <c r="B74" s="282" t="s">
        <v>816</v>
      </c>
      <c r="C74" s="332" t="s">
        <v>813</v>
      </c>
      <c r="D74" s="302"/>
      <c r="E74" s="302"/>
      <c r="F74" s="302"/>
      <c r="G74" s="302"/>
      <c r="H74" s="302"/>
      <c r="I74" s="302"/>
      <c r="J74" s="302"/>
      <c r="K74" s="302"/>
      <c r="L74" s="302"/>
      <c r="M74" s="302"/>
      <c r="N74" s="302"/>
      <c r="O74" s="302"/>
      <c r="P74" s="302"/>
      <c r="Q74" s="302"/>
      <c r="R74" s="302"/>
      <c r="S74" s="302"/>
      <c r="T74" s="302"/>
      <c r="U74" s="302"/>
      <c r="V74" s="302"/>
      <c r="W74" s="302"/>
      <c r="X74" s="302"/>
      <c r="Y74" s="302"/>
      <c r="Z74" s="302"/>
      <c r="AA74" s="302"/>
      <c r="AB74" s="302"/>
      <c r="AC74" s="302"/>
      <c r="AD74" s="302"/>
      <c r="AE74" s="302"/>
      <c r="AF74" s="294">
        <f>'6'!Q75</f>
        <v>0</v>
      </c>
      <c r="AG74" s="302"/>
      <c r="AH74" s="302"/>
      <c r="AI74" s="302"/>
      <c r="AJ74" s="294"/>
      <c r="AK74" s="302"/>
      <c r="AL74" s="294">
        <f>'6'!U75</f>
        <v>0</v>
      </c>
      <c r="AM74" s="302"/>
      <c r="AN74" s="302">
        <f>'6'!W75</f>
        <v>0</v>
      </c>
      <c r="AO74" s="302"/>
      <c r="AP74" s="302"/>
      <c r="AQ74" s="302"/>
      <c r="AR74" s="302"/>
      <c r="AS74" s="302">
        <f>'6'!AA75</f>
        <v>0</v>
      </c>
      <c r="AT74" s="294">
        <f>'6'!AC75</f>
        <v>0</v>
      </c>
      <c r="AU74" s="302"/>
      <c r="AV74" s="302"/>
      <c r="AW74" s="302"/>
      <c r="AX74" s="294">
        <f>'6'!AE75</f>
        <v>0</v>
      </c>
      <c r="AY74" s="302"/>
      <c r="AZ74" s="294">
        <f>'6'!AG75</f>
        <v>0</v>
      </c>
      <c r="BA74" s="294">
        <f>'6'!AI75</f>
        <v>0</v>
      </c>
      <c r="BB74" s="302"/>
      <c r="BC74" s="302"/>
      <c r="BD74" s="302"/>
      <c r="BE74" s="294">
        <f>'6'!AK75</f>
        <v>0</v>
      </c>
      <c r="BF74" s="302"/>
      <c r="BG74" s="294">
        <f>'6'!AM75</f>
        <v>0</v>
      </c>
      <c r="BH74" s="294">
        <f>'6'!AO75</f>
        <v>0</v>
      </c>
      <c r="BI74" s="302"/>
      <c r="BJ74" s="302"/>
      <c r="BK74" s="302"/>
      <c r="BL74" s="302"/>
      <c r="BM74" s="302"/>
      <c r="BN74" s="294">
        <f>'6'!AS75</f>
        <v>0</v>
      </c>
      <c r="BO74" s="294">
        <f>'6'!AU75</f>
        <v>0</v>
      </c>
      <c r="BP74" s="302"/>
      <c r="BQ74" s="302"/>
      <c r="BR74" s="302"/>
      <c r="BS74" s="294">
        <f>'6'!AW75</f>
        <v>0</v>
      </c>
      <c r="BT74" s="302"/>
      <c r="BU74" s="302">
        <f>'6'!AY75</f>
        <v>0</v>
      </c>
      <c r="BV74" s="294">
        <f>'6'!BA75</f>
        <v>0</v>
      </c>
      <c r="BW74" s="302"/>
      <c r="BX74" s="302"/>
      <c r="BY74" s="302"/>
      <c r="BZ74" s="294">
        <f>'6'!BC75</f>
        <v>0</v>
      </c>
      <c r="CA74" s="302"/>
      <c r="CB74" s="294">
        <f>'6'!BE75</f>
        <v>0</v>
      </c>
      <c r="CC74" s="294">
        <f>'6'!BG75</f>
        <v>0</v>
      </c>
      <c r="CD74" s="294"/>
      <c r="CE74" s="294"/>
      <c r="CF74" s="294"/>
      <c r="CG74" s="294">
        <f>'6'!BI75</f>
        <v>0</v>
      </c>
      <c r="CH74" s="302"/>
      <c r="CI74" s="302">
        <f>'6'!BK75</f>
        <v>0</v>
      </c>
      <c r="CJ74" s="294">
        <f>'6'!BM75</f>
        <v>0</v>
      </c>
      <c r="CK74" s="302"/>
      <c r="CL74" s="302"/>
      <c r="CM74" s="302"/>
      <c r="CN74" s="294">
        <f>'6'!BO75</f>
        <v>0</v>
      </c>
      <c r="CO74" s="302"/>
      <c r="CP74" s="294">
        <f>'6'!BQ75</f>
        <v>0</v>
      </c>
      <c r="CQ74" s="294">
        <f>'6'!BS75</f>
        <v>0</v>
      </c>
      <c r="CR74" s="294"/>
      <c r="CS74" s="294"/>
      <c r="CT74" s="294"/>
      <c r="CU74" s="294">
        <f>'6'!BU75</f>
        <v>0</v>
      </c>
      <c r="CV74" s="302"/>
      <c r="CW74" s="302">
        <f>'6'!BW75</f>
        <v>0</v>
      </c>
      <c r="CX74" s="294">
        <f t="shared" si="2"/>
        <v>0</v>
      </c>
      <c r="CY74" s="294">
        <f t="shared" si="3"/>
        <v>0</v>
      </c>
      <c r="CZ74" s="294">
        <f t="shared" si="4"/>
        <v>0</v>
      </c>
      <c r="DA74" s="294">
        <f t="shared" si="5"/>
        <v>0</v>
      </c>
      <c r="DB74" s="294">
        <f t="shared" si="6"/>
        <v>0</v>
      </c>
      <c r="DC74" s="294">
        <f t="shared" si="7"/>
        <v>0</v>
      </c>
      <c r="DD74" s="294">
        <f t="shared" si="8"/>
        <v>0</v>
      </c>
      <c r="DE74" s="294">
        <f t="shared" si="9"/>
        <v>0</v>
      </c>
      <c r="DF74" s="294">
        <f t="shared" si="10"/>
        <v>0</v>
      </c>
      <c r="DG74" s="294">
        <f t="shared" si="11"/>
        <v>0</v>
      </c>
      <c r="DH74" s="294">
        <f t="shared" si="12"/>
        <v>0</v>
      </c>
      <c r="DI74" s="294">
        <f t="shared" si="13"/>
        <v>0</v>
      </c>
      <c r="DJ74" s="294">
        <f t="shared" si="14"/>
        <v>0</v>
      </c>
      <c r="DK74" s="294">
        <f t="shared" si="15"/>
        <v>0</v>
      </c>
      <c r="DL74" s="283"/>
      <c r="DM74" s="552"/>
    </row>
    <row r="75" spans="1:117" ht="63.75" customHeight="1" x14ac:dyDescent="0.25">
      <c r="A75" s="458"/>
      <c r="B75" s="282" t="s">
        <v>1087</v>
      </c>
      <c r="C75" s="332" t="s">
        <v>813</v>
      </c>
      <c r="D75" s="302"/>
      <c r="E75" s="302"/>
      <c r="F75" s="302"/>
      <c r="G75" s="302"/>
      <c r="H75" s="302"/>
      <c r="I75" s="302"/>
      <c r="J75" s="302"/>
      <c r="K75" s="302"/>
      <c r="L75" s="302"/>
      <c r="M75" s="302"/>
      <c r="N75" s="302"/>
      <c r="O75" s="302"/>
      <c r="P75" s="302"/>
      <c r="Q75" s="302"/>
      <c r="R75" s="302"/>
      <c r="S75" s="302"/>
      <c r="T75" s="302"/>
      <c r="U75" s="302"/>
      <c r="V75" s="302"/>
      <c r="W75" s="302"/>
      <c r="X75" s="302"/>
      <c r="Y75" s="302"/>
      <c r="Z75" s="302"/>
      <c r="AA75" s="302"/>
      <c r="AB75" s="302"/>
      <c r="AC75" s="302"/>
      <c r="AD75" s="302"/>
      <c r="AE75" s="302"/>
      <c r="AF75" s="294">
        <f>'6'!Q76</f>
        <v>0</v>
      </c>
      <c r="AG75" s="302"/>
      <c r="AH75" s="302"/>
      <c r="AI75" s="302"/>
      <c r="AJ75" s="294"/>
      <c r="AK75" s="302"/>
      <c r="AL75" s="294">
        <f>'6'!U76</f>
        <v>0</v>
      </c>
      <c r="AM75" s="302"/>
      <c r="AN75" s="302">
        <f>'6'!W76</f>
        <v>0</v>
      </c>
      <c r="AO75" s="302"/>
      <c r="AP75" s="302"/>
      <c r="AQ75" s="302"/>
      <c r="AR75" s="302"/>
      <c r="AS75" s="302">
        <f>'6'!AA76</f>
        <v>0</v>
      </c>
      <c r="AT75" s="294">
        <f>'6'!AC76</f>
        <v>0</v>
      </c>
      <c r="AU75" s="302"/>
      <c r="AV75" s="302"/>
      <c r="AW75" s="302"/>
      <c r="AX75" s="294">
        <f>'6'!AE76</f>
        <v>0</v>
      </c>
      <c r="AY75" s="302"/>
      <c r="AZ75" s="294">
        <f>'6'!AG76</f>
        <v>0</v>
      </c>
      <c r="BA75" s="294">
        <f>'6'!AI76</f>
        <v>0</v>
      </c>
      <c r="BB75" s="302"/>
      <c r="BC75" s="302"/>
      <c r="BD75" s="302"/>
      <c r="BE75" s="294">
        <f>'6'!AK76</f>
        <v>0</v>
      </c>
      <c r="BF75" s="302"/>
      <c r="BG75" s="294">
        <f>'6'!AM76</f>
        <v>0</v>
      </c>
      <c r="BH75" s="294">
        <f>'6'!AO76</f>
        <v>0</v>
      </c>
      <c r="BI75" s="302"/>
      <c r="BJ75" s="302"/>
      <c r="BK75" s="302"/>
      <c r="BL75" s="302"/>
      <c r="BM75" s="302"/>
      <c r="BN75" s="294">
        <f>'6'!AS76</f>
        <v>0</v>
      </c>
      <c r="BO75" s="294">
        <f>'6'!AU76</f>
        <v>0</v>
      </c>
      <c r="BP75" s="302"/>
      <c r="BQ75" s="302"/>
      <c r="BR75" s="302"/>
      <c r="BS75" s="294">
        <f>'6'!AW76</f>
        <v>0</v>
      </c>
      <c r="BT75" s="302"/>
      <c r="BU75" s="302">
        <f>'6'!AY76</f>
        <v>0</v>
      </c>
      <c r="BV75" s="294">
        <f>'6'!BA76</f>
        <v>0</v>
      </c>
      <c r="BW75" s="302"/>
      <c r="BX75" s="302"/>
      <c r="BY75" s="302"/>
      <c r="BZ75" s="294">
        <f>'6'!BC76</f>
        <v>0</v>
      </c>
      <c r="CA75" s="302"/>
      <c r="CB75" s="294">
        <f>'6'!BE76</f>
        <v>5.2649999999999997</v>
      </c>
      <c r="CC75" s="294">
        <f>'6'!BG76</f>
        <v>0</v>
      </c>
      <c r="CD75" s="294"/>
      <c r="CE75" s="294"/>
      <c r="CF75" s="294"/>
      <c r="CG75" s="294">
        <f>'6'!BI76</f>
        <v>0</v>
      </c>
      <c r="CH75" s="302"/>
      <c r="CI75" s="302">
        <f>'6'!BK76</f>
        <v>5.2649999999999997</v>
      </c>
      <c r="CJ75" s="294">
        <f>'6'!BM76</f>
        <v>0</v>
      </c>
      <c r="CK75" s="302"/>
      <c r="CL75" s="302"/>
      <c r="CM75" s="302"/>
      <c r="CN75" s="294">
        <f>'6'!BO76</f>
        <v>0</v>
      </c>
      <c r="CO75" s="302"/>
      <c r="CP75" s="294">
        <f>'6'!BQ76</f>
        <v>0</v>
      </c>
      <c r="CQ75" s="294">
        <f>'6'!BS76</f>
        <v>0</v>
      </c>
      <c r="CR75" s="294"/>
      <c r="CS75" s="294"/>
      <c r="CT75" s="294"/>
      <c r="CU75" s="294">
        <f>'6'!BU76</f>
        <v>0</v>
      </c>
      <c r="CV75" s="302"/>
      <c r="CW75" s="302">
        <f>'6'!BW76</f>
        <v>0</v>
      </c>
      <c r="CX75" s="294">
        <f t="shared" si="2"/>
        <v>0</v>
      </c>
      <c r="CY75" s="294">
        <f t="shared" si="3"/>
        <v>0</v>
      </c>
      <c r="CZ75" s="294">
        <f t="shared" si="4"/>
        <v>0</v>
      </c>
      <c r="DA75" s="294">
        <f t="shared" si="5"/>
        <v>0</v>
      </c>
      <c r="DB75" s="294">
        <f t="shared" si="6"/>
        <v>0</v>
      </c>
      <c r="DC75" s="294">
        <f t="shared" si="7"/>
        <v>0</v>
      </c>
      <c r="DD75" s="294">
        <f t="shared" si="8"/>
        <v>5.2649999999999997</v>
      </c>
      <c r="DE75" s="294">
        <f t="shared" si="9"/>
        <v>0</v>
      </c>
      <c r="DF75" s="294">
        <f t="shared" si="10"/>
        <v>0</v>
      </c>
      <c r="DG75" s="294">
        <f t="shared" si="11"/>
        <v>0</v>
      </c>
      <c r="DH75" s="294">
        <f t="shared" si="12"/>
        <v>0</v>
      </c>
      <c r="DI75" s="294">
        <f t="shared" si="13"/>
        <v>0</v>
      </c>
      <c r="DJ75" s="294">
        <f t="shared" si="14"/>
        <v>0</v>
      </c>
      <c r="DK75" s="294">
        <f t="shared" si="15"/>
        <v>5.2649999999999997</v>
      </c>
      <c r="DL75" s="283"/>
      <c r="DM75" s="552"/>
    </row>
    <row r="76" spans="1:117" s="543" customFormat="1" ht="48.75" customHeight="1" x14ac:dyDescent="0.25">
      <c r="A76" s="458"/>
      <c r="B76" s="282" t="str">
        <f>'6'!B77</f>
        <v>Установка КТП взамен существующей ТП-130 с переводом нагрузок</v>
      </c>
      <c r="C76" s="544" t="str">
        <f>'6'!C77</f>
        <v>N</v>
      </c>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302"/>
      <c r="AE76" s="302"/>
      <c r="AF76" s="294"/>
      <c r="AG76" s="302"/>
      <c r="AH76" s="302"/>
      <c r="AI76" s="302"/>
      <c r="AJ76" s="294"/>
      <c r="AK76" s="302"/>
      <c r="AL76" s="294"/>
      <c r="AM76" s="302"/>
      <c r="AN76" s="302"/>
      <c r="AO76" s="302"/>
      <c r="AP76" s="302"/>
      <c r="AQ76" s="302"/>
      <c r="AR76" s="302"/>
      <c r="AS76" s="302"/>
      <c r="AT76" s="294"/>
      <c r="AU76" s="302"/>
      <c r="AV76" s="302"/>
      <c r="AW76" s="302"/>
      <c r="AX76" s="294"/>
      <c r="AY76" s="302"/>
      <c r="AZ76" s="294"/>
      <c r="BA76" s="294">
        <f>'6'!AI77</f>
        <v>0</v>
      </c>
      <c r="BB76" s="302"/>
      <c r="BC76" s="302"/>
      <c r="BD76" s="302"/>
      <c r="BE76" s="294">
        <f>'6'!AK77</f>
        <v>0</v>
      </c>
      <c r="BF76" s="302"/>
      <c r="BG76" s="294">
        <f>'6'!AM77</f>
        <v>0</v>
      </c>
      <c r="BH76" s="294"/>
      <c r="BI76" s="302"/>
      <c r="BJ76" s="302"/>
      <c r="BK76" s="302"/>
      <c r="BL76" s="302"/>
      <c r="BM76" s="302"/>
      <c r="BN76" s="294"/>
      <c r="BO76" s="294">
        <f>'6'!AU77</f>
        <v>0</v>
      </c>
      <c r="BP76" s="302"/>
      <c r="BQ76" s="302"/>
      <c r="BR76" s="302"/>
      <c r="BS76" s="294"/>
      <c r="BT76" s="302"/>
      <c r="BU76" s="302">
        <f>'6'!AY77</f>
        <v>0</v>
      </c>
      <c r="BV76" s="294"/>
      <c r="BW76" s="302"/>
      <c r="BX76" s="302"/>
      <c r="BY76" s="302"/>
      <c r="BZ76" s="294"/>
      <c r="CA76" s="302"/>
      <c r="CB76" s="294"/>
      <c r="CC76" s="294" t="str">
        <f>'6'!BG77</f>
        <v>0,4</v>
      </c>
      <c r="CD76" s="294"/>
      <c r="CE76" s="294"/>
      <c r="CF76" s="294"/>
      <c r="CG76" s="294">
        <f>'6'!BI77</f>
        <v>0</v>
      </c>
      <c r="CH76" s="302"/>
      <c r="CI76" s="302">
        <f>'6'!BK77</f>
        <v>2.7</v>
      </c>
      <c r="CJ76" s="294"/>
      <c r="CK76" s="302"/>
      <c r="CL76" s="302"/>
      <c r="CM76" s="302"/>
      <c r="CN76" s="294"/>
      <c r="CO76" s="302"/>
      <c r="CP76" s="294"/>
      <c r="CQ76" s="294">
        <f>'6'!BS77</f>
        <v>0</v>
      </c>
      <c r="CR76" s="294"/>
      <c r="CS76" s="294"/>
      <c r="CT76" s="294"/>
      <c r="CU76" s="294">
        <f>'6'!BU77</f>
        <v>0</v>
      </c>
      <c r="CV76" s="302"/>
      <c r="CW76" s="302">
        <f>'6'!BW77</f>
        <v>0</v>
      </c>
      <c r="CX76" s="294"/>
      <c r="CY76" s="294"/>
      <c r="CZ76" s="294"/>
      <c r="DA76" s="294"/>
      <c r="DB76" s="294"/>
      <c r="DC76" s="294"/>
      <c r="DD76" s="294"/>
      <c r="DE76" s="294">
        <f t="shared" ref="DE76" si="44">AF76+AT76+BO76+CC76+CQ76</f>
        <v>0.4</v>
      </c>
      <c r="DF76" s="294">
        <f t="shared" ref="DF76" si="45">AG76+AU76+BP76+CD76+CR76</f>
        <v>0</v>
      </c>
      <c r="DG76" s="294">
        <f t="shared" ref="DG76" si="46">AH76+AV76+BQ76+CE76+CS76</f>
        <v>0</v>
      </c>
      <c r="DH76" s="294">
        <f t="shared" ref="DH76" si="47">AI76+AW76+BR76+CF76+CT76</f>
        <v>0</v>
      </c>
      <c r="DI76" s="294">
        <f t="shared" ref="DI76" si="48">AJ76+AX76+BS76+CG76+CU76</f>
        <v>0</v>
      </c>
      <c r="DJ76" s="294">
        <f t="shared" ref="DJ76" si="49">AK76+AY76+BT76+CH76+CV76</f>
        <v>0</v>
      </c>
      <c r="DK76" s="294">
        <f t="shared" ref="DK76" si="50">AL76+AZ76+BU76+CI76+CW76</f>
        <v>2.7</v>
      </c>
      <c r="DL76" s="283"/>
      <c r="DM76" s="552"/>
    </row>
    <row r="77" spans="1:117" s="601" customFormat="1" ht="78.75" x14ac:dyDescent="0.25">
      <c r="A77" s="458"/>
      <c r="B77" s="282" t="str">
        <f>'6'!B78</f>
        <v>Разработка проектно-сметной документации "Установка КТП взамен существующей КТП-150 с переводом нагрузок" (п.Гидромеханизации)</v>
      </c>
      <c r="C77" s="600" t="str">
        <f>'6'!C78</f>
        <v>N</v>
      </c>
      <c r="D77" s="302"/>
      <c r="E77" s="302"/>
      <c r="F77" s="302"/>
      <c r="G77" s="302"/>
      <c r="H77" s="302"/>
      <c r="I77" s="302"/>
      <c r="J77" s="302"/>
      <c r="K77" s="302"/>
      <c r="L77" s="302"/>
      <c r="M77" s="302"/>
      <c r="N77" s="302"/>
      <c r="O77" s="302"/>
      <c r="P77" s="302"/>
      <c r="Q77" s="302"/>
      <c r="R77" s="302"/>
      <c r="S77" s="302"/>
      <c r="T77" s="302"/>
      <c r="U77" s="302"/>
      <c r="V77" s="302"/>
      <c r="W77" s="302"/>
      <c r="X77" s="302"/>
      <c r="Y77" s="302"/>
      <c r="Z77" s="302"/>
      <c r="AA77" s="302"/>
      <c r="AB77" s="302"/>
      <c r="AC77" s="302"/>
      <c r="AD77" s="302"/>
      <c r="AE77" s="302"/>
      <c r="AF77" s="294"/>
      <c r="AG77" s="302"/>
      <c r="AH77" s="302"/>
      <c r="AI77" s="302"/>
      <c r="AJ77" s="294"/>
      <c r="AK77" s="302"/>
      <c r="AL77" s="294"/>
      <c r="AM77" s="302"/>
      <c r="AN77" s="302"/>
      <c r="AO77" s="302"/>
      <c r="AP77" s="302"/>
      <c r="AQ77" s="302"/>
      <c r="AR77" s="302"/>
      <c r="AS77" s="302"/>
      <c r="AT77" s="294"/>
      <c r="AU77" s="302"/>
      <c r="AV77" s="302"/>
      <c r="AW77" s="302"/>
      <c r="AX77" s="294"/>
      <c r="AY77" s="302"/>
      <c r="AZ77" s="294"/>
      <c r="BA77" s="294">
        <f>'6'!AI78</f>
        <v>0</v>
      </c>
      <c r="BB77" s="302"/>
      <c r="BC77" s="302"/>
      <c r="BD77" s="302"/>
      <c r="BE77" s="294">
        <f>'6'!AK78</f>
        <v>0</v>
      </c>
      <c r="BF77" s="302"/>
      <c r="BG77" s="294">
        <f>'6'!AM78</f>
        <v>0</v>
      </c>
      <c r="BH77" s="294"/>
      <c r="BI77" s="302"/>
      <c r="BJ77" s="302"/>
      <c r="BK77" s="302"/>
      <c r="BL77" s="302"/>
      <c r="BM77" s="302"/>
      <c r="BN77" s="294"/>
      <c r="BO77" s="294">
        <f>'6'!AU78</f>
        <v>0</v>
      </c>
      <c r="BP77" s="302"/>
      <c r="BQ77" s="302"/>
      <c r="BR77" s="302"/>
      <c r="BS77" s="294"/>
      <c r="BT77" s="302"/>
      <c r="BU77" s="302">
        <f>'6'!AY78</f>
        <v>0</v>
      </c>
      <c r="BV77" s="294"/>
      <c r="BW77" s="302"/>
      <c r="BX77" s="302"/>
      <c r="BY77" s="302"/>
      <c r="BZ77" s="294"/>
      <c r="CA77" s="302"/>
      <c r="CB77" s="294"/>
      <c r="CC77" s="294" t="str">
        <f>'6'!BG78</f>
        <v>0</v>
      </c>
      <c r="CD77" s="294"/>
      <c r="CE77" s="294"/>
      <c r="CF77" s="294"/>
      <c r="CG77" s="294">
        <f>'6'!BI78</f>
        <v>0</v>
      </c>
      <c r="CH77" s="302"/>
      <c r="CI77" s="302">
        <f>'6'!BK78</f>
        <v>0.39240000000000003</v>
      </c>
      <c r="CJ77" s="294"/>
      <c r="CK77" s="302"/>
      <c r="CL77" s="302"/>
      <c r="CM77" s="302"/>
      <c r="CN77" s="294"/>
      <c r="CO77" s="302"/>
      <c r="CP77" s="294"/>
      <c r="CQ77" s="294">
        <f>'6'!BS78</f>
        <v>0</v>
      </c>
      <c r="CR77" s="294"/>
      <c r="CS77" s="294"/>
      <c r="CT77" s="294"/>
      <c r="CU77" s="294">
        <f>'6'!BU78</f>
        <v>0</v>
      </c>
      <c r="CV77" s="302"/>
      <c r="CW77" s="302">
        <f>'6'!BW78</f>
        <v>0</v>
      </c>
      <c r="CX77" s="294"/>
      <c r="CY77" s="294"/>
      <c r="CZ77" s="294"/>
      <c r="DA77" s="294"/>
      <c r="DB77" s="294"/>
      <c r="DC77" s="294"/>
      <c r="DD77" s="294"/>
      <c r="DE77" s="294">
        <f t="shared" ref="DE77:DE78" si="51">AF77+AT77+BO77+CC77+CQ77</f>
        <v>0</v>
      </c>
      <c r="DF77" s="294">
        <f t="shared" ref="DF77:DF78" si="52">AG77+AU77+BP77+CD77+CR77</f>
        <v>0</v>
      </c>
      <c r="DG77" s="294">
        <f t="shared" ref="DG77:DG78" si="53">AH77+AV77+BQ77+CE77+CS77</f>
        <v>0</v>
      </c>
      <c r="DH77" s="294">
        <f t="shared" ref="DH77:DH78" si="54">AI77+AW77+BR77+CF77+CT77</f>
        <v>0</v>
      </c>
      <c r="DI77" s="294">
        <f t="shared" ref="DI77:DI78" si="55">AJ77+AX77+BS77+CG77+CU77</f>
        <v>0</v>
      </c>
      <c r="DJ77" s="294">
        <f t="shared" ref="DJ77:DJ78" si="56">AK77+AY77+BT77+CH77+CV77</f>
        <v>0</v>
      </c>
      <c r="DK77" s="294">
        <f t="shared" ref="DK77:DK78" si="57">AL77+AZ77+BU77+CI77+CW77</f>
        <v>0.39240000000000003</v>
      </c>
      <c r="DL77" s="283"/>
      <c r="DM77" s="552"/>
    </row>
    <row r="78" spans="1:117" s="601" customFormat="1" ht="78.75" x14ac:dyDescent="0.25">
      <c r="A78" s="458"/>
      <c r="B78" s="282" t="str">
        <f>'6'!B79</f>
        <v>Разработка проектно-сметной документации  "Строительство КЛ-6,0кВ РП8-КТП150 с участком ГНБ" (п.Гидромеханизации)</v>
      </c>
      <c r="C78" s="600" t="str">
        <f>'6'!C79</f>
        <v>N</v>
      </c>
      <c r="D78" s="302"/>
      <c r="E78" s="302"/>
      <c r="F78" s="302"/>
      <c r="G78" s="302"/>
      <c r="H78" s="302"/>
      <c r="I78" s="302"/>
      <c r="J78" s="302"/>
      <c r="K78" s="302"/>
      <c r="L78" s="302"/>
      <c r="M78" s="302"/>
      <c r="N78" s="302"/>
      <c r="O78" s="302"/>
      <c r="P78" s="302"/>
      <c r="Q78" s="302"/>
      <c r="R78" s="302"/>
      <c r="S78" s="302"/>
      <c r="T78" s="302"/>
      <c r="U78" s="302"/>
      <c r="V78" s="302"/>
      <c r="W78" s="302"/>
      <c r="X78" s="302"/>
      <c r="Y78" s="302"/>
      <c r="Z78" s="302"/>
      <c r="AA78" s="302"/>
      <c r="AB78" s="302"/>
      <c r="AC78" s="302"/>
      <c r="AD78" s="302"/>
      <c r="AE78" s="302"/>
      <c r="AF78" s="294"/>
      <c r="AG78" s="302"/>
      <c r="AH78" s="302"/>
      <c r="AI78" s="302"/>
      <c r="AJ78" s="294"/>
      <c r="AK78" s="302"/>
      <c r="AL78" s="294"/>
      <c r="AM78" s="302"/>
      <c r="AN78" s="302"/>
      <c r="AO78" s="302"/>
      <c r="AP78" s="302"/>
      <c r="AQ78" s="302"/>
      <c r="AR78" s="302"/>
      <c r="AS78" s="302"/>
      <c r="AT78" s="294"/>
      <c r="AU78" s="302"/>
      <c r="AV78" s="302"/>
      <c r="AW78" s="302"/>
      <c r="AX78" s="294"/>
      <c r="AY78" s="302"/>
      <c r="AZ78" s="294"/>
      <c r="BA78" s="294">
        <f>'6'!AI79</f>
        <v>0</v>
      </c>
      <c r="BB78" s="302"/>
      <c r="BC78" s="302"/>
      <c r="BD78" s="302"/>
      <c r="BE78" s="294">
        <f>'6'!AK79</f>
        <v>0</v>
      </c>
      <c r="BF78" s="302"/>
      <c r="BG78" s="294">
        <f>'6'!AM79</f>
        <v>0</v>
      </c>
      <c r="BH78" s="294"/>
      <c r="BI78" s="302"/>
      <c r="BJ78" s="302"/>
      <c r="BK78" s="302"/>
      <c r="BL78" s="302"/>
      <c r="BM78" s="302"/>
      <c r="BN78" s="294"/>
      <c r="BO78" s="294">
        <f>'6'!AU79</f>
        <v>0</v>
      </c>
      <c r="BP78" s="302"/>
      <c r="BQ78" s="302"/>
      <c r="BR78" s="302"/>
      <c r="BS78" s="294"/>
      <c r="BT78" s="302"/>
      <c r="BU78" s="302">
        <f>'6'!AY79</f>
        <v>0</v>
      </c>
      <c r="BV78" s="294"/>
      <c r="BW78" s="302"/>
      <c r="BX78" s="302"/>
      <c r="BY78" s="302"/>
      <c r="BZ78" s="294"/>
      <c r="CA78" s="302"/>
      <c r="CB78" s="294"/>
      <c r="CC78" s="294" t="str">
        <f>'6'!BG79</f>
        <v>0</v>
      </c>
      <c r="CD78" s="294"/>
      <c r="CE78" s="294"/>
      <c r="CF78" s="294"/>
      <c r="CG78" s="294">
        <f>'6'!BI79</f>
        <v>0</v>
      </c>
      <c r="CH78" s="302"/>
      <c r="CI78" s="302">
        <f>'6'!BK79</f>
        <v>1.5983700000000001</v>
      </c>
      <c r="CJ78" s="294"/>
      <c r="CK78" s="302"/>
      <c r="CL78" s="302"/>
      <c r="CM78" s="302"/>
      <c r="CN78" s="294"/>
      <c r="CO78" s="302"/>
      <c r="CP78" s="294"/>
      <c r="CQ78" s="294">
        <f>'6'!BS79</f>
        <v>0</v>
      </c>
      <c r="CR78" s="294"/>
      <c r="CS78" s="294"/>
      <c r="CT78" s="294"/>
      <c r="CU78" s="294">
        <f>'6'!BU79</f>
        <v>0</v>
      </c>
      <c r="CV78" s="302"/>
      <c r="CW78" s="302">
        <v>0</v>
      </c>
      <c r="CX78" s="294"/>
      <c r="CY78" s="294"/>
      <c r="CZ78" s="294"/>
      <c r="DA78" s="294"/>
      <c r="DB78" s="294"/>
      <c r="DC78" s="294"/>
      <c r="DD78" s="294"/>
      <c r="DE78" s="294">
        <f t="shared" si="51"/>
        <v>0</v>
      </c>
      <c r="DF78" s="294">
        <f t="shared" si="52"/>
        <v>0</v>
      </c>
      <c r="DG78" s="294">
        <f t="shared" si="53"/>
        <v>0</v>
      </c>
      <c r="DH78" s="294">
        <f t="shared" si="54"/>
        <v>0</v>
      </c>
      <c r="DI78" s="294">
        <f t="shared" si="55"/>
        <v>0</v>
      </c>
      <c r="DJ78" s="294">
        <f t="shared" si="56"/>
        <v>0</v>
      </c>
      <c r="DK78" s="294">
        <f t="shared" si="57"/>
        <v>1.5983700000000001</v>
      </c>
      <c r="DL78" s="283"/>
      <c r="DM78" s="552"/>
    </row>
    <row r="79" spans="1:117" x14ac:dyDescent="0.25">
      <c r="A79" s="458"/>
      <c r="B79" s="282" t="str">
        <f>'6'!B80</f>
        <v>Реконструкция ТП-116</v>
      </c>
      <c r="C79" s="332" t="s">
        <v>817</v>
      </c>
      <c r="D79" s="302"/>
      <c r="E79" s="302"/>
      <c r="F79" s="302"/>
      <c r="G79" s="302"/>
      <c r="H79" s="302"/>
      <c r="I79" s="302"/>
      <c r="J79" s="302"/>
      <c r="K79" s="302"/>
      <c r="L79" s="302"/>
      <c r="M79" s="302"/>
      <c r="N79" s="302"/>
      <c r="O79" s="302"/>
      <c r="P79" s="302"/>
      <c r="Q79" s="302"/>
      <c r="R79" s="302"/>
      <c r="S79" s="302"/>
      <c r="T79" s="302"/>
      <c r="U79" s="302"/>
      <c r="V79" s="302"/>
      <c r="W79" s="302"/>
      <c r="X79" s="302"/>
      <c r="Y79" s="302"/>
      <c r="Z79" s="302"/>
      <c r="AA79" s="302"/>
      <c r="AB79" s="302"/>
      <c r="AC79" s="302"/>
      <c r="AD79" s="302"/>
      <c r="AE79" s="302"/>
      <c r="AF79" s="294">
        <f>'6'!Q80</f>
        <v>0</v>
      </c>
      <c r="AG79" s="302"/>
      <c r="AH79" s="302"/>
      <c r="AI79" s="302"/>
      <c r="AJ79" s="294"/>
      <c r="AK79" s="302"/>
      <c r="AL79" s="294">
        <f>'6'!U80</f>
        <v>0</v>
      </c>
      <c r="AM79" s="302"/>
      <c r="AN79" s="302">
        <f>'6'!W80</f>
        <v>0</v>
      </c>
      <c r="AO79" s="302"/>
      <c r="AP79" s="302"/>
      <c r="AQ79" s="302"/>
      <c r="AR79" s="302"/>
      <c r="AS79" s="302">
        <f>'6'!AA80</f>
        <v>0</v>
      </c>
      <c r="AT79" s="294">
        <f>'6'!AC80</f>
        <v>0</v>
      </c>
      <c r="AU79" s="302"/>
      <c r="AV79" s="302"/>
      <c r="AW79" s="302"/>
      <c r="AX79" s="294">
        <f>'6'!AE80</f>
        <v>0</v>
      </c>
      <c r="AY79" s="302"/>
      <c r="AZ79" s="294">
        <f>'6'!AG80</f>
        <v>0</v>
      </c>
      <c r="BA79" s="294">
        <f>'6'!AI80</f>
        <v>0</v>
      </c>
      <c r="BB79" s="302"/>
      <c r="BC79" s="302"/>
      <c r="BD79" s="302"/>
      <c r="BE79" s="294">
        <f>'6'!AK80</f>
        <v>0</v>
      </c>
      <c r="BF79" s="302"/>
      <c r="BG79" s="294">
        <f>'6'!AM80</f>
        <v>0</v>
      </c>
      <c r="BH79" s="294">
        <f>'6'!AO80</f>
        <v>0</v>
      </c>
      <c r="BI79" s="302"/>
      <c r="BJ79" s="302"/>
      <c r="BK79" s="302"/>
      <c r="BL79" s="302"/>
      <c r="BM79" s="302"/>
      <c r="BN79" s="294">
        <f>'6'!AS80</f>
        <v>0</v>
      </c>
      <c r="BO79" s="294">
        <f>'6'!AU80</f>
        <v>0</v>
      </c>
      <c r="BP79" s="302"/>
      <c r="BQ79" s="302"/>
      <c r="BR79" s="302"/>
      <c r="BS79" s="294">
        <f>'6'!AW80</f>
        <v>0</v>
      </c>
      <c r="BT79" s="302"/>
      <c r="BU79" s="302">
        <f>'6'!AY80</f>
        <v>0</v>
      </c>
      <c r="BV79" s="294">
        <f>'6'!BA80</f>
        <v>0</v>
      </c>
      <c r="BW79" s="302"/>
      <c r="BX79" s="302"/>
      <c r="BY79" s="302"/>
      <c r="BZ79" s="294">
        <f>'6'!BC80</f>
        <v>0</v>
      </c>
      <c r="CA79" s="302"/>
      <c r="CB79" s="294">
        <f>'6'!BE80</f>
        <v>0</v>
      </c>
      <c r="CC79" s="294">
        <f>'6'!BG80</f>
        <v>0</v>
      </c>
      <c r="CD79" s="294"/>
      <c r="CE79" s="294"/>
      <c r="CF79" s="294"/>
      <c r="CG79" s="294">
        <f>'6'!BI80</f>
        <v>0</v>
      </c>
      <c r="CH79" s="302"/>
      <c r="CI79" s="302">
        <f>'6'!BK80</f>
        <v>0</v>
      </c>
      <c r="CJ79" s="294">
        <f>'6'!BM80</f>
        <v>0</v>
      </c>
      <c r="CK79" s="302"/>
      <c r="CL79" s="302"/>
      <c r="CM79" s="302"/>
      <c r="CN79" s="294">
        <f>'6'!BO80</f>
        <v>0</v>
      </c>
      <c r="CO79" s="302"/>
      <c r="CP79" s="294">
        <f>'6'!BQ80</f>
        <v>0</v>
      </c>
      <c r="CQ79" s="294">
        <f>'6'!BS80</f>
        <v>0</v>
      </c>
      <c r="CR79" s="294"/>
      <c r="CS79" s="294"/>
      <c r="CT79" s="294"/>
      <c r="CU79" s="294">
        <f>'6'!BU80</f>
        <v>0</v>
      </c>
      <c r="CV79" s="302"/>
      <c r="CW79" s="302">
        <f>'6'!BW80</f>
        <v>0</v>
      </c>
      <c r="CX79" s="294">
        <f t="shared" si="2"/>
        <v>0</v>
      </c>
      <c r="CY79" s="294">
        <f t="shared" si="3"/>
        <v>0</v>
      </c>
      <c r="CZ79" s="294">
        <f t="shared" si="4"/>
        <v>0</v>
      </c>
      <c r="DA79" s="294">
        <f t="shared" si="5"/>
        <v>0</v>
      </c>
      <c r="DB79" s="294">
        <f t="shared" si="6"/>
        <v>0</v>
      </c>
      <c r="DC79" s="294">
        <f t="shared" si="7"/>
        <v>0</v>
      </c>
      <c r="DD79" s="294">
        <f t="shared" si="8"/>
        <v>0</v>
      </c>
      <c r="DE79" s="294">
        <f t="shared" si="9"/>
        <v>0</v>
      </c>
      <c r="DF79" s="294">
        <f t="shared" si="10"/>
        <v>0</v>
      </c>
      <c r="DG79" s="294">
        <f t="shared" si="11"/>
        <v>0</v>
      </c>
      <c r="DH79" s="294">
        <f t="shared" si="12"/>
        <v>0</v>
      </c>
      <c r="DI79" s="294">
        <f t="shared" si="13"/>
        <v>0</v>
      </c>
      <c r="DJ79" s="294">
        <f t="shared" si="14"/>
        <v>0</v>
      </c>
      <c r="DK79" s="294">
        <f t="shared" si="15"/>
        <v>0</v>
      </c>
      <c r="DL79" s="283"/>
      <c r="DM79" s="552"/>
    </row>
    <row r="80" spans="1:117" ht="63" x14ac:dyDescent="0.25">
      <c r="A80" s="458"/>
      <c r="B80" s="282" t="str">
        <f>'6'!B81</f>
        <v>Реконструкция ГПП-1 с заменой оборудования РУ-6кВ секция №2 и переводом нагрузок</v>
      </c>
      <c r="C80" s="444" t="s">
        <v>817</v>
      </c>
      <c r="D80" s="302"/>
      <c r="E80" s="302"/>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2"/>
      <c r="AD80" s="302"/>
      <c r="AE80" s="302"/>
      <c r="AF80" s="294">
        <f>'6'!Q81</f>
        <v>0</v>
      </c>
      <c r="AG80" s="302"/>
      <c r="AH80" s="302"/>
      <c r="AI80" s="302"/>
      <c r="AJ80" s="294"/>
      <c r="AK80" s="302"/>
      <c r="AL80" s="294">
        <f>'6'!U81</f>
        <v>0</v>
      </c>
      <c r="AM80" s="302"/>
      <c r="AN80" s="302">
        <f>'6'!W81</f>
        <v>0</v>
      </c>
      <c r="AO80" s="302"/>
      <c r="AP80" s="302"/>
      <c r="AQ80" s="302"/>
      <c r="AR80" s="302"/>
      <c r="AS80" s="302">
        <f>'6'!AA81</f>
        <v>0</v>
      </c>
      <c r="AT80" s="294">
        <f>'6'!AC81</f>
        <v>0</v>
      </c>
      <c r="AU80" s="302"/>
      <c r="AV80" s="302"/>
      <c r="AW80" s="302"/>
      <c r="AX80" s="294">
        <f>'6'!AE81</f>
        <v>0</v>
      </c>
      <c r="AY80" s="302"/>
      <c r="AZ80" s="294">
        <f>'6'!AG81</f>
        <v>0</v>
      </c>
      <c r="BA80" s="294">
        <f>'6'!AI81</f>
        <v>0</v>
      </c>
      <c r="BB80" s="302"/>
      <c r="BC80" s="302"/>
      <c r="BD80" s="302"/>
      <c r="BE80" s="294">
        <f>'6'!AK81</f>
        <v>0</v>
      </c>
      <c r="BF80" s="302"/>
      <c r="BG80" s="294">
        <f>'6'!AM81</f>
        <v>0</v>
      </c>
      <c r="BH80" s="294">
        <f>'6'!AO81</f>
        <v>0</v>
      </c>
      <c r="BI80" s="302"/>
      <c r="BJ80" s="302"/>
      <c r="BK80" s="302"/>
      <c r="BL80" s="302"/>
      <c r="BM80" s="302"/>
      <c r="BN80" s="294">
        <f>'6'!AS81</f>
        <v>0</v>
      </c>
      <c r="BO80" s="294">
        <f>'6'!AU81</f>
        <v>0</v>
      </c>
      <c r="BP80" s="302"/>
      <c r="BQ80" s="302"/>
      <c r="BR80" s="302"/>
      <c r="BS80" s="294">
        <f>'6'!AW81</f>
        <v>0</v>
      </c>
      <c r="BT80" s="302"/>
      <c r="BU80" s="302">
        <f>'6'!AY81</f>
        <v>0</v>
      </c>
      <c r="BV80" s="294">
        <f>'6'!BA81</f>
        <v>0</v>
      </c>
      <c r="BW80" s="302"/>
      <c r="BX80" s="302"/>
      <c r="BY80" s="302"/>
      <c r="BZ80" s="294">
        <f>'6'!BC81</f>
        <v>0</v>
      </c>
      <c r="CA80" s="302"/>
      <c r="CB80" s="294">
        <f>'6'!BE81</f>
        <v>0</v>
      </c>
      <c r="CC80" s="294">
        <f>'6'!BG81</f>
        <v>0</v>
      </c>
      <c r="CD80" s="294"/>
      <c r="CE80" s="294"/>
      <c r="CF80" s="294"/>
      <c r="CG80" s="294">
        <f>'6'!BI81</f>
        <v>0</v>
      </c>
      <c r="CH80" s="302"/>
      <c r="CI80" s="302">
        <f>'6'!BK81</f>
        <v>0</v>
      </c>
      <c r="CJ80" s="294">
        <f>'6'!BM81</f>
        <v>0</v>
      </c>
      <c r="CK80" s="302"/>
      <c r="CL80" s="302"/>
      <c r="CM80" s="302"/>
      <c r="CN80" s="294">
        <f>'6'!BO81</f>
        <v>0</v>
      </c>
      <c r="CO80" s="302"/>
      <c r="CP80" s="294">
        <f>'6'!BQ81</f>
        <v>0</v>
      </c>
      <c r="CQ80" s="294">
        <f>'6'!BS81</f>
        <v>0</v>
      </c>
      <c r="CR80" s="294"/>
      <c r="CS80" s="294"/>
      <c r="CT80" s="294"/>
      <c r="CU80" s="294">
        <f>'6'!BU81</f>
        <v>0</v>
      </c>
      <c r="CV80" s="302"/>
      <c r="CW80" s="302">
        <f>'6'!BW81</f>
        <v>0</v>
      </c>
      <c r="CX80" s="294">
        <f t="shared" si="2"/>
        <v>0</v>
      </c>
      <c r="CY80" s="294">
        <f t="shared" si="3"/>
        <v>0</v>
      </c>
      <c r="CZ80" s="294">
        <f t="shared" si="4"/>
        <v>0</v>
      </c>
      <c r="DA80" s="294">
        <f t="shared" si="5"/>
        <v>0</v>
      </c>
      <c r="DB80" s="294">
        <f t="shared" si="6"/>
        <v>0</v>
      </c>
      <c r="DC80" s="294">
        <f t="shared" si="7"/>
        <v>0</v>
      </c>
      <c r="DD80" s="294">
        <f t="shared" si="8"/>
        <v>0</v>
      </c>
      <c r="DE80" s="294">
        <f t="shared" si="9"/>
        <v>0</v>
      </c>
      <c r="DF80" s="294">
        <f t="shared" si="10"/>
        <v>0</v>
      </c>
      <c r="DG80" s="294">
        <f t="shared" si="11"/>
        <v>0</v>
      </c>
      <c r="DH80" s="294">
        <f t="shared" si="12"/>
        <v>0</v>
      </c>
      <c r="DI80" s="294">
        <f t="shared" si="13"/>
        <v>0</v>
      </c>
      <c r="DJ80" s="294">
        <f t="shared" si="14"/>
        <v>0</v>
      </c>
      <c r="DK80" s="294">
        <f t="shared" si="15"/>
        <v>0</v>
      </c>
      <c r="DL80" s="283"/>
      <c r="DM80" s="552"/>
    </row>
    <row r="81" spans="1:117" s="446" customFormat="1" ht="47.25" x14ac:dyDescent="0.25">
      <c r="A81" s="458"/>
      <c r="B81" s="282" t="str">
        <f>'6'!B82</f>
        <v>Реконструкция ТП-11 с заменой оборудования и переводом нагрузок</v>
      </c>
      <c r="C81" s="444" t="s">
        <v>817</v>
      </c>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302"/>
      <c r="AE81" s="302"/>
      <c r="AF81" s="294">
        <f>'6'!Q82</f>
        <v>0</v>
      </c>
      <c r="AG81" s="302"/>
      <c r="AH81" s="302"/>
      <c r="AI81" s="302"/>
      <c r="AJ81" s="294"/>
      <c r="AK81" s="302"/>
      <c r="AL81" s="294">
        <f>'6'!U82</f>
        <v>0</v>
      </c>
      <c r="AM81" s="302"/>
      <c r="AN81" s="302">
        <f>'6'!W82</f>
        <v>0</v>
      </c>
      <c r="AO81" s="302"/>
      <c r="AP81" s="302"/>
      <c r="AQ81" s="302"/>
      <c r="AR81" s="302"/>
      <c r="AS81" s="302">
        <f>'6'!AA82</f>
        <v>0</v>
      </c>
      <c r="AT81" s="294">
        <f>'6'!AC82</f>
        <v>0</v>
      </c>
      <c r="AU81" s="302"/>
      <c r="AV81" s="302"/>
      <c r="AW81" s="302"/>
      <c r="AX81" s="294">
        <f>'6'!AE82</f>
        <v>0</v>
      </c>
      <c r="AY81" s="302"/>
      <c r="AZ81" s="294">
        <f>'6'!AG82</f>
        <v>0</v>
      </c>
      <c r="BA81" s="294">
        <f>'6'!AI82</f>
        <v>0</v>
      </c>
      <c r="BB81" s="302"/>
      <c r="BC81" s="302"/>
      <c r="BD81" s="302"/>
      <c r="BE81" s="294">
        <f>'6'!AK82</f>
        <v>0</v>
      </c>
      <c r="BF81" s="302"/>
      <c r="BG81" s="294">
        <f>'6'!AM82</f>
        <v>0</v>
      </c>
      <c r="BH81" s="294">
        <f>'6'!AO82</f>
        <v>0</v>
      </c>
      <c r="BI81" s="302"/>
      <c r="BJ81" s="302"/>
      <c r="BK81" s="302"/>
      <c r="BL81" s="302"/>
      <c r="BM81" s="302"/>
      <c r="BN81" s="294">
        <f>'6'!AS82</f>
        <v>0</v>
      </c>
      <c r="BO81" s="294">
        <f>'6'!AU82</f>
        <v>0</v>
      </c>
      <c r="BP81" s="302"/>
      <c r="BQ81" s="302"/>
      <c r="BR81" s="302"/>
      <c r="BS81" s="294">
        <f>'6'!AW82</f>
        <v>0</v>
      </c>
      <c r="BT81" s="302"/>
      <c r="BU81" s="302">
        <f>'6'!AY82</f>
        <v>0</v>
      </c>
      <c r="BV81" s="294">
        <f>'6'!BA82</f>
        <v>0</v>
      </c>
      <c r="BW81" s="302"/>
      <c r="BX81" s="302"/>
      <c r="BY81" s="302"/>
      <c r="BZ81" s="294">
        <f>'6'!BC82</f>
        <v>0</v>
      </c>
      <c r="CA81" s="302"/>
      <c r="CB81" s="294">
        <f>'6'!BE82</f>
        <v>0</v>
      </c>
      <c r="CC81" s="294">
        <f>'6'!BG82</f>
        <v>0</v>
      </c>
      <c r="CD81" s="294"/>
      <c r="CE81" s="294"/>
      <c r="CF81" s="294"/>
      <c r="CG81" s="294">
        <f>'6'!BI82</f>
        <v>0</v>
      </c>
      <c r="CH81" s="302"/>
      <c r="CI81" s="302">
        <f>'6'!BK82</f>
        <v>0</v>
      </c>
      <c r="CJ81" s="294">
        <f>'6'!BM82</f>
        <v>0</v>
      </c>
      <c r="CK81" s="302"/>
      <c r="CL81" s="302"/>
      <c r="CM81" s="302"/>
      <c r="CN81" s="294">
        <f>'6'!BO82</f>
        <v>0</v>
      </c>
      <c r="CO81" s="302"/>
      <c r="CP81" s="294">
        <f>'6'!BQ82</f>
        <v>4.5789999999999997</v>
      </c>
      <c r="CQ81" s="294">
        <f>'6'!BS82</f>
        <v>0</v>
      </c>
      <c r="CR81" s="294"/>
      <c r="CS81" s="294"/>
      <c r="CT81" s="294"/>
      <c r="CU81" s="294">
        <f>'6'!BU82</f>
        <v>0</v>
      </c>
      <c r="CV81" s="302"/>
      <c r="CW81" s="302">
        <f>'6'!BW82</f>
        <v>4.5789999999999997</v>
      </c>
      <c r="CX81" s="294">
        <f t="shared" si="2"/>
        <v>0</v>
      </c>
      <c r="CY81" s="294">
        <f t="shared" si="3"/>
        <v>0</v>
      </c>
      <c r="CZ81" s="294">
        <f t="shared" si="4"/>
        <v>0</v>
      </c>
      <c r="DA81" s="294">
        <f t="shared" si="5"/>
        <v>0</v>
      </c>
      <c r="DB81" s="294">
        <f t="shared" si="6"/>
        <v>0</v>
      </c>
      <c r="DC81" s="294">
        <f t="shared" si="7"/>
        <v>0</v>
      </c>
      <c r="DD81" s="294">
        <f t="shared" si="8"/>
        <v>4.5789999999999997</v>
      </c>
      <c r="DE81" s="294">
        <f t="shared" si="9"/>
        <v>0</v>
      </c>
      <c r="DF81" s="294">
        <f t="shared" si="10"/>
        <v>0</v>
      </c>
      <c r="DG81" s="294">
        <f t="shared" si="11"/>
        <v>0</v>
      </c>
      <c r="DH81" s="294">
        <f t="shared" si="12"/>
        <v>0</v>
      </c>
      <c r="DI81" s="294">
        <f t="shared" si="13"/>
        <v>0</v>
      </c>
      <c r="DJ81" s="294">
        <f t="shared" si="14"/>
        <v>0</v>
      </c>
      <c r="DK81" s="294">
        <f t="shared" si="15"/>
        <v>4.5789999999999997</v>
      </c>
      <c r="DL81" s="283"/>
      <c r="DM81" s="552"/>
    </row>
    <row r="82" spans="1:117" s="446" customFormat="1" ht="31.5" x14ac:dyDescent="0.25">
      <c r="A82" s="458"/>
      <c r="B82" s="282" t="str">
        <f>'6'!B83</f>
        <v>Установка новой БКТП  взамен существующей РП-4</v>
      </c>
      <c r="C82" s="444" t="s">
        <v>817</v>
      </c>
      <c r="D82" s="302"/>
      <c r="E82" s="302"/>
      <c r="F82" s="302"/>
      <c r="G82" s="302"/>
      <c r="H82" s="302"/>
      <c r="I82" s="302"/>
      <c r="J82" s="302"/>
      <c r="K82" s="302"/>
      <c r="L82" s="302"/>
      <c r="M82" s="302"/>
      <c r="N82" s="302"/>
      <c r="O82" s="302"/>
      <c r="P82" s="302"/>
      <c r="Q82" s="302"/>
      <c r="R82" s="302"/>
      <c r="S82" s="302"/>
      <c r="T82" s="302"/>
      <c r="U82" s="302"/>
      <c r="V82" s="302"/>
      <c r="W82" s="302"/>
      <c r="X82" s="302"/>
      <c r="Y82" s="302"/>
      <c r="Z82" s="302"/>
      <c r="AA82" s="302"/>
      <c r="AB82" s="302"/>
      <c r="AC82" s="302"/>
      <c r="AD82" s="302"/>
      <c r="AE82" s="302"/>
      <c r="AF82" s="294">
        <f>'6'!Q83</f>
        <v>0</v>
      </c>
      <c r="AG82" s="302"/>
      <c r="AH82" s="302"/>
      <c r="AI82" s="302"/>
      <c r="AJ82" s="294"/>
      <c r="AK82" s="302"/>
      <c r="AL82" s="294">
        <f>'6'!U83</f>
        <v>0</v>
      </c>
      <c r="AM82" s="302"/>
      <c r="AN82" s="302">
        <f>'6'!W83</f>
        <v>0</v>
      </c>
      <c r="AO82" s="302"/>
      <c r="AP82" s="302"/>
      <c r="AQ82" s="302"/>
      <c r="AR82" s="302"/>
      <c r="AS82" s="302">
        <f>'6'!AA83</f>
        <v>0</v>
      </c>
      <c r="AT82" s="294">
        <f>'6'!AC83</f>
        <v>0</v>
      </c>
      <c r="AU82" s="302"/>
      <c r="AV82" s="302"/>
      <c r="AW82" s="302"/>
      <c r="AX82" s="294">
        <f>'6'!AE83</f>
        <v>0</v>
      </c>
      <c r="AY82" s="302"/>
      <c r="AZ82" s="294">
        <f>'6'!AG83</f>
        <v>0</v>
      </c>
      <c r="BA82" s="294">
        <f>'6'!AI83</f>
        <v>0</v>
      </c>
      <c r="BB82" s="302"/>
      <c r="BC82" s="302"/>
      <c r="BD82" s="302"/>
      <c r="BE82" s="294">
        <f>'6'!AK83</f>
        <v>0</v>
      </c>
      <c r="BF82" s="302"/>
      <c r="BG82" s="294">
        <f>'6'!AM83</f>
        <v>0</v>
      </c>
      <c r="BH82" s="294">
        <f>'6'!AO83</f>
        <v>0</v>
      </c>
      <c r="BI82" s="302"/>
      <c r="BJ82" s="302"/>
      <c r="BK82" s="302"/>
      <c r="BL82" s="302"/>
      <c r="BM82" s="302"/>
      <c r="BN82" s="294">
        <f>'6'!AS83</f>
        <v>0</v>
      </c>
      <c r="BO82" s="294">
        <f>'6'!AU83</f>
        <v>0</v>
      </c>
      <c r="BP82" s="302"/>
      <c r="BQ82" s="302"/>
      <c r="BR82" s="302"/>
      <c r="BS82" s="294">
        <f>'6'!AW83</f>
        <v>0</v>
      </c>
      <c r="BT82" s="302"/>
      <c r="BU82" s="302">
        <f>'6'!AY83</f>
        <v>0</v>
      </c>
      <c r="BV82" s="294">
        <f>'6'!BA83</f>
        <v>0</v>
      </c>
      <c r="BW82" s="302"/>
      <c r="BX82" s="302"/>
      <c r="BY82" s="302"/>
      <c r="BZ82" s="294">
        <f>'6'!BC83</f>
        <v>0</v>
      </c>
      <c r="CA82" s="302"/>
      <c r="CB82" s="294">
        <f>'6'!BE83</f>
        <v>0</v>
      </c>
      <c r="CC82" s="294">
        <f>'6'!BG83</f>
        <v>0</v>
      </c>
      <c r="CD82" s="294"/>
      <c r="CE82" s="294"/>
      <c r="CF82" s="294"/>
      <c r="CG82" s="294">
        <f>'6'!BI83</f>
        <v>0</v>
      </c>
      <c r="CH82" s="302"/>
      <c r="CI82" s="302">
        <f>'6'!BK83</f>
        <v>0</v>
      </c>
      <c r="CJ82" s="294">
        <f>'6'!BM83</f>
        <v>0</v>
      </c>
      <c r="CK82" s="302"/>
      <c r="CL82" s="302"/>
      <c r="CM82" s="302"/>
      <c r="CN82" s="294">
        <f>'6'!BO83</f>
        <v>0</v>
      </c>
      <c r="CO82" s="302"/>
      <c r="CP82" s="294">
        <f>'6'!BQ83</f>
        <v>0</v>
      </c>
      <c r="CQ82" s="294">
        <f>'6'!BS83</f>
        <v>0</v>
      </c>
      <c r="CR82" s="294"/>
      <c r="CS82" s="294"/>
      <c r="CT82" s="294"/>
      <c r="CU82" s="294">
        <f>'6'!BU83</f>
        <v>0</v>
      </c>
      <c r="CV82" s="302"/>
      <c r="CW82" s="302">
        <f>'6'!BW83</f>
        <v>0</v>
      </c>
      <c r="CX82" s="294">
        <f t="shared" si="2"/>
        <v>0</v>
      </c>
      <c r="CY82" s="294">
        <f t="shared" si="3"/>
        <v>0</v>
      </c>
      <c r="CZ82" s="294">
        <f t="shared" si="4"/>
        <v>0</v>
      </c>
      <c r="DA82" s="294">
        <f t="shared" si="5"/>
        <v>0</v>
      </c>
      <c r="DB82" s="294">
        <f t="shared" si="6"/>
        <v>0</v>
      </c>
      <c r="DC82" s="294">
        <f t="shared" si="7"/>
        <v>0</v>
      </c>
      <c r="DD82" s="294">
        <f t="shared" si="8"/>
        <v>0</v>
      </c>
      <c r="DE82" s="294">
        <f t="shared" si="9"/>
        <v>0</v>
      </c>
      <c r="DF82" s="294">
        <f t="shared" si="10"/>
        <v>0</v>
      </c>
      <c r="DG82" s="294">
        <f t="shared" si="11"/>
        <v>0</v>
      </c>
      <c r="DH82" s="294">
        <f t="shared" si="12"/>
        <v>0</v>
      </c>
      <c r="DI82" s="294">
        <f t="shared" si="13"/>
        <v>0</v>
      </c>
      <c r="DJ82" s="294">
        <f t="shared" si="14"/>
        <v>0</v>
      </c>
      <c r="DK82" s="294">
        <f t="shared" si="15"/>
        <v>0</v>
      </c>
      <c r="DL82" s="283"/>
      <c r="DM82" s="552"/>
    </row>
    <row r="83" spans="1:117" s="446" customFormat="1" ht="47.25" x14ac:dyDescent="0.25">
      <c r="A83" s="458"/>
      <c r="B83" s="282" t="str">
        <f>'6'!B84</f>
        <v>Установка  КТП  взамен существующей ТП-345 с переводом нагрузок</v>
      </c>
      <c r="C83" s="444" t="s">
        <v>817</v>
      </c>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302"/>
      <c r="AE83" s="302"/>
      <c r="AF83" s="294">
        <f>'6'!Q84</f>
        <v>0</v>
      </c>
      <c r="AG83" s="302"/>
      <c r="AH83" s="302"/>
      <c r="AI83" s="302"/>
      <c r="AJ83" s="294"/>
      <c r="AK83" s="302"/>
      <c r="AL83" s="294">
        <f>'6'!U84</f>
        <v>0</v>
      </c>
      <c r="AM83" s="302"/>
      <c r="AN83" s="302">
        <f>'6'!W84</f>
        <v>0</v>
      </c>
      <c r="AO83" s="302"/>
      <c r="AP83" s="302"/>
      <c r="AQ83" s="302"/>
      <c r="AR83" s="302"/>
      <c r="AS83" s="302">
        <f>'6'!AA84</f>
        <v>0</v>
      </c>
      <c r="AT83" s="294">
        <f>'6'!AC84</f>
        <v>0</v>
      </c>
      <c r="AU83" s="302"/>
      <c r="AV83" s="302"/>
      <c r="AW83" s="302"/>
      <c r="AX83" s="294">
        <f>'6'!AE84</f>
        <v>0</v>
      </c>
      <c r="AY83" s="302"/>
      <c r="AZ83" s="294">
        <f>'6'!AG84</f>
        <v>0</v>
      </c>
      <c r="BA83" s="294">
        <f>'6'!AI84</f>
        <v>0</v>
      </c>
      <c r="BB83" s="302"/>
      <c r="BC83" s="302"/>
      <c r="BD83" s="302"/>
      <c r="BE83" s="294">
        <f>'6'!AK84</f>
        <v>0</v>
      </c>
      <c r="BF83" s="302"/>
      <c r="BG83" s="294">
        <f>'6'!AM84</f>
        <v>0</v>
      </c>
      <c r="BH83" s="294">
        <f>'6'!AO84</f>
        <v>0</v>
      </c>
      <c r="BI83" s="302"/>
      <c r="BJ83" s="302"/>
      <c r="BK83" s="302"/>
      <c r="BL83" s="302"/>
      <c r="BM83" s="302"/>
      <c r="BN83" s="294">
        <f>'6'!AS84</f>
        <v>0</v>
      </c>
      <c r="BO83" s="294">
        <f>'6'!AU84</f>
        <v>0</v>
      </c>
      <c r="BP83" s="302"/>
      <c r="BQ83" s="302"/>
      <c r="BR83" s="302"/>
      <c r="BS83" s="294">
        <f>'6'!AW84</f>
        <v>0</v>
      </c>
      <c r="BT83" s="302"/>
      <c r="BU83" s="302">
        <f>'6'!AY84</f>
        <v>0</v>
      </c>
      <c r="BV83" s="294">
        <f>'6'!BA84</f>
        <v>0</v>
      </c>
      <c r="BW83" s="302"/>
      <c r="BX83" s="302"/>
      <c r="BY83" s="302"/>
      <c r="BZ83" s="294">
        <f>'6'!BC84</f>
        <v>0</v>
      </c>
      <c r="CA83" s="302"/>
      <c r="CB83" s="294">
        <f>'6'!BE84</f>
        <v>0</v>
      </c>
      <c r="CC83" s="294">
        <f>'6'!BG84</f>
        <v>0</v>
      </c>
      <c r="CD83" s="294"/>
      <c r="CE83" s="294"/>
      <c r="CF83" s="294"/>
      <c r="CG83" s="294">
        <f>'6'!BI84</f>
        <v>0</v>
      </c>
      <c r="CH83" s="302"/>
      <c r="CI83" s="302">
        <f>'6'!BK84</f>
        <v>0</v>
      </c>
      <c r="CJ83" s="294">
        <f>'6'!BM84</f>
        <v>0.8</v>
      </c>
      <c r="CK83" s="302"/>
      <c r="CL83" s="302"/>
      <c r="CM83" s="302"/>
      <c r="CN83" s="294">
        <f>'6'!BO84</f>
        <v>0</v>
      </c>
      <c r="CO83" s="302"/>
      <c r="CP83" s="294">
        <f>'6'!BQ84</f>
        <v>4.7530000000000001</v>
      </c>
      <c r="CQ83" s="294">
        <f>'6'!BS84</f>
        <v>0.8</v>
      </c>
      <c r="CR83" s="294"/>
      <c r="CS83" s="294"/>
      <c r="CT83" s="294"/>
      <c r="CU83" s="294">
        <f>'6'!BU84</f>
        <v>0</v>
      </c>
      <c r="CV83" s="302"/>
      <c r="CW83" s="302">
        <f>'6'!BW84</f>
        <v>4.7530000000000001</v>
      </c>
      <c r="CX83" s="294">
        <f t="shared" si="2"/>
        <v>0.8</v>
      </c>
      <c r="CY83" s="294">
        <f t="shared" si="3"/>
        <v>0</v>
      </c>
      <c r="CZ83" s="294">
        <f t="shared" si="4"/>
        <v>0</v>
      </c>
      <c r="DA83" s="294">
        <f t="shared" si="5"/>
        <v>0</v>
      </c>
      <c r="DB83" s="294">
        <f t="shared" si="6"/>
        <v>0</v>
      </c>
      <c r="DC83" s="294">
        <f t="shared" si="7"/>
        <v>0</v>
      </c>
      <c r="DD83" s="294">
        <f t="shared" si="8"/>
        <v>4.7530000000000001</v>
      </c>
      <c r="DE83" s="294">
        <f t="shared" si="9"/>
        <v>0.8</v>
      </c>
      <c r="DF83" s="294">
        <f t="shared" si="10"/>
        <v>0</v>
      </c>
      <c r="DG83" s="294">
        <f t="shared" si="11"/>
        <v>0</v>
      </c>
      <c r="DH83" s="294">
        <f t="shared" si="12"/>
        <v>0</v>
      </c>
      <c r="DI83" s="294">
        <f t="shared" si="13"/>
        <v>0</v>
      </c>
      <c r="DJ83" s="294">
        <f t="shared" si="14"/>
        <v>0</v>
      </c>
      <c r="DK83" s="294">
        <f t="shared" si="15"/>
        <v>4.7530000000000001</v>
      </c>
      <c r="DL83" s="283"/>
      <c r="DM83" s="552"/>
    </row>
    <row r="84" spans="1:117" s="446" customFormat="1" ht="47.25" x14ac:dyDescent="0.25">
      <c r="A84" s="458"/>
      <c r="B84" s="282" t="str">
        <f>'6'!B85</f>
        <v>Реконструкция ТП-25 с заменой оборудования РУ-6кВ и переводом нагрузок</v>
      </c>
      <c r="C84" s="444" t="s">
        <v>817</v>
      </c>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302"/>
      <c r="AE84" s="302"/>
      <c r="AF84" s="294">
        <f>'6'!Q85</f>
        <v>0</v>
      </c>
      <c r="AG84" s="302"/>
      <c r="AH84" s="302"/>
      <c r="AI84" s="302"/>
      <c r="AJ84" s="294"/>
      <c r="AK84" s="302"/>
      <c r="AL84" s="294">
        <f>'6'!U85</f>
        <v>0</v>
      </c>
      <c r="AM84" s="302"/>
      <c r="AN84" s="302">
        <f>'6'!W85</f>
        <v>0</v>
      </c>
      <c r="AO84" s="302"/>
      <c r="AP84" s="302"/>
      <c r="AQ84" s="302"/>
      <c r="AR84" s="302"/>
      <c r="AS84" s="302">
        <f>'6'!AA85</f>
        <v>0</v>
      </c>
      <c r="AT84" s="294">
        <f>'6'!AC85</f>
        <v>0</v>
      </c>
      <c r="AU84" s="302"/>
      <c r="AV84" s="302"/>
      <c r="AW84" s="302"/>
      <c r="AX84" s="294">
        <f>'6'!AE85</f>
        <v>0</v>
      </c>
      <c r="AY84" s="302"/>
      <c r="AZ84" s="294">
        <f>'6'!AG85</f>
        <v>0</v>
      </c>
      <c r="BA84" s="294">
        <f>'6'!AI85</f>
        <v>0</v>
      </c>
      <c r="BB84" s="302"/>
      <c r="BC84" s="302"/>
      <c r="BD84" s="302"/>
      <c r="BE84" s="294">
        <f>'6'!AK85</f>
        <v>0</v>
      </c>
      <c r="BF84" s="302"/>
      <c r="BG84" s="294">
        <f>'6'!AM85</f>
        <v>0</v>
      </c>
      <c r="BH84" s="294">
        <f>'6'!AO85</f>
        <v>0</v>
      </c>
      <c r="BI84" s="302"/>
      <c r="BJ84" s="302"/>
      <c r="BK84" s="302"/>
      <c r="BL84" s="302"/>
      <c r="BM84" s="302"/>
      <c r="BN84" s="294">
        <f>'6'!AS85</f>
        <v>0</v>
      </c>
      <c r="BO84" s="294">
        <f>'6'!AU85</f>
        <v>0</v>
      </c>
      <c r="BP84" s="302"/>
      <c r="BQ84" s="302"/>
      <c r="BR84" s="302"/>
      <c r="BS84" s="294">
        <f>'6'!AW85</f>
        <v>0</v>
      </c>
      <c r="BT84" s="302"/>
      <c r="BU84" s="302">
        <f>'6'!AY85</f>
        <v>0</v>
      </c>
      <c r="BV84" s="294">
        <f>'6'!BA85</f>
        <v>0</v>
      </c>
      <c r="BW84" s="302"/>
      <c r="BX84" s="302"/>
      <c r="BY84" s="302"/>
      <c r="BZ84" s="294">
        <f>'6'!BC85</f>
        <v>0</v>
      </c>
      <c r="CA84" s="302"/>
      <c r="CB84" s="294">
        <f>'6'!BE85</f>
        <v>0</v>
      </c>
      <c r="CC84" s="294">
        <f>'6'!BG85</f>
        <v>0</v>
      </c>
      <c r="CD84" s="294"/>
      <c r="CE84" s="294"/>
      <c r="CF84" s="294"/>
      <c r="CG84" s="294">
        <f>'6'!BI85</f>
        <v>0</v>
      </c>
      <c r="CH84" s="302"/>
      <c r="CI84" s="302">
        <f>'6'!BK85</f>
        <v>0</v>
      </c>
      <c r="CJ84" s="294">
        <f>'6'!BM85</f>
        <v>0</v>
      </c>
      <c r="CK84" s="302"/>
      <c r="CL84" s="302"/>
      <c r="CM84" s="302"/>
      <c r="CN84" s="294">
        <f>'6'!BO85</f>
        <v>0</v>
      </c>
      <c r="CO84" s="302"/>
      <c r="CP84" s="294">
        <f>'6'!BQ85</f>
        <v>1.728</v>
      </c>
      <c r="CQ84" s="294">
        <f>'6'!BS85</f>
        <v>0</v>
      </c>
      <c r="CR84" s="294"/>
      <c r="CS84" s="294"/>
      <c r="CT84" s="294"/>
      <c r="CU84" s="294">
        <f>'6'!BU85</f>
        <v>0</v>
      </c>
      <c r="CV84" s="302"/>
      <c r="CW84" s="302">
        <f>'6'!BW85</f>
        <v>1.728</v>
      </c>
      <c r="CX84" s="294">
        <f t="shared" si="2"/>
        <v>0</v>
      </c>
      <c r="CY84" s="294">
        <f t="shared" si="3"/>
        <v>0</v>
      </c>
      <c r="CZ84" s="294">
        <f t="shared" si="4"/>
        <v>0</v>
      </c>
      <c r="DA84" s="294">
        <f t="shared" si="5"/>
        <v>0</v>
      </c>
      <c r="DB84" s="294">
        <f t="shared" si="6"/>
        <v>0</v>
      </c>
      <c r="DC84" s="294">
        <f t="shared" si="7"/>
        <v>0</v>
      </c>
      <c r="DD84" s="294">
        <f t="shared" si="8"/>
        <v>1.728</v>
      </c>
      <c r="DE84" s="294">
        <f t="shared" si="9"/>
        <v>0</v>
      </c>
      <c r="DF84" s="294">
        <f t="shared" si="10"/>
        <v>0</v>
      </c>
      <c r="DG84" s="294">
        <f t="shared" si="11"/>
        <v>0</v>
      </c>
      <c r="DH84" s="294">
        <f t="shared" si="12"/>
        <v>0</v>
      </c>
      <c r="DI84" s="294">
        <f t="shared" si="13"/>
        <v>0</v>
      </c>
      <c r="DJ84" s="294">
        <f t="shared" si="14"/>
        <v>0</v>
      </c>
      <c r="DK84" s="294">
        <f t="shared" si="15"/>
        <v>1.728</v>
      </c>
      <c r="DL84" s="283"/>
      <c r="DM84" s="552"/>
    </row>
    <row r="85" spans="1:117" s="540" customFormat="1" ht="31.5" x14ac:dyDescent="0.25">
      <c r="A85" s="458"/>
      <c r="B85" s="282" t="str">
        <f>'6'!B86</f>
        <v>Замена оборудования РУ-6кВ ТП-55 с переводом нагрузок</v>
      </c>
      <c r="C85" s="539" t="s">
        <v>817</v>
      </c>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302"/>
      <c r="AE85" s="302"/>
      <c r="AF85" s="294"/>
      <c r="AG85" s="302"/>
      <c r="AH85" s="302"/>
      <c r="AI85" s="302"/>
      <c r="AJ85" s="294"/>
      <c r="AK85" s="302"/>
      <c r="AL85" s="294"/>
      <c r="AM85" s="302"/>
      <c r="AN85" s="302"/>
      <c r="AO85" s="302"/>
      <c r="AP85" s="302"/>
      <c r="AQ85" s="302"/>
      <c r="AR85" s="302"/>
      <c r="AS85" s="302"/>
      <c r="AT85" s="294"/>
      <c r="AU85" s="302"/>
      <c r="AV85" s="302"/>
      <c r="AW85" s="302"/>
      <c r="AX85" s="294"/>
      <c r="AY85" s="302"/>
      <c r="AZ85" s="294"/>
      <c r="BA85" s="294">
        <f>'6'!AI86</f>
        <v>0</v>
      </c>
      <c r="BB85" s="302"/>
      <c r="BC85" s="302"/>
      <c r="BD85" s="302"/>
      <c r="BE85" s="294">
        <f>'6'!AK86</f>
        <v>0</v>
      </c>
      <c r="BF85" s="302"/>
      <c r="BG85" s="294">
        <f>'6'!AM86</f>
        <v>0</v>
      </c>
      <c r="BH85" s="294"/>
      <c r="BI85" s="302"/>
      <c r="BJ85" s="302"/>
      <c r="BK85" s="302"/>
      <c r="BL85" s="302"/>
      <c r="BM85" s="302"/>
      <c r="BN85" s="294"/>
      <c r="BO85" s="294">
        <f>'6'!AU86</f>
        <v>0</v>
      </c>
      <c r="BP85" s="302"/>
      <c r="BQ85" s="302"/>
      <c r="BR85" s="302"/>
      <c r="BS85" s="294"/>
      <c r="BT85" s="302"/>
      <c r="BU85" s="302">
        <f>'6'!AY86</f>
        <v>0</v>
      </c>
      <c r="BV85" s="294"/>
      <c r="BW85" s="302"/>
      <c r="BX85" s="302"/>
      <c r="BY85" s="302"/>
      <c r="BZ85" s="294"/>
      <c r="CA85" s="302"/>
      <c r="CB85" s="294"/>
      <c r="CC85" s="294">
        <f>'6'!BG86</f>
        <v>0</v>
      </c>
      <c r="CD85" s="294"/>
      <c r="CE85" s="294"/>
      <c r="CF85" s="294"/>
      <c r="CG85" s="294">
        <f>'6'!BI86</f>
        <v>0</v>
      </c>
      <c r="CH85" s="302"/>
      <c r="CI85" s="302">
        <f>'6'!BK86</f>
        <v>0</v>
      </c>
      <c r="CJ85" s="294"/>
      <c r="CK85" s="302"/>
      <c r="CL85" s="302"/>
      <c r="CM85" s="302"/>
      <c r="CN85" s="294"/>
      <c r="CO85" s="302"/>
      <c r="CP85" s="294"/>
      <c r="CQ85" s="294">
        <f>'6'!BS86</f>
        <v>0</v>
      </c>
      <c r="CR85" s="294"/>
      <c r="CS85" s="294"/>
      <c r="CT85" s="294"/>
      <c r="CU85" s="294">
        <f>'6'!BU86</f>
        <v>0</v>
      </c>
      <c r="CV85" s="302"/>
      <c r="CW85" s="302">
        <f>'6'!BW86</f>
        <v>7.2709999999999999</v>
      </c>
      <c r="CX85" s="294"/>
      <c r="CY85" s="294"/>
      <c r="CZ85" s="294"/>
      <c r="DA85" s="294"/>
      <c r="DB85" s="294"/>
      <c r="DC85" s="294"/>
      <c r="DD85" s="294"/>
      <c r="DE85" s="294">
        <f t="shared" si="9"/>
        <v>0</v>
      </c>
      <c r="DF85" s="294">
        <f t="shared" si="10"/>
        <v>0</v>
      </c>
      <c r="DG85" s="294">
        <f t="shared" si="11"/>
        <v>0</v>
      </c>
      <c r="DH85" s="294">
        <f t="shared" si="12"/>
        <v>0</v>
      </c>
      <c r="DI85" s="294">
        <f t="shared" si="13"/>
        <v>0</v>
      </c>
      <c r="DJ85" s="294">
        <f t="shared" si="14"/>
        <v>0</v>
      </c>
      <c r="DK85" s="294">
        <f t="shared" si="15"/>
        <v>7.2709999999999999</v>
      </c>
      <c r="DL85" s="283"/>
      <c r="DM85" s="552"/>
    </row>
    <row r="86" spans="1:117" s="540" customFormat="1" ht="47.25" x14ac:dyDescent="0.25">
      <c r="A86" s="458"/>
      <c r="B86" s="282" t="str">
        <f>'6'!B87</f>
        <v>Реконструкция ТП-372 с заменой оборудования и переводом нагрузок</v>
      </c>
      <c r="C86" s="539" t="s">
        <v>817</v>
      </c>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2"/>
      <c r="AD86" s="302"/>
      <c r="AE86" s="302"/>
      <c r="AF86" s="294"/>
      <c r="AG86" s="302"/>
      <c r="AH86" s="302"/>
      <c r="AI86" s="302"/>
      <c r="AJ86" s="294"/>
      <c r="AK86" s="302"/>
      <c r="AL86" s="294"/>
      <c r="AM86" s="302"/>
      <c r="AN86" s="302"/>
      <c r="AO86" s="302"/>
      <c r="AP86" s="302"/>
      <c r="AQ86" s="302"/>
      <c r="AR86" s="302"/>
      <c r="AS86" s="302"/>
      <c r="AT86" s="294"/>
      <c r="AU86" s="302"/>
      <c r="AV86" s="302"/>
      <c r="AW86" s="302"/>
      <c r="AX86" s="294"/>
      <c r="AY86" s="302"/>
      <c r="AZ86" s="294"/>
      <c r="BA86" s="294">
        <f>'6'!AI87</f>
        <v>0</v>
      </c>
      <c r="BB86" s="302"/>
      <c r="BC86" s="302"/>
      <c r="BD86" s="302"/>
      <c r="BE86" s="294">
        <f>'6'!AK87</f>
        <v>0</v>
      </c>
      <c r="BF86" s="302"/>
      <c r="BG86" s="294">
        <f>'6'!AM87</f>
        <v>0</v>
      </c>
      <c r="BH86" s="294"/>
      <c r="BI86" s="302"/>
      <c r="BJ86" s="302"/>
      <c r="BK86" s="302"/>
      <c r="BL86" s="302"/>
      <c r="BM86" s="302"/>
      <c r="BN86" s="294"/>
      <c r="BO86" s="294">
        <f>'6'!AU87</f>
        <v>0</v>
      </c>
      <c r="BP86" s="302"/>
      <c r="BQ86" s="302"/>
      <c r="BR86" s="302"/>
      <c r="BS86" s="294"/>
      <c r="BT86" s="302"/>
      <c r="BU86" s="302">
        <f>'6'!AY87</f>
        <v>0</v>
      </c>
      <c r="BV86" s="294"/>
      <c r="BW86" s="302"/>
      <c r="BX86" s="302"/>
      <c r="BY86" s="302"/>
      <c r="BZ86" s="294"/>
      <c r="CA86" s="302"/>
      <c r="CB86" s="294"/>
      <c r="CC86" s="294">
        <f>'6'!BG87</f>
        <v>0</v>
      </c>
      <c r="CD86" s="294"/>
      <c r="CE86" s="294"/>
      <c r="CF86" s="294"/>
      <c r="CG86" s="294">
        <f>'6'!BI87</f>
        <v>0</v>
      </c>
      <c r="CH86" s="302"/>
      <c r="CI86" s="302">
        <f>'6'!BK87</f>
        <v>0</v>
      </c>
      <c r="CJ86" s="294"/>
      <c r="CK86" s="302"/>
      <c r="CL86" s="302"/>
      <c r="CM86" s="302"/>
      <c r="CN86" s="294"/>
      <c r="CO86" s="302"/>
      <c r="CP86" s="294"/>
      <c r="CQ86" s="294">
        <f>'6'!BS87</f>
        <v>0</v>
      </c>
      <c r="CR86" s="294"/>
      <c r="CS86" s="294"/>
      <c r="CT86" s="294"/>
      <c r="CU86" s="294">
        <f>'6'!BU87</f>
        <v>0</v>
      </c>
      <c r="CV86" s="302"/>
      <c r="CW86" s="302">
        <f>'6'!BW87</f>
        <v>3.9889999999999999</v>
      </c>
      <c r="CX86" s="294"/>
      <c r="CY86" s="294"/>
      <c r="CZ86" s="294"/>
      <c r="DA86" s="294"/>
      <c r="DB86" s="294"/>
      <c r="DC86" s="294"/>
      <c r="DD86" s="294"/>
      <c r="DE86" s="294">
        <f t="shared" si="9"/>
        <v>0</v>
      </c>
      <c r="DF86" s="294">
        <f t="shared" si="10"/>
        <v>0</v>
      </c>
      <c r="DG86" s="294">
        <f t="shared" si="11"/>
        <v>0</v>
      </c>
      <c r="DH86" s="294">
        <f t="shared" si="12"/>
        <v>0</v>
      </c>
      <c r="DI86" s="294">
        <f t="shared" si="13"/>
        <v>0</v>
      </c>
      <c r="DJ86" s="294">
        <f t="shared" si="14"/>
        <v>0</v>
      </c>
      <c r="DK86" s="294">
        <f t="shared" si="15"/>
        <v>3.9889999999999999</v>
      </c>
      <c r="DL86" s="283"/>
      <c r="DM86" s="552"/>
    </row>
    <row r="87" spans="1:117" s="540" customFormat="1" ht="31.5" x14ac:dyDescent="0.25">
      <c r="A87" s="458"/>
      <c r="B87" s="282" t="str">
        <f>'6'!B88</f>
        <v>Замена оборудования ОРУ-35кВ секции №2 ГПП-1</v>
      </c>
      <c r="C87" s="539" t="s">
        <v>817</v>
      </c>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2"/>
      <c r="AD87" s="302"/>
      <c r="AE87" s="302"/>
      <c r="AF87" s="294"/>
      <c r="AG87" s="302"/>
      <c r="AH87" s="302"/>
      <c r="AI87" s="302"/>
      <c r="AJ87" s="294"/>
      <c r="AK87" s="302"/>
      <c r="AL87" s="294"/>
      <c r="AM87" s="302"/>
      <c r="AN87" s="302"/>
      <c r="AO87" s="302"/>
      <c r="AP87" s="302"/>
      <c r="AQ87" s="302"/>
      <c r="AR87" s="302"/>
      <c r="AS87" s="302"/>
      <c r="AT87" s="294"/>
      <c r="AU87" s="302"/>
      <c r="AV87" s="302"/>
      <c r="AW87" s="302"/>
      <c r="AX87" s="294"/>
      <c r="AY87" s="302"/>
      <c r="AZ87" s="294"/>
      <c r="BA87" s="294">
        <f>'6'!AI88</f>
        <v>0</v>
      </c>
      <c r="BB87" s="302"/>
      <c r="BC87" s="302"/>
      <c r="BD87" s="302"/>
      <c r="BE87" s="294">
        <f>'6'!AK88</f>
        <v>0</v>
      </c>
      <c r="BF87" s="302"/>
      <c r="BG87" s="294">
        <f>'6'!AM88</f>
        <v>0</v>
      </c>
      <c r="BH87" s="294"/>
      <c r="BI87" s="302"/>
      <c r="BJ87" s="302"/>
      <c r="BK87" s="302"/>
      <c r="BL87" s="302"/>
      <c r="BM87" s="302"/>
      <c r="BN87" s="294"/>
      <c r="BO87" s="294">
        <f>'6'!AU88</f>
        <v>0</v>
      </c>
      <c r="BP87" s="302"/>
      <c r="BQ87" s="302"/>
      <c r="BR87" s="302"/>
      <c r="BS87" s="294"/>
      <c r="BT87" s="302"/>
      <c r="BU87" s="302">
        <f>'6'!AY88</f>
        <v>0</v>
      </c>
      <c r="BV87" s="294"/>
      <c r="BW87" s="302"/>
      <c r="BX87" s="302"/>
      <c r="BY87" s="302"/>
      <c r="BZ87" s="294"/>
      <c r="CA87" s="302"/>
      <c r="CB87" s="294"/>
      <c r="CC87" s="294">
        <f>'6'!BG88</f>
        <v>0</v>
      </c>
      <c r="CD87" s="294"/>
      <c r="CE87" s="294"/>
      <c r="CF87" s="294"/>
      <c r="CG87" s="294">
        <f>'6'!BI88</f>
        <v>0</v>
      </c>
      <c r="CH87" s="302"/>
      <c r="CI87" s="302">
        <f>'6'!BK88</f>
        <v>0</v>
      </c>
      <c r="CJ87" s="294"/>
      <c r="CK87" s="302"/>
      <c r="CL87" s="302"/>
      <c r="CM87" s="302"/>
      <c r="CN87" s="294"/>
      <c r="CO87" s="302"/>
      <c r="CP87" s="294"/>
      <c r="CQ87" s="294">
        <f>'6'!BS88</f>
        <v>0</v>
      </c>
      <c r="CR87" s="294"/>
      <c r="CS87" s="294"/>
      <c r="CT87" s="294"/>
      <c r="CU87" s="294">
        <f>'6'!BU88</f>
        <v>0</v>
      </c>
      <c r="CV87" s="302"/>
      <c r="CW87" s="302">
        <f>'6'!BW88</f>
        <v>15.653</v>
      </c>
      <c r="CX87" s="294"/>
      <c r="CY87" s="294"/>
      <c r="CZ87" s="294"/>
      <c r="DA87" s="294"/>
      <c r="DB87" s="294"/>
      <c r="DC87" s="294"/>
      <c r="DD87" s="294"/>
      <c r="DE87" s="294">
        <f t="shared" si="9"/>
        <v>0</v>
      </c>
      <c r="DF87" s="294">
        <f t="shared" si="10"/>
        <v>0</v>
      </c>
      <c r="DG87" s="294">
        <f t="shared" si="11"/>
        <v>0</v>
      </c>
      <c r="DH87" s="294">
        <f t="shared" si="12"/>
        <v>0</v>
      </c>
      <c r="DI87" s="294">
        <f t="shared" si="13"/>
        <v>0</v>
      </c>
      <c r="DJ87" s="294">
        <f t="shared" si="14"/>
        <v>0</v>
      </c>
      <c r="DK87" s="294">
        <f t="shared" si="15"/>
        <v>15.653</v>
      </c>
      <c r="DL87" s="283"/>
      <c r="DM87" s="552"/>
    </row>
    <row r="88" spans="1:117" s="446" customFormat="1" ht="78.75" x14ac:dyDescent="0.25">
      <c r="A88" s="458"/>
      <c r="B88" s="282" t="s">
        <v>849</v>
      </c>
      <c r="C88" s="444" t="s">
        <v>817</v>
      </c>
      <c r="D88" s="302"/>
      <c r="E88" s="302"/>
      <c r="F88" s="302"/>
      <c r="G88" s="302"/>
      <c r="H88" s="302"/>
      <c r="I88" s="302"/>
      <c r="J88" s="302"/>
      <c r="K88" s="302"/>
      <c r="L88" s="302"/>
      <c r="M88" s="302"/>
      <c r="N88" s="302"/>
      <c r="O88" s="302"/>
      <c r="P88" s="302"/>
      <c r="Q88" s="302"/>
      <c r="R88" s="302"/>
      <c r="S88" s="302"/>
      <c r="T88" s="302"/>
      <c r="U88" s="302"/>
      <c r="V88" s="302"/>
      <c r="W88" s="302"/>
      <c r="X88" s="302"/>
      <c r="Y88" s="302"/>
      <c r="Z88" s="302"/>
      <c r="AA88" s="302"/>
      <c r="AB88" s="302"/>
      <c r="AC88" s="302"/>
      <c r="AD88" s="302"/>
      <c r="AE88" s="302"/>
      <c r="AF88" s="294">
        <f>'6'!Q89</f>
        <v>7.0200000000000005</v>
      </c>
      <c r="AG88" s="302"/>
      <c r="AH88" s="302"/>
      <c r="AI88" s="302"/>
      <c r="AJ88" s="294"/>
      <c r="AK88" s="302"/>
      <c r="AL88" s="294">
        <f>'6'!U89</f>
        <v>0</v>
      </c>
      <c r="AM88" s="302"/>
      <c r="AN88" s="302">
        <f>'6'!W89</f>
        <v>0</v>
      </c>
      <c r="AO88" s="302"/>
      <c r="AP88" s="302"/>
      <c r="AQ88" s="302"/>
      <c r="AR88" s="302"/>
      <c r="AS88" s="302">
        <f>'6'!AA89</f>
        <v>0</v>
      </c>
      <c r="AT88" s="294">
        <f>'6'!AC89</f>
        <v>0</v>
      </c>
      <c r="AU88" s="302"/>
      <c r="AV88" s="302"/>
      <c r="AW88" s="302"/>
      <c r="AX88" s="294">
        <f>'6'!AE89</f>
        <v>0</v>
      </c>
      <c r="AY88" s="302"/>
      <c r="AZ88" s="294">
        <f>'6'!AG89</f>
        <v>0</v>
      </c>
      <c r="BA88" s="294">
        <f>'6'!AI89</f>
        <v>0</v>
      </c>
      <c r="BB88" s="302"/>
      <c r="BC88" s="302"/>
      <c r="BD88" s="302"/>
      <c r="BE88" s="294">
        <f>'6'!AK89</f>
        <v>0</v>
      </c>
      <c r="BF88" s="302"/>
      <c r="BG88" s="294">
        <f>'6'!AM89</f>
        <v>0</v>
      </c>
      <c r="BH88" s="294">
        <f>'6'!AO89</f>
        <v>0</v>
      </c>
      <c r="BI88" s="302"/>
      <c r="BJ88" s="302"/>
      <c r="BK88" s="302"/>
      <c r="BL88" s="302"/>
      <c r="BM88" s="302"/>
      <c r="BN88" s="294">
        <f>'6'!AS89</f>
        <v>0</v>
      </c>
      <c r="BO88" s="294">
        <f>'6'!AU89</f>
        <v>0</v>
      </c>
      <c r="BP88" s="302"/>
      <c r="BQ88" s="302"/>
      <c r="BR88" s="302"/>
      <c r="BS88" s="294">
        <f>'6'!AW89</f>
        <v>0</v>
      </c>
      <c r="BT88" s="302"/>
      <c r="BU88" s="302">
        <f>'6'!AY89</f>
        <v>0</v>
      </c>
      <c r="BV88" s="294">
        <f>'6'!BA89</f>
        <v>0</v>
      </c>
      <c r="BW88" s="302"/>
      <c r="BX88" s="302"/>
      <c r="BY88" s="302"/>
      <c r="BZ88" s="294">
        <f>'6'!BC89</f>
        <v>0</v>
      </c>
      <c r="CA88" s="302"/>
      <c r="CB88" s="294">
        <f>'6'!BE89</f>
        <v>0</v>
      </c>
      <c r="CC88" s="294">
        <f>'6'!BG89</f>
        <v>0</v>
      </c>
      <c r="CD88" s="294"/>
      <c r="CE88" s="294"/>
      <c r="CF88" s="294"/>
      <c r="CG88" s="294">
        <f>'6'!BI89</f>
        <v>0</v>
      </c>
      <c r="CH88" s="302"/>
      <c r="CI88" s="302">
        <f>'6'!BK89</f>
        <v>0</v>
      </c>
      <c r="CJ88" s="294">
        <f>'6'!BM89</f>
        <v>0</v>
      </c>
      <c r="CK88" s="302"/>
      <c r="CL88" s="302"/>
      <c r="CM88" s="302"/>
      <c r="CN88" s="294">
        <f>'6'!BO89</f>
        <v>0</v>
      </c>
      <c r="CO88" s="302"/>
      <c r="CP88" s="294">
        <f>'6'!BQ89</f>
        <v>0</v>
      </c>
      <c r="CQ88" s="294">
        <f>'6'!BS89</f>
        <v>0</v>
      </c>
      <c r="CR88" s="294"/>
      <c r="CS88" s="294"/>
      <c r="CT88" s="294"/>
      <c r="CU88" s="294">
        <f>'6'!BU89</f>
        <v>0</v>
      </c>
      <c r="CV88" s="302"/>
      <c r="CW88" s="302">
        <f>'6'!BW89</f>
        <v>0</v>
      </c>
      <c r="CX88" s="294">
        <f t="shared" si="2"/>
        <v>7.0200000000000005</v>
      </c>
      <c r="CY88" s="294">
        <f t="shared" si="3"/>
        <v>0</v>
      </c>
      <c r="CZ88" s="294">
        <f t="shared" si="4"/>
        <v>0</v>
      </c>
      <c r="DA88" s="294">
        <f t="shared" si="5"/>
        <v>0</v>
      </c>
      <c r="DB88" s="294">
        <f t="shared" si="6"/>
        <v>0</v>
      </c>
      <c r="DC88" s="294">
        <f t="shared" si="7"/>
        <v>0</v>
      </c>
      <c r="DD88" s="294">
        <f t="shared" si="8"/>
        <v>0</v>
      </c>
      <c r="DE88" s="294">
        <f t="shared" si="9"/>
        <v>7.0200000000000005</v>
      </c>
      <c r="DF88" s="294">
        <f t="shared" si="10"/>
        <v>0</v>
      </c>
      <c r="DG88" s="294">
        <f t="shared" si="11"/>
        <v>0</v>
      </c>
      <c r="DH88" s="294">
        <f t="shared" si="12"/>
        <v>0</v>
      </c>
      <c r="DI88" s="294">
        <f t="shared" si="13"/>
        <v>0</v>
      </c>
      <c r="DJ88" s="294">
        <f t="shared" si="14"/>
        <v>0</v>
      </c>
      <c r="DK88" s="294">
        <f t="shared" si="15"/>
        <v>0</v>
      </c>
      <c r="DL88" s="283"/>
      <c r="DM88" s="552"/>
    </row>
    <row r="89" spans="1:117" s="601" customFormat="1" ht="47.25" x14ac:dyDescent="0.25">
      <c r="A89" s="458"/>
      <c r="B89" s="282" t="str">
        <f>'6'!B90</f>
        <v>Установка КТП взамен существующей КТП-150 с переводом нагрузок</v>
      </c>
      <c r="C89" s="600" t="s">
        <v>817</v>
      </c>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302"/>
      <c r="AE89" s="302"/>
      <c r="AF89" s="294">
        <f>'6'!Q90</f>
        <v>0</v>
      </c>
      <c r="AG89" s="302"/>
      <c r="AH89" s="302"/>
      <c r="AI89" s="302"/>
      <c r="AJ89" s="294"/>
      <c r="AK89" s="302"/>
      <c r="AL89" s="294">
        <f>'6'!U90</f>
        <v>0</v>
      </c>
      <c r="AM89" s="302"/>
      <c r="AN89" s="302">
        <f>'6'!W90</f>
        <v>0</v>
      </c>
      <c r="AO89" s="302"/>
      <c r="AP89" s="302"/>
      <c r="AQ89" s="302"/>
      <c r="AR89" s="302"/>
      <c r="AS89" s="302">
        <f>'6'!AA90</f>
        <v>0</v>
      </c>
      <c r="AT89" s="294">
        <f>'6'!AC90</f>
        <v>0</v>
      </c>
      <c r="AU89" s="302"/>
      <c r="AV89" s="302"/>
      <c r="AW89" s="302"/>
      <c r="AX89" s="294">
        <f>'6'!AE90</f>
        <v>0</v>
      </c>
      <c r="AY89" s="302"/>
      <c r="AZ89" s="294">
        <f>'6'!AG90</f>
        <v>0</v>
      </c>
      <c r="BA89" s="294">
        <f>'6'!AI90</f>
        <v>0</v>
      </c>
      <c r="BB89" s="302"/>
      <c r="BC89" s="302"/>
      <c r="BD89" s="302"/>
      <c r="BE89" s="294">
        <f>'6'!AK90</f>
        <v>0</v>
      </c>
      <c r="BF89" s="302"/>
      <c r="BG89" s="294">
        <f>'6'!AM90</f>
        <v>0</v>
      </c>
      <c r="BH89" s="294">
        <f>'6'!AO90</f>
        <v>0</v>
      </c>
      <c r="BI89" s="302"/>
      <c r="BJ89" s="302"/>
      <c r="BK89" s="302"/>
      <c r="BL89" s="302"/>
      <c r="BM89" s="302"/>
      <c r="BN89" s="294">
        <f>'6'!AS90</f>
        <v>0</v>
      </c>
      <c r="BO89" s="294">
        <f>'6'!AU90</f>
        <v>0</v>
      </c>
      <c r="BP89" s="302"/>
      <c r="BQ89" s="302"/>
      <c r="BR89" s="302"/>
      <c r="BS89" s="294">
        <f>'6'!AW90</f>
        <v>0</v>
      </c>
      <c r="BT89" s="302"/>
      <c r="BU89" s="302">
        <f>'6'!AY90</f>
        <v>0</v>
      </c>
      <c r="BV89" s="294">
        <f>'6'!BA90</f>
        <v>0</v>
      </c>
      <c r="BW89" s="302"/>
      <c r="BX89" s="302"/>
      <c r="BY89" s="302"/>
      <c r="BZ89" s="294">
        <f>'6'!BC90</f>
        <v>0</v>
      </c>
      <c r="CA89" s="302"/>
      <c r="CB89" s="294">
        <f>'6'!BE90</f>
        <v>0</v>
      </c>
      <c r="CC89" s="294">
        <f>'6'!BG90</f>
        <v>0</v>
      </c>
      <c r="CD89" s="294"/>
      <c r="CE89" s="294"/>
      <c r="CF89" s="294"/>
      <c r="CG89" s="294">
        <f>'6'!BI90</f>
        <v>0</v>
      </c>
      <c r="CH89" s="302"/>
      <c r="CI89" s="302">
        <f>'6'!BK90</f>
        <v>0</v>
      </c>
      <c r="CJ89" s="294">
        <f>'6'!BM90</f>
        <v>0.4</v>
      </c>
      <c r="CK89" s="302"/>
      <c r="CL89" s="302"/>
      <c r="CM89" s="302"/>
      <c r="CN89" s="294">
        <f>'6'!BO90</f>
        <v>0</v>
      </c>
      <c r="CO89" s="302"/>
      <c r="CP89" s="294">
        <f>'6'!BQ90</f>
        <v>1.6587499999999999</v>
      </c>
      <c r="CQ89" s="294">
        <f>'6'!BS90</f>
        <v>0.4</v>
      </c>
      <c r="CR89" s="294"/>
      <c r="CS89" s="294"/>
      <c r="CT89" s="294"/>
      <c r="CU89" s="294">
        <f>'6'!BU90</f>
        <v>0</v>
      </c>
      <c r="CV89" s="302"/>
      <c r="CW89" s="302">
        <f>'6'!BW90</f>
        <v>1.6587499999999999</v>
      </c>
      <c r="CX89" s="294">
        <f t="shared" ref="CX89" si="58">AF89+AT89+BH89+BV89+CJ89</f>
        <v>0.4</v>
      </c>
      <c r="CY89" s="294">
        <f t="shared" ref="CY89" si="59">AG89+AU89+BI89+BW89+CK89</f>
        <v>0</v>
      </c>
      <c r="CZ89" s="294">
        <f t="shared" ref="CZ89" si="60">AH89+AV89+BJ89+BX89+CL89</f>
        <v>0</v>
      </c>
      <c r="DA89" s="294">
        <f t="shared" ref="DA89" si="61">AI89+AW89+BK89+BY89+CM89</f>
        <v>0</v>
      </c>
      <c r="DB89" s="294">
        <f t="shared" ref="DB89" si="62">AJ89+AX89+BL89+BZ89+CN89</f>
        <v>0</v>
      </c>
      <c r="DC89" s="294">
        <f t="shared" ref="DC89" si="63">AK89+AY89+BM89+CA89+CO89</f>
        <v>0</v>
      </c>
      <c r="DD89" s="294">
        <f t="shared" ref="DD89" si="64">AL89+AZ89+BN89+CB89+CP89</f>
        <v>1.6587499999999999</v>
      </c>
      <c r="DE89" s="294">
        <f t="shared" ref="DE89" si="65">AF89+AT89+BO89+CC89+CQ89</f>
        <v>0.4</v>
      </c>
      <c r="DF89" s="294">
        <f t="shared" ref="DF89" si="66">AG89+AU89+BP89+CD89+CR89</f>
        <v>0</v>
      </c>
      <c r="DG89" s="294">
        <f t="shared" ref="DG89" si="67">AH89+AV89+BQ89+CE89+CS89</f>
        <v>0</v>
      </c>
      <c r="DH89" s="294">
        <f t="shared" ref="DH89" si="68">AI89+AW89+BR89+CF89+CT89</f>
        <v>0</v>
      </c>
      <c r="DI89" s="294">
        <f t="shared" ref="DI89" si="69">AJ89+AX89+BS89+CG89+CU89</f>
        <v>0</v>
      </c>
      <c r="DJ89" s="294">
        <f t="shared" ref="DJ89" si="70">AK89+AY89+BT89+CH89+CV89</f>
        <v>0</v>
      </c>
      <c r="DK89" s="294">
        <f t="shared" ref="DK89" si="71">AL89+AZ89+BU89+CI89+CW89</f>
        <v>1.6587499999999999</v>
      </c>
      <c r="DL89" s="283"/>
      <c r="DM89" s="552"/>
    </row>
    <row r="90" spans="1:117" ht="47.25" x14ac:dyDescent="0.25">
      <c r="A90" s="458"/>
      <c r="B90" s="283" t="s">
        <v>819</v>
      </c>
      <c r="C90" s="50" t="s">
        <v>820</v>
      </c>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302"/>
      <c r="AE90" s="302"/>
      <c r="AF90" s="294">
        <f>'6'!Q91</f>
        <v>4.16</v>
      </c>
      <c r="AG90" s="302"/>
      <c r="AH90" s="302"/>
      <c r="AI90" s="302"/>
      <c r="AJ90" s="294"/>
      <c r="AK90" s="302"/>
      <c r="AL90" s="294">
        <f>'6'!U91</f>
        <v>4.37</v>
      </c>
      <c r="AM90" s="302"/>
      <c r="AN90" s="302" t="str">
        <f>'6'!W91</f>
        <v>4,16</v>
      </c>
      <c r="AO90" s="302"/>
      <c r="AP90" s="302"/>
      <c r="AQ90" s="302"/>
      <c r="AR90" s="302"/>
      <c r="AS90" s="302">
        <f>'6'!AA91</f>
        <v>4.4470000000000001</v>
      </c>
      <c r="AT90" s="294">
        <f>'6'!AC91</f>
        <v>4.71</v>
      </c>
      <c r="AU90" s="302"/>
      <c r="AV90" s="302"/>
      <c r="AW90" s="302"/>
      <c r="AX90" s="294">
        <f>'6'!AE91</f>
        <v>0</v>
      </c>
      <c r="AY90" s="302"/>
      <c r="AZ90" s="294">
        <f>'6'!AG91</f>
        <v>4.8916666666666666</v>
      </c>
      <c r="BA90" s="294">
        <f>'6'!AI91</f>
        <v>3.3</v>
      </c>
      <c r="BB90" s="302"/>
      <c r="BC90" s="302"/>
      <c r="BD90" s="302"/>
      <c r="BE90" s="294">
        <f>'6'!AK91</f>
        <v>0</v>
      </c>
      <c r="BF90" s="302"/>
      <c r="BG90" s="294">
        <f>'6'!AM91</f>
        <v>3.7166666666666668</v>
      </c>
      <c r="BH90" s="294">
        <f>'6'!AO91</f>
        <v>3.3</v>
      </c>
      <c r="BI90" s="302"/>
      <c r="BJ90" s="302"/>
      <c r="BK90" s="302"/>
      <c r="BL90" s="302"/>
      <c r="BM90" s="302"/>
      <c r="BN90" s="294">
        <f>'6'!AS91</f>
        <v>3.3889999999999998</v>
      </c>
      <c r="BO90" s="294">
        <f>'6'!AU91</f>
        <v>3.3</v>
      </c>
      <c r="BP90" s="302"/>
      <c r="BQ90" s="302"/>
      <c r="BR90" s="302"/>
      <c r="BS90" s="294">
        <f>'6'!AW91</f>
        <v>0</v>
      </c>
      <c r="BT90" s="302"/>
      <c r="BU90" s="302">
        <f>'6'!AY91</f>
        <v>3.8814147000000006</v>
      </c>
      <c r="BV90" s="294">
        <f>'6'!BA91</f>
        <v>4.2300000000000004</v>
      </c>
      <c r="BW90" s="302"/>
      <c r="BX90" s="302"/>
      <c r="BY90" s="302"/>
      <c r="BZ90" s="294">
        <f>'6'!BC91</f>
        <v>0</v>
      </c>
      <c r="CA90" s="302"/>
      <c r="CB90" s="294">
        <f>'6'!BE91</f>
        <v>3.5000000000000004</v>
      </c>
      <c r="CC90" s="294">
        <f>'6'!BG91</f>
        <v>4.2300000000000004</v>
      </c>
      <c r="CD90" s="294"/>
      <c r="CE90" s="294"/>
      <c r="CF90" s="294"/>
      <c r="CG90" s="294">
        <f>'6'!BI91</f>
        <v>0</v>
      </c>
      <c r="CH90" s="302"/>
      <c r="CI90" s="302">
        <f>'6'!BK91</f>
        <v>5.7729999999999997</v>
      </c>
      <c r="CJ90" s="294">
        <f>'6'!BM91</f>
        <v>4.16</v>
      </c>
      <c r="CK90" s="302"/>
      <c r="CL90" s="302"/>
      <c r="CM90" s="302"/>
      <c r="CN90" s="294">
        <f>'6'!BO91</f>
        <v>0</v>
      </c>
      <c r="CO90" s="302"/>
      <c r="CP90" s="294">
        <f>'6'!BQ91</f>
        <v>6.1959999999999997</v>
      </c>
      <c r="CQ90" s="294">
        <f>'6'!BS91</f>
        <v>4.16</v>
      </c>
      <c r="CR90" s="294"/>
      <c r="CS90" s="294"/>
      <c r="CT90" s="294"/>
      <c r="CU90" s="294">
        <f>'6'!BU91</f>
        <v>0</v>
      </c>
      <c r="CV90" s="302"/>
      <c r="CW90" s="302">
        <f>'6'!BW91</f>
        <v>6.1959999999999997</v>
      </c>
      <c r="CX90" s="294">
        <f t="shared" si="2"/>
        <v>20.560000000000002</v>
      </c>
      <c r="CY90" s="294">
        <f t="shared" si="3"/>
        <v>0</v>
      </c>
      <c r="CZ90" s="294">
        <f t="shared" si="4"/>
        <v>0</v>
      </c>
      <c r="DA90" s="294">
        <f t="shared" si="5"/>
        <v>0</v>
      </c>
      <c r="DB90" s="294">
        <f t="shared" si="6"/>
        <v>0</v>
      </c>
      <c r="DC90" s="294">
        <f t="shared" si="7"/>
        <v>0</v>
      </c>
      <c r="DD90" s="294">
        <f t="shared" si="8"/>
        <v>22.346666666666664</v>
      </c>
      <c r="DE90" s="294">
        <f t="shared" si="9"/>
        <v>20.560000000000002</v>
      </c>
      <c r="DF90" s="294">
        <f t="shared" si="10"/>
        <v>0</v>
      </c>
      <c r="DG90" s="294">
        <f t="shared" si="11"/>
        <v>0</v>
      </c>
      <c r="DH90" s="294">
        <f t="shared" si="12"/>
        <v>0</v>
      </c>
      <c r="DI90" s="294">
        <f t="shared" si="13"/>
        <v>0</v>
      </c>
      <c r="DJ90" s="294">
        <f t="shared" si="14"/>
        <v>0</v>
      </c>
      <c r="DK90" s="294">
        <f t="shared" si="15"/>
        <v>25.112081366666665</v>
      </c>
      <c r="DL90" s="283"/>
      <c r="DM90" s="552"/>
    </row>
    <row r="91" spans="1:117" x14ac:dyDescent="0.25">
      <c r="A91" s="46"/>
      <c r="B91" s="170"/>
      <c r="C91" s="50"/>
      <c r="D91" s="302"/>
      <c r="E91" s="302"/>
      <c r="F91" s="302"/>
      <c r="G91" s="302"/>
      <c r="H91" s="302"/>
      <c r="I91" s="302"/>
      <c r="J91" s="302"/>
      <c r="K91" s="302"/>
      <c r="L91" s="302"/>
      <c r="M91" s="302"/>
      <c r="N91" s="302"/>
      <c r="O91" s="302"/>
      <c r="P91" s="302"/>
      <c r="Q91" s="302"/>
      <c r="R91" s="302"/>
      <c r="S91" s="302"/>
      <c r="T91" s="302"/>
      <c r="U91" s="302"/>
      <c r="V91" s="302"/>
      <c r="W91" s="302"/>
      <c r="X91" s="302"/>
      <c r="Y91" s="302"/>
      <c r="Z91" s="302"/>
      <c r="AA91" s="302"/>
      <c r="AB91" s="302"/>
      <c r="AC91" s="302"/>
      <c r="AD91" s="302"/>
      <c r="AE91" s="302"/>
      <c r="AF91" s="294">
        <f>'6'!Q92</f>
        <v>0</v>
      </c>
      <c r="AG91" s="302"/>
      <c r="AH91" s="302"/>
      <c r="AI91" s="302"/>
      <c r="AJ91" s="294"/>
      <c r="AK91" s="302"/>
      <c r="AL91" s="294">
        <f>'6'!U92</f>
        <v>0</v>
      </c>
      <c r="AM91" s="302"/>
      <c r="AN91" s="302">
        <f>'6'!W92</f>
        <v>0</v>
      </c>
      <c r="AO91" s="302"/>
      <c r="AP91" s="302"/>
      <c r="AQ91" s="302"/>
      <c r="AR91" s="302"/>
      <c r="AS91" s="302">
        <f>'6'!AA92</f>
        <v>0</v>
      </c>
      <c r="AT91" s="294">
        <f>'6'!AC92</f>
        <v>0</v>
      </c>
      <c r="AU91" s="302"/>
      <c r="AV91" s="302"/>
      <c r="AW91" s="302"/>
      <c r="AX91" s="294">
        <f>'6'!AE92</f>
        <v>0</v>
      </c>
      <c r="AY91" s="302"/>
      <c r="AZ91" s="294">
        <f>'6'!AG92</f>
        <v>0</v>
      </c>
      <c r="BA91" s="294">
        <f>'6'!AI92</f>
        <v>0</v>
      </c>
      <c r="BB91" s="302"/>
      <c r="BC91" s="302"/>
      <c r="BD91" s="302"/>
      <c r="BE91" s="294">
        <f>'6'!AK92</f>
        <v>0</v>
      </c>
      <c r="BF91" s="302"/>
      <c r="BG91" s="294">
        <f>'6'!AM92</f>
        <v>0</v>
      </c>
      <c r="BH91" s="294">
        <f>'6'!AO92</f>
        <v>0</v>
      </c>
      <c r="BI91" s="302"/>
      <c r="BJ91" s="302"/>
      <c r="BK91" s="302"/>
      <c r="BL91" s="302"/>
      <c r="BM91" s="302"/>
      <c r="BN91" s="294">
        <f>'6'!AS92</f>
        <v>0</v>
      </c>
      <c r="BO91" s="294">
        <f>'6'!AU92</f>
        <v>0</v>
      </c>
      <c r="BP91" s="302"/>
      <c r="BQ91" s="302"/>
      <c r="BR91" s="302"/>
      <c r="BS91" s="294">
        <f>'6'!AW92</f>
        <v>0</v>
      </c>
      <c r="BT91" s="302"/>
      <c r="BU91" s="302">
        <f>'6'!AY92</f>
        <v>0</v>
      </c>
      <c r="BV91" s="294">
        <f>'6'!BA92</f>
        <v>0</v>
      </c>
      <c r="BW91" s="302"/>
      <c r="BX91" s="302"/>
      <c r="BY91" s="302"/>
      <c r="BZ91" s="294">
        <f>'6'!BC92</f>
        <v>0</v>
      </c>
      <c r="CA91" s="302"/>
      <c r="CB91" s="294">
        <f>'6'!BE92</f>
        <v>0</v>
      </c>
      <c r="CC91" s="294">
        <f>'6'!BG92</f>
        <v>0</v>
      </c>
      <c r="CD91" s="294"/>
      <c r="CE91" s="294"/>
      <c r="CF91" s="294"/>
      <c r="CG91" s="294">
        <f>'6'!BI92</f>
        <v>0</v>
      </c>
      <c r="CH91" s="302"/>
      <c r="CI91" s="302">
        <f>'6'!BK92</f>
        <v>0</v>
      </c>
      <c r="CJ91" s="294">
        <f>'6'!BM92</f>
        <v>0</v>
      </c>
      <c r="CK91" s="302"/>
      <c r="CL91" s="302"/>
      <c r="CM91" s="302"/>
      <c r="CN91" s="294">
        <f>'6'!BO92</f>
        <v>0</v>
      </c>
      <c r="CO91" s="302"/>
      <c r="CP91" s="294">
        <f>'6'!BQ92</f>
        <v>0</v>
      </c>
      <c r="CQ91" s="294">
        <f>'6'!BS92</f>
        <v>0</v>
      </c>
      <c r="CR91" s="294"/>
      <c r="CS91" s="294"/>
      <c r="CT91" s="294"/>
      <c r="CU91" s="294">
        <f>'6'!BU92</f>
        <v>0</v>
      </c>
      <c r="CV91" s="302"/>
      <c r="CW91" s="302">
        <f>'6'!BW92</f>
        <v>0</v>
      </c>
      <c r="CX91" s="294">
        <f t="shared" si="2"/>
        <v>0</v>
      </c>
      <c r="CY91" s="294">
        <f t="shared" si="3"/>
        <v>0</v>
      </c>
      <c r="CZ91" s="294">
        <f t="shared" si="4"/>
        <v>0</v>
      </c>
      <c r="DA91" s="294">
        <f t="shared" si="5"/>
        <v>0</v>
      </c>
      <c r="DB91" s="294">
        <f t="shared" si="6"/>
        <v>0</v>
      </c>
      <c r="DC91" s="294">
        <f t="shared" si="7"/>
        <v>0</v>
      </c>
      <c r="DD91" s="294">
        <f t="shared" si="8"/>
        <v>0</v>
      </c>
      <c r="DE91" s="294">
        <f t="shared" si="9"/>
        <v>0</v>
      </c>
      <c r="DF91" s="294">
        <f t="shared" si="10"/>
        <v>0</v>
      </c>
      <c r="DG91" s="294">
        <f t="shared" si="11"/>
        <v>0</v>
      </c>
      <c r="DH91" s="294">
        <f t="shared" si="12"/>
        <v>0</v>
      </c>
      <c r="DI91" s="294">
        <f t="shared" si="13"/>
        <v>0</v>
      </c>
      <c r="DJ91" s="294">
        <f t="shared" si="14"/>
        <v>0</v>
      </c>
      <c r="DK91" s="294">
        <f t="shared" si="15"/>
        <v>0</v>
      </c>
      <c r="DL91" s="283"/>
      <c r="DM91" s="552"/>
    </row>
    <row r="92" spans="1:117" ht="63" x14ac:dyDescent="0.25">
      <c r="A92" s="46" t="s">
        <v>557</v>
      </c>
      <c r="B92" s="172" t="s">
        <v>751</v>
      </c>
      <c r="C92" s="50"/>
      <c r="D92" s="302"/>
      <c r="E92" s="302"/>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302"/>
      <c r="AE92" s="302"/>
      <c r="AF92" s="294">
        <f>'6'!Q93</f>
        <v>0</v>
      </c>
      <c r="AG92" s="302"/>
      <c r="AH92" s="302"/>
      <c r="AI92" s="302"/>
      <c r="AJ92" s="294"/>
      <c r="AK92" s="302"/>
      <c r="AL92" s="294">
        <f>'6'!U93</f>
        <v>0</v>
      </c>
      <c r="AM92" s="302"/>
      <c r="AN92" s="302">
        <f>'6'!W93</f>
        <v>0</v>
      </c>
      <c r="AO92" s="302"/>
      <c r="AP92" s="302"/>
      <c r="AQ92" s="302"/>
      <c r="AR92" s="302"/>
      <c r="AS92" s="302">
        <f>'6'!AA93</f>
        <v>0</v>
      </c>
      <c r="AT92" s="294">
        <f>'6'!AC93</f>
        <v>0</v>
      </c>
      <c r="AU92" s="302"/>
      <c r="AV92" s="302"/>
      <c r="AW92" s="302"/>
      <c r="AX92" s="294">
        <f>'6'!AE93</f>
        <v>3.0200000000000005</v>
      </c>
      <c r="AY92" s="302"/>
      <c r="AZ92" s="294">
        <f>'6'!AG93</f>
        <v>8.604000000000001</v>
      </c>
      <c r="BA92" s="294">
        <f>'6'!AI93</f>
        <v>0</v>
      </c>
      <c r="BB92" s="302"/>
      <c r="BC92" s="302"/>
      <c r="BD92" s="302"/>
      <c r="BE92" s="294">
        <f>'6'!AK93</f>
        <v>3.57</v>
      </c>
      <c r="BF92" s="302"/>
      <c r="BG92" s="294">
        <f>'6'!AM93</f>
        <v>4.4249999999999998</v>
      </c>
      <c r="BH92" s="294">
        <f>'6'!AO93</f>
        <v>0</v>
      </c>
      <c r="BI92" s="302"/>
      <c r="BJ92" s="302"/>
      <c r="BK92" s="302"/>
      <c r="BL92" s="302"/>
      <c r="BM92" s="302"/>
      <c r="BN92" s="294">
        <f>'6'!AS93</f>
        <v>0</v>
      </c>
      <c r="BO92" s="294">
        <f>'6'!AU93</f>
        <v>0</v>
      </c>
      <c r="BP92" s="302"/>
      <c r="BQ92" s="302"/>
      <c r="BR92" s="302"/>
      <c r="BS92" s="294">
        <f>'6'!AW93</f>
        <v>0</v>
      </c>
      <c r="BT92" s="302"/>
      <c r="BU92" s="302">
        <f>'6'!AY93</f>
        <v>0</v>
      </c>
      <c r="BV92" s="294">
        <f>'6'!BA93</f>
        <v>0</v>
      </c>
      <c r="BW92" s="302"/>
      <c r="BX92" s="302"/>
      <c r="BY92" s="302"/>
      <c r="BZ92" s="294">
        <f>'6'!BC93</f>
        <v>0.35</v>
      </c>
      <c r="CA92" s="302"/>
      <c r="CB92" s="294">
        <f>'6'!BE93</f>
        <v>0</v>
      </c>
      <c r="CC92" s="294">
        <f>'6'!BG93</f>
        <v>0</v>
      </c>
      <c r="CD92" s="294"/>
      <c r="CE92" s="294"/>
      <c r="CF92" s="294"/>
      <c r="CG92" s="294">
        <f>'6'!BI93</f>
        <v>0.35</v>
      </c>
      <c r="CH92" s="302"/>
      <c r="CI92" s="302">
        <f>'6'!BK93</f>
        <v>3.6539999999999995</v>
      </c>
      <c r="CJ92" s="294">
        <f>'6'!BM93</f>
        <v>0</v>
      </c>
      <c r="CK92" s="302"/>
      <c r="CL92" s="302"/>
      <c r="CM92" s="302"/>
      <c r="CN92" s="294">
        <f>'6'!BO93</f>
        <v>0.74</v>
      </c>
      <c r="CO92" s="302"/>
      <c r="CP92" s="294">
        <f>'6'!BQ93</f>
        <v>2.044</v>
      </c>
      <c r="CQ92" s="294">
        <f>'6'!BS93</f>
        <v>0</v>
      </c>
      <c r="CR92" s="294"/>
      <c r="CS92" s="294"/>
      <c r="CT92" s="294"/>
      <c r="CU92" s="294">
        <f>'6'!BU93</f>
        <v>0.74</v>
      </c>
      <c r="CV92" s="302"/>
      <c r="CW92" s="302">
        <f>'6'!BW93</f>
        <v>2.044</v>
      </c>
      <c r="CX92" s="294">
        <f t="shared" si="2"/>
        <v>0</v>
      </c>
      <c r="CY92" s="294">
        <f t="shared" si="3"/>
        <v>0</v>
      </c>
      <c r="CZ92" s="294">
        <f t="shared" si="4"/>
        <v>0</v>
      </c>
      <c r="DA92" s="294">
        <f t="shared" si="5"/>
        <v>0</v>
      </c>
      <c r="DB92" s="294">
        <f t="shared" si="6"/>
        <v>4.1100000000000003</v>
      </c>
      <c r="DC92" s="294">
        <f t="shared" si="7"/>
        <v>0</v>
      </c>
      <c r="DD92" s="294">
        <f t="shared" si="8"/>
        <v>10.648000000000001</v>
      </c>
      <c r="DE92" s="294">
        <f t="shared" si="9"/>
        <v>0</v>
      </c>
      <c r="DF92" s="294">
        <f t="shared" si="10"/>
        <v>0</v>
      </c>
      <c r="DG92" s="294">
        <f t="shared" si="11"/>
        <v>0</v>
      </c>
      <c r="DH92" s="294">
        <f t="shared" si="12"/>
        <v>0</v>
      </c>
      <c r="DI92" s="294">
        <f t="shared" si="13"/>
        <v>4.1100000000000003</v>
      </c>
      <c r="DJ92" s="294">
        <f t="shared" si="14"/>
        <v>0</v>
      </c>
      <c r="DK92" s="294">
        <f t="shared" si="15"/>
        <v>14.302000000000001</v>
      </c>
      <c r="DL92" s="283"/>
      <c r="DM92" s="552"/>
    </row>
    <row r="93" spans="1:117" ht="47.25" x14ac:dyDescent="0.25">
      <c r="A93" s="46" t="s">
        <v>607</v>
      </c>
      <c r="B93" s="170" t="s">
        <v>752</v>
      </c>
      <c r="C93" s="50"/>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302"/>
      <c r="AE93" s="302"/>
      <c r="AF93" s="294">
        <f>'6'!Q94</f>
        <v>0</v>
      </c>
      <c r="AG93" s="302"/>
      <c r="AH93" s="302"/>
      <c r="AI93" s="302"/>
      <c r="AJ93" s="294"/>
      <c r="AK93" s="302"/>
      <c r="AL93" s="294">
        <f>'6'!U94</f>
        <v>0</v>
      </c>
      <c r="AM93" s="302"/>
      <c r="AN93" s="302">
        <f>'6'!W94</f>
        <v>0</v>
      </c>
      <c r="AO93" s="302"/>
      <c r="AP93" s="302"/>
      <c r="AQ93" s="302"/>
      <c r="AR93" s="302"/>
      <c r="AS93" s="302">
        <f>'6'!AA94</f>
        <v>0</v>
      </c>
      <c r="AT93" s="294">
        <f>'6'!AC94</f>
        <v>0</v>
      </c>
      <c r="AU93" s="302"/>
      <c r="AV93" s="302"/>
      <c r="AW93" s="302"/>
      <c r="AX93" s="294">
        <f>'6'!AE94</f>
        <v>3.0200000000000005</v>
      </c>
      <c r="AY93" s="302"/>
      <c r="AZ93" s="294">
        <f>'6'!AG94</f>
        <v>8.604000000000001</v>
      </c>
      <c r="BA93" s="294">
        <f>'6'!AI94</f>
        <v>0</v>
      </c>
      <c r="BB93" s="302"/>
      <c r="BC93" s="302"/>
      <c r="BD93" s="302"/>
      <c r="BE93" s="294">
        <f>'6'!AK94</f>
        <v>3.57</v>
      </c>
      <c r="BF93" s="302"/>
      <c r="BG93" s="294">
        <f>'6'!AM94</f>
        <v>4.4249999999999998</v>
      </c>
      <c r="BH93" s="294">
        <f>'6'!AO94</f>
        <v>0</v>
      </c>
      <c r="BI93" s="302"/>
      <c r="BJ93" s="302"/>
      <c r="BK93" s="302"/>
      <c r="BL93" s="302"/>
      <c r="BM93" s="302"/>
      <c r="BN93" s="294">
        <f>'6'!AS94</f>
        <v>0</v>
      </c>
      <c r="BO93" s="294">
        <f>'6'!AU94</f>
        <v>0</v>
      </c>
      <c r="BP93" s="302"/>
      <c r="BQ93" s="302"/>
      <c r="BR93" s="302"/>
      <c r="BS93" s="294">
        <f>'6'!AW94</f>
        <v>0</v>
      </c>
      <c r="BT93" s="302"/>
      <c r="BU93" s="302">
        <f>'6'!AY94</f>
        <v>0</v>
      </c>
      <c r="BV93" s="294">
        <f>'6'!BA94</f>
        <v>0</v>
      </c>
      <c r="BW93" s="302"/>
      <c r="BX93" s="302"/>
      <c r="BY93" s="302"/>
      <c r="BZ93" s="294">
        <f>'6'!BC94</f>
        <v>0.35</v>
      </c>
      <c r="CA93" s="302"/>
      <c r="CB93" s="294">
        <f>'6'!BE94</f>
        <v>0</v>
      </c>
      <c r="CC93" s="294">
        <f>'6'!BG94</f>
        <v>0</v>
      </c>
      <c r="CD93" s="294"/>
      <c r="CE93" s="294"/>
      <c r="CF93" s="294"/>
      <c r="CG93" s="294">
        <f>'6'!BI94</f>
        <v>0.35</v>
      </c>
      <c r="CH93" s="302"/>
      <c r="CI93" s="302">
        <f>'6'!BK94</f>
        <v>3.6539999999999995</v>
      </c>
      <c r="CJ93" s="294">
        <f>'6'!BM94</f>
        <v>0</v>
      </c>
      <c r="CK93" s="302"/>
      <c r="CL93" s="302"/>
      <c r="CM93" s="302"/>
      <c r="CN93" s="294" t="str">
        <f>'6'!BO94</f>
        <v>0,74</v>
      </c>
      <c r="CO93" s="302"/>
      <c r="CP93" s="294">
        <f>'6'!BQ94</f>
        <v>2.044</v>
      </c>
      <c r="CQ93" s="294">
        <f>'6'!BS94</f>
        <v>0</v>
      </c>
      <c r="CR93" s="294"/>
      <c r="CS93" s="294"/>
      <c r="CT93" s="294"/>
      <c r="CU93" s="294" t="str">
        <f>'6'!BU94</f>
        <v>0,74</v>
      </c>
      <c r="CV93" s="302"/>
      <c r="CW93" s="302">
        <f>'6'!BW94</f>
        <v>2.044</v>
      </c>
      <c r="CX93" s="294">
        <f t="shared" ref="CX93:CX135" si="72">AF93+AT93+BH93+BV93+CJ93</f>
        <v>0</v>
      </c>
      <c r="CY93" s="294">
        <f t="shared" ref="CY93:CY135" si="73">AG93+AU93+BI93+BW93+CK93</f>
        <v>0</v>
      </c>
      <c r="CZ93" s="294">
        <f t="shared" ref="CZ93:CZ135" si="74">AH93+AV93+BJ93+BX93+CL93</f>
        <v>0</v>
      </c>
      <c r="DA93" s="294">
        <f t="shared" ref="DA93:DA135" si="75">AI93+AW93+BK93+BY93+CM93</f>
        <v>0</v>
      </c>
      <c r="DB93" s="294">
        <f t="shared" ref="DB93:DB135" si="76">AJ93+AX93+BL93+BZ93+CN93</f>
        <v>4.1100000000000003</v>
      </c>
      <c r="DC93" s="294">
        <f t="shared" ref="DC93:DC135" si="77">AK93+AY93+BM93+CA93+CO93</f>
        <v>0</v>
      </c>
      <c r="DD93" s="294">
        <f t="shared" ref="DD93:DD135" si="78">AL93+AZ93+BN93+CB93+CP93</f>
        <v>10.648000000000001</v>
      </c>
      <c r="DE93" s="294">
        <f t="shared" ref="DE93:DE135" si="79">AF93+AT93+BO93+CC93+CQ93</f>
        <v>0</v>
      </c>
      <c r="DF93" s="294">
        <f t="shared" ref="DF93:DF135" si="80">AG93+AU93+BP93+CD93+CR93</f>
        <v>0</v>
      </c>
      <c r="DG93" s="294">
        <f t="shared" ref="DG93:DG135" si="81">AH93+AV93+BQ93+CE93+CS93</f>
        <v>0</v>
      </c>
      <c r="DH93" s="294">
        <f t="shared" ref="DH93:DH135" si="82">AI93+AW93+BR93+CF93+CT93</f>
        <v>0</v>
      </c>
      <c r="DI93" s="294">
        <f t="shared" ref="DI93:DI135" si="83">AJ93+AX93+BS93+CG93+CU93</f>
        <v>4.1100000000000003</v>
      </c>
      <c r="DJ93" s="294">
        <f t="shared" ref="DJ93:DJ135" si="84">AK93+AY93+BT93+CH93+CV93</f>
        <v>0</v>
      </c>
      <c r="DK93" s="294">
        <f t="shared" ref="DK93:DK135" si="85">AL93+AZ93+BU93+CI93+CW93</f>
        <v>14.302000000000001</v>
      </c>
      <c r="DL93" s="283"/>
      <c r="DM93" s="552"/>
    </row>
    <row r="94" spans="1:117" s="446" customFormat="1" ht="47.25" x14ac:dyDescent="0.25">
      <c r="A94" s="458"/>
      <c r="B94" s="283" t="s">
        <v>947</v>
      </c>
      <c r="C94" s="444" t="s">
        <v>809</v>
      </c>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302"/>
      <c r="AE94" s="302"/>
      <c r="AF94" s="294">
        <f>'6'!Q95</f>
        <v>0</v>
      </c>
      <c r="AG94" s="302"/>
      <c r="AH94" s="302"/>
      <c r="AI94" s="302"/>
      <c r="AJ94" s="294"/>
      <c r="AK94" s="302"/>
      <c r="AL94" s="294">
        <f>'6'!U95</f>
        <v>0</v>
      </c>
      <c r="AM94" s="302"/>
      <c r="AN94" s="302">
        <f>'6'!W95</f>
        <v>0</v>
      </c>
      <c r="AO94" s="302"/>
      <c r="AP94" s="302"/>
      <c r="AQ94" s="302"/>
      <c r="AR94" s="302"/>
      <c r="AS94" s="302">
        <f>'6'!AA95</f>
        <v>0</v>
      </c>
      <c r="AT94" s="294">
        <f>'6'!AC95</f>
        <v>0</v>
      </c>
      <c r="AU94" s="302"/>
      <c r="AV94" s="302"/>
      <c r="AW94" s="302"/>
      <c r="AX94" s="294">
        <f>'6'!AE95</f>
        <v>0.53</v>
      </c>
      <c r="AY94" s="302"/>
      <c r="AZ94" s="294">
        <f>'6'!AG95</f>
        <v>1.794</v>
      </c>
      <c r="BA94" s="294">
        <f>'6'!AI95</f>
        <v>0</v>
      </c>
      <c r="BB94" s="302"/>
      <c r="BC94" s="302"/>
      <c r="BD94" s="302"/>
      <c r="BE94" s="294">
        <f>'6'!AK95</f>
        <v>0.5</v>
      </c>
      <c r="BF94" s="302"/>
      <c r="BG94" s="294">
        <f>'6'!AM95</f>
        <v>1.0583333333333333</v>
      </c>
      <c r="BH94" s="294">
        <f>'6'!AO95</f>
        <v>0</v>
      </c>
      <c r="BI94" s="302"/>
      <c r="BJ94" s="302"/>
      <c r="BK94" s="302"/>
      <c r="BL94" s="302"/>
      <c r="BM94" s="302"/>
      <c r="BN94" s="294">
        <f>'6'!AS95</f>
        <v>0</v>
      </c>
      <c r="BO94" s="294">
        <f>'6'!AU95</f>
        <v>0</v>
      </c>
      <c r="BP94" s="302"/>
      <c r="BQ94" s="302"/>
      <c r="BR94" s="302"/>
      <c r="BS94" s="294">
        <f>'6'!AW95</f>
        <v>0</v>
      </c>
      <c r="BT94" s="302"/>
      <c r="BU94" s="302">
        <f>'6'!AY95</f>
        <v>0</v>
      </c>
      <c r="BV94" s="294">
        <f>'6'!BA95</f>
        <v>0</v>
      </c>
      <c r="BW94" s="302"/>
      <c r="BX94" s="302"/>
      <c r="BY94" s="302"/>
      <c r="BZ94" s="294">
        <f>'6'!BC95</f>
        <v>0</v>
      </c>
      <c r="CA94" s="302"/>
      <c r="CB94" s="294">
        <f>'6'!BE95</f>
        <v>0</v>
      </c>
      <c r="CC94" s="294">
        <f>'6'!BG95</f>
        <v>0</v>
      </c>
      <c r="CD94" s="294"/>
      <c r="CE94" s="294"/>
      <c r="CF94" s="294"/>
      <c r="CG94" s="294">
        <f>'6'!BI95</f>
        <v>0</v>
      </c>
      <c r="CH94" s="302"/>
      <c r="CI94" s="302">
        <f>'6'!BK95</f>
        <v>0</v>
      </c>
      <c r="CJ94" s="294">
        <f>'6'!BM95</f>
        <v>0</v>
      </c>
      <c r="CK94" s="302"/>
      <c r="CL94" s="302"/>
      <c r="CM94" s="302"/>
      <c r="CN94" s="294">
        <f>'6'!BO95</f>
        <v>0</v>
      </c>
      <c r="CO94" s="302"/>
      <c r="CP94" s="294">
        <f>'6'!BQ95</f>
        <v>0</v>
      </c>
      <c r="CQ94" s="294">
        <f>'6'!BS95</f>
        <v>0</v>
      </c>
      <c r="CR94" s="294"/>
      <c r="CS94" s="294"/>
      <c r="CT94" s="294"/>
      <c r="CU94" s="294">
        <f>'6'!BU95</f>
        <v>0</v>
      </c>
      <c r="CV94" s="302"/>
      <c r="CW94" s="302">
        <f>'6'!BW95</f>
        <v>0</v>
      </c>
      <c r="CX94" s="294">
        <f t="shared" si="72"/>
        <v>0</v>
      </c>
      <c r="CY94" s="294">
        <f t="shared" si="73"/>
        <v>0</v>
      </c>
      <c r="CZ94" s="294">
        <f t="shared" si="74"/>
        <v>0</v>
      </c>
      <c r="DA94" s="294">
        <f t="shared" si="75"/>
        <v>0</v>
      </c>
      <c r="DB94" s="294">
        <f t="shared" si="76"/>
        <v>0.53</v>
      </c>
      <c r="DC94" s="294">
        <f t="shared" si="77"/>
        <v>0</v>
      </c>
      <c r="DD94" s="294">
        <f t="shared" si="78"/>
        <v>1.794</v>
      </c>
      <c r="DE94" s="294">
        <f t="shared" si="79"/>
        <v>0</v>
      </c>
      <c r="DF94" s="294">
        <f t="shared" si="80"/>
        <v>0</v>
      </c>
      <c r="DG94" s="294">
        <f t="shared" si="81"/>
        <v>0</v>
      </c>
      <c r="DH94" s="294">
        <f t="shared" si="82"/>
        <v>0</v>
      </c>
      <c r="DI94" s="294">
        <f t="shared" si="83"/>
        <v>0.53</v>
      </c>
      <c r="DJ94" s="294">
        <f t="shared" si="84"/>
        <v>0</v>
      </c>
      <c r="DK94" s="294">
        <f t="shared" si="85"/>
        <v>1.794</v>
      </c>
      <c r="DL94" s="283"/>
      <c r="DM94" s="552"/>
    </row>
    <row r="95" spans="1:117" s="446" customFormat="1" ht="47.25" x14ac:dyDescent="0.25">
      <c r="A95" s="458"/>
      <c r="B95" s="283" t="s">
        <v>948</v>
      </c>
      <c r="C95" s="444" t="s">
        <v>809</v>
      </c>
      <c r="D95" s="302"/>
      <c r="E95" s="302"/>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2"/>
      <c r="AD95" s="302"/>
      <c r="AE95" s="302"/>
      <c r="AF95" s="294">
        <f>'6'!Q96</f>
        <v>0</v>
      </c>
      <c r="AG95" s="302"/>
      <c r="AH95" s="302"/>
      <c r="AI95" s="302"/>
      <c r="AJ95" s="294"/>
      <c r="AK95" s="302"/>
      <c r="AL95" s="294">
        <f>'6'!U96</f>
        <v>0</v>
      </c>
      <c r="AM95" s="302"/>
      <c r="AN95" s="302">
        <f>'6'!W96</f>
        <v>0</v>
      </c>
      <c r="AO95" s="302"/>
      <c r="AP95" s="302"/>
      <c r="AQ95" s="302"/>
      <c r="AR95" s="302"/>
      <c r="AS95" s="302">
        <f>'6'!AA96</f>
        <v>0</v>
      </c>
      <c r="AT95" s="294">
        <f>'6'!AC96</f>
        <v>0</v>
      </c>
      <c r="AU95" s="302"/>
      <c r="AV95" s="302"/>
      <c r="AW95" s="302"/>
      <c r="AX95" s="294">
        <f>'6'!AE96</f>
        <v>1.5</v>
      </c>
      <c r="AY95" s="302"/>
      <c r="AZ95" s="294">
        <f>'6'!AG96</f>
        <v>5.1470000000000002</v>
      </c>
      <c r="BA95" s="294">
        <f>'6'!AI96</f>
        <v>0</v>
      </c>
      <c r="BB95" s="302"/>
      <c r="BC95" s="302"/>
      <c r="BD95" s="302"/>
      <c r="BE95" s="294">
        <f>'6'!AK96</f>
        <v>1.42</v>
      </c>
      <c r="BF95" s="302"/>
      <c r="BG95" s="294">
        <f>'6'!AM96</f>
        <v>1.9333333333333333</v>
      </c>
      <c r="BH95" s="294">
        <f>'6'!AO96</f>
        <v>0</v>
      </c>
      <c r="BI95" s="302"/>
      <c r="BJ95" s="302"/>
      <c r="BK95" s="302"/>
      <c r="BL95" s="302"/>
      <c r="BM95" s="302"/>
      <c r="BN95" s="294">
        <f>'6'!AS96</f>
        <v>0</v>
      </c>
      <c r="BO95" s="294">
        <f>'6'!AU96</f>
        <v>0</v>
      </c>
      <c r="BP95" s="302"/>
      <c r="BQ95" s="302"/>
      <c r="BR95" s="302"/>
      <c r="BS95" s="294">
        <f>'6'!AW96</f>
        <v>0</v>
      </c>
      <c r="BT95" s="302"/>
      <c r="BU95" s="302">
        <f>'6'!AY96</f>
        <v>0</v>
      </c>
      <c r="BV95" s="294">
        <f>'6'!BA96</f>
        <v>0</v>
      </c>
      <c r="BW95" s="302"/>
      <c r="BX95" s="302"/>
      <c r="BY95" s="302"/>
      <c r="BZ95" s="294">
        <f>'6'!BC96</f>
        <v>0</v>
      </c>
      <c r="CA95" s="302"/>
      <c r="CB95" s="294">
        <f>'6'!BE96</f>
        <v>0</v>
      </c>
      <c r="CC95" s="294">
        <f>'6'!BG96</f>
        <v>0</v>
      </c>
      <c r="CD95" s="294"/>
      <c r="CE95" s="294"/>
      <c r="CF95" s="294"/>
      <c r="CG95" s="294">
        <f>'6'!BI96</f>
        <v>0</v>
      </c>
      <c r="CH95" s="302"/>
      <c r="CI95" s="302">
        <f>'6'!BK96</f>
        <v>0</v>
      </c>
      <c r="CJ95" s="294">
        <f>'6'!BM96</f>
        <v>0</v>
      </c>
      <c r="CK95" s="302"/>
      <c r="CL95" s="302"/>
      <c r="CM95" s="302"/>
      <c r="CN95" s="294">
        <f>'6'!BO96</f>
        <v>0</v>
      </c>
      <c r="CO95" s="302"/>
      <c r="CP95" s="294">
        <f>'6'!BQ96</f>
        <v>0</v>
      </c>
      <c r="CQ95" s="294">
        <f>'6'!BS96</f>
        <v>0</v>
      </c>
      <c r="CR95" s="294"/>
      <c r="CS95" s="294"/>
      <c r="CT95" s="294"/>
      <c r="CU95" s="294">
        <f>'6'!BU96</f>
        <v>0</v>
      </c>
      <c r="CV95" s="302"/>
      <c r="CW95" s="302">
        <f>'6'!BW96</f>
        <v>0</v>
      </c>
      <c r="CX95" s="294">
        <f t="shared" si="72"/>
        <v>0</v>
      </c>
      <c r="CY95" s="294">
        <f t="shared" si="73"/>
        <v>0</v>
      </c>
      <c r="CZ95" s="294">
        <f t="shared" si="74"/>
        <v>0</v>
      </c>
      <c r="DA95" s="294">
        <f t="shared" si="75"/>
        <v>0</v>
      </c>
      <c r="DB95" s="294">
        <f t="shared" si="76"/>
        <v>1.5</v>
      </c>
      <c r="DC95" s="294">
        <f t="shared" si="77"/>
        <v>0</v>
      </c>
      <c r="DD95" s="294">
        <f t="shared" si="78"/>
        <v>5.1470000000000002</v>
      </c>
      <c r="DE95" s="294">
        <f t="shared" si="79"/>
        <v>0</v>
      </c>
      <c r="DF95" s="294">
        <f t="shared" si="80"/>
        <v>0</v>
      </c>
      <c r="DG95" s="294">
        <f t="shared" si="81"/>
        <v>0</v>
      </c>
      <c r="DH95" s="294">
        <f t="shared" si="82"/>
        <v>0</v>
      </c>
      <c r="DI95" s="294">
        <f t="shared" si="83"/>
        <v>1.5</v>
      </c>
      <c r="DJ95" s="294">
        <f t="shared" si="84"/>
        <v>0</v>
      </c>
      <c r="DK95" s="294">
        <f t="shared" si="85"/>
        <v>5.1470000000000002</v>
      </c>
      <c r="DL95" s="283"/>
      <c r="DM95" s="552"/>
    </row>
    <row r="96" spans="1:117" s="446" customFormat="1" ht="47.25" x14ac:dyDescent="0.25">
      <c r="A96" s="458"/>
      <c r="B96" s="283" t="s">
        <v>949</v>
      </c>
      <c r="C96" s="444" t="s">
        <v>809</v>
      </c>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302"/>
      <c r="AE96" s="302"/>
      <c r="AF96" s="294">
        <f>'6'!Q97</f>
        <v>0</v>
      </c>
      <c r="AG96" s="302"/>
      <c r="AH96" s="302"/>
      <c r="AI96" s="302"/>
      <c r="AJ96" s="294"/>
      <c r="AK96" s="302"/>
      <c r="AL96" s="294">
        <f>'6'!U97</f>
        <v>0</v>
      </c>
      <c r="AM96" s="302"/>
      <c r="AN96" s="302">
        <f>'6'!W97</f>
        <v>0</v>
      </c>
      <c r="AO96" s="302"/>
      <c r="AP96" s="302"/>
      <c r="AQ96" s="302"/>
      <c r="AR96" s="302"/>
      <c r="AS96" s="302">
        <f>'6'!AA97</f>
        <v>0</v>
      </c>
      <c r="AT96" s="294">
        <f>'6'!AC97</f>
        <v>0</v>
      </c>
      <c r="AU96" s="302"/>
      <c r="AV96" s="302"/>
      <c r="AW96" s="302"/>
      <c r="AX96" s="294">
        <f>'6'!AE97</f>
        <v>0.99</v>
      </c>
      <c r="AY96" s="302"/>
      <c r="AZ96" s="294">
        <f>'6'!AG97</f>
        <v>1.663</v>
      </c>
      <c r="BA96" s="294">
        <f>'6'!AI97</f>
        <v>0</v>
      </c>
      <c r="BB96" s="302"/>
      <c r="BC96" s="302"/>
      <c r="BD96" s="302"/>
      <c r="BE96" s="294">
        <f>'6'!AK97</f>
        <v>1.65</v>
      </c>
      <c r="BF96" s="302"/>
      <c r="BG96" s="294">
        <f>'6'!AM97</f>
        <v>1.4333333333333333</v>
      </c>
      <c r="BH96" s="294">
        <f>'6'!AO97</f>
        <v>0</v>
      </c>
      <c r="BI96" s="302"/>
      <c r="BJ96" s="302"/>
      <c r="BK96" s="302"/>
      <c r="BL96" s="302"/>
      <c r="BM96" s="302"/>
      <c r="BN96" s="294">
        <f>'6'!AS97</f>
        <v>0</v>
      </c>
      <c r="BO96" s="294">
        <f>'6'!AU97</f>
        <v>0</v>
      </c>
      <c r="BP96" s="302"/>
      <c r="BQ96" s="302"/>
      <c r="BR96" s="302"/>
      <c r="BS96" s="294">
        <f>'6'!AW97</f>
        <v>0</v>
      </c>
      <c r="BT96" s="302"/>
      <c r="BU96" s="302">
        <f>'6'!AY97</f>
        <v>0</v>
      </c>
      <c r="BV96" s="294">
        <f>'6'!BA97</f>
        <v>0</v>
      </c>
      <c r="BW96" s="302"/>
      <c r="BX96" s="302"/>
      <c r="BY96" s="302"/>
      <c r="BZ96" s="294">
        <f>'6'!BC97</f>
        <v>0</v>
      </c>
      <c r="CA96" s="302"/>
      <c r="CB96" s="294">
        <f>'6'!BE97</f>
        <v>0</v>
      </c>
      <c r="CC96" s="294">
        <f>'6'!BG97</f>
        <v>0</v>
      </c>
      <c r="CD96" s="294"/>
      <c r="CE96" s="294"/>
      <c r="CF96" s="294"/>
      <c r="CG96" s="294">
        <f>'6'!BI97</f>
        <v>0</v>
      </c>
      <c r="CH96" s="302"/>
      <c r="CI96" s="302">
        <f>'6'!BK97</f>
        <v>0</v>
      </c>
      <c r="CJ96" s="294">
        <f>'6'!BM97</f>
        <v>0</v>
      </c>
      <c r="CK96" s="302"/>
      <c r="CL96" s="302"/>
      <c r="CM96" s="302"/>
      <c r="CN96" s="294">
        <f>'6'!BO97</f>
        <v>0</v>
      </c>
      <c r="CO96" s="302"/>
      <c r="CP96" s="294">
        <f>'6'!BQ97</f>
        <v>0</v>
      </c>
      <c r="CQ96" s="294">
        <f>'6'!BS97</f>
        <v>0</v>
      </c>
      <c r="CR96" s="294"/>
      <c r="CS96" s="294"/>
      <c r="CT96" s="294"/>
      <c r="CU96" s="294">
        <f>'6'!BU97</f>
        <v>0</v>
      </c>
      <c r="CV96" s="302"/>
      <c r="CW96" s="302">
        <f>'6'!BW97</f>
        <v>0</v>
      </c>
      <c r="CX96" s="294">
        <f t="shared" si="72"/>
        <v>0</v>
      </c>
      <c r="CY96" s="294">
        <f t="shared" si="73"/>
        <v>0</v>
      </c>
      <c r="CZ96" s="294">
        <f t="shared" si="74"/>
        <v>0</v>
      </c>
      <c r="DA96" s="294">
        <f t="shared" si="75"/>
        <v>0</v>
      </c>
      <c r="DB96" s="294">
        <f t="shared" si="76"/>
        <v>0.99</v>
      </c>
      <c r="DC96" s="294">
        <f t="shared" si="77"/>
        <v>0</v>
      </c>
      <c r="DD96" s="294">
        <f t="shared" si="78"/>
        <v>1.663</v>
      </c>
      <c r="DE96" s="294">
        <f t="shared" si="79"/>
        <v>0</v>
      </c>
      <c r="DF96" s="294">
        <f t="shared" si="80"/>
        <v>0</v>
      </c>
      <c r="DG96" s="294">
        <f t="shared" si="81"/>
        <v>0</v>
      </c>
      <c r="DH96" s="294">
        <f t="shared" si="82"/>
        <v>0</v>
      </c>
      <c r="DI96" s="294">
        <f t="shared" si="83"/>
        <v>0.99</v>
      </c>
      <c r="DJ96" s="294">
        <f t="shared" si="84"/>
        <v>0</v>
      </c>
      <c r="DK96" s="294">
        <f t="shared" si="85"/>
        <v>1.663</v>
      </c>
      <c r="DL96" s="283"/>
      <c r="DM96" s="552"/>
    </row>
    <row r="97" spans="1:117" s="446" customFormat="1" ht="63" customHeight="1" x14ac:dyDescent="0.25">
      <c r="A97" s="458"/>
      <c r="B97" s="282" t="str">
        <f>'6'!B98</f>
        <v>Реконструкция КВЛ-6кВ ТП-95-ТП-26 путем замены участка ВЛ-6кВ на КЛ-6кВ, используя метод ГНБ</v>
      </c>
      <c r="C97" s="554" t="str">
        <f>'6'!C98</f>
        <v>N</v>
      </c>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2"/>
      <c r="AD97" s="302"/>
      <c r="AE97" s="302"/>
      <c r="AF97" s="294">
        <f>'6'!Q98</f>
        <v>0</v>
      </c>
      <c r="AG97" s="302"/>
      <c r="AH97" s="302"/>
      <c r="AI97" s="302"/>
      <c r="AJ97" s="294"/>
      <c r="AK97" s="302"/>
      <c r="AL97" s="294">
        <f>'6'!U98</f>
        <v>0</v>
      </c>
      <c r="AM97" s="302"/>
      <c r="AN97" s="302">
        <f>'6'!W98</f>
        <v>0</v>
      </c>
      <c r="AO97" s="302"/>
      <c r="AP97" s="302"/>
      <c r="AQ97" s="302"/>
      <c r="AR97" s="302"/>
      <c r="AS97" s="302">
        <f>'6'!AA98</f>
        <v>0</v>
      </c>
      <c r="AT97" s="294">
        <f>'6'!AC98</f>
        <v>0</v>
      </c>
      <c r="AU97" s="302"/>
      <c r="AV97" s="302"/>
      <c r="AW97" s="302"/>
      <c r="AX97" s="294">
        <f>'6'!AE98</f>
        <v>0</v>
      </c>
      <c r="AY97" s="302"/>
      <c r="AZ97" s="294">
        <f>'6'!AG98</f>
        <v>0</v>
      </c>
      <c r="BA97" s="294">
        <f>'6'!AI98</f>
        <v>0</v>
      </c>
      <c r="BB97" s="302"/>
      <c r="BC97" s="302"/>
      <c r="BD97" s="302"/>
      <c r="BE97" s="294">
        <f>'6'!AK98</f>
        <v>0</v>
      </c>
      <c r="BF97" s="302"/>
      <c r="BG97" s="294">
        <f>'6'!AM98</f>
        <v>0</v>
      </c>
      <c r="BH97" s="294">
        <f>'6'!AO98</f>
        <v>0</v>
      </c>
      <c r="BI97" s="302"/>
      <c r="BJ97" s="302"/>
      <c r="BK97" s="302"/>
      <c r="BL97" s="302"/>
      <c r="BM97" s="302"/>
      <c r="BN97" s="294">
        <f>'6'!AS98</f>
        <v>0</v>
      </c>
      <c r="BO97" s="294">
        <f>'6'!AU98</f>
        <v>0</v>
      </c>
      <c r="BP97" s="302"/>
      <c r="BQ97" s="302"/>
      <c r="BR97" s="302"/>
      <c r="BS97" s="294">
        <f>'6'!AW98</f>
        <v>0</v>
      </c>
      <c r="BT97" s="302"/>
      <c r="BU97" s="302">
        <f>'6'!AY98</f>
        <v>0</v>
      </c>
      <c r="BV97" s="294">
        <f>'6'!BA98</f>
        <v>0</v>
      </c>
      <c r="BW97" s="302"/>
      <c r="BX97" s="302"/>
      <c r="BY97" s="302"/>
      <c r="BZ97" s="294">
        <f>'6'!BC98</f>
        <v>0.35</v>
      </c>
      <c r="CA97" s="302"/>
      <c r="CB97" s="294">
        <f>'6'!BE98</f>
        <v>0</v>
      </c>
      <c r="CC97" s="294">
        <f>'6'!BG98</f>
        <v>0</v>
      </c>
      <c r="CD97" s="294"/>
      <c r="CE97" s="294"/>
      <c r="CF97" s="294"/>
      <c r="CG97" s="294">
        <f>'6'!BI98</f>
        <v>0.35</v>
      </c>
      <c r="CH97" s="302"/>
      <c r="CI97" s="302">
        <f>'6'!BK98</f>
        <v>3.6539999999999995</v>
      </c>
      <c r="CJ97" s="294">
        <f>'6'!BM98</f>
        <v>0</v>
      </c>
      <c r="CK97" s="302"/>
      <c r="CL97" s="302"/>
      <c r="CM97" s="302"/>
      <c r="CN97" s="294">
        <f>'6'!BO98</f>
        <v>0</v>
      </c>
      <c r="CO97" s="302"/>
      <c r="CP97" s="294">
        <f>'6'!BQ98</f>
        <v>0</v>
      </c>
      <c r="CQ97" s="294">
        <f>'6'!BS98</f>
        <v>0</v>
      </c>
      <c r="CR97" s="294"/>
      <c r="CS97" s="294"/>
      <c r="CT97" s="294"/>
      <c r="CU97" s="294">
        <f>'6'!BU98</f>
        <v>0</v>
      </c>
      <c r="CV97" s="302"/>
      <c r="CW97" s="302">
        <f>'6'!BW98</f>
        <v>0</v>
      </c>
      <c r="CX97" s="294">
        <f t="shared" si="72"/>
        <v>0</v>
      </c>
      <c r="CY97" s="294">
        <f t="shared" si="73"/>
        <v>0</v>
      </c>
      <c r="CZ97" s="294">
        <f t="shared" si="74"/>
        <v>0</v>
      </c>
      <c r="DA97" s="294">
        <f t="shared" si="75"/>
        <v>0</v>
      </c>
      <c r="DB97" s="294">
        <f t="shared" si="76"/>
        <v>0.35</v>
      </c>
      <c r="DC97" s="294">
        <f t="shared" si="77"/>
        <v>0</v>
      </c>
      <c r="DD97" s="294">
        <f t="shared" si="78"/>
        <v>0</v>
      </c>
      <c r="DE97" s="294">
        <f t="shared" si="79"/>
        <v>0</v>
      </c>
      <c r="DF97" s="294">
        <f t="shared" si="80"/>
        <v>0</v>
      </c>
      <c r="DG97" s="294">
        <f t="shared" si="81"/>
        <v>0</v>
      </c>
      <c r="DH97" s="294">
        <f t="shared" si="82"/>
        <v>0</v>
      </c>
      <c r="DI97" s="294">
        <f t="shared" si="83"/>
        <v>0.35</v>
      </c>
      <c r="DJ97" s="294">
        <f t="shared" si="84"/>
        <v>0</v>
      </c>
      <c r="DK97" s="294">
        <f t="shared" si="85"/>
        <v>3.6539999999999995</v>
      </c>
      <c r="DL97" s="673"/>
      <c r="DM97" s="552"/>
    </row>
    <row r="98" spans="1:117" s="446" customFormat="1" ht="47.25" x14ac:dyDescent="0.25">
      <c r="A98" s="458"/>
      <c r="B98" s="282" t="str">
        <f>'6'!B99</f>
        <v>Реконструкция ВЛ-6кВ ТП-112-ТП-166 с заменой провода и опор</v>
      </c>
      <c r="C98" s="554" t="str">
        <f>'6'!C99</f>
        <v>O</v>
      </c>
      <c r="D98" s="302"/>
      <c r="E98" s="302"/>
      <c r="F98" s="302"/>
      <c r="G98" s="302"/>
      <c r="H98" s="302"/>
      <c r="I98" s="302"/>
      <c r="J98" s="302"/>
      <c r="K98" s="302"/>
      <c r="L98" s="302"/>
      <c r="M98" s="302"/>
      <c r="N98" s="302"/>
      <c r="O98" s="302"/>
      <c r="P98" s="302"/>
      <c r="Q98" s="302"/>
      <c r="R98" s="302"/>
      <c r="S98" s="302"/>
      <c r="T98" s="302"/>
      <c r="U98" s="302"/>
      <c r="V98" s="302"/>
      <c r="W98" s="302"/>
      <c r="X98" s="302"/>
      <c r="Y98" s="302"/>
      <c r="Z98" s="302"/>
      <c r="AA98" s="302"/>
      <c r="AB98" s="302"/>
      <c r="AC98" s="302"/>
      <c r="AD98" s="302"/>
      <c r="AE98" s="302"/>
      <c r="AF98" s="294">
        <f>'6'!Q99</f>
        <v>0</v>
      </c>
      <c r="AG98" s="302"/>
      <c r="AH98" s="302"/>
      <c r="AI98" s="302"/>
      <c r="AJ98" s="294"/>
      <c r="AK98" s="302"/>
      <c r="AL98" s="294">
        <f>'6'!U99</f>
        <v>0</v>
      </c>
      <c r="AM98" s="302"/>
      <c r="AN98" s="302">
        <f>'6'!W99</f>
        <v>0</v>
      </c>
      <c r="AO98" s="302"/>
      <c r="AP98" s="302"/>
      <c r="AQ98" s="302"/>
      <c r="AR98" s="302"/>
      <c r="AS98" s="302">
        <f>'6'!AA99</f>
        <v>0</v>
      </c>
      <c r="AT98" s="294">
        <f>'6'!AC99</f>
        <v>0</v>
      </c>
      <c r="AU98" s="302"/>
      <c r="AV98" s="302"/>
      <c r="AW98" s="302"/>
      <c r="AX98" s="294">
        <f>'6'!AE99</f>
        <v>0</v>
      </c>
      <c r="AY98" s="302"/>
      <c r="AZ98" s="294">
        <f>'6'!AG99</f>
        <v>0</v>
      </c>
      <c r="BA98" s="294">
        <f>'6'!AI99</f>
        <v>0</v>
      </c>
      <c r="BB98" s="302"/>
      <c r="BC98" s="302"/>
      <c r="BD98" s="302"/>
      <c r="BE98" s="294">
        <f>'6'!AK99</f>
        <v>0</v>
      </c>
      <c r="BF98" s="302"/>
      <c r="BG98" s="294">
        <f>'6'!AM99</f>
        <v>0</v>
      </c>
      <c r="BH98" s="294">
        <f>'6'!AO99</f>
        <v>0</v>
      </c>
      <c r="BI98" s="302"/>
      <c r="BJ98" s="302"/>
      <c r="BK98" s="302"/>
      <c r="BL98" s="302"/>
      <c r="BM98" s="302"/>
      <c r="BN98" s="294">
        <f>'6'!AS99</f>
        <v>0</v>
      </c>
      <c r="BO98" s="294">
        <f>'6'!AU99</f>
        <v>0</v>
      </c>
      <c r="BP98" s="302"/>
      <c r="BQ98" s="302"/>
      <c r="BR98" s="302"/>
      <c r="BS98" s="294">
        <f>'6'!AW99</f>
        <v>0</v>
      </c>
      <c r="BT98" s="302"/>
      <c r="BU98" s="302">
        <f>'6'!AY99</f>
        <v>0</v>
      </c>
      <c r="BV98" s="294">
        <f>'6'!BA99</f>
        <v>0</v>
      </c>
      <c r="BW98" s="302"/>
      <c r="BX98" s="302"/>
      <c r="BY98" s="302"/>
      <c r="BZ98" s="294">
        <f>'6'!BC99</f>
        <v>0</v>
      </c>
      <c r="CA98" s="302"/>
      <c r="CB98" s="294">
        <f>'6'!BE99</f>
        <v>0</v>
      </c>
      <c r="CC98" s="294">
        <f>'6'!BG99</f>
        <v>0</v>
      </c>
      <c r="CD98" s="294"/>
      <c r="CE98" s="294"/>
      <c r="CF98" s="294"/>
      <c r="CG98" s="294">
        <f>'6'!BI99</f>
        <v>0</v>
      </c>
      <c r="CH98" s="302"/>
      <c r="CI98" s="302">
        <f>'6'!BK99</f>
        <v>0</v>
      </c>
      <c r="CJ98" s="294">
        <f>'6'!BM99</f>
        <v>0</v>
      </c>
      <c r="CK98" s="302"/>
      <c r="CL98" s="302"/>
      <c r="CM98" s="302"/>
      <c r="CN98" s="294" t="str">
        <f>'6'!BO99</f>
        <v>0,74</v>
      </c>
      <c r="CO98" s="302"/>
      <c r="CP98" s="294">
        <f>'6'!BQ99</f>
        <v>2.044</v>
      </c>
      <c r="CQ98" s="294">
        <f>'6'!BS99</f>
        <v>0</v>
      </c>
      <c r="CR98" s="294"/>
      <c r="CS98" s="294"/>
      <c r="CT98" s="294"/>
      <c r="CU98" s="294" t="str">
        <f>'6'!BU99</f>
        <v>0,74</v>
      </c>
      <c r="CV98" s="302"/>
      <c r="CW98" s="302">
        <f>'6'!BW99</f>
        <v>2.044</v>
      </c>
      <c r="CX98" s="294">
        <f t="shared" si="72"/>
        <v>0</v>
      </c>
      <c r="CY98" s="294">
        <f t="shared" si="73"/>
        <v>0</v>
      </c>
      <c r="CZ98" s="294">
        <f t="shared" si="74"/>
        <v>0</v>
      </c>
      <c r="DA98" s="294">
        <f t="shared" si="75"/>
        <v>0</v>
      </c>
      <c r="DB98" s="294">
        <f t="shared" si="76"/>
        <v>0.74</v>
      </c>
      <c r="DC98" s="294">
        <f t="shared" si="77"/>
        <v>0</v>
      </c>
      <c r="DD98" s="294">
        <f t="shared" si="78"/>
        <v>2.044</v>
      </c>
      <c r="DE98" s="294">
        <f t="shared" si="79"/>
        <v>0</v>
      </c>
      <c r="DF98" s="294">
        <f t="shared" si="80"/>
        <v>0</v>
      </c>
      <c r="DG98" s="294">
        <f t="shared" si="81"/>
        <v>0</v>
      </c>
      <c r="DH98" s="294">
        <f t="shared" si="82"/>
        <v>0</v>
      </c>
      <c r="DI98" s="294">
        <f t="shared" si="83"/>
        <v>0.74</v>
      </c>
      <c r="DJ98" s="294">
        <f t="shared" si="84"/>
        <v>0</v>
      </c>
      <c r="DK98" s="294">
        <f t="shared" si="85"/>
        <v>2.044</v>
      </c>
      <c r="DL98" s="674"/>
      <c r="DM98" s="552"/>
    </row>
    <row r="99" spans="1:117" ht="63" x14ac:dyDescent="0.25">
      <c r="A99" s="46" t="s">
        <v>608</v>
      </c>
      <c r="B99" s="170" t="s">
        <v>753</v>
      </c>
      <c r="C99" s="50"/>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302"/>
      <c r="AE99" s="302"/>
      <c r="AF99" s="294">
        <f>'6'!Q100</f>
        <v>0</v>
      </c>
      <c r="AG99" s="302"/>
      <c r="AH99" s="302"/>
      <c r="AI99" s="302"/>
      <c r="AJ99" s="294"/>
      <c r="AK99" s="302"/>
      <c r="AL99" s="294" t="str">
        <f>'6'!U100</f>
        <v>0</v>
      </c>
      <c r="AM99" s="302"/>
      <c r="AN99" s="302">
        <f>'6'!W100</f>
        <v>0</v>
      </c>
      <c r="AO99" s="302"/>
      <c r="AP99" s="302"/>
      <c r="AQ99" s="302"/>
      <c r="AR99" s="302"/>
      <c r="AS99" s="302">
        <f>'6'!AA100</f>
        <v>0</v>
      </c>
      <c r="AT99" s="294">
        <f>'6'!AC100</f>
        <v>0</v>
      </c>
      <c r="AU99" s="302"/>
      <c r="AV99" s="302"/>
      <c r="AW99" s="302"/>
      <c r="AX99" s="294">
        <f>'6'!AE100</f>
        <v>0</v>
      </c>
      <c r="AY99" s="302"/>
      <c r="AZ99" s="294">
        <f>'6'!AG100</f>
        <v>0</v>
      </c>
      <c r="BA99" s="294">
        <f>'6'!AI100</f>
        <v>0</v>
      </c>
      <c r="BB99" s="302"/>
      <c r="BC99" s="302"/>
      <c r="BD99" s="302"/>
      <c r="BE99" s="294">
        <f>'6'!AK100</f>
        <v>0</v>
      </c>
      <c r="BF99" s="302"/>
      <c r="BG99" s="294">
        <f>'6'!AM100</f>
        <v>0</v>
      </c>
      <c r="BH99" s="294">
        <f>'6'!AO100</f>
        <v>0</v>
      </c>
      <c r="BI99" s="302"/>
      <c r="BJ99" s="302"/>
      <c r="BK99" s="302"/>
      <c r="BL99" s="302"/>
      <c r="BM99" s="302"/>
      <c r="BN99" s="294" t="str">
        <f>'6'!AS100</f>
        <v>0,000</v>
      </c>
      <c r="BO99" s="294">
        <f>'6'!AU100</f>
        <v>0</v>
      </c>
      <c r="BP99" s="302"/>
      <c r="BQ99" s="302"/>
      <c r="BR99" s="302"/>
      <c r="BS99" s="294">
        <f>'6'!AW100</f>
        <v>0</v>
      </c>
      <c r="BT99" s="302"/>
      <c r="BU99" s="302">
        <f>'6'!AY100</f>
        <v>0</v>
      </c>
      <c r="BV99" s="294">
        <f>'6'!BA100</f>
        <v>0</v>
      </c>
      <c r="BW99" s="302"/>
      <c r="BX99" s="302"/>
      <c r="BY99" s="302"/>
      <c r="BZ99" s="294">
        <f>'6'!BC100</f>
        <v>0</v>
      </c>
      <c r="CA99" s="302"/>
      <c r="CB99" s="294" t="str">
        <f>'6'!BE100</f>
        <v>0,000</v>
      </c>
      <c r="CC99" s="294">
        <f>'6'!BG100</f>
        <v>0</v>
      </c>
      <c r="CD99" s="294"/>
      <c r="CE99" s="294"/>
      <c r="CF99" s="294"/>
      <c r="CG99" s="294">
        <f>'6'!BI100</f>
        <v>0</v>
      </c>
      <c r="CH99" s="302"/>
      <c r="CI99" s="302">
        <f>'6'!BK100</f>
        <v>0</v>
      </c>
      <c r="CJ99" s="294">
        <f>'6'!BM100</f>
        <v>0</v>
      </c>
      <c r="CK99" s="302"/>
      <c r="CL99" s="302"/>
      <c r="CM99" s="302"/>
      <c r="CN99" s="294">
        <f>'6'!BO100</f>
        <v>0</v>
      </c>
      <c r="CO99" s="302"/>
      <c r="CP99" s="294">
        <f>'6'!BQ100</f>
        <v>0</v>
      </c>
      <c r="CQ99" s="294">
        <f>'6'!BS100</f>
        <v>0</v>
      </c>
      <c r="CR99" s="294"/>
      <c r="CS99" s="294"/>
      <c r="CT99" s="294"/>
      <c r="CU99" s="294">
        <f>'6'!BU100</f>
        <v>0</v>
      </c>
      <c r="CV99" s="302"/>
      <c r="CW99" s="302">
        <f>'6'!BW100</f>
        <v>0</v>
      </c>
      <c r="CX99" s="294">
        <f t="shared" si="72"/>
        <v>0</v>
      </c>
      <c r="CY99" s="294">
        <f t="shared" si="73"/>
        <v>0</v>
      </c>
      <c r="CZ99" s="294">
        <f t="shared" si="74"/>
        <v>0</v>
      </c>
      <c r="DA99" s="294">
        <f t="shared" si="75"/>
        <v>0</v>
      </c>
      <c r="DB99" s="294">
        <f t="shared" si="76"/>
        <v>0</v>
      </c>
      <c r="DC99" s="294">
        <f t="shared" si="77"/>
        <v>0</v>
      </c>
      <c r="DD99" s="294">
        <f t="shared" si="78"/>
        <v>0</v>
      </c>
      <c r="DE99" s="294">
        <f t="shared" si="79"/>
        <v>0</v>
      </c>
      <c r="DF99" s="294">
        <f t="shared" si="80"/>
        <v>0</v>
      </c>
      <c r="DG99" s="294">
        <f t="shared" si="81"/>
        <v>0</v>
      </c>
      <c r="DH99" s="294">
        <f t="shared" si="82"/>
        <v>0</v>
      </c>
      <c r="DI99" s="294">
        <f t="shared" si="83"/>
        <v>0</v>
      </c>
      <c r="DJ99" s="294">
        <f t="shared" si="84"/>
        <v>0</v>
      </c>
      <c r="DK99" s="294">
        <f t="shared" si="85"/>
        <v>0</v>
      </c>
      <c r="DL99" s="283"/>
      <c r="DM99" s="552"/>
    </row>
    <row r="100" spans="1:117" ht="63" x14ac:dyDescent="0.25">
      <c r="A100" s="46" t="s">
        <v>558</v>
      </c>
      <c r="B100" s="172" t="s">
        <v>754</v>
      </c>
      <c r="C100" s="50"/>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302"/>
      <c r="AE100" s="302"/>
      <c r="AF100" s="294">
        <f>'6'!Q101</f>
        <v>0</v>
      </c>
      <c r="AG100" s="302"/>
      <c r="AH100" s="302"/>
      <c r="AI100" s="302"/>
      <c r="AJ100" s="294"/>
      <c r="AK100" s="302"/>
      <c r="AL100" s="294">
        <f>'6'!U101</f>
        <v>1.2708333333333333</v>
      </c>
      <c r="AM100" s="302"/>
      <c r="AN100" s="302">
        <f>'6'!W101</f>
        <v>0</v>
      </c>
      <c r="AO100" s="302"/>
      <c r="AP100" s="302"/>
      <c r="AQ100" s="302"/>
      <c r="AR100" s="302"/>
      <c r="AS100" s="302">
        <f>'6'!AA101</f>
        <v>1.2709999999999999</v>
      </c>
      <c r="AT100" s="294">
        <f>'6'!AC101</f>
        <v>0</v>
      </c>
      <c r="AU100" s="302"/>
      <c r="AV100" s="302"/>
      <c r="AW100" s="302"/>
      <c r="AX100" s="294">
        <f>'6'!AE101</f>
        <v>0</v>
      </c>
      <c r="AY100" s="302"/>
      <c r="AZ100" s="294">
        <f>'6'!AG101</f>
        <v>0</v>
      </c>
      <c r="BA100" s="294">
        <f>'6'!AI101</f>
        <v>0</v>
      </c>
      <c r="BB100" s="302"/>
      <c r="BC100" s="302"/>
      <c r="BD100" s="302"/>
      <c r="BE100" s="294">
        <f>'6'!AK101</f>
        <v>0</v>
      </c>
      <c r="BF100" s="302"/>
      <c r="BG100" s="294">
        <f>'6'!AM101</f>
        <v>0</v>
      </c>
      <c r="BH100" s="294">
        <f>'6'!AO101</f>
        <v>0</v>
      </c>
      <c r="BI100" s="302"/>
      <c r="BJ100" s="302"/>
      <c r="BK100" s="302"/>
      <c r="BL100" s="302"/>
      <c r="BM100" s="302"/>
      <c r="BN100" s="294">
        <f>'6'!AS101</f>
        <v>14.531999999999998</v>
      </c>
      <c r="BO100" s="294">
        <f>'6'!AU101</f>
        <v>0</v>
      </c>
      <c r="BP100" s="302"/>
      <c r="BQ100" s="302"/>
      <c r="BR100" s="302"/>
      <c r="BS100" s="294">
        <f>'6'!AW101</f>
        <v>0</v>
      </c>
      <c r="BT100" s="302"/>
      <c r="BU100" s="302">
        <f>'6'!AY101</f>
        <v>15.221247580000002</v>
      </c>
      <c r="BV100" s="294">
        <f>'6'!BA101</f>
        <v>0</v>
      </c>
      <c r="BW100" s="302"/>
      <c r="BX100" s="302"/>
      <c r="BY100" s="302"/>
      <c r="BZ100" s="294">
        <f>'6'!BC101</f>
        <v>0</v>
      </c>
      <c r="CA100" s="302"/>
      <c r="CB100" s="294">
        <f>'6'!BE101</f>
        <v>14.531999999999998</v>
      </c>
      <c r="CC100" s="294">
        <f>'6'!BG101</f>
        <v>0</v>
      </c>
      <c r="CD100" s="294"/>
      <c r="CE100" s="294"/>
      <c r="CF100" s="294"/>
      <c r="CG100" s="294">
        <f>'6'!BI101</f>
        <v>0</v>
      </c>
      <c r="CH100" s="302"/>
      <c r="CI100" s="302">
        <f>'6'!BK101</f>
        <v>14.982230000000001</v>
      </c>
      <c r="CJ100" s="294">
        <f>'6'!BM101</f>
        <v>0</v>
      </c>
      <c r="CK100" s="302"/>
      <c r="CL100" s="302"/>
      <c r="CM100" s="302"/>
      <c r="CN100" s="294">
        <f>'6'!BO101</f>
        <v>0</v>
      </c>
      <c r="CO100" s="302"/>
      <c r="CP100" s="294">
        <f>'6'!BQ101</f>
        <v>19.160019999999999</v>
      </c>
      <c r="CQ100" s="294">
        <f>'6'!BS101</f>
        <v>0</v>
      </c>
      <c r="CR100" s="294"/>
      <c r="CS100" s="294"/>
      <c r="CT100" s="294"/>
      <c r="CU100" s="294">
        <f>'6'!BU101</f>
        <v>0</v>
      </c>
      <c r="CV100" s="302"/>
      <c r="CW100" s="302">
        <f>'6'!BW101</f>
        <v>47.357554758333336</v>
      </c>
      <c r="CX100" s="294">
        <f t="shared" si="72"/>
        <v>0</v>
      </c>
      <c r="CY100" s="294">
        <f t="shared" si="73"/>
        <v>0</v>
      </c>
      <c r="CZ100" s="294">
        <f t="shared" si="74"/>
        <v>0</v>
      </c>
      <c r="DA100" s="294">
        <f t="shared" si="75"/>
        <v>0</v>
      </c>
      <c r="DB100" s="294">
        <f t="shared" si="76"/>
        <v>0</v>
      </c>
      <c r="DC100" s="294">
        <f t="shared" si="77"/>
        <v>0</v>
      </c>
      <c r="DD100" s="294">
        <f t="shared" si="78"/>
        <v>49.494853333333324</v>
      </c>
      <c r="DE100" s="294">
        <f t="shared" si="79"/>
        <v>0</v>
      </c>
      <c r="DF100" s="294">
        <f t="shared" si="80"/>
        <v>0</v>
      </c>
      <c r="DG100" s="294">
        <f t="shared" si="81"/>
        <v>0</v>
      </c>
      <c r="DH100" s="294">
        <f t="shared" si="82"/>
        <v>0</v>
      </c>
      <c r="DI100" s="294">
        <f t="shared" si="83"/>
        <v>0</v>
      </c>
      <c r="DJ100" s="294">
        <f t="shared" si="84"/>
        <v>0</v>
      </c>
      <c r="DK100" s="294">
        <f t="shared" si="85"/>
        <v>78.831865671666677</v>
      </c>
      <c r="DL100" s="283"/>
      <c r="DM100" s="552"/>
    </row>
    <row r="101" spans="1:117" ht="31.5" x14ac:dyDescent="0.25">
      <c r="A101" s="46" t="s">
        <v>611</v>
      </c>
      <c r="B101" s="289" t="s">
        <v>860</v>
      </c>
      <c r="C101" s="50"/>
      <c r="D101" s="302"/>
      <c r="E101" s="302"/>
      <c r="F101" s="302"/>
      <c r="G101" s="302"/>
      <c r="H101" s="302"/>
      <c r="I101" s="302"/>
      <c r="J101" s="302"/>
      <c r="K101" s="302"/>
      <c r="L101" s="302"/>
      <c r="M101" s="302"/>
      <c r="N101" s="302"/>
      <c r="O101" s="302"/>
      <c r="P101" s="302"/>
      <c r="Q101" s="302"/>
      <c r="R101" s="302"/>
      <c r="S101" s="302"/>
      <c r="T101" s="302"/>
      <c r="U101" s="302"/>
      <c r="V101" s="302"/>
      <c r="W101" s="302"/>
      <c r="X101" s="302"/>
      <c r="Y101" s="302"/>
      <c r="Z101" s="302"/>
      <c r="AA101" s="302"/>
      <c r="AB101" s="302"/>
      <c r="AC101" s="302"/>
      <c r="AD101" s="302"/>
      <c r="AE101" s="302"/>
      <c r="AF101" s="294">
        <f>'6'!Q102</f>
        <v>0</v>
      </c>
      <c r="AG101" s="302"/>
      <c r="AH101" s="302"/>
      <c r="AI101" s="302"/>
      <c r="AJ101" s="294"/>
      <c r="AK101" s="302"/>
      <c r="AL101" s="294">
        <f>'6'!U102</f>
        <v>1.2708333333333333</v>
      </c>
      <c r="AM101" s="302"/>
      <c r="AN101" s="302">
        <f>'6'!W102</f>
        <v>0</v>
      </c>
      <c r="AO101" s="302"/>
      <c r="AP101" s="302"/>
      <c r="AQ101" s="302"/>
      <c r="AR101" s="302"/>
      <c r="AS101" s="302">
        <f>'6'!AA102</f>
        <v>1.2709999999999999</v>
      </c>
      <c r="AT101" s="294">
        <f>'6'!AC102</f>
        <v>0</v>
      </c>
      <c r="AU101" s="302"/>
      <c r="AV101" s="302"/>
      <c r="AW101" s="302"/>
      <c r="AX101" s="294">
        <f>'6'!AE102</f>
        <v>0</v>
      </c>
      <c r="AY101" s="302"/>
      <c r="AZ101" s="294">
        <f>'6'!AG102</f>
        <v>0</v>
      </c>
      <c r="BA101" s="294">
        <f>'6'!AI102</f>
        <v>0</v>
      </c>
      <c r="BB101" s="302"/>
      <c r="BC101" s="302"/>
      <c r="BD101" s="302"/>
      <c r="BE101" s="294">
        <f>'6'!AK102</f>
        <v>0</v>
      </c>
      <c r="BF101" s="302"/>
      <c r="BG101" s="294">
        <f>'6'!AM102</f>
        <v>0</v>
      </c>
      <c r="BH101" s="294">
        <f>'6'!AO102</f>
        <v>0</v>
      </c>
      <c r="BI101" s="302"/>
      <c r="BJ101" s="302"/>
      <c r="BK101" s="302"/>
      <c r="BL101" s="302"/>
      <c r="BM101" s="302"/>
      <c r="BN101" s="294">
        <f>'6'!AS102</f>
        <v>14.531999999999998</v>
      </c>
      <c r="BO101" s="294">
        <f>'6'!AU102</f>
        <v>0</v>
      </c>
      <c r="BP101" s="302"/>
      <c r="BQ101" s="302"/>
      <c r="BR101" s="302"/>
      <c r="BS101" s="294">
        <f>'6'!AW102</f>
        <v>0</v>
      </c>
      <c r="BT101" s="302"/>
      <c r="BU101" s="302">
        <f>'6'!AY102</f>
        <v>0</v>
      </c>
      <c r="BV101" s="294">
        <f>'6'!BA102</f>
        <v>0</v>
      </c>
      <c r="BW101" s="302"/>
      <c r="BX101" s="302"/>
      <c r="BY101" s="302"/>
      <c r="BZ101" s="294">
        <f>'6'!BC102</f>
        <v>0</v>
      </c>
      <c r="CA101" s="302"/>
      <c r="CB101" s="294">
        <f>'6'!BE102</f>
        <v>14.531999999999998</v>
      </c>
      <c r="CC101" s="294">
        <f>'6'!BG102</f>
        <v>0</v>
      </c>
      <c r="CD101" s="294"/>
      <c r="CE101" s="294"/>
      <c r="CF101" s="294"/>
      <c r="CG101" s="294">
        <f>'6'!BI102</f>
        <v>0</v>
      </c>
      <c r="CH101" s="302"/>
      <c r="CI101" s="302">
        <f>'6'!BK102</f>
        <v>0</v>
      </c>
      <c r="CJ101" s="294">
        <f>'6'!BM102</f>
        <v>0</v>
      </c>
      <c r="CK101" s="302"/>
      <c r="CL101" s="302"/>
      <c r="CM101" s="302"/>
      <c r="CN101" s="294">
        <f>'6'!BO102</f>
        <v>0</v>
      </c>
      <c r="CO101" s="302"/>
      <c r="CP101" s="294">
        <f>'6'!BQ102</f>
        <v>19.160019999999999</v>
      </c>
      <c r="CQ101" s="294">
        <f>'6'!BS102</f>
        <v>0</v>
      </c>
      <c r="CR101" s="294"/>
      <c r="CS101" s="294"/>
      <c r="CT101" s="294"/>
      <c r="CU101" s="294">
        <f>'6'!BU102</f>
        <v>0</v>
      </c>
      <c r="CV101" s="302"/>
      <c r="CW101" s="302">
        <f>'6'!BW102</f>
        <v>0</v>
      </c>
      <c r="CX101" s="294">
        <f t="shared" si="72"/>
        <v>0</v>
      </c>
      <c r="CY101" s="294">
        <f t="shared" si="73"/>
        <v>0</v>
      </c>
      <c r="CZ101" s="294">
        <f t="shared" si="74"/>
        <v>0</v>
      </c>
      <c r="DA101" s="294">
        <f t="shared" si="75"/>
        <v>0</v>
      </c>
      <c r="DB101" s="294">
        <f t="shared" si="76"/>
        <v>0</v>
      </c>
      <c r="DC101" s="294">
        <f t="shared" si="77"/>
        <v>0</v>
      </c>
      <c r="DD101" s="294">
        <f t="shared" si="78"/>
        <v>49.494853333333324</v>
      </c>
      <c r="DE101" s="294">
        <f t="shared" si="79"/>
        <v>0</v>
      </c>
      <c r="DF101" s="294">
        <f t="shared" si="80"/>
        <v>0</v>
      </c>
      <c r="DG101" s="294">
        <f t="shared" si="81"/>
        <v>0</v>
      </c>
      <c r="DH101" s="294">
        <f t="shared" si="82"/>
        <v>0</v>
      </c>
      <c r="DI101" s="294">
        <f t="shared" si="83"/>
        <v>0</v>
      </c>
      <c r="DJ101" s="294">
        <f t="shared" si="84"/>
        <v>0</v>
      </c>
      <c r="DK101" s="294">
        <f t="shared" si="85"/>
        <v>1.2708333333333333</v>
      </c>
      <c r="DL101" s="283"/>
      <c r="DM101" s="552"/>
    </row>
    <row r="102" spans="1:117" s="580" customFormat="1" ht="63" x14ac:dyDescent="0.25">
      <c r="A102" s="46"/>
      <c r="B102" s="288" t="s">
        <v>1132</v>
      </c>
      <c r="C102" s="50" t="s">
        <v>1123</v>
      </c>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c r="AA102" s="302"/>
      <c r="AB102" s="302"/>
      <c r="AC102" s="302"/>
      <c r="AD102" s="302"/>
      <c r="AE102" s="302"/>
      <c r="AF102" s="294">
        <f>'6'!Q103</f>
        <v>0</v>
      </c>
      <c r="AG102" s="302"/>
      <c r="AH102" s="302"/>
      <c r="AI102" s="302"/>
      <c r="AJ102" s="294"/>
      <c r="AK102" s="302"/>
      <c r="AL102" s="294">
        <f>'6'!U103</f>
        <v>0</v>
      </c>
      <c r="AM102" s="302"/>
      <c r="AN102" s="302">
        <f>'6'!W103</f>
        <v>0</v>
      </c>
      <c r="AO102" s="302"/>
      <c r="AP102" s="302"/>
      <c r="AQ102" s="302"/>
      <c r="AR102" s="302"/>
      <c r="AS102" s="302">
        <f>'6'!AA103</f>
        <v>0</v>
      </c>
      <c r="AT102" s="294">
        <f>'6'!AC103</f>
        <v>0</v>
      </c>
      <c r="AU102" s="302"/>
      <c r="AV102" s="302"/>
      <c r="AW102" s="302"/>
      <c r="AX102" s="294">
        <f>'6'!AE103</f>
        <v>0</v>
      </c>
      <c r="AY102" s="302"/>
      <c r="AZ102" s="294">
        <f>'6'!AG103</f>
        <v>0</v>
      </c>
      <c r="BA102" s="294">
        <f>'6'!AI103</f>
        <v>0</v>
      </c>
      <c r="BB102" s="302"/>
      <c r="BC102" s="302"/>
      <c r="BD102" s="302"/>
      <c r="BE102" s="294">
        <f>'6'!AK103</f>
        <v>0</v>
      </c>
      <c r="BF102" s="302"/>
      <c r="BG102" s="294">
        <f>'6'!AM103</f>
        <v>0</v>
      </c>
      <c r="BH102" s="294">
        <f>'6'!AO103</f>
        <v>0</v>
      </c>
      <c r="BI102" s="302"/>
      <c r="BJ102" s="302"/>
      <c r="BK102" s="302"/>
      <c r="BL102" s="302"/>
      <c r="BM102" s="302"/>
      <c r="BN102" s="294">
        <f>'6'!AS103</f>
        <v>0</v>
      </c>
      <c r="BO102" s="294">
        <f>'6'!AU103</f>
        <v>0</v>
      </c>
      <c r="BP102" s="302"/>
      <c r="BQ102" s="302"/>
      <c r="BR102" s="302"/>
      <c r="BS102" s="294">
        <f>'6'!AW103</f>
        <v>0</v>
      </c>
      <c r="BT102" s="302"/>
      <c r="BU102" s="302">
        <f>'6'!AY103</f>
        <v>15.221247580000002</v>
      </c>
      <c r="BV102" s="294">
        <f>'6'!BA103</f>
        <v>0</v>
      </c>
      <c r="BW102" s="302"/>
      <c r="BX102" s="302"/>
      <c r="BY102" s="302"/>
      <c r="BZ102" s="294">
        <f>'6'!BC103</f>
        <v>0</v>
      </c>
      <c r="CA102" s="302"/>
      <c r="CB102" s="294">
        <f>'6'!BE103</f>
        <v>0</v>
      </c>
      <c r="CC102" s="294">
        <f>'6'!BG103</f>
        <v>0</v>
      </c>
      <c r="CD102" s="294"/>
      <c r="CE102" s="294"/>
      <c r="CF102" s="294"/>
      <c r="CG102" s="294">
        <f>'6'!BI103</f>
        <v>0</v>
      </c>
      <c r="CH102" s="302"/>
      <c r="CI102" s="302">
        <f>'6'!BK103</f>
        <v>14.982230000000001</v>
      </c>
      <c r="CJ102" s="294">
        <f>'6'!BM103</f>
        <v>0</v>
      </c>
      <c r="CK102" s="302"/>
      <c r="CL102" s="302"/>
      <c r="CM102" s="302"/>
      <c r="CN102" s="294">
        <f>'6'!BO103</f>
        <v>0</v>
      </c>
      <c r="CO102" s="302"/>
      <c r="CP102" s="294">
        <f>'6'!BQ103</f>
        <v>19.160019999999999</v>
      </c>
      <c r="CQ102" s="294">
        <f>'6'!BS103</f>
        <v>0</v>
      </c>
      <c r="CR102" s="294"/>
      <c r="CS102" s="294"/>
      <c r="CT102" s="294"/>
      <c r="CU102" s="294">
        <f>'6'!BU103</f>
        <v>0</v>
      </c>
      <c r="CV102" s="302"/>
      <c r="CW102" s="302">
        <f>'6'!BW103</f>
        <v>47.357554758333336</v>
      </c>
      <c r="CX102" s="294">
        <f t="shared" ref="CX102" si="86">AF102+AT102+BH102+BV102+CJ102</f>
        <v>0</v>
      </c>
      <c r="CY102" s="294">
        <f t="shared" ref="CY102" si="87">AG102+AU102+BI102+BW102+CK102</f>
        <v>0</v>
      </c>
      <c r="CZ102" s="294">
        <f t="shared" ref="CZ102" si="88">AH102+AV102+BJ102+BX102+CL102</f>
        <v>0</v>
      </c>
      <c r="DA102" s="294">
        <f t="shared" ref="DA102" si="89">AI102+AW102+BK102+BY102+CM102</f>
        <v>0</v>
      </c>
      <c r="DB102" s="294">
        <f t="shared" ref="DB102" si="90">AJ102+AX102+BL102+BZ102+CN102</f>
        <v>0</v>
      </c>
      <c r="DC102" s="294">
        <f t="shared" ref="DC102" si="91">AK102+AY102+BM102+CA102+CO102</f>
        <v>0</v>
      </c>
      <c r="DD102" s="294">
        <f t="shared" ref="DD102" si="92">AL102+AZ102+BN102+CB102+CP102</f>
        <v>19.160019999999999</v>
      </c>
      <c r="DE102" s="294">
        <f t="shared" ref="DE102" si="93">AF102+AT102+BO102+CC102+CQ102</f>
        <v>0</v>
      </c>
      <c r="DF102" s="294">
        <f t="shared" ref="DF102" si="94">AG102+AU102+BP102+CD102+CR102</f>
        <v>0</v>
      </c>
      <c r="DG102" s="294">
        <f t="shared" ref="DG102" si="95">AH102+AV102+BQ102+CE102+CS102</f>
        <v>0</v>
      </c>
      <c r="DH102" s="294">
        <f t="shared" ref="DH102" si="96">AI102+AW102+BR102+CF102+CT102</f>
        <v>0</v>
      </c>
      <c r="DI102" s="294">
        <f t="shared" ref="DI102" si="97">AJ102+AX102+BS102+CG102+CU102</f>
        <v>0</v>
      </c>
      <c r="DJ102" s="294">
        <f t="shared" ref="DJ102" si="98">AK102+AY102+BT102+CH102+CV102</f>
        <v>0</v>
      </c>
      <c r="DK102" s="294">
        <f t="shared" ref="DK102" si="99">AL102+AZ102+BU102+CI102+CW102</f>
        <v>77.561032338333348</v>
      </c>
      <c r="DL102" s="283"/>
      <c r="DM102" s="552"/>
    </row>
    <row r="103" spans="1:117" s="540" customFormat="1" x14ac:dyDescent="0.25">
      <c r="A103" s="46"/>
      <c r="B103" s="289"/>
      <c r="C103" s="50"/>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2"/>
      <c r="AD103" s="302"/>
      <c r="AE103" s="302"/>
      <c r="AF103" s="294"/>
      <c r="AG103" s="302"/>
      <c r="AH103" s="302"/>
      <c r="AI103" s="302"/>
      <c r="AJ103" s="294"/>
      <c r="AK103" s="302"/>
      <c r="AL103" s="294"/>
      <c r="AM103" s="302"/>
      <c r="AN103" s="302"/>
      <c r="AO103" s="302"/>
      <c r="AP103" s="302"/>
      <c r="AQ103" s="302"/>
      <c r="AR103" s="302"/>
      <c r="AS103" s="302"/>
      <c r="AT103" s="294"/>
      <c r="AU103" s="302"/>
      <c r="AV103" s="302"/>
      <c r="AW103" s="302"/>
      <c r="AX103" s="294"/>
      <c r="AY103" s="302"/>
      <c r="AZ103" s="294"/>
      <c r="BA103" s="294"/>
      <c r="BB103" s="302"/>
      <c r="BC103" s="302"/>
      <c r="BD103" s="302"/>
      <c r="BE103" s="294"/>
      <c r="BF103" s="302"/>
      <c r="BG103" s="294"/>
      <c r="BH103" s="294"/>
      <c r="BI103" s="302"/>
      <c r="BJ103" s="302"/>
      <c r="BK103" s="302"/>
      <c r="BL103" s="302"/>
      <c r="BM103" s="302"/>
      <c r="BN103" s="294"/>
      <c r="BO103" s="294"/>
      <c r="BP103" s="302"/>
      <c r="BQ103" s="302"/>
      <c r="BR103" s="302"/>
      <c r="BS103" s="294"/>
      <c r="BT103" s="302"/>
      <c r="BU103" s="302"/>
      <c r="BV103" s="294"/>
      <c r="BW103" s="302"/>
      <c r="BX103" s="302"/>
      <c r="BY103" s="302"/>
      <c r="BZ103" s="294"/>
      <c r="CA103" s="302"/>
      <c r="CB103" s="294"/>
      <c r="CC103" s="294"/>
      <c r="CD103" s="294"/>
      <c r="CE103" s="294"/>
      <c r="CF103" s="294"/>
      <c r="CG103" s="294"/>
      <c r="CH103" s="302"/>
      <c r="CI103" s="302"/>
      <c r="CJ103" s="294"/>
      <c r="CK103" s="302"/>
      <c r="CL103" s="302"/>
      <c r="CM103" s="302"/>
      <c r="CN103" s="294"/>
      <c r="CO103" s="302"/>
      <c r="CP103" s="294"/>
      <c r="CQ103" s="294"/>
      <c r="CR103" s="294"/>
      <c r="CS103" s="294"/>
      <c r="CT103" s="294"/>
      <c r="CU103" s="294"/>
      <c r="CV103" s="302"/>
      <c r="CW103" s="302"/>
      <c r="CX103" s="294"/>
      <c r="CY103" s="294"/>
      <c r="CZ103" s="294"/>
      <c r="DA103" s="294"/>
      <c r="DB103" s="294"/>
      <c r="DC103" s="294"/>
      <c r="DD103" s="294"/>
      <c r="DE103" s="294"/>
      <c r="DF103" s="294"/>
      <c r="DG103" s="294"/>
      <c r="DH103" s="294"/>
      <c r="DI103" s="294"/>
      <c r="DJ103" s="294"/>
      <c r="DK103" s="294"/>
      <c r="DL103" s="283"/>
      <c r="DM103" s="552"/>
    </row>
    <row r="104" spans="1:117" ht="63" x14ac:dyDescent="0.25">
      <c r="A104" s="46" t="s">
        <v>559</v>
      </c>
      <c r="B104" s="216" t="s">
        <v>755</v>
      </c>
      <c r="C104" s="50"/>
      <c r="D104" s="302"/>
      <c r="E104" s="302"/>
      <c r="F104" s="302"/>
      <c r="G104" s="302"/>
      <c r="H104" s="302"/>
      <c r="I104" s="302"/>
      <c r="J104" s="302"/>
      <c r="K104" s="302"/>
      <c r="L104" s="302"/>
      <c r="M104" s="302"/>
      <c r="N104" s="302"/>
      <c r="O104" s="302"/>
      <c r="P104" s="302"/>
      <c r="Q104" s="302"/>
      <c r="R104" s="302"/>
      <c r="S104" s="302"/>
      <c r="T104" s="302"/>
      <c r="U104" s="302"/>
      <c r="V104" s="302"/>
      <c r="W104" s="302"/>
      <c r="X104" s="302"/>
      <c r="Y104" s="302"/>
      <c r="Z104" s="302"/>
      <c r="AA104" s="302"/>
      <c r="AB104" s="302"/>
      <c r="AC104" s="302"/>
      <c r="AD104" s="302"/>
      <c r="AE104" s="302"/>
      <c r="AF104" s="294">
        <f>'6'!Q105</f>
        <v>0</v>
      </c>
      <c r="AG104" s="302"/>
      <c r="AH104" s="302"/>
      <c r="AI104" s="302"/>
      <c r="AJ104" s="294"/>
      <c r="AK104" s="302"/>
      <c r="AL104" s="294">
        <f>'6'!U105</f>
        <v>12.65</v>
      </c>
      <c r="AM104" s="302"/>
      <c r="AN104" s="302">
        <f>'6'!W105</f>
        <v>0</v>
      </c>
      <c r="AO104" s="302"/>
      <c r="AP104" s="302"/>
      <c r="AQ104" s="302"/>
      <c r="AR104" s="302"/>
      <c r="AS104" s="302">
        <f>'6'!AA105</f>
        <v>12.770049</v>
      </c>
      <c r="AT104" s="294">
        <f>'6'!AC105</f>
        <v>0</v>
      </c>
      <c r="AU104" s="302"/>
      <c r="AV104" s="302"/>
      <c r="AW104" s="302"/>
      <c r="AX104" s="294">
        <f>'6'!AE105</f>
        <v>0</v>
      </c>
      <c r="AY104" s="302"/>
      <c r="AZ104" s="294">
        <f>'6'!AG105</f>
        <v>10.93</v>
      </c>
      <c r="BA104" s="294">
        <f>'6'!AI105</f>
        <v>0</v>
      </c>
      <c r="BB104" s="302"/>
      <c r="BC104" s="302"/>
      <c r="BD104" s="302"/>
      <c r="BE104" s="294">
        <f>'6'!AK105</f>
        <v>0</v>
      </c>
      <c r="BF104" s="302"/>
      <c r="BG104" s="294">
        <f>'6'!AM105</f>
        <v>10.71529</v>
      </c>
      <c r="BH104" s="294">
        <f>'6'!AO105</f>
        <v>0</v>
      </c>
      <c r="BI104" s="302"/>
      <c r="BJ104" s="302"/>
      <c r="BK104" s="302"/>
      <c r="BL104" s="302"/>
      <c r="BM104" s="302"/>
      <c r="BN104" s="294">
        <f>'6'!AS105</f>
        <v>6.9474999999999998</v>
      </c>
      <c r="BO104" s="294">
        <f>'6'!AU105</f>
        <v>0</v>
      </c>
      <c r="BP104" s="302"/>
      <c r="BQ104" s="302"/>
      <c r="BR104" s="302"/>
      <c r="BS104" s="294">
        <f>'6'!AW105</f>
        <v>0</v>
      </c>
      <c r="BT104" s="302"/>
      <c r="BU104" s="302">
        <f>'6'!AY105</f>
        <v>6.71875</v>
      </c>
      <c r="BV104" s="294">
        <f>'6'!BA105</f>
        <v>0</v>
      </c>
      <c r="BW104" s="302"/>
      <c r="BX104" s="302"/>
      <c r="BY104" s="302"/>
      <c r="BZ104" s="294">
        <f>'6'!BC105</f>
        <v>0</v>
      </c>
      <c r="CA104" s="302"/>
      <c r="CB104" s="294">
        <f>'6'!BE105</f>
        <v>8.7000000000000011</v>
      </c>
      <c r="CC104" s="294">
        <f>'6'!BG105</f>
        <v>0</v>
      </c>
      <c r="CD104" s="294"/>
      <c r="CE104" s="294"/>
      <c r="CF104" s="294"/>
      <c r="CG104" s="294">
        <f>'6'!BI105</f>
        <v>0</v>
      </c>
      <c r="CH104" s="302"/>
      <c r="CI104" s="302">
        <f>'6'!BK105</f>
        <v>8.7000000000000011</v>
      </c>
      <c r="CJ104" s="294">
        <f>'6'!BM105</f>
        <v>0</v>
      </c>
      <c r="CK104" s="302"/>
      <c r="CL104" s="302"/>
      <c r="CM104" s="302"/>
      <c r="CN104" s="294">
        <f>'6'!BO105</f>
        <v>0</v>
      </c>
      <c r="CO104" s="302"/>
      <c r="CP104" s="294">
        <f>'6'!BQ105</f>
        <v>9</v>
      </c>
      <c r="CQ104" s="294">
        <f>'6'!BS105</f>
        <v>0</v>
      </c>
      <c r="CR104" s="294"/>
      <c r="CS104" s="294"/>
      <c r="CT104" s="294"/>
      <c r="CU104" s="294">
        <f>'6'!BU105</f>
        <v>0</v>
      </c>
      <c r="CV104" s="302"/>
      <c r="CW104" s="302">
        <f>'6'!BW105</f>
        <v>9</v>
      </c>
      <c r="CX104" s="294">
        <f t="shared" si="72"/>
        <v>0</v>
      </c>
      <c r="CY104" s="294">
        <f t="shared" si="73"/>
        <v>0</v>
      </c>
      <c r="CZ104" s="294">
        <f t="shared" si="74"/>
        <v>0</v>
      </c>
      <c r="DA104" s="294">
        <f t="shared" si="75"/>
        <v>0</v>
      </c>
      <c r="DB104" s="294">
        <f t="shared" si="76"/>
        <v>0</v>
      </c>
      <c r="DC104" s="294">
        <f t="shared" si="77"/>
        <v>0</v>
      </c>
      <c r="DD104" s="294">
        <f t="shared" si="78"/>
        <v>48.227499999999999</v>
      </c>
      <c r="DE104" s="294">
        <f t="shared" si="79"/>
        <v>0</v>
      </c>
      <c r="DF104" s="294">
        <f t="shared" si="80"/>
        <v>0</v>
      </c>
      <c r="DG104" s="294">
        <f t="shared" si="81"/>
        <v>0</v>
      </c>
      <c r="DH104" s="294">
        <f t="shared" si="82"/>
        <v>0</v>
      </c>
      <c r="DI104" s="294">
        <f t="shared" si="83"/>
        <v>0</v>
      </c>
      <c r="DJ104" s="294">
        <f t="shared" si="84"/>
        <v>0</v>
      </c>
      <c r="DK104" s="294">
        <f t="shared" si="85"/>
        <v>47.998750000000001</v>
      </c>
      <c r="DL104" s="283"/>
      <c r="DM104" s="552"/>
    </row>
    <row r="105" spans="1:117" ht="31.5" x14ac:dyDescent="0.25">
      <c r="A105" s="46" t="s">
        <v>615</v>
      </c>
      <c r="B105" s="357" t="s">
        <v>756</v>
      </c>
      <c r="C105" s="50"/>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c r="AA105" s="302"/>
      <c r="AB105" s="302"/>
      <c r="AC105" s="302"/>
      <c r="AD105" s="302"/>
      <c r="AE105" s="302"/>
      <c r="AF105" s="294">
        <f>'6'!Q106</f>
        <v>0</v>
      </c>
      <c r="AG105" s="302"/>
      <c r="AH105" s="302"/>
      <c r="AI105" s="302"/>
      <c r="AJ105" s="294"/>
      <c r="AK105" s="302"/>
      <c r="AL105" s="294">
        <f>'6'!U106</f>
        <v>0</v>
      </c>
      <c r="AM105" s="302"/>
      <c r="AN105" s="302">
        <f>'6'!W106</f>
        <v>0</v>
      </c>
      <c r="AO105" s="302"/>
      <c r="AP105" s="302"/>
      <c r="AQ105" s="302"/>
      <c r="AR105" s="302"/>
      <c r="AS105" s="302">
        <f>'6'!AA106</f>
        <v>0</v>
      </c>
      <c r="AT105" s="294">
        <f>'6'!AC106</f>
        <v>0</v>
      </c>
      <c r="AU105" s="302"/>
      <c r="AV105" s="302"/>
      <c r="AW105" s="302"/>
      <c r="AX105" s="294">
        <f>'6'!AE106</f>
        <v>0</v>
      </c>
      <c r="AY105" s="302"/>
      <c r="AZ105" s="294">
        <f>'6'!AG106</f>
        <v>0</v>
      </c>
      <c r="BA105" s="294">
        <f>'6'!AI106</f>
        <v>0</v>
      </c>
      <c r="BB105" s="302"/>
      <c r="BC105" s="302"/>
      <c r="BD105" s="302"/>
      <c r="BE105" s="294">
        <f>'6'!AK106</f>
        <v>0</v>
      </c>
      <c r="BF105" s="302"/>
      <c r="BG105" s="294">
        <f>'6'!AM106</f>
        <v>0</v>
      </c>
      <c r="BH105" s="294">
        <f>'6'!AO106</f>
        <v>0</v>
      </c>
      <c r="BI105" s="302"/>
      <c r="BJ105" s="302"/>
      <c r="BK105" s="302"/>
      <c r="BL105" s="302"/>
      <c r="BM105" s="302"/>
      <c r="BN105" s="294">
        <f>'6'!AS106</f>
        <v>0</v>
      </c>
      <c r="BO105" s="294">
        <f>'6'!AU106</f>
        <v>0</v>
      </c>
      <c r="BP105" s="302"/>
      <c r="BQ105" s="302"/>
      <c r="BR105" s="302"/>
      <c r="BS105" s="294">
        <f>'6'!AW106</f>
        <v>0</v>
      </c>
      <c r="BT105" s="302"/>
      <c r="BU105" s="302">
        <f>'6'!AY106</f>
        <v>0</v>
      </c>
      <c r="BV105" s="294">
        <f>'6'!BA106</f>
        <v>0</v>
      </c>
      <c r="BW105" s="302"/>
      <c r="BX105" s="302"/>
      <c r="BY105" s="302"/>
      <c r="BZ105" s="294">
        <f>'6'!BC106</f>
        <v>0</v>
      </c>
      <c r="CA105" s="302"/>
      <c r="CB105" s="294">
        <f>'6'!BE106</f>
        <v>0</v>
      </c>
      <c r="CC105" s="294">
        <f>'6'!BG106</f>
        <v>0</v>
      </c>
      <c r="CD105" s="294"/>
      <c r="CE105" s="294"/>
      <c r="CF105" s="294"/>
      <c r="CG105" s="294">
        <f>'6'!BI106</f>
        <v>0</v>
      </c>
      <c r="CH105" s="302"/>
      <c r="CI105" s="302">
        <f>'6'!BK106</f>
        <v>0</v>
      </c>
      <c r="CJ105" s="294">
        <f>'6'!BM106</f>
        <v>0</v>
      </c>
      <c r="CK105" s="302"/>
      <c r="CL105" s="302"/>
      <c r="CM105" s="302"/>
      <c r="CN105" s="294">
        <f>'6'!BO106</f>
        <v>0</v>
      </c>
      <c r="CO105" s="302"/>
      <c r="CP105" s="294">
        <f>'6'!BQ106</f>
        <v>0</v>
      </c>
      <c r="CQ105" s="294">
        <f>'6'!BS106</f>
        <v>0</v>
      </c>
      <c r="CR105" s="294"/>
      <c r="CS105" s="294"/>
      <c r="CT105" s="294"/>
      <c r="CU105" s="294">
        <f>'6'!BU106</f>
        <v>0</v>
      </c>
      <c r="CV105" s="302"/>
      <c r="CW105" s="302">
        <f>'6'!BW106</f>
        <v>0</v>
      </c>
      <c r="CX105" s="294">
        <f t="shared" si="72"/>
        <v>0</v>
      </c>
      <c r="CY105" s="294">
        <f t="shared" si="73"/>
        <v>0</v>
      </c>
      <c r="CZ105" s="294">
        <f t="shared" si="74"/>
        <v>0</v>
      </c>
      <c r="DA105" s="294">
        <f t="shared" si="75"/>
        <v>0</v>
      </c>
      <c r="DB105" s="294">
        <f t="shared" si="76"/>
        <v>0</v>
      </c>
      <c r="DC105" s="294">
        <f t="shared" si="77"/>
        <v>0</v>
      </c>
      <c r="DD105" s="294">
        <f t="shared" si="78"/>
        <v>0</v>
      </c>
      <c r="DE105" s="294">
        <f t="shared" si="79"/>
        <v>0</v>
      </c>
      <c r="DF105" s="294">
        <f t="shared" si="80"/>
        <v>0</v>
      </c>
      <c r="DG105" s="294">
        <f t="shared" si="81"/>
        <v>0</v>
      </c>
      <c r="DH105" s="294">
        <f t="shared" si="82"/>
        <v>0</v>
      </c>
      <c r="DI105" s="294">
        <f t="shared" si="83"/>
        <v>0</v>
      </c>
      <c r="DJ105" s="294">
        <f t="shared" si="84"/>
        <v>0</v>
      </c>
      <c r="DK105" s="294">
        <f t="shared" si="85"/>
        <v>0</v>
      </c>
      <c r="DL105" s="283"/>
      <c r="DM105" s="552"/>
    </row>
    <row r="106" spans="1:117" ht="63" x14ac:dyDescent="0.25">
      <c r="A106" s="46" t="s">
        <v>616</v>
      </c>
      <c r="B106" s="357" t="s">
        <v>757</v>
      </c>
      <c r="C106" s="50"/>
      <c r="D106" s="302"/>
      <c r="E106" s="302"/>
      <c r="F106" s="302"/>
      <c r="G106" s="302"/>
      <c r="H106" s="302"/>
      <c r="I106" s="302"/>
      <c r="J106" s="302"/>
      <c r="K106" s="302"/>
      <c r="L106" s="302"/>
      <c r="M106" s="302"/>
      <c r="N106" s="302"/>
      <c r="O106" s="302"/>
      <c r="P106" s="302"/>
      <c r="Q106" s="302"/>
      <c r="R106" s="302"/>
      <c r="S106" s="302"/>
      <c r="T106" s="302"/>
      <c r="U106" s="302"/>
      <c r="V106" s="302"/>
      <c r="W106" s="302"/>
      <c r="X106" s="302"/>
      <c r="Y106" s="302"/>
      <c r="Z106" s="302"/>
      <c r="AA106" s="302"/>
      <c r="AB106" s="302"/>
      <c r="AC106" s="302"/>
      <c r="AD106" s="302"/>
      <c r="AE106" s="302"/>
      <c r="AF106" s="294">
        <f>'6'!Q107</f>
        <v>0</v>
      </c>
      <c r="AG106" s="302"/>
      <c r="AH106" s="302"/>
      <c r="AI106" s="302"/>
      <c r="AJ106" s="294"/>
      <c r="AK106" s="302"/>
      <c r="AL106" s="294">
        <f>'6'!U107</f>
        <v>12.65</v>
      </c>
      <c r="AM106" s="302"/>
      <c r="AN106" s="302">
        <f>'6'!W107</f>
        <v>0</v>
      </c>
      <c r="AO106" s="302"/>
      <c r="AP106" s="302"/>
      <c r="AQ106" s="302"/>
      <c r="AR106" s="302"/>
      <c r="AS106" s="302">
        <f>'6'!AA107</f>
        <v>12.770049</v>
      </c>
      <c r="AT106" s="294">
        <f>'6'!AC107</f>
        <v>0</v>
      </c>
      <c r="AU106" s="302"/>
      <c r="AV106" s="302"/>
      <c r="AW106" s="302"/>
      <c r="AX106" s="294">
        <f>'6'!AE107</f>
        <v>0</v>
      </c>
      <c r="AY106" s="302"/>
      <c r="AZ106" s="294">
        <f>'6'!AG107</f>
        <v>10.93</v>
      </c>
      <c r="BA106" s="294">
        <f>'6'!AI107</f>
        <v>0</v>
      </c>
      <c r="BB106" s="302"/>
      <c r="BC106" s="302"/>
      <c r="BD106" s="302"/>
      <c r="BE106" s="294">
        <f>'6'!AK107</f>
        <v>0</v>
      </c>
      <c r="BF106" s="302"/>
      <c r="BG106" s="294">
        <f>'6'!AM107</f>
        <v>10.71529</v>
      </c>
      <c r="BH106" s="294">
        <f>'6'!AO107</f>
        <v>0</v>
      </c>
      <c r="BI106" s="302"/>
      <c r="BJ106" s="302"/>
      <c r="BK106" s="302"/>
      <c r="BL106" s="302"/>
      <c r="BM106" s="302"/>
      <c r="BN106" s="294">
        <f>'6'!AS107</f>
        <v>6.9474999999999998</v>
      </c>
      <c r="BO106" s="294">
        <f>'6'!AU107</f>
        <v>0</v>
      </c>
      <c r="BP106" s="302"/>
      <c r="BQ106" s="302"/>
      <c r="BR106" s="302"/>
      <c r="BS106" s="294">
        <f>'6'!AW107</f>
        <v>0</v>
      </c>
      <c r="BT106" s="302"/>
      <c r="BU106" s="302">
        <f>'6'!AY107</f>
        <v>6.71875</v>
      </c>
      <c r="BV106" s="294">
        <f>'6'!BA107</f>
        <v>0</v>
      </c>
      <c r="BW106" s="302"/>
      <c r="BX106" s="302"/>
      <c r="BY106" s="302"/>
      <c r="BZ106" s="294">
        <f>'6'!BC107</f>
        <v>0</v>
      </c>
      <c r="CA106" s="302"/>
      <c r="CB106" s="294">
        <f>'6'!BE107</f>
        <v>8.7000000000000011</v>
      </c>
      <c r="CC106" s="294">
        <f>'6'!BG107</f>
        <v>0</v>
      </c>
      <c r="CD106" s="294"/>
      <c r="CE106" s="294"/>
      <c r="CF106" s="294"/>
      <c r="CG106" s="294">
        <f>'6'!BI107</f>
        <v>0</v>
      </c>
      <c r="CH106" s="302"/>
      <c r="CI106" s="302">
        <f>'6'!BK107</f>
        <v>8.7000000000000011</v>
      </c>
      <c r="CJ106" s="294">
        <f>'6'!BM107</f>
        <v>0</v>
      </c>
      <c r="CK106" s="302"/>
      <c r="CL106" s="302"/>
      <c r="CM106" s="302"/>
      <c r="CN106" s="294">
        <f>'6'!BO107</f>
        <v>0</v>
      </c>
      <c r="CO106" s="302"/>
      <c r="CP106" s="294">
        <f>'6'!BQ107</f>
        <v>9</v>
      </c>
      <c r="CQ106" s="294">
        <f>'6'!BS107</f>
        <v>0</v>
      </c>
      <c r="CR106" s="294"/>
      <c r="CS106" s="294"/>
      <c r="CT106" s="294"/>
      <c r="CU106" s="294">
        <f>'6'!BU107</f>
        <v>0</v>
      </c>
      <c r="CV106" s="302"/>
      <c r="CW106" s="302">
        <f>'6'!BW107</f>
        <v>9</v>
      </c>
      <c r="CX106" s="294">
        <f t="shared" si="72"/>
        <v>0</v>
      </c>
      <c r="CY106" s="294">
        <f t="shared" si="73"/>
        <v>0</v>
      </c>
      <c r="CZ106" s="294">
        <f t="shared" si="74"/>
        <v>0</v>
      </c>
      <c r="DA106" s="294">
        <f t="shared" si="75"/>
        <v>0</v>
      </c>
      <c r="DB106" s="294">
        <f t="shared" si="76"/>
        <v>0</v>
      </c>
      <c r="DC106" s="294">
        <f t="shared" si="77"/>
        <v>0</v>
      </c>
      <c r="DD106" s="294">
        <f t="shared" si="78"/>
        <v>48.227499999999999</v>
      </c>
      <c r="DE106" s="294">
        <f t="shared" si="79"/>
        <v>0</v>
      </c>
      <c r="DF106" s="294">
        <f t="shared" si="80"/>
        <v>0</v>
      </c>
      <c r="DG106" s="294">
        <f t="shared" si="81"/>
        <v>0</v>
      </c>
      <c r="DH106" s="294">
        <f t="shared" si="82"/>
        <v>0</v>
      </c>
      <c r="DI106" s="294">
        <f t="shared" si="83"/>
        <v>0</v>
      </c>
      <c r="DJ106" s="294">
        <f t="shared" si="84"/>
        <v>0</v>
      </c>
      <c r="DK106" s="294">
        <f t="shared" si="85"/>
        <v>47.998750000000001</v>
      </c>
      <c r="DL106" s="283"/>
      <c r="DM106" s="552"/>
    </row>
    <row r="107" spans="1:117" ht="31.5" x14ac:dyDescent="0.25">
      <c r="A107" s="458"/>
      <c r="B107" s="288" t="s">
        <v>822</v>
      </c>
      <c r="C107" s="50" t="s">
        <v>806</v>
      </c>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c r="AA107" s="302"/>
      <c r="AB107" s="302"/>
      <c r="AC107" s="302"/>
      <c r="AD107" s="302"/>
      <c r="AE107" s="302"/>
      <c r="AF107" s="294">
        <f>'6'!Q108</f>
        <v>0</v>
      </c>
      <c r="AG107" s="302"/>
      <c r="AH107" s="302"/>
      <c r="AI107" s="302"/>
      <c r="AJ107" s="294"/>
      <c r="AK107" s="302"/>
      <c r="AL107" s="294">
        <f>'6'!U108</f>
        <v>1.95</v>
      </c>
      <c r="AM107" s="302"/>
      <c r="AN107" s="302">
        <f>'6'!W108</f>
        <v>0</v>
      </c>
      <c r="AO107" s="302"/>
      <c r="AP107" s="302"/>
      <c r="AQ107" s="302"/>
      <c r="AR107" s="302"/>
      <c r="AS107" s="302">
        <f>'6'!AA108</f>
        <v>5.6108330000000004</v>
      </c>
      <c r="AT107" s="294">
        <f>'6'!AC108</f>
        <v>0</v>
      </c>
      <c r="AU107" s="302"/>
      <c r="AV107" s="302"/>
      <c r="AW107" s="302"/>
      <c r="AX107" s="294">
        <f>'6'!AE108</f>
        <v>0</v>
      </c>
      <c r="AY107" s="302"/>
      <c r="AZ107" s="294">
        <f>'6'!AG108</f>
        <v>0</v>
      </c>
      <c r="BA107" s="294">
        <f>'6'!AI108</f>
        <v>0</v>
      </c>
      <c r="BB107" s="302"/>
      <c r="BC107" s="302"/>
      <c r="BD107" s="302"/>
      <c r="BE107" s="294">
        <f>'6'!AK108</f>
        <v>0</v>
      </c>
      <c r="BF107" s="302"/>
      <c r="BG107" s="294">
        <f>'6'!AM108</f>
        <v>0</v>
      </c>
      <c r="BH107" s="294">
        <f>'6'!AO108</f>
        <v>0</v>
      </c>
      <c r="BI107" s="302"/>
      <c r="BJ107" s="302"/>
      <c r="BK107" s="302"/>
      <c r="BL107" s="302"/>
      <c r="BM107" s="302"/>
      <c r="BN107" s="294">
        <f>'6'!AS108</f>
        <v>0</v>
      </c>
      <c r="BO107" s="294">
        <f>'6'!AU108</f>
        <v>0</v>
      </c>
      <c r="BP107" s="302"/>
      <c r="BQ107" s="302"/>
      <c r="BR107" s="302"/>
      <c r="BS107" s="294">
        <f>'6'!AW108</f>
        <v>0</v>
      </c>
      <c r="BT107" s="302"/>
      <c r="BU107" s="302">
        <f>'6'!AY108</f>
        <v>0</v>
      </c>
      <c r="BV107" s="294">
        <f>'6'!BA108</f>
        <v>0</v>
      </c>
      <c r="BW107" s="302"/>
      <c r="BX107" s="302"/>
      <c r="BY107" s="302"/>
      <c r="BZ107" s="294">
        <f>'6'!BC108</f>
        <v>0</v>
      </c>
      <c r="CA107" s="302"/>
      <c r="CB107" s="294">
        <f>'6'!BE108</f>
        <v>0</v>
      </c>
      <c r="CC107" s="294">
        <f>'6'!BG108</f>
        <v>0</v>
      </c>
      <c r="CD107" s="294"/>
      <c r="CE107" s="294"/>
      <c r="CF107" s="294"/>
      <c r="CG107" s="294">
        <f>'6'!BI108</f>
        <v>0</v>
      </c>
      <c r="CH107" s="302"/>
      <c r="CI107" s="302">
        <f>'6'!BK108</f>
        <v>0</v>
      </c>
      <c r="CJ107" s="294">
        <f>'6'!BM108</f>
        <v>0</v>
      </c>
      <c r="CK107" s="302"/>
      <c r="CL107" s="302"/>
      <c r="CM107" s="302"/>
      <c r="CN107" s="294">
        <f>'6'!BO108</f>
        <v>0</v>
      </c>
      <c r="CO107" s="302"/>
      <c r="CP107" s="294">
        <f>'6'!BQ108</f>
        <v>0</v>
      </c>
      <c r="CQ107" s="294">
        <f>'6'!BS108</f>
        <v>0</v>
      </c>
      <c r="CR107" s="294"/>
      <c r="CS107" s="294"/>
      <c r="CT107" s="294"/>
      <c r="CU107" s="294">
        <f>'6'!BU108</f>
        <v>0</v>
      </c>
      <c r="CV107" s="302"/>
      <c r="CW107" s="302">
        <f>'6'!BW108</f>
        <v>0</v>
      </c>
      <c r="CX107" s="294">
        <f t="shared" si="72"/>
        <v>0</v>
      </c>
      <c r="CY107" s="294">
        <f t="shared" si="73"/>
        <v>0</v>
      </c>
      <c r="CZ107" s="294">
        <f t="shared" si="74"/>
        <v>0</v>
      </c>
      <c r="DA107" s="294">
        <f t="shared" si="75"/>
        <v>0</v>
      </c>
      <c r="DB107" s="294">
        <f t="shared" si="76"/>
        <v>0</v>
      </c>
      <c r="DC107" s="294">
        <f t="shared" si="77"/>
        <v>0</v>
      </c>
      <c r="DD107" s="294">
        <f t="shared" si="78"/>
        <v>1.95</v>
      </c>
      <c r="DE107" s="294">
        <f t="shared" si="79"/>
        <v>0</v>
      </c>
      <c r="DF107" s="294">
        <f t="shared" si="80"/>
        <v>0</v>
      </c>
      <c r="DG107" s="294">
        <f t="shared" si="81"/>
        <v>0</v>
      </c>
      <c r="DH107" s="294">
        <f t="shared" si="82"/>
        <v>0</v>
      </c>
      <c r="DI107" s="294">
        <f t="shared" si="83"/>
        <v>0</v>
      </c>
      <c r="DJ107" s="294">
        <f t="shared" si="84"/>
        <v>0</v>
      </c>
      <c r="DK107" s="294">
        <f t="shared" si="85"/>
        <v>1.95</v>
      </c>
      <c r="DL107" s="283"/>
      <c r="DM107" s="552"/>
    </row>
    <row r="108" spans="1:117" ht="31.5" x14ac:dyDescent="0.25">
      <c r="A108" s="458"/>
      <c r="B108" s="288" t="s">
        <v>823</v>
      </c>
      <c r="C108" s="50" t="s">
        <v>806</v>
      </c>
      <c r="D108" s="302"/>
      <c r="E108" s="302"/>
      <c r="F108" s="302"/>
      <c r="G108" s="302"/>
      <c r="H108" s="302"/>
      <c r="I108" s="302"/>
      <c r="J108" s="302"/>
      <c r="K108" s="302"/>
      <c r="L108" s="302"/>
      <c r="M108" s="302"/>
      <c r="N108" s="302"/>
      <c r="O108" s="302"/>
      <c r="P108" s="302"/>
      <c r="Q108" s="302"/>
      <c r="R108" s="302"/>
      <c r="S108" s="302"/>
      <c r="T108" s="302"/>
      <c r="U108" s="302"/>
      <c r="V108" s="302"/>
      <c r="W108" s="302"/>
      <c r="X108" s="302"/>
      <c r="Y108" s="302"/>
      <c r="Z108" s="302"/>
      <c r="AA108" s="302"/>
      <c r="AB108" s="302"/>
      <c r="AC108" s="302"/>
      <c r="AD108" s="302"/>
      <c r="AE108" s="302"/>
      <c r="AF108" s="294">
        <f>'6'!Q109</f>
        <v>0</v>
      </c>
      <c r="AG108" s="302"/>
      <c r="AH108" s="302"/>
      <c r="AI108" s="302"/>
      <c r="AJ108" s="294"/>
      <c r="AK108" s="302"/>
      <c r="AL108" s="294">
        <f>'6'!U109</f>
        <v>5.2</v>
      </c>
      <c r="AM108" s="302"/>
      <c r="AN108" s="302">
        <f>'6'!W109</f>
        <v>0</v>
      </c>
      <c r="AO108" s="302"/>
      <c r="AP108" s="302"/>
      <c r="AQ108" s="302"/>
      <c r="AR108" s="302"/>
      <c r="AS108" s="302">
        <f>'6'!AA109</f>
        <v>2.9195159999999998</v>
      </c>
      <c r="AT108" s="294">
        <f>'6'!AC109</f>
        <v>0</v>
      </c>
      <c r="AU108" s="302"/>
      <c r="AV108" s="302"/>
      <c r="AW108" s="302"/>
      <c r="AX108" s="294">
        <f>'6'!AE109</f>
        <v>0</v>
      </c>
      <c r="AY108" s="302"/>
      <c r="AZ108" s="294">
        <f>'6'!AG109</f>
        <v>0</v>
      </c>
      <c r="BA108" s="294">
        <f>'6'!AI109</f>
        <v>0</v>
      </c>
      <c r="BB108" s="302"/>
      <c r="BC108" s="302"/>
      <c r="BD108" s="302"/>
      <c r="BE108" s="294">
        <f>'6'!AK109</f>
        <v>0</v>
      </c>
      <c r="BF108" s="302"/>
      <c r="BG108" s="294">
        <f>'6'!AM109</f>
        <v>0</v>
      </c>
      <c r="BH108" s="294">
        <f>'6'!AO109</f>
        <v>0</v>
      </c>
      <c r="BI108" s="302"/>
      <c r="BJ108" s="302"/>
      <c r="BK108" s="302"/>
      <c r="BL108" s="302"/>
      <c r="BM108" s="302"/>
      <c r="BN108" s="294">
        <f>'6'!AS109</f>
        <v>0</v>
      </c>
      <c r="BO108" s="294">
        <f>'6'!AU109</f>
        <v>0</v>
      </c>
      <c r="BP108" s="302"/>
      <c r="BQ108" s="302"/>
      <c r="BR108" s="302"/>
      <c r="BS108" s="294">
        <f>'6'!AW109</f>
        <v>0</v>
      </c>
      <c r="BT108" s="302"/>
      <c r="BU108" s="302">
        <f>'6'!AY109</f>
        <v>0</v>
      </c>
      <c r="BV108" s="294">
        <f>'6'!BA109</f>
        <v>0</v>
      </c>
      <c r="BW108" s="302"/>
      <c r="BX108" s="302"/>
      <c r="BY108" s="302"/>
      <c r="BZ108" s="294">
        <f>'6'!BC109</f>
        <v>0</v>
      </c>
      <c r="CA108" s="302"/>
      <c r="CB108" s="294">
        <f>'6'!BE109</f>
        <v>0</v>
      </c>
      <c r="CC108" s="294">
        <f>'6'!BG109</f>
        <v>0</v>
      </c>
      <c r="CD108" s="294"/>
      <c r="CE108" s="294"/>
      <c r="CF108" s="294"/>
      <c r="CG108" s="294">
        <f>'6'!BI109</f>
        <v>0</v>
      </c>
      <c r="CH108" s="302"/>
      <c r="CI108" s="302">
        <f>'6'!BK109</f>
        <v>0</v>
      </c>
      <c r="CJ108" s="294">
        <f>'6'!BM109</f>
        <v>0</v>
      </c>
      <c r="CK108" s="302"/>
      <c r="CL108" s="302"/>
      <c r="CM108" s="302"/>
      <c r="CN108" s="294">
        <f>'6'!BO109</f>
        <v>0</v>
      </c>
      <c r="CO108" s="302"/>
      <c r="CP108" s="294">
        <f>'6'!BQ109</f>
        <v>0</v>
      </c>
      <c r="CQ108" s="294">
        <f>'6'!BS109</f>
        <v>0</v>
      </c>
      <c r="CR108" s="294"/>
      <c r="CS108" s="294"/>
      <c r="CT108" s="294"/>
      <c r="CU108" s="294">
        <f>'6'!BU109</f>
        <v>0</v>
      </c>
      <c r="CV108" s="302"/>
      <c r="CW108" s="302">
        <f>'6'!BW109</f>
        <v>0</v>
      </c>
      <c r="CX108" s="294">
        <f t="shared" si="72"/>
        <v>0</v>
      </c>
      <c r="CY108" s="294">
        <f t="shared" si="73"/>
        <v>0</v>
      </c>
      <c r="CZ108" s="294">
        <f t="shared" si="74"/>
        <v>0</v>
      </c>
      <c r="DA108" s="294">
        <f t="shared" si="75"/>
        <v>0</v>
      </c>
      <c r="DB108" s="294">
        <f t="shared" si="76"/>
        <v>0</v>
      </c>
      <c r="DC108" s="294">
        <f t="shared" si="77"/>
        <v>0</v>
      </c>
      <c r="DD108" s="294">
        <f t="shared" si="78"/>
        <v>5.2</v>
      </c>
      <c r="DE108" s="294">
        <f t="shared" si="79"/>
        <v>0</v>
      </c>
      <c r="DF108" s="294">
        <f t="shared" si="80"/>
        <v>0</v>
      </c>
      <c r="DG108" s="294">
        <f t="shared" si="81"/>
        <v>0</v>
      </c>
      <c r="DH108" s="294">
        <f t="shared" si="82"/>
        <v>0</v>
      </c>
      <c r="DI108" s="294">
        <f t="shared" si="83"/>
        <v>0</v>
      </c>
      <c r="DJ108" s="294">
        <f t="shared" si="84"/>
        <v>0</v>
      </c>
      <c r="DK108" s="294">
        <f t="shared" si="85"/>
        <v>5.2</v>
      </c>
      <c r="DL108" s="283"/>
      <c r="DM108" s="552"/>
    </row>
    <row r="109" spans="1:117" ht="47.25" x14ac:dyDescent="0.25">
      <c r="A109" s="458"/>
      <c r="B109" s="288" t="s">
        <v>824</v>
      </c>
      <c r="C109" s="50" t="s">
        <v>806</v>
      </c>
      <c r="D109" s="302"/>
      <c r="E109" s="302"/>
      <c r="F109" s="302"/>
      <c r="G109" s="302"/>
      <c r="H109" s="302"/>
      <c r="I109" s="302"/>
      <c r="J109" s="302"/>
      <c r="K109" s="302"/>
      <c r="L109" s="302"/>
      <c r="M109" s="302"/>
      <c r="N109" s="302"/>
      <c r="O109" s="302"/>
      <c r="P109" s="302"/>
      <c r="Q109" s="302"/>
      <c r="R109" s="302"/>
      <c r="S109" s="302"/>
      <c r="T109" s="302"/>
      <c r="U109" s="302"/>
      <c r="V109" s="302"/>
      <c r="W109" s="302"/>
      <c r="X109" s="302"/>
      <c r="Y109" s="302"/>
      <c r="Z109" s="302"/>
      <c r="AA109" s="302"/>
      <c r="AB109" s="302"/>
      <c r="AC109" s="302"/>
      <c r="AD109" s="302"/>
      <c r="AE109" s="302"/>
      <c r="AF109" s="294">
        <f>'6'!Q110</f>
        <v>0</v>
      </c>
      <c r="AG109" s="302"/>
      <c r="AH109" s="302"/>
      <c r="AI109" s="302"/>
      <c r="AJ109" s="294"/>
      <c r="AK109" s="302"/>
      <c r="AL109" s="294">
        <f>'6'!U110</f>
        <v>3</v>
      </c>
      <c r="AM109" s="302"/>
      <c r="AN109" s="302">
        <f>'6'!W110</f>
        <v>0</v>
      </c>
      <c r="AO109" s="302"/>
      <c r="AP109" s="302"/>
      <c r="AQ109" s="302"/>
      <c r="AR109" s="302"/>
      <c r="AS109" s="302">
        <f>'6'!AA110</f>
        <v>2.1673499999999999</v>
      </c>
      <c r="AT109" s="294">
        <f>'6'!AC110</f>
        <v>0</v>
      </c>
      <c r="AU109" s="302"/>
      <c r="AV109" s="302"/>
      <c r="AW109" s="302"/>
      <c r="AX109" s="294">
        <f>'6'!AE110</f>
        <v>0</v>
      </c>
      <c r="AY109" s="302"/>
      <c r="AZ109" s="294">
        <f>'6'!AG110</f>
        <v>0</v>
      </c>
      <c r="BA109" s="294">
        <f>'6'!AI110</f>
        <v>0</v>
      </c>
      <c r="BB109" s="302"/>
      <c r="BC109" s="302"/>
      <c r="BD109" s="302"/>
      <c r="BE109" s="294">
        <f>'6'!AK110</f>
        <v>0</v>
      </c>
      <c r="BF109" s="302"/>
      <c r="BG109" s="294">
        <f>'6'!AM110</f>
        <v>0</v>
      </c>
      <c r="BH109" s="294">
        <f>'6'!AO110</f>
        <v>0</v>
      </c>
      <c r="BI109" s="302"/>
      <c r="BJ109" s="302"/>
      <c r="BK109" s="302"/>
      <c r="BL109" s="302"/>
      <c r="BM109" s="302"/>
      <c r="BN109" s="294">
        <f>'6'!AS110</f>
        <v>0</v>
      </c>
      <c r="BO109" s="294">
        <f>'6'!AU110</f>
        <v>0</v>
      </c>
      <c r="BP109" s="302"/>
      <c r="BQ109" s="302"/>
      <c r="BR109" s="302"/>
      <c r="BS109" s="294">
        <f>'6'!AW110</f>
        <v>0</v>
      </c>
      <c r="BT109" s="302"/>
      <c r="BU109" s="302">
        <f>'6'!AY110</f>
        <v>0</v>
      </c>
      <c r="BV109" s="294">
        <f>'6'!BA110</f>
        <v>0</v>
      </c>
      <c r="BW109" s="302"/>
      <c r="BX109" s="302"/>
      <c r="BY109" s="302"/>
      <c r="BZ109" s="294">
        <f>'6'!BC110</f>
        <v>0</v>
      </c>
      <c r="CA109" s="302"/>
      <c r="CB109" s="294">
        <f>'6'!BE110</f>
        <v>0</v>
      </c>
      <c r="CC109" s="294">
        <f>'6'!BG110</f>
        <v>0</v>
      </c>
      <c r="CD109" s="294"/>
      <c r="CE109" s="294"/>
      <c r="CF109" s="294"/>
      <c r="CG109" s="294">
        <f>'6'!BI110</f>
        <v>0</v>
      </c>
      <c r="CH109" s="302"/>
      <c r="CI109" s="302">
        <f>'6'!BK110</f>
        <v>0</v>
      </c>
      <c r="CJ109" s="294">
        <f>'6'!BM110</f>
        <v>0</v>
      </c>
      <c r="CK109" s="302"/>
      <c r="CL109" s="302"/>
      <c r="CM109" s="302"/>
      <c r="CN109" s="294">
        <f>'6'!BO110</f>
        <v>0</v>
      </c>
      <c r="CO109" s="302"/>
      <c r="CP109" s="294">
        <f>'6'!BQ110</f>
        <v>0</v>
      </c>
      <c r="CQ109" s="294">
        <f>'6'!BS110</f>
        <v>0</v>
      </c>
      <c r="CR109" s="294"/>
      <c r="CS109" s="294"/>
      <c r="CT109" s="294"/>
      <c r="CU109" s="294">
        <f>'6'!BU110</f>
        <v>0</v>
      </c>
      <c r="CV109" s="302"/>
      <c r="CW109" s="302">
        <f>'6'!BW110</f>
        <v>0</v>
      </c>
      <c r="CX109" s="294">
        <f t="shared" si="72"/>
        <v>0</v>
      </c>
      <c r="CY109" s="294">
        <f t="shared" si="73"/>
        <v>0</v>
      </c>
      <c r="CZ109" s="294">
        <f t="shared" si="74"/>
        <v>0</v>
      </c>
      <c r="DA109" s="294">
        <f t="shared" si="75"/>
        <v>0</v>
      </c>
      <c r="DB109" s="294">
        <f t="shared" si="76"/>
        <v>0</v>
      </c>
      <c r="DC109" s="294">
        <f t="shared" si="77"/>
        <v>0</v>
      </c>
      <c r="DD109" s="294">
        <f t="shared" si="78"/>
        <v>3</v>
      </c>
      <c r="DE109" s="294">
        <f t="shared" si="79"/>
        <v>0</v>
      </c>
      <c r="DF109" s="294">
        <f t="shared" si="80"/>
        <v>0</v>
      </c>
      <c r="DG109" s="294">
        <f t="shared" si="81"/>
        <v>0</v>
      </c>
      <c r="DH109" s="294">
        <f t="shared" si="82"/>
        <v>0</v>
      </c>
      <c r="DI109" s="294">
        <f t="shared" si="83"/>
        <v>0</v>
      </c>
      <c r="DJ109" s="294">
        <f t="shared" si="84"/>
        <v>0</v>
      </c>
      <c r="DK109" s="294">
        <f t="shared" si="85"/>
        <v>3</v>
      </c>
      <c r="DL109" s="283"/>
      <c r="DM109" s="552"/>
    </row>
    <row r="110" spans="1:117" ht="31.5" x14ac:dyDescent="0.25">
      <c r="A110" s="458"/>
      <c r="B110" s="288" t="s">
        <v>821</v>
      </c>
      <c r="C110" s="50" t="s">
        <v>806</v>
      </c>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c r="AA110" s="302"/>
      <c r="AB110" s="302"/>
      <c r="AC110" s="302"/>
      <c r="AD110" s="302"/>
      <c r="AE110" s="302"/>
      <c r="AF110" s="294">
        <f>'6'!Q111</f>
        <v>0</v>
      </c>
      <c r="AG110" s="302"/>
      <c r="AH110" s="302"/>
      <c r="AI110" s="302"/>
      <c r="AJ110" s="294"/>
      <c r="AK110" s="302"/>
      <c r="AL110" s="294">
        <f>'6'!U111</f>
        <v>2.5</v>
      </c>
      <c r="AM110" s="302"/>
      <c r="AN110" s="302">
        <f>'6'!W111</f>
        <v>0</v>
      </c>
      <c r="AO110" s="302"/>
      <c r="AP110" s="302"/>
      <c r="AQ110" s="302"/>
      <c r="AR110" s="302"/>
      <c r="AS110" s="302">
        <f>'6'!AA111</f>
        <v>2.0723499999999997</v>
      </c>
      <c r="AT110" s="294">
        <f>'6'!AC111</f>
        <v>0</v>
      </c>
      <c r="AU110" s="302"/>
      <c r="AV110" s="302"/>
      <c r="AW110" s="302"/>
      <c r="AX110" s="294">
        <f>'6'!AE111</f>
        <v>0</v>
      </c>
      <c r="AY110" s="302"/>
      <c r="AZ110" s="294">
        <f>'6'!AG111</f>
        <v>0</v>
      </c>
      <c r="BA110" s="294">
        <f>'6'!AI111</f>
        <v>0</v>
      </c>
      <c r="BB110" s="302"/>
      <c r="BC110" s="302"/>
      <c r="BD110" s="302"/>
      <c r="BE110" s="294">
        <f>'6'!AK111</f>
        <v>0</v>
      </c>
      <c r="BF110" s="302"/>
      <c r="BG110" s="294">
        <f>'6'!AM111</f>
        <v>0</v>
      </c>
      <c r="BH110" s="294">
        <f>'6'!AO111</f>
        <v>0</v>
      </c>
      <c r="BI110" s="302"/>
      <c r="BJ110" s="302"/>
      <c r="BK110" s="302"/>
      <c r="BL110" s="302"/>
      <c r="BM110" s="302"/>
      <c r="BN110" s="294">
        <f>'6'!AS111</f>
        <v>0</v>
      </c>
      <c r="BO110" s="294">
        <f>'6'!AU111</f>
        <v>0</v>
      </c>
      <c r="BP110" s="302"/>
      <c r="BQ110" s="302"/>
      <c r="BR110" s="302"/>
      <c r="BS110" s="294">
        <f>'6'!AW111</f>
        <v>0</v>
      </c>
      <c r="BT110" s="302"/>
      <c r="BU110" s="302">
        <f>'6'!AY111</f>
        <v>0</v>
      </c>
      <c r="BV110" s="294">
        <f>'6'!BA111</f>
        <v>0</v>
      </c>
      <c r="BW110" s="302"/>
      <c r="BX110" s="302"/>
      <c r="BY110" s="302"/>
      <c r="BZ110" s="294">
        <f>'6'!BC111</f>
        <v>0</v>
      </c>
      <c r="CA110" s="302"/>
      <c r="CB110" s="294">
        <f>'6'!BE111</f>
        <v>0</v>
      </c>
      <c r="CC110" s="294">
        <f>'6'!BG111</f>
        <v>0</v>
      </c>
      <c r="CD110" s="294"/>
      <c r="CE110" s="294"/>
      <c r="CF110" s="294"/>
      <c r="CG110" s="294">
        <f>'6'!BI111</f>
        <v>0</v>
      </c>
      <c r="CH110" s="302"/>
      <c r="CI110" s="302">
        <f>'6'!BK111</f>
        <v>0</v>
      </c>
      <c r="CJ110" s="294">
        <f>'6'!BM111</f>
        <v>0</v>
      </c>
      <c r="CK110" s="302"/>
      <c r="CL110" s="302"/>
      <c r="CM110" s="302"/>
      <c r="CN110" s="294">
        <f>'6'!BO111</f>
        <v>0</v>
      </c>
      <c r="CO110" s="302"/>
      <c r="CP110" s="294">
        <f>'6'!BQ111</f>
        <v>0</v>
      </c>
      <c r="CQ110" s="294">
        <f>'6'!BS111</f>
        <v>0</v>
      </c>
      <c r="CR110" s="294"/>
      <c r="CS110" s="294"/>
      <c r="CT110" s="294"/>
      <c r="CU110" s="294">
        <f>'6'!BU111</f>
        <v>0</v>
      </c>
      <c r="CV110" s="302"/>
      <c r="CW110" s="302">
        <f>'6'!BW111</f>
        <v>0</v>
      </c>
      <c r="CX110" s="294">
        <f t="shared" si="72"/>
        <v>0</v>
      </c>
      <c r="CY110" s="294">
        <f t="shared" si="73"/>
        <v>0</v>
      </c>
      <c r="CZ110" s="294">
        <f t="shared" si="74"/>
        <v>0</v>
      </c>
      <c r="DA110" s="294">
        <f t="shared" si="75"/>
        <v>0</v>
      </c>
      <c r="DB110" s="294">
        <f t="shared" si="76"/>
        <v>0</v>
      </c>
      <c r="DC110" s="294">
        <f t="shared" si="77"/>
        <v>0</v>
      </c>
      <c r="DD110" s="294">
        <f t="shared" si="78"/>
        <v>2.5</v>
      </c>
      <c r="DE110" s="294">
        <f t="shared" si="79"/>
        <v>0</v>
      </c>
      <c r="DF110" s="294">
        <f t="shared" si="80"/>
        <v>0</v>
      </c>
      <c r="DG110" s="294">
        <f t="shared" si="81"/>
        <v>0</v>
      </c>
      <c r="DH110" s="294">
        <f t="shared" si="82"/>
        <v>0</v>
      </c>
      <c r="DI110" s="294">
        <f t="shared" si="83"/>
        <v>0</v>
      </c>
      <c r="DJ110" s="294">
        <f t="shared" si="84"/>
        <v>0</v>
      </c>
      <c r="DK110" s="294">
        <f t="shared" si="85"/>
        <v>2.5</v>
      </c>
      <c r="DL110" s="283"/>
      <c r="DM110" s="552"/>
    </row>
    <row r="111" spans="1:117" x14ac:dyDescent="0.25">
      <c r="A111" s="458"/>
      <c r="B111" s="288" t="s">
        <v>850</v>
      </c>
      <c r="C111" s="50" t="s">
        <v>809</v>
      </c>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c r="AA111" s="302"/>
      <c r="AB111" s="302"/>
      <c r="AC111" s="302"/>
      <c r="AD111" s="302"/>
      <c r="AE111" s="302"/>
      <c r="AF111" s="294">
        <f>'6'!Q112</f>
        <v>0</v>
      </c>
      <c r="AG111" s="302"/>
      <c r="AH111" s="302"/>
      <c r="AI111" s="302"/>
      <c r="AJ111" s="294"/>
      <c r="AK111" s="302"/>
      <c r="AL111" s="294">
        <f>'6'!U112</f>
        <v>0</v>
      </c>
      <c r="AM111" s="302"/>
      <c r="AN111" s="302">
        <f>'6'!W112</f>
        <v>0</v>
      </c>
      <c r="AO111" s="302"/>
      <c r="AP111" s="302"/>
      <c r="AQ111" s="302"/>
      <c r="AR111" s="302"/>
      <c r="AS111" s="302">
        <f>'6'!AA112</f>
        <v>0</v>
      </c>
      <c r="AT111" s="294">
        <f>'6'!AC112</f>
        <v>0</v>
      </c>
      <c r="AU111" s="302"/>
      <c r="AV111" s="302"/>
      <c r="AW111" s="302"/>
      <c r="AX111" s="294">
        <f>'6'!AE112</f>
        <v>0</v>
      </c>
      <c r="AY111" s="302"/>
      <c r="AZ111" s="294">
        <f>'6'!AG112</f>
        <v>1</v>
      </c>
      <c r="BA111" s="294">
        <f>'6'!AI112</f>
        <v>0</v>
      </c>
      <c r="BB111" s="302"/>
      <c r="BC111" s="302"/>
      <c r="BD111" s="302"/>
      <c r="BE111" s="294">
        <f>'6'!AK112</f>
        <v>0</v>
      </c>
      <c r="BF111" s="302"/>
      <c r="BG111" s="294">
        <f>'6'!AM112</f>
        <v>0.83374933333333334</v>
      </c>
      <c r="BH111" s="294">
        <f>'6'!AO112</f>
        <v>0</v>
      </c>
      <c r="BI111" s="302"/>
      <c r="BJ111" s="302"/>
      <c r="BK111" s="302"/>
      <c r="BL111" s="302"/>
      <c r="BM111" s="302"/>
      <c r="BN111" s="294">
        <f>'6'!AS112</f>
        <v>0</v>
      </c>
      <c r="BO111" s="294">
        <f>'6'!AU112</f>
        <v>0</v>
      </c>
      <c r="BP111" s="302"/>
      <c r="BQ111" s="302"/>
      <c r="BR111" s="302"/>
      <c r="BS111" s="294">
        <f>'6'!AW112</f>
        <v>0</v>
      </c>
      <c r="BT111" s="302"/>
      <c r="BU111" s="302">
        <f>'6'!AY112</f>
        <v>0</v>
      </c>
      <c r="BV111" s="294">
        <f>'6'!BA112</f>
        <v>0</v>
      </c>
      <c r="BW111" s="302"/>
      <c r="BX111" s="302"/>
      <c r="BY111" s="302"/>
      <c r="BZ111" s="294">
        <f>'6'!BC112</f>
        <v>0</v>
      </c>
      <c r="CA111" s="302"/>
      <c r="CB111" s="294">
        <f>'6'!BE112</f>
        <v>0</v>
      </c>
      <c r="CC111" s="294">
        <f>'6'!BG112</f>
        <v>0</v>
      </c>
      <c r="CD111" s="294"/>
      <c r="CE111" s="294"/>
      <c r="CF111" s="294"/>
      <c r="CG111" s="294">
        <f>'6'!BI112</f>
        <v>0</v>
      </c>
      <c r="CH111" s="302"/>
      <c r="CI111" s="302">
        <f>'6'!BK112</f>
        <v>0</v>
      </c>
      <c r="CJ111" s="294">
        <f>'6'!BM112</f>
        <v>0</v>
      </c>
      <c r="CK111" s="302"/>
      <c r="CL111" s="302"/>
      <c r="CM111" s="302"/>
      <c r="CN111" s="294">
        <f>'6'!BO112</f>
        <v>0</v>
      </c>
      <c r="CO111" s="302"/>
      <c r="CP111" s="294">
        <f>'6'!BQ112</f>
        <v>0</v>
      </c>
      <c r="CQ111" s="294">
        <f>'6'!BS112</f>
        <v>0</v>
      </c>
      <c r="CR111" s="294"/>
      <c r="CS111" s="294"/>
      <c r="CT111" s="294"/>
      <c r="CU111" s="294">
        <f>'6'!BU112</f>
        <v>0</v>
      </c>
      <c r="CV111" s="302"/>
      <c r="CW111" s="302">
        <f>'6'!BW112</f>
        <v>0</v>
      </c>
      <c r="CX111" s="294">
        <f t="shared" si="72"/>
        <v>0</v>
      </c>
      <c r="CY111" s="294">
        <f t="shared" si="73"/>
        <v>0</v>
      </c>
      <c r="CZ111" s="294">
        <f t="shared" si="74"/>
        <v>0</v>
      </c>
      <c r="DA111" s="294">
        <f t="shared" si="75"/>
        <v>0</v>
      </c>
      <c r="DB111" s="294">
        <f t="shared" si="76"/>
        <v>0</v>
      </c>
      <c r="DC111" s="294">
        <f t="shared" si="77"/>
        <v>0</v>
      </c>
      <c r="DD111" s="294">
        <f t="shared" si="78"/>
        <v>1</v>
      </c>
      <c r="DE111" s="294">
        <f t="shared" si="79"/>
        <v>0</v>
      </c>
      <c r="DF111" s="294">
        <f t="shared" si="80"/>
        <v>0</v>
      </c>
      <c r="DG111" s="294">
        <f t="shared" si="81"/>
        <v>0</v>
      </c>
      <c r="DH111" s="294">
        <f t="shared" si="82"/>
        <v>0</v>
      </c>
      <c r="DI111" s="294">
        <f t="shared" si="83"/>
        <v>0</v>
      </c>
      <c r="DJ111" s="294">
        <f t="shared" si="84"/>
        <v>0</v>
      </c>
      <c r="DK111" s="294">
        <f t="shared" si="85"/>
        <v>1</v>
      </c>
      <c r="DL111" s="283"/>
      <c r="DM111" s="552"/>
    </row>
    <row r="112" spans="1:117" ht="31.5" x14ac:dyDescent="0.25">
      <c r="A112" s="458"/>
      <c r="B112" s="288" t="s">
        <v>851</v>
      </c>
      <c r="C112" s="50" t="s">
        <v>809</v>
      </c>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302"/>
      <c r="AE112" s="302"/>
      <c r="AF112" s="294">
        <f>'6'!Q113</f>
        <v>0</v>
      </c>
      <c r="AG112" s="302"/>
      <c r="AH112" s="302"/>
      <c r="AI112" s="302"/>
      <c r="AJ112" s="294"/>
      <c r="AK112" s="302"/>
      <c r="AL112" s="294">
        <f>'6'!U113</f>
        <v>0</v>
      </c>
      <c r="AM112" s="302"/>
      <c r="AN112" s="302">
        <f>'6'!W113</f>
        <v>0</v>
      </c>
      <c r="AO112" s="302"/>
      <c r="AP112" s="302"/>
      <c r="AQ112" s="302"/>
      <c r="AR112" s="302"/>
      <c r="AS112" s="302">
        <f>'6'!AA113</f>
        <v>0</v>
      </c>
      <c r="AT112" s="294">
        <f>'6'!AC113</f>
        <v>0</v>
      </c>
      <c r="AU112" s="302"/>
      <c r="AV112" s="302"/>
      <c r="AW112" s="302"/>
      <c r="AX112" s="294">
        <f>'6'!AE113</f>
        <v>0</v>
      </c>
      <c r="AY112" s="302"/>
      <c r="AZ112" s="294">
        <f>'6'!AG113</f>
        <v>4.2</v>
      </c>
      <c r="BA112" s="294">
        <f>'6'!AI113</f>
        <v>0</v>
      </c>
      <c r="BB112" s="302"/>
      <c r="BC112" s="302"/>
      <c r="BD112" s="302"/>
      <c r="BE112" s="294">
        <f>'6'!AK113</f>
        <v>0</v>
      </c>
      <c r="BF112" s="302"/>
      <c r="BG112" s="294">
        <f>'6'!AM113</f>
        <v>5.217083333333334</v>
      </c>
      <c r="BH112" s="294">
        <f>'6'!AO113</f>
        <v>0</v>
      </c>
      <c r="BI112" s="302"/>
      <c r="BJ112" s="302"/>
      <c r="BK112" s="302"/>
      <c r="BL112" s="302"/>
      <c r="BM112" s="302"/>
      <c r="BN112" s="294">
        <f>'6'!AS113</f>
        <v>0</v>
      </c>
      <c r="BO112" s="294">
        <f>'6'!AU113</f>
        <v>0</v>
      </c>
      <c r="BP112" s="302"/>
      <c r="BQ112" s="302"/>
      <c r="BR112" s="302"/>
      <c r="BS112" s="294">
        <f>'6'!AW113</f>
        <v>0</v>
      </c>
      <c r="BT112" s="302"/>
      <c r="BU112" s="302">
        <f>'6'!AY113</f>
        <v>0</v>
      </c>
      <c r="BV112" s="294">
        <f>'6'!BA113</f>
        <v>0</v>
      </c>
      <c r="BW112" s="302"/>
      <c r="BX112" s="302"/>
      <c r="BY112" s="302"/>
      <c r="BZ112" s="294">
        <f>'6'!BC113</f>
        <v>0</v>
      </c>
      <c r="CA112" s="302"/>
      <c r="CB112" s="294">
        <f>'6'!BE113</f>
        <v>0</v>
      </c>
      <c r="CC112" s="294">
        <f>'6'!BG113</f>
        <v>0</v>
      </c>
      <c r="CD112" s="294"/>
      <c r="CE112" s="294"/>
      <c r="CF112" s="294"/>
      <c r="CG112" s="294">
        <f>'6'!BI113</f>
        <v>0</v>
      </c>
      <c r="CH112" s="302"/>
      <c r="CI112" s="302">
        <f>'6'!BK113</f>
        <v>0</v>
      </c>
      <c r="CJ112" s="294">
        <f>'6'!BM113</f>
        <v>0</v>
      </c>
      <c r="CK112" s="302"/>
      <c r="CL112" s="302"/>
      <c r="CM112" s="302"/>
      <c r="CN112" s="294">
        <f>'6'!BO113</f>
        <v>0</v>
      </c>
      <c r="CO112" s="302"/>
      <c r="CP112" s="294">
        <f>'6'!BQ113</f>
        <v>0</v>
      </c>
      <c r="CQ112" s="294">
        <f>'6'!BS113</f>
        <v>0</v>
      </c>
      <c r="CR112" s="294"/>
      <c r="CS112" s="294"/>
      <c r="CT112" s="294"/>
      <c r="CU112" s="294">
        <f>'6'!BU113</f>
        <v>0</v>
      </c>
      <c r="CV112" s="302"/>
      <c r="CW112" s="302">
        <f>'6'!BW113</f>
        <v>0</v>
      </c>
      <c r="CX112" s="294">
        <f t="shared" si="72"/>
        <v>0</v>
      </c>
      <c r="CY112" s="294">
        <f t="shared" si="73"/>
        <v>0</v>
      </c>
      <c r="CZ112" s="294">
        <f t="shared" si="74"/>
        <v>0</v>
      </c>
      <c r="DA112" s="294">
        <f t="shared" si="75"/>
        <v>0</v>
      </c>
      <c r="DB112" s="294">
        <f t="shared" si="76"/>
        <v>0</v>
      </c>
      <c r="DC112" s="294">
        <f t="shared" si="77"/>
        <v>0</v>
      </c>
      <c r="DD112" s="294">
        <f t="shared" si="78"/>
        <v>4.2</v>
      </c>
      <c r="DE112" s="294">
        <f t="shared" si="79"/>
        <v>0</v>
      </c>
      <c r="DF112" s="294">
        <f t="shared" si="80"/>
        <v>0</v>
      </c>
      <c r="DG112" s="294">
        <f t="shared" si="81"/>
        <v>0</v>
      </c>
      <c r="DH112" s="294">
        <f t="shared" si="82"/>
        <v>0</v>
      </c>
      <c r="DI112" s="294">
        <f t="shared" si="83"/>
        <v>0</v>
      </c>
      <c r="DJ112" s="294">
        <f t="shared" si="84"/>
        <v>0</v>
      </c>
      <c r="DK112" s="294">
        <f t="shared" si="85"/>
        <v>4.2</v>
      </c>
      <c r="DL112" s="283"/>
      <c r="DM112" s="552"/>
    </row>
    <row r="113" spans="1:117" ht="31.5" x14ac:dyDescent="0.25">
      <c r="A113" s="458"/>
      <c r="B113" s="346" t="s">
        <v>955</v>
      </c>
      <c r="C113" s="50" t="s">
        <v>809</v>
      </c>
      <c r="D113" s="302"/>
      <c r="E113" s="302"/>
      <c r="F113" s="302"/>
      <c r="G113" s="302"/>
      <c r="H113" s="302"/>
      <c r="I113" s="302"/>
      <c r="J113" s="302"/>
      <c r="K113" s="302"/>
      <c r="L113" s="302"/>
      <c r="M113" s="302"/>
      <c r="N113" s="302"/>
      <c r="O113" s="302"/>
      <c r="P113" s="302"/>
      <c r="Q113" s="302"/>
      <c r="R113" s="302"/>
      <c r="S113" s="302"/>
      <c r="T113" s="302"/>
      <c r="U113" s="302"/>
      <c r="V113" s="302"/>
      <c r="W113" s="302"/>
      <c r="X113" s="302"/>
      <c r="Y113" s="302"/>
      <c r="Z113" s="302"/>
      <c r="AA113" s="302"/>
      <c r="AB113" s="302"/>
      <c r="AC113" s="302"/>
      <c r="AD113" s="302"/>
      <c r="AE113" s="302"/>
      <c r="AF113" s="294">
        <f>'6'!Q114</f>
        <v>0</v>
      </c>
      <c r="AG113" s="302"/>
      <c r="AH113" s="302"/>
      <c r="AI113" s="302"/>
      <c r="AJ113" s="294"/>
      <c r="AK113" s="302"/>
      <c r="AL113" s="294">
        <f>'6'!U114</f>
        <v>0</v>
      </c>
      <c r="AM113" s="302"/>
      <c r="AN113" s="302">
        <f>'6'!W114</f>
        <v>0</v>
      </c>
      <c r="AO113" s="302"/>
      <c r="AP113" s="302"/>
      <c r="AQ113" s="302"/>
      <c r="AR113" s="302"/>
      <c r="AS113" s="302">
        <f>'6'!AA114</f>
        <v>0</v>
      </c>
      <c r="AT113" s="294">
        <f>'6'!AC114</f>
        <v>0</v>
      </c>
      <c r="AU113" s="302"/>
      <c r="AV113" s="302"/>
      <c r="AW113" s="302"/>
      <c r="AX113" s="294">
        <f>'6'!AE114</f>
        <v>0</v>
      </c>
      <c r="AY113" s="302"/>
      <c r="AZ113" s="294">
        <f>'6'!AG114</f>
        <v>5.5</v>
      </c>
      <c r="BA113" s="294">
        <f>'6'!AI114</f>
        <v>0</v>
      </c>
      <c r="BB113" s="302"/>
      <c r="BC113" s="302"/>
      <c r="BD113" s="302"/>
      <c r="BE113" s="294">
        <f>'6'!AK114</f>
        <v>0</v>
      </c>
      <c r="BF113" s="302"/>
      <c r="BG113" s="294">
        <f>'6'!AM114</f>
        <v>4.4352913333333337</v>
      </c>
      <c r="BH113" s="294">
        <f>'6'!AO114</f>
        <v>0</v>
      </c>
      <c r="BI113" s="302"/>
      <c r="BJ113" s="302"/>
      <c r="BK113" s="302"/>
      <c r="BL113" s="302"/>
      <c r="BM113" s="302"/>
      <c r="BN113" s="294">
        <f>'6'!AS114</f>
        <v>0</v>
      </c>
      <c r="BO113" s="294">
        <f>'6'!AU114</f>
        <v>0</v>
      </c>
      <c r="BP113" s="302"/>
      <c r="BQ113" s="302"/>
      <c r="BR113" s="302"/>
      <c r="BS113" s="294">
        <f>'6'!AW114</f>
        <v>0</v>
      </c>
      <c r="BT113" s="302"/>
      <c r="BU113" s="302">
        <f>'6'!AY114</f>
        <v>0</v>
      </c>
      <c r="BV113" s="294">
        <f>'6'!BA114</f>
        <v>0</v>
      </c>
      <c r="BW113" s="302"/>
      <c r="BX113" s="302"/>
      <c r="BY113" s="302"/>
      <c r="BZ113" s="294">
        <f>'6'!BC114</f>
        <v>0</v>
      </c>
      <c r="CA113" s="302"/>
      <c r="CB113" s="294">
        <f>'6'!BE114</f>
        <v>0</v>
      </c>
      <c r="CC113" s="294">
        <f>'6'!BG114</f>
        <v>0</v>
      </c>
      <c r="CD113" s="294"/>
      <c r="CE113" s="294"/>
      <c r="CF113" s="294"/>
      <c r="CG113" s="294">
        <f>'6'!BI114</f>
        <v>0</v>
      </c>
      <c r="CH113" s="302"/>
      <c r="CI113" s="302">
        <f>'6'!BK114</f>
        <v>0</v>
      </c>
      <c r="CJ113" s="294">
        <f>'6'!BM114</f>
        <v>0</v>
      </c>
      <c r="CK113" s="302"/>
      <c r="CL113" s="302"/>
      <c r="CM113" s="302"/>
      <c r="CN113" s="294">
        <f>'6'!BO114</f>
        <v>0</v>
      </c>
      <c r="CO113" s="302"/>
      <c r="CP113" s="294">
        <f>'6'!BQ114</f>
        <v>0</v>
      </c>
      <c r="CQ113" s="294">
        <f>'6'!BS114</f>
        <v>0</v>
      </c>
      <c r="CR113" s="294"/>
      <c r="CS113" s="294"/>
      <c r="CT113" s="294"/>
      <c r="CU113" s="294">
        <f>'6'!BU114</f>
        <v>0</v>
      </c>
      <c r="CV113" s="302"/>
      <c r="CW113" s="302">
        <f>'6'!BW114</f>
        <v>0</v>
      </c>
      <c r="CX113" s="294">
        <f t="shared" si="72"/>
        <v>0</v>
      </c>
      <c r="CY113" s="294">
        <f t="shared" si="73"/>
        <v>0</v>
      </c>
      <c r="CZ113" s="294">
        <f t="shared" si="74"/>
        <v>0</v>
      </c>
      <c r="DA113" s="294">
        <f t="shared" si="75"/>
        <v>0</v>
      </c>
      <c r="DB113" s="294">
        <f t="shared" si="76"/>
        <v>0</v>
      </c>
      <c r="DC113" s="294">
        <f t="shared" si="77"/>
        <v>0</v>
      </c>
      <c r="DD113" s="294">
        <f t="shared" si="78"/>
        <v>5.5</v>
      </c>
      <c r="DE113" s="294">
        <f t="shared" si="79"/>
        <v>0</v>
      </c>
      <c r="DF113" s="294">
        <f t="shared" si="80"/>
        <v>0</v>
      </c>
      <c r="DG113" s="294">
        <f t="shared" si="81"/>
        <v>0</v>
      </c>
      <c r="DH113" s="294">
        <f t="shared" si="82"/>
        <v>0</v>
      </c>
      <c r="DI113" s="294">
        <f t="shared" si="83"/>
        <v>0</v>
      </c>
      <c r="DJ113" s="294">
        <f t="shared" si="84"/>
        <v>0</v>
      </c>
      <c r="DK113" s="294">
        <f t="shared" si="85"/>
        <v>5.5</v>
      </c>
      <c r="DL113" s="597"/>
      <c r="DM113" s="552"/>
    </row>
    <row r="114" spans="1:117" ht="31.5" x14ac:dyDescent="0.25">
      <c r="A114" s="458"/>
      <c r="B114" s="346" t="s">
        <v>954</v>
      </c>
      <c r="C114" s="50" t="s">
        <v>809</v>
      </c>
      <c r="D114" s="302"/>
      <c r="E114" s="302"/>
      <c r="F114" s="302"/>
      <c r="G114" s="302"/>
      <c r="H114" s="302"/>
      <c r="I114" s="302"/>
      <c r="J114" s="302"/>
      <c r="K114" s="302"/>
      <c r="L114" s="302"/>
      <c r="M114" s="302"/>
      <c r="N114" s="302"/>
      <c r="O114" s="302"/>
      <c r="P114" s="302"/>
      <c r="Q114" s="302"/>
      <c r="R114" s="302"/>
      <c r="S114" s="302"/>
      <c r="T114" s="302"/>
      <c r="U114" s="302"/>
      <c r="V114" s="302"/>
      <c r="W114" s="302"/>
      <c r="X114" s="302"/>
      <c r="Y114" s="302"/>
      <c r="Z114" s="302"/>
      <c r="AA114" s="302"/>
      <c r="AB114" s="302"/>
      <c r="AC114" s="302"/>
      <c r="AD114" s="302"/>
      <c r="AE114" s="302"/>
      <c r="AF114" s="294">
        <f>'6'!Q115</f>
        <v>0</v>
      </c>
      <c r="AG114" s="302"/>
      <c r="AH114" s="302"/>
      <c r="AI114" s="302"/>
      <c r="AJ114" s="294"/>
      <c r="AK114" s="302"/>
      <c r="AL114" s="294">
        <f>'6'!U115</f>
        <v>0</v>
      </c>
      <c r="AM114" s="302"/>
      <c r="AN114" s="302">
        <f>'6'!W115</f>
        <v>0</v>
      </c>
      <c r="AO114" s="302"/>
      <c r="AP114" s="302"/>
      <c r="AQ114" s="302"/>
      <c r="AR114" s="302"/>
      <c r="AS114" s="302">
        <f>'6'!AA115</f>
        <v>0</v>
      </c>
      <c r="AT114" s="294">
        <f>'6'!AC115</f>
        <v>0</v>
      </c>
      <c r="AU114" s="302"/>
      <c r="AV114" s="302"/>
      <c r="AW114" s="302"/>
      <c r="AX114" s="294">
        <f>'6'!AE115</f>
        <v>0</v>
      </c>
      <c r="AY114" s="302"/>
      <c r="AZ114" s="294">
        <f>'6'!AG115</f>
        <v>0.23000000000000004</v>
      </c>
      <c r="BA114" s="294">
        <f>'6'!AI115</f>
        <v>0</v>
      </c>
      <c r="BB114" s="302"/>
      <c r="BC114" s="302"/>
      <c r="BD114" s="302"/>
      <c r="BE114" s="294">
        <f>'6'!AK115</f>
        <v>0</v>
      </c>
      <c r="BF114" s="302"/>
      <c r="BG114" s="294">
        <f>'6'!AM115</f>
        <v>0.22916600000000001</v>
      </c>
      <c r="BH114" s="294">
        <f>'6'!AO115</f>
        <v>0</v>
      </c>
      <c r="BI114" s="302"/>
      <c r="BJ114" s="302"/>
      <c r="BK114" s="302"/>
      <c r="BL114" s="302"/>
      <c r="BM114" s="302"/>
      <c r="BN114" s="294">
        <f>'6'!AS115</f>
        <v>0</v>
      </c>
      <c r="BO114" s="294">
        <f>'6'!AU115</f>
        <v>0</v>
      </c>
      <c r="BP114" s="302"/>
      <c r="BQ114" s="302"/>
      <c r="BR114" s="302"/>
      <c r="BS114" s="294">
        <f>'6'!AW115</f>
        <v>0</v>
      </c>
      <c r="BT114" s="302"/>
      <c r="BU114" s="302">
        <f>'6'!AY115</f>
        <v>0</v>
      </c>
      <c r="BV114" s="294">
        <f>'6'!BA115</f>
        <v>0</v>
      </c>
      <c r="BW114" s="302"/>
      <c r="BX114" s="302"/>
      <c r="BY114" s="302"/>
      <c r="BZ114" s="294">
        <f>'6'!BC115</f>
        <v>0</v>
      </c>
      <c r="CA114" s="302"/>
      <c r="CB114" s="294">
        <f>'6'!BE115</f>
        <v>0</v>
      </c>
      <c r="CC114" s="294">
        <f>'6'!BG115</f>
        <v>0</v>
      </c>
      <c r="CD114" s="294"/>
      <c r="CE114" s="294"/>
      <c r="CF114" s="294"/>
      <c r="CG114" s="294">
        <f>'6'!BI115</f>
        <v>0</v>
      </c>
      <c r="CH114" s="302"/>
      <c r="CI114" s="302">
        <f>'6'!BK115</f>
        <v>0</v>
      </c>
      <c r="CJ114" s="294">
        <f>'6'!BM115</f>
        <v>0</v>
      </c>
      <c r="CK114" s="302"/>
      <c r="CL114" s="302"/>
      <c r="CM114" s="302"/>
      <c r="CN114" s="294">
        <f>'6'!BO115</f>
        <v>0</v>
      </c>
      <c r="CO114" s="302"/>
      <c r="CP114" s="294">
        <f>'6'!BQ115</f>
        <v>0</v>
      </c>
      <c r="CQ114" s="294">
        <f>'6'!BS115</f>
        <v>0</v>
      </c>
      <c r="CR114" s="294"/>
      <c r="CS114" s="294"/>
      <c r="CT114" s="294"/>
      <c r="CU114" s="294">
        <f>'6'!BU115</f>
        <v>0</v>
      </c>
      <c r="CV114" s="302"/>
      <c r="CW114" s="302">
        <f>'6'!BW115</f>
        <v>0</v>
      </c>
      <c r="CX114" s="294">
        <f t="shared" si="72"/>
        <v>0</v>
      </c>
      <c r="CY114" s="294">
        <f t="shared" si="73"/>
        <v>0</v>
      </c>
      <c r="CZ114" s="294">
        <f t="shared" si="74"/>
        <v>0</v>
      </c>
      <c r="DA114" s="294">
        <f t="shared" si="75"/>
        <v>0</v>
      </c>
      <c r="DB114" s="294">
        <f t="shared" si="76"/>
        <v>0</v>
      </c>
      <c r="DC114" s="294">
        <f t="shared" si="77"/>
        <v>0</v>
      </c>
      <c r="DD114" s="294">
        <f t="shared" si="78"/>
        <v>0.23000000000000004</v>
      </c>
      <c r="DE114" s="294">
        <f t="shared" si="79"/>
        <v>0</v>
      </c>
      <c r="DF114" s="294">
        <f t="shared" si="80"/>
        <v>0</v>
      </c>
      <c r="DG114" s="294">
        <f t="shared" si="81"/>
        <v>0</v>
      </c>
      <c r="DH114" s="294">
        <f t="shared" si="82"/>
        <v>0</v>
      </c>
      <c r="DI114" s="294">
        <f t="shared" si="83"/>
        <v>0</v>
      </c>
      <c r="DJ114" s="294">
        <f t="shared" si="84"/>
        <v>0</v>
      </c>
      <c r="DK114" s="294">
        <f t="shared" si="85"/>
        <v>0.23000000000000004</v>
      </c>
      <c r="DL114" s="283"/>
      <c r="DM114" s="552"/>
    </row>
    <row r="115" spans="1:117" ht="31.5" x14ac:dyDescent="0.25">
      <c r="A115" s="458"/>
      <c r="B115" s="288" t="s">
        <v>821</v>
      </c>
      <c r="C115" s="50" t="s">
        <v>810</v>
      </c>
      <c r="D115" s="302"/>
      <c r="E115" s="302"/>
      <c r="F115" s="302"/>
      <c r="G115" s="302"/>
      <c r="H115" s="302"/>
      <c r="I115" s="302"/>
      <c r="J115" s="302"/>
      <c r="K115" s="302"/>
      <c r="L115" s="302"/>
      <c r="M115" s="302"/>
      <c r="N115" s="302"/>
      <c r="O115" s="302"/>
      <c r="P115" s="302"/>
      <c r="Q115" s="302"/>
      <c r="R115" s="302"/>
      <c r="S115" s="302"/>
      <c r="T115" s="302"/>
      <c r="U115" s="302"/>
      <c r="V115" s="302"/>
      <c r="W115" s="302"/>
      <c r="X115" s="302"/>
      <c r="Y115" s="302"/>
      <c r="Z115" s="302"/>
      <c r="AA115" s="302"/>
      <c r="AB115" s="302"/>
      <c r="AC115" s="302"/>
      <c r="AD115" s="302"/>
      <c r="AE115" s="302"/>
      <c r="AF115" s="294">
        <f>'6'!Q116</f>
        <v>0</v>
      </c>
      <c r="AG115" s="302"/>
      <c r="AH115" s="302"/>
      <c r="AI115" s="302"/>
      <c r="AJ115" s="294"/>
      <c r="AK115" s="302"/>
      <c r="AL115" s="294">
        <f>'6'!U116</f>
        <v>0</v>
      </c>
      <c r="AM115" s="302"/>
      <c r="AN115" s="302">
        <f>'6'!W116</f>
        <v>0</v>
      </c>
      <c r="AO115" s="302"/>
      <c r="AP115" s="302"/>
      <c r="AQ115" s="302"/>
      <c r="AR115" s="302"/>
      <c r="AS115" s="302">
        <f>'6'!AA116</f>
        <v>0</v>
      </c>
      <c r="AT115" s="294">
        <f>'6'!AC116</f>
        <v>0</v>
      </c>
      <c r="AU115" s="302"/>
      <c r="AV115" s="302"/>
      <c r="AW115" s="302"/>
      <c r="AX115" s="294">
        <f>'6'!AE116</f>
        <v>0</v>
      </c>
      <c r="AY115" s="302"/>
      <c r="AZ115" s="294">
        <f>'6'!AG116</f>
        <v>0</v>
      </c>
      <c r="BA115" s="294">
        <f>'6'!AI116</f>
        <v>0</v>
      </c>
      <c r="BB115" s="302"/>
      <c r="BC115" s="302"/>
      <c r="BD115" s="302"/>
      <c r="BE115" s="294">
        <f>'6'!AK116</f>
        <v>0</v>
      </c>
      <c r="BF115" s="302"/>
      <c r="BG115" s="294">
        <f>'6'!AM116</f>
        <v>0</v>
      </c>
      <c r="BH115" s="294">
        <f>'6'!AO116</f>
        <v>0</v>
      </c>
      <c r="BI115" s="302"/>
      <c r="BJ115" s="302"/>
      <c r="BK115" s="302"/>
      <c r="BL115" s="302"/>
      <c r="BM115" s="302"/>
      <c r="BN115" s="294">
        <f>'6'!AS116</f>
        <v>0</v>
      </c>
      <c r="BO115" s="294">
        <f>'6'!AU116</f>
        <v>0</v>
      </c>
      <c r="BP115" s="302"/>
      <c r="BQ115" s="302"/>
      <c r="BR115" s="302"/>
      <c r="BS115" s="294">
        <f>'6'!AW116</f>
        <v>0</v>
      </c>
      <c r="BT115" s="302"/>
      <c r="BU115" s="302">
        <f>'6'!AY116</f>
        <v>0</v>
      </c>
      <c r="BV115" s="294">
        <f>'6'!BA116</f>
        <v>0</v>
      </c>
      <c r="BW115" s="302"/>
      <c r="BX115" s="302"/>
      <c r="BY115" s="302"/>
      <c r="BZ115" s="294">
        <f>'6'!BC116</f>
        <v>0</v>
      </c>
      <c r="CA115" s="302"/>
      <c r="CB115" s="294">
        <f>'6'!BE116</f>
        <v>0</v>
      </c>
      <c r="CC115" s="294">
        <f>'6'!BG116</f>
        <v>0</v>
      </c>
      <c r="CD115" s="294"/>
      <c r="CE115" s="294"/>
      <c r="CF115" s="294"/>
      <c r="CG115" s="294">
        <f>'6'!BI116</f>
        <v>0</v>
      </c>
      <c r="CH115" s="302"/>
      <c r="CI115" s="302">
        <f>'6'!BK116</f>
        <v>0</v>
      </c>
      <c r="CJ115" s="294">
        <f>'6'!BM116</f>
        <v>0</v>
      </c>
      <c r="CK115" s="302"/>
      <c r="CL115" s="302"/>
      <c r="CM115" s="302"/>
      <c r="CN115" s="294">
        <f>'6'!BO116</f>
        <v>0</v>
      </c>
      <c r="CO115" s="302"/>
      <c r="CP115" s="294">
        <f>'6'!BQ116</f>
        <v>0</v>
      </c>
      <c r="CQ115" s="294">
        <f>'6'!BS116</f>
        <v>0</v>
      </c>
      <c r="CR115" s="294"/>
      <c r="CS115" s="294"/>
      <c r="CT115" s="294"/>
      <c r="CU115" s="294">
        <f>'6'!BU116</f>
        <v>0</v>
      </c>
      <c r="CV115" s="302"/>
      <c r="CW115" s="302">
        <f>'6'!BW116</f>
        <v>0</v>
      </c>
      <c r="CX115" s="294">
        <f t="shared" si="72"/>
        <v>0</v>
      </c>
      <c r="CY115" s="294">
        <f t="shared" si="73"/>
        <v>0</v>
      </c>
      <c r="CZ115" s="294">
        <f t="shared" si="74"/>
        <v>0</v>
      </c>
      <c r="DA115" s="294">
        <f t="shared" si="75"/>
        <v>0</v>
      </c>
      <c r="DB115" s="294">
        <f t="shared" si="76"/>
        <v>0</v>
      </c>
      <c r="DC115" s="294">
        <f t="shared" si="77"/>
        <v>0</v>
      </c>
      <c r="DD115" s="294">
        <f t="shared" si="78"/>
        <v>0</v>
      </c>
      <c r="DE115" s="294">
        <f t="shared" si="79"/>
        <v>0</v>
      </c>
      <c r="DF115" s="294">
        <f t="shared" si="80"/>
        <v>0</v>
      </c>
      <c r="DG115" s="294">
        <f t="shared" si="81"/>
        <v>0</v>
      </c>
      <c r="DH115" s="294">
        <f t="shared" si="82"/>
        <v>0</v>
      </c>
      <c r="DI115" s="294">
        <f t="shared" si="83"/>
        <v>0</v>
      </c>
      <c r="DJ115" s="294">
        <f t="shared" si="84"/>
        <v>0</v>
      </c>
      <c r="DK115" s="294">
        <f t="shared" si="85"/>
        <v>0</v>
      </c>
      <c r="DL115" s="283"/>
      <c r="DM115" s="552"/>
    </row>
    <row r="116" spans="1:117" ht="31.5" x14ac:dyDescent="0.25">
      <c r="A116" s="458"/>
      <c r="B116" s="288" t="str">
        <f>'6'!B117</f>
        <v>Приобретение автомобиля для перевозки персонала - 2 шт.</v>
      </c>
      <c r="C116" s="50" t="s">
        <v>810</v>
      </c>
      <c r="D116" s="302"/>
      <c r="E116" s="302"/>
      <c r="F116" s="302"/>
      <c r="G116" s="302"/>
      <c r="H116" s="302"/>
      <c r="I116" s="302"/>
      <c r="J116" s="302"/>
      <c r="K116" s="302"/>
      <c r="L116" s="302"/>
      <c r="M116" s="302"/>
      <c r="N116" s="302"/>
      <c r="O116" s="302"/>
      <c r="P116" s="302"/>
      <c r="Q116" s="302"/>
      <c r="R116" s="302"/>
      <c r="S116" s="302"/>
      <c r="T116" s="302"/>
      <c r="U116" s="302"/>
      <c r="V116" s="302"/>
      <c r="W116" s="302"/>
      <c r="X116" s="302"/>
      <c r="Y116" s="302"/>
      <c r="Z116" s="302"/>
      <c r="AA116" s="302"/>
      <c r="AB116" s="302"/>
      <c r="AC116" s="302"/>
      <c r="AD116" s="302"/>
      <c r="AE116" s="302"/>
      <c r="AF116" s="294">
        <f>'6'!Q117</f>
        <v>0</v>
      </c>
      <c r="AG116" s="302"/>
      <c r="AH116" s="302"/>
      <c r="AI116" s="302"/>
      <c r="AJ116" s="294"/>
      <c r="AK116" s="302"/>
      <c r="AL116" s="294">
        <f>'6'!U117</f>
        <v>0</v>
      </c>
      <c r="AM116" s="302"/>
      <c r="AN116" s="302">
        <f>'6'!W117</f>
        <v>0</v>
      </c>
      <c r="AO116" s="302"/>
      <c r="AP116" s="302"/>
      <c r="AQ116" s="302"/>
      <c r="AR116" s="302"/>
      <c r="AS116" s="302">
        <f>'6'!AA117</f>
        <v>0</v>
      </c>
      <c r="AT116" s="294">
        <f>'6'!AC117</f>
        <v>0</v>
      </c>
      <c r="AU116" s="302"/>
      <c r="AV116" s="302"/>
      <c r="AW116" s="302"/>
      <c r="AX116" s="294">
        <f>'6'!AE117</f>
        <v>0</v>
      </c>
      <c r="AY116" s="302"/>
      <c r="AZ116" s="294">
        <f>'6'!AG117</f>
        <v>0</v>
      </c>
      <c r="BA116" s="294">
        <f>'6'!AI117</f>
        <v>0</v>
      </c>
      <c r="BB116" s="302"/>
      <c r="BC116" s="302"/>
      <c r="BD116" s="302"/>
      <c r="BE116" s="294">
        <f>'6'!AK117</f>
        <v>0</v>
      </c>
      <c r="BF116" s="302"/>
      <c r="BG116" s="294">
        <f>'6'!AM117</f>
        <v>0</v>
      </c>
      <c r="BH116" s="294">
        <f>'6'!AO117</f>
        <v>0</v>
      </c>
      <c r="BI116" s="302"/>
      <c r="BJ116" s="302"/>
      <c r="BK116" s="302"/>
      <c r="BL116" s="302"/>
      <c r="BM116" s="302"/>
      <c r="BN116" s="294">
        <f>'6'!AS117</f>
        <v>1.62</v>
      </c>
      <c r="BO116" s="294">
        <f>'6'!AU117</f>
        <v>0</v>
      </c>
      <c r="BP116" s="302"/>
      <c r="BQ116" s="302"/>
      <c r="BR116" s="302"/>
      <c r="BS116" s="294">
        <f>'6'!AW117</f>
        <v>0</v>
      </c>
      <c r="BT116" s="302"/>
      <c r="BU116" s="302">
        <f>'6'!AY117</f>
        <v>1.3912500000000001</v>
      </c>
      <c r="BV116" s="294">
        <f>'6'!BA117</f>
        <v>0</v>
      </c>
      <c r="BW116" s="302"/>
      <c r="BX116" s="302"/>
      <c r="BY116" s="302"/>
      <c r="BZ116" s="294">
        <f>'6'!BC117</f>
        <v>0</v>
      </c>
      <c r="CA116" s="302"/>
      <c r="CB116" s="294">
        <f>'6'!BE117</f>
        <v>0</v>
      </c>
      <c r="CC116" s="294">
        <f>'6'!BG117</f>
        <v>0</v>
      </c>
      <c r="CD116" s="294"/>
      <c r="CE116" s="294"/>
      <c r="CF116" s="294"/>
      <c r="CG116" s="294">
        <f>'6'!BI117</f>
        <v>0</v>
      </c>
      <c r="CH116" s="302"/>
      <c r="CI116" s="302">
        <f>'6'!BK117</f>
        <v>0</v>
      </c>
      <c r="CJ116" s="294">
        <f>'6'!BM117</f>
        <v>0</v>
      </c>
      <c r="CK116" s="302"/>
      <c r="CL116" s="302"/>
      <c r="CM116" s="302"/>
      <c r="CN116" s="294">
        <f>'6'!BO117</f>
        <v>0</v>
      </c>
      <c r="CO116" s="302"/>
      <c r="CP116" s="294">
        <f>'6'!BQ117</f>
        <v>0</v>
      </c>
      <c r="CQ116" s="294">
        <f>'6'!BS117</f>
        <v>0</v>
      </c>
      <c r="CR116" s="294"/>
      <c r="CS116" s="294"/>
      <c r="CT116" s="294"/>
      <c r="CU116" s="294">
        <f>'6'!BU117</f>
        <v>0</v>
      </c>
      <c r="CV116" s="302"/>
      <c r="CW116" s="302">
        <f>'6'!BW117</f>
        <v>0</v>
      </c>
      <c r="CX116" s="294">
        <f t="shared" si="72"/>
        <v>0</v>
      </c>
      <c r="CY116" s="294">
        <f t="shared" si="73"/>
        <v>0</v>
      </c>
      <c r="CZ116" s="294">
        <f t="shared" si="74"/>
        <v>0</v>
      </c>
      <c r="DA116" s="294">
        <f t="shared" si="75"/>
        <v>0</v>
      </c>
      <c r="DB116" s="294">
        <f t="shared" si="76"/>
        <v>0</v>
      </c>
      <c r="DC116" s="294">
        <f t="shared" si="77"/>
        <v>0</v>
      </c>
      <c r="DD116" s="294">
        <f t="shared" si="78"/>
        <v>1.62</v>
      </c>
      <c r="DE116" s="294">
        <f t="shared" si="79"/>
        <v>0</v>
      </c>
      <c r="DF116" s="294">
        <f t="shared" si="80"/>
        <v>0</v>
      </c>
      <c r="DG116" s="294">
        <f t="shared" si="81"/>
        <v>0</v>
      </c>
      <c r="DH116" s="294">
        <f t="shared" si="82"/>
        <v>0</v>
      </c>
      <c r="DI116" s="294">
        <f t="shared" si="83"/>
        <v>0</v>
      </c>
      <c r="DJ116" s="294">
        <f t="shared" si="84"/>
        <v>0</v>
      </c>
      <c r="DK116" s="294">
        <f t="shared" si="85"/>
        <v>1.3912500000000001</v>
      </c>
      <c r="DL116" s="283"/>
      <c r="DM116" s="552"/>
    </row>
    <row r="117" spans="1:117" ht="31.5" x14ac:dyDescent="0.25">
      <c r="A117" s="458"/>
      <c r="B117" s="288" t="s">
        <v>1050</v>
      </c>
      <c r="C117" s="50" t="s">
        <v>810</v>
      </c>
      <c r="D117" s="302"/>
      <c r="E117" s="302"/>
      <c r="F117" s="302"/>
      <c r="G117" s="302"/>
      <c r="H117" s="302"/>
      <c r="I117" s="302"/>
      <c r="J117" s="302"/>
      <c r="K117" s="302"/>
      <c r="L117" s="302"/>
      <c r="M117" s="302"/>
      <c r="N117" s="302"/>
      <c r="O117" s="302"/>
      <c r="P117" s="302"/>
      <c r="Q117" s="302"/>
      <c r="R117" s="302"/>
      <c r="S117" s="302"/>
      <c r="T117" s="302"/>
      <c r="U117" s="302"/>
      <c r="V117" s="302"/>
      <c r="W117" s="302"/>
      <c r="X117" s="302"/>
      <c r="Y117" s="302"/>
      <c r="Z117" s="302"/>
      <c r="AA117" s="302"/>
      <c r="AB117" s="302"/>
      <c r="AC117" s="302"/>
      <c r="AD117" s="302"/>
      <c r="AE117" s="302"/>
      <c r="AF117" s="294">
        <f>'6'!Q118</f>
        <v>0</v>
      </c>
      <c r="AG117" s="302"/>
      <c r="AH117" s="302"/>
      <c r="AI117" s="302"/>
      <c r="AJ117" s="294"/>
      <c r="AK117" s="302"/>
      <c r="AL117" s="294">
        <f>'6'!U118</f>
        <v>0</v>
      </c>
      <c r="AM117" s="302"/>
      <c r="AN117" s="302">
        <f>'6'!W118</f>
        <v>0</v>
      </c>
      <c r="AO117" s="302"/>
      <c r="AP117" s="302"/>
      <c r="AQ117" s="302"/>
      <c r="AR117" s="302"/>
      <c r="AS117" s="302">
        <f>'6'!AA118</f>
        <v>0</v>
      </c>
      <c r="AT117" s="294">
        <f>'6'!AC118</f>
        <v>0</v>
      </c>
      <c r="AU117" s="302"/>
      <c r="AV117" s="302"/>
      <c r="AW117" s="302"/>
      <c r="AX117" s="294">
        <f>'6'!AE118</f>
        <v>0</v>
      </c>
      <c r="AY117" s="302"/>
      <c r="AZ117" s="294">
        <f>'6'!AG118</f>
        <v>0</v>
      </c>
      <c r="BA117" s="294">
        <f>'6'!AI118</f>
        <v>0</v>
      </c>
      <c r="BB117" s="302"/>
      <c r="BC117" s="302"/>
      <c r="BD117" s="302"/>
      <c r="BE117" s="294">
        <f>'6'!AK118</f>
        <v>0</v>
      </c>
      <c r="BF117" s="302"/>
      <c r="BG117" s="294">
        <f>'6'!AM118</f>
        <v>0</v>
      </c>
      <c r="BH117" s="294">
        <f>'6'!AO118</f>
        <v>0</v>
      </c>
      <c r="BI117" s="302"/>
      <c r="BJ117" s="302"/>
      <c r="BK117" s="302"/>
      <c r="BL117" s="302"/>
      <c r="BM117" s="302"/>
      <c r="BN117" s="294">
        <f>'6'!AS118</f>
        <v>5.3274999999999997</v>
      </c>
      <c r="BO117" s="294">
        <f>'6'!AU118</f>
        <v>0</v>
      </c>
      <c r="BP117" s="302"/>
      <c r="BQ117" s="302"/>
      <c r="BR117" s="302"/>
      <c r="BS117" s="294">
        <f>'6'!AW118</f>
        <v>0</v>
      </c>
      <c r="BT117" s="302"/>
      <c r="BU117" s="302">
        <f>'6'!AY118</f>
        <v>5.3274999999999997</v>
      </c>
      <c r="BV117" s="294">
        <f>'6'!BA118</f>
        <v>0</v>
      </c>
      <c r="BW117" s="302"/>
      <c r="BX117" s="302"/>
      <c r="BY117" s="302"/>
      <c r="BZ117" s="294">
        <f>'6'!BC118</f>
        <v>0</v>
      </c>
      <c r="CA117" s="302"/>
      <c r="CB117" s="294">
        <f>'6'!BE118</f>
        <v>0</v>
      </c>
      <c r="CC117" s="294">
        <f>'6'!BG118</f>
        <v>0</v>
      </c>
      <c r="CD117" s="294"/>
      <c r="CE117" s="294"/>
      <c r="CF117" s="294"/>
      <c r="CG117" s="294">
        <f>'6'!BI118</f>
        <v>0</v>
      </c>
      <c r="CH117" s="302"/>
      <c r="CI117" s="302">
        <f>'6'!BK118</f>
        <v>0</v>
      </c>
      <c r="CJ117" s="294">
        <f>'6'!BM118</f>
        <v>0</v>
      </c>
      <c r="CK117" s="302"/>
      <c r="CL117" s="302"/>
      <c r="CM117" s="302"/>
      <c r="CN117" s="294">
        <f>'6'!BO118</f>
        <v>0</v>
      </c>
      <c r="CO117" s="302"/>
      <c r="CP117" s="294">
        <f>'6'!BQ118</f>
        <v>0</v>
      </c>
      <c r="CQ117" s="294">
        <f>'6'!BS118</f>
        <v>0</v>
      </c>
      <c r="CR117" s="294"/>
      <c r="CS117" s="294"/>
      <c r="CT117" s="294"/>
      <c r="CU117" s="294">
        <f>'6'!BU118</f>
        <v>0</v>
      </c>
      <c r="CV117" s="302"/>
      <c r="CW117" s="302">
        <f>'6'!BW118</f>
        <v>0</v>
      </c>
      <c r="CX117" s="294">
        <f t="shared" si="72"/>
        <v>0</v>
      </c>
      <c r="CY117" s="294">
        <f t="shared" si="73"/>
        <v>0</v>
      </c>
      <c r="CZ117" s="294">
        <f t="shared" si="74"/>
        <v>0</v>
      </c>
      <c r="DA117" s="294">
        <f t="shared" si="75"/>
        <v>0</v>
      </c>
      <c r="DB117" s="294">
        <f t="shared" si="76"/>
        <v>0</v>
      </c>
      <c r="DC117" s="294">
        <f t="shared" si="77"/>
        <v>0</v>
      </c>
      <c r="DD117" s="294">
        <f t="shared" si="78"/>
        <v>5.3274999999999997</v>
      </c>
      <c r="DE117" s="294">
        <f t="shared" si="79"/>
        <v>0</v>
      </c>
      <c r="DF117" s="294">
        <f t="shared" si="80"/>
        <v>0</v>
      </c>
      <c r="DG117" s="294">
        <f t="shared" si="81"/>
        <v>0</v>
      </c>
      <c r="DH117" s="294">
        <f t="shared" si="82"/>
        <v>0</v>
      </c>
      <c r="DI117" s="294">
        <f t="shared" si="83"/>
        <v>0</v>
      </c>
      <c r="DJ117" s="294">
        <f t="shared" si="84"/>
        <v>0</v>
      </c>
      <c r="DK117" s="294">
        <f t="shared" si="85"/>
        <v>5.3274999999999997</v>
      </c>
      <c r="DL117" s="283"/>
      <c r="DM117" s="552"/>
    </row>
    <row r="118" spans="1:117" ht="31.5" x14ac:dyDescent="0.25">
      <c r="A118" s="458"/>
      <c r="B118" s="288" t="s">
        <v>821</v>
      </c>
      <c r="C118" s="50" t="s">
        <v>813</v>
      </c>
      <c r="D118" s="302"/>
      <c r="E118" s="302"/>
      <c r="F118" s="302"/>
      <c r="G118" s="302"/>
      <c r="H118" s="302"/>
      <c r="I118" s="302"/>
      <c r="J118" s="302"/>
      <c r="K118" s="302"/>
      <c r="L118" s="302"/>
      <c r="M118" s="302"/>
      <c r="N118" s="302"/>
      <c r="O118" s="302"/>
      <c r="P118" s="302"/>
      <c r="Q118" s="302"/>
      <c r="R118" s="302"/>
      <c r="S118" s="302"/>
      <c r="T118" s="302"/>
      <c r="U118" s="302"/>
      <c r="V118" s="302"/>
      <c r="W118" s="302"/>
      <c r="X118" s="302"/>
      <c r="Y118" s="302"/>
      <c r="Z118" s="302"/>
      <c r="AA118" s="302"/>
      <c r="AB118" s="302"/>
      <c r="AC118" s="302"/>
      <c r="AD118" s="302"/>
      <c r="AE118" s="302"/>
      <c r="AF118" s="294">
        <f>'6'!Q119</f>
        <v>0</v>
      </c>
      <c r="AG118" s="302"/>
      <c r="AH118" s="302"/>
      <c r="AI118" s="302"/>
      <c r="AJ118" s="294"/>
      <c r="AK118" s="302"/>
      <c r="AL118" s="294">
        <f>'6'!U119</f>
        <v>0</v>
      </c>
      <c r="AM118" s="302"/>
      <c r="AN118" s="302">
        <f>'6'!W119</f>
        <v>0</v>
      </c>
      <c r="AO118" s="302"/>
      <c r="AP118" s="302"/>
      <c r="AQ118" s="302"/>
      <c r="AR118" s="302"/>
      <c r="AS118" s="302">
        <f>'6'!AA119</f>
        <v>0</v>
      </c>
      <c r="AT118" s="294">
        <f>'6'!AC119</f>
        <v>0</v>
      </c>
      <c r="AU118" s="302"/>
      <c r="AV118" s="302"/>
      <c r="AW118" s="302"/>
      <c r="AX118" s="294">
        <f>'6'!AE119</f>
        <v>0</v>
      </c>
      <c r="AY118" s="302"/>
      <c r="AZ118" s="294">
        <f>'6'!AG119</f>
        <v>0</v>
      </c>
      <c r="BA118" s="294">
        <f>'6'!AI119</f>
        <v>0</v>
      </c>
      <c r="BB118" s="302"/>
      <c r="BC118" s="302"/>
      <c r="BD118" s="302"/>
      <c r="BE118" s="294">
        <f>'6'!AK119</f>
        <v>0</v>
      </c>
      <c r="BF118" s="302"/>
      <c r="BG118" s="294">
        <f>'6'!AM119</f>
        <v>0</v>
      </c>
      <c r="BH118" s="294">
        <f>'6'!AO119</f>
        <v>0</v>
      </c>
      <c r="BI118" s="302"/>
      <c r="BJ118" s="302"/>
      <c r="BK118" s="302"/>
      <c r="BL118" s="302"/>
      <c r="BM118" s="302"/>
      <c r="BN118" s="294">
        <f>'6'!AS119</f>
        <v>0</v>
      </c>
      <c r="BO118" s="294">
        <f>'6'!AU119</f>
        <v>0</v>
      </c>
      <c r="BP118" s="302"/>
      <c r="BQ118" s="302"/>
      <c r="BR118" s="302"/>
      <c r="BS118" s="294">
        <f>'6'!AW119</f>
        <v>0</v>
      </c>
      <c r="BT118" s="302"/>
      <c r="BU118" s="302">
        <f>'6'!AY119</f>
        <v>0</v>
      </c>
      <c r="BV118" s="294">
        <f>'6'!BA119</f>
        <v>0</v>
      </c>
      <c r="BW118" s="302"/>
      <c r="BX118" s="302"/>
      <c r="BY118" s="302"/>
      <c r="BZ118" s="294">
        <f>'6'!BC119</f>
        <v>0</v>
      </c>
      <c r="CA118" s="302"/>
      <c r="CB118" s="294">
        <f>'6'!BE119</f>
        <v>2</v>
      </c>
      <c r="CC118" s="294">
        <f>'6'!BG119</f>
        <v>0</v>
      </c>
      <c r="CD118" s="294"/>
      <c r="CE118" s="294"/>
      <c r="CF118" s="294"/>
      <c r="CG118" s="294">
        <f>'6'!BI119</f>
        <v>0</v>
      </c>
      <c r="CH118" s="302"/>
      <c r="CI118" s="302">
        <f>'6'!BK119</f>
        <v>2</v>
      </c>
      <c r="CJ118" s="294">
        <f>'6'!BM119</f>
        <v>0</v>
      </c>
      <c r="CK118" s="302"/>
      <c r="CL118" s="302"/>
      <c r="CM118" s="302"/>
      <c r="CN118" s="294">
        <f>'6'!BO119</f>
        <v>0</v>
      </c>
      <c r="CO118" s="302"/>
      <c r="CP118" s="294">
        <f>'6'!BQ119</f>
        <v>0</v>
      </c>
      <c r="CQ118" s="294">
        <f>'6'!BS119</f>
        <v>0</v>
      </c>
      <c r="CR118" s="294"/>
      <c r="CS118" s="294"/>
      <c r="CT118" s="294"/>
      <c r="CU118" s="294">
        <f>'6'!BU119</f>
        <v>0</v>
      </c>
      <c r="CV118" s="302"/>
      <c r="CW118" s="302">
        <f>'6'!BW119</f>
        <v>0</v>
      </c>
      <c r="CX118" s="294">
        <f t="shared" si="72"/>
        <v>0</v>
      </c>
      <c r="CY118" s="294">
        <f t="shared" si="73"/>
        <v>0</v>
      </c>
      <c r="CZ118" s="294">
        <f t="shared" si="74"/>
        <v>0</v>
      </c>
      <c r="DA118" s="294">
        <f t="shared" si="75"/>
        <v>0</v>
      </c>
      <c r="DB118" s="294">
        <f t="shared" si="76"/>
        <v>0</v>
      </c>
      <c r="DC118" s="294">
        <f t="shared" si="77"/>
        <v>0</v>
      </c>
      <c r="DD118" s="294">
        <f t="shared" si="78"/>
        <v>2</v>
      </c>
      <c r="DE118" s="294">
        <f t="shared" si="79"/>
        <v>0</v>
      </c>
      <c r="DF118" s="294">
        <f t="shared" si="80"/>
        <v>0</v>
      </c>
      <c r="DG118" s="294">
        <f t="shared" si="81"/>
        <v>0</v>
      </c>
      <c r="DH118" s="294">
        <f t="shared" si="82"/>
        <v>0</v>
      </c>
      <c r="DI118" s="294">
        <f t="shared" si="83"/>
        <v>0</v>
      </c>
      <c r="DJ118" s="294">
        <f t="shared" si="84"/>
        <v>0</v>
      </c>
      <c r="DK118" s="294">
        <f t="shared" si="85"/>
        <v>2</v>
      </c>
      <c r="DL118" s="283"/>
      <c r="DM118" s="552"/>
    </row>
    <row r="119" spans="1:117" ht="31.5" x14ac:dyDescent="0.25">
      <c r="A119" s="458"/>
      <c r="B119" s="288" t="s">
        <v>1050</v>
      </c>
      <c r="C119" s="50" t="s">
        <v>813</v>
      </c>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2"/>
      <c r="AD119" s="302"/>
      <c r="AE119" s="302"/>
      <c r="AF119" s="294">
        <f>'6'!Q120</f>
        <v>0</v>
      </c>
      <c r="AG119" s="302"/>
      <c r="AH119" s="302"/>
      <c r="AI119" s="302"/>
      <c r="AJ119" s="294"/>
      <c r="AK119" s="302"/>
      <c r="AL119" s="294">
        <f>'6'!U120</f>
        <v>0</v>
      </c>
      <c r="AM119" s="302"/>
      <c r="AN119" s="302">
        <f>'6'!W120</f>
        <v>0</v>
      </c>
      <c r="AO119" s="302"/>
      <c r="AP119" s="302"/>
      <c r="AQ119" s="302"/>
      <c r="AR119" s="302"/>
      <c r="AS119" s="302">
        <f>'6'!AA120</f>
        <v>0</v>
      </c>
      <c r="AT119" s="294">
        <f>'6'!AC120</f>
        <v>0</v>
      </c>
      <c r="AU119" s="302"/>
      <c r="AV119" s="302"/>
      <c r="AW119" s="302"/>
      <c r="AX119" s="294">
        <f>'6'!AE120</f>
        <v>0</v>
      </c>
      <c r="AY119" s="302"/>
      <c r="AZ119" s="294">
        <f>'6'!AG120</f>
        <v>0</v>
      </c>
      <c r="BA119" s="294">
        <f>'6'!AI120</f>
        <v>0</v>
      </c>
      <c r="BB119" s="302"/>
      <c r="BC119" s="302"/>
      <c r="BD119" s="302"/>
      <c r="BE119" s="294">
        <f>'6'!AK120</f>
        <v>0</v>
      </c>
      <c r="BF119" s="302"/>
      <c r="BG119" s="294">
        <f>'6'!AM120</f>
        <v>0</v>
      </c>
      <c r="BH119" s="294">
        <f>'6'!AO120</f>
        <v>0</v>
      </c>
      <c r="BI119" s="302"/>
      <c r="BJ119" s="302"/>
      <c r="BK119" s="302"/>
      <c r="BL119" s="302"/>
      <c r="BM119" s="302"/>
      <c r="BN119" s="294">
        <f>'6'!AS120</f>
        <v>0</v>
      </c>
      <c r="BO119" s="294">
        <f>'6'!AU120</f>
        <v>0</v>
      </c>
      <c r="BP119" s="302"/>
      <c r="BQ119" s="302"/>
      <c r="BR119" s="302"/>
      <c r="BS119" s="294">
        <f>'6'!AW120</f>
        <v>0</v>
      </c>
      <c r="BT119" s="302"/>
      <c r="BU119" s="302">
        <f>'6'!AY120</f>
        <v>0</v>
      </c>
      <c r="BV119" s="294">
        <f>'6'!BA120</f>
        <v>0</v>
      </c>
      <c r="BW119" s="302"/>
      <c r="BX119" s="302"/>
      <c r="BY119" s="302"/>
      <c r="BZ119" s="294">
        <f>'6'!BC120</f>
        <v>0</v>
      </c>
      <c r="CA119" s="302"/>
      <c r="CB119" s="294">
        <f>'6'!BE120</f>
        <v>6.7000000000000011</v>
      </c>
      <c r="CC119" s="294">
        <f>'6'!BG120</f>
        <v>0</v>
      </c>
      <c r="CD119" s="294"/>
      <c r="CE119" s="294"/>
      <c r="CF119" s="294"/>
      <c r="CG119" s="294">
        <f>'6'!BI120</f>
        <v>0</v>
      </c>
      <c r="CH119" s="302"/>
      <c r="CI119" s="302">
        <f>'6'!BK120</f>
        <v>6.7000000000000011</v>
      </c>
      <c r="CJ119" s="294">
        <f>'6'!BM120</f>
        <v>0</v>
      </c>
      <c r="CK119" s="302"/>
      <c r="CL119" s="302"/>
      <c r="CM119" s="302"/>
      <c r="CN119" s="294">
        <f>'6'!BO120</f>
        <v>0</v>
      </c>
      <c r="CO119" s="302"/>
      <c r="CP119" s="294">
        <f>'6'!BQ120</f>
        <v>0</v>
      </c>
      <c r="CQ119" s="294">
        <f>'6'!BS120</f>
        <v>0</v>
      </c>
      <c r="CR119" s="294"/>
      <c r="CS119" s="294"/>
      <c r="CT119" s="294"/>
      <c r="CU119" s="294">
        <f>'6'!BU120</f>
        <v>0</v>
      </c>
      <c r="CV119" s="302"/>
      <c r="CW119" s="302">
        <f>'6'!BW120</f>
        <v>0</v>
      </c>
      <c r="CX119" s="294">
        <f t="shared" si="72"/>
        <v>0</v>
      </c>
      <c r="CY119" s="294">
        <f t="shared" si="73"/>
        <v>0</v>
      </c>
      <c r="CZ119" s="294">
        <f t="shared" si="74"/>
        <v>0</v>
      </c>
      <c r="DA119" s="294">
        <f t="shared" si="75"/>
        <v>0</v>
      </c>
      <c r="DB119" s="294">
        <f t="shared" si="76"/>
        <v>0</v>
      </c>
      <c r="DC119" s="294">
        <f t="shared" si="77"/>
        <v>0</v>
      </c>
      <c r="DD119" s="294">
        <f t="shared" si="78"/>
        <v>6.7000000000000011</v>
      </c>
      <c r="DE119" s="294">
        <f t="shared" si="79"/>
        <v>0</v>
      </c>
      <c r="DF119" s="294">
        <f t="shared" si="80"/>
        <v>0</v>
      </c>
      <c r="DG119" s="294">
        <f t="shared" si="81"/>
        <v>0</v>
      </c>
      <c r="DH119" s="294">
        <f t="shared" si="82"/>
        <v>0</v>
      </c>
      <c r="DI119" s="294">
        <f t="shared" si="83"/>
        <v>0</v>
      </c>
      <c r="DJ119" s="294">
        <f t="shared" si="84"/>
        <v>0</v>
      </c>
      <c r="DK119" s="294">
        <f t="shared" si="85"/>
        <v>6.7000000000000011</v>
      </c>
      <c r="DL119" s="283"/>
      <c r="DM119" s="552"/>
    </row>
    <row r="120" spans="1:117" ht="31.5" x14ac:dyDescent="0.25">
      <c r="A120" s="458"/>
      <c r="B120" s="288" t="s">
        <v>855</v>
      </c>
      <c r="C120" s="50" t="s">
        <v>813</v>
      </c>
      <c r="D120" s="302"/>
      <c r="E120" s="302"/>
      <c r="F120" s="302"/>
      <c r="G120" s="302"/>
      <c r="H120" s="302"/>
      <c r="I120" s="302"/>
      <c r="J120" s="302"/>
      <c r="K120" s="302"/>
      <c r="L120" s="302"/>
      <c r="M120" s="302"/>
      <c r="N120" s="302"/>
      <c r="O120" s="302"/>
      <c r="P120" s="302"/>
      <c r="Q120" s="302"/>
      <c r="R120" s="302"/>
      <c r="S120" s="302"/>
      <c r="T120" s="302"/>
      <c r="U120" s="302"/>
      <c r="V120" s="302"/>
      <c r="W120" s="302"/>
      <c r="X120" s="302"/>
      <c r="Y120" s="302"/>
      <c r="Z120" s="302"/>
      <c r="AA120" s="302"/>
      <c r="AB120" s="302"/>
      <c r="AC120" s="302"/>
      <c r="AD120" s="302"/>
      <c r="AE120" s="302"/>
      <c r="AF120" s="294">
        <f>'6'!Q121</f>
        <v>0</v>
      </c>
      <c r="AG120" s="302"/>
      <c r="AH120" s="302"/>
      <c r="AI120" s="302"/>
      <c r="AJ120" s="294"/>
      <c r="AK120" s="302"/>
      <c r="AL120" s="294">
        <f>'6'!U121</f>
        <v>0</v>
      </c>
      <c r="AM120" s="302"/>
      <c r="AN120" s="302">
        <f>'6'!W121</f>
        <v>0</v>
      </c>
      <c r="AO120" s="302"/>
      <c r="AP120" s="302"/>
      <c r="AQ120" s="302"/>
      <c r="AR120" s="302"/>
      <c r="AS120" s="302">
        <f>'6'!AA121</f>
        <v>0</v>
      </c>
      <c r="AT120" s="294">
        <f>'6'!AC121</f>
        <v>0</v>
      </c>
      <c r="AU120" s="302"/>
      <c r="AV120" s="302"/>
      <c r="AW120" s="302"/>
      <c r="AX120" s="294">
        <f>'6'!AE121</f>
        <v>0</v>
      </c>
      <c r="AY120" s="302"/>
      <c r="AZ120" s="294">
        <f>'6'!AG121</f>
        <v>0</v>
      </c>
      <c r="BA120" s="294">
        <f>'6'!AI121</f>
        <v>0</v>
      </c>
      <c r="BB120" s="302"/>
      <c r="BC120" s="302"/>
      <c r="BD120" s="302"/>
      <c r="BE120" s="294">
        <f>'6'!AK121</f>
        <v>0</v>
      </c>
      <c r="BF120" s="302"/>
      <c r="BG120" s="294">
        <f>'6'!AM121</f>
        <v>0</v>
      </c>
      <c r="BH120" s="294">
        <f>'6'!AO121</f>
        <v>0</v>
      </c>
      <c r="BI120" s="302"/>
      <c r="BJ120" s="302"/>
      <c r="BK120" s="302"/>
      <c r="BL120" s="302"/>
      <c r="BM120" s="302"/>
      <c r="BN120" s="294">
        <f>'6'!AS121</f>
        <v>0</v>
      </c>
      <c r="BO120" s="294">
        <f>'6'!AU121</f>
        <v>0</v>
      </c>
      <c r="BP120" s="302"/>
      <c r="BQ120" s="302"/>
      <c r="BR120" s="302"/>
      <c r="BS120" s="294">
        <f>'6'!AW121</f>
        <v>0</v>
      </c>
      <c r="BT120" s="302"/>
      <c r="BU120" s="302">
        <f>'6'!AY121</f>
        <v>0</v>
      </c>
      <c r="BV120" s="294">
        <f>'6'!BA121</f>
        <v>0</v>
      </c>
      <c r="BW120" s="302"/>
      <c r="BX120" s="302"/>
      <c r="BY120" s="302"/>
      <c r="BZ120" s="294">
        <f>'6'!BC121</f>
        <v>0</v>
      </c>
      <c r="CA120" s="302"/>
      <c r="CB120" s="294">
        <f>'6'!BE121</f>
        <v>0</v>
      </c>
      <c r="CC120" s="294">
        <f>'6'!BG121</f>
        <v>0</v>
      </c>
      <c r="CD120" s="294"/>
      <c r="CE120" s="294"/>
      <c r="CF120" s="294"/>
      <c r="CG120" s="294">
        <f>'6'!BI121</f>
        <v>0</v>
      </c>
      <c r="CH120" s="302"/>
      <c r="CI120" s="302">
        <f>'6'!BK121</f>
        <v>0</v>
      </c>
      <c r="CJ120" s="294">
        <f>'6'!BM121</f>
        <v>0</v>
      </c>
      <c r="CK120" s="302"/>
      <c r="CL120" s="302"/>
      <c r="CM120" s="302"/>
      <c r="CN120" s="294">
        <f>'6'!BO121</f>
        <v>0</v>
      </c>
      <c r="CO120" s="302"/>
      <c r="CP120" s="294">
        <f>'6'!BQ121</f>
        <v>0</v>
      </c>
      <c r="CQ120" s="294">
        <f>'6'!BS121</f>
        <v>0</v>
      </c>
      <c r="CR120" s="294"/>
      <c r="CS120" s="294"/>
      <c r="CT120" s="294"/>
      <c r="CU120" s="294">
        <f>'6'!BU121</f>
        <v>0</v>
      </c>
      <c r="CV120" s="302"/>
      <c r="CW120" s="302">
        <f>'6'!BW121</f>
        <v>0</v>
      </c>
      <c r="CX120" s="294">
        <f t="shared" si="72"/>
        <v>0</v>
      </c>
      <c r="CY120" s="294">
        <f t="shared" si="73"/>
        <v>0</v>
      </c>
      <c r="CZ120" s="294">
        <f t="shared" si="74"/>
        <v>0</v>
      </c>
      <c r="DA120" s="294">
        <f t="shared" si="75"/>
        <v>0</v>
      </c>
      <c r="DB120" s="294">
        <f t="shared" si="76"/>
        <v>0</v>
      </c>
      <c r="DC120" s="294">
        <f t="shared" si="77"/>
        <v>0</v>
      </c>
      <c r="DD120" s="294">
        <f t="shared" si="78"/>
        <v>0</v>
      </c>
      <c r="DE120" s="294">
        <f t="shared" si="79"/>
        <v>0</v>
      </c>
      <c r="DF120" s="294">
        <f t="shared" si="80"/>
        <v>0</v>
      </c>
      <c r="DG120" s="294">
        <f t="shared" si="81"/>
        <v>0</v>
      </c>
      <c r="DH120" s="294">
        <f t="shared" si="82"/>
        <v>0</v>
      </c>
      <c r="DI120" s="294">
        <f t="shared" si="83"/>
        <v>0</v>
      </c>
      <c r="DJ120" s="294">
        <f t="shared" si="84"/>
        <v>0</v>
      </c>
      <c r="DK120" s="294">
        <f t="shared" si="85"/>
        <v>0</v>
      </c>
      <c r="DL120" s="283"/>
      <c r="DM120" s="552"/>
    </row>
    <row r="121" spans="1:117" ht="31.5" x14ac:dyDescent="0.25">
      <c r="A121" s="458"/>
      <c r="B121" s="288" t="s">
        <v>821</v>
      </c>
      <c r="C121" s="50" t="s">
        <v>817</v>
      </c>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302"/>
      <c r="AE121" s="302"/>
      <c r="AF121" s="294">
        <f>'6'!Q122</f>
        <v>0</v>
      </c>
      <c r="AG121" s="302"/>
      <c r="AH121" s="302"/>
      <c r="AI121" s="302"/>
      <c r="AJ121" s="294"/>
      <c r="AK121" s="302"/>
      <c r="AL121" s="294">
        <f>'6'!U122</f>
        <v>0</v>
      </c>
      <c r="AM121" s="302"/>
      <c r="AN121" s="302">
        <f>'6'!W122</f>
        <v>0</v>
      </c>
      <c r="AO121" s="302"/>
      <c r="AP121" s="302"/>
      <c r="AQ121" s="302"/>
      <c r="AR121" s="302"/>
      <c r="AS121" s="302">
        <f>'6'!AA122</f>
        <v>0</v>
      </c>
      <c r="AT121" s="294">
        <f>'6'!AC122</f>
        <v>0</v>
      </c>
      <c r="AU121" s="302"/>
      <c r="AV121" s="302"/>
      <c r="AW121" s="302"/>
      <c r="AX121" s="294">
        <f>'6'!AE122</f>
        <v>0</v>
      </c>
      <c r="AY121" s="302"/>
      <c r="AZ121" s="294">
        <f>'6'!AG122</f>
        <v>0</v>
      </c>
      <c r="BA121" s="294">
        <f>'6'!AI122</f>
        <v>0</v>
      </c>
      <c r="BB121" s="302"/>
      <c r="BC121" s="302"/>
      <c r="BD121" s="302"/>
      <c r="BE121" s="294">
        <f>'6'!AK122</f>
        <v>0</v>
      </c>
      <c r="BF121" s="302"/>
      <c r="BG121" s="294">
        <f>'6'!AM122</f>
        <v>0</v>
      </c>
      <c r="BH121" s="294">
        <f>'6'!AO122</f>
        <v>0</v>
      </c>
      <c r="BI121" s="302"/>
      <c r="BJ121" s="302"/>
      <c r="BK121" s="302"/>
      <c r="BL121" s="302"/>
      <c r="BM121" s="302"/>
      <c r="BN121" s="294">
        <f>'6'!AS122</f>
        <v>0</v>
      </c>
      <c r="BO121" s="294">
        <f>'6'!AU122</f>
        <v>0</v>
      </c>
      <c r="BP121" s="302"/>
      <c r="BQ121" s="302"/>
      <c r="BR121" s="302"/>
      <c r="BS121" s="294">
        <f>'6'!AW122</f>
        <v>0</v>
      </c>
      <c r="BT121" s="302"/>
      <c r="BU121" s="302">
        <f>'6'!AY122</f>
        <v>0</v>
      </c>
      <c r="BV121" s="294">
        <f>'6'!BA122</f>
        <v>0</v>
      </c>
      <c r="BW121" s="302"/>
      <c r="BX121" s="302"/>
      <c r="BY121" s="302"/>
      <c r="BZ121" s="294">
        <f>'6'!BC122</f>
        <v>0</v>
      </c>
      <c r="CA121" s="302"/>
      <c r="CB121" s="294">
        <f>'6'!BE122</f>
        <v>0</v>
      </c>
      <c r="CC121" s="294">
        <f>'6'!BG122</f>
        <v>0</v>
      </c>
      <c r="CD121" s="294"/>
      <c r="CE121" s="294"/>
      <c r="CF121" s="294"/>
      <c r="CG121" s="294">
        <f>'6'!BI122</f>
        <v>0</v>
      </c>
      <c r="CH121" s="302"/>
      <c r="CI121" s="302">
        <f>'6'!BK122</f>
        <v>0</v>
      </c>
      <c r="CJ121" s="294">
        <f>'6'!BM122</f>
        <v>0</v>
      </c>
      <c r="CK121" s="302"/>
      <c r="CL121" s="302"/>
      <c r="CM121" s="302"/>
      <c r="CN121" s="294">
        <f>'6'!BO122</f>
        <v>0</v>
      </c>
      <c r="CO121" s="302"/>
      <c r="CP121" s="294">
        <f>'6'!BQ122</f>
        <v>1.6299999999999981</v>
      </c>
      <c r="CQ121" s="294">
        <f>'6'!BS122</f>
        <v>0</v>
      </c>
      <c r="CR121" s="294"/>
      <c r="CS121" s="294"/>
      <c r="CT121" s="294"/>
      <c r="CU121" s="294">
        <f>'6'!BU122</f>
        <v>0</v>
      </c>
      <c r="CV121" s="302"/>
      <c r="CW121" s="302">
        <f>'6'!BW122</f>
        <v>1.6299999999999981</v>
      </c>
      <c r="CX121" s="294">
        <f t="shared" si="72"/>
        <v>0</v>
      </c>
      <c r="CY121" s="294">
        <f t="shared" si="73"/>
        <v>0</v>
      </c>
      <c r="CZ121" s="294">
        <f t="shared" si="74"/>
        <v>0</v>
      </c>
      <c r="DA121" s="294">
        <f t="shared" si="75"/>
        <v>0</v>
      </c>
      <c r="DB121" s="294">
        <f t="shared" si="76"/>
        <v>0</v>
      </c>
      <c r="DC121" s="294">
        <f t="shared" si="77"/>
        <v>0</v>
      </c>
      <c r="DD121" s="294">
        <f t="shared" si="78"/>
        <v>1.6299999999999981</v>
      </c>
      <c r="DE121" s="294">
        <f t="shared" si="79"/>
        <v>0</v>
      </c>
      <c r="DF121" s="294">
        <f t="shared" si="80"/>
        <v>0</v>
      </c>
      <c r="DG121" s="294">
        <f t="shared" si="81"/>
        <v>0</v>
      </c>
      <c r="DH121" s="294">
        <f t="shared" si="82"/>
        <v>0</v>
      </c>
      <c r="DI121" s="294">
        <f t="shared" si="83"/>
        <v>0</v>
      </c>
      <c r="DJ121" s="294">
        <f t="shared" si="84"/>
        <v>0</v>
      </c>
      <c r="DK121" s="294">
        <f t="shared" si="85"/>
        <v>1.6299999999999981</v>
      </c>
      <c r="DL121" s="283"/>
      <c r="DM121" s="552"/>
    </row>
    <row r="122" spans="1:117" ht="31.5" x14ac:dyDescent="0.25">
      <c r="A122" s="458"/>
      <c r="B122" s="288" t="s">
        <v>1050</v>
      </c>
      <c r="C122" s="50" t="s">
        <v>817</v>
      </c>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302"/>
      <c r="AE122" s="302"/>
      <c r="AF122" s="294">
        <f>'6'!Q123</f>
        <v>0</v>
      </c>
      <c r="AG122" s="302"/>
      <c r="AH122" s="302"/>
      <c r="AI122" s="302"/>
      <c r="AJ122" s="294"/>
      <c r="AK122" s="302"/>
      <c r="AL122" s="294">
        <f>'6'!U123</f>
        <v>0</v>
      </c>
      <c r="AM122" s="302"/>
      <c r="AN122" s="302">
        <f>'6'!W123</f>
        <v>0</v>
      </c>
      <c r="AO122" s="302"/>
      <c r="AP122" s="302"/>
      <c r="AQ122" s="302"/>
      <c r="AR122" s="302"/>
      <c r="AS122" s="302">
        <f>'6'!AA123</f>
        <v>0</v>
      </c>
      <c r="AT122" s="294">
        <f>'6'!AC123</f>
        <v>0</v>
      </c>
      <c r="AU122" s="302"/>
      <c r="AV122" s="302"/>
      <c r="AW122" s="302"/>
      <c r="AX122" s="294">
        <f>'6'!AE123</f>
        <v>0</v>
      </c>
      <c r="AY122" s="302"/>
      <c r="AZ122" s="294">
        <f>'6'!AG123</f>
        <v>0</v>
      </c>
      <c r="BA122" s="294">
        <f>'6'!AI123</f>
        <v>0</v>
      </c>
      <c r="BB122" s="302"/>
      <c r="BC122" s="302"/>
      <c r="BD122" s="302"/>
      <c r="BE122" s="294">
        <f>'6'!AK123</f>
        <v>0</v>
      </c>
      <c r="BF122" s="302"/>
      <c r="BG122" s="294">
        <f>'6'!AM123</f>
        <v>0</v>
      </c>
      <c r="BH122" s="294">
        <f>'6'!AO123</f>
        <v>0</v>
      </c>
      <c r="BI122" s="302"/>
      <c r="BJ122" s="302"/>
      <c r="BK122" s="302"/>
      <c r="BL122" s="302"/>
      <c r="BM122" s="302"/>
      <c r="BN122" s="294">
        <f>'6'!AS123</f>
        <v>0</v>
      </c>
      <c r="BO122" s="294">
        <f>'6'!AU123</f>
        <v>0</v>
      </c>
      <c r="BP122" s="302"/>
      <c r="BQ122" s="302"/>
      <c r="BR122" s="302"/>
      <c r="BS122" s="294">
        <f>'6'!AW123</f>
        <v>0</v>
      </c>
      <c r="BT122" s="302"/>
      <c r="BU122" s="302">
        <f>'6'!AY123</f>
        <v>0</v>
      </c>
      <c r="BV122" s="294">
        <f>'6'!BA123</f>
        <v>0</v>
      </c>
      <c r="BW122" s="302"/>
      <c r="BX122" s="302"/>
      <c r="BY122" s="302"/>
      <c r="BZ122" s="294">
        <f>'6'!BC123</f>
        <v>0</v>
      </c>
      <c r="CA122" s="302"/>
      <c r="CB122" s="294">
        <f>'6'!BE123</f>
        <v>0</v>
      </c>
      <c r="CC122" s="294">
        <f>'6'!BG123</f>
        <v>0</v>
      </c>
      <c r="CD122" s="294"/>
      <c r="CE122" s="294"/>
      <c r="CF122" s="294"/>
      <c r="CG122" s="294">
        <f>'6'!BI123</f>
        <v>0</v>
      </c>
      <c r="CH122" s="302"/>
      <c r="CI122" s="302">
        <f>'6'!BK123</f>
        <v>0</v>
      </c>
      <c r="CJ122" s="294">
        <f>'6'!BM123</f>
        <v>0</v>
      </c>
      <c r="CK122" s="302"/>
      <c r="CL122" s="302"/>
      <c r="CM122" s="302"/>
      <c r="CN122" s="294">
        <f>'6'!BO123</f>
        <v>0</v>
      </c>
      <c r="CO122" s="302"/>
      <c r="CP122" s="294">
        <f>'6'!BQ123</f>
        <v>7.370000000000001</v>
      </c>
      <c r="CQ122" s="294">
        <f>'6'!BS123</f>
        <v>0</v>
      </c>
      <c r="CR122" s="294"/>
      <c r="CS122" s="294"/>
      <c r="CT122" s="294"/>
      <c r="CU122" s="294">
        <f>'6'!BU123</f>
        <v>0</v>
      </c>
      <c r="CV122" s="302"/>
      <c r="CW122" s="302">
        <f>'6'!BW123</f>
        <v>7.370000000000001</v>
      </c>
      <c r="CX122" s="294">
        <f t="shared" si="72"/>
        <v>0</v>
      </c>
      <c r="CY122" s="294">
        <f t="shared" si="73"/>
        <v>0</v>
      </c>
      <c r="CZ122" s="294">
        <f t="shared" si="74"/>
        <v>0</v>
      </c>
      <c r="DA122" s="294">
        <f t="shared" si="75"/>
        <v>0</v>
      </c>
      <c r="DB122" s="294">
        <f t="shared" si="76"/>
        <v>0</v>
      </c>
      <c r="DC122" s="294">
        <f t="shared" si="77"/>
        <v>0</v>
      </c>
      <c r="DD122" s="294">
        <f t="shared" si="78"/>
        <v>7.370000000000001</v>
      </c>
      <c r="DE122" s="294">
        <f t="shared" si="79"/>
        <v>0</v>
      </c>
      <c r="DF122" s="294">
        <f t="shared" si="80"/>
        <v>0</v>
      </c>
      <c r="DG122" s="294">
        <f t="shared" si="81"/>
        <v>0</v>
      </c>
      <c r="DH122" s="294">
        <f t="shared" si="82"/>
        <v>0</v>
      </c>
      <c r="DI122" s="294">
        <f t="shared" si="83"/>
        <v>0</v>
      </c>
      <c r="DJ122" s="294">
        <f t="shared" si="84"/>
        <v>0</v>
      </c>
      <c r="DK122" s="294">
        <f t="shared" si="85"/>
        <v>7.370000000000001</v>
      </c>
      <c r="DL122" s="283"/>
      <c r="DM122" s="552"/>
    </row>
    <row r="123" spans="1:117" x14ac:dyDescent="0.25">
      <c r="A123" s="46"/>
      <c r="B123" s="288"/>
      <c r="C123" s="50"/>
      <c r="D123" s="302"/>
      <c r="E123" s="302"/>
      <c r="F123" s="302"/>
      <c r="G123" s="302"/>
      <c r="H123" s="302"/>
      <c r="I123" s="302"/>
      <c r="J123" s="302"/>
      <c r="K123" s="302"/>
      <c r="L123" s="302"/>
      <c r="M123" s="302"/>
      <c r="N123" s="302"/>
      <c r="O123" s="302"/>
      <c r="P123" s="302"/>
      <c r="Q123" s="302"/>
      <c r="R123" s="302"/>
      <c r="S123" s="302"/>
      <c r="T123" s="302"/>
      <c r="U123" s="302"/>
      <c r="V123" s="302"/>
      <c r="W123" s="302"/>
      <c r="X123" s="302"/>
      <c r="Y123" s="302"/>
      <c r="Z123" s="302"/>
      <c r="AA123" s="302"/>
      <c r="AB123" s="302"/>
      <c r="AC123" s="302"/>
      <c r="AD123" s="302"/>
      <c r="AE123" s="302"/>
      <c r="AF123" s="294">
        <f>'6'!Q124</f>
        <v>0</v>
      </c>
      <c r="AG123" s="302"/>
      <c r="AH123" s="302"/>
      <c r="AI123" s="302"/>
      <c r="AJ123" s="294"/>
      <c r="AK123" s="302"/>
      <c r="AL123" s="294">
        <f>'6'!U124</f>
        <v>0</v>
      </c>
      <c r="AM123" s="302"/>
      <c r="AN123" s="302">
        <f>'6'!W124</f>
        <v>0</v>
      </c>
      <c r="AO123" s="302"/>
      <c r="AP123" s="302"/>
      <c r="AQ123" s="302"/>
      <c r="AR123" s="302"/>
      <c r="AS123" s="302">
        <f>'6'!AA124</f>
        <v>0</v>
      </c>
      <c r="AT123" s="294">
        <f>'6'!AC124</f>
        <v>0</v>
      </c>
      <c r="AU123" s="302"/>
      <c r="AV123" s="302"/>
      <c r="AW123" s="302"/>
      <c r="AX123" s="294">
        <f>'6'!AE124</f>
        <v>0</v>
      </c>
      <c r="AY123" s="302"/>
      <c r="AZ123" s="294">
        <f>'6'!AG124</f>
        <v>0</v>
      </c>
      <c r="BA123" s="294">
        <f>'6'!AI124</f>
        <v>0</v>
      </c>
      <c r="BB123" s="302"/>
      <c r="BC123" s="302"/>
      <c r="BD123" s="302"/>
      <c r="BE123" s="294">
        <f>'6'!AK124</f>
        <v>0</v>
      </c>
      <c r="BF123" s="302"/>
      <c r="BG123" s="294">
        <f>'6'!AM124</f>
        <v>0</v>
      </c>
      <c r="BH123" s="294">
        <f>'6'!AO124</f>
        <v>0</v>
      </c>
      <c r="BI123" s="302"/>
      <c r="BJ123" s="302"/>
      <c r="BK123" s="302"/>
      <c r="BL123" s="302"/>
      <c r="BM123" s="302"/>
      <c r="BN123" s="294">
        <f>'6'!AS124</f>
        <v>0</v>
      </c>
      <c r="BO123" s="294">
        <f>'6'!AU124</f>
        <v>0</v>
      </c>
      <c r="BP123" s="302"/>
      <c r="BQ123" s="302"/>
      <c r="BR123" s="302"/>
      <c r="BS123" s="294">
        <f>'6'!AW124</f>
        <v>0</v>
      </c>
      <c r="BT123" s="302"/>
      <c r="BU123" s="302">
        <f>'6'!AY124</f>
        <v>0</v>
      </c>
      <c r="BV123" s="294">
        <f>'6'!BA124</f>
        <v>0</v>
      </c>
      <c r="BW123" s="302"/>
      <c r="BX123" s="302"/>
      <c r="BY123" s="302"/>
      <c r="BZ123" s="294">
        <f>'6'!BC124</f>
        <v>0</v>
      </c>
      <c r="CA123" s="302"/>
      <c r="CB123" s="294">
        <f>'6'!BE124</f>
        <v>0</v>
      </c>
      <c r="CC123" s="294">
        <f>'6'!BG124</f>
        <v>0</v>
      </c>
      <c r="CD123" s="294"/>
      <c r="CE123" s="294"/>
      <c r="CF123" s="294"/>
      <c r="CG123" s="294">
        <f>'6'!BI124</f>
        <v>0</v>
      </c>
      <c r="CH123" s="302"/>
      <c r="CI123" s="302">
        <f>'6'!BK124</f>
        <v>0</v>
      </c>
      <c r="CJ123" s="294">
        <f>'6'!BM124</f>
        <v>0</v>
      </c>
      <c r="CK123" s="302"/>
      <c r="CL123" s="302"/>
      <c r="CM123" s="302"/>
      <c r="CN123" s="294">
        <f>'6'!BO124</f>
        <v>0</v>
      </c>
      <c r="CO123" s="302"/>
      <c r="CP123" s="294">
        <f>'6'!BQ124</f>
        <v>0</v>
      </c>
      <c r="CQ123" s="294">
        <f>'6'!BS124</f>
        <v>0</v>
      </c>
      <c r="CR123" s="294"/>
      <c r="CS123" s="294"/>
      <c r="CT123" s="294"/>
      <c r="CU123" s="294">
        <f>'6'!BU124</f>
        <v>0</v>
      </c>
      <c r="CV123" s="302"/>
      <c r="CW123" s="302">
        <f>'6'!BW124</f>
        <v>0</v>
      </c>
      <c r="CX123" s="294">
        <f t="shared" si="72"/>
        <v>0</v>
      </c>
      <c r="CY123" s="294">
        <f t="shared" si="73"/>
        <v>0</v>
      </c>
      <c r="CZ123" s="294">
        <f t="shared" si="74"/>
        <v>0</v>
      </c>
      <c r="DA123" s="294">
        <f t="shared" si="75"/>
        <v>0</v>
      </c>
      <c r="DB123" s="294">
        <f t="shared" si="76"/>
        <v>0</v>
      </c>
      <c r="DC123" s="294">
        <f t="shared" si="77"/>
        <v>0</v>
      </c>
      <c r="DD123" s="294">
        <f t="shared" si="78"/>
        <v>0</v>
      </c>
      <c r="DE123" s="294">
        <f t="shared" si="79"/>
        <v>0</v>
      </c>
      <c r="DF123" s="294">
        <f t="shared" si="80"/>
        <v>0</v>
      </c>
      <c r="DG123" s="294">
        <f t="shared" si="81"/>
        <v>0</v>
      </c>
      <c r="DH123" s="294">
        <f t="shared" si="82"/>
        <v>0</v>
      </c>
      <c r="DI123" s="294">
        <f t="shared" si="83"/>
        <v>0</v>
      </c>
      <c r="DJ123" s="294">
        <f t="shared" si="84"/>
        <v>0</v>
      </c>
      <c r="DK123" s="294">
        <f t="shared" si="85"/>
        <v>0</v>
      </c>
      <c r="DL123" s="283"/>
      <c r="DM123" s="552"/>
    </row>
    <row r="124" spans="1:117" ht="94.5" x14ac:dyDescent="0.25">
      <c r="A124" s="173" t="s">
        <v>758</v>
      </c>
      <c r="B124" s="171" t="s">
        <v>759</v>
      </c>
      <c r="C124" s="50"/>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302"/>
      <c r="AF124" s="294">
        <f>'6'!Q125</f>
        <v>0</v>
      </c>
      <c r="AG124" s="302"/>
      <c r="AH124" s="302"/>
      <c r="AI124" s="302"/>
      <c r="AJ124" s="294"/>
      <c r="AK124" s="302"/>
      <c r="AL124" s="294">
        <f>'6'!U125</f>
        <v>0</v>
      </c>
      <c r="AM124" s="302"/>
      <c r="AN124" s="302">
        <f>'6'!W125</f>
        <v>0</v>
      </c>
      <c r="AO124" s="302"/>
      <c r="AP124" s="302"/>
      <c r="AQ124" s="302"/>
      <c r="AR124" s="302"/>
      <c r="AS124" s="302">
        <f>'6'!AA125</f>
        <v>0</v>
      </c>
      <c r="AT124" s="294">
        <f>'6'!AC125</f>
        <v>0</v>
      </c>
      <c r="AU124" s="302"/>
      <c r="AV124" s="302"/>
      <c r="AW124" s="302"/>
      <c r="AX124" s="294">
        <f>'6'!AE125</f>
        <v>0</v>
      </c>
      <c r="AY124" s="302"/>
      <c r="AZ124" s="294">
        <f>'6'!AG125</f>
        <v>0</v>
      </c>
      <c r="BA124" s="294">
        <f>'6'!AI125</f>
        <v>0</v>
      </c>
      <c r="BB124" s="302"/>
      <c r="BC124" s="302"/>
      <c r="BD124" s="302"/>
      <c r="BE124" s="294">
        <f>'6'!AK125</f>
        <v>0</v>
      </c>
      <c r="BF124" s="302"/>
      <c r="BG124" s="294">
        <f>'6'!AM125</f>
        <v>0</v>
      </c>
      <c r="BH124" s="294">
        <f>'6'!AO125</f>
        <v>0</v>
      </c>
      <c r="BI124" s="302"/>
      <c r="BJ124" s="302"/>
      <c r="BK124" s="302"/>
      <c r="BL124" s="302"/>
      <c r="BM124" s="302"/>
      <c r="BN124" s="294">
        <f>'6'!AS125</f>
        <v>0</v>
      </c>
      <c r="BO124" s="294">
        <f>'6'!AU125</f>
        <v>0</v>
      </c>
      <c r="BP124" s="302"/>
      <c r="BQ124" s="302"/>
      <c r="BR124" s="302"/>
      <c r="BS124" s="294">
        <f>'6'!AW125</f>
        <v>0</v>
      </c>
      <c r="BT124" s="302"/>
      <c r="BU124" s="302">
        <f>'6'!AY125</f>
        <v>0</v>
      </c>
      <c r="BV124" s="294">
        <f>'6'!BA125</f>
        <v>0</v>
      </c>
      <c r="BW124" s="302"/>
      <c r="BX124" s="302"/>
      <c r="BY124" s="302"/>
      <c r="BZ124" s="294">
        <f>'6'!BC125</f>
        <v>0</v>
      </c>
      <c r="CA124" s="302"/>
      <c r="CB124" s="294">
        <f>'6'!BE125</f>
        <v>0</v>
      </c>
      <c r="CC124" s="294">
        <f>'6'!BG125</f>
        <v>0</v>
      </c>
      <c r="CD124" s="294"/>
      <c r="CE124" s="294"/>
      <c r="CF124" s="294"/>
      <c r="CG124" s="294">
        <f>'6'!BI125</f>
        <v>0</v>
      </c>
      <c r="CH124" s="302"/>
      <c r="CI124" s="302">
        <f>'6'!BK125</f>
        <v>0</v>
      </c>
      <c r="CJ124" s="294">
        <f>'6'!BM125</f>
        <v>0</v>
      </c>
      <c r="CK124" s="302"/>
      <c r="CL124" s="302"/>
      <c r="CM124" s="302"/>
      <c r="CN124" s="294">
        <f>'6'!BO125</f>
        <v>0</v>
      </c>
      <c r="CO124" s="302"/>
      <c r="CP124" s="294">
        <f>'6'!BQ125</f>
        <v>0</v>
      </c>
      <c r="CQ124" s="294">
        <f>'6'!BS125</f>
        <v>0</v>
      </c>
      <c r="CR124" s="294"/>
      <c r="CS124" s="294"/>
      <c r="CT124" s="294"/>
      <c r="CU124" s="294">
        <f>'6'!BU125</f>
        <v>0</v>
      </c>
      <c r="CV124" s="302"/>
      <c r="CW124" s="302">
        <f>'6'!BW125</f>
        <v>0</v>
      </c>
      <c r="CX124" s="294">
        <f t="shared" si="72"/>
        <v>0</v>
      </c>
      <c r="CY124" s="294">
        <f t="shared" si="73"/>
        <v>0</v>
      </c>
      <c r="CZ124" s="294">
        <f t="shared" si="74"/>
        <v>0</v>
      </c>
      <c r="DA124" s="294">
        <f t="shared" si="75"/>
        <v>0</v>
      </c>
      <c r="DB124" s="294">
        <f t="shared" si="76"/>
        <v>0</v>
      </c>
      <c r="DC124" s="294">
        <f t="shared" si="77"/>
        <v>0</v>
      </c>
      <c r="DD124" s="294">
        <f t="shared" si="78"/>
        <v>0</v>
      </c>
      <c r="DE124" s="294">
        <f t="shared" si="79"/>
        <v>0</v>
      </c>
      <c r="DF124" s="294">
        <f t="shared" si="80"/>
        <v>0</v>
      </c>
      <c r="DG124" s="294">
        <f t="shared" si="81"/>
        <v>0</v>
      </c>
      <c r="DH124" s="294">
        <f t="shared" si="82"/>
        <v>0</v>
      </c>
      <c r="DI124" s="294">
        <f t="shared" si="83"/>
        <v>0</v>
      </c>
      <c r="DJ124" s="294">
        <f t="shared" si="84"/>
        <v>0</v>
      </c>
      <c r="DK124" s="294">
        <f t="shared" si="85"/>
        <v>0</v>
      </c>
      <c r="DL124" s="283"/>
      <c r="DM124" s="552"/>
    </row>
    <row r="125" spans="1:117" ht="47.25" x14ac:dyDescent="0.25">
      <c r="A125" s="173" t="s">
        <v>760</v>
      </c>
      <c r="B125" s="171" t="s">
        <v>761</v>
      </c>
      <c r="C125" s="50"/>
      <c r="D125" s="302"/>
      <c r="E125" s="302"/>
      <c r="F125" s="302"/>
      <c r="G125" s="302"/>
      <c r="H125" s="302"/>
      <c r="I125" s="302"/>
      <c r="J125" s="302"/>
      <c r="K125" s="302"/>
      <c r="L125" s="302"/>
      <c r="M125" s="302"/>
      <c r="N125" s="302"/>
      <c r="O125" s="302"/>
      <c r="P125" s="302"/>
      <c r="Q125" s="302"/>
      <c r="R125" s="302"/>
      <c r="S125" s="302"/>
      <c r="T125" s="302"/>
      <c r="U125" s="302"/>
      <c r="V125" s="302"/>
      <c r="W125" s="302"/>
      <c r="X125" s="302"/>
      <c r="Y125" s="302"/>
      <c r="Z125" s="302"/>
      <c r="AA125" s="302"/>
      <c r="AB125" s="302"/>
      <c r="AC125" s="302"/>
      <c r="AD125" s="302"/>
      <c r="AE125" s="302"/>
      <c r="AF125" s="294">
        <f>'6'!Q126</f>
        <v>0</v>
      </c>
      <c r="AG125" s="302"/>
      <c r="AH125" s="302"/>
      <c r="AI125" s="302"/>
      <c r="AJ125" s="294"/>
      <c r="AK125" s="302"/>
      <c r="AL125" s="294">
        <f>'6'!U126</f>
        <v>0</v>
      </c>
      <c r="AM125" s="302"/>
      <c r="AN125" s="302">
        <f>'6'!W126</f>
        <v>0</v>
      </c>
      <c r="AO125" s="302"/>
      <c r="AP125" s="302"/>
      <c r="AQ125" s="302"/>
      <c r="AR125" s="302"/>
      <c r="AS125" s="302">
        <f>'6'!AA126</f>
        <v>0</v>
      </c>
      <c r="AT125" s="294">
        <f>'6'!AC126</f>
        <v>0.4</v>
      </c>
      <c r="AU125" s="302"/>
      <c r="AV125" s="302"/>
      <c r="AW125" s="302"/>
      <c r="AX125" s="294">
        <f>'6'!AE126</f>
        <v>2.1760000000000002</v>
      </c>
      <c r="AY125" s="302"/>
      <c r="AZ125" s="294">
        <f>'6'!AG126</f>
        <v>9.2128333333333323</v>
      </c>
      <c r="BA125" s="294">
        <f>'6'!AI126</f>
        <v>0</v>
      </c>
      <c r="BB125" s="302"/>
      <c r="BC125" s="302"/>
      <c r="BD125" s="302"/>
      <c r="BE125" s="294">
        <f>'6'!AK126</f>
        <v>1.909</v>
      </c>
      <c r="BF125" s="302"/>
      <c r="BG125" s="294">
        <f>'6'!AM126</f>
        <v>5.2750000000000004</v>
      </c>
      <c r="BH125" s="294">
        <f>'6'!AO126</f>
        <v>0</v>
      </c>
      <c r="BI125" s="302"/>
      <c r="BJ125" s="302"/>
      <c r="BK125" s="302"/>
      <c r="BL125" s="302"/>
      <c r="BM125" s="302"/>
      <c r="BN125" s="294">
        <f>'6'!AS126</f>
        <v>0</v>
      </c>
      <c r="BO125" s="294">
        <f>'6'!AU126</f>
        <v>0</v>
      </c>
      <c r="BP125" s="302"/>
      <c r="BQ125" s="302"/>
      <c r="BR125" s="302"/>
      <c r="BS125" s="294">
        <f>'6'!AW126</f>
        <v>0</v>
      </c>
      <c r="BT125" s="302"/>
      <c r="BU125" s="302">
        <f>'6'!AY126</f>
        <v>0</v>
      </c>
      <c r="BV125" s="294">
        <f>'6'!BA126</f>
        <v>0.4</v>
      </c>
      <c r="BW125" s="302"/>
      <c r="BX125" s="302"/>
      <c r="BY125" s="302"/>
      <c r="BZ125" s="294">
        <f>'6'!BC126</f>
        <v>1.2150000000000001</v>
      </c>
      <c r="CA125" s="302"/>
      <c r="CB125" s="294">
        <f>'6'!BE126</f>
        <v>9.2620000000000005</v>
      </c>
      <c r="CC125" s="294">
        <f>'6'!BG126</f>
        <v>0.4</v>
      </c>
      <c r="CD125" s="294"/>
      <c r="CE125" s="294"/>
      <c r="CF125" s="294"/>
      <c r="CG125" s="294">
        <f>'6'!BI126</f>
        <v>1.2150000000000001</v>
      </c>
      <c r="CH125" s="302"/>
      <c r="CI125" s="302">
        <f>'6'!BK126</f>
        <v>9.2620000000000005</v>
      </c>
      <c r="CJ125" s="294">
        <f>'6'!BM126</f>
        <v>0</v>
      </c>
      <c r="CK125" s="302"/>
      <c r="CL125" s="302"/>
      <c r="CM125" s="302"/>
      <c r="CN125" s="294">
        <f>'6'!BO126</f>
        <v>0.6</v>
      </c>
      <c r="CO125" s="302"/>
      <c r="CP125" s="294">
        <f>'6'!BQ126</f>
        <v>4.1619999999999999</v>
      </c>
      <c r="CQ125" s="294">
        <f>'6'!BS126</f>
        <v>0</v>
      </c>
      <c r="CR125" s="294"/>
      <c r="CS125" s="294"/>
      <c r="CT125" s="294"/>
      <c r="CU125" s="294">
        <f>'6'!BU126</f>
        <v>0.6</v>
      </c>
      <c r="CV125" s="302"/>
      <c r="CW125" s="302">
        <f>'6'!BW126</f>
        <v>4.1619999999999999</v>
      </c>
      <c r="CX125" s="294">
        <f t="shared" si="72"/>
        <v>0.8</v>
      </c>
      <c r="CY125" s="294">
        <f t="shared" si="73"/>
        <v>0</v>
      </c>
      <c r="CZ125" s="294">
        <f t="shared" si="74"/>
        <v>0</v>
      </c>
      <c r="DA125" s="294">
        <f t="shared" si="75"/>
        <v>0</v>
      </c>
      <c r="DB125" s="294">
        <f t="shared" si="76"/>
        <v>3.9910000000000001</v>
      </c>
      <c r="DC125" s="294">
        <f t="shared" si="77"/>
        <v>0</v>
      </c>
      <c r="DD125" s="294">
        <f t="shared" si="78"/>
        <v>22.636833333333332</v>
      </c>
      <c r="DE125" s="294">
        <f t="shared" si="79"/>
        <v>0.8</v>
      </c>
      <c r="DF125" s="294">
        <f t="shared" si="80"/>
        <v>0</v>
      </c>
      <c r="DG125" s="294">
        <f t="shared" si="81"/>
        <v>0</v>
      </c>
      <c r="DH125" s="294">
        <f t="shared" si="82"/>
        <v>0</v>
      </c>
      <c r="DI125" s="294">
        <f t="shared" si="83"/>
        <v>3.9910000000000001</v>
      </c>
      <c r="DJ125" s="294">
        <f t="shared" si="84"/>
        <v>0</v>
      </c>
      <c r="DK125" s="294">
        <f t="shared" si="85"/>
        <v>22.636833333333332</v>
      </c>
      <c r="DL125" s="283"/>
      <c r="DM125" s="552"/>
    </row>
    <row r="126" spans="1:117" ht="47.25" x14ac:dyDescent="0.25">
      <c r="A126" s="173"/>
      <c r="B126" s="282" t="s">
        <v>950</v>
      </c>
      <c r="C126" s="332" t="s">
        <v>809</v>
      </c>
      <c r="D126" s="302"/>
      <c r="E126" s="302"/>
      <c r="F126" s="302"/>
      <c r="G126" s="302"/>
      <c r="H126" s="302"/>
      <c r="I126" s="302"/>
      <c r="J126" s="302"/>
      <c r="K126" s="302"/>
      <c r="L126" s="302"/>
      <c r="M126" s="302"/>
      <c r="N126" s="302"/>
      <c r="O126" s="302"/>
      <c r="P126" s="302"/>
      <c r="Q126" s="302"/>
      <c r="R126" s="302"/>
      <c r="S126" s="302"/>
      <c r="T126" s="302"/>
      <c r="U126" s="302"/>
      <c r="V126" s="302"/>
      <c r="W126" s="302"/>
      <c r="X126" s="302"/>
      <c r="Y126" s="302"/>
      <c r="Z126" s="302"/>
      <c r="AA126" s="302"/>
      <c r="AB126" s="302"/>
      <c r="AC126" s="302"/>
      <c r="AD126" s="302"/>
      <c r="AE126" s="302"/>
      <c r="AF126" s="294">
        <f>'6'!Q127</f>
        <v>0</v>
      </c>
      <c r="AG126" s="302"/>
      <c r="AH126" s="302"/>
      <c r="AI126" s="302"/>
      <c r="AJ126" s="294"/>
      <c r="AK126" s="302"/>
      <c r="AL126" s="294">
        <f>'6'!U127</f>
        <v>0</v>
      </c>
      <c r="AM126" s="302"/>
      <c r="AN126" s="302">
        <f>'6'!W127</f>
        <v>0</v>
      </c>
      <c r="AO126" s="302"/>
      <c r="AP126" s="302"/>
      <c r="AQ126" s="302"/>
      <c r="AR126" s="302"/>
      <c r="AS126" s="302">
        <f>'6'!AA127</f>
        <v>0</v>
      </c>
      <c r="AT126" s="294">
        <f>'6'!AC127</f>
        <v>0</v>
      </c>
      <c r="AU126" s="302"/>
      <c r="AV126" s="302"/>
      <c r="AW126" s="302"/>
      <c r="AX126" s="294">
        <f>'6'!AE127</f>
        <v>1</v>
      </c>
      <c r="AY126" s="302"/>
      <c r="AZ126" s="294">
        <f>'6'!AG127</f>
        <v>3.1558333333333333</v>
      </c>
      <c r="BA126" s="294">
        <f>'6'!AI127</f>
        <v>0</v>
      </c>
      <c r="BB126" s="302"/>
      <c r="BC126" s="302"/>
      <c r="BD126" s="302"/>
      <c r="BE126" s="294">
        <f>'6'!AK127</f>
        <v>0.97599999999999998</v>
      </c>
      <c r="BF126" s="302"/>
      <c r="BG126" s="294">
        <f>'6'!AM127</f>
        <v>1.5583333333333336</v>
      </c>
      <c r="BH126" s="294">
        <f>'6'!AO127</f>
        <v>0</v>
      </c>
      <c r="BI126" s="302"/>
      <c r="BJ126" s="302"/>
      <c r="BK126" s="302"/>
      <c r="BL126" s="302"/>
      <c r="BM126" s="302"/>
      <c r="BN126" s="294">
        <f>'6'!AS127</f>
        <v>0</v>
      </c>
      <c r="BO126" s="294">
        <f>'6'!AU127</f>
        <v>0</v>
      </c>
      <c r="BP126" s="302"/>
      <c r="BQ126" s="302"/>
      <c r="BR126" s="302"/>
      <c r="BS126" s="294">
        <f>'6'!AW127</f>
        <v>0</v>
      </c>
      <c r="BT126" s="302"/>
      <c r="BU126" s="302">
        <f>'6'!AY127</f>
        <v>0</v>
      </c>
      <c r="BV126" s="294">
        <f>'6'!BA127</f>
        <v>0</v>
      </c>
      <c r="BW126" s="302"/>
      <c r="BX126" s="302"/>
      <c r="BY126" s="302"/>
      <c r="BZ126" s="294">
        <f>'6'!BC127</f>
        <v>0</v>
      </c>
      <c r="CA126" s="302"/>
      <c r="CB126" s="294">
        <f>'6'!BE127</f>
        <v>0</v>
      </c>
      <c r="CC126" s="294">
        <f>'6'!BG127</f>
        <v>0</v>
      </c>
      <c r="CD126" s="294"/>
      <c r="CE126" s="294"/>
      <c r="CF126" s="294"/>
      <c r="CG126" s="294">
        <f>'6'!BI127</f>
        <v>0</v>
      </c>
      <c r="CH126" s="302"/>
      <c r="CI126" s="302">
        <f>'6'!BK127</f>
        <v>0</v>
      </c>
      <c r="CJ126" s="294">
        <f>'6'!BM127</f>
        <v>0</v>
      </c>
      <c r="CK126" s="302"/>
      <c r="CL126" s="302"/>
      <c r="CM126" s="302"/>
      <c r="CN126" s="294">
        <f>'6'!BO127</f>
        <v>0</v>
      </c>
      <c r="CO126" s="302"/>
      <c r="CP126" s="294">
        <f>'6'!BQ127</f>
        <v>0</v>
      </c>
      <c r="CQ126" s="294">
        <f>'6'!BS127</f>
        <v>0</v>
      </c>
      <c r="CR126" s="294"/>
      <c r="CS126" s="294"/>
      <c r="CT126" s="294"/>
      <c r="CU126" s="294">
        <f>'6'!BU127</f>
        <v>0</v>
      </c>
      <c r="CV126" s="302"/>
      <c r="CW126" s="302">
        <f>'6'!BW127</f>
        <v>0</v>
      </c>
      <c r="CX126" s="294">
        <f t="shared" si="72"/>
        <v>0</v>
      </c>
      <c r="CY126" s="294">
        <f t="shared" si="73"/>
        <v>0</v>
      </c>
      <c r="CZ126" s="294">
        <f t="shared" si="74"/>
        <v>0</v>
      </c>
      <c r="DA126" s="294">
        <f t="shared" si="75"/>
        <v>0</v>
      </c>
      <c r="DB126" s="294">
        <f t="shared" si="76"/>
        <v>1</v>
      </c>
      <c r="DC126" s="294">
        <f t="shared" si="77"/>
        <v>0</v>
      </c>
      <c r="DD126" s="294">
        <f t="shared" si="78"/>
        <v>3.1558333333333333</v>
      </c>
      <c r="DE126" s="294">
        <f t="shared" si="79"/>
        <v>0</v>
      </c>
      <c r="DF126" s="294">
        <f t="shared" si="80"/>
        <v>0</v>
      </c>
      <c r="DG126" s="294">
        <f t="shared" si="81"/>
        <v>0</v>
      </c>
      <c r="DH126" s="294">
        <f t="shared" si="82"/>
        <v>0</v>
      </c>
      <c r="DI126" s="294">
        <f t="shared" si="83"/>
        <v>1</v>
      </c>
      <c r="DJ126" s="294">
        <f t="shared" si="84"/>
        <v>0</v>
      </c>
      <c r="DK126" s="294">
        <f t="shared" si="85"/>
        <v>3.1558333333333333</v>
      </c>
      <c r="DL126" s="283"/>
      <c r="DM126" s="552"/>
    </row>
    <row r="127" spans="1:117" ht="31.5" x14ac:dyDescent="0.25">
      <c r="A127" s="173"/>
      <c r="B127" s="282" t="s">
        <v>951</v>
      </c>
      <c r="C127" s="332" t="s">
        <v>809</v>
      </c>
      <c r="D127" s="302"/>
      <c r="E127" s="302"/>
      <c r="F127" s="302"/>
      <c r="G127" s="302"/>
      <c r="H127" s="302"/>
      <c r="I127" s="302"/>
      <c r="J127" s="302"/>
      <c r="K127" s="302"/>
      <c r="L127" s="302"/>
      <c r="M127" s="302"/>
      <c r="N127" s="302"/>
      <c r="O127" s="302"/>
      <c r="P127" s="302"/>
      <c r="Q127" s="302"/>
      <c r="R127" s="302"/>
      <c r="S127" s="302"/>
      <c r="T127" s="302"/>
      <c r="U127" s="302"/>
      <c r="V127" s="302"/>
      <c r="W127" s="302"/>
      <c r="X127" s="302"/>
      <c r="Y127" s="302"/>
      <c r="Z127" s="302"/>
      <c r="AA127" s="302"/>
      <c r="AB127" s="302"/>
      <c r="AC127" s="302"/>
      <c r="AD127" s="302"/>
      <c r="AE127" s="302"/>
      <c r="AF127" s="294">
        <f>'6'!Q128</f>
        <v>0</v>
      </c>
      <c r="AG127" s="302"/>
      <c r="AH127" s="302"/>
      <c r="AI127" s="302"/>
      <c r="AJ127" s="294"/>
      <c r="AK127" s="302"/>
      <c r="AL127" s="294">
        <f>'6'!U128</f>
        <v>0</v>
      </c>
      <c r="AM127" s="302"/>
      <c r="AN127" s="302">
        <f>'6'!W128</f>
        <v>0</v>
      </c>
      <c r="AO127" s="302"/>
      <c r="AP127" s="302"/>
      <c r="AQ127" s="302"/>
      <c r="AR127" s="302"/>
      <c r="AS127" s="302">
        <f>'6'!AA128</f>
        <v>0</v>
      </c>
      <c r="AT127" s="294">
        <f>'6'!AC128</f>
        <v>0</v>
      </c>
      <c r="AU127" s="302"/>
      <c r="AV127" s="302"/>
      <c r="AW127" s="302"/>
      <c r="AX127" s="294">
        <f>'6'!AE128</f>
        <v>0.52600000000000002</v>
      </c>
      <c r="AY127" s="302"/>
      <c r="AZ127" s="294">
        <f>'6'!AG128</f>
        <v>3.4541666666666666</v>
      </c>
      <c r="BA127" s="294">
        <f>'6'!AI128</f>
        <v>0</v>
      </c>
      <c r="BB127" s="302"/>
      <c r="BC127" s="302"/>
      <c r="BD127" s="302"/>
      <c r="BE127" s="294">
        <f>'6'!AK128</f>
        <v>0.49</v>
      </c>
      <c r="BF127" s="302"/>
      <c r="BG127" s="294">
        <f>'6'!AM128</f>
        <v>1.6</v>
      </c>
      <c r="BH127" s="294">
        <f>'6'!AO128</f>
        <v>0</v>
      </c>
      <c r="BI127" s="302"/>
      <c r="BJ127" s="302"/>
      <c r="BK127" s="302"/>
      <c r="BL127" s="302"/>
      <c r="BM127" s="302"/>
      <c r="BN127" s="294">
        <f>'6'!AS128</f>
        <v>0</v>
      </c>
      <c r="BO127" s="294">
        <f>'6'!AU128</f>
        <v>0</v>
      </c>
      <c r="BP127" s="302"/>
      <c r="BQ127" s="302"/>
      <c r="BR127" s="302"/>
      <c r="BS127" s="294">
        <f>'6'!AW128</f>
        <v>0</v>
      </c>
      <c r="BT127" s="302"/>
      <c r="BU127" s="302">
        <f>'6'!AY128</f>
        <v>0</v>
      </c>
      <c r="BV127" s="294">
        <f>'6'!BA128</f>
        <v>0</v>
      </c>
      <c r="BW127" s="302"/>
      <c r="BX127" s="302"/>
      <c r="BY127" s="302"/>
      <c r="BZ127" s="294">
        <f>'6'!BC128</f>
        <v>0</v>
      </c>
      <c r="CA127" s="302"/>
      <c r="CB127" s="294">
        <f>'6'!BE128</f>
        <v>0</v>
      </c>
      <c r="CC127" s="294">
        <f>'6'!BG128</f>
        <v>0</v>
      </c>
      <c r="CD127" s="294"/>
      <c r="CE127" s="294"/>
      <c r="CF127" s="294"/>
      <c r="CG127" s="294">
        <f>'6'!BI128</f>
        <v>0</v>
      </c>
      <c r="CH127" s="302"/>
      <c r="CI127" s="302">
        <f>'6'!BK128</f>
        <v>0</v>
      </c>
      <c r="CJ127" s="294">
        <f>'6'!BM128</f>
        <v>0</v>
      </c>
      <c r="CK127" s="302"/>
      <c r="CL127" s="302"/>
      <c r="CM127" s="302"/>
      <c r="CN127" s="294">
        <f>'6'!BO128</f>
        <v>0</v>
      </c>
      <c r="CO127" s="302"/>
      <c r="CP127" s="294">
        <f>'6'!BQ128</f>
        <v>0</v>
      </c>
      <c r="CQ127" s="294">
        <f>'6'!BS128</f>
        <v>0</v>
      </c>
      <c r="CR127" s="294"/>
      <c r="CS127" s="294"/>
      <c r="CT127" s="294"/>
      <c r="CU127" s="294">
        <f>'6'!BU128</f>
        <v>0</v>
      </c>
      <c r="CV127" s="302"/>
      <c r="CW127" s="302">
        <f>'6'!BW128</f>
        <v>0</v>
      </c>
      <c r="CX127" s="294">
        <f t="shared" si="72"/>
        <v>0</v>
      </c>
      <c r="CY127" s="294">
        <f t="shared" si="73"/>
        <v>0</v>
      </c>
      <c r="CZ127" s="294">
        <f t="shared" si="74"/>
        <v>0</v>
      </c>
      <c r="DA127" s="294">
        <f t="shared" si="75"/>
        <v>0</v>
      </c>
      <c r="DB127" s="294">
        <f t="shared" si="76"/>
        <v>0.52600000000000002</v>
      </c>
      <c r="DC127" s="294">
        <f t="shared" si="77"/>
        <v>0</v>
      </c>
      <c r="DD127" s="294">
        <f t="shared" si="78"/>
        <v>3.4541666666666666</v>
      </c>
      <c r="DE127" s="294">
        <f t="shared" si="79"/>
        <v>0</v>
      </c>
      <c r="DF127" s="294">
        <f t="shared" si="80"/>
        <v>0</v>
      </c>
      <c r="DG127" s="294">
        <f t="shared" si="81"/>
        <v>0</v>
      </c>
      <c r="DH127" s="294">
        <f t="shared" si="82"/>
        <v>0</v>
      </c>
      <c r="DI127" s="294">
        <f t="shared" si="83"/>
        <v>0.52600000000000002</v>
      </c>
      <c r="DJ127" s="294">
        <f t="shared" si="84"/>
        <v>0</v>
      </c>
      <c r="DK127" s="294">
        <f t="shared" si="85"/>
        <v>3.4541666666666666</v>
      </c>
      <c r="DL127" s="283"/>
      <c r="DM127" s="552"/>
    </row>
    <row r="128" spans="1:117" ht="47.25" x14ac:dyDescent="0.25">
      <c r="A128" s="173"/>
      <c r="B128" s="282" t="s">
        <v>952</v>
      </c>
      <c r="C128" s="332" t="s">
        <v>809</v>
      </c>
      <c r="D128" s="302"/>
      <c r="E128" s="302"/>
      <c r="F128" s="302"/>
      <c r="G128" s="302"/>
      <c r="H128" s="302"/>
      <c r="I128" s="302"/>
      <c r="J128" s="302"/>
      <c r="K128" s="302"/>
      <c r="L128" s="302"/>
      <c r="M128" s="302"/>
      <c r="N128" s="302"/>
      <c r="O128" s="302"/>
      <c r="P128" s="302"/>
      <c r="Q128" s="302"/>
      <c r="R128" s="302"/>
      <c r="S128" s="302"/>
      <c r="T128" s="302"/>
      <c r="U128" s="302"/>
      <c r="V128" s="302"/>
      <c r="W128" s="302"/>
      <c r="X128" s="302"/>
      <c r="Y128" s="302"/>
      <c r="Z128" s="302"/>
      <c r="AA128" s="302"/>
      <c r="AB128" s="302"/>
      <c r="AC128" s="302"/>
      <c r="AD128" s="302"/>
      <c r="AE128" s="302"/>
      <c r="AF128" s="294">
        <f>'6'!Q129</f>
        <v>0</v>
      </c>
      <c r="AG128" s="302"/>
      <c r="AH128" s="302"/>
      <c r="AI128" s="302"/>
      <c r="AJ128" s="294"/>
      <c r="AK128" s="302"/>
      <c r="AL128" s="294">
        <f>'6'!U129</f>
        <v>0</v>
      </c>
      <c r="AM128" s="302"/>
      <c r="AN128" s="302">
        <f>'6'!W129</f>
        <v>0</v>
      </c>
      <c r="AO128" s="302"/>
      <c r="AP128" s="302"/>
      <c r="AQ128" s="302"/>
      <c r="AR128" s="302"/>
      <c r="AS128" s="302">
        <f>'6'!AA129</f>
        <v>0</v>
      </c>
      <c r="AT128" s="294">
        <f>'6'!AC129</f>
        <v>0.4</v>
      </c>
      <c r="AU128" s="302"/>
      <c r="AV128" s="302"/>
      <c r="AW128" s="302"/>
      <c r="AX128" s="294">
        <f>'6'!AE129</f>
        <v>0</v>
      </c>
      <c r="AY128" s="302"/>
      <c r="AZ128" s="294">
        <f>'6'!AG129</f>
        <v>1.107</v>
      </c>
      <c r="BA128" s="294">
        <f>'6'!AI129</f>
        <v>0</v>
      </c>
      <c r="BB128" s="302"/>
      <c r="BC128" s="302"/>
      <c r="BD128" s="302"/>
      <c r="BE128" s="294">
        <f>'6'!AK129</f>
        <v>0</v>
      </c>
      <c r="BF128" s="302"/>
      <c r="BG128" s="294">
        <f>'6'!AM129</f>
        <v>1</v>
      </c>
      <c r="BH128" s="294">
        <f>'6'!AO129</f>
        <v>0</v>
      </c>
      <c r="BI128" s="302"/>
      <c r="BJ128" s="302"/>
      <c r="BK128" s="302"/>
      <c r="BL128" s="302"/>
      <c r="BM128" s="302"/>
      <c r="BN128" s="294">
        <f>'6'!AS129</f>
        <v>0</v>
      </c>
      <c r="BO128" s="294">
        <f>'6'!AU129</f>
        <v>0</v>
      </c>
      <c r="BP128" s="302"/>
      <c r="BQ128" s="302"/>
      <c r="BR128" s="302"/>
      <c r="BS128" s="294">
        <f>'6'!AW129</f>
        <v>0</v>
      </c>
      <c r="BT128" s="302"/>
      <c r="BU128" s="302">
        <f>'6'!AY129</f>
        <v>0</v>
      </c>
      <c r="BV128" s="294">
        <f>'6'!BA129</f>
        <v>0</v>
      </c>
      <c r="BW128" s="302"/>
      <c r="BX128" s="302"/>
      <c r="BY128" s="302"/>
      <c r="BZ128" s="294">
        <f>'6'!BC129</f>
        <v>0</v>
      </c>
      <c r="CA128" s="302"/>
      <c r="CB128" s="294">
        <f>'6'!BE129</f>
        <v>0</v>
      </c>
      <c r="CC128" s="294">
        <f>'6'!BG129</f>
        <v>0</v>
      </c>
      <c r="CD128" s="294"/>
      <c r="CE128" s="294"/>
      <c r="CF128" s="294"/>
      <c r="CG128" s="294">
        <f>'6'!BI129</f>
        <v>0</v>
      </c>
      <c r="CH128" s="302"/>
      <c r="CI128" s="302">
        <f>'6'!BK129</f>
        <v>0</v>
      </c>
      <c r="CJ128" s="294">
        <f>'6'!BM129</f>
        <v>0</v>
      </c>
      <c r="CK128" s="302"/>
      <c r="CL128" s="302"/>
      <c r="CM128" s="302"/>
      <c r="CN128" s="294">
        <f>'6'!BO129</f>
        <v>0</v>
      </c>
      <c r="CO128" s="302"/>
      <c r="CP128" s="294">
        <f>'6'!BQ129</f>
        <v>0</v>
      </c>
      <c r="CQ128" s="294">
        <f>'6'!BS129</f>
        <v>0</v>
      </c>
      <c r="CR128" s="294"/>
      <c r="CS128" s="294"/>
      <c r="CT128" s="294"/>
      <c r="CU128" s="294">
        <f>'6'!BU129</f>
        <v>0</v>
      </c>
      <c r="CV128" s="302"/>
      <c r="CW128" s="302">
        <f>'6'!BW129</f>
        <v>0</v>
      </c>
      <c r="CX128" s="294">
        <f t="shared" si="72"/>
        <v>0.4</v>
      </c>
      <c r="CY128" s="294">
        <f t="shared" si="73"/>
        <v>0</v>
      </c>
      <c r="CZ128" s="294">
        <f t="shared" si="74"/>
        <v>0</v>
      </c>
      <c r="DA128" s="294">
        <f t="shared" si="75"/>
        <v>0</v>
      </c>
      <c r="DB128" s="294">
        <f t="shared" si="76"/>
        <v>0</v>
      </c>
      <c r="DC128" s="294">
        <f t="shared" si="77"/>
        <v>0</v>
      </c>
      <c r="DD128" s="294">
        <f t="shared" si="78"/>
        <v>1.107</v>
      </c>
      <c r="DE128" s="294">
        <f t="shared" si="79"/>
        <v>0.4</v>
      </c>
      <c r="DF128" s="294">
        <f t="shared" si="80"/>
        <v>0</v>
      </c>
      <c r="DG128" s="294">
        <f t="shared" si="81"/>
        <v>0</v>
      </c>
      <c r="DH128" s="294">
        <f t="shared" si="82"/>
        <v>0</v>
      </c>
      <c r="DI128" s="294">
        <f t="shared" si="83"/>
        <v>0</v>
      </c>
      <c r="DJ128" s="294">
        <f t="shared" si="84"/>
        <v>0</v>
      </c>
      <c r="DK128" s="294">
        <f t="shared" si="85"/>
        <v>1.107</v>
      </c>
      <c r="DL128" s="283"/>
      <c r="DM128" s="552"/>
    </row>
    <row r="129" spans="1:117" ht="47.25" x14ac:dyDescent="0.25">
      <c r="A129" s="173"/>
      <c r="B129" s="282" t="s">
        <v>953</v>
      </c>
      <c r="C129" s="332" t="s">
        <v>809</v>
      </c>
      <c r="D129" s="302"/>
      <c r="E129" s="302"/>
      <c r="F129" s="302"/>
      <c r="G129" s="302"/>
      <c r="H129" s="302"/>
      <c r="I129" s="302"/>
      <c r="J129" s="302"/>
      <c r="K129" s="302"/>
      <c r="L129" s="302"/>
      <c r="M129" s="302"/>
      <c r="N129" s="302"/>
      <c r="O129" s="302"/>
      <c r="P129" s="302"/>
      <c r="Q129" s="302"/>
      <c r="R129" s="302"/>
      <c r="S129" s="302"/>
      <c r="T129" s="302"/>
      <c r="U129" s="302"/>
      <c r="V129" s="302"/>
      <c r="W129" s="302"/>
      <c r="X129" s="302"/>
      <c r="Y129" s="302"/>
      <c r="Z129" s="302"/>
      <c r="AA129" s="302"/>
      <c r="AB129" s="302"/>
      <c r="AC129" s="302"/>
      <c r="AD129" s="302"/>
      <c r="AE129" s="302"/>
      <c r="AF129" s="294">
        <f>'6'!Q130</f>
        <v>0</v>
      </c>
      <c r="AG129" s="302"/>
      <c r="AH129" s="302"/>
      <c r="AI129" s="302"/>
      <c r="AJ129" s="294"/>
      <c r="AK129" s="302"/>
      <c r="AL129" s="294">
        <f>'6'!U130</f>
        <v>0</v>
      </c>
      <c r="AM129" s="302"/>
      <c r="AN129" s="302">
        <f>'6'!W130</f>
        <v>0</v>
      </c>
      <c r="AO129" s="302"/>
      <c r="AP129" s="302"/>
      <c r="AQ129" s="302"/>
      <c r="AR129" s="302"/>
      <c r="AS129" s="302">
        <f>'6'!AA130</f>
        <v>0</v>
      </c>
      <c r="AT129" s="294">
        <f>'6'!AC130</f>
        <v>0</v>
      </c>
      <c r="AU129" s="302"/>
      <c r="AV129" s="302"/>
      <c r="AW129" s="302"/>
      <c r="AX129" s="294">
        <f>'6'!AE130</f>
        <v>0.65</v>
      </c>
      <c r="AY129" s="302"/>
      <c r="AZ129" s="294">
        <f>'6'!AG130</f>
        <v>1.4958333333333333</v>
      </c>
      <c r="BA129" s="294">
        <f>'6'!AI130</f>
        <v>0</v>
      </c>
      <c r="BB129" s="302"/>
      <c r="BC129" s="302"/>
      <c r="BD129" s="302"/>
      <c r="BE129" s="294">
        <f>'6'!AK130</f>
        <v>0.443</v>
      </c>
      <c r="BF129" s="302"/>
      <c r="BG129" s="294">
        <f>'6'!AM130</f>
        <v>1.1166666666666667</v>
      </c>
      <c r="BH129" s="294">
        <f>'6'!AO130</f>
        <v>0</v>
      </c>
      <c r="BI129" s="302"/>
      <c r="BJ129" s="302"/>
      <c r="BK129" s="302"/>
      <c r="BL129" s="302"/>
      <c r="BM129" s="302"/>
      <c r="BN129" s="294">
        <f>'6'!AS130</f>
        <v>0</v>
      </c>
      <c r="BO129" s="294">
        <f>'6'!AU130</f>
        <v>0</v>
      </c>
      <c r="BP129" s="302"/>
      <c r="BQ129" s="302"/>
      <c r="BR129" s="302"/>
      <c r="BS129" s="294">
        <f>'6'!AW130</f>
        <v>0</v>
      </c>
      <c r="BT129" s="302"/>
      <c r="BU129" s="302">
        <f>'6'!AY130</f>
        <v>0</v>
      </c>
      <c r="BV129" s="294">
        <f>'6'!BA130</f>
        <v>0</v>
      </c>
      <c r="BW129" s="302"/>
      <c r="BX129" s="302"/>
      <c r="BY129" s="302"/>
      <c r="BZ129" s="294">
        <f>'6'!BC130</f>
        <v>0</v>
      </c>
      <c r="CA129" s="302"/>
      <c r="CB129" s="294">
        <f>'6'!BE130</f>
        <v>0</v>
      </c>
      <c r="CC129" s="294">
        <f>'6'!BG130</f>
        <v>0</v>
      </c>
      <c r="CD129" s="294"/>
      <c r="CE129" s="294"/>
      <c r="CF129" s="294"/>
      <c r="CG129" s="294">
        <f>'6'!BI130</f>
        <v>0</v>
      </c>
      <c r="CH129" s="302"/>
      <c r="CI129" s="302">
        <f>'6'!BK130</f>
        <v>0</v>
      </c>
      <c r="CJ129" s="294">
        <f>'6'!BM130</f>
        <v>0</v>
      </c>
      <c r="CK129" s="302"/>
      <c r="CL129" s="302"/>
      <c r="CM129" s="302"/>
      <c r="CN129" s="294">
        <f>'6'!BO130</f>
        <v>0</v>
      </c>
      <c r="CO129" s="302"/>
      <c r="CP129" s="294">
        <f>'6'!BQ130</f>
        <v>0</v>
      </c>
      <c r="CQ129" s="294">
        <f>'6'!BS130</f>
        <v>0</v>
      </c>
      <c r="CR129" s="294"/>
      <c r="CS129" s="294"/>
      <c r="CT129" s="294"/>
      <c r="CU129" s="294">
        <f>'6'!BU130</f>
        <v>0</v>
      </c>
      <c r="CV129" s="302"/>
      <c r="CW129" s="302">
        <f>'6'!BW130</f>
        <v>0</v>
      </c>
      <c r="CX129" s="294">
        <f t="shared" si="72"/>
        <v>0</v>
      </c>
      <c r="CY129" s="294">
        <f t="shared" si="73"/>
        <v>0</v>
      </c>
      <c r="CZ129" s="294">
        <f t="shared" si="74"/>
        <v>0</v>
      </c>
      <c r="DA129" s="294">
        <f t="shared" si="75"/>
        <v>0</v>
      </c>
      <c r="DB129" s="294">
        <f t="shared" si="76"/>
        <v>0.65</v>
      </c>
      <c r="DC129" s="294">
        <f t="shared" si="77"/>
        <v>0</v>
      </c>
      <c r="DD129" s="294">
        <f t="shared" si="78"/>
        <v>1.4958333333333333</v>
      </c>
      <c r="DE129" s="294">
        <f t="shared" si="79"/>
        <v>0</v>
      </c>
      <c r="DF129" s="294">
        <f t="shared" si="80"/>
        <v>0</v>
      </c>
      <c r="DG129" s="294">
        <f t="shared" si="81"/>
        <v>0</v>
      </c>
      <c r="DH129" s="294">
        <f t="shared" si="82"/>
        <v>0</v>
      </c>
      <c r="DI129" s="294">
        <f t="shared" si="83"/>
        <v>0.65</v>
      </c>
      <c r="DJ129" s="294">
        <f t="shared" si="84"/>
        <v>0</v>
      </c>
      <c r="DK129" s="294">
        <f t="shared" si="85"/>
        <v>1.4958333333333333</v>
      </c>
      <c r="DL129" s="283"/>
      <c r="DM129" s="552"/>
    </row>
    <row r="130" spans="1:117" s="457" customFormat="1" ht="47.25" x14ac:dyDescent="0.25">
      <c r="A130" s="458"/>
      <c r="B130" s="282" t="str">
        <f>'6'!B131</f>
        <v>Строительство КТП в районе "Прибрежный" для перевода нагрузок с ТП "Свобода"</v>
      </c>
      <c r="C130" s="554" t="str">
        <f>'6'!C131</f>
        <v>N</v>
      </c>
      <c r="D130" s="302"/>
      <c r="E130" s="302"/>
      <c r="F130" s="302"/>
      <c r="G130" s="302"/>
      <c r="H130" s="302"/>
      <c r="I130" s="302"/>
      <c r="J130" s="302"/>
      <c r="K130" s="302"/>
      <c r="L130" s="302"/>
      <c r="M130" s="302"/>
      <c r="N130" s="302"/>
      <c r="O130" s="302"/>
      <c r="P130" s="302"/>
      <c r="Q130" s="302"/>
      <c r="R130" s="302"/>
      <c r="S130" s="302"/>
      <c r="T130" s="302"/>
      <c r="U130" s="302"/>
      <c r="V130" s="302"/>
      <c r="W130" s="302"/>
      <c r="X130" s="302"/>
      <c r="Y130" s="302"/>
      <c r="Z130" s="302"/>
      <c r="AA130" s="302"/>
      <c r="AB130" s="302"/>
      <c r="AC130" s="302"/>
      <c r="AD130" s="302"/>
      <c r="AE130" s="302"/>
      <c r="AF130" s="294"/>
      <c r="AG130" s="302"/>
      <c r="AH130" s="302"/>
      <c r="AI130" s="302"/>
      <c r="AJ130" s="294"/>
      <c r="AK130" s="302"/>
      <c r="AL130" s="294"/>
      <c r="AM130" s="302"/>
      <c r="AN130" s="302"/>
      <c r="AO130" s="302"/>
      <c r="AP130" s="302"/>
      <c r="AQ130" s="302"/>
      <c r="AR130" s="302"/>
      <c r="AS130" s="302"/>
      <c r="AT130" s="294"/>
      <c r="AU130" s="302"/>
      <c r="AV130" s="302"/>
      <c r="AW130" s="302"/>
      <c r="AX130" s="294"/>
      <c r="AY130" s="302"/>
      <c r="AZ130" s="294"/>
      <c r="BA130" s="294">
        <f>'6'!AI131</f>
        <v>0</v>
      </c>
      <c r="BB130" s="302"/>
      <c r="BC130" s="302"/>
      <c r="BD130" s="302"/>
      <c r="BE130" s="294">
        <f>'6'!AK131</f>
        <v>0</v>
      </c>
      <c r="BF130" s="302"/>
      <c r="BG130" s="294">
        <f>'6'!AM131</f>
        <v>0</v>
      </c>
      <c r="BH130" s="294"/>
      <c r="BI130" s="302"/>
      <c r="BJ130" s="302"/>
      <c r="BK130" s="302"/>
      <c r="BL130" s="302"/>
      <c r="BM130" s="302"/>
      <c r="BN130" s="294"/>
      <c r="BO130" s="294">
        <f>'6'!AU131</f>
        <v>0</v>
      </c>
      <c r="BP130" s="302"/>
      <c r="BQ130" s="302"/>
      <c r="BR130" s="302"/>
      <c r="BS130" s="294"/>
      <c r="BT130" s="302"/>
      <c r="BU130" s="302">
        <f>'6'!AY131</f>
        <v>0</v>
      </c>
      <c r="BV130" s="294"/>
      <c r="BW130" s="302"/>
      <c r="BX130" s="302"/>
      <c r="BY130" s="302"/>
      <c r="BZ130" s="294"/>
      <c r="CA130" s="302"/>
      <c r="CB130" s="294"/>
      <c r="CC130" s="294">
        <f>'6'!BG131</f>
        <v>0.4</v>
      </c>
      <c r="CD130" s="294"/>
      <c r="CE130" s="294"/>
      <c r="CF130" s="294"/>
      <c r="CG130" s="294">
        <f>'6'!BI131</f>
        <v>0</v>
      </c>
      <c r="CH130" s="302"/>
      <c r="CI130" s="302">
        <f>'6'!BK131</f>
        <v>3.0659999999999998</v>
      </c>
      <c r="CJ130" s="294"/>
      <c r="CK130" s="302"/>
      <c r="CL130" s="302"/>
      <c r="CM130" s="302"/>
      <c r="CN130" s="294"/>
      <c r="CO130" s="302"/>
      <c r="CP130" s="294"/>
      <c r="CQ130" s="294">
        <f>'6'!BS131</f>
        <v>0</v>
      </c>
      <c r="CR130" s="294"/>
      <c r="CS130" s="294"/>
      <c r="CT130" s="294"/>
      <c r="CU130" s="294">
        <f>'6'!BU131</f>
        <v>0</v>
      </c>
      <c r="CV130" s="302"/>
      <c r="CW130" s="302">
        <f>'6'!BW131</f>
        <v>0</v>
      </c>
      <c r="CX130" s="294">
        <f t="shared" ref="CX130" si="100">AF130+AT130+BH130+BV130+CJ130</f>
        <v>0</v>
      </c>
      <c r="CY130" s="294">
        <f t="shared" ref="CY130" si="101">AG130+AU130+BI130+BW130+CK130</f>
        <v>0</v>
      </c>
      <c r="CZ130" s="294">
        <f t="shared" ref="CZ130" si="102">AH130+AV130+BJ130+BX130+CL130</f>
        <v>0</v>
      </c>
      <c r="DA130" s="294">
        <f t="shared" ref="DA130" si="103">AI130+AW130+BK130+BY130+CM130</f>
        <v>0</v>
      </c>
      <c r="DB130" s="294">
        <f t="shared" ref="DB130" si="104">AJ130+AX130+BL130+BZ130+CN130</f>
        <v>0</v>
      </c>
      <c r="DC130" s="294">
        <f t="shared" ref="DC130" si="105">AK130+AY130+BM130+CA130+CO130</f>
        <v>0</v>
      </c>
      <c r="DD130" s="294">
        <f t="shared" ref="DD130" si="106">AL130+AZ130+BN130+CB130+CP130</f>
        <v>0</v>
      </c>
      <c r="DE130" s="294">
        <f t="shared" si="79"/>
        <v>0.4</v>
      </c>
      <c r="DF130" s="294">
        <f t="shared" si="80"/>
        <v>0</v>
      </c>
      <c r="DG130" s="294">
        <f t="shared" si="81"/>
        <v>0</v>
      </c>
      <c r="DH130" s="294">
        <f t="shared" si="82"/>
        <v>0</v>
      </c>
      <c r="DI130" s="294">
        <f t="shared" si="83"/>
        <v>0</v>
      </c>
      <c r="DJ130" s="294">
        <f t="shared" si="84"/>
        <v>0</v>
      </c>
      <c r="DK130" s="294">
        <f t="shared" si="85"/>
        <v>3.0659999999999998</v>
      </c>
      <c r="DL130" s="283"/>
      <c r="DM130" s="552"/>
    </row>
    <row r="131" spans="1:117" ht="63" x14ac:dyDescent="0.25">
      <c r="A131" s="173"/>
      <c r="B131" s="282" t="str">
        <f>'6'!B132</f>
        <v>Строительство КЛ-6кВ до КТП в районе "Свобода" путем врезки в существующую КЛ-6кВ ТП-340-РП_25 ф.2514</v>
      </c>
      <c r="C131" s="554" t="str">
        <f>'6'!C132</f>
        <v>N</v>
      </c>
      <c r="D131" s="302"/>
      <c r="E131" s="302"/>
      <c r="F131" s="302"/>
      <c r="G131" s="302"/>
      <c r="H131" s="302"/>
      <c r="I131" s="302"/>
      <c r="J131" s="302"/>
      <c r="K131" s="302"/>
      <c r="L131" s="302"/>
      <c r="M131" s="302"/>
      <c r="N131" s="302"/>
      <c r="O131" s="302"/>
      <c r="P131" s="302"/>
      <c r="Q131" s="302"/>
      <c r="R131" s="302"/>
      <c r="S131" s="302"/>
      <c r="T131" s="302"/>
      <c r="U131" s="302"/>
      <c r="V131" s="302"/>
      <c r="W131" s="302"/>
      <c r="X131" s="302"/>
      <c r="Y131" s="302"/>
      <c r="Z131" s="302"/>
      <c r="AA131" s="302"/>
      <c r="AB131" s="302"/>
      <c r="AC131" s="302"/>
      <c r="AD131" s="302"/>
      <c r="AE131" s="302"/>
      <c r="AF131" s="294">
        <f>'6'!Q132</f>
        <v>0</v>
      </c>
      <c r="AG131" s="302"/>
      <c r="AH131" s="302"/>
      <c r="AI131" s="302"/>
      <c r="AJ131" s="294"/>
      <c r="AK131" s="302"/>
      <c r="AL131" s="294">
        <f>'6'!U132</f>
        <v>0</v>
      </c>
      <c r="AM131" s="302"/>
      <c r="AN131" s="302">
        <f>'6'!W132</f>
        <v>0</v>
      </c>
      <c r="AO131" s="302"/>
      <c r="AP131" s="302"/>
      <c r="AQ131" s="302"/>
      <c r="AR131" s="302"/>
      <c r="AS131" s="302">
        <f>'6'!AA132</f>
        <v>0</v>
      </c>
      <c r="AT131" s="294">
        <f>'6'!AC132</f>
        <v>0</v>
      </c>
      <c r="AU131" s="302"/>
      <c r="AV131" s="302"/>
      <c r="AW131" s="302"/>
      <c r="AX131" s="294">
        <f>'6'!AE132</f>
        <v>0</v>
      </c>
      <c r="AY131" s="302"/>
      <c r="AZ131" s="294">
        <f>'6'!AG132</f>
        <v>0</v>
      </c>
      <c r="BA131" s="294">
        <f>'6'!AI132</f>
        <v>0</v>
      </c>
      <c r="BB131" s="302"/>
      <c r="BC131" s="302"/>
      <c r="BD131" s="302"/>
      <c r="BE131" s="294">
        <f>'6'!AK132</f>
        <v>0</v>
      </c>
      <c r="BF131" s="302"/>
      <c r="BG131" s="294">
        <f>'6'!AM132</f>
        <v>0</v>
      </c>
      <c r="BH131" s="294">
        <f>'6'!AO132</f>
        <v>0</v>
      </c>
      <c r="BI131" s="302"/>
      <c r="BJ131" s="302"/>
      <c r="BK131" s="302"/>
      <c r="BL131" s="302"/>
      <c r="BM131" s="302"/>
      <c r="BN131" s="294">
        <f>'6'!AS132</f>
        <v>0</v>
      </c>
      <c r="BO131" s="294">
        <f>'6'!AU132</f>
        <v>0</v>
      </c>
      <c r="BP131" s="302"/>
      <c r="BQ131" s="302"/>
      <c r="BR131" s="302"/>
      <c r="BS131" s="294">
        <f>'6'!AW132</f>
        <v>0</v>
      </c>
      <c r="BT131" s="302"/>
      <c r="BU131" s="302">
        <f>'6'!AY132</f>
        <v>0</v>
      </c>
      <c r="BV131" s="294">
        <f>'6'!BA132</f>
        <v>0</v>
      </c>
      <c r="BW131" s="302"/>
      <c r="BX131" s="302"/>
      <c r="BY131" s="302"/>
      <c r="BZ131" s="294">
        <f>'6'!BC132</f>
        <v>0.8</v>
      </c>
      <c r="CA131" s="302"/>
      <c r="CB131" s="294">
        <f>'6'!BE132</f>
        <v>3.665</v>
      </c>
      <c r="CC131" s="294">
        <f>'6'!BG132</f>
        <v>0</v>
      </c>
      <c r="CD131" s="294"/>
      <c r="CE131" s="294"/>
      <c r="CF131" s="294"/>
      <c r="CG131" s="294">
        <f>'6'!BI132</f>
        <v>0.8</v>
      </c>
      <c r="CH131" s="302"/>
      <c r="CI131" s="302">
        <f>'6'!BK132</f>
        <v>3.665</v>
      </c>
      <c r="CJ131" s="294">
        <f>'6'!BM132</f>
        <v>0</v>
      </c>
      <c r="CK131" s="302"/>
      <c r="CL131" s="302"/>
      <c r="CM131" s="302"/>
      <c r="CN131" s="294">
        <f>'6'!BO132</f>
        <v>0</v>
      </c>
      <c r="CO131" s="302"/>
      <c r="CP131" s="294">
        <f>'6'!BQ132</f>
        <v>0</v>
      </c>
      <c r="CQ131" s="294">
        <f>'6'!BS132</f>
        <v>0</v>
      </c>
      <c r="CR131" s="294"/>
      <c r="CS131" s="294"/>
      <c r="CT131" s="294"/>
      <c r="CU131" s="294">
        <f>'6'!BU132</f>
        <v>0</v>
      </c>
      <c r="CV131" s="302"/>
      <c r="CW131" s="302">
        <f>'6'!BW132</f>
        <v>0</v>
      </c>
      <c r="CX131" s="294">
        <f t="shared" si="72"/>
        <v>0</v>
      </c>
      <c r="CY131" s="294">
        <f t="shared" si="73"/>
        <v>0</v>
      </c>
      <c r="CZ131" s="294">
        <f t="shared" si="74"/>
        <v>0</v>
      </c>
      <c r="DA131" s="294">
        <f t="shared" si="75"/>
        <v>0</v>
      </c>
      <c r="DB131" s="294">
        <f t="shared" si="76"/>
        <v>0.8</v>
      </c>
      <c r="DC131" s="294">
        <f t="shared" si="77"/>
        <v>0</v>
      </c>
      <c r="DD131" s="294">
        <f t="shared" si="78"/>
        <v>3.665</v>
      </c>
      <c r="DE131" s="294">
        <f t="shared" si="79"/>
        <v>0</v>
      </c>
      <c r="DF131" s="294">
        <f t="shared" si="80"/>
        <v>0</v>
      </c>
      <c r="DG131" s="294">
        <f t="shared" si="81"/>
        <v>0</v>
      </c>
      <c r="DH131" s="294">
        <f t="shared" si="82"/>
        <v>0</v>
      </c>
      <c r="DI131" s="294">
        <f t="shared" si="83"/>
        <v>0.8</v>
      </c>
      <c r="DJ131" s="294">
        <f t="shared" si="84"/>
        <v>0</v>
      </c>
      <c r="DK131" s="294">
        <f t="shared" si="85"/>
        <v>3.665</v>
      </c>
      <c r="DL131" s="283"/>
      <c r="DM131" s="552"/>
    </row>
    <row r="132" spans="1:117" ht="63" x14ac:dyDescent="0.25">
      <c r="A132" s="173"/>
      <c r="B132" s="282" t="str">
        <f>'6'!B133</f>
        <v>Строительство КЛ-6кВ от ТП-375 путем врезки в существующую 
КЛ-6кВ ТП-374-РП-20</v>
      </c>
      <c r="C132" s="554" t="str">
        <f>'6'!C133</f>
        <v>N</v>
      </c>
      <c r="D132" s="302"/>
      <c r="E132" s="302"/>
      <c r="F132" s="302"/>
      <c r="G132" s="302"/>
      <c r="H132" s="302"/>
      <c r="I132" s="302"/>
      <c r="J132" s="302"/>
      <c r="K132" s="302"/>
      <c r="L132" s="302"/>
      <c r="M132" s="302"/>
      <c r="N132" s="302"/>
      <c r="O132" s="302"/>
      <c r="P132" s="302"/>
      <c r="Q132" s="302"/>
      <c r="R132" s="302"/>
      <c r="S132" s="302"/>
      <c r="T132" s="302"/>
      <c r="U132" s="302"/>
      <c r="V132" s="302"/>
      <c r="W132" s="302"/>
      <c r="X132" s="302"/>
      <c r="Y132" s="302"/>
      <c r="Z132" s="302"/>
      <c r="AA132" s="302"/>
      <c r="AB132" s="302"/>
      <c r="AC132" s="302"/>
      <c r="AD132" s="302"/>
      <c r="AE132" s="302"/>
      <c r="AF132" s="294">
        <f>'6'!Q133</f>
        <v>0</v>
      </c>
      <c r="AG132" s="302"/>
      <c r="AH132" s="302"/>
      <c r="AI132" s="302"/>
      <c r="AJ132" s="294"/>
      <c r="AK132" s="302"/>
      <c r="AL132" s="294">
        <f>'6'!U133</f>
        <v>0</v>
      </c>
      <c r="AM132" s="302"/>
      <c r="AN132" s="302">
        <f>'6'!W133</f>
        <v>0</v>
      </c>
      <c r="AO132" s="302"/>
      <c r="AP132" s="302"/>
      <c r="AQ132" s="302"/>
      <c r="AR132" s="302"/>
      <c r="AS132" s="302">
        <f>'6'!AA133</f>
        <v>0</v>
      </c>
      <c r="AT132" s="294">
        <f>'6'!AC133</f>
        <v>0</v>
      </c>
      <c r="AU132" s="302"/>
      <c r="AV132" s="302"/>
      <c r="AW132" s="302"/>
      <c r="AX132" s="294">
        <f>'6'!AE133</f>
        <v>0</v>
      </c>
      <c r="AY132" s="302"/>
      <c r="AZ132" s="294">
        <f>'6'!AG133</f>
        <v>0</v>
      </c>
      <c r="BA132" s="294">
        <f>'6'!AI133</f>
        <v>0</v>
      </c>
      <c r="BB132" s="302"/>
      <c r="BC132" s="302"/>
      <c r="BD132" s="302"/>
      <c r="BE132" s="294">
        <f>'6'!AK133</f>
        <v>0</v>
      </c>
      <c r="BF132" s="302"/>
      <c r="BG132" s="294">
        <f>'6'!AM133</f>
        <v>0</v>
      </c>
      <c r="BH132" s="294">
        <f>'6'!AO133</f>
        <v>0</v>
      </c>
      <c r="BI132" s="302"/>
      <c r="BJ132" s="302"/>
      <c r="BK132" s="302"/>
      <c r="BL132" s="302"/>
      <c r="BM132" s="302"/>
      <c r="BN132" s="294">
        <f>'6'!AS133</f>
        <v>0</v>
      </c>
      <c r="BO132" s="294">
        <f>'6'!AU133</f>
        <v>0</v>
      </c>
      <c r="BP132" s="302"/>
      <c r="BQ132" s="302"/>
      <c r="BR132" s="302"/>
      <c r="BS132" s="294">
        <f>'6'!AW133</f>
        <v>0</v>
      </c>
      <c r="BT132" s="302"/>
      <c r="BU132" s="302">
        <f>'6'!AY133</f>
        <v>0</v>
      </c>
      <c r="BV132" s="294">
        <f>'6'!BA133</f>
        <v>0</v>
      </c>
      <c r="BW132" s="302"/>
      <c r="BX132" s="302"/>
      <c r="BY132" s="302"/>
      <c r="BZ132" s="294">
        <f>'6'!BC133</f>
        <v>0.24</v>
      </c>
      <c r="CA132" s="302"/>
      <c r="CB132" s="294">
        <f>'6'!BE133</f>
        <v>2.3220000000000001</v>
      </c>
      <c r="CC132" s="294">
        <f>'6'!BG133</f>
        <v>0</v>
      </c>
      <c r="CD132" s="294"/>
      <c r="CE132" s="294"/>
      <c r="CF132" s="294"/>
      <c r="CG132" s="294">
        <f>'6'!BI133</f>
        <v>0.24</v>
      </c>
      <c r="CH132" s="302"/>
      <c r="CI132" s="302">
        <f>'6'!BK133</f>
        <v>2.3220000000000001</v>
      </c>
      <c r="CJ132" s="294">
        <f>'6'!BM133</f>
        <v>0</v>
      </c>
      <c r="CK132" s="302"/>
      <c r="CL132" s="302"/>
      <c r="CM132" s="302"/>
      <c r="CN132" s="294">
        <f>'6'!BO133</f>
        <v>0</v>
      </c>
      <c r="CO132" s="302"/>
      <c r="CP132" s="294">
        <f>'6'!BQ133</f>
        <v>0</v>
      </c>
      <c r="CQ132" s="294">
        <f>'6'!BS133</f>
        <v>0</v>
      </c>
      <c r="CR132" s="294"/>
      <c r="CS132" s="294"/>
      <c r="CT132" s="294"/>
      <c r="CU132" s="294">
        <f>'6'!BU133</f>
        <v>0</v>
      </c>
      <c r="CV132" s="302"/>
      <c r="CW132" s="302">
        <f>'6'!BW133</f>
        <v>0</v>
      </c>
      <c r="CX132" s="294">
        <f t="shared" si="72"/>
        <v>0</v>
      </c>
      <c r="CY132" s="294">
        <f t="shared" si="73"/>
        <v>0</v>
      </c>
      <c r="CZ132" s="294">
        <f t="shared" si="74"/>
        <v>0</v>
      </c>
      <c r="DA132" s="294">
        <f t="shared" si="75"/>
        <v>0</v>
      </c>
      <c r="DB132" s="294">
        <f t="shared" si="76"/>
        <v>0.24</v>
      </c>
      <c r="DC132" s="294">
        <f t="shared" si="77"/>
        <v>0</v>
      </c>
      <c r="DD132" s="294">
        <f t="shared" si="78"/>
        <v>2.3220000000000001</v>
      </c>
      <c r="DE132" s="294">
        <f t="shared" si="79"/>
        <v>0</v>
      </c>
      <c r="DF132" s="294">
        <f t="shared" si="80"/>
        <v>0</v>
      </c>
      <c r="DG132" s="294">
        <f t="shared" si="81"/>
        <v>0</v>
      </c>
      <c r="DH132" s="294">
        <f t="shared" si="82"/>
        <v>0</v>
      </c>
      <c r="DI132" s="294">
        <f t="shared" si="83"/>
        <v>0.24</v>
      </c>
      <c r="DJ132" s="294">
        <f t="shared" si="84"/>
        <v>0</v>
      </c>
      <c r="DK132" s="294">
        <f t="shared" si="85"/>
        <v>2.3220000000000001</v>
      </c>
      <c r="DL132" s="283"/>
      <c r="DM132" s="552"/>
    </row>
    <row r="133" spans="1:117" s="540" customFormat="1" ht="63" x14ac:dyDescent="0.25">
      <c r="A133" s="173"/>
      <c r="B133" s="282" t="str">
        <f>'6'!B134</f>
        <v>Строительство КВЛ-0,4кВ ТП-197 по ул. Б. Вонговская (с перераспределением нагрузки от ТП-115, ТП-114)</v>
      </c>
      <c r="C133" s="554" t="str">
        <f>'6'!C134</f>
        <v>N</v>
      </c>
      <c r="D133" s="302"/>
      <c r="E133" s="302"/>
      <c r="F133" s="302"/>
      <c r="G133" s="302"/>
      <c r="H133" s="302"/>
      <c r="I133" s="302"/>
      <c r="J133" s="302"/>
      <c r="K133" s="302"/>
      <c r="L133" s="302"/>
      <c r="M133" s="302"/>
      <c r="N133" s="302"/>
      <c r="O133" s="302"/>
      <c r="P133" s="302"/>
      <c r="Q133" s="302"/>
      <c r="R133" s="302"/>
      <c r="S133" s="302"/>
      <c r="T133" s="302"/>
      <c r="U133" s="302"/>
      <c r="V133" s="302"/>
      <c r="W133" s="302"/>
      <c r="X133" s="302"/>
      <c r="Y133" s="302"/>
      <c r="Z133" s="302"/>
      <c r="AA133" s="302"/>
      <c r="AB133" s="302"/>
      <c r="AC133" s="302"/>
      <c r="AD133" s="302"/>
      <c r="AE133" s="302"/>
      <c r="AF133" s="294"/>
      <c r="AG133" s="302"/>
      <c r="AH133" s="302"/>
      <c r="AI133" s="302"/>
      <c r="AJ133" s="294"/>
      <c r="AK133" s="302"/>
      <c r="AL133" s="294"/>
      <c r="AM133" s="302"/>
      <c r="AN133" s="302"/>
      <c r="AO133" s="302"/>
      <c r="AP133" s="302"/>
      <c r="AQ133" s="302"/>
      <c r="AR133" s="302"/>
      <c r="AS133" s="302"/>
      <c r="AT133" s="294"/>
      <c r="AU133" s="302"/>
      <c r="AV133" s="302"/>
      <c r="AW133" s="302"/>
      <c r="AX133" s="294"/>
      <c r="AY133" s="302"/>
      <c r="AZ133" s="294"/>
      <c r="BA133" s="294">
        <f>'6'!AI134</f>
        <v>0</v>
      </c>
      <c r="BB133" s="302"/>
      <c r="BC133" s="302"/>
      <c r="BD133" s="302"/>
      <c r="BE133" s="294">
        <f>'6'!AK134</f>
        <v>0</v>
      </c>
      <c r="BF133" s="302"/>
      <c r="BG133" s="294">
        <f>'6'!AM134</f>
        <v>0</v>
      </c>
      <c r="BH133" s="294"/>
      <c r="BI133" s="302"/>
      <c r="BJ133" s="302"/>
      <c r="BK133" s="302"/>
      <c r="BL133" s="302"/>
      <c r="BM133" s="302"/>
      <c r="BN133" s="294"/>
      <c r="BO133" s="294">
        <f>'6'!AU134</f>
        <v>0</v>
      </c>
      <c r="BP133" s="302"/>
      <c r="BQ133" s="302"/>
      <c r="BR133" s="302"/>
      <c r="BS133" s="294"/>
      <c r="BT133" s="302"/>
      <c r="BU133" s="302">
        <f>'6'!AY134</f>
        <v>0</v>
      </c>
      <c r="BV133" s="294"/>
      <c r="BW133" s="302"/>
      <c r="BX133" s="302"/>
      <c r="BY133" s="302"/>
      <c r="BZ133" s="294"/>
      <c r="CA133" s="302"/>
      <c r="CB133" s="294"/>
      <c r="CC133" s="294">
        <f>'6'!BG134</f>
        <v>0</v>
      </c>
      <c r="CD133" s="294"/>
      <c r="CE133" s="294"/>
      <c r="CF133" s="294"/>
      <c r="CG133" s="294">
        <f>'6'!BI134</f>
        <v>0.17499999999999999</v>
      </c>
      <c r="CH133" s="302"/>
      <c r="CI133" s="302">
        <f>'6'!BK134</f>
        <v>0.20899999999999999</v>
      </c>
      <c r="CJ133" s="294"/>
      <c r="CK133" s="302"/>
      <c r="CL133" s="302"/>
      <c r="CM133" s="302"/>
      <c r="CN133" s="294"/>
      <c r="CO133" s="302"/>
      <c r="CP133" s="294"/>
      <c r="CQ133" s="294">
        <f>'6'!BS134</f>
        <v>0</v>
      </c>
      <c r="CR133" s="294"/>
      <c r="CS133" s="294"/>
      <c r="CT133" s="294"/>
      <c r="CU133" s="294">
        <f>'6'!BU134</f>
        <v>0</v>
      </c>
      <c r="CV133" s="302"/>
      <c r="CW133" s="302">
        <f>'6'!BW134</f>
        <v>0</v>
      </c>
      <c r="CX133" s="294"/>
      <c r="CY133" s="294"/>
      <c r="CZ133" s="294"/>
      <c r="DA133" s="294"/>
      <c r="DB133" s="294"/>
      <c r="DC133" s="294"/>
      <c r="DD133" s="294"/>
      <c r="DE133" s="294">
        <f t="shared" si="79"/>
        <v>0</v>
      </c>
      <c r="DF133" s="294">
        <f t="shared" si="80"/>
        <v>0</v>
      </c>
      <c r="DG133" s="294">
        <f t="shared" si="81"/>
        <v>0</v>
      </c>
      <c r="DH133" s="294">
        <f t="shared" si="82"/>
        <v>0</v>
      </c>
      <c r="DI133" s="294">
        <f t="shared" si="83"/>
        <v>0.17499999999999999</v>
      </c>
      <c r="DJ133" s="294">
        <f t="shared" si="84"/>
        <v>0</v>
      </c>
      <c r="DK133" s="294">
        <f t="shared" si="85"/>
        <v>0.20899999999999999</v>
      </c>
      <c r="DL133" s="283"/>
      <c r="DM133" s="552"/>
    </row>
    <row r="134" spans="1:117" ht="31.5" x14ac:dyDescent="0.25">
      <c r="A134" s="173"/>
      <c r="B134" s="282" t="str">
        <f>'6'!B135</f>
        <v>Строительство КЛ-6кВ ТП-11-ТП-12 с учатком ГНБ</v>
      </c>
      <c r="C134" s="554" t="str">
        <f>'6'!C135</f>
        <v>O</v>
      </c>
      <c r="D134" s="302"/>
      <c r="E134" s="302"/>
      <c r="F134" s="302"/>
      <c r="G134" s="302"/>
      <c r="H134" s="302"/>
      <c r="I134" s="302"/>
      <c r="J134" s="302"/>
      <c r="K134" s="302"/>
      <c r="L134" s="302"/>
      <c r="M134" s="302"/>
      <c r="N134" s="302"/>
      <c r="O134" s="302"/>
      <c r="P134" s="302"/>
      <c r="Q134" s="302"/>
      <c r="R134" s="302"/>
      <c r="S134" s="302"/>
      <c r="T134" s="302"/>
      <c r="U134" s="302"/>
      <c r="V134" s="302"/>
      <c r="W134" s="302"/>
      <c r="X134" s="302"/>
      <c r="Y134" s="302"/>
      <c r="Z134" s="302"/>
      <c r="AA134" s="302"/>
      <c r="AB134" s="302"/>
      <c r="AC134" s="302"/>
      <c r="AD134" s="302"/>
      <c r="AE134" s="302"/>
      <c r="AF134" s="294">
        <f>'6'!Q135</f>
        <v>0</v>
      </c>
      <c r="AG134" s="302"/>
      <c r="AH134" s="302"/>
      <c r="AI134" s="302"/>
      <c r="AJ134" s="294"/>
      <c r="AK134" s="302"/>
      <c r="AL134" s="294">
        <f>'6'!U135</f>
        <v>0</v>
      </c>
      <c r="AM134" s="302"/>
      <c r="AN134" s="302">
        <f>'6'!W135</f>
        <v>0</v>
      </c>
      <c r="AO134" s="302"/>
      <c r="AP134" s="302"/>
      <c r="AQ134" s="302"/>
      <c r="AR134" s="302"/>
      <c r="AS134" s="302">
        <f>'6'!AA135</f>
        <v>0</v>
      </c>
      <c r="AT134" s="294">
        <f>'6'!AC135</f>
        <v>0</v>
      </c>
      <c r="AU134" s="302"/>
      <c r="AV134" s="302"/>
      <c r="AW134" s="302"/>
      <c r="AX134" s="294">
        <f>'6'!AE135</f>
        <v>0</v>
      </c>
      <c r="AY134" s="302"/>
      <c r="AZ134" s="294">
        <f>'6'!AG135</f>
        <v>0</v>
      </c>
      <c r="BA134" s="294">
        <f>'6'!AI135</f>
        <v>0</v>
      </c>
      <c r="BB134" s="302"/>
      <c r="BC134" s="302"/>
      <c r="BD134" s="302"/>
      <c r="BE134" s="294">
        <f>'6'!AK135</f>
        <v>0</v>
      </c>
      <c r="BF134" s="302"/>
      <c r="BG134" s="294">
        <f>'6'!AM135</f>
        <v>0</v>
      </c>
      <c r="BH134" s="294">
        <f>'6'!AO135</f>
        <v>0</v>
      </c>
      <c r="BI134" s="302"/>
      <c r="BJ134" s="302"/>
      <c r="BK134" s="302"/>
      <c r="BL134" s="302"/>
      <c r="BM134" s="302"/>
      <c r="BN134" s="294">
        <f>'6'!AS135</f>
        <v>0</v>
      </c>
      <c r="BO134" s="294">
        <f>'6'!AU135</f>
        <v>0</v>
      </c>
      <c r="BP134" s="302"/>
      <c r="BQ134" s="302"/>
      <c r="BR134" s="302"/>
      <c r="BS134" s="294">
        <f>'6'!AW135</f>
        <v>0</v>
      </c>
      <c r="BT134" s="302"/>
      <c r="BU134" s="302">
        <f>'6'!AY135</f>
        <v>0</v>
      </c>
      <c r="BV134" s="294">
        <f>'6'!BA135</f>
        <v>0</v>
      </c>
      <c r="BW134" s="302"/>
      <c r="BX134" s="302"/>
      <c r="BY134" s="302"/>
      <c r="BZ134" s="294">
        <f>'6'!BC135</f>
        <v>0</v>
      </c>
      <c r="CA134" s="302"/>
      <c r="CB134" s="294">
        <f>'6'!BE135</f>
        <v>0</v>
      </c>
      <c r="CC134" s="294">
        <f>'6'!BG135</f>
        <v>0</v>
      </c>
      <c r="CD134" s="294"/>
      <c r="CE134" s="294"/>
      <c r="CF134" s="294"/>
      <c r="CG134" s="294">
        <f>'6'!BI135</f>
        <v>0</v>
      </c>
      <c r="CH134" s="302"/>
      <c r="CI134" s="302">
        <f>'6'!BK135</f>
        <v>0</v>
      </c>
      <c r="CJ134" s="294">
        <f>'6'!BM135</f>
        <v>0</v>
      </c>
      <c r="CK134" s="302"/>
      <c r="CL134" s="302"/>
      <c r="CM134" s="302"/>
      <c r="CN134" s="294">
        <f>'6'!BO135</f>
        <v>0.25</v>
      </c>
      <c r="CO134" s="302"/>
      <c r="CP134" s="294">
        <f>'6'!BQ135</f>
        <v>2.012</v>
      </c>
      <c r="CQ134" s="294">
        <f>'6'!BS135</f>
        <v>0</v>
      </c>
      <c r="CR134" s="294"/>
      <c r="CS134" s="294"/>
      <c r="CT134" s="294"/>
      <c r="CU134" s="294">
        <f>'6'!BU135</f>
        <v>0.25</v>
      </c>
      <c r="CV134" s="302"/>
      <c r="CW134" s="302">
        <f>'6'!BW135</f>
        <v>2.012</v>
      </c>
      <c r="CX134" s="294">
        <f t="shared" si="72"/>
        <v>0</v>
      </c>
      <c r="CY134" s="294">
        <f t="shared" si="73"/>
        <v>0</v>
      </c>
      <c r="CZ134" s="294">
        <f t="shared" si="74"/>
        <v>0</v>
      </c>
      <c r="DA134" s="294">
        <f t="shared" si="75"/>
        <v>0</v>
      </c>
      <c r="DB134" s="294">
        <f t="shared" si="76"/>
        <v>0.25</v>
      </c>
      <c r="DC134" s="294">
        <f t="shared" si="77"/>
        <v>0</v>
      </c>
      <c r="DD134" s="294">
        <f t="shared" si="78"/>
        <v>2.012</v>
      </c>
      <c r="DE134" s="294">
        <f t="shared" si="79"/>
        <v>0</v>
      </c>
      <c r="DF134" s="294">
        <f t="shared" si="80"/>
        <v>0</v>
      </c>
      <c r="DG134" s="294">
        <f t="shared" si="81"/>
        <v>0</v>
      </c>
      <c r="DH134" s="294">
        <f t="shared" si="82"/>
        <v>0</v>
      </c>
      <c r="DI134" s="294">
        <f t="shared" si="83"/>
        <v>0.25</v>
      </c>
      <c r="DJ134" s="294">
        <f t="shared" si="84"/>
        <v>0</v>
      </c>
      <c r="DK134" s="294">
        <f t="shared" si="85"/>
        <v>2.012</v>
      </c>
      <c r="DL134" s="283"/>
      <c r="DM134" s="552"/>
    </row>
    <row r="135" spans="1:117" ht="31.5" x14ac:dyDescent="0.25">
      <c r="A135" s="173"/>
      <c r="B135" s="282" t="str">
        <f>'6'!B136</f>
        <v>Размещение КЛ-6кВ ТП-25-ТП-391 с участком ГНБ</v>
      </c>
      <c r="C135" s="554" t="str">
        <f>'6'!C136</f>
        <v>O</v>
      </c>
      <c r="D135" s="302"/>
      <c r="E135" s="302"/>
      <c r="F135" s="302"/>
      <c r="G135" s="302"/>
      <c r="H135" s="302"/>
      <c r="I135" s="302"/>
      <c r="J135" s="302"/>
      <c r="K135" s="302"/>
      <c r="L135" s="302"/>
      <c r="M135" s="302"/>
      <c r="N135" s="302"/>
      <c r="O135" s="302"/>
      <c r="P135" s="302"/>
      <c r="Q135" s="302"/>
      <c r="R135" s="302"/>
      <c r="S135" s="302"/>
      <c r="T135" s="302"/>
      <c r="U135" s="302"/>
      <c r="V135" s="302"/>
      <c r="W135" s="302"/>
      <c r="X135" s="302"/>
      <c r="Y135" s="302"/>
      <c r="Z135" s="302"/>
      <c r="AA135" s="302"/>
      <c r="AB135" s="302"/>
      <c r="AC135" s="302"/>
      <c r="AD135" s="302"/>
      <c r="AE135" s="302"/>
      <c r="AF135" s="294">
        <f>'6'!Q136</f>
        <v>0</v>
      </c>
      <c r="AG135" s="302"/>
      <c r="AH135" s="302"/>
      <c r="AI135" s="302"/>
      <c r="AJ135" s="294"/>
      <c r="AK135" s="302"/>
      <c r="AL135" s="294">
        <f>'6'!U136</f>
        <v>0</v>
      </c>
      <c r="AM135" s="302"/>
      <c r="AN135" s="302">
        <f>'6'!W136</f>
        <v>0</v>
      </c>
      <c r="AO135" s="302"/>
      <c r="AP135" s="302"/>
      <c r="AQ135" s="302"/>
      <c r="AR135" s="302"/>
      <c r="AS135" s="302">
        <f>'6'!AA136</f>
        <v>0</v>
      </c>
      <c r="AT135" s="294">
        <f>'6'!AC136</f>
        <v>0</v>
      </c>
      <c r="AU135" s="302"/>
      <c r="AV135" s="302"/>
      <c r="AW135" s="302"/>
      <c r="AX135" s="294">
        <f>'6'!AE136</f>
        <v>0</v>
      </c>
      <c r="AY135" s="302"/>
      <c r="AZ135" s="294">
        <f>'6'!AG136</f>
        <v>0</v>
      </c>
      <c r="BA135" s="294">
        <f>'6'!AI136</f>
        <v>0</v>
      </c>
      <c r="BB135" s="302"/>
      <c r="BC135" s="302"/>
      <c r="BD135" s="302"/>
      <c r="BE135" s="294">
        <f>'6'!AK136</f>
        <v>0</v>
      </c>
      <c r="BF135" s="302"/>
      <c r="BG135" s="294">
        <f>'6'!AM136</f>
        <v>0</v>
      </c>
      <c r="BH135" s="294">
        <f>'6'!AO136</f>
        <v>0</v>
      </c>
      <c r="BI135" s="302"/>
      <c r="BJ135" s="302"/>
      <c r="BK135" s="302"/>
      <c r="BL135" s="302"/>
      <c r="BM135" s="302"/>
      <c r="BN135" s="294">
        <f>'6'!AS136</f>
        <v>0</v>
      </c>
      <c r="BO135" s="294">
        <f>'6'!AU136</f>
        <v>0</v>
      </c>
      <c r="BP135" s="302"/>
      <c r="BQ135" s="302"/>
      <c r="BR135" s="302"/>
      <c r="BS135" s="294">
        <f>'6'!AW136</f>
        <v>0</v>
      </c>
      <c r="BT135" s="302"/>
      <c r="BU135" s="302">
        <f>'6'!AY136</f>
        <v>0</v>
      </c>
      <c r="BV135" s="294">
        <f>'6'!BA136</f>
        <v>0</v>
      </c>
      <c r="BW135" s="302"/>
      <c r="BX135" s="302"/>
      <c r="BY135" s="302"/>
      <c r="BZ135" s="294">
        <f>'6'!BC136</f>
        <v>0</v>
      </c>
      <c r="CA135" s="302"/>
      <c r="CB135" s="294">
        <f>'6'!BE136</f>
        <v>0</v>
      </c>
      <c r="CC135" s="294">
        <f>'6'!BG136</f>
        <v>0</v>
      </c>
      <c r="CD135" s="294"/>
      <c r="CE135" s="294"/>
      <c r="CF135" s="294"/>
      <c r="CG135" s="294">
        <f>'6'!BI136</f>
        <v>0</v>
      </c>
      <c r="CH135" s="302"/>
      <c r="CI135" s="302">
        <f>'6'!BK136</f>
        <v>0</v>
      </c>
      <c r="CJ135" s="294">
        <f>'6'!BM136</f>
        <v>0</v>
      </c>
      <c r="CK135" s="302"/>
      <c r="CL135" s="302"/>
      <c r="CM135" s="302"/>
      <c r="CN135" s="294">
        <f>'6'!BO136</f>
        <v>0.35</v>
      </c>
      <c r="CO135" s="302"/>
      <c r="CP135" s="294">
        <f>'6'!BQ136</f>
        <v>2.15</v>
      </c>
      <c r="CQ135" s="294">
        <f>'6'!BS136</f>
        <v>0</v>
      </c>
      <c r="CR135" s="294"/>
      <c r="CS135" s="294"/>
      <c r="CT135" s="294"/>
      <c r="CU135" s="294">
        <f>'6'!BU136</f>
        <v>0.35</v>
      </c>
      <c r="CV135" s="302"/>
      <c r="CW135" s="302">
        <f>'6'!BW136</f>
        <v>2.15</v>
      </c>
      <c r="CX135" s="294">
        <f t="shared" si="72"/>
        <v>0</v>
      </c>
      <c r="CY135" s="294">
        <f t="shared" si="73"/>
        <v>0</v>
      </c>
      <c r="CZ135" s="294">
        <f t="shared" si="74"/>
        <v>0</v>
      </c>
      <c r="DA135" s="294">
        <f t="shared" si="75"/>
        <v>0</v>
      </c>
      <c r="DB135" s="294">
        <f t="shared" si="76"/>
        <v>0.35</v>
      </c>
      <c r="DC135" s="294">
        <f t="shared" si="77"/>
        <v>0</v>
      </c>
      <c r="DD135" s="294">
        <f t="shared" si="78"/>
        <v>2.15</v>
      </c>
      <c r="DE135" s="294">
        <f t="shared" si="79"/>
        <v>0</v>
      </c>
      <c r="DF135" s="294">
        <f t="shared" si="80"/>
        <v>0</v>
      </c>
      <c r="DG135" s="294">
        <f t="shared" si="81"/>
        <v>0</v>
      </c>
      <c r="DH135" s="294">
        <f t="shared" si="82"/>
        <v>0</v>
      </c>
      <c r="DI135" s="294">
        <f t="shared" si="83"/>
        <v>0.35</v>
      </c>
      <c r="DJ135" s="294">
        <f t="shared" si="84"/>
        <v>0</v>
      </c>
      <c r="DK135" s="294">
        <f t="shared" si="85"/>
        <v>2.15</v>
      </c>
      <c r="DL135" s="283"/>
      <c r="DM135" s="552"/>
    </row>
    <row r="136" spans="1:117" s="197" customFormat="1" x14ac:dyDescent="0.25">
      <c r="A136" s="263"/>
      <c r="B136" s="249"/>
      <c r="C136" s="264"/>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67"/>
      <c r="AE136" s="267"/>
      <c r="AF136" s="267"/>
      <c r="AG136" s="267"/>
      <c r="AH136" s="267"/>
      <c r="AI136" s="267"/>
      <c r="AJ136" s="267"/>
      <c r="AK136" s="267"/>
      <c r="AL136" s="267"/>
      <c r="AM136" s="267"/>
      <c r="AN136" s="267"/>
      <c r="AO136" s="267"/>
      <c r="AP136" s="267"/>
      <c r="AQ136" s="267"/>
      <c r="AR136" s="267"/>
      <c r="AS136" s="267"/>
      <c r="AT136" s="267"/>
      <c r="AU136" s="267"/>
      <c r="AV136" s="267"/>
      <c r="AW136" s="267"/>
      <c r="AX136" s="267"/>
      <c r="AY136" s="267"/>
      <c r="AZ136" s="267"/>
      <c r="BA136" s="267"/>
      <c r="BB136" s="267"/>
      <c r="BC136" s="267"/>
      <c r="BD136" s="267"/>
      <c r="BE136" s="267"/>
      <c r="BF136" s="267"/>
      <c r="BG136" s="267"/>
      <c r="BH136" s="267"/>
      <c r="BI136" s="267"/>
      <c r="BJ136" s="267"/>
      <c r="BK136" s="267"/>
      <c r="BL136" s="267"/>
      <c r="BM136" s="267"/>
      <c r="BN136" s="267"/>
      <c r="BO136" s="267"/>
      <c r="BP136" s="267"/>
      <c r="BQ136" s="267"/>
      <c r="BR136" s="267"/>
      <c r="BS136" s="267"/>
      <c r="BT136" s="267"/>
      <c r="BU136" s="267"/>
      <c r="BV136" s="267"/>
      <c r="BW136" s="267"/>
      <c r="BX136" s="267"/>
      <c r="BY136" s="267"/>
      <c r="BZ136" s="267"/>
      <c r="CA136" s="267"/>
      <c r="CB136" s="267"/>
      <c r="CC136" s="267"/>
      <c r="CD136" s="267"/>
      <c r="CE136" s="267"/>
      <c r="CF136" s="267"/>
      <c r="CG136" s="267"/>
      <c r="CH136" s="267"/>
      <c r="CI136" s="267"/>
      <c r="CJ136" s="267"/>
      <c r="CK136" s="267"/>
      <c r="CL136" s="267"/>
      <c r="CM136" s="267"/>
      <c r="CN136" s="267"/>
      <c r="CO136" s="267"/>
      <c r="CP136" s="267"/>
      <c r="CQ136" s="267"/>
      <c r="CR136" s="267"/>
      <c r="CS136" s="267"/>
      <c r="CT136" s="267"/>
      <c r="CU136" s="267"/>
      <c r="CV136" s="267"/>
      <c r="CW136" s="267"/>
      <c r="CX136" s="267"/>
      <c r="CY136" s="267"/>
      <c r="CZ136" s="267"/>
      <c r="DA136" s="267"/>
      <c r="DB136" s="267"/>
      <c r="DC136" s="267"/>
      <c r="DD136" s="267"/>
      <c r="DE136" s="267"/>
      <c r="DF136" s="267"/>
      <c r="DG136" s="267"/>
      <c r="DH136" s="267"/>
      <c r="DI136" s="267"/>
      <c r="DJ136" s="267"/>
      <c r="DK136" s="267"/>
      <c r="DL136" s="341"/>
    </row>
    <row r="137" spans="1:117" s="197" customFormat="1" x14ac:dyDescent="0.25">
      <c r="A137" s="263"/>
      <c r="B137" s="249"/>
      <c r="C137" s="264"/>
      <c r="D137" s="267"/>
      <c r="E137" s="267"/>
      <c r="F137" s="267"/>
      <c r="G137" s="267"/>
      <c r="H137" s="267"/>
      <c r="I137" s="267"/>
      <c r="J137" s="267"/>
      <c r="K137" s="267"/>
      <c r="L137" s="267"/>
      <c r="M137" s="267"/>
      <c r="N137" s="267"/>
      <c r="O137" s="267"/>
      <c r="P137" s="267"/>
      <c r="Q137" s="267"/>
      <c r="R137" s="267"/>
      <c r="S137" s="267"/>
      <c r="T137" s="267"/>
      <c r="U137" s="267"/>
      <c r="V137" s="267"/>
      <c r="W137" s="267"/>
      <c r="X137" s="267"/>
      <c r="Y137" s="267"/>
      <c r="Z137" s="267"/>
      <c r="AA137" s="267"/>
      <c r="AB137" s="267"/>
      <c r="AC137" s="267"/>
      <c r="AD137" s="267"/>
      <c r="AE137" s="267"/>
      <c r="AF137" s="267"/>
      <c r="AG137" s="267"/>
      <c r="AH137" s="267"/>
      <c r="AI137" s="267"/>
      <c r="AJ137" s="267"/>
      <c r="AK137" s="267"/>
      <c r="AL137" s="267"/>
      <c r="AM137" s="267"/>
      <c r="AN137" s="267"/>
      <c r="AO137" s="267"/>
      <c r="AP137" s="267"/>
      <c r="AQ137" s="267"/>
      <c r="AR137" s="267"/>
      <c r="AS137" s="267"/>
      <c r="AT137" s="267"/>
      <c r="AU137" s="267"/>
      <c r="AV137" s="267"/>
      <c r="AW137" s="267"/>
      <c r="AX137" s="267"/>
      <c r="AY137" s="267"/>
      <c r="AZ137" s="267"/>
      <c r="BA137" s="267"/>
      <c r="BB137" s="267"/>
      <c r="BC137" s="267"/>
      <c r="BD137" s="267"/>
      <c r="BE137" s="267"/>
      <c r="BF137" s="267"/>
      <c r="BG137" s="267"/>
      <c r="BH137" s="267"/>
      <c r="BI137" s="267"/>
      <c r="BJ137" s="267"/>
      <c r="BK137" s="267"/>
      <c r="BL137" s="267"/>
      <c r="BM137" s="267"/>
      <c r="BN137" s="267"/>
      <c r="BO137" s="267"/>
      <c r="BP137" s="267"/>
      <c r="BQ137" s="267"/>
      <c r="BR137" s="267"/>
      <c r="BS137" s="267"/>
      <c r="BT137" s="267"/>
      <c r="BU137" s="267"/>
      <c r="BV137" s="267"/>
      <c r="BW137" s="267"/>
      <c r="BX137" s="267"/>
      <c r="BY137" s="267"/>
      <c r="BZ137" s="267"/>
      <c r="CA137" s="267"/>
      <c r="CB137" s="267"/>
      <c r="CC137" s="267"/>
      <c r="CD137" s="267"/>
      <c r="CE137" s="267"/>
      <c r="CF137" s="267"/>
      <c r="CG137" s="267"/>
      <c r="CH137" s="267"/>
      <c r="CI137" s="267"/>
      <c r="CJ137" s="267"/>
      <c r="CK137" s="267"/>
      <c r="CL137" s="267"/>
      <c r="CM137" s="267"/>
      <c r="CN137" s="267"/>
      <c r="CO137" s="267"/>
      <c r="CP137" s="267"/>
      <c r="CQ137" s="267"/>
      <c r="CR137" s="267"/>
      <c r="CS137" s="267"/>
      <c r="CT137" s="267"/>
      <c r="CU137" s="267"/>
      <c r="CV137" s="267"/>
      <c r="CW137" s="267"/>
      <c r="CX137" s="267"/>
      <c r="CY137" s="267"/>
      <c r="CZ137" s="267"/>
      <c r="DA137" s="267"/>
      <c r="DB137" s="267"/>
      <c r="DC137" s="267"/>
      <c r="DD137" s="267"/>
      <c r="DE137" s="267"/>
      <c r="DF137" s="267"/>
      <c r="DG137" s="267"/>
      <c r="DH137" s="267"/>
      <c r="DI137" s="267"/>
      <c r="DJ137" s="267"/>
      <c r="DK137" s="267"/>
      <c r="DL137" s="341"/>
    </row>
    <row r="138" spans="1:117" s="192" customFormat="1" x14ac:dyDescent="0.25">
      <c r="A138" s="263"/>
      <c r="B138" s="249"/>
      <c r="C138" s="264"/>
      <c r="D138" s="267"/>
      <c r="E138" s="267"/>
      <c r="F138" s="267"/>
      <c r="G138" s="267"/>
      <c r="H138" s="267"/>
      <c r="I138" s="267"/>
      <c r="J138" s="267"/>
      <c r="K138" s="267"/>
      <c r="L138" s="267"/>
      <c r="M138" s="267"/>
      <c r="N138" s="267"/>
      <c r="O138" s="267"/>
      <c r="P138" s="267"/>
      <c r="Q138" s="267"/>
      <c r="R138" s="267"/>
      <c r="S138" s="267"/>
      <c r="T138" s="267"/>
      <c r="U138" s="267"/>
      <c r="V138" s="267"/>
      <c r="W138" s="267"/>
      <c r="X138" s="267"/>
      <c r="Y138" s="267"/>
      <c r="Z138" s="267"/>
      <c r="AA138" s="267"/>
      <c r="AB138" s="267"/>
      <c r="AC138" s="267"/>
      <c r="AD138" s="267"/>
      <c r="AE138" s="267"/>
      <c r="AF138" s="267"/>
      <c r="AG138" s="267"/>
      <c r="AH138" s="267"/>
      <c r="AI138" s="267"/>
      <c r="AJ138" s="267"/>
      <c r="AK138" s="267"/>
      <c r="AL138" s="267"/>
      <c r="AM138" s="267"/>
      <c r="AN138" s="267"/>
      <c r="AO138" s="267"/>
      <c r="AP138" s="267"/>
      <c r="AQ138" s="267"/>
      <c r="AR138" s="267"/>
      <c r="AS138" s="267"/>
      <c r="AT138" s="267"/>
      <c r="AU138" s="267"/>
      <c r="AV138" s="267"/>
      <c r="AW138" s="267"/>
      <c r="AX138" s="267"/>
      <c r="AY138" s="267"/>
      <c r="AZ138" s="267"/>
      <c r="BA138" s="267"/>
      <c r="BB138" s="267"/>
      <c r="BC138" s="267"/>
      <c r="BD138" s="267"/>
      <c r="BE138" s="267"/>
      <c r="BF138" s="267"/>
      <c r="BG138" s="267"/>
      <c r="BH138" s="267"/>
      <c r="BI138" s="267"/>
      <c r="BJ138" s="267"/>
      <c r="BK138" s="267"/>
      <c r="BL138" s="267"/>
      <c r="BM138" s="267"/>
      <c r="BN138" s="267"/>
      <c r="BO138" s="267"/>
      <c r="BP138" s="267"/>
      <c r="BQ138" s="267"/>
      <c r="BR138" s="267"/>
      <c r="BS138" s="267"/>
      <c r="BT138" s="267"/>
      <c r="BU138" s="267"/>
      <c r="BV138" s="267"/>
      <c r="BW138" s="267"/>
      <c r="BX138" s="267"/>
      <c r="BY138" s="267"/>
      <c r="BZ138" s="267"/>
      <c r="CA138" s="267"/>
      <c r="CB138" s="267"/>
      <c r="CC138" s="267"/>
      <c r="CD138" s="267"/>
      <c r="CE138" s="267"/>
      <c r="CF138" s="267"/>
      <c r="CG138" s="267"/>
      <c r="CH138" s="267"/>
      <c r="CI138" s="267"/>
      <c r="CJ138" s="267"/>
      <c r="CK138" s="267"/>
      <c r="CL138" s="267"/>
      <c r="CM138" s="267"/>
      <c r="CN138" s="267"/>
      <c r="CO138" s="267"/>
      <c r="CP138" s="267"/>
      <c r="CQ138" s="267"/>
      <c r="CR138" s="267"/>
      <c r="CS138" s="267"/>
      <c r="CT138" s="267"/>
      <c r="CU138" s="267"/>
      <c r="CV138" s="267"/>
      <c r="CW138" s="267"/>
      <c r="CX138" s="267"/>
      <c r="CY138" s="267"/>
      <c r="CZ138" s="267"/>
      <c r="DA138" s="267"/>
      <c r="DB138" s="267"/>
      <c r="DC138" s="267"/>
      <c r="DD138" s="267"/>
      <c r="DE138" s="267"/>
      <c r="DF138" s="267"/>
      <c r="DG138" s="267"/>
      <c r="DH138" s="267"/>
      <c r="DI138" s="267"/>
      <c r="DJ138" s="267"/>
      <c r="DK138" s="267"/>
      <c r="DL138" s="341"/>
    </row>
    <row r="139" spans="1:117" s="192" customFormat="1" x14ac:dyDescent="0.25">
      <c r="A139" s="263"/>
      <c r="B139" s="249"/>
      <c r="C139" s="264"/>
      <c r="D139" s="267"/>
      <c r="E139" s="267"/>
      <c r="F139" s="267"/>
      <c r="G139" s="267"/>
      <c r="H139" s="267"/>
      <c r="I139" s="267"/>
      <c r="J139" s="267"/>
      <c r="K139" s="267"/>
      <c r="L139" s="267"/>
      <c r="M139" s="267"/>
      <c r="N139" s="267"/>
      <c r="O139" s="267"/>
      <c r="P139" s="267"/>
      <c r="Q139" s="267"/>
      <c r="R139" s="267"/>
      <c r="S139" s="267"/>
      <c r="T139" s="267"/>
      <c r="U139" s="267"/>
      <c r="V139" s="267"/>
      <c r="W139" s="267"/>
      <c r="X139" s="267"/>
      <c r="Y139" s="267"/>
      <c r="Z139" s="267"/>
      <c r="AA139" s="267"/>
      <c r="AB139" s="267"/>
      <c r="AC139" s="267"/>
      <c r="AD139" s="267"/>
      <c r="AE139" s="267"/>
      <c r="AF139" s="267"/>
      <c r="AG139" s="267"/>
      <c r="AH139" s="267"/>
      <c r="AI139" s="267"/>
      <c r="AJ139" s="267"/>
      <c r="AK139" s="267"/>
      <c r="AL139" s="267"/>
      <c r="AM139" s="267"/>
      <c r="AN139" s="267"/>
      <c r="AO139" s="267"/>
      <c r="AP139" s="267"/>
      <c r="AQ139" s="267"/>
      <c r="AR139" s="267"/>
      <c r="AS139" s="267"/>
      <c r="AT139" s="267"/>
      <c r="AU139" s="267"/>
      <c r="AV139" s="267"/>
      <c r="AW139" s="267"/>
      <c r="AX139" s="267"/>
      <c r="AY139" s="267"/>
      <c r="AZ139" s="267"/>
      <c r="BA139" s="267"/>
      <c r="BB139" s="267"/>
      <c r="BC139" s="267"/>
      <c r="BD139" s="267"/>
      <c r="BE139" s="267"/>
      <c r="BF139" s="267"/>
      <c r="BG139" s="267"/>
      <c r="BH139" s="267"/>
      <c r="BI139" s="267"/>
      <c r="BJ139" s="267"/>
      <c r="BK139" s="267"/>
      <c r="BL139" s="267"/>
      <c r="BM139" s="267"/>
      <c r="BN139" s="267"/>
      <c r="BO139" s="267"/>
      <c r="BP139" s="267"/>
      <c r="BQ139" s="267"/>
      <c r="BR139" s="267"/>
      <c r="BS139" s="267"/>
      <c r="BT139" s="267"/>
      <c r="BU139" s="267"/>
      <c r="BV139" s="267"/>
      <c r="BW139" s="267"/>
      <c r="BX139" s="267"/>
      <c r="BY139" s="267"/>
      <c r="BZ139" s="267"/>
      <c r="CA139" s="267"/>
      <c r="CB139" s="267"/>
      <c r="CC139" s="267"/>
      <c r="CD139" s="267"/>
      <c r="CE139" s="267"/>
      <c r="CF139" s="267"/>
      <c r="CG139" s="267"/>
      <c r="CH139" s="267"/>
      <c r="CI139" s="267"/>
      <c r="CJ139" s="267"/>
      <c r="CK139" s="267"/>
      <c r="CL139" s="267"/>
      <c r="CM139" s="267"/>
      <c r="CN139" s="267"/>
      <c r="CO139" s="267"/>
      <c r="CP139" s="267"/>
      <c r="CQ139" s="267"/>
      <c r="CR139" s="267"/>
      <c r="CS139" s="267"/>
      <c r="CT139" s="267"/>
      <c r="CU139" s="267"/>
      <c r="CV139" s="267"/>
      <c r="CW139" s="267"/>
      <c r="CX139" s="267"/>
      <c r="CY139" s="267"/>
      <c r="CZ139" s="267"/>
      <c r="DA139" s="267"/>
      <c r="DB139" s="267"/>
      <c r="DC139" s="267"/>
      <c r="DD139" s="267"/>
      <c r="DE139" s="267"/>
      <c r="DF139" s="267"/>
      <c r="DG139" s="267"/>
      <c r="DH139" s="267"/>
      <c r="DI139" s="267"/>
      <c r="DJ139" s="267"/>
      <c r="DK139" s="267"/>
      <c r="DL139" s="341"/>
    </row>
    <row r="140" spans="1:117" s="203" customFormat="1" x14ac:dyDescent="0.25">
      <c r="A140" s="263"/>
      <c r="B140" s="249"/>
      <c r="C140" s="264"/>
      <c r="D140" s="267"/>
      <c r="E140" s="267"/>
      <c r="F140" s="267"/>
      <c r="G140" s="267"/>
      <c r="H140" s="267"/>
      <c r="I140" s="267"/>
      <c r="J140" s="267"/>
      <c r="K140" s="267"/>
      <c r="L140" s="267"/>
      <c r="M140" s="267"/>
      <c r="N140" s="267"/>
      <c r="O140" s="267"/>
      <c r="P140" s="267"/>
      <c r="Q140" s="267"/>
      <c r="R140" s="267"/>
      <c r="S140" s="267"/>
      <c r="T140" s="267"/>
      <c r="U140" s="267"/>
      <c r="V140" s="267"/>
      <c r="W140" s="267"/>
      <c r="X140" s="267"/>
      <c r="Y140" s="267"/>
      <c r="Z140" s="267"/>
      <c r="AA140" s="267"/>
      <c r="AB140" s="267"/>
      <c r="AC140" s="267"/>
      <c r="AD140" s="267"/>
      <c r="AE140" s="267"/>
      <c r="AF140" s="267"/>
      <c r="AG140" s="267"/>
      <c r="AH140" s="267"/>
      <c r="AI140" s="267"/>
      <c r="AJ140" s="267"/>
      <c r="AK140" s="267"/>
      <c r="AL140" s="267"/>
      <c r="AM140" s="267"/>
      <c r="AN140" s="267"/>
      <c r="AO140" s="267"/>
      <c r="AP140" s="267"/>
      <c r="AQ140" s="267"/>
      <c r="AR140" s="267"/>
      <c r="AS140" s="267"/>
      <c r="AT140" s="267"/>
      <c r="AU140" s="267"/>
      <c r="AV140" s="267"/>
      <c r="AW140" s="267"/>
      <c r="AX140" s="267"/>
      <c r="AY140" s="267"/>
      <c r="AZ140" s="267"/>
      <c r="BA140" s="267"/>
      <c r="BB140" s="267"/>
      <c r="BC140" s="267"/>
      <c r="BD140" s="267"/>
      <c r="BE140" s="267"/>
      <c r="BF140" s="267"/>
      <c r="BG140" s="267"/>
      <c r="BH140" s="267"/>
      <c r="BI140" s="267"/>
      <c r="BJ140" s="267"/>
      <c r="BK140" s="267"/>
      <c r="BL140" s="267"/>
      <c r="BM140" s="267"/>
      <c r="BN140" s="267"/>
      <c r="BO140" s="267"/>
      <c r="BP140" s="267"/>
      <c r="BQ140" s="267"/>
      <c r="BR140" s="267"/>
      <c r="BS140" s="267"/>
      <c r="BT140" s="267"/>
      <c r="BU140" s="267"/>
      <c r="BV140" s="267"/>
      <c r="BW140" s="267"/>
      <c r="BX140" s="267"/>
      <c r="BY140" s="267"/>
      <c r="BZ140" s="267"/>
      <c r="CA140" s="267"/>
      <c r="CB140" s="267"/>
      <c r="CC140" s="267"/>
      <c r="CD140" s="267"/>
      <c r="CE140" s="267"/>
      <c r="CF140" s="267"/>
      <c r="CG140" s="267"/>
      <c r="CH140" s="267"/>
      <c r="CI140" s="267"/>
      <c r="CJ140" s="267"/>
      <c r="CK140" s="267"/>
      <c r="CL140" s="267"/>
      <c r="CM140" s="267"/>
      <c r="CN140" s="267"/>
      <c r="CO140" s="267"/>
      <c r="CP140" s="267"/>
      <c r="CQ140" s="267"/>
      <c r="CR140" s="267"/>
      <c r="CS140" s="267"/>
      <c r="CT140" s="267"/>
      <c r="CU140" s="267"/>
      <c r="CV140" s="267"/>
      <c r="CW140" s="267"/>
      <c r="CX140" s="267"/>
      <c r="CY140" s="267"/>
      <c r="CZ140" s="267"/>
      <c r="DA140" s="267"/>
      <c r="DB140" s="267"/>
      <c r="DC140" s="267"/>
      <c r="DD140" s="267"/>
      <c r="DE140" s="267"/>
      <c r="DF140" s="267"/>
      <c r="DG140" s="267"/>
      <c r="DH140" s="267"/>
      <c r="DI140" s="267"/>
      <c r="DJ140" s="267"/>
      <c r="DK140" s="267"/>
      <c r="DL140" s="341"/>
    </row>
    <row r="141" spans="1:117" x14ac:dyDescent="0.25">
      <c r="A141" s="263"/>
      <c r="B141" s="251"/>
      <c r="C141" s="264"/>
      <c r="D141" s="267"/>
      <c r="E141" s="267"/>
      <c r="F141" s="267"/>
      <c r="G141" s="267"/>
      <c r="H141" s="267"/>
      <c r="I141" s="267"/>
      <c r="J141" s="267"/>
      <c r="K141" s="267"/>
      <c r="L141" s="267"/>
      <c r="M141" s="267"/>
      <c r="N141" s="267"/>
      <c r="O141" s="267"/>
      <c r="P141" s="267"/>
      <c r="Q141" s="267"/>
      <c r="R141" s="267"/>
      <c r="S141" s="267"/>
      <c r="T141" s="267"/>
      <c r="U141" s="267"/>
      <c r="V141" s="267"/>
      <c r="W141" s="267"/>
      <c r="X141" s="267"/>
      <c r="Y141" s="267"/>
      <c r="Z141" s="267"/>
      <c r="AA141" s="267"/>
      <c r="AB141" s="267"/>
      <c r="AC141" s="267"/>
      <c r="AD141" s="267"/>
      <c r="AE141" s="267"/>
      <c r="AF141" s="267"/>
      <c r="AG141" s="267"/>
      <c r="AH141" s="267"/>
      <c r="AI141" s="267"/>
      <c r="AJ141" s="267"/>
      <c r="AK141" s="267"/>
      <c r="AL141" s="267"/>
      <c r="AM141" s="267"/>
      <c r="AN141" s="267"/>
      <c r="AO141" s="267"/>
      <c r="AP141" s="267"/>
      <c r="AQ141" s="267"/>
      <c r="AR141" s="267"/>
      <c r="AS141" s="267"/>
      <c r="AT141" s="267"/>
      <c r="AU141" s="267"/>
      <c r="AV141" s="267"/>
      <c r="AW141" s="267"/>
      <c r="AX141" s="267"/>
      <c r="AY141" s="267"/>
      <c r="AZ141" s="267"/>
      <c r="BA141" s="267"/>
      <c r="BB141" s="267"/>
      <c r="BC141" s="267"/>
      <c r="BD141" s="267"/>
      <c r="BE141" s="267"/>
      <c r="BF141" s="267"/>
      <c r="BG141" s="267"/>
      <c r="BH141" s="267"/>
      <c r="BI141" s="267"/>
      <c r="BJ141" s="267"/>
      <c r="BK141" s="267"/>
      <c r="BL141" s="267"/>
      <c r="BM141" s="267"/>
      <c r="BN141" s="267"/>
      <c r="BO141" s="267"/>
      <c r="BP141" s="267"/>
      <c r="BQ141" s="267"/>
      <c r="BR141" s="267"/>
      <c r="BS141" s="267"/>
      <c r="BT141" s="267"/>
      <c r="BU141" s="267"/>
      <c r="BV141" s="267"/>
      <c r="BW141" s="267"/>
      <c r="BX141" s="267"/>
      <c r="BY141" s="267"/>
      <c r="BZ141" s="267"/>
      <c r="CA141" s="267"/>
      <c r="CB141" s="267"/>
      <c r="CC141" s="267"/>
      <c r="CD141" s="267"/>
      <c r="CE141" s="267"/>
      <c r="CF141" s="267"/>
      <c r="CG141" s="267"/>
      <c r="CH141" s="267"/>
      <c r="CI141" s="267"/>
      <c r="CJ141" s="267"/>
      <c r="CK141" s="267"/>
      <c r="CL141" s="267"/>
      <c r="CM141" s="267"/>
      <c r="CN141" s="267"/>
      <c r="CO141" s="267"/>
      <c r="CP141" s="267"/>
      <c r="CQ141" s="267"/>
      <c r="CR141" s="267"/>
      <c r="CS141" s="267"/>
      <c r="CT141" s="267"/>
      <c r="CU141" s="267"/>
      <c r="CV141" s="267"/>
      <c r="CW141" s="267"/>
      <c r="CX141" s="267"/>
      <c r="CY141" s="267"/>
      <c r="CZ141" s="267"/>
      <c r="DA141" s="267"/>
      <c r="DB141" s="267"/>
      <c r="DC141" s="267"/>
      <c r="DD141" s="267"/>
      <c r="DE141" s="267"/>
      <c r="DF141" s="267"/>
      <c r="DG141" s="267"/>
      <c r="DH141" s="267"/>
      <c r="DI141" s="267"/>
      <c r="DJ141" s="267"/>
      <c r="DK141" s="267"/>
      <c r="DL141" s="341"/>
    </row>
    <row r="142" spans="1:117" s="203" customFormat="1" x14ac:dyDescent="0.25">
      <c r="A142" s="263"/>
      <c r="B142" s="249"/>
      <c r="C142" s="264"/>
      <c r="D142" s="267"/>
      <c r="E142" s="267"/>
      <c r="F142" s="267"/>
      <c r="G142" s="267"/>
      <c r="H142" s="267"/>
      <c r="I142" s="267"/>
      <c r="J142" s="267"/>
      <c r="K142" s="267"/>
      <c r="L142" s="267"/>
      <c r="M142" s="267"/>
      <c r="N142" s="267"/>
      <c r="O142" s="267"/>
      <c r="P142" s="267"/>
      <c r="Q142" s="267"/>
      <c r="R142" s="267"/>
      <c r="S142" s="267"/>
      <c r="T142" s="267"/>
      <c r="U142" s="267"/>
      <c r="V142" s="267"/>
      <c r="W142" s="267"/>
      <c r="X142" s="267"/>
      <c r="Y142" s="267"/>
      <c r="Z142" s="267"/>
      <c r="AA142" s="267"/>
      <c r="AB142" s="267"/>
      <c r="AC142" s="267"/>
      <c r="AD142" s="267"/>
      <c r="AE142" s="267"/>
      <c r="AF142" s="267"/>
      <c r="AG142" s="267"/>
      <c r="AH142" s="267"/>
      <c r="AI142" s="267"/>
      <c r="AJ142" s="267"/>
      <c r="AK142" s="267"/>
      <c r="AL142" s="267"/>
      <c r="AM142" s="267"/>
      <c r="AN142" s="267"/>
      <c r="AO142" s="267"/>
      <c r="AP142" s="267"/>
      <c r="AQ142" s="267"/>
      <c r="AR142" s="267"/>
      <c r="AS142" s="267"/>
      <c r="AT142" s="267"/>
      <c r="AU142" s="267"/>
      <c r="AV142" s="267"/>
      <c r="AW142" s="267"/>
      <c r="AX142" s="267"/>
      <c r="AY142" s="267"/>
      <c r="AZ142" s="267"/>
      <c r="BA142" s="267"/>
      <c r="BB142" s="267"/>
      <c r="BC142" s="267"/>
      <c r="BD142" s="267"/>
      <c r="BE142" s="267"/>
      <c r="BF142" s="267"/>
      <c r="BG142" s="267"/>
      <c r="BH142" s="267"/>
      <c r="BI142" s="267"/>
      <c r="BJ142" s="267"/>
      <c r="BK142" s="267"/>
      <c r="BL142" s="267"/>
      <c r="BM142" s="267"/>
      <c r="BN142" s="267"/>
      <c r="BO142" s="267"/>
      <c r="BP142" s="267"/>
      <c r="BQ142" s="267"/>
      <c r="BR142" s="267"/>
      <c r="BS142" s="267"/>
      <c r="BT142" s="267"/>
      <c r="BU142" s="267"/>
      <c r="BV142" s="267"/>
      <c r="BW142" s="267"/>
      <c r="BX142" s="267"/>
      <c r="BY142" s="267"/>
      <c r="BZ142" s="267"/>
      <c r="CA142" s="267"/>
      <c r="CB142" s="267"/>
      <c r="CC142" s="267"/>
      <c r="CD142" s="267"/>
      <c r="CE142" s="267"/>
      <c r="CF142" s="267"/>
      <c r="CG142" s="267"/>
      <c r="CH142" s="267"/>
      <c r="CI142" s="267"/>
      <c r="CJ142" s="267"/>
      <c r="CK142" s="267"/>
      <c r="CL142" s="267"/>
      <c r="CM142" s="267"/>
      <c r="CN142" s="267"/>
      <c r="CO142" s="267"/>
      <c r="CP142" s="267"/>
      <c r="CQ142" s="267"/>
      <c r="CR142" s="267"/>
      <c r="CS142" s="267"/>
      <c r="CT142" s="267"/>
      <c r="CU142" s="267"/>
      <c r="CV142" s="267"/>
      <c r="CW142" s="267"/>
      <c r="CX142" s="267"/>
      <c r="CY142" s="267"/>
      <c r="CZ142" s="267"/>
      <c r="DA142" s="267"/>
      <c r="DB142" s="267"/>
      <c r="DC142" s="267"/>
      <c r="DD142" s="267"/>
      <c r="DE142" s="267"/>
      <c r="DF142" s="267"/>
      <c r="DG142" s="267"/>
      <c r="DH142" s="267"/>
      <c r="DI142" s="267"/>
      <c r="DJ142" s="267"/>
      <c r="DK142" s="267"/>
      <c r="DL142" s="341"/>
    </row>
    <row r="143" spans="1:117" x14ac:dyDescent="0.25">
      <c r="A143" s="268"/>
      <c r="B143" s="252"/>
      <c r="C143" s="264"/>
      <c r="D143" s="267"/>
      <c r="E143" s="267"/>
      <c r="F143" s="267"/>
      <c r="G143" s="267"/>
      <c r="H143" s="267"/>
      <c r="I143" s="267"/>
      <c r="J143" s="267"/>
      <c r="K143" s="267"/>
      <c r="L143" s="267"/>
      <c r="M143" s="267"/>
      <c r="N143" s="267"/>
      <c r="O143" s="267"/>
      <c r="P143" s="267"/>
      <c r="Q143" s="267"/>
      <c r="R143" s="267"/>
      <c r="S143" s="267"/>
      <c r="T143" s="267"/>
      <c r="U143" s="267"/>
      <c r="V143" s="267"/>
      <c r="W143" s="267"/>
      <c r="X143" s="267"/>
      <c r="Y143" s="267"/>
      <c r="Z143" s="267"/>
      <c r="AA143" s="267"/>
      <c r="AB143" s="267"/>
      <c r="AC143" s="267"/>
      <c r="AD143" s="267"/>
      <c r="AE143" s="267"/>
      <c r="AF143" s="267"/>
      <c r="AG143" s="267"/>
      <c r="AH143" s="267"/>
      <c r="AI143" s="267"/>
      <c r="AJ143" s="267"/>
      <c r="AK143" s="267"/>
      <c r="AL143" s="267"/>
      <c r="AM143" s="267"/>
      <c r="AN143" s="267"/>
      <c r="AO143" s="267"/>
      <c r="AP143" s="267"/>
      <c r="AQ143" s="267"/>
      <c r="AR143" s="267"/>
      <c r="AS143" s="267"/>
      <c r="AT143" s="267"/>
      <c r="AU143" s="267"/>
      <c r="AV143" s="267"/>
      <c r="AW143" s="267"/>
      <c r="AX143" s="267"/>
      <c r="AY143" s="267"/>
      <c r="AZ143" s="267"/>
      <c r="BA143" s="267"/>
      <c r="BB143" s="267"/>
      <c r="BC143" s="267"/>
      <c r="BD143" s="267"/>
      <c r="BE143" s="267"/>
      <c r="BF143" s="267"/>
      <c r="BG143" s="267"/>
      <c r="BH143" s="267"/>
      <c r="BI143" s="267"/>
      <c r="BJ143" s="267"/>
      <c r="BK143" s="267"/>
      <c r="BL143" s="267"/>
      <c r="BM143" s="267"/>
      <c r="BN143" s="267"/>
      <c r="BO143" s="267"/>
      <c r="BP143" s="267"/>
      <c r="BQ143" s="267"/>
      <c r="BR143" s="267"/>
      <c r="BS143" s="267"/>
      <c r="BT143" s="267"/>
      <c r="BU143" s="267"/>
      <c r="BV143" s="267"/>
      <c r="BW143" s="267"/>
      <c r="BX143" s="267"/>
      <c r="BY143" s="267"/>
      <c r="BZ143" s="267"/>
      <c r="CA143" s="267"/>
      <c r="CB143" s="267"/>
      <c r="CC143" s="267"/>
      <c r="CD143" s="267"/>
      <c r="CE143" s="267"/>
      <c r="CF143" s="267"/>
      <c r="CG143" s="267"/>
      <c r="CH143" s="267"/>
      <c r="CI143" s="267"/>
      <c r="CJ143" s="267"/>
      <c r="CK143" s="267"/>
      <c r="CL143" s="267"/>
      <c r="CM143" s="267"/>
      <c r="CN143" s="267"/>
      <c r="CO143" s="267"/>
      <c r="CP143" s="267"/>
      <c r="CQ143" s="267"/>
      <c r="CR143" s="267"/>
      <c r="CS143" s="267"/>
      <c r="CT143" s="267"/>
      <c r="CU143" s="267"/>
      <c r="CV143" s="267"/>
      <c r="CW143" s="267"/>
      <c r="CX143" s="267"/>
      <c r="CY143" s="267"/>
      <c r="CZ143" s="267"/>
      <c r="DA143" s="267"/>
      <c r="DB143" s="267"/>
      <c r="DC143" s="267"/>
      <c r="DD143" s="267"/>
      <c r="DE143" s="267"/>
      <c r="DF143" s="267"/>
      <c r="DG143" s="267"/>
      <c r="DH143" s="267"/>
      <c r="DI143" s="267"/>
      <c r="DJ143" s="267"/>
      <c r="DK143" s="267"/>
      <c r="DL143" s="341"/>
    </row>
    <row r="144" spans="1:117" s="204" customFormat="1" x14ac:dyDescent="0.25">
      <c r="A144" s="263"/>
      <c r="B144" s="249"/>
      <c r="C144" s="264"/>
      <c r="D144" s="267"/>
      <c r="E144" s="267"/>
      <c r="F144" s="267"/>
      <c r="G144" s="267"/>
      <c r="H144" s="267"/>
      <c r="I144" s="267"/>
      <c r="J144" s="267"/>
      <c r="K144" s="267"/>
      <c r="L144" s="267"/>
      <c r="M144" s="267"/>
      <c r="N144" s="267"/>
      <c r="O144" s="267"/>
      <c r="P144" s="267"/>
      <c r="Q144" s="267"/>
      <c r="R144" s="267"/>
      <c r="S144" s="267"/>
      <c r="T144" s="267"/>
      <c r="U144" s="267"/>
      <c r="V144" s="267"/>
      <c r="W144" s="267"/>
      <c r="X144" s="267"/>
      <c r="Y144" s="267"/>
      <c r="Z144" s="267"/>
      <c r="AA144" s="267"/>
      <c r="AB144" s="267"/>
      <c r="AC144" s="267"/>
      <c r="AD144" s="267"/>
      <c r="AE144" s="267"/>
      <c r="AF144" s="267"/>
      <c r="AG144" s="267"/>
      <c r="AH144" s="267"/>
      <c r="AI144" s="267"/>
      <c r="AJ144" s="267"/>
      <c r="AK144" s="267"/>
      <c r="AL144" s="267"/>
      <c r="AM144" s="267"/>
      <c r="AN144" s="267"/>
      <c r="AO144" s="267"/>
      <c r="AP144" s="267"/>
      <c r="AQ144" s="267"/>
      <c r="AR144" s="267"/>
      <c r="AS144" s="267"/>
      <c r="AT144" s="267"/>
      <c r="AU144" s="267"/>
      <c r="AV144" s="267"/>
      <c r="AW144" s="267"/>
      <c r="AX144" s="267"/>
      <c r="AY144" s="267"/>
      <c r="AZ144" s="267"/>
      <c r="BA144" s="267"/>
      <c r="BB144" s="267"/>
      <c r="BC144" s="267"/>
      <c r="BD144" s="267"/>
      <c r="BE144" s="267"/>
      <c r="BF144" s="267"/>
      <c r="BG144" s="267"/>
      <c r="BH144" s="267"/>
      <c r="BI144" s="267"/>
      <c r="BJ144" s="267"/>
      <c r="BK144" s="267"/>
      <c r="BL144" s="267"/>
      <c r="BM144" s="267"/>
      <c r="BN144" s="267"/>
      <c r="BO144" s="267"/>
      <c r="BP144" s="267"/>
      <c r="BQ144" s="267"/>
      <c r="BR144" s="267"/>
      <c r="BS144" s="267"/>
      <c r="BT144" s="267"/>
      <c r="BU144" s="267"/>
      <c r="BV144" s="267"/>
      <c r="BW144" s="267"/>
      <c r="BX144" s="267"/>
      <c r="BY144" s="267"/>
      <c r="BZ144" s="267"/>
      <c r="CA144" s="267"/>
      <c r="CB144" s="267"/>
      <c r="CC144" s="267"/>
      <c r="CD144" s="267"/>
      <c r="CE144" s="267"/>
      <c r="CF144" s="267"/>
      <c r="CG144" s="267"/>
      <c r="CH144" s="267"/>
      <c r="CI144" s="267"/>
      <c r="CJ144" s="267"/>
      <c r="CK144" s="267"/>
      <c r="CL144" s="267"/>
      <c r="CM144" s="267"/>
      <c r="CN144" s="267"/>
      <c r="CO144" s="267"/>
      <c r="CP144" s="267"/>
      <c r="CQ144" s="267"/>
      <c r="CR144" s="267"/>
      <c r="CS144" s="267"/>
      <c r="CT144" s="267"/>
      <c r="CU144" s="267"/>
      <c r="CV144" s="267"/>
      <c r="CW144" s="267"/>
      <c r="CX144" s="267"/>
      <c r="CY144" s="267"/>
      <c r="CZ144" s="267"/>
      <c r="DA144" s="267"/>
      <c r="DB144" s="267"/>
      <c r="DC144" s="267"/>
      <c r="DD144" s="267"/>
      <c r="DE144" s="267"/>
      <c r="DF144" s="267"/>
      <c r="DG144" s="267"/>
      <c r="DH144" s="267"/>
      <c r="DI144" s="267"/>
      <c r="DJ144" s="267"/>
      <c r="DK144" s="267"/>
      <c r="DL144" s="341"/>
    </row>
    <row r="145" spans="1:116" s="205" customFormat="1" x14ac:dyDescent="0.25">
      <c r="A145" s="263"/>
      <c r="B145" s="249"/>
      <c r="C145" s="264"/>
      <c r="D145" s="267"/>
      <c r="E145" s="267"/>
      <c r="F145" s="267"/>
      <c r="G145" s="267"/>
      <c r="H145" s="267"/>
      <c r="I145" s="267"/>
      <c r="J145" s="267"/>
      <c r="K145" s="267"/>
      <c r="L145" s="267"/>
      <c r="M145" s="267"/>
      <c r="N145" s="267"/>
      <c r="O145" s="267"/>
      <c r="P145" s="267"/>
      <c r="Q145" s="267"/>
      <c r="R145" s="267"/>
      <c r="S145" s="267"/>
      <c r="T145" s="267"/>
      <c r="U145" s="267"/>
      <c r="V145" s="267"/>
      <c r="W145" s="267"/>
      <c r="X145" s="267"/>
      <c r="Y145" s="267"/>
      <c r="Z145" s="267"/>
      <c r="AA145" s="267"/>
      <c r="AB145" s="267"/>
      <c r="AC145" s="267"/>
      <c r="AD145" s="267"/>
      <c r="AE145" s="267"/>
      <c r="AF145" s="267"/>
      <c r="AG145" s="267"/>
      <c r="AH145" s="267"/>
      <c r="AI145" s="267"/>
      <c r="AJ145" s="267"/>
      <c r="AK145" s="267"/>
      <c r="AL145" s="267"/>
      <c r="AM145" s="267"/>
      <c r="AN145" s="267"/>
      <c r="AO145" s="267"/>
      <c r="AP145" s="267"/>
      <c r="AQ145" s="267"/>
      <c r="AR145" s="267"/>
      <c r="AS145" s="267"/>
      <c r="AT145" s="267"/>
      <c r="AU145" s="267"/>
      <c r="AV145" s="267"/>
      <c r="AW145" s="267"/>
      <c r="AX145" s="267"/>
      <c r="AY145" s="267"/>
      <c r="AZ145" s="267"/>
      <c r="BA145" s="267"/>
      <c r="BB145" s="267"/>
      <c r="BC145" s="267"/>
      <c r="BD145" s="267"/>
      <c r="BE145" s="267"/>
      <c r="BF145" s="267"/>
      <c r="BG145" s="267"/>
      <c r="BH145" s="267"/>
      <c r="BI145" s="267"/>
      <c r="BJ145" s="267"/>
      <c r="BK145" s="267"/>
      <c r="BL145" s="267"/>
      <c r="BM145" s="267"/>
      <c r="BN145" s="267"/>
      <c r="BO145" s="267"/>
      <c r="BP145" s="267"/>
      <c r="BQ145" s="267"/>
      <c r="BR145" s="267"/>
      <c r="BS145" s="267"/>
      <c r="BT145" s="267"/>
      <c r="BU145" s="267"/>
      <c r="BV145" s="267"/>
      <c r="BW145" s="267"/>
      <c r="BX145" s="267"/>
      <c r="BY145" s="267"/>
      <c r="BZ145" s="267"/>
      <c r="CA145" s="267"/>
      <c r="CB145" s="267"/>
      <c r="CC145" s="267"/>
      <c r="CD145" s="267"/>
      <c r="CE145" s="267"/>
      <c r="CF145" s="267"/>
      <c r="CG145" s="267"/>
      <c r="CH145" s="267"/>
      <c r="CI145" s="267"/>
      <c r="CJ145" s="267"/>
      <c r="CK145" s="267"/>
      <c r="CL145" s="267"/>
      <c r="CM145" s="267"/>
      <c r="CN145" s="267"/>
      <c r="CO145" s="267"/>
      <c r="CP145" s="267"/>
      <c r="CQ145" s="267"/>
      <c r="CR145" s="267"/>
      <c r="CS145" s="267"/>
      <c r="CT145" s="267"/>
      <c r="CU145" s="267"/>
      <c r="CV145" s="267"/>
      <c r="CW145" s="267"/>
      <c r="CX145" s="267"/>
      <c r="CY145" s="267"/>
      <c r="CZ145" s="267"/>
      <c r="DA145" s="267"/>
      <c r="DB145" s="267"/>
      <c r="DC145" s="267"/>
      <c r="DD145" s="267"/>
      <c r="DE145" s="267"/>
      <c r="DF145" s="267"/>
      <c r="DG145" s="267"/>
      <c r="DH145" s="267"/>
      <c r="DI145" s="267"/>
      <c r="DJ145" s="267"/>
      <c r="DK145" s="267"/>
      <c r="DL145" s="341"/>
    </row>
    <row r="146" spans="1:116" x14ac:dyDescent="0.25">
      <c r="A146" s="268"/>
      <c r="B146" s="252"/>
      <c r="C146" s="264"/>
      <c r="D146" s="267"/>
      <c r="E146" s="267"/>
      <c r="F146" s="267"/>
      <c r="G146" s="267"/>
      <c r="H146" s="267"/>
      <c r="I146" s="267"/>
      <c r="J146" s="267"/>
      <c r="K146" s="267"/>
      <c r="L146" s="267"/>
      <c r="M146" s="267"/>
      <c r="N146" s="267"/>
      <c r="O146" s="267"/>
      <c r="P146" s="267"/>
      <c r="Q146" s="267"/>
      <c r="R146" s="267"/>
      <c r="S146" s="267"/>
      <c r="T146" s="267"/>
      <c r="U146" s="267"/>
      <c r="V146" s="267"/>
      <c r="W146" s="267"/>
      <c r="X146" s="267"/>
      <c r="Y146" s="267"/>
      <c r="Z146" s="267"/>
      <c r="AA146" s="267"/>
      <c r="AB146" s="267"/>
      <c r="AC146" s="267"/>
      <c r="AD146" s="267"/>
      <c r="AE146" s="267"/>
      <c r="AF146" s="267"/>
      <c r="AG146" s="267"/>
      <c r="AH146" s="267"/>
      <c r="AI146" s="267"/>
      <c r="AJ146" s="267"/>
      <c r="AK146" s="267"/>
      <c r="AL146" s="267"/>
      <c r="AM146" s="267"/>
      <c r="AN146" s="267"/>
      <c r="AO146" s="267"/>
      <c r="AP146" s="267"/>
      <c r="AQ146" s="267"/>
      <c r="AR146" s="267"/>
      <c r="AS146" s="267"/>
      <c r="AT146" s="267"/>
      <c r="AU146" s="267"/>
      <c r="AV146" s="267"/>
      <c r="AW146" s="267"/>
      <c r="AX146" s="267"/>
      <c r="AY146" s="267"/>
      <c r="AZ146" s="267"/>
      <c r="BA146" s="267"/>
      <c r="BB146" s="267"/>
      <c r="BC146" s="267"/>
      <c r="BD146" s="267"/>
      <c r="BE146" s="267"/>
      <c r="BF146" s="267"/>
      <c r="BG146" s="267"/>
      <c r="BH146" s="267"/>
      <c r="BI146" s="267"/>
      <c r="BJ146" s="267"/>
      <c r="BK146" s="267"/>
      <c r="BL146" s="267"/>
      <c r="BM146" s="267"/>
      <c r="BN146" s="267"/>
      <c r="BO146" s="267"/>
      <c r="BP146" s="267"/>
      <c r="BQ146" s="267"/>
      <c r="BR146" s="267"/>
      <c r="BS146" s="267"/>
      <c r="BT146" s="267"/>
      <c r="BU146" s="267"/>
      <c r="BV146" s="267"/>
      <c r="BW146" s="267"/>
      <c r="BX146" s="267"/>
      <c r="BY146" s="267"/>
      <c r="BZ146" s="267"/>
      <c r="CA146" s="267"/>
      <c r="CB146" s="267"/>
      <c r="CC146" s="267"/>
      <c r="CD146" s="267"/>
      <c r="CE146" s="267"/>
      <c r="CF146" s="267"/>
      <c r="CG146" s="267"/>
      <c r="CH146" s="267"/>
      <c r="CI146" s="267"/>
      <c r="CJ146" s="267"/>
      <c r="CK146" s="267"/>
      <c r="CL146" s="267"/>
      <c r="CM146" s="267"/>
      <c r="CN146" s="267"/>
      <c r="CO146" s="267"/>
      <c r="CP146" s="267"/>
      <c r="CQ146" s="267"/>
      <c r="CR146" s="267"/>
      <c r="CS146" s="267"/>
      <c r="CT146" s="267"/>
      <c r="CU146" s="267"/>
      <c r="CV146" s="267"/>
      <c r="CW146" s="267"/>
      <c r="CX146" s="267"/>
      <c r="CY146" s="267"/>
      <c r="CZ146" s="267"/>
      <c r="DA146" s="267"/>
      <c r="DB146" s="267"/>
      <c r="DC146" s="267"/>
      <c r="DD146" s="267"/>
      <c r="DE146" s="267"/>
      <c r="DF146" s="267"/>
      <c r="DG146" s="267"/>
      <c r="DH146" s="267"/>
      <c r="DI146" s="267"/>
      <c r="DJ146" s="267"/>
      <c r="DK146" s="267"/>
      <c r="DL146" s="341"/>
    </row>
    <row r="147" spans="1:116" s="197" customFormat="1" x14ac:dyDescent="0.25">
      <c r="A147" s="263"/>
      <c r="B147" s="249"/>
      <c r="C147" s="264"/>
      <c r="D147" s="267"/>
      <c r="E147" s="267"/>
      <c r="F147" s="267"/>
      <c r="G147" s="267"/>
      <c r="H147" s="267"/>
      <c r="I147" s="267"/>
      <c r="J147" s="267"/>
      <c r="K147" s="267"/>
      <c r="L147" s="267"/>
      <c r="M147" s="267"/>
      <c r="N147" s="267"/>
      <c r="O147" s="267"/>
      <c r="P147" s="267"/>
      <c r="Q147" s="267"/>
      <c r="R147" s="267"/>
      <c r="S147" s="267"/>
      <c r="T147" s="267"/>
      <c r="U147" s="267"/>
      <c r="V147" s="267"/>
      <c r="W147" s="267"/>
      <c r="X147" s="267"/>
      <c r="Y147" s="267"/>
      <c r="Z147" s="267"/>
      <c r="AA147" s="267"/>
      <c r="AB147" s="267"/>
      <c r="AC147" s="267"/>
      <c r="AD147" s="267"/>
      <c r="AE147" s="267"/>
      <c r="AF147" s="267"/>
      <c r="AG147" s="267"/>
      <c r="AH147" s="267"/>
      <c r="AI147" s="267"/>
      <c r="AJ147" s="267"/>
      <c r="AK147" s="267"/>
      <c r="AL147" s="267"/>
      <c r="AM147" s="267"/>
      <c r="AN147" s="267"/>
      <c r="AO147" s="267"/>
      <c r="AP147" s="267"/>
      <c r="AQ147" s="267"/>
      <c r="AR147" s="267"/>
      <c r="AS147" s="267"/>
      <c r="AT147" s="267"/>
      <c r="AU147" s="267"/>
      <c r="AV147" s="267"/>
      <c r="AW147" s="267"/>
      <c r="AX147" s="267"/>
      <c r="AY147" s="267"/>
      <c r="AZ147" s="267"/>
      <c r="BA147" s="267"/>
      <c r="BB147" s="267"/>
      <c r="BC147" s="267"/>
      <c r="BD147" s="267"/>
      <c r="BE147" s="267"/>
      <c r="BF147" s="267"/>
      <c r="BG147" s="267"/>
      <c r="BH147" s="267"/>
      <c r="BI147" s="267"/>
      <c r="BJ147" s="267"/>
      <c r="BK147" s="267"/>
      <c r="BL147" s="267"/>
      <c r="BM147" s="267"/>
      <c r="BN147" s="267"/>
      <c r="BO147" s="267"/>
      <c r="BP147" s="267"/>
      <c r="BQ147" s="267"/>
      <c r="BR147" s="267"/>
      <c r="BS147" s="267"/>
      <c r="BT147" s="267"/>
      <c r="BU147" s="267"/>
      <c r="BV147" s="267"/>
      <c r="BW147" s="267"/>
      <c r="BX147" s="267"/>
      <c r="BY147" s="267"/>
      <c r="BZ147" s="267"/>
      <c r="CA147" s="267"/>
      <c r="CB147" s="267"/>
      <c r="CC147" s="267"/>
      <c r="CD147" s="267"/>
      <c r="CE147" s="267"/>
      <c r="CF147" s="267"/>
      <c r="CG147" s="267"/>
      <c r="CH147" s="267"/>
      <c r="CI147" s="267"/>
      <c r="CJ147" s="267"/>
      <c r="CK147" s="267"/>
      <c r="CL147" s="267"/>
      <c r="CM147" s="267"/>
      <c r="CN147" s="267"/>
      <c r="CO147" s="267"/>
      <c r="CP147" s="267"/>
      <c r="CQ147" s="267"/>
      <c r="CR147" s="267"/>
      <c r="CS147" s="267"/>
      <c r="CT147" s="267"/>
      <c r="CU147" s="267"/>
      <c r="CV147" s="267"/>
      <c r="CW147" s="267"/>
      <c r="CX147" s="267"/>
      <c r="CY147" s="267"/>
      <c r="CZ147" s="267"/>
      <c r="DA147" s="267"/>
      <c r="DB147" s="267"/>
      <c r="DC147" s="267"/>
      <c r="DD147" s="267"/>
      <c r="DE147" s="267"/>
      <c r="DF147" s="267"/>
      <c r="DG147" s="267"/>
      <c r="DH147" s="267"/>
      <c r="DI147" s="267"/>
      <c r="DJ147" s="267"/>
      <c r="DK147" s="267"/>
      <c r="DL147" s="341"/>
    </row>
    <row r="148" spans="1:116" s="192" customFormat="1" x14ac:dyDescent="0.25">
      <c r="A148" s="263"/>
      <c r="B148" s="249"/>
      <c r="C148" s="264"/>
      <c r="D148" s="267"/>
      <c r="E148" s="267"/>
      <c r="F148" s="267"/>
      <c r="G148" s="267"/>
      <c r="H148" s="267"/>
      <c r="I148" s="267"/>
      <c r="J148" s="267"/>
      <c r="K148" s="267"/>
      <c r="L148" s="267"/>
      <c r="M148" s="267"/>
      <c r="N148" s="267"/>
      <c r="O148" s="267"/>
      <c r="P148" s="267"/>
      <c r="Q148" s="267"/>
      <c r="R148" s="267"/>
      <c r="S148" s="267"/>
      <c r="T148" s="267"/>
      <c r="U148" s="267"/>
      <c r="V148" s="267"/>
      <c r="W148" s="267"/>
      <c r="X148" s="267"/>
      <c r="Y148" s="267"/>
      <c r="Z148" s="267"/>
      <c r="AA148" s="267"/>
      <c r="AB148" s="267"/>
      <c r="AC148" s="267"/>
      <c r="AD148" s="267"/>
      <c r="AE148" s="267"/>
      <c r="AF148" s="267"/>
      <c r="AG148" s="267"/>
      <c r="AH148" s="267"/>
      <c r="AI148" s="267"/>
      <c r="AJ148" s="267"/>
      <c r="AK148" s="267"/>
      <c r="AL148" s="267"/>
      <c r="AM148" s="267"/>
      <c r="AN148" s="267"/>
      <c r="AO148" s="267"/>
      <c r="AP148" s="267"/>
      <c r="AQ148" s="267"/>
      <c r="AR148" s="267"/>
      <c r="AS148" s="267"/>
      <c r="AT148" s="267"/>
      <c r="AU148" s="267"/>
      <c r="AV148" s="267"/>
      <c r="AW148" s="267"/>
      <c r="AX148" s="267"/>
      <c r="AY148" s="267"/>
      <c r="AZ148" s="267"/>
      <c r="BA148" s="267"/>
      <c r="BB148" s="267"/>
      <c r="BC148" s="267"/>
      <c r="BD148" s="267"/>
      <c r="BE148" s="267"/>
      <c r="BF148" s="267"/>
      <c r="BG148" s="267"/>
      <c r="BH148" s="267"/>
      <c r="BI148" s="267"/>
      <c r="BJ148" s="267"/>
      <c r="BK148" s="267"/>
      <c r="BL148" s="267"/>
      <c r="BM148" s="267"/>
      <c r="BN148" s="267"/>
      <c r="BO148" s="267"/>
      <c r="BP148" s="267"/>
      <c r="BQ148" s="267"/>
      <c r="BR148" s="267"/>
      <c r="BS148" s="267"/>
      <c r="BT148" s="267"/>
      <c r="BU148" s="267"/>
      <c r="BV148" s="267"/>
      <c r="BW148" s="267"/>
      <c r="BX148" s="267"/>
      <c r="BY148" s="267"/>
      <c r="BZ148" s="267"/>
      <c r="CA148" s="267"/>
      <c r="CB148" s="267"/>
      <c r="CC148" s="267"/>
      <c r="CD148" s="267"/>
      <c r="CE148" s="267"/>
      <c r="CF148" s="267"/>
      <c r="CG148" s="267"/>
      <c r="CH148" s="267"/>
      <c r="CI148" s="267"/>
      <c r="CJ148" s="267"/>
      <c r="CK148" s="267"/>
      <c r="CL148" s="267"/>
      <c r="CM148" s="267"/>
      <c r="CN148" s="267"/>
      <c r="CO148" s="267"/>
      <c r="CP148" s="267"/>
      <c r="CQ148" s="267"/>
      <c r="CR148" s="267"/>
      <c r="CS148" s="267"/>
      <c r="CT148" s="267"/>
      <c r="CU148" s="267"/>
      <c r="CV148" s="267"/>
      <c r="CW148" s="267"/>
      <c r="CX148" s="267"/>
      <c r="CY148" s="267"/>
      <c r="CZ148" s="267"/>
      <c r="DA148" s="267"/>
      <c r="DB148" s="267"/>
      <c r="DC148" s="267"/>
      <c r="DD148" s="267"/>
      <c r="DE148" s="267"/>
      <c r="DF148" s="267"/>
      <c r="DG148" s="267"/>
      <c r="DH148" s="267"/>
      <c r="DI148" s="267"/>
      <c r="DJ148" s="267"/>
      <c r="DK148" s="267"/>
      <c r="DL148" s="341"/>
    </row>
    <row r="149" spans="1:116" s="204" customFormat="1" x14ac:dyDescent="0.25">
      <c r="A149" s="263"/>
      <c r="B149" s="249"/>
      <c r="C149" s="264"/>
      <c r="D149" s="267"/>
      <c r="E149" s="267"/>
      <c r="F149" s="267"/>
      <c r="G149" s="267"/>
      <c r="H149" s="267"/>
      <c r="I149" s="267"/>
      <c r="J149" s="267"/>
      <c r="K149" s="267"/>
      <c r="L149" s="267"/>
      <c r="M149" s="267"/>
      <c r="N149" s="267"/>
      <c r="O149" s="267"/>
      <c r="P149" s="267"/>
      <c r="Q149" s="267"/>
      <c r="R149" s="267"/>
      <c r="S149" s="267"/>
      <c r="T149" s="267"/>
      <c r="U149" s="267"/>
      <c r="V149" s="267"/>
      <c r="W149" s="267"/>
      <c r="X149" s="267"/>
      <c r="Y149" s="267"/>
      <c r="Z149" s="267"/>
      <c r="AA149" s="267"/>
      <c r="AB149" s="267"/>
      <c r="AC149" s="267"/>
      <c r="AD149" s="267"/>
      <c r="AE149" s="267"/>
      <c r="AF149" s="267"/>
      <c r="AG149" s="267"/>
      <c r="AH149" s="267"/>
      <c r="AI149" s="267"/>
      <c r="AJ149" s="267"/>
      <c r="AK149" s="267"/>
      <c r="AL149" s="267"/>
      <c r="AM149" s="267"/>
      <c r="AN149" s="267"/>
      <c r="AO149" s="267"/>
      <c r="AP149" s="267"/>
      <c r="AQ149" s="267"/>
      <c r="AR149" s="267"/>
      <c r="AS149" s="267"/>
      <c r="AT149" s="267"/>
      <c r="AU149" s="267"/>
      <c r="AV149" s="267"/>
      <c r="AW149" s="267"/>
      <c r="AX149" s="267"/>
      <c r="AY149" s="267"/>
      <c r="AZ149" s="267"/>
      <c r="BA149" s="267"/>
      <c r="BB149" s="267"/>
      <c r="BC149" s="267"/>
      <c r="BD149" s="267"/>
      <c r="BE149" s="267"/>
      <c r="BF149" s="267"/>
      <c r="BG149" s="267"/>
      <c r="BH149" s="267"/>
      <c r="BI149" s="267"/>
      <c r="BJ149" s="267"/>
      <c r="BK149" s="267"/>
      <c r="BL149" s="267"/>
      <c r="BM149" s="267"/>
      <c r="BN149" s="267"/>
      <c r="BO149" s="267"/>
      <c r="BP149" s="267"/>
      <c r="BQ149" s="267"/>
      <c r="BR149" s="267"/>
      <c r="BS149" s="267"/>
      <c r="BT149" s="267"/>
      <c r="BU149" s="267"/>
      <c r="BV149" s="267"/>
      <c r="BW149" s="267"/>
      <c r="BX149" s="267"/>
      <c r="BY149" s="267"/>
      <c r="BZ149" s="267"/>
      <c r="CA149" s="267"/>
      <c r="CB149" s="267"/>
      <c r="CC149" s="267"/>
      <c r="CD149" s="267"/>
      <c r="CE149" s="267"/>
      <c r="CF149" s="267"/>
      <c r="CG149" s="267"/>
      <c r="CH149" s="267"/>
      <c r="CI149" s="267"/>
      <c r="CJ149" s="267"/>
      <c r="CK149" s="267"/>
      <c r="CL149" s="267"/>
      <c r="CM149" s="267"/>
      <c r="CN149" s="267"/>
      <c r="CO149" s="267"/>
      <c r="CP149" s="267"/>
      <c r="CQ149" s="267"/>
      <c r="CR149" s="267"/>
      <c r="CS149" s="267"/>
      <c r="CT149" s="267"/>
      <c r="CU149" s="267"/>
      <c r="CV149" s="267"/>
      <c r="CW149" s="267"/>
      <c r="CX149" s="267"/>
      <c r="CY149" s="267"/>
      <c r="CZ149" s="267"/>
      <c r="DA149" s="267"/>
      <c r="DB149" s="267"/>
      <c r="DC149" s="267"/>
      <c r="DD149" s="267"/>
      <c r="DE149" s="267"/>
      <c r="DF149" s="267"/>
      <c r="DG149" s="267"/>
      <c r="DH149" s="267"/>
      <c r="DI149" s="267"/>
      <c r="DJ149" s="267"/>
      <c r="DK149" s="267"/>
      <c r="DL149" s="341"/>
    </row>
    <row r="150" spans="1:116" s="204" customFormat="1" x14ac:dyDescent="0.25">
      <c r="A150" s="263"/>
      <c r="B150" s="249"/>
      <c r="C150" s="264"/>
      <c r="D150" s="267"/>
      <c r="E150" s="267"/>
      <c r="F150" s="267"/>
      <c r="G150" s="267"/>
      <c r="H150" s="267"/>
      <c r="I150" s="267"/>
      <c r="J150" s="267"/>
      <c r="K150" s="267"/>
      <c r="L150" s="267"/>
      <c r="M150" s="267"/>
      <c r="N150" s="267"/>
      <c r="O150" s="267"/>
      <c r="P150" s="267"/>
      <c r="Q150" s="267"/>
      <c r="R150" s="267"/>
      <c r="S150" s="267"/>
      <c r="T150" s="267"/>
      <c r="U150" s="267"/>
      <c r="V150" s="267"/>
      <c r="W150" s="267"/>
      <c r="X150" s="267"/>
      <c r="Y150" s="267"/>
      <c r="Z150" s="267"/>
      <c r="AA150" s="267"/>
      <c r="AB150" s="267"/>
      <c r="AC150" s="267"/>
      <c r="AD150" s="267"/>
      <c r="AE150" s="267"/>
      <c r="AF150" s="267"/>
      <c r="AG150" s="267"/>
      <c r="AH150" s="267"/>
      <c r="AI150" s="267"/>
      <c r="AJ150" s="267"/>
      <c r="AK150" s="267"/>
      <c r="AL150" s="267"/>
      <c r="AM150" s="267"/>
      <c r="AN150" s="267"/>
      <c r="AO150" s="267"/>
      <c r="AP150" s="267"/>
      <c r="AQ150" s="267"/>
      <c r="AR150" s="267"/>
      <c r="AS150" s="267"/>
      <c r="AT150" s="267"/>
      <c r="AU150" s="267"/>
      <c r="AV150" s="267"/>
      <c r="AW150" s="267"/>
      <c r="AX150" s="267"/>
      <c r="AY150" s="267"/>
      <c r="AZ150" s="267"/>
      <c r="BA150" s="267"/>
      <c r="BB150" s="267"/>
      <c r="BC150" s="267"/>
      <c r="BD150" s="267"/>
      <c r="BE150" s="267"/>
      <c r="BF150" s="267"/>
      <c r="BG150" s="267"/>
      <c r="BH150" s="267"/>
      <c r="BI150" s="267"/>
      <c r="BJ150" s="267"/>
      <c r="BK150" s="267"/>
      <c r="BL150" s="267"/>
      <c r="BM150" s="267"/>
      <c r="BN150" s="267"/>
      <c r="BO150" s="267"/>
      <c r="BP150" s="267"/>
      <c r="BQ150" s="267"/>
      <c r="BR150" s="267"/>
      <c r="BS150" s="267"/>
      <c r="BT150" s="267"/>
      <c r="BU150" s="267"/>
      <c r="BV150" s="267"/>
      <c r="BW150" s="267"/>
      <c r="BX150" s="267"/>
      <c r="BY150" s="267"/>
      <c r="BZ150" s="267"/>
      <c r="CA150" s="267"/>
      <c r="CB150" s="267"/>
      <c r="CC150" s="267"/>
      <c r="CD150" s="267"/>
      <c r="CE150" s="267"/>
      <c r="CF150" s="267"/>
      <c r="CG150" s="267"/>
      <c r="CH150" s="267"/>
      <c r="CI150" s="267"/>
      <c r="CJ150" s="267"/>
      <c r="CK150" s="267"/>
      <c r="CL150" s="267"/>
      <c r="CM150" s="267"/>
      <c r="CN150" s="267"/>
      <c r="CO150" s="267"/>
      <c r="CP150" s="267"/>
      <c r="CQ150" s="267"/>
      <c r="CR150" s="267"/>
      <c r="CS150" s="267"/>
      <c r="CT150" s="267"/>
      <c r="CU150" s="267"/>
      <c r="CV150" s="267"/>
      <c r="CW150" s="267"/>
      <c r="CX150" s="267"/>
      <c r="CY150" s="267"/>
      <c r="CZ150" s="267"/>
      <c r="DA150" s="267"/>
      <c r="DB150" s="267"/>
      <c r="DC150" s="267"/>
      <c r="DD150" s="267"/>
      <c r="DE150" s="267"/>
      <c r="DF150" s="267"/>
      <c r="DG150" s="267"/>
      <c r="DH150" s="267"/>
      <c r="DI150" s="267"/>
      <c r="DJ150" s="267"/>
      <c r="DK150" s="267"/>
      <c r="DL150" s="341"/>
    </row>
    <row r="151" spans="1:116" s="205" customFormat="1" x14ac:dyDescent="0.25">
      <c r="A151" s="263"/>
      <c r="B151" s="250"/>
      <c r="C151" s="181"/>
      <c r="D151" s="267"/>
      <c r="E151" s="267"/>
      <c r="F151" s="267"/>
      <c r="G151" s="267"/>
      <c r="H151" s="267"/>
      <c r="I151" s="267"/>
      <c r="J151" s="267"/>
      <c r="K151" s="267"/>
      <c r="L151" s="267"/>
      <c r="M151" s="267"/>
      <c r="N151" s="267"/>
      <c r="O151" s="267"/>
      <c r="P151" s="267"/>
      <c r="Q151" s="267"/>
      <c r="R151" s="267"/>
      <c r="S151" s="267"/>
      <c r="T151" s="267"/>
      <c r="U151" s="267"/>
      <c r="V151" s="267"/>
      <c r="W151" s="267"/>
      <c r="X151" s="267"/>
      <c r="Y151" s="267"/>
      <c r="Z151" s="267"/>
      <c r="AA151" s="267"/>
      <c r="AB151" s="267"/>
      <c r="AC151" s="267"/>
      <c r="AD151" s="267"/>
      <c r="AE151" s="267"/>
      <c r="AF151" s="267"/>
      <c r="AG151" s="267"/>
      <c r="AH151" s="267"/>
      <c r="AI151" s="267"/>
      <c r="AJ151" s="267"/>
      <c r="AK151" s="267"/>
      <c r="AL151" s="267"/>
      <c r="AM151" s="267"/>
      <c r="AN151" s="267"/>
      <c r="AO151" s="267"/>
      <c r="AP151" s="267"/>
      <c r="AQ151" s="267"/>
      <c r="AR151" s="267"/>
      <c r="AS151" s="267"/>
      <c r="AT151" s="267"/>
      <c r="AU151" s="267"/>
      <c r="AV151" s="267"/>
      <c r="AW151" s="267"/>
      <c r="AX151" s="267"/>
      <c r="AY151" s="267"/>
      <c r="AZ151" s="267"/>
      <c r="BA151" s="267"/>
      <c r="BB151" s="267"/>
      <c r="BC151" s="267"/>
      <c r="BD151" s="267"/>
      <c r="BE151" s="267"/>
      <c r="BF151" s="267"/>
      <c r="BG151" s="267"/>
      <c r="BH151" s="267"/>
      <c r="BI151" s="267"/>
      <c r="BJ151" s="267"/>
      <c r="BK151" s="267"/>
      <c r="BL151" s="267"/>
      <c r="BM151" s="267"/>
      <c r="BN151" s="267"/>
      <c r="BO151" s="267"/>
      <c r="BP151" s="267"/>
      <c r="BQ151" s="267"/>
      <c r="BR151" s="267"/>
      <c r="BS151" s="267"/>
      <c r="BT151" s="267"/>
      <c r="BU151" s="267"/>
      <c r="BV151" s="267"/>
      <c r="BW151" s="267"/>
      <c r="BX151" s="267"/>
      <c r="BY151" s="267"/>
      <c r="BZ151" s="267"/>
      <c r="CA151" s="267"/>
      <c r="CB151" s="267"/>
      <c r="CC151" s="267"/>
      <c r="CD151" s="267"/>
      <c r="CE151" s="267"/>
      <c r="CF151" s="267"/>
      <c r="CG151" s="267"/>
      <c r="CH151" s="267"/>
      <c r="CI151" s="267"/>
      <c r="CJ151" s="267"/>
      <c r="CK151" s="267"/>
      <c r="CL151" s="267"/>
      <c r="CM151" s="267"/>
      <c r="CN151" s="267"/>
      <c r="CO151" s="267"/>
      <c r="CP151" s="267"/>
      <c r="CQ151" s="267"/>
      <c r="CR151" s="267"/>
      <c r="CS151" s="267"/>
      <c r="CT151" s="267"/>
      <c r="CU151" s="267"/>
      <c r="CV151" s="267"/>
      <c r="CW151" s="267"/>
      <c r="CX151" s="267"/>
      <c r="CY151" s="267"/>
      <c r="CZ151" s="267"/>
      <c r="DA151" s="267"/>
      <c r="DB151" s="267"/>
      <c r="DC151" s="267"/>
      <c r="DD151" s="267"/>
      <c r="DE151" s="267"/>
      <c r="DF151" s="267"/>
      <c r="DG151" s="267"/>
      <c r="DH151" s="267"/>
      <c r="DI151" s="267"/>
      <c r="DJ151" s="267"/>
      <c r="DK151" s="267"/>
      <c r="DL151" s="341"/>
    </row>
    <row r="153" spans="1:116" x14ac:dyDescent="0.25">
      <c r="AF153" s="100"/>
      <c r="AG153" s="100"/>
      <c r="AH153" s="100"/>
      <c r="AI153" s="100"/>
      <c r="AJ153" s="100"/>
      <c r="AK153" s="100"/>
      <c r="AL153" s="100"/>
      <c r="AM153" s="100"/>
      <c r="AN153" s="100"/>
      <c r="AO153" s="100"/>
      <c r="AP153" s="100"/>
      <c r="AQ153" s="100"/>
      <c r="AR153" s="100"/>
      <c r="AS153" s="100"/>
      <c r="AT153" s="100"/>
      <c r="AU153" s="100"/>
      <c r="AV153" s="100"/>
      <c r="AW153" s="100"/>
      <c r="AX153" s="100"/>
      <c r="AY153" s="100"/>
      <c r="AZ153" s="100"/>
      <c r="BA153" s="100"/>
      <c r="BB153" s="100"/>
      <c r="BC153" s="100"/>
      <c r="BD153" s="100"/>
      <c r="BE153" s="100"/>
      <c r="BF153" s="100"/>
      <c r="BG153" s="100"/>
      <c r="BH153" s="100"/>
      <c r="BI153" s="100"/>
      <c r="BJ153" s="100"/>
      <c r="BK153" s="100"/>
      <c r="BL153" s="100"/>
      <c r="BM153" s="100"/>
      <c r="BN153" s="100"/>
      <c r="BO153" s="100"/>
      <c r="BP153" s="100"/>
      <c r="BQ153" s="100"/>
      <c r="BR153" s="100"/>
      <c r="BS153" s="100"/>
      <c r="BT153" s="100"/>
      <c r="BU153" s="100"/>
      <c r="BV153" s="100"/>
      <c r="BW153" s="100"/>
      <c r="BX153" s="100"/>
      <c r="BY153" s="100"/>
      <c r="BZ153" s="100"/>
      <c r="CA153" s="100"/>
      <c r="CB153" s="100"/>
      <c r="CC153" s="100"/>
      <c r="CD153" s="100"/>
      <c r="CE153" s="100"/>
      <c r="CF153" s="100"/>
      <c r="CG153" s="100"/>
      <c r="CH153" s="100"/>
      <c r="CI153" s="100"/>
      <c r="CJ153" s="100"/>
      <c r="CK153" s="100"/>
      <c r="CL153" s="100"/>
      <c r="CM153" s="100"/>
      <c r="CN153" s="100"/>
      <c r="CO153" s="100"/>
      <c r="CP153" s="100"/>
      <c r="CQ153" s="100"/>
      <c r="CR153" s="100"/>
      <c r="CS153" s="100"/>
      <c r="CT153" s="100"/>
      <c r="CU153" s="100"/>
      <c r="CV153" s="100"/>
      <c r="CW153" s="100"/>
    </row>
    <row r="157" spans="1:116" x14ac:dyDescent="0.25">
      <c r="DG157" s="21"/>
    </row>
    <row r="158" spans="1:116" x14ac:dyDescent="0.25">
      <c r="DG158" s="100"/>
    </row>
    <row r="159" spans="1:116" x14ac:dyDescent="0.25">
      <c r="DG159" s="21"/>
    </row>
    <row r="160" spans="1:116" x14ac:dyDescent="0.25">
      <c r="DG160" s="21"/>
    </row>
  </sheetData>
  <mergeCells count="42">
    <mergeCell ref="CJ17:CW17"/>
    <mergeCell ref="AM18:AS18"/>
    <mergeCell ref="A4:DL4"/>
    <mergeCell ref="A8:DL8"/>
    <mergeCell ref="A9:DL9"/>
    <mergeCell ref="A11:DL11"/>
    <mergeCell ref="A12:AS12"/>
    <mergeCell ref="A7:AS7"/>
    <mergeCell ref="A10:AS10"/>
    <mergeCell ref="A6:DL6"/>
    <mergeCell ref="A14:DL14"/>
    <mergeCell ref="A13:DL13"/>
    <mergeCell ref="A16:A19"/>
    <mergeCell ref="CJ18:CP18"/>
    <mergeCell ref="CC18:CI18"/>
    <mergeCell ref="K18:Q18"/>
    <mergeCell ref="R18:X18"/>
    <mergeCell ref="Y18:AE18"/>
    <mergeCell ref="R16:AE17"/>
    <mergeCell ref="D18:J18"/>
    <mergeCell ref="A15:DK15"/>
    <mergeCell ref="BO18:BU18"/>
    <mergeCell ref="AF17:AS17"/>
    <mergeCell ref="C16:C19"/>
    <mergeCell ref="B16:B19"/>
    <mergeCell ref="D16:Q17"/>
    <mergeCell ref="DL97:DL98"/>
    <mergeCell ref="DL50:DL51"/>
    <mergeCell ref="DL16:DL19"/>
    <mergeCell ref="AF16:DK16"/>
    <mergeCell ref="CQ18:CW18"/>
    <mergeCell ref="CX17:DK17"/>
    <mergeCell ref="DE18:DK18"/>
    <mergeCell ref="BH18:BN18"/>
    <mergeCell ref="AF18:AL18"/>
    <mergeCell ref="BV18:CB18"/>
    <mergeCell ref="AT17:BG17"/>
    <mergeCell ref="BH17:BU17"/>
    <mergeCell ref="AT18:AZ18"/>
    <mergeCell ref="BA18:BG18"/>
    <mergeCell ref="CX18:DD18"/>
    <mergeCell ref="BV17:CI17"/>
  </mergeCells>
  <pageMargins left="0.70866141732283472" right="0.70866141732283472" top="0.74803149606299213" bottom="0.74803149606299213" header="0.31496062992125984" footer="0.31496062992125984"/>
  <pageSetup paperSize="8" scale="32" fitToHeight="4" orientation="landscape" r:id="rId1"/>
  <headerFooter differentFirst="1">
    <oddHeader>&amp;C&amp;P</oddHeader>
  </headerFooter>
  <colBreaks count="1" manualBreakCount="1">
    <brk id="45" max="18"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DV131"/>
  <sheetViews>
    <sheetView topLeftCell="A79" zoomScale="60" zoomScaleNormal="60" workbookViewId="0">
      <selection activeCell="J86" sqref="J86:AD93"/>
    </sheetView>
  </sheetViews>
  <sheetFormatPr defaultColWidth="9" defaultRowHeight="15.75" x14ac:dyDescent="0.25"/>
  <cols>
    <col min="1" max="1" width="11.375" style="562" customWidth="1"/>
    <col min="2" max="2" width="31.5" style="562" customWidth="1"/>
    <col min="3" max="3" width="13.875" style="562" customWidth="1"/>
    <col min="4" max="4" width="15.375" style="562" customWidth="1"/>
    <col min="5" max="6" width="5.25" style="562" bestFit="1" customWidth="1"/>
    <col min="7" max="9" width="5.25" style="562" customWidth="1"/>
    <col min="10" max="21" width="6" style="562" customWidth="1"/>
    <col min="22" max="22" width="5.875" style="562" customWidth="1"/>
    <col min="23" max="39" width="6" style="562" customWidth="1"/>
    <col min="40" max="40" width="5.75" style="562" customWidth="1"/>
    <col min="41" max="41" width="16.125" style="562" customWidth="1"/>
    <col min="42" max="42" width="21.25" style="562" customWidth="1"/>
    <col min="43" max="43" width="12.625" style="562" customWidth="1"/>
    <col min="44" max="44" width="22.375" style="562" customWidth="1"/>
    <col min="45" max="45" width="10.875" style="562" customWidth="1"/>
    <col min="46" max="46" width="17.375" style="562" customWidth="1"/>
    <col min="47" max="48" width="4.125" style="562" customWidth="1"/>
    <col min="49" max="49" width="3.75" style="562" customWidth="1"/>
    <col min="50" max="50" width="3.875" style="562" customWidth="1"/>
    <col min="51" max="51" width="4.5" style="562" customWidth="1"/>
    <col min="52" max="52" width="5" style="562" customWidth="1"/>
    <col min="53" max="53" width="5.5" style="562" customWidth="1"/>
    <col min="54" max="54" width="5.75" style="562" customWidth="1"/>
    <col min="55" max="55" width="5.5" style="562" customWidth="1"/>
    <col min="56" max="57" width="5" style="562" customWidth="1"/>
    <col min="58" max="58" width="12.875" style="562" customWidth="1"/>
    <col min="59" max="68" width="5" style="562" customWidth="1"/>
    <col min="69" max="16384" width="9" style="562"/>
  </cols>
  <sheetData>
    <row r="1" spans="1:126" ht="18.75" x14ac:dyDescent="0.25">
      <c r="Q1" s="94"/>
      <c r="R1" s="94"/>
      <c r="S1" s="94"/>
      <c r="T1" s="94"/>
      <c r="U1" s="94"/>
      <c r="V1" s="94"/>
      <c r="W1" s="94"/>
      <c r="X1" s="94"/>
      <c r="Y1" s="94"/>
      <c r="Z1" s="94"/>
      <c r="AA1" s="94"/>
      <c r="AB1" s="94"/>
      <c r="AC1" s="94"/>
      <c r="AD1" s="94"/>
      <c r="AE1" s="94"/>
      <c r="AF1" s="94"/>
      <c r="AG1" s="94"/>
      <c r="AH1" s="94"/>
      <c r="AM1" s="353" t="s">
        <v>349</v>
      </c>
    </row>
    <row r="2" spans="1:126" ht="18.75" x14ac:dyDescent="0.3">
      <c r="Q2" s="94"/>
      <c r="R2" s="94"/>
      <c r="S2" s="94"/>
      <c r="T2" s="94"/>
      <c r="U2" s="94"/>
      <c r="V2" s="94"/>
      <c r="W2" s="94"/>
      <c r="X2" s="94"/>
      <c r="Y2" s="94"/>
      <c r="Z2" s="94"/>
      <c r="AA2" s="94"/>
      <c r="AB2" s="94"/>
      <c r="AC2" s="94"/>
      <c r="AD2" s="94"/>
      <c r="AE2" s="94"/>
      <c r="AF2" s="94"/>
      <c r="AG2" s="94"/>
      <c r="AH2" s="94"/>
      <c r="AM2" s="351" t="s">
        <v>1</v>
      </c>
    </row>
    <row r="3" spans="1:126" ht="18.75" x14ac:dyDescent="0.3">
      <c r="Q3" s="94"/>
      <c r="R3" s="94"/>
      <c r="S3" s="94"/>
      <c r="T3" s="94"/>
      <c r="U3" s="94"/>
      <c r="V3" s="94"/>
      <c r="W3" s="94"/>
      <c r="X3" s="94"/>
      <c r="Y3" s="94"/>
      <c r="Z3" s="94"/>
      <c r="AA3" s="94"/>
      <c r="AB3" s="94"/>
      <c r="AC3" s="94"/>
      <c r="AD3" s="94"/>
      <c r="AE3" s="94"/>
      <c r="AF3" s="94"/>
      <c r="AG3" s="94"/>
      <c r="AH3" s="94"/>
      <c r="AM3" s="351" t="s">
        <v>707</v>
      </c>
    </row>
    <row r="4" spans="1:126" x14ac:dyDescent="0.25">
      <c r="A4" s="696" t="s">
        <v>789</v>
      </c>
      <c r="B4" s="696"/>
      <c r="C4" s="696"/>
      <c r="D4" s="696"/>
      <c r="E4" s="696"/>
      <c r="F4" s="696"/>
      <c r="G4" s="696"/>
      <c r="H4" s="696"/>
      <c r="I4" s="696"/>
      <c r="J4" s="696"/>
      <c r="K4" s="696"/>
      <c r="L4" s="696"/>
      <c r="M4" s="696"/>
      <c r="N4" s="696"/>
      <c r="O4" s="696"/>
      <c r="P4" s="696"/>
      <c r="Q4" s="696"/>
      <c r="R4" s="696"/>
      <c r="S4" s="696"/>
      <c r="T4" s="696"/>
      <c r="U4" s="696"/>
      <c r="V4" s="696"/>
      <c r="W4" s="696"/>
      <c r="X4" s="696"/>
      <c r="Y4" s="696"/>
      <c r="Z4" s="696"/>
      <c r="AA4" s="696"/>
      <c r="AB4" s="696"/>
      <c r="AC4" s="696"/>
      <c r="AD4" s="696"/>
      <c r="AE4" s="696"/>
      <c r="AF4" s="696"/>
      <c r="AG4" s="696"/>
      <c r="AH4" s="696"/>
      <c r="AI4" s="696"/>
      <c r="AJ4" s="696"/>
      <c r="AK4" s="696"/>
      <c r="AL4" s="696"/>
      <c r="AM4" s="696"/>
    </row>
    <row r="5" spans="1:126" x14ac:dyDescent="0.25">
      <c r="A5" s="565"/>
      <c r="B5" s="565"/>
      <c r="C5" s="565"/>
      <c r="D5" s="565"/>
      <c r="E5" s="565"/>
      <c r="F5" s="565"/>
      <c r="G5" s="565"/>
      <c r="H5" s="565"/>
      <c r="I5" s="565"/>
      <c r="J5" s="565"/>
      <c r="K5" s="565"/>
      <c r="L5" s="565"/>
      <c r="M5" s="565"/>
      <c r="N5" s="565"/>
      <c r="O5" s="565"/>
      <c r="P5" s="565"/>
      <c r="Q5" s="565"/>
      <c r="R5" s="565"/>
      <c r="S5" s="565"/>
      <c r="T5" s="565"/>
      <c r="U5" s="565"/>
      <c r="V5" s="565"/>
      <c r="W5" s="565"/>
      <c r="X5" s="565"/>
      <c r="Y5" s="565"/>
      <c r="Z5" s="565"/>
      <c r="AA5" s="565"/>
      <c r="AB5" s="565"/>
      <c r="AC5" s="565"/>
      <c r="AD5" s="565"/>
      <c r="AE5" s="565"/>
      <c r="AF5" s="565"/>
      <c r="AG5" s="565"/>
      <c r="AH5" s="565"/>
      <c r="AI5" s="565"/>
      <c r="AJ5" s="565"/>
      <c r="AK5" s="565"/>
      <c r="AL5" s="565"/>
      <c r="AM5" s="565"/>
    </row>
    <row r="6" spans="1:126" x14ac:dyDescent="0.25">
      <c r="A6" s="721" t="s">
        <v>871</v>
      </c>
      <c r="B6" s="721"/>
      <c r="C6" s="721"/>
      <c r="D6" s="721"/>
      <c r="E6" s="721"/>
      <c r="F6" s="721"/>
      <c r="G6" s="721"/>
      <c r="H6" s="721"/>
      <c r="I6" s="721"/>
      <c r="J6" s="721"/>
      <c r="K6" s="721"/>
      <c r="L6" s="721"/>
      <c r="M6" s="721"/>
      <c r="N6" s="721"/>
      <c r="O6" s="721"/>
      <c r="P6" s="721"/>
      <c r="Q6" s="721"/>
      <c r="R6" s="721"/>
      <c r="S6" s="721"/>
      <c r="T6" s="721"/>
      <c r="U6" s="721"/>
      <c r="V6" s="721"/>
      <c r="W6" s="721"/>
      <c r="X6" s="721"/>
      <c r="Y6" s="721"/>
      <c r="Z6" s="721"/>
      <c r="AA6" s="721"/>
      <c r="AB6" s="721"/>
      <c r="AC6" s="721"/>
      <c r="AD6" s="721"/>
      <c r="AE6" s="721"/>
      <c r="AF6" s="721"/>
      <c r="AG6" s="721"/>
      <c r="AH6" s="721"/>
      <c r="AI6" s="721"/>
      <c r="AJ6" s="721"/>
      <c r="AK6" s="721"/>
      <c r="AL6" s="721"/>
      <c r="AM6" s="721"/>
      <c r="AN6" s="721"/>
      <c r="AO6" s="721"/>
      <c r="AP6" s="721"/>
      <c r="AQ6" s="721"/>
      <c r="AR6" s="721"/>
      <c r="AS6" s="721"/>
      <c r="AT6" s="721"/>
      <c r="AU6" s="721"/>
      <c r="AV6" s="721"/>
      <c r="AW6" s="721"/>
      <c r="AX6" s="721"/>
      <c r="AY6" s="721"/>
      <c r="AZ6" s="721"/>
      <c r="BA6" s="721"/>
      <c r="BB6" s="721"/>
      <c r="BC6" s="721"/>
      <c r="BD6" s="721"/>
      <c r="BE6" s="721"/>
      <c r="BF6" s="721"/>
      <c r="BG6" s="721"/>
      <c r="BH6" s="721"/>
      <c r="BI6" s="721"/>
      <c r="BJ6" s="721"/>
      <c r="BK6" s="721"/>
      <c r="BL6" s="721"/>
      <c r="BM6" s="721"/>
      <c r="BN6" s="721"/>
      <c r="BO6" s="721"/>
      <c r="BP6" s="721"/>
      <c r="BQ6" s="721"/>
      <c r="BR6" s="721"/>
      <c r="BS6" s="721"/>
      <c r="BT6" s="721"/>
      <c r="BU6" s="721"/>
      <c r="BV6" s="721"/>
      <c r="BW6" s="721"/>
      <c r="BX6" s="721"/>
      <c r="BY6" s="721"/>
      <c r="BZ6" s="721"/>
      <c r="CA6" s="721"/>
      <c r="CB6" s="721"/>
      <c r="CC6" s="721"/>
      <c r="CD6" s="721"/>
      <c r="CE6" s="721"/>
      <c r="CF6" s="721"/>
      <c r="CG6" s="721"/>
      <c r="CH6" s="721"/>
      <c r="CI6" s="721"/>
      <c r="CJ6" s="721"/>
      <c r="CK6" s="721"/>
      <c r="CL6" s="721"/>
      <c r="CM6" s="721"/>
      <c r="CN6" s="721"/>
      <c r="CO6" s="721"/>
      <c r="CP6" s="721"/>
      <c r="CQ6" s="721"/>
      <c r="CR6" s="721"/>
      <c r="CS6" s="721"/>
      <c r="CT6" s="721"/>
      <c r="CU6" s="721"/>
      <c r="CV6" s="721"/>
      <c r="CW6" s="721"/>
      <c r="CX6" s="721"/>
      <c r="CY6" s="721"/>
      <c r="CZ6" s="721"/>
      <c r="DA6" s="721"/>
      <c r="DB6" s="721"/>
      <c r="DC6" s="721"/>
      <c r="DD6" s="721"/>
      <c r="DE6" s="721"/>
      <c r="DF6" s="721"/>
      <c r="DG6" s="721"/>
      <c r="DH6" s="721"/>
      <c r="DI6" s="721"/>
      <c r="DJ6" s="721"/>
      <c r="DK6" s="721"/>
      <c r="DL6" s="721"/>
      <c r="DM6" s="721"/>
      <c r="DN6" s="721"/>
      <c r="DO6" s="721"/>
      <c r="DP6" s="721"/>
      <c r="DQ6" s="721"/>
      <c r="DR6" s="721"/>
      <c r="DS6" s="721"/>
      <c r="DT6" s="721"/>
      <c r="DU6" s="721"/>
      <c r="DV6" s="721"/>
    </row>
    <row r="8" spans="1:126" x14ac:dyDescent="0.25">
      <c r="A8" s="722" t="s">
        <v>872</v>
      </c>
      <c r="B8" s="722"/>
      <c r="C8" s="722"/>
      <c r="D8" s="722"/>
      <c r="E8" s="722"/>
      <c r="F8" s="722"/>
      <c r="G8" s="722"/>
      <c r="H8" s="722"/>
      <c r="I8" s="722"/>
      <c r="J8" s="722"/>
      <c r="K8" s="722"/>
      <c r="L8" s="722"/>
      <c r="M8" s="722"/>
      <c r="N8" s="722"/>
      <c r="O8" s="722"/>
      <c r="P8" s="722"/>
      <c r="Q8" s="722"/>
      <c r="R8" s="722"/>
      <c r="S8" s="722"/>
      <c r="T8" s="722"/>
      <c r="U8" s="722"/>
      <c r="V8" s="722"/>
      <c r="W8" s="722"/>
      <c r="X8" s="722"/>
      <c r="Y8" s="722"/>
      <c r="Z8" s="722"/>
      <c r="AA8" s="722"/>
      <c r="AB8" s="722"/>
      <c r="AC8" s="722"/>
      <c r="AD8" s="722"/>
      <c r="AE8" s="722"/>
      <c r="AF8" s="722"/>
      <c r="AG8" s="722"/>
      <c r="AH8" s="722"/>
      <c r="AI8" s="722"/>
      <c r="AJ8" s="722"/>
      <c r="AK8" s="722"/>
      <c r="AL8" s="722"/>
      <c r="AM8" s="722"/>
    </row>
    <row r="9" spans="1:126" x14ac:dyDescent="0.25">
      <c r="A9" s="629" t="s">
        <v>311</v>
      </c>
      <c r="B9" s="629"/>
      <c r="C9" s="629"/>
      <c r="D9" s="629"/>
      <c r="E9" s="629"/>
      <c r="F9" s="629"/>
      <c r="G9" s="629"/>
      <c r="H9" s="629"/>
      <c r="I9" s="629"/>
      <c r="J9" s="629"/>
      <c r="K9" s="629"/>
      <c r="L9" s="629"/>
      <c r="M9" s="629"/>
      <c r="N9" s="629"/>
      <c r="O9" s="629"/>
      <c r="P9" s="629"/>
      <c r="Q9" s="629"/>
      <c r="R9" s="629"/>
      <c r="S9" s="629"/>
      <c r="T9" s="629"/>
      <c r="U9" s="629"/>
      <c r="V9" s="629"/>
      <c r="W9" s="629"/>
      <c r="X9" s="629"/>
      <c r="Y9" s="629"/>
      <c r="Z9" s="629"/>
      <c r="AA9" s="629"/>
      <c r="AB9" s="629"/>
      <c r="AC9" s="629"/>
      <c r="AD9" s="629"/>
      <c r="AE9" s="629"/>
      <c r="AF9" s="629"/>
      <c r="AG9" s="629"/>
      <c r="AH9" s="629"/>
      <c r="AI9" s="629"/>
      <c r="AJ9" s="629"/>
      <c r="AK9" s="629"/>
      <c r="AL9" s="629"/>
      <c r="AM9" s="629"/>
    </row>
    <row r="10" spans="1:126" x14ac:dyDescent="0.25">
      <c r="A10" s="561"/>
      <c r="B10" s="561"/>
      <c r="C10" s="561"/>
      <c r="D10" s="561"/>
      <c r="E10" s="561"/>
      <c r="F10" s="561"/>
      <c r="G10" s="561"/>
      <c r="H10" s="561"/>
      <c r="I10" s="561"/>
      <c r="J10" s="561"/>
      <c r="K10" s="561"/>
      <c r="L10" s="561"/>
      <c r="M10" s="561"/>
      <c r="N10" s="561"/>
      <c r="O10" s="561"/>
      <c r="P10" s="561"/>
      <c r="Q10" s="561"/>
      <c r="R10" s="561"/>
      <c r="S10" s="561"/>
      <c r="T10" s="561"/>
      <c r="U10" s="561"/>
      <c r="V10" s="561"/>
      <c r="W10" s="561"/>
      <c r="X10" s="561"/>
      <c r="Y10" s="561"/>
      <c r="Z10" s="561"/>
      <c r="AA10" s="561"/>
      <c r="AB10" s="561"/>
      <c r="AC10" s="561"/>
      <c r="AD10" s="561"/>
      <c r="AE10" s="561"/>
      <c r="AF10" s="561"/>
      <c r="AG10" s="561"/>
      <c r="AH10" s="561"/>
      <c r="AI10" s="561"/>
      <c r="AJ10" s="561"/>
      <c r="AK10" s="561"/>
      <c r="AL10" s="561"/>
      <c r="AM10" s="561"/>
    </row>
    <row r="11" spans="1:126" ht="18.75" customHeight="1" x14ac:dyDescent="0.25">
      <c r="A11" s="631" t="s">
        <v>1148</v>
      </c>
      <c r="B11" s="631"/>
      <c r="C11" s="631"/>
      <c r="D11" s="631"/>
      <c r="E11" s="631"/>
      <c r="F11" s="631"/>
      <c r="G11" s="631"/>
      <c r="H11" s="631"/>
      <c r="I11" s="631"/>
      <c r="J11" s="631"/>
      <c r="K11" s="631"/>
      <c r="L11" s="631"/>
      <c r="M11" s="631"/>
      <c r="N11" s="631"/>
      <c r="O11" s="631"/>
      <c r="P11" s="631"/>
      <c r="Q11" s="631"/>
      <c r="R11" s="631"/>
      <c r="S11" s="631"/>
      <c r="T11" s="631"/>
      <c r="U11" s="631"/>
      <c r="V11" s="631"/>
      <c r="W11" s="631"/>
      <c r="X11" s="631"/>
      <c r="Y11" s="631"/>
      <c r="Z11" s="631"/>
      <c r="AA11" s="631"/>
      <c r="AB11" s="631"/>
      <c r="AC11" s="631"/>
      <c r="AD11" s="631"/>
      <c r="AE11" s="631"/>
      <c r="AF11" s="631"/>
      <c r="AG11" s="631"/>
      <c r="AH11" s="631"/>
      <c r="AI11" s="631"/>
      <c r="AJ11" s="631"/>
      <c r="AK11" s="631"/>
      <c r="AL11" s="631"/>
      <c r="AM11" s="631"/>
    </row>
    <row r="12" spans="1:126" x14ac:dyDescent="0.25">
      <c r="A12" s="709"/>
      <c r="B12" s="709"/>
      <c r="C12" s="709"/>
      <c r="D12" s="709"/>
      <c r="E12" s="709"/>
      <c r="F12" s="709"/>
      <c r="G12" s="709"/>
      <c r="H12" s="709"/>
      <c r="I12" s="709"/>
      <c r="J12" s="709"/>
      <c r="K12" s="709"/>
      <c r="L12" s="709"/>
      <c r="M12" s="709"/>
      <c r="N12" s="709"/>
      <c r="O12" s="709"/>
      <c r="P12" s="709"/>
      <c r="Q12" s="709"/>
      <c r="R12" s="709"/>
      <c r="S12" s="709"/>
      <c r="T12" s="709"/>
      <c r="U12" s="709"/>
      <c r="V12" s="709"/>
      <c r="W12" s="709"/>
      <c r="X12" s="709"/>
      <c r="Y12" s="567"/>
      <c r="Z12" s="567"/>
      <c r="AA12" s="567"/>
      <c r="AB12" s="567"/>
      <c r="AC12" s="567"/>
      <c r="AD12" s="567"/>
      <c r="AE12" s="567"/>
      <c r="AF12" s="567"/>
      <c r="AG12" s="567"/>
      <c r="AH12" s="567"/>
      <c r="AI12" s="350"/>
      <c r="AJ12" s="94"/>
      <c r="AK12" s="94"/>
      <c r="AL12" s="94"/>
      <c r="AM12" s="94"/>
      <c r="AN12" s="94"/>
      <c r="AO12" s="94"/>
      <c r="AP12" s="94"/>
      <c r="AQ12" s="94"/>
      <c r="AR12" s="94"/>
      <c r="AS12" s="94"/>
      <c r="AT12" s="94"/>
      <c r="AU12" s="94"/>
      <c r="AV12" s="94"/>
      <c r="AW12" s="94"/>
      <c r="AX12" s="94"/>
    </row>
    <row r="13" spans="1:126" ht="15.75" customHeight="1" x14ac:dyDescent="0.25">
      <c r="A13" s="706" t="s">
        <v>178</v>
      </c>
      <c r="B13" s="706" t="s">
        <v>31</v>
      </c>
      <c r="C13" s="706" t="s">
        <v>4</v>
      </c>
      <c r="D13" s="706" t="s">
        <v>526</v>
      </c>
      <c r="E13" s="690" t="s">
        <v>497</v>
      </c>
      <c r="F13" s="711"/>
      <c r="G13" s="711"/>
      <c r="H13" s="711"/>
      <c r="I13" s="691"/>
      <c r="J13" s="720" t="s">
        <v>54</v>
      </c>
      <c r="K13" s="720"/>
      <c r="L13" s="720"/>
      <c r="M13" s="720"/>
      <c r="N13" s="720"/>
      <c r="O13" s="720"/>
      <c r="P13" s="720"/>
      <c r="Q13" s="720"/>
      <c r="R13" s="720"/>
      <c r="S13" s="720"/>
      <c r="T13" s="720"/>
      <c r="U13" s="720"/>
      <c r="V13" s="720"/>
      <c r="W13" s="720"/>
      <c r="X13" s="720"/>
      <c r="Y13" s="720"/>
      <c r="Z13" s="720"/>
      <c r="AA13" s="720"/>
      <c r="AB13" s="720"/>
      <c r="AC13" s="720"/>
      <c r="AD13" s="720"/>
      <c r="AE13" s="720"/>
      <c r="AF13" s="720"/>
      <c r="AG13" s="720"/>
      <c r="AH13" s="720"/>
      <c r="AI13" s="720"/>
      <c r="AJ13" s="720"/>
      <c r="AK13" s="720"/>
      <c r="AL13" s="720"/>
      <c r="AM13" s="720"/>
      <c r="AN13" s="94"/>
      <c r="AO13" s="94"/>
      <c r="AP13" s="94"/>
      <c r="AQ13" s="94"/>
      <c r="AR13" s="94"/>
      <c r="AS13" s="94"/>
      <c r="AT13" s="94"/>
      <c r="AU13" s="94"/>
      <c r="AV13" s="94"/>
      <c r="AW13" s="94"/>
      <c r="AX13" s="94"/>
    </row>
    <row r="14" spans="1:126" ht="65.25" customHeight="1" x14ac:dyDescent="0.25">
      <c r="A14" s="706"/>
      <c r="B14" s="706"/>
      <c r="C14" s="706"/>
      <c r="D14" s="706"/>
      <c r="E14" s="694"/>
      <c r="F14" s="713"/>
      <c r="G14" s="713"/>
      <c r="H14" s="713"/>
      <c r="I14" s="695"/>
      <c r="J14" s="707" t="s">
        <v>699</v>
      </c>
      <c r="K14" s="707"/>
      <c r="L14" s="707"/>
      <c r="M14" s="707"/>
      <c r="N14" s="707"/>
      <c r="O14" s="707">
        <v>2021</v>
      </c>
      <c r="P14" s="707"/>
      <c r="Q14" s="707"/>
      <c r="R14" s="707"/>
      <c r="S14" s="707"/>
      <c r="T14" s="707">
        <v>2022</v>
      </c>
      <c r="U14" s="707"/>
      <c r="V14" s="707"/>
      <c r="W14" s="707"/>
      <c r="X14" s="707"/>
      <c r="Y14" s="707">
        <v>2023</v>
      </c>
      <c r="Z14" s="707"/>
      <c r="AA14" s="707"/>
      <c r="AB14" s="707"/>
      <c r="AC14" s="707"/>
      <c r="AD14" s="707">
        <v>2024</v>
      </c>
      <c r="AE14" s="707"/>
      <c r="AF14" s="707"/>
      <c r="AG14" s="707"/>
      <c r="AH14" s="707"/>
      <c r="AI14" s="706" t="s">
        <v>3</v>
      </c>
      <c r="AJ14" s="706"/>
      <c r="AK14" s="706"/>
      <c r="AL14" s="706"/>
      <c r="AM14" s="706"/>
      <c r="AN14" s="94"/>
      <c r="AO14" s="94"/>
      <c r="AP14" s="94"/>
      <c r="AQ14" s="94"/>
      <c r="AR14" s="94"/>
      <c r="AS14" s="94"/>
      <c r="AT14" s="94"/>
      <c r="AU14" s="94"/>
      <c r="AV14" s="94"/>
      <c r="AW14" s="94"/>
      <c r="AX14" s="94"/>
    </row>
    <row r="15" spans="1:126" ht="60.75" customHeight="1" x14ac:dyDescent="0.25">
      <c r="A15" s="706"/>
      <c r="B15" s="706"/>
      <c r="C15" s="706"/>
      <c r="D15" s="706"/>
      <c r="E15" s="707" t="s">
        <v>496</v>
      </c>
      <c r="F15" s="707"/>
      <c r="G15" s="707"/>
      <c r="H15" s="707"/>
      <c r="I15" s="707"/>
      <c r="J15" s="707" t="s">
        <v>496</v>
      </c>
      <c r="K15" s="707"/>
      <c r="L15" s="707"/>
      <c r="M15" s="707"/>
      <c r="N15" s="707"/>
      <c r="O15" s="707" t="s">
        <v>496</v>
      </c>
      <c r="P15" s="707"/>
      <c r="Q15" s="707"/>
      <c r="R15" s="707"/>
      <c r="S15" s="707"/>
      <c r="T15" s="707" t="s">
        <v>496</v>
      </c>
      <c r="U15" s="707"/>
      <c r="V15" s="707"/>
      <c r="W15" s="707"/>
      <c r="X15" s="707"/>
      <c r="Y15" s="707" t="s">
        <v>496</v>
      </c>
      <c r="Z15" s="707"/>
      <c r="AA15" s="707"/>
      <c r="AB15" s="707"/>
      <c r="AC15" s="707"/>
      <c r="AD15" s="707" t="s">
        <v>496</v>
      </c>
      <c r="AE15" s="707"/>
      <c r="AF15" s="707"/>
      <c r="AG15" s="707"/>
      <c r="AH15" s="707"/>
      <c r="AI15" s="707" t="s">
        <v>19</v>
      </c>
      <c r="AJ15" s="707"/>
      <c r="AK15" s="707"/>
      <c r="AL15" s="707"/>
      <c r="AM15" s="707"/>
      <c r="AN15" s="94"/>
      <c r="AO15" s="94"/>
      <c r="AP15" s="94"/>
      <c r="AQ15" s="94"/>
      <c r="AR15" s="94"/>
      <c r="AS15" s="94"/>
      <c r="AT15" s="94"/>
      <c r="AU15" s="94"/>
      <c r="AV15" s="94"/>
      <c r="AW15" s="94"/>
      <c r="AX15" s="94"/>
    </row>
    <row r="16" spans="1:126" ht="65.25" customHeight="1" x14ac:dyDescent="0.25">
      <c r="A16" s="706"/>
      <c r="B16" s="706"/>
      <c r="C16" s="706"/>
      <c r="D16" s="706"/>
      <c r="E16" s="91" t="s">
        <v>5</v>
      </c>
      <c r="F16" s="91" t="s">
        <v>6</v>
      </c>
      <c r="G16" s="91" t="s">
        <v>267</v>
      </c>
      <c r="H16" s="91" t="s">
        <v>2</v>
      </c>
      <c r="I16" s="91" t="s">
        <v>147</v>
      </c>
      <c r="J16" s="91" t="s">
        <v>5</v>
      </c>
      <c r="K16" s="91" t="s">
        <v>6</v>
      </c>
      <c r="L16" s="91" t="s">
        <v>267</v>
      </c>
      <c r="M16" s="91" t="s">
        <v>2</v>
      </c>
      <c r="N16" s="91" t="s">
        <v>147</v>
      </c>
      <c r="O16" s="91" t="s">
        <v>5</v>
      </c>
      <c r="P16" s="91" t="s">
        <v>6</v>
      </c>
      <c r="Q16" s="91" t="s">
        <v>267</v>
      </c>
      <c r="R16" s="91" t="s">
        <v>2</v>
      </c>
      <c r="S16" s="91" t="s">
        <v>147</v>
      </c>
      <c r="T16" s="91" t="s">
        <v>5</v>
      </c>
      <c r="U16" s="91" t="s">
        <v>6</v>
      </c>
      <c r="V16" s="91" t="s">
        <v>267</v>
      </c>
      <c r="W16" s="91" t="s">
        <v>2</v>
      </c>
      <c r="X16" s="91" t="s">
        <v>147</v>
      </c>
      <c r="Y16" s="91" t="s">
        <v>5</v>
      </c>
      <c r="Z16" s="91" t="s">
        <v>6</v>
      </c>
      <c r="AA16" s="91" t="s">
        <v>267</v>
      </c>
      <c r="AB16" s="91" t="s">
        <v>2</v>
      </c>
      <c r="AC16" s="91" t="s">
        <v>147</v>
      </c>
      <c r="AD16" s="91" t="s">
        <v>5</v>
      </c>
      <c r="AE16" s="91" t="s">
        <v>6</v>
      </c>
      <c r="AF16" s="91" t="s">
        <v>267</v>
      </c>
      <c r="AG16" s="91" t="s">
        <v>2</v>
      </c>
      <c r="AH16" s="91" t="s">
        <v>147</v>
      </c>
      <c r="AI16" s="91" t="s">
        <v>5</v>
      </c>
      <c r="AJ16" s="91" t="s">
        <v>6</v>
      </c>
      <c r="AK16" s="91" t="s">
        <v>267</v>
      </c>
      <c r="AL16" s="91" t="s">
        <v>2</v>
      </c>
      <c r="AM16" s="91" t="s">
        <v>147</v>
      </c>
      <c r="AN16" s="94"/>
      <c r="AO16" s="94"/>
      <c r="AP16" s="94"/>
      <c r="AQ16" s="94"/>
      <c r="AR16" s="94"/>
      <c r="AS16" s="94"/>
      <c r="AT16" s="94"/>
      <c r="AU16" s="94"/>
      <c r="AV16" s="94"/>
      <c r="AW16" s="94"/>
      <c r="AX16" s="94"/>
    </row>
    <row r="17" spans="1:50" x14ac:dyDescent="0.25">
      <c r="A17" s="566"/>
      <c r="B17" s="564">
        <v>2</v>
      </c>
      <c r="C17" s="564">
        <v>3</v>
      </c>
      <c r="D17" s="564">
        <v>4</v>
      </c>
      <c r="E17" s="138" t="s">
        <v>212</v>
      </c>
      <c r="F17" s="138" t="s">
        <v>213</v>
      </c>
      <c r="G17" s="138" t="s">
        <v>214</v>
      </c>
      <c r="H17" s="138" t="s">
        <v>215</v>
      </c>
      <c r="I17" s="138" t="s">
        <v>216</v>
      </c>
      <c r="J17" s="138" t="s">
        <v>250</v>
      </c>
      <c r="K17" s="138" t="s">
        <v>251</v>
      </c>
      <c r="L17" s="138" t="s">
        <v>252</v>
      </c>
      <c r="M17" s="138" t="s">
        <v>253</v>
      </c>
      <c r="N17" s="138" t="s">
        <v>254</v>
      </c>
      <c r="O17" s="138" t="s">
        <v>257</v>
      </c>
      <c r="P17" s="138" t="s">
        <v>258</v>
      </c>
      <c r="Q17" s="138" t="s">
        <v>259</v>
      </c>
      <c r="R17" s="138" t="s">
        <v>260</v>
      </c>
      <c r="S17" s="138" t="s">
        <v>261</v>
      </c>
      <c r="T17" s="138" t="s">
        <v>268</v>
      </c>
      <c r="U17" s="138" t="s">
        <v>269</v>
      </c>
      <c r="V17" s="138" t="s">
        <v>270</v>
      </c>
      <c r="W17" s="138" t="s">
        <v>271</v>
      </c>
      <c r="X17" s="138" t="s">
        <v>272</v>
      </c>
      <c r="Y17" s="138" t="s">
        <v>268</v>
      </c>
      <c r="Z17" s="138" t="s">
        <v>269</v>
      </c>
      <c r="AA17" s="138" t="s">
        <v>270</v>
      </c>
      <c r="AB17" s="138" t="s">
        <v>271</v>
      </c>
      <c r="AC17" s="138" t="s">
        <v>272</v>
      </c>
      <c r="AD17" s="138" t="s">
        <v>268</v>
      </c>
      <c r="AE17" s="138" t="s">
        <v>269</v>
      </c>
      <c r="AF17" s="564"/>
      <c r="AG17" s="138" t="s">
        <v>271</v>
      </c>
      <c r="AH17" s="138" t="s">
        <v>272</v>
      </c>
      <c r="AI17" s="138" t="s">
        <v>296</v>
      </c>
      <c r="AJ17" s="138" t="s">
        <v>297</v>
      </c>
      <c r="AK17" s="138" t="s">
        <v>298</v>
      </c>
      <c r="AL17" s="138" t="s">
        <v>299</v>
      </c>
      <c r="AM17" s="138" t="s">
        <v>300</v>
      </c>
      <c r="AN17" s="94"/>
      <c r="AO17" s="94"/>
      <c r="AP17" s="94"/>
      <c r="AQ17" s="94"/>
      <c r="AR17" s="94"/>
      <c r="AS17" s="94"/>
      <c r="AT17" s="94"/>
      <c r="AU17" s="94"/>
      <c r="AV17" s="94"/>
      <c r="AW17" s="94"/>
      <c r="AX17" s="94"/>
    </row>
    <row r="18" spans="1:50" ht="31.5" x14ac:dyDescent="0.25">
      <c r="A18" s="564">
        <v>1</v>
      </c>
      <c r="B18" s="171" t="s">
        <v>735</v>
      </c>
      <c r="C18" s="50"/>
      <c r="D18" s="564"/>
      <c r="E18" s="138"/>
      <c r="F18" s="138"/>
      <c r="G18" s="138"/>
      <c r="H18" s="138"/>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564"/>
      <c r="AG18" s="138"/>
      <c r="AH18" s="138"/>
      <c r="AI18" s="138"/>
      <c r="AJ18" s="138"/>
      <c r="AK18" s="138"/>
      <c r="AL18" s="138"/>
      <c r="AM18" s="138"/>
      <c r="AN18" s="94"/>
      <c r="AO18" s="94"/>
      <c r="AP18" s="94"/>
      <c r="AQ18" s="94"/>
      <c r="AR18" s="94"/>
      <c r="AS18" s="94"/>
      <c r="AT18" s="94"/>
      <c r="AU18" s="94"/>
      <c r="AV18" s="94"/>
      <c r="AW18" s="94"/>
      <c r="AX18" s="94"/>
    </row>
    <row r="19" spans="1:50" ht="31.5" x14ac:dyDescent="0.25">
      <c r="A19" s="210">
        <v>0</v>
      </c>
      <c r="B19" s="170" t="s">
        <v>737</v>
      </c>
      <c r="C19" s="50"/>
      <c r="D19" s="564"/>
      <c r="E19" s="138"/>
      <c r="F19" s="138"/>
      <c r="G19" s="138"/>
      <c r="H19" s="138"/>
      <c r="I19" s="138"/>
      <c r="J19" s="138"/>
      <c r="K19" s="138"/>
      <c r="L19" s="138"/>
      <c r="M19" s="138"/>
      <c r="N19" s="138"/>
      <c r="O19" s="138"/>
      <c r="P19" s="138"/>
      <c r="Q19" s="138"/>
      <c r="R19" s="138"/>
      <c r="S19" s="138"/>
      <c r="T19" s="138"/>
      <c r="U19" s="138"/>
      <c r="V19" s="138"/>
      <c r="W19" s="138"/>
      <c r="X19" s="138"/>
      <c r="Y19" s="138"/>
      <c r="Z19" s="138"/>
      <c r="AA19" s="138"/>
      <c r="AB19" s="138"/>
      <c r="AC19" s="138"/>
      <c r="AD19" s="138"/>
      <c r="AE19" s="138"/>
      <c r="AF19" s="564"/>
      <c r="AG19" s="138"/>
      <c r="AH19" s="138"/>
      <c r="AI19" s="138"/>
      <c r="AJ19" s="138"/>
      <c r="AK19" s="138"/>
      <c r="AL19" s="138"/>
      <c r="AM19" s="138"/>
      <c r="AN19" s="94"/>
      <c r="AO19" s="94"/>
      <c r="AP19" s="94"/>
      <c r="AQ19" s="94"/>
      <c r="AR19" s="94"/>
      <c r="AS19" s="94"/>
      <c r="AT19" s="94"/>
      <c r="AU19" s="94"/>
      <c r="AV19" s="94"/>
      <c r="AW19" s="94"/>
      <c r="AX19" s="94"/>
    </row>
    <row r="20" spans="1:50" ht="31.5" x14ac:dyDescent="0.25">
      <c r="A20" s="50" t="s">
        <v>736</v>
      </c>
      <c r="B20" s="170" t="s">
        <v>762</v>
      </c>
      <c r="C20" s="50"/>
      <c r="D20" s="564"/>
      <c r="E20" s="138"/>
      <c r="F20" s="138"/>
      <c r="G20" s="138"/>
      <c r="H20" s="138"/>
      <c r="I20" s="138"/>
      <c r="J20" s="138"/>
      <c r="K20" s="138"/>
      <c r="L20" s="138"/>
      <c r="M20" s="138"/>
      <c r="N20" s="138"/>
      <c r="O20" s="138"/>
      <c r="P20" s="138"/>
      <c r="Q20" s="138"/>
      <c r="R20" s="138"/>
      <c r="S20" s="138"/>
      <c r="T20" s="138"/>
      <c r="U20" s="138"/>
      <c r="V20" s="138"/>
      <c r="W20" s="138"/>
      <c r="X20" s="138"/>
      <c r="Y20" s="138"/>
      <c r="Z20" s="138"/>
      <c r="AA20" s="138"/>
      <c r="AB20" s="138"/>
      <c r="AC20" s="138"/>
      <c r="AD20" s="138"/>
      <c r="AE20" s="138"/>
      <c r="AF20" s="564"/>
      <c r="AG20" s="138"/>
      <c r="AH20" s="138"/>
      <c r="AI20" s="138"/>
      <c r="AJ20" s="138"/>
      <c r="AK20" s="138"/>
      <c r="AL20" s="138"/>
      <c r="AM20" s="138"/>
      <c r="AN20" s="94"/>
      <c r="AO20" s="94"/>
      <c r="AP20" s="94"/>
      <c r="AQ20" s="94"/>
      <c r="AR20" s="94"/>
      <c r="AS20" s="94"/>
      <c r="AT20" s="94"/>
      <c r="AU20" s="94"/>
      <c r="AV20" s="94"/>
      <c r="AW20" s="94"/>
      <c r="AX20" s="94"/>
    </row>
    <row r="21" spans="1:50" ht="94.5" x14ac:dyDescent="0.25">
      <c r="A21" s="50" t="s">
        <v>738</v>
      </c>
      <c r="B21" s="170" t="s">
        <v>740</v>
      </c>
      <c r="C21" s="50"/>
      <c r="D21" s="564"/>
      <c r="E21" s="138"/>
      <c r="F21" s="138"/>
      <c r="G21" s="138"/>
      <c r="H21" s="138"/>
      <c r="I21" s="138"/>
      <c r="J21" s="138"/>
      <c r="K21" s="138"/>
      <c r="L21" s="138"/>
      <c r="M21" s="138"/>
      <c r="N21" s="138"/>
      <c r="O21" s="138"/>
      <c r="P21" s="138"/>
      <c r="Q21" s="138"/>
      <c r="R21" s="138"/>
      <c r="S21" s="138"/>
      <c r="T21" s="138"/>
      <c r="U21" s="138"/>
      <c r="V21" s="138"/>
      <c r="W21" s="138"/>
      <c r="X21" s="138"/>
      <c r="Y21" s="138"/>
      <c r="Z21" s="138"/>
      <c r="AA21" s="138"/>
      <c r="AB21" s="138"/>
      <c r="AC21" s="138"/>
      <c r="AD21" s="138"/>
      <c r="AE21" s="138"/>
      <c r="AF21" s="564"/>
      <c r="AG21" s="138"/>
      <c r="AH21" s="138"/>
      <c r="AI21" s="138"/>
      <c r="AJ21" s="138"/>
      <c r="AK21" s="138"/>
      <c r="AL21" s="138"/>
      <c r="AM21" s="138"/>
      <c r="AN21" s="94"/>
      <c r="AO21" s="94"/>
      <c r="AP21" s="94"/>
      <c r="AQ21" s="94"/>
      <c r="AR21" s="94"/>
      <c r="AS21" s="94"/>
      <c r="AT21" s="94"/>
      <c r="AU21" s="94"/>
      <c r="AV21" s="94"/>
      <c r="AW21" s="94"/>
      <c r="AX21" s="94"/>
    </row>
    <row r="22" spans="1:50" ht="47.25" x14ac:dyDescent="0.25">
      <c r="A22" s="50" t="s">
        <v>739</v>
      </c>
      <c r="B22" s="170" t="s">
        <v>742</v>
      </c>
      <c r="C22" s="50"/>
      <c r="D22" s="564"/>
      <c r="E22" s="138"/>
      <c r="F22" s="138"/>
      <c r="G22" s="138"/>
      <c r="H22" s="138"/>
      <c r="I22" s="138"/>
      <c r="J22" s="138"/>
      <c r="K22" s="138"/>
      <c r="L22" s="138"/>
      <c r="M22" s="138"/>
      <c r="N22" s="138"/>
      <c r="O22" s="138"/>
      <c r="P22" s="138"/>
      <c r="Q22" s="138"/>
      <c r="R22" s="138"/>
      <c r="S22" s="138"/>
      <c r="T22" s="138"/>
      <c r="U22" s="138"/>
      <c r="V22" s="138"/>
      <c r="W22" s="138"/>
      <c r="X22" s="138"/>
      <c r="Y22" s="138"/>
      <c r="Z22" s="138"/>
      <c r="AA22" s="138"/>
      <c r="AB22" s="138"/>
      <c r="AC22" s="138"/>
      <c r="AD22" s="138"/>
      <c r="AE22" s="138"/>
      <c r="AF22" s="564"/>
      <c r="AG22" s="138"/>
      <c r="AH22" s="138"/>
      <c r="AI22" s="138"/>
      <c r="AJ22" s="138"/>
      <c r="AK22" s="138"/>
      <c r="AL22" s="138"/>
      <c r="AM22" s="138"/>
      <c r="AN22" s="94"/>
      <c r="AO22" s="94"/>
      <c r="AP22" s="94"/>
      <c r="AQ22" s="94"/>
      <c r="AR22" s="94"/>
      <c r="AS22" s="94"/>
      <c r="AT22" s="94"/>
      <c r="AU22" s="94"/>
      <c r="AV22" s="94"/>
      <c r="AW22" s="94"/>
      <c r="AX22" s="94"/>
    </row>
    <row r="23" spans="1:50" ht="47.25" x14ac:dyDescent="0.25">
      <c r="A23" s="50" t="s">
        <v>741</v>
      </c>
      <c r="B23" s="170" t="s">
        <v>744</v>
      </c>
      <c r="C23" s="50"/>
      <c r="D23" s="564"/>
      <c r="E23" s="138"/>
      <c r="F23" s="138"/>
      <c r="G23" s="138"/>
      <c r="H23" s="138"/>
      <c r="I23" s="138"/>
      <c r="J23" s="138"/>
      <c r="K23" s="138"/>
      <c r="L23" s="138"/>
      <c r="M23" s="138"/>
      <c r="N23" s="138"/>
      <c r="O23" s="138"/>
      <c r="P23" s="138"/>
      <c r="Q23" s="138"/>
      <c r="R23" s="138"/>
      <c r="S23" s="138"/>
      <c r="T23" s="138"/>
      <c r="U23" s="138"/>
      <c r="V23" s="138"/>
      <c r="W23" s="138"/>
      <c r="X23" s="138"/>
      <c r="Y23" s="138"/>
      <c r="Z23" s="138"/>
      <c r="AA23" s="138"/>
      <c r="AB23" s="138"/>
      <c r="AC23" s="138"/>
      <c r="AD23" s="138"/>
      <c r="AE23" s="138"/>
      <c r="AF23" s="564"/>
      <c r="AG23" s="138"/>
      <c r="AH23" s="138"/>
      <c r="AI23" s="138"/>
      <c r="AJ23" s="138"/>
      <c r="AK23" s="138"/>
      <c r="AL23" s="138"/>
      <c r="AM23" s="138"/>
      <c r="AN23" s="94"/>
      <c r="AO23" s="94"/>
      <c r="AP23" s="94"/>
      <c r="AQ23" s="94"/>
      <c r="AR23" s="94"/>
      <c r="AS23" s="94"/>
      <c r="AT23" s="94"/>
      <c r="AU23" s="94"/>
      <c r="AV23" s="94"/>
      <c r="AW23" s="94"/>
      <c r="AX23" s="94"/>
    </row>
    <row r="24" spans="1:50" ht="31.5" x14ac:dyDescent="0.25">
      <c r="A24" s="50" t="s">
        <v>743</v>
      </c>
      <c r="B24" s="170" t="s">
        <v>746</v>
      </c>
      <c r="C24" s="50"/>
      <c r="D24" s="564"/>
      <c r="E24" s="138"/>
      <c r="F24" s="138"/>
      <c r="G24" s="138"/>
      <c r="H24" s="138"/>
      <c r="I24" s="138"/>
      <c r="J24" s="138"/>
      <c r="K24" s="138"/>
      <c r="L24" s="138"/>
      <c r="M24" s="138"/>
      <c r="N24" s="138"/>
      <c r="O24" s="138"/>
      <c r="P24" s="138"/>
      <c r="Q24" s="138"/>
      <c r="R24" s="138"/>
      <c r="S24" s="138"/>
      <c r="T24" s="138"/>
      <c r="U24" s="138"/>
      <c r="V24" s="138"/>
      <c r="W24" s="138"/>
      <c r="X24" s="138"/>
      <c r="Y24" s="138"/>
      <c r="Z24" s="138"/>
      <c r="AA24" s="138"/>
      <c r="AB24" s="138"/>
      <c r="AC24" s="138"/>
      <c r="AD24" s="138"/>
      <c r="AE24" s="138"/>
      <c r="AF24" s="564"/>
      <c r="AG24" s="138"/>
      <c r="AH24" s="138"/>
      <c r="AI24" s="138"/>
      <c r="AJ24" s="138"/>
      <c r="AK24" s="138"/>
      <c r="AL24" s="138"/>
      <c r="AM24" s="138"/>
      <c r="AN24" s="94"/>
      <c r="AO24" s="94"/>
      <c r="AP24" s="94"/>
      <c r="AQ24" s="94"/>
      <c r="AR24" s="94"/>
      <c r="AS24" s="94"/>
      <c r="AT24" s="94"/>
      <c r="AU24" s="94"/>
      <c r="AV24" s="94"/>
      <c r="AW24" s="94"/>
      <c r="AX24" s="94"/>
    </row>
    <row r="25" spans="1:50" x14ac:dyDescent="0.25">
      <c r="A25" s="50" t="s">
        <v>745</v>
      </c>
      <c r="B25" s="28"/>
      <c r="C25" s="50"/>
      <c r="D25" s="564"/>
      <c r="E25" s="138"/>
      <c r="F25" s="138"/>
      <c r="G25" s="138"/>
      <c r="H25" s="138"/>
      <c r="I25" s="138"/>
      <c r="J25" s="138"/>
      <c r="K25" s="138"/>
      <c r="L25" s="138"/>
      <c r="M25" s="138"/>
      <c r="N25" s="138"/>
      <c r="O25" s="138"/>
      <c r="P25" s="138"/>
      <c r="Q25" s="138"/>
      <c r="R25" s="138"/>
      <c r="S25" s="138"/>
      <c r="T25" s="138"/>
      <c r="U25" s="138"/>
      <c r="V25" s="138"/>
      <c r="W25" s="138"/>
      <c r="X25" s="138"/>
      <c r="Y25" s="138"/>
      <c r="Z25" s="138"/>
      <c r="AA25" s="138"/>
      <c r="AB25" s="138"/>
      <c r="AC25" s="138"/>
      <c r="AD25" s="138"/>
      <c r="AE25" s="138"/>
      <c r="AF25" s="564"/>
      <c r="AG25" s="138"/>
      <c r="AH25" s="138"/>
      <c r="AI25" s="138"/>
      <c r="AJ25" s="138"/>
      <c r="AK25" s="138"/>
      <c r="AL25" s="138"/>
      <c r="AM25" s="138"/>
      <c r="AN25" s="94"/>
      <c r="AO25" s="94"/>
      <c r="AP25" s="94"/>
      <c r="AQ25" s="94"/>
      <c r="AR25" s="94"/>
      <c r="AS25" s="94"/>
      <c r="AT25" s="94"/>
      <c r="AU25" s="94"/>
      <c r="AV25" s="94"/>
      <c r="AW25" s="94"/>
      <c r="AX25" s="94"/>
    </row>
    <row r="26" spans="1:50" ht="31.5" x14ac:dyDescent="0.25">
      <c r="A26" s="50"/>
      <c r="B26" s="170" t="s">
        <v>579</v>
      </c>
      <c r="C26" s="50"/>
      <c r="D26" s="564"/>
      <c r="E26" s="138"/>
      <c r="F26" s="138"/>
      <c r="G26" s="138"/>
      <c r="H26" s="138"/>
      <c r="I26" s="138"/>
      <c r="J26" s="138"/>
      <c r="K26" s="138"/>
      <c r="L26" s="138"/>
      <c r="M26" s="138"/>
      <c r="N26" s="138"/>
      <c r="O26" s="138"/>
      <c r="P26" s="138"/>
      <c r="Q26" s="138"/>
      <c r="R26" s="138"/>
      <c r="S26" s="138"/>
      <c r="T26" s="138"/>
      <c r="U26" s="138"/>
      <c r="V26" s="138"/>
      <c r="W26" s="138"/>
      <c r="X26" s="138"/>
      <c r="Y26" s="138"/>
      <c r="Z26" s="138"/>
      <c r="AA26" s="138"/>
      <c r="AB26" s="138"/>
      <c r="AC26" s="138"/>
      <c r="AD26" s="138"/>
      <c r="AE26" s="138"/>
      <c r="AF26" s="564"/>
      <c r="AG26" s="138"/>
      <c r="AH26" s="138"/>
      <c r="AI26" s="138"/>
      <c r="AJ26" s="138"/>
      <c r="AK26" s="138"/>
      <c r="AL26" s="138"/>
      <c r="AM26" s="138"/>
      <c r="AN26" s="94"/>
      <c r="AO26" s="94"/>
      <c r="AP26" s="94"/>
      <c r="AQ26" s="94"/>
      <c r="AR26" s="94"/>
      <c r="AS26" s="94"/>
      <c r="AT26" s="94"/>
      <c r="AU26" s="94"/>
      <c r="AV26" s="94"/>
      <c r="AW26" s="94"/>
      <c r="AX26" s="94"/>
    </row>
    <row r="27" spans="1:50" ht="47.25" x14ac:dyDescent="0.25">
      <c r="A27" s="50">
        <v>1</v>
      </c>
      <c r="B27" s="171" t="s">
        <v>747</v>
      </c>
      <c r="C27" s="50"/>
      <c r="D27" s="564"/>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564"/>
      <c r="AG27" s="138"/>
      <c r="AH27" s="138"/>
      <c r="AI27" s="138"/>
      <c r="AJ27" s="138"/>
      <c r="AK27" s="138"/>
      <c r="AL27" s="138"/>
      <c r="AM27" s="138"/>
      <c r="AN27" s="94"/>
      <c r="AO27" s="94"/>
      <c r="AP27" s="94"/>
      <c r="AQ27" s="94"/>
      <c r="AR27" s="94"/>
      <c r="AS27" s="94"/>
      <c r="AT27" s="94"/>
      <c r="AU27" s="94"/>
      <c r="AV27" s="94"/>
      <c r="AW27" s="94"/>
      <c r="AX27" s="94"/>
    </row>
    <row r="28" spans="1:50" ht="47.25" x14ac:dyDescent="0.25">
      <c r="A28" s="173" t="s">
        <v>550</v>
      </c>
      <c r="B28" s="170" t="s">
        <v>748</v>
      </c>
      <c r="C28" s="50"/>
      <c r="D28" s="564"/>
      <c r="E28" s="138"/>
      <c r="F28" s="138"/>
      <c r="G28" s="138"/>
      <c r="H28" s="138"/>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564"/>
      <c r="AG28" s="138"/>
      <c r="AH28" s="138"/>
      <c r="AI28" s="138"/>
      <c r="AJ28" s="138"/>
      <c r="AK28" s="138"/>
      <c r="AL28" s="138"/>
      <c r="AM28" s="138"/>
      <c r="AN28" s="94"/>
      <c r="AO28" s="94"/>
      <c r="AP28" s="94"/>
      <c r="AQ28" s="94"/>
      <c r="AR28" s="94"/>
      <c r="AS28" s="94"/>
      <c r="AT28" s="94"/>
      <c r="AU28" s="94"/>
      <c r="AV28" s="94"/>
      <c r="AW28" s="94"/>
      <c r="AX28" s="94"/>
    </row>
    <row r="29" spans="1:50" s="580" customFormat="1" ht="78.75" x14ac:dyDescent="0.25">
      <c r="A29" s="173"/>
      <c r="B29" s="429" t="str">
        <f>'9'!B31</f>
        <v>Технологическое присоединение энергопринимающих устройств потребителей максимальной мощностью до 15 кВт включительно, всего</v>
      </c>
      <c r="C29" s="575" t="str">
        <f>'9'!C31</f>
        <v>M-O</v>
      </c>
      <c r="D29" s="581"/>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581"/>
      <c r="AG29" s="138"/>
      <c r="AH29" s="138"/>
      <c r="AI29" s="138"/>
      <c r="AJ29" s="138"/>
      <c r="AK29" s="138"/>
      <c r="AL29" s="138"/>
      <c r="AM29" s="138"/>
      <c r="AN29" s="94"/>
      <c r="AO29" s="94"/>
      <c r="AP29" s="94"/>
      <c r="AQ29" s="94"/>
      <c r="AR29" s="94"/>
      <c r="AS29" s="94"/>
      <c r="AT29" s="94"/>
      <c r="AU29" s="94"/>
      <c r="AV29" s="94"/>
      <c r="AW29" s="94"/>
      <c r="AX29" s="94"/>
    </row>
    <row r="30" spans="1:50" s="580" customFormat="1" ht="78.75" x14ac:dyDescent="0.25">
      <c r="A30" s="173"/>
      <c r="B30" s="429" t="str">
        <f>'9'!B32</f>
        <v>Технологическое присоединение энергопринимающих устройств потребителей максимальной мощностью до 150 кВт включительно, всего</v>
      </c>
      <c r="C30" s="575" t="str">
        <f>'9'!C32</f>
        <v>M-O</v>
      </c>
      <c r="D30" s="581"/>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581"/>
      <c r="AG30" s="138"/>
      <c r="AH30" s="138"/>
      <c r="AI30" s="138"/>
      <c r="AJ30" s="138"/>
      <c r="AK30" s="138"/>
      <c r="AL30" s="138"/>
      <c r="AM30" s="138"/>
      <c r="AN30" s="94"/>
      <c r="AO30" s="94"/>
      <c r="AP30" s="94"/>
      <c r="AQ30" s="94"/>
      <c r="AR30" s="94"/>
      <c r="AS30" s="94"/>
      <c r="AT30" s="94"/>
      <c r="AU30" s="94"/>
      <c r="AV30" s="94"/>
      <c r="AW30" s="94"/>
      <c r="AX30" s="94"/>
    </row>
    <row r="31" spans="1:50" ht="31.5" x14ac:dyDescent="0.25">
      <c r="A31" s="46" t="s">
        <v>552</v>
      </c>
      <c r="B31" s="288" t="s">
        <v>1075</v>
      </c>
      <c r="C31" s="575" t="str">
        <f>'9'!C33</f>
        <v>N-O</v>
      </c>
      <c r="D31" s="564"/>
      <c r="E31" s="138"/>
      <c r="F31" s="138"/>
      <c r="G31" s="138"/>
      <c r="H31" s="138"/>
      <c r="I31" s="138"/>
      <c r="J31" s="138"/>
      <c r="K31" s="138"/>
      <c r="L31" s="138"/>
      <c r="M31" s="138"/>
      <c r="N31" s="138"/>
      <c r="O31" s="138"/>
      <c r="P31" s="138"/>
      <c r="Q31" s="138"/>
      <c r="R31" s="138"/>
      <c r="S31" s="138"/>
      <c r="T31" s="138"/>
      <c r="U31" s="138"/>
      <c r="V31" s="138"/>
      <c r="W31" s="138"/>
      <c r="X31" s="138"/>
      <c r="Y31" s="138"/>
      <c r="Z31" s="138"/>
      <c r="AA31" s="138"/>
      <c r="AB31" s="138"/>
      <c r="AC31" s="138"/>
      <c r="AD31" s="138"/>
      <c r="AE31" s="138"/>
      <c r="AF31" s="564"/>
      <c r="AG31" s="138"/>
      <c r="AH31" s="138"/>
      <c r="AI31" s="138"/>
      <c r="AJ31" s="138"/>
      <c r="AK31" s="138"/>
      <c r="AL31" s="138"/>
      <c r="AM31" s="138"/>
      <c r="AN31" s="94"/>
      <c r="AO31" s="94"/>
      <c r="AP31" s="94"/>
      <c r="AQ31" s="94"/>
      <c r="AR31" s="94"/>
      <c r="AS31" s="94"/>
      <c r="AT31" s="94"/>
      <c r="AU31" s="94"/>
      <c r="AV31" s="94"/>
      <c r="AW31" s="94"/>
      <c r="AX31" s="94"/>
    </row>
    <row r="32" spans="1:50" x14ac:dyDescent="0.25">
      <c r="A32" s="46"/>
      <c r="B32" s="170"/>
      <c r="C32" s="50"/>
      <c r="D32" s="564"/>
      <c r="E32" s="138"/>
      <c r="F32" s="138"/>
      <c r="G32" s="138"/>
      <c r="H32" s="138"/>
      <c r="I32" s="138"/>
      <c r="J32" s="138"/>
      <c r="K32" s="138"/>
      <c r="L32" s="138"/>
      <c r="M32" s="138"/>
      <c r="N32" s="138"/>
      <c r="O32" s="138"/>
      <c r="P32" s="138"/>
      <c r="Q32" s="138"/>
      <c r="R32" s="138"/>
      <c r="S32" s="138"/>
      <c r="T32" s="138"/>
      <c r="U32" s="138"/>
      <c r="V32" s="138"/>
      <c r="W32" s="138"/>
      <c r="X32" s="138"/>
      <c r="Y32" s="138"/>
      <c r="Z32" s="138"/>
      <c r="AA32" s="138"/>
      <c r="AB32" s="138"/>
      <c r="AC32" s="138"/>
      <c r="AD32" s="138"/>
      <c r="AE32" s="138"/>
      <c r="AF32" s="564"/>
      <c r="AG32" s="138"/>
      <c r="AH32" s="138"/>
      <c r="AI32" s="138"/>
      <c r="AJ32" s="138"/>
      <c r="AK32" s="138"/>
      <c r="AL32" s="138"/>
      <c r="AM32" s="138"/>
      <c r="AN32" s="94"/>
      <c r="AO32" s="94"/>
      <c r="AP32" s="94"/>
      <c r="AQ32" s="94"/>
      <c r="AR32" s="94"/>
      <c r="AS32" s="94"/>
      <c r="AT32" s="94"/>
      <c r="AU32" s="94"/>
      <c r="AV32" s="94"/>
      <c r="AW32" s="94"/>
      <c r="AX32" s="94"/>
    </row>
    <row r="33" spans="1:50" ht="47.25" x14ac:dyDescent="0.25">
      <c r="A33" s="46"/>
      <c r="B33" s="170" t="s">
        <v>523</v>
      </c>
      <c r="C33" s="50"/>
      <c r="D33" s="564"/>
      <c r="E33" s="138"/>
      <c r="F33" s="138"/>
      <c r="G33" s="138"/>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138"/>
      <c r="AF33" s="564"/>
      <c r="AG33" s="138"/>
      <c r="AH33" s="138"/>
      <c r="AI33" s="138"/>
      <c r="AJ33" s="138"/>
      <c r="AK33" s="138"/>
      <c r="AL33" s="138"/>
      <c r="AM33" s="138"/>
      <c r="AN33" s="94"/>
      <c r="AO33" s="94"/>
      <c r="AP33" s="94"/>
      <c r="AQ33" s="94"/>
      <c r="AR33" s="94"/>
      <c r="AS33" s="94"/>
      <c r="AT33" s="94"/>
      <c r="AU33" s="94"/>
      <c r="AV33" s="94"/>
      <c r="AW33" s="94"/>
      <c r="AX33" s="94"/>
    </row>
    <row r="34" spans="1:50" ht="47.25" x14ac:dyDescent="0.25">
      <c r="A34" s="46" t="s">
        <v>553</v>
      </c>
      <c r="B34" s="170" t="s">
        <v>522</v>
      </c>
      <c r="C34" s="50"/>
      <c r="D34" s="564"/>
      <c r="E34" s="138"/>
      <c r="F34" s="138"/>
      <c r="G34" s="138"/>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138"/>
      <c r="AF34" s="564"/>
      <c r="AG34" s="138"/>
      <c r="AH34" s="138"/>
      <c r="AI34" s="138"/>
      <c r="AJ34" s="138"/>
      <c r="AK34" s="138"/>
      <c r="AL34" s="138"/>
      <c r="AM34" s="138"/>
      <c r="AN34" s="94"/>
      <c r="AO34" s="94"/>
      <c r="AP34" s="94"/>
      <c r="AQ34" s="94"/>
      <c r="AR34" s="94"/>
      <c r="AS34" s="94"/>
      <c r="AT34" s="94"/>
      <c r="AU34" s="94"/>
      <c r="AV34" s="94"/>
      <c r="AW34" s="94"/>
      <c r="AX34" s="94"/>
    </row>
    <row r="35" spans="1:50" ht="94.5" x14ac:dyDescent="0.25">
      <c r="A35" s="46" t="s">
        <v>554</v>
      </c>
      <c r="B35" s="170" t="s">
        <v>749</v>
      </c>
      <c r="C35" s="50"/>
      <c r="D35" s="564"/>
      <c r="E35" s="138"/>
      <c r="F35" s="138"/>
      <c r="G35" s="138"/>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564"/>
      <c r="AG35" s="138"/>
      <c r="AH35" s="138"/>
      <c r="AI35" s="138"/>
      <c r="AJ35" s="138"/>
      <c r="AK35" s="138"/>
      <c r="AL35" s="138"/>
      <c r="AM35" s="138"/>
      <c r="AN35" s="94"/>
      <c r="AO35" s="94"/>
      <c r="AP35" s="94"/>
      <c r="AQ35" s="94"/>
      <c r="AR35" s="94"/>
      <c r="AS35" s="94"/>
      <c r="AT35" s="94"/>
      <c r="AU35" s="94"/>
      <c r="AV35" s="94"/>
      <c r="AW35" s="94"/>
      <c r="AX35" s="94"/>
    </row>
    <row r="36" spans="1:50" ht="47.25" x14ac:dyDescent="0.25">
      <c r="A36" s="46" t="s">
        <v>555</v>
      </c>
      <c r="B36" s="171" t="s">
        <v>750</v>
      </c>
      <c r="C36" s="50"/>
      <c r="D36" s="564"/>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564"/>
      <c r="AG36" s="138"/>
      <c r="AH36" s="138"/>
      <c r="AI36" s="138"/>
      <c r="AJ36" s="138"/>
      <c r="AK36" s="138"/>
      <c r="AL36" s="138"/>
      <c r="AM36" s="138"/>
      <c r="AN36" s="94"/>
      <c r="AO36" s="94"/>
      <c r="AP36" s="94"/>
      <c r="AQ36" s="94"/>
      <c r="AR36" s="94"/>
      <c r="AS36" s="94"/>
      <c r="AT36" s="94"/>
      <c r="AU36" s="94"/>
      <c r="AV36" s="94"/>
      <c r="AW36" s="94"/>
      <c r="AX36" s="94"/>
    </row>
    <row r="37" spans="1:50" ht="78.75" x14ac:dyDescent="0.25">
      <c r="A37" s="173" t="s">
        <v>551</v>
      </c>
      <c r="B37" s="172" t="s">
        <v>764</v>
      </c>
      <c r="C37" s="50"/>
      <c r="D37" s="564"/>
      <c r="E37" s="138"/>
      <c r="F37" s="138"/>
      <c r="G37" s="138"/>
      <c r="H37" s="138"/>
      <c r="I37" s="138"/>
      <c r="J37" s="138"/>
      <c r="K37" s="138"/>
      <c r="L37" s="138"/>
      <c r="M37" s="138"/>
      <c r="N37" s="138"/>
      <c r="O37" s="138"/>
      <c r="P37" s="138"/>
      <c r="Q37" s="138"/>
      <c r="R37" s="138"/>
      <c r="S37" s="138"/>
      <c r="T37" s="138"/>
      <c r="U37" s="138"/>
      <c r="V37" s="138"/>
      <c r="W37" s="138"/>
      <c r="X37" s="138"/>
      <c r="Y37" s="138"/>
      <c r="Z37" s="138"/>
      <c r="AA37" s="138"/>
      <c r="AB37" s="138"/>
      <c r="AC37" s="138"/>
      <c r="AD37" s="138"/>
      <c r="AE37" s="138"/>
      <c r="AF37" s="564"/>
      <c r="AG37" s="138"/>
      <c r="AH37" s="138"/>
      <c r="AI37" s="138"/>
      <c r="AJ37" s="138"/>
      <c r="AK37" s="138"/>
      <c r="AL37" s="138"/>
      <c r="AM37" s="138"/>
      <c r="AN37" s="94"/>
      <c r="AO37" s="94"/>
      <c r="AP37" s="94"/>
      <c r="AQ37" s="94"/>
      <c r="AR37" s="94"/>
      <c r="AS37" s="94"/>
      <c r="AT37" s="94"/>
      <c r="AU37" s="94"/>
      <c r="AV37" s="94"/>
      <c r="AW37" s="94"/>
      <c r="AX37" s="94"/>
    </row>
    <row r="38" spans="1:50" ht="31.5" x14ac:dyDescent="0.25">
      <c r="A38" s="46" t="s">
        <v>556</v>
      </c>
      <c r="B38" s="170" t="s">
        <v>765</v>
      </c>
      <c r="C38" s="50"/>
      <c r="D38" s="564"/>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564"/>
      <c r="AG38" s="138"/>
      <c r="AH38" s="138"/>
      <c r="AI38" s="138"/>
      <c r="AJ38" s="138"/>
      <c r="AK38" s="138"/>
      <c r="AL38" s="138"/>
      <c r="AM38" s="138"/>
      <c r="AN38" s="94"/>
      <c r="AO38" s="94"/>
      <c r="AP38" s="94"/>
      <c r="AQ38" s="94"/>
      <c r="AR38" s="94"/>
      <c r="AS38" s="94"/>
      <c r="AT38" s="94"/>
      <c r="AU38" s="94"/>
      <c r="AV38" s="94"/>
      <c r="AW38" s="94"/>
      <c r="AX38" s="94"/>
    </row>
    <row r="39" spans="1:50" ht="78.75" x14ac:dyDescent="0.25">
      <c r="A39" s="46" t="s">
        <v>603</v>
      </c>
      <c r="B39" s="170" t="s">
        <v>766</v>
      </c>
      <c r="C39" s="50"/>
      <c r="D39" s="564"/>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564"/>
      <c r="AG39" s="138"/>
      <c r="AH39" s="138"/>
      <c r="AI39" s="138"/>
      <c r="AJ39" s="138"/>
      <c r="AK39" s="138"/>
      <c r="AL39" s="138"/>
      <c r="AM39" s="138"/>
      <c r="AN39" s="94"/>
      <c r="AO39" s="94"/>
      <c r="AP39" s="94"/>
      <c r="AQ39" s="94"/>
      <c r="AR39" s="94"/>
      <c r="AS39" s="94"/>
      <c r="AT39" s="94"/>
      <c r="AU39" s="94"/>
      <c r="AV39" s="94"/>
      <c r="AW39" s="94"/>
      <c r="AX39" s="94"/>
    </row>
    <row r="40" spans="1:50" ht="31.5" x14ac:dyDescent="0.25">
      <c r="A40" s="46" t="s">
        <v>604</v>
      </c>
      <c r="B40" s="282" t="str">
        <f>'9'!B42</f>
        <v>Установка оборудования БКТП  взамен существующей ТП-350</v>
      </c>
      <c r="C40" s="554" t="str">
        <f>'9'!C42</f>
        <v>K</v>
      </c>
      <c r="D40" s="564"/>
      <c r="E40" s="138"/>
      <c r="F40" s="138"/>
      <c r="G40" s="138"/>
      <c r="H40" s="138"/>
      <c r="I40" s="138"/>
      <c r="J40" s="138"/>
      <c r="K40" s="138"/>
      <c r="L40" s="138"/>
      <c r="M40" s="138"/>
      <c r="N40" s="138"/>
      <c r="O40" s="138"/>
      <c r="P40" s="138"/>
      <c r="Q40" s="138"/>
      <c r="R40" s="138"/>
      <c r="S40" s="138"/>
      <c r="T40" s="138"/>
      <c r="U40" s="138"/>
      <c r="V40" s="138"/>
      <c r="W40" s="138"/>
      <c r="X40" s="138"/>
      <c r="Y40" s="138"/>
      <c r="Z40" s="138"/>
      <c r="AA40" s="138"/>
      <c r="AB40" s="138"/>
      <c r="AC40" s="138"/>
      <c r="AD40" s="138"/>
      <c r="AE40" s="138"/>
      <c r="AF40" s="564"/>
      <c r="AG40" s="138"/>
      <c r="AH40" s="138"/>
      <c r="AI40" s="138"/>
      <c r="AJ40" s="138"/>
      <c r="AK40" s="138"/>
      <c r="AL40" s="138"/>
      <c r="AM40" s="138"/>
      <c r="AN40" s="94"/>
      <c r="AO40" s="94"/>
      <c r="AP40" s="94"/>
      <c r="AQ40" s="94"/>
      <c r="AR40" s="94"/>
      <c r="AS40" s="94"/>
      <c r="AT40" s="94"/>
      <c r="AU40" s="94"/>
      <c r="AV40" s="94"/>
      <c r="AW40" s="94"/>
      <c r="AX40" s="94"/>
    </row>
    <row r="41" spans="1:50" x14ac:dyDescent="0.25">
      <c r="A41" s="46"/>
      <c r="B41" s="282" t="str">
        <f>'9'!B43</f>
        <v>Замена оборудования РП-19</v>
      </c>
      <c r="C41" s="554" t="str">
        <f>'9'!C43</f>
        <v>K</v>
      </c>
      <c r="D41" s="564"/>
      <c r="E41" s="138"/>
      <c r="F41" s="138"/>
      <c r="G41" s="138"/>
      <c r="H41" s="138"/>
      <c r="I41" s="138"/>
      <c r="J41" s="138"/>
      <c r="K41" s="138"/>
      <c r="L41" s="138"/>
      <c r="M41" s="138"/>
      <c r="N41" s="138"/>
      <c r="O41" s="138"/>
      <c r="P41" s="138"/>
      <c r="Q41" s="138"/>
      <c r="R41" s="138"/>
      <c r="S41" s="138"/>
      <c r="T41" s="138"/>
      <c r="U41" s="138"/>
      <c r="V41" s="138"/>
      <c r="W41" s="138"/>
      <c r="X41" s="138"/>
      <c r="Y41" s="138"/>
      <c r="Z41" s="138"/>
      <c r="AA41" s="138"/>
      <c r="AB41" s="138"/>
      <c r="AC41" s="138"/>
      <c r="AD41" s="138"/>
      <c r="AE41" s="138"/>
      <c r="AF41" s="564"/>
      <c r="AG41" s="138"/>
      <c r="AH41" s="138"/>
      <c r="AI41" s="138"/>
      <c r="AJ41" s="138"/>
      <c r="AK41" s="138"/>
      <c r="AL41" s="138"/>
      <c r="AM41" s="138"/>
      <c r="AN41" s="94"/>
      <c r="AO41" s="94"/>
      <c r="AP41" s="94"/>
      <c r="AQ41" s="94"/>
      <c r="AR41" s="94"/>
      <c r="AS41" s="94"/>
      <c r="AT41" s="94"/>
      <c r="AU41" s="94"/>
      <c r="AV41" s="94"/>
      <c r="AW41" s="94"/>
      <c r="AX41" s="94"/>
    </row>
    <row r="42" spans="1:50" ht="31.5" x14ac:dyDescent="0.25">
      <c r="A42" s="46"/>
      <c r="B42" s="282" t="str">
        <f>'9'!B44</f>
        <v>Установка оборудования КТП  взамен существующей ТП-86</v>
      </c>
      <c r="C42" s="554" t="str">
        <f>'9'!C44</f>
        <v>K</v>
      </c>
      <c r="D42" s="564"/>
      <c r="E42" s="138"/>
      <c r="F42" s="138"/>
      <c r="G42" s="138"/>
      <c r="H42" s="138"/>
      <c r="I42" s="138"/>
      <c r="J42" s="138"/>
      <c r="K42" s="138"/>
      <c r="L42" s="138"/>
      <c r="M42" s="138"/>
      <c r="N42" s="138"/>
      <c r="O42" s="138"/>
      <c r="P42" s="138"/>
      <c r="Q42" s="138"/>
      <c r="R42" s="138"/>
      <c r="S42" s="138"/>
      <c r="T42" s="138"/>
      <c r="U42" s="138"/>
      <c r="V42" s="138"/>
      <c r="W42" s="138"/>
      <c r="X42" s="138"/>
      <c r="Y42" s="138"/>
      <c r="Z42" s="138"/>
      <c r="AA42" s="138"/>
      <c r="AB42" s="138"/>
      <c r="AC42" s="138"/>
      <c r="AD42" s="138"/>
      <c r="AE42" s="138"/>
      <c r="AF42" s="564"/>
      <c r="AG42" s="138"/>
      <c r="AH42" s="138"/>
      <c r="AI42" s="138"/>
      <c r="AJ42" s="138"/>
      <c r="AK42" s="138"/>
      <c r="AL42" s="138"/>
      <c r="AM42" s="138"/>
      <c r="AN42" s="94"/>
      <c r="AO42" s="94"/>
      <c r="AP42" s="94"/>
      <c r="AQ42" s="94"/>
      <c r="AR42" s="94"/>
      <c r="AS42" s="94"/>
      <c r="AT42" s="94"/>
      <c r="AU42" s="94"/>
      <c r="AV42" s="94"/>
      <c r="AW42" s="94"/>
      <c r="AX42" s="94"/>
    </row>
    <row r="43" spans="1:50" ht="31.5" x14ac:dyDescent="0.25">
      <c r="A43" s="46"/>
      <c r="B43" s="282" t="str">
        <f>'9'!B45</f>
        <v>Замена оборудования ТП-301  РУ-0,4кВ</v>
      </c>
      <c r="C43" s="554" t="str">
        <f>'9'!C45</f>
        <v>K</v>
      </c>
      <c r="D43" s="564"/>
      <c r="E43" s="138"/>
      <c r="F43" s="138"/>
      <c r="G43" s="138"/>
      <c r="H43" s="138"/>
      <c r="I43" s="138"/>
      <c r="J43" s="138"/>
      <c r="K43" s="138"/>
      <c r="L43" s="138"/>
      <c r="M43" s="138"/>
      <c r="N43" s="138"/>
      <c r="O43" s="138"/>
      <c r="P43" s="138"/>
      <c r="Q43" s="138"/>
      <c r="R43" s="138"/>
      <c r="S43" s="138"/>
      <c r="T43" s="138"/>
      <c r="U43" s="138"/>
      <c r="V43" s="138"/>
      <c r="W43" s="138"/>
      <c r="X43" s="138"/>
      <c r="Y43" s="138"/>
      <c r="Z43" s="138"/>
      <c r="AA43" s="138"/>
      <c r="AB43" s="138"/>
      <c r="AC43" s="138"/>
      <c r="AD43" s="138"/>
      <c r="AE43" s="138"/>
      <c r="AF43" s="564"/>
      <c r="AG43" s="138"/>
      <c r="AH43" s="138"/>
      <c r="AI43" s="138"/>
      <c r="AJ43" s="138"/>
      <c r="AK43" s="138"/>
      <c r="AL43" s="138"/>
      <c r="AM43" s="138"/>
      <c r="AN43" s="94"/>
      <c r="AO43" s="94"/>
      <c r="AP43" s="94"/>
      <c r="AQ43" s="94"/>
      <c r="AR43" s="94"/>
      <c r="AS43" s="94"/>
      <c r="AT43" s="94"/>
      <c r="AU43" s="94"/>
      <c r="AV43" s="94"/>
      <c r="AW43" s="94"/>
      <c r="AX43" s="94"/>
    </row>
    <row r="44" spans="1:50" ht="31.5" x14ac:dyDescent="0.25">
      <c r="A44" s="46"/>
      <c r="B44" s="282" t="str">
        <f>'9'!B46</f>
        <v>Установка оборудования БКТП  взамен существующей ТП-306</v>
      </c>
      <c r="C44" s="554" t="str">
        <f>'9'!C46</f>
        <v>K</v>
      </c>
      <c r="D44" s="564"/>
      <c r="E44" s="138"/>
      <c r="F44" s="138"/>
      <c r="G44" s="138"/>
      <c r="H44" s="138"/>
      <c r="I44" s="138"/>
      <c r="J44" s="138"/>
      <c r="K44" s="138"/>
      <c r="L44" s="138"/>
      <c r="M44" s="138"/>
      <c r="N44" s="138"/>
      <c r="O44" s="138"/>
      <c r="P44" s="138"/>
      <c r="Q44" s="138"/>
      <c r="R44" s="138"/>
      <c r="S44" s="138"/>
      <c r="T44" s="138"/>
      <c r="U44" s="138"/>
      <c r="V44" s="138"/>
      <c r="W44" s="138"/>
      <c r="X44" s="138"/>
      <c r="Y44" s="138"/>
      <c r="Z44" s="138"/>
      <c r="AA44" s="138"/>
      <c r="AB44" s="138"/>
      <c r="AC44" s="138"/>
      <c r="AD44" s="138"/>
      <c r="AE44" s="138"/>
      <c r="AF44" s="564"/>
      <c r="AG44" s="138"/>
      <c r="AH44" s="138"/>
      <c r="AI44" s="138"/>
      <c r="AJ44" s="138"/>
      <c r="AK44" s="138"/>
      <c r="AL44" s="138"/>
      <c r="AM44" s="138"/>
      <c r="AN44" s="94"/>
      <c r="AO44" s="94"/>
      <c r="AP44" s="94"/>
      <c r="AQ44" s="94"/>
      <c r="AR44" s="94"/>
      <c r="AS44" s="94"/>
      <c r="AT44" s="94"/>
      <c r="AU44" s="94"/>
      <c r="AV44" s="94"/>
      <c r="AW44" s="94"/>
      <c r="AX44" s="94"/>
    </row>
    <row r="45" spans="1:50" ht="31.5" x14ac:dyDescent="0.25">
      <c r="A45" s="46"/>
      <c r="B45" s="282" t="str">
        <f>'9'!B47</f>
        <v>Замена оборудования РУ-6кВ, РУ-0,4кВ ТП-135</v>
      </c>
      <c r="C45" s="554" t="str">
        <f>'9'!C47</f>
        <v>K</v>
      </c>
      <c r="D45" s="564"/>
      <c r="E45" s="138"/>
      <c r="F45" s="138"/>
      <c r="G45" s="138"/>
      <c r="H45" s="138"/>
      <c r="I45" s="138"/>
      <c r="J45" s="138"/>
      <c r="K45" s="138"/>
      <c r="L45" s="138"/>
      <c r="M45" s="138"/>
      <c r="N45" s="138"/>
      <c r="O45" s="138"/>
      <c r="P45" s="138"/>
      <c r="Q45" s="138"/>
      <c r="R45" s="138"/>
      <c r="S45" s="138"/>
      <c r="T45" s="138"/>
      <c r="U45" s="138"/>
      <c r="V45" s="138"/>
      <c r="W45" s="138"/>
      <c r="X45" s="138"/>
      <c r="Y45" s="138"/>
      <c r="Z45" s="138"/>
      <c r="AA45" s="138"/>
      <c r="AB45" s="138"/>
      <c r="AC45" s="138"/>
      <c r="AD45" s="138"/>
      <c r="AE45" s="138"/>
      <c r="AF45" s="564"/>
      <c r="AG45" s="138"/>
      <c r="AH45" s="138"/>
      <c r="AI45" s="138"/>
      <c r="AJ45" s="138"/>
      <c r="AK45" s="138"/>
      <c r="AL45" s="138"/>
      <c r="AM45" s="138"/>
      <c r="AN45" s="94"/>
      <c r="AO45" s="94"/>
      <c r="AP45" s="94"/>
      <c r="AQ45" s="94"/>
      <c r="AR45" s="94"/>
      <c r="AS45" s="94"/>
      <c r="AT45" s="94"/>
      <c r="AU45" s="94"/>
      <c r="AV45" s="94"/>
      <c r="AW45" s="94"/>
      <c r="AX45" s="94"/>
    </row>
    <row r="46" spans="1:50" ht="47.25" x14ac:dyDescent="0.25">
      <c r="A46" s="46"/>
      <c r="B46" s="282" t="str">
        <f>'9'!B48</f>
        <v>Установка оборудования БКТПБ  взамен существующей ТП-61 с переводом нагрузок</v>
      </c>
      <c r="C46" s="554" t="str">
        <f>'9'!C48</f>
        <v>L</v>
      </c>
      <c r="D46" s="564"/>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564"/>
      <c r="AG46" s="138"/>
      <c r="AH46" s="138"/>
      <c r="AI46" s="138"/>
      <c r="AJ46" s="138"/>
      <c r="AK46" s="138"/>
      <c r="AL46" s="138"/>
      <c r="AM46" s="138"/>
      <c r="AN46" s="94"/>
      <c r="AO46" s="94"/>
      <c r="AP46" s="94"/>
      <c r="AQ46" s="94"/>
      <c r="AR46" s="94"/>
      <c r="AS46" s="94"/>
      <c r="AT46" s="94"/>
      <c r="AU46" s="94"/>
      <c r="AV46" s="94"/>
      <c r="AW46" s="94"/>
      <c r="AX46" s="94"/>
    </row>
    <row r="47" spans="1:50" ht="47.25" x14ac:dyDescent="0.25">
      <c r="A47" s="46"/>
      <c r="B47" s="282" t="str">
        <f>'9'!B49</f>
        <v>Установка оборудования БКТПБ  взамен существующей ТП-12 с переводом нагрузок</v>
      </c>
      <c r="C47" s="554" t="str">
        <f>'9'!C49</f>
        <v>L</v>
      </c>
      <c r="D47" s="564"/>
      <c r="E47" s="138"/>
      <c r="F47" s="138"/>
      <c r="G47" s="138"/>
      <c r="H47" s="138"/>
      <c r="I47" s="138"/>
      <c r="J47" s="138"/>
      <c r="K47" s="138"/>
      <c r="L47" s="138"/>
      <c r="M47" s="138"/>
      <c r="N47" s="138"/>
      <c r="O47" s="138"/>
      <c r="P47" s="138"/>
      <c r="Q47" s="138"/>
      <c r="R47" s="138"/>
      <c r="S47" s="138"/>
      <c r="T47" s="138"/>
      <c r="U47" s="138"/>
      <c r="V47" s="138"/>
      <c r="W47" s="138"/>
      <c r="X47" s="138"/>
      <c r="Y47" s="138"/>
      <c r="Z47" s="138"/>
      <c r="AA47" s="138"/>
      <c r="AB47" s="138"/>
      <c r="AC47" s="138"/>
      <c r="AD47" s="138"/>
      <c r="AE47" s="138"/>
      <c r="AF47" s="564"/>
      <c r="AG47" s="138"/>
      <c r="AH47" s="138"/>
      <c r="AI47" s="138"/>
      <c r="AJ47" s="138"/>
      <c r="AK47" s="138"/>
      <c r="AL47" s="138"/>
      <c r="AM47" s="138"/>
      <c r="AN47" s="94"/>
      <c r="AO47" s="94"/>
      <c r="AP47" s="94"/>
      <c r="AQ47" s="94"/>
      <c r="AR47" s="94"/>
      <c r="AS47" s="94"/>
      <c r="AT47" s="94"/>
      <c r="AU47" s="94"/>
      <c r="AV47" s="94"/>
      <c r="AW47" s="94"/>
      <c r="AX47" s="94"/>
    </row>
    <row r="48" spans="1:50" ht="31.5" x14ac:dyDescent="0.25">
      <c r="A48" s="46"/>
      <c r="B48" s="282" t="str">
        <f>'9'!B50</f>
        <v>Замена оборудования РУ-6кВ  РП-10 с переводом нагрузок</v>
      </c>
      <c r="C48" s="554" t="str">
        <f>'9'!C50</f>
        <v>L</v>
      </c>
      <c r="D48" s="564"/>
      <c r="E48" s="138"/>
      <c r="F48" s="138"/>
      <c r="G48" s="138"/>
      <c r="H48" s="138"/>
      <c r="I48" s="138"/>
      <c r="J48" s="138"/>
      <c r="K48" s="138"/>
      <c r="L48" s="138"/>
      <c r="M48" s="138"/>
      <c r="N48" s="138"/>
      <c r="O48" s="138"/>
      <c r="P48" s="138"/>
      <c r="Q48" s="138"/>
      <c r="R48" s="138"/>
      <c r="S48" s="138"/>
      <c r="T48" s="138"/>
      <c r="U48" s="138"/>
      <c r="V48" s="138"/>
      <c r="W48" s="138"/>
      <c r="X48" s="138"/>
      <c r="Y48" s="138"/>
      <c r="Z48" s="138"/>
      <c r="AA48" s="138"/>
      <c r="AB48" s="138"/>
      <c r="AC48" s="138"/>
      <c r="AD48" s="138"/>
      <c r="AE48" s="138"/>
      <c r="AF48" s="564"/>
      <c r="AG48" s="138"/>
      <c r="AH48" s="138"/>
      <c r="AI48" s="138"/>
      <c r="AJ48" s="138"/>
      <c r="AK48" s="138"/>
      <c r="AL48" s="138"/>
      <c r="AM48" s="138"/>
      <c r="AN48" s="94"/>
      <c r="AO48" s="94"/>
      <c r="AP48" s="94"/>
      <c r="AQ48" s="94"/>
      <c r="AR48" s="94"/>
      <c r="AS48" s="94"/>
      <c r="AT48" s="94"/>
      <c r="AU48" s="94"/>
      <c r="AV48" s="94"/>
      <c r="AW48" s="94"/>
      <c r="AX48" s="94"/>
    </row>
    <row r="49" spans="1:50" ht="47.25" x14ac:dyDescent="0.25">
      <c r="A49" s="46"/>
      <c r="B49" s="282" t="str">
        <f>'9'!B51</f>
        <v>Установка оборудования КТП взамен существующей ТП-166 с переводом нагрузок</v>
      </c>
      <c r="C49" s="554" t="str">
        <f>'9'!C51</f>
        <v>L</v>
      </c>
      <c r="D49" s="564"/>
      <c r="E49" s="138"/>
      <c r="F49" s="138"/>
      <c r="G49" s="138"/>
      <c r="H49" s="138"/>
      <c r="I49" s="138"/>
      <c r="J49" s="138"/>
      <c r="K49" s="138"/>
      <c r="L49" s="138"/>
      <c r="M49" s="138"/>
      <c r="N49" s="138"/>
      <c r="O49" s="138"/>
      <c r="P49" s="138"/>
      <c r="Q49" s="138"/>
      <c r="R49" s="138"/>
      <c r="S49" s="138"/>
      <c r="T49" s="138"/>
      <c r="U49" s="138"/>
      <c r="V49" s="138"/>
      <c r="W49" s="138"/>
      <c r="X49" s="138"/>
      <c r="Y49" s="138"/>
      <c r="Z49" s="138"/>
      <c r="AA49" s="138"/>
      <c r="AB49" s="138"/>
      <c r="AC49" s="138"/>
      <c r="AD49" s="138"/>
      <c r="AE49" s="138"/>
      <c r="AF49" s="564"/>
      <c r="AG49" s="138"/>
      <c r="AH49" s="138"/>
      <c r="AI49" s="138"/>
      <c r="AJ49" s="138"/>
      <c r="AK49" s="138"/>
      <c r="AL49" s="138"/>
      <c r="AM49" s="267"/>
      <c r="AN49" s="94"/>
      <c r="AO49" s="94"/>
      <c r="AP49" s="94"/>
      <c r="AQ49" s="94"/>
      <c r="AR49" s="94"/>
      <c r="AS49" s="94"/>
      <c r="AT49" s="94"/>
      <c r="AU49" s="94"/>
      <c r="AV49" s="94"/>
      <c r="AW49" s="94"/>
      <c r="AX49" s="94"/>
    </row>
    <row r="50" spans="1:50" ht="47.25" x14ac:dyDescent="0.25">
      <c r="A50" s="46"/>
      <c r="B50" s="282" t="str">
        <f>'9'!B52</f>
        <v>Установка оборудования КТП  взамен существующей 
ТП-112 с переводом нагрузок</v>
      </c>
      <c r="C50" s="554" t="str">
        <f>'9'!C52</f>
        <v>L</v>
      </c>
      <c r="D50" s="564"/>
      <c r="E50" s="138"/>
      <c r="F50" s="138"/>
      <c r="G50" s="138"/>
      <c r="H50" s="138"/>
      <c r="I50" s="138"/>
      <c r="J50" s="138"/>
      <c r="K50" s="138"/>
      <c r="L50" s="138"/>
      <c r="M50" s="138"/>
      <c r="N50" s="138"/>
      <c r="O50" s="138"/>
      <c r="P50" s="138"/>
      <c r="Q50" s="138"/>
      <c r="R50" s="138"/>
      <c r="S50" s="138"/>
      <c r="T50" s="138"/>
      <c r="U50" s="138"/>
      <c r="V50" s="138"/>
      <c r="W50" s="138"/>
      <c r="X50" s="138"/>
      <c r="Y50" s="138"/>
      <c r="Z50" s="138"/>
      <c r="AA50" s="138"/>
      <c r="AB50" s="138"/>
      <c r="AC50" s="138"/>
      <c r="AD50" s="138"/>
      <c r="AE50" s="138"/>
      <c r="AF50" s="564"/>
      <c r="AG50" s="138"/>
      <c r="AH50" s="138"/>
      <c r="AI50" s="138"/>
      <c r="AJ50" s="138"/>
      <c r="AK50" s="138"/>
      <c r="AL50" s="138"/>
      <c r="AM50" s="267"/>
      <c r="AN50" s="94"/>
      <c r="AO50" s="94"/>
      <c r="AP50" s="94"/>
      <c r="AQ50" s="94"/>
      <c r="AR50" s="94"/>
      <c r="AS50" s="94"/>
      <c r="AT50" s="94"/>
      <c r="AU50" s="94"/>
      <c r="AV50" s="94"/>
      <c r="AW50" s="94"/>
      <c r="AX50" s="94"/>
    </row>
    <row r="51" spans="1:50" ht="31.5" x14ac:dyDescent="0.25">
      <c r="A51" s="46"/>
      <c r="B51" s="282" t="str">
        <f>'9'!B53</f>
        <v>Установка оборудования БКТП  взамен существующей КТП-59</v>
      </c>
      <c r="C51" s="554" t="str">
        <f>'9'!C53</f>
        <v>M</v>
      </c>
      <c r="D51" s="564"/>
      <c r="E51" s="138"/>
      <c r="F51" s="138"/>
      <c r="G51" s="138"/>
      <c r="H51" s="138"/>
      <c r="I51" s="138"/>
      <c r="J51" s="138"/>
      <c r="K51" s="138"/>
      <c r="L51" s="138"/>
      <c r="M51" s="138"/>
      <c r="N51" s="138"/>
      <c r="O51" s="138"/>
      <c r="P51" s="138"/>
      <c r="Q51" s="138"/>
      <c r="R51" s="138"/>
      <c r="S51" s="138"/>
      <c r="T51" s="138"/>
      <c r="U51" s="138"/>
      <c r="V51" s="138"/>
      <c r="W51" s="138"/>
      <c r="X51" s="138"/>
      <c r="Y51" s="138"/>
      <c r="Z51" s="138"/>
      <c r="AA51" s="138"/>
      <c r="AB51" s="138"/>
      <c r="AC51" s="138"/>
      <c r="AD51" s="138"/>
      <c r="AE51" s="138"/>
      <c r="AF51" s="564"/>
      <c r="AG51" s="138"/>
      <c r="AH51" s="138"/>
      <c r="AI51" s="138"/>
      <c r="AJ51" s="138"/>
      <c r="AK51" s="138"/>
      <c r="AL51" s="138"/>
      <c r="AM51" s="267"/>
      <c r="AN51" s="94"/>
      <c r="AO51" s="94"/>
      <c r="AP51" s="94"/>
      <c r="AQ51" s="94"/>
      <c r="AR51" s="94"/>
      <c r="AS51" s="94"/>
      <c r="AT51" s="94"/>
      <c r="AU51" s="94"/>
      <c r="AV51" s="94"/>
      <c r="AW51" s="94"/>
      <c r="AX51" s="94"/>
    </row>
    <row r="52" spans="1:50" x14ac:dyDescent="0.25">
      <c r="A52" s="46"/>
      <c r="B52" s="282" t="str">
        <f>'9'!B54</f>
        <v>Замена оборудования ТП-14</v>
      </c>
      <c r="C52" s="554" t="str">
        <f>'9'!C54</f>
        <v>M</v>
      </c>
      <c r="D52" s="564"/>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564"/>
      <c r="AG52" s="138"/>
      <c r="AH52" s="138"/>
      <c r="AI52" s="138"/>
      <c r="AJ52" s="138"/>
      <c r="AK52" s="138"/>
      <c r="AL52" s="138"/>
      <c r="AM52" s="267"/>
      <c r="AN52" s="94"/>
      <c r="AO52" s="94"/>
      <c r="AP52" s="94"/>
      <c r="AQ52" s="94"/>
      <c r="AR52" s="94"/>
      <c r="AS52" s="94"/>
      <c r="AT52" s="94"/>
      <c r="AU52" s="94"/>
      <c r="AV52" s="94"/>
      <c r="AW52" s="94"/>
      <c r="AX52" s="94"/>
    </row>
    <row r="53" spans="1:50" ht="31.5" x14ac:dyDescent="0.25">
      <c r="A53" s="46"/>
      <c r="B53" s="282" t="str">
        <f>'9'!B55</f>
        <v>Замена оборудования РУ-6кВ РП-16</v>
      </c>
      <c r="C53" s="554" t="str">
        <f>'9'!C55</f>
        <v>M</v>
      </c>
      <c r="D53" s="564"/>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564"/>
      <c r="AG53" s="138"/>
      <c r="AH53" s="138"/>
      <c r="AI53" s="138"/>
      <c r="AJ53" s="138"/>
      <c r="AK53" s="138"/>
      <c r="AL53" s="138"/>
      <c r="AM53" s="267"/>
      <c r="AN53" s="94"/>
      <c r="AO53" s="94"/>
      <c r="AP53" s="94"/>
      <c r="AQ53" s="94"/>
      <c r="AR53" s="94"/>
      <c r="AS53" s="94"/>
      <c r="AT53" s="94"/>
      <c r="AU53" s="94"/>
      <c r="AV53" s="94"/>
      <c r="AW53" s="94"/>
      <c r="AX53" s="94"/>
    </row>
    <row r="54" spans="1:50" ht="31.5" x14ac:dyDescent="0.25">
      <c r="A54" s="46"/>
      <c r="B54" s="282" t="str">
        <f>'9'!B56</f>
        <v>Замена оборудования РП-3 с переводом нагрузок</v>
      </c>
      <c r="C54" s="554" t="str">
        <f>'9'!C56</f>
        <v>M</v>
      </c>
      <c r="D54" s="564"/>
      <c r="E54" s="138"/>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564"/>
      <c r="AG54" s="138"/>
      <c r="AH54" s="138"/>
      <c r="AI54" s="138"/>
      <c r="AJ54" s="138"/>
      <c r="AK54" s="138"/>
      <c r="AL54" s="138"/>
      <c r="AM54" s="267"/>
      <c r="AN54" s="94"/>
      <c r="AO54" s="94"/>
      <c r="AP54" s="94"/>
      <c r="AQ54" s="94"/>
      <c r="AR54" s="94"/>
      <c r="AS54" s="94"/>
      <c r="AT54" s="94"/>
      <c r="AU54" s="94"/>
      <c r="AV54" s="94"/>
      <c r="AW54" s="94"/>
      <c r="AX54" s="94"/>
    </row>
    <row r="55" spans="1:50" ht="47.25" x14ac:dyDescent="0.25">
      <c r="A55" s="46"/>
      <c r="B55" s="282" t="str">
        <f>'9'!B57</f>
        <v>Установка КТП  взамен существующей ТП-115 с переводом нагрузок</v>
      </c>
      <c r="C55" s="554" t="str">
        <f>'9'!C57</f>
        <v>M</v>
      </c>
      <c r="D55" s="564"/>
      <c r="E55" s="138"/>
      <c r="F55" s="138"/>
      <c r="G55" s="138"/>
      <c r="H55" s="138"/>
      <c r="I55" s="138"/>
      <c r="K55" s="138"/>
      <c r="L55" s="138"/>
      <c r="M55" s="138"/>
      <c r="N55" s="138"/>
      <c r="O55" s="138"/>
      <c r="P55" s="138"/>
      <c r="Q55" s="138"/>
      <c r="S55" s="138"/>
      <c r="T55" s="138"/>
      <c r="U55" s="138"/>
      <c r="V55" s="138"/>
      <c r="W55" s="138"/>
      <c r="X55" s="138"/>
      <c r="Y55" s="138"/>
      <c r="Z55" s="138"/>
      <c r="AA55" s="138"/>
      <c r="AB55" s="138"/>
      <c r="AC55" s="138"/>
      <c r="AD55" s="138"/>
      <c r="AE55" s="138"/>
      <c r="AF55" s="564"/>
      <c r="AG55" s="138"/>
      <c r="AH55" s="138"/>
      <c r="AI55" s="138"/>
      <c r="AJ55" s="138"/>
      <c r="AK55" s="138"/>
      <c r="AL55" s="138"/>
      <c r="AM55" s="267"/>
      <c r="AN55" s="94"/>
      <c r="AO55" s="94"/>
      <c r="AP55" s="94"/>
      <c r="AQ55" s="94"/>
      <c r="AR55" s="94"/>
      <c r="AS55" s="94"/>
      <c r="AT55" s="94"/>
      <c r="AU55" s="94"/>
      <c r="AV55" s="94"/>
      <c r="AW55" s="94"/>
      <c r="AX55" s="94"/>
    </row>
    <row r="56" spans="1:50" ht="47.25" x14ac:dyDescent="0.25">
      <c r="A56" s="46"/>
      <c r="B56" s="282" t="str">
        <f>'9'!B58</f>
        <v>Установка  КТП  взамен существующей ТП-118 с переводом нагрузок</v>
      </c>
      <c r="C56" s="554" t="str">
        <f>'9'!C58</f>
        <v>M</v>
      </c>
      <c r="D56" s="564"/>
      <c r="E56" s="138"/>
      <c r="F56" s="138"/>
      <c r="G56" s="138"/>
      <c r="H56" s="138"/>
      <c r="I56" s="138"/>
      <c r="K56" s="138"/>
      <c r="L56" s="138"/>
      <c r="M56" s="138"/>
      <c r="N56" s="138"/>
      <c r="O56" s="138"/>
      <c r="P56" s="138"/>
      <c r="Q56" s="138"/>
      <c r="S56" s="138"/>
      <c r="T56" s="138"/>
      <c r="U56" s="138"/>
      <c r="V56" s="138"/>
      <c r="W56" s="138"/>
      <c r="X56" s="138"/>
      <c r="Y56" s="138"/>
      <c r="Z56" s="138"/>
      <c r="AA56" s="138"/>
      <c r="AB56" s="138"/>
      <c r="AC56" s="138"/>
      <c r="AD56" s="138"/>
      <c r="AE56" s="138"/>
      <c r="AF56" s="564"/>
      <c r="AG56" s="138"/>
      <c r="AH56" s="138"/>
      <c r="AI56" s="138"/>
      <c r="AJ56" s="138"/>
      <c r="AK56" s="138"/>
      <c r="AL56" s="138"/>
      <c r="AM56" s="267"/>
      <c r="AN56" s="94"/>
      <c r="AO56" s="94"/>
      <c r="AP56" s="94"/>
      <c r="AQ56" s="94"/>
      <c r="AR56" s="94"/>
      <c r="AS56" s="94"/>
      <c r="AT56" s="94"/>
      <c r="AU56" s="94"/>
      <c r="AV56" s="94"/>
      <c r="AW56" s="94"/>
      <c r="AX56" s="94"/>
    </row>
    <row r="57" spans="1:50" ht="47.25" x14ac:dyDescent="0.25">
      <c r="A57" s="46"/>
      <c r="B57" s="282" t="str">
        <f>'9'!B59</f>
        <v>Установка  КТП  взамен существующей ТП-133 с переводом нагрузок</v>
      </c>
      <c r="C57" s="554" t="str">
        <f>'9'!C59</f>
        <v>M</v>
      </c>
      <c r="D57" s="564"/>
      <c r="E57" s="138"/>
      <c r="F57" s="138"/>
      <c r="G57" s="138"/>
      <c r="H57" s="138"/>
      <c r="I57" s="138"/>
      <c r="K57" s="138"/>
      <c r="L57" s="138"/>
      <c r="M57" s="138"/>
      <c r="N57" s="138"/>
      <c r="O57" s="138"/>
      <c r="P57" s="138"/>
      <c r="Q57" s="138"/>
      <c r="S57" s="138"/>
      <c r="T57" s="138"/>
      <c r="U57" s="138"/>
      <c r="V57" s="138"/>
      <c r="W57" s="138"/>
      <c r="X57" s="138"/>
      <c r="Y57" s="138"/>
      <c r="Z57" s="138"/>
      <c r="AA57" s="138"/>
      <c r="AB57" s="138"/>
      <c r="AC57" s="138"/>
      <c r="AD57" s="138"/>
      <c r="AE57" s="138"/>
      <c r="AF57" s="564"/>
      <c r="AG57" s="138"/>
      <c r="AH57" s="138"/>
      <c r="AI57" s="138"/>
      <c r="AJ57" s="138"/>
      <c r="AK57" s="138"/>
      <c r="AL57" s="138"/>
      <c r="AM57" s="267"/>
      <c r="AN57" s="94"/>
      <c r="AO57" s="94"/>
      <c r="AP57" s="94"/>
      <c r="AQ57" s="94"/>
      <c r="AR57" s="94"/>
      <c r="AS57" s="94"/>
      <c r="AT57" s="94"/>
      <c r="AU57" s="94"/>
      <c r="AV57" s="94"/>
      <c r="AW57" s="94"/>
      <c r="AX57" s="94"/>
    </row>
    <row r="58" spans="1:50" ht="47.25" x14ac:dyDescent="0.25">
      <c r="A58" s="46"/>
      <c r="B58" s="282" t="str">
        <f>'9'!B60</f>
        <v>Замена оборудования ТП-378 РУ-6кВ, дооборудование РУ-0,4кВ с переводом нагрузок</v>
      </c>
      <c r="C58" s="554" t="str">
        <f>'9'!C60</f>
        <v>M</v>
      </c>
      <c r="D58" s="564"/>
      <c r="E58" s="138"/>
      <c r="F58" s="138"/>
      <c r="G58" s="138"/>
      <c r="H58" s="138"/>
      <c r="I58" s="138"/>
      <c r="K58" s="138"/>
      <c r="L58" s="138"/>
      <c r="M58" s="138"/>
      <c r="N58" s="138"/>
      <c r="O58" s="138"/>
      <c r="P58" s="138"/>
      <c r="Q58" s="138"/>
      <c r="S58" s="138"/>
      <c r="T58" s="138"/>
      <c r="U58" s="138"/>
      <c r="V58" s="138"/>
      <c r="W58" s="138"/>
      <c r="X58" s="138"/>
      <c r="Y58" s="138"/>
      <c r="Z58" s="138"/>
      <c r="AA58" s="138"/>
      <c r="AB58" s="138"/>
      <c r="AC58" s="138"/>
      <c r="AD58" s="138"/>
      <c r="AE58" s="138"/>
      <c r="AF58" s="564"/>
      <c r="AG58" s="138"/>
      <c r="AH58" s="138"/>
      <c r="AI58" s="138"/>
      <c r="AJ58" s="138"/>
      <c r="AK58" s="138"/>
      <c r="AL58" s="138"/>
      <c r="AM58" s="267"/>
      <c r="AN58" s="94"/>
      <c r="AO58" s="94"/>
      <c r="AP58" s="94"/>
      <c r="AQ58" s="94"/>
      <c r="AR58" s="94"/>
      <c r="AS58" s="94"/>
      <c r="AT58" s="94"/>
      <c r="AU58" s="94"/>
      <c r="AV58" s="94"/>
      <c r="AW58" s="94"/>
      <c r="AX58" s="94"/>
    </row>
    <row r="59" spans="1:50" ht="47.25" x14ac:dyDescent="0.25">
      <c r="A59" s="46"/>
      <c r="B59" s="282" t="str">
        <f>'9'!B61</f>
        <v>Установка  КТП  взамен существующей КТП-50 с переводом нагрузок</v>
      </c>
      <c r="C59" s="554" t="str">
        <f>'9'!C61</f>
        <v>M</v>
      </c>
      <c r="D59" s="564"/>
      <c r="E59" s="138"/>
      <c r="F59" s="138"/>
      <c r="G59" s="138"/>
      <c r="H59" s="138"/>
      <c r="I59" s="138"/>
      <c r="K59" s="138"/>
      <c r="L59" s="138"/>
      <c r="M59" s="138"/>
      <c r="N59" s="138"/>
      <c r="O59" s="138"/>
      <c r="P59" s="138"/>
      <c r="Q59" s="138"/>
      <c r="S59" s="138"/>
      <c r="T59" s="138"/>
      <c r="U59" s="138"/>
      <c r="V59" s="138"/>
      <c r="W59" s="138"/>
      <c r="X59" s="138"/>
      <c r="Y59" s="138"/>
      <c r="Z59" s="138"/>
      <c r="AA59" s="138"/>
      <c r="AB59" s="138"/>
      <c r="AC59" s="138"/>
      <c r="AD59" s="138"/>
      <c r="AE59" s="138"/>
      <c r="AF59" s="564"/>
      <c r="AG59" s="138"/>
      <c r="AH59" s="138"/>
      <c r="AI59" s="138"/>
      <c r="AJ59" s="138"/>
      <c r="AK59" s="138"/>
      <c r="AL59" s="138"/>
      <c r="AM59" s="267"/>
      <c r="AN59" s="94"/>
      <c r="AO59" s="94"/>
      <c r="AP59" s="94"/>
      <c r="AQ59" s="94"/>
      <c r="AR59" s="94"/>
      <c r="AS59" s="94"/>
      <c r="AT59" s="94"/>
      <c r="AU59" s="94"/>
      <c r="AV59" s="94"/>
      <c r="AW59" s="94"/>
      <c r="AX59" s="94"/>
    </row>
    <row r="60" spans="1:50" ht="47.25" x14ac:dyDescent="0.25">
      <c r="A60" s="46"/>
      <c r="B60" s="282" t="str">
        <f>'9'!B62</f>
        <v>Установка  КТП  взамен существующей ТП-524 с переводом нагрузок</v>
      </c>
      <c r="C60" s="554" t="str">
        <f>'9'!C62</f>
        <v>M</v>
      </c>
      <c r="D60" s="564"/>
      <c r="E60" s="138"/>
      <c r="F60" s="138"/>
      <c r="G60" s="138"/>
      <c r="H60" s="138"/>
      <c r="I60" s="138"/>
      <c r="K60" s="138"/>
      <c r="L60" s="138"/>
      <c r="M60" s="138"/>
      <c r="N60" s="138"/>
      <c r="O60" s="138"/>
      <c r="P60" s="138"/>
      <c r="Q60" s="138"/>
      <c r="S60" s="138"/>
      <c r="T60" s="138"/>
      <c r="U60" s="138"/>
      <c r="V60" s="138"/>
      <c r="W60" s="138"/>
      <c r="X60" s="138"/>
      <c r="Y60" s="138"/>
      <c r="Z60" s="138"/>
      <c r="AA60" s="138"/>
      <c r="AB60" s="138"/>
      <c r="AC60" s="138"/>
      <c r="AD60" s="138"/>
      <c r="AE60" s="138"/>
      <c r="AF60" s="564"/>
      <c r="AG60" s="138"/>
      <c r="AH60" s="138"/>
      <c r="AI60" s="138"/>
      <c r="AJ60" s="138"/>
      <c r="AK60" s="138"/>
      <c r="AL60" s="138"/>
      <c r="AM60" s="267"/>
      <c r="AN60" s="94"/>
      <c r="AO60" s="94"/>
      <c r="AP60" s="94"/>
      <c r="AQ60" s="94"/>
      <c r="AR60" s="94"/>
      <c r="AS60" s="94"/>
      <c r="AT60" s="94"/>
      <c r="AU60" s="94"/>
      <c r="AV60" s="94"/>
      <c r="AW60" s="94"/>
      <c r="AX60" s="94"/>
    </row>
    <row r="61" spans="1:50" ht="63" x14ac:dyDescent="0.25">
      <c r="A61" s="46"/>
      <c r="B61" s="282" t="str">
        <f>'9'!B63</f>
        <v>Разработка проектно-сметной документации «Установка КТП взамен существующей КТП-59 с переводом нагрузок»</v>
      </c>
      <c r="C61" s="554" t="str">
        <f>'9'!C63</f>
        <v>M</v>
      </c>
      <c r="D61" s="564"/>
      <c r="E61" s="138"/>
      <c r="F61" s="138"/>
      <c r="G61" s="138"/>
      <c r="H61" s="138"/>
      <c r="I61" s="138"/>
      <c r="J61" s="138"/>
      <c r="K61" s="138"/>
      <c r="L61" s="138"/>
      <c r="M61" s="138"/>
      <c r="N61" s="138"/>
      <c r="O61" s="138"/>
      <c r="P61" s="138"/>
      <c r="Q61" s="138"/>
      <c r="R61" s="138"/>
      <c r="S61" s="138"/>
      <c r="T61" s="138"/>
      <c r="U61" s="138"/>
      <c r="V61" s="138"/>
      <c r="W61" s="138"/>
      <c r="X61" s="138"/>
      <c r="Y61" s="138"/>
      <c r="Z61" s="138"/>
      <c r="AA61" s="138"/>
      <c r="AB61" s="138"/>
      <c r="AC61" s="138"/>
      <c r="AD61" s="138"/>
      <c r="AE61" s="138"/>
      <c r="AF61" s="564"/>
      <c r="AG61" s="138"/>
      <c r="AH61" s="138"/>
      <c r="AI61" s="138"/>
      <c r="AJ61" s="138"/>
      <c r="AK61" s="138"/>
      <c r="AL61" s="138"/>
      <c r="AM61" s="267"/>
      <c r="AN61" s="94"/>
      <c r="AO61" s="94"/>
      <c r="AP61" s="94"/>
      <c r="AQ61" s="94"/>
      <c r="AR61" s="94"/>
      <c r="AS61" s="94"/>
      <c r="AT61" s="94"/>
      <c r="AU61" s="94"/>
      <c r="AV61" s="94"/>
      <c r="AW61" s="94"/>
      <c r="AX61" s="94"/>
    </row>
    <row r="62" spans="1:50" ht="63" x14ac:dyDescent="0.25">
      <c r="A62" s="46"/>
      <c r="B62" s="282" t="str">
        <f>'9'!B64</f>
        <v>Разработка проектно-сметной документации «Замена оборудования РУ-6 кВ РП-16 с переводом нагрузок»</v>
      </c>
      <c r="C62" s="554" t="str">
        <f>'9'!C64</f>
        <v>M</v>
      </c>
      <c r="D62" s="564"/>
      <c r="E62" s="138"/>
      <c r="F62" s="138"/>
      <c r="G62" s="138"/>
      <c r="H62" s="138"/>
      <c r="I62" s="138"/>
      <c r="J62" s="138"/>
      <c r="K62" s="138"/>
      <c r="L62" s="138"/>
      <c r="M62" s="138"/>
      <c r="N62" s="138"/>
      <c r="O62" s="138"/>
      <c r="P62" s="138"/>
      <c r="Q62" s="138"/>
      <c r="R62" s="138"/>
      <c r="S62" s="138"/>
      <c r="T62" s="138"/>
      <c r="U62" s="138"/>
      <c r="V62" s="138"/>
      <c r="W62" s="138"/>
      <c r="X62" s="138"/>
      <c r="Y62" s="138"/>
      <c r="Z62" s="138"/>
      <c r="AA62" s="138"/>
      <c r="AB62" s="138"/>
      <c r="AC62" s="138"/>
      <c r="AD62" s="138"/>
      <c r="AE62" s="138"/>
      <c r="AF62" s="564"/>
      <c r="AG62" s="138"/>
      <c r="AH62" s="138"/>
      <c r="AI62" s="138"/>
      <c r="AJ62" s="138"/>
      <c r="AK62" s="138"/>
      <c r="AL62" s="138"/>
      <c r="AM62" s="267"/>
      <c r="AN62" s="94"/>
      <c r="AO62" s="94"/>
      <c r="AP62" s="94"/>
      <c r="AQ62" s="94"/>
      <c r="AR62" s="94"/>
      <c r="AS62" s="94"/>
      <c r="AT62" s="94"/>
      <c r="AU62" s="94"/>
      <c r="AV62" s="94"/>
      <c r="AW62" s="94"/>
      <c r="AX62" s="94"/>
    </row>
    <row r="63" spans="1:50" ht="78.75" x14ac:dyDescent="0.25">
      <c r="A63" s="46"/>
      <c r="B63" s="282" t="str">
        <f>'9'!B65</f>
        <v>Разработка проектно-сметной документации «Замена оборудования ТП-378 РУ-6кВ, установка Т2, дооборудование РУ-0,4кВ с переводом нагрузок»</v>
      </c>
      <c r="C63" s="554" t="str">
        <f>'9'!C65</f>
        <v>M</v>
      </c>
      <c r="D63" s="564"/>
      <c r="E63" s="138"/>
      <c r="F63" s="138"/>
      <c r="G63" s="138"/>
      <c r="H63" s="138"/>
      <c r="I63" s="138"/>
      <c r="J63" s="138"/>
      <c r="K63" s="138"/>
      <c r="L63" s="138"/>
      <c r="M63" s="138"/>
      <c r="N63" s="138"/>
      <c r="O63" s="138"/>
      <c r="P63" s="138"/>
      <c r="Q63" s="138"/>
      <c r="R63" s="138"/>
      <c r="S63" s="138"/>
      <c r="T63" s="138"/>
      <c r="U63" s="138"/>
      <c r="V63" s="138"/>
      <c r="W63" s="138"/>
      <c r="X63" s="138"/>
      <c r="Y63" s="138"/>
      <c r="Z63" s="138"/>
      <c r="AA63" s="138"/>
      <c r="AB63" s="138"/>
      <c r="AC63" s="138"/>
      <c r="AD63" s="138"/>
      <c r="AE63" s="138"/>
      <c r="AF63" s="564"/>
      <c r="AG63" s="138"/>
      <c r="AH63" s="138"/>
      <c r="AI63" s="138"/>
      <c r="AJ63" s="138"/>
      <c r="AK63" s="138"/>
      <c r="AL63" s="138"/>
      <c r="AM63" s="267"/>
      <c r="AN63" s="94"/>
      <c r="AO63" s="94"/>
      <c r="AP63" s="94"/>
      <c r="AQ63" s="94"/>
      <c r="AR63" s="94"/>
      <c r="AS63" s="94"/>
      <c r="AT63" s="94"/>
      <c r="AU63" s="94"/>
      <c r="AV63" s="94"/>
      <c r="AW63" s="94"/>
      <c r="AX63" s="94"/>
    </row>
    <row r="64" spans="1:50" ht="63" x14ac:dyDescent="0.25">
      <c r="A64" s="46"/>
      <c r="B64" s="282" t="str">
        <f>'9'!B66</f>
        <v>Разработка проектно-сметной документации «Установка  КТП  взамен существующей КТП-50 с переводом нагрузок»</v>
      </c>
      <c r="C64" s="554" t="str">
        <f>'9'!C66</f>
        <v>M</v>
      </c>
      <c r="D64" s="564"/>
      <c r="E64" s="138"/>
      <c r="F64" s="138"/>
      <c r="G64" s="138"/>
      <c r="H64" s="138"/>
      <c r="I64" s="138"/>
      <c r="J64" s="138"/>
      <c r="K64" s="138"/>
      <c r="L64" s="138"/>
      <c r="M64" s="138"/>
      <c r="N64" s="138"/>
      <c r="O64" s="138"/>
      <c r="P64" s="138"/>
      <c r="Q64" s="138"/>
      <c r="R64" s="138"/>
      <c r="S64" s="138"/>
      <c r="T64" s="138"/>
      <c r="U64" s="138"/>
      <c r="V64" s="138"/>
      <c r="W64" s="138"/>
      <c r="X64" s="138"/>
      <c r="Y64" s="138"/>
      <c r="Z64" s="138"/>
      <c r="AA64" s="138"/>
      <c r="AB64" s="138"/>
      <c r="AC64" s="138"/>
      <c r="AD64" s="138"/>
      <c r="AE64" s="138"/>
      <c r="AF64" s="564"/>
      <c r="AG64" s="138"/>
      <c r="AH64" s="138"/>
      <c r="AI64" s="138"/>
      <c r="AJ64" s="138"/>
      <c r="AK64" s="138"/>
      <c r="AL64" s="138"/>
      <c r="AM64" s="267"/>
      <c r="AN64" s="94"/>
      <c r="AO64" s="94"/>
      <c r="AP64" s="94"/>
      <c r="AQ64" s="94"/>
      <c r="AR64" s="94"/>
      <c r="AS64" s="94"/>
      <c r="AT64" s="94"/>
      <c r="AU64" s="94"/>
      <c r="AV64" s="94"/>
      <c r="AW64" s="94"/>
      <c r="AX64" s="94"/>
    </row>
    <row r="65" spans="1:50" ht="47.25" x14ac:dyDescent="0.25">
      <c r="A65" s="46"/>
      <c r="B65" s="282" t="str">
        <f>'9'!B67</f>
        <v>Установка КТП  взамен существующей ТП-116 с переводом нагрузок</v>
      </c>
      <c r="C65" s="554" t="str">
        <f>'9'!C67</f>
        <v>N</v>
      </c>
      <c r="D65" s="564"/>
      <c r="E65" s="138"/>
      <c r="F65" s="138"/>
      <c r="G65" s="138"/>
      <c r="H65" s="138"/>
      <c r="I65" s="138"/>
      <c r="J65" s="138"/>
      <c r="K65" s="138"/>
      <c r="L65" s="138"/>
      <c r="M65" s="138"/>
      <c r="N65" s="138"/>
      <c r="O65" s="138"/>
      <c r="P65" s="138"/>
      <c r="Q65" s="138"/>
      <c r="R65" s="138"/>
      <c r="S65" s="138"/>
      <c r="T65" s="138"/>
      <c r="U65" s="138"/>
      <c r="V65" s="138"/>
      <c r="W65" s="138"/>
      <c r="X65" s="138"/>
      <c r="Y65" s="138"/>
      <c r="Z65" s="138"/>
      <c r="AA65" s="138"/>
      <c r="AB65" s="138"/>
      <c r="AC65" s="138"/>
      <c r="AD65" s="138"/>
      <c r="AE65" s="138"/>
      <c r="AF65" s="564"/>
      <c r="AG65" s="138"/>
      <c r="AH65" s="138"/>
      <c r="AI65" s="138"/>
      <c r="AJ65" s="138"/>
      <c r="AK65" s="138"/>
      <c r="AL65" s="138"/>
      <c r="AM65" s="267"/>
      <c r="AN65" s="94"/>
      <c r="AO65" s="94"/>
      <c r="AP65" s="94"/>
      <c r="AQ65" s="94"/>
      <c r="AR65" s="94"/>
      <c r="AS65" s="94"/>
      <c r="AT65" s="94"/>
      <c r="AU65" s="94"/>
      <c r="AV65" s="94"/>
      <c r="AW65" s="94"/>
      <c r="AX65" s="94"/>
    </row>
    <row r="66" spans="1:50" ht="47.25" x14ac:dyDescent="0.25">
      <c r="A66" s="46"/>
      <c r="B66" s="282" t="str">
        <f>'9'!B68</f>
        <v>Замена оборудования
 РУ-6кВ РП-16 с переводом нагрузок</v>
      </c>
      <c r="C66" s="554" t="str">
        <f>'9'!C68</f>
        <v>N</v>
      </c>
      <c r="D66" s="564"/>
      <c r="E66" s="138"/>
      <c r="F66" s="138"/>
      <c r="G66" s="138"/>
      <c r="H66" s="138"/>
      <c r="I66" s="138"/>
      <c r="J66" s="138"/>
      <c r="K66" s="138"/>
      <c r="L66" s="138"/>
      <c r="M66" s="138"/>
      <c r="N66" s="138"/>
      <c r="O66" s="138"/>
      <c r="P66" s="138"/>
      <c r="Q66" s="138"/>
      <c r="R66" s="138"/>
      <c r="S66" s="138"/>
      <c r="T66" s="138"/>
      <c r="U66" s="138"/>
      <c r="V66" s="138"/>
      <c r="W66" s="138"/>
      <c r="X66" s="138"/>
      <c r="Y66" s="138"/>
      <c r="Z66" s="138"/>
      <c r="AA66" s="138"/>
      <c r="AB66" s="138"/>
      <c r="AC66" s="138"/>
      <c r="AD66" s="138"/>
      <c r="AE66" s="138"/>
      <c r="AF66" s="564"/>
      <c r="AG66" s="138"/>
      <c r="AH66" s="138"/>
      <c r="AI66" s="138"/>
      <c r="AJ66" s="138"/>
      <c r="AK66" s="138"/>
      <c r="AL66" s="138"/>
      <c r="AM66" s="267"/>
      <c r="AN66" s="94"/>
      <c r="AO66" s="94"/>
      <c r="AP66" s="94"/>
      <c r="AQ66" s="94"/>
      <c r="AR66" s="94"/>
      <c r="AS66" s="94"/>
      <c r="AT66" s="94"/>
      <c r="AU66" s="94"/>
      <c r="AV66" s="94"/>
      <c r="AW66" s="94"/>
      <c r="AX66" s="94"/>
    </row>
    <row r="67" spans="1:50" x14ac:dyDescent="0.25">
      <c r="A67" s="46"/>
      <c r="B67" s="282" t="str">
        <f>'9'!B69</f>
        <v>Замена оборудования РУ-6кВ РП-8</v>
      </c>
      <c r="C67" s="554" t="str">
        <f>'9'!C69</f>
        <v>N</v>
      </c>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564"/>
      <c r="AG67" s="20"/>
      <c r="AH67" s="20"/>
      <c r="AI67" s="20"/>
      <c r="AJ67" s="20"/>
      <c r="AK67" s="20"/>
      <c r="AL67" s="20"/>
    </row>
    <row r="68" spans="1:50" ht="31.5" x14ac:dyDescent="0.25">
      <c r="A68" s="46"/>
      <c r="B68" s="282" t="str">
        <f>'9'!B70</f>
        <v>Замена оборудования РУ-6кВ ТП-55 с переводом нагрузок</v>
      </c>
      <c r="C68" s="554" t="str">
        <f>'9'!C70</f>
        <v>N</v>
      </c>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564"/>
      <c r="AG68" s="20"/>
      <c r="AH68" s="20"/>
      <c r="AI68" s="20"/>
      <c r="AJ68" s="20"/>
      <c r="AK68" s="20"/>
      <c r="AL68" s="20"/>
    </row>
    <row r="69" spans="1:50" ht="47.25" x14ac:dyDescent="0.25">
      <c r="A69" s="46"/>
      <c r="B69" s="282" t="str">
        <f>'9'!B71</f>
        <v>Установка оборудования БКТП  взамен существующей ТП-377 с переводом нагрузок</v>
      </c>
      <c r="C69" s="554" t="str">
        <f>'9'!C71</f>
        <v>N</v>
      </c>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564"/>
      <c r="AG69" s="20"/>
      <c r="AH69" s="20"/>
      <c r="AI69" s="20"/>
      <c r="AJ69" s="20"/>
      <c r="AK69" s="20"/>
      <c r="AL69" s="20"/>
    </row>
    <row r="70" spans="1:50" ht="31.5" x14ac:dyDescent="0.25">
      <c r="A70" s="46"/>
      <c r="B70" s="282" t="str">
        <f>'9'!B72</f>
        <v>Замена оборудования РУ-6кВ секции №2 ГПП-1</v>
      </c>
      <c r="C70" s="554" t="str">
        <f>'9'!C72</f>
        <v>N</v>
      </c>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564"/>
      <c r="AG70" s="20"/>
      <c r="AH70" s="20"/>
      <c r="AI70" s="20"/>
      <c r="AJ70" s="20"/>
      <c r="AK70" s="20"/>
      <c r="AL70" s="20"/>
    </row>
    <row r="71" spans="1:50" ht="47.25" x14ac:dyDescent="0.25">
      <c r="A71" s="46"/>
      <c r="B71" s="282" t="str">
        <f>'9'!B73</f>
        <v>Установка  оборудования БКТПБ  взамен существующей ТП-375 с переводом нагрузок</v>
      </c>
      <c r="C71" s="554" t="str">
        <f>'9'!C73</f>
        <v>N</v>
      </c>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564"/>
      <c r="AG71" s="20"/>
      <c r="AH71" s="20"/>
      <c r="AI71" s="20"/>
      <c r="AJ71" s="20"/>
      <c r="AK71" s="20"/>
      <c r="AL71" s="20"/>
    </row>
    <row r="72" spans="1:50" ht="47.25" x14ac:dyDescent="0.25">
      <c r="A72" s="46"/>
      <c r="B72" s="282" t="str">
        <f>'9'!B74</f>
        <v>Установка КТП взамен существующей ТП-130 с переводом нагрузок</v>
      </c>
      <c r="C72" s="554" t="str">
        <f>'9'!C74</f>
        <v>N</v>
      </c>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564"/>
      <c r="AG72" s="20"/>
      <c r="AH72" s="20"/>
      <c r="AI72" s="20"/>
      <c r="AJ72" s="20"/>
      <c r="AK72" s="20"/>
      <c r="AL72" s="20"/>
    </row>
    <row r="73" spans="1:50" s="601" customFormat="1" ht="78.75" x14ac:dyDescent="0.25">
      <c r="A73" s="46"/>
      <c r="B73" s="282" t="str">
        <f>'7'!B77</f>
        <v>Разработка проектно-сметной документации "Установка КТП взамен существующей КТП-150 с переводом нагрузок" (п.Гидромеханизации)</v>
      </c>
      <c r="C73" s="554" t="s">
        <v>813</v>
      </c>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603"/>
      <c r="AG73" s="20"/>
      <c r="AH73" s="20"/>
      <c r="AI73" s="20"/>
      <c r="AJ73" s="20"/>
      <c r="AK73" s="20"/>
      <c r="AL73" s="20"/>
    </row>
    <row r="74" spans="1:50" s="601" customFormat="1" ht="63" x14ac:dyDescent="0.25">
      <c r="A74" s="46"/>
      <c r="B74" s="282" t="str">
        <f>'7'!B78</f>
        <v>Разработка проектно-сметной документации  "Строительство КЛ-6,0кВ РП8-КТП150 с участком ГНБ" (п.Гидромеханизации)</v>
      </c>
      <c r="C74" s="554" t="s">
        <v>813</v>
      </c>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603"/>
      <c r="AG74" s="20"/>
      <c r="AH74" s="20"/>
      <c r="AI74" s="20"/>
      <c r="AJ74" s="20"/>
      <c r="AK74" s="20"/>
      <c r="AL74" s="20"/>
    </row>
    <row r="75" spans="1:50" x14ac:dyDescent="0.25">
      <c r="A75" s="46"/>
      <c r="B75" s="282" t="str">
        <f>'9'!B77</f>
        <v>Реконструкция ТП-116</v>
      </c>
      <c r="C75" s="554" t="str">
        <f>'9'!C77</f>
        <v>O</v>
      </c>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564"/>
      <c r="AG75" s="20"/>
      <c r="AH75" s="20"/>
      <c r="AI75" s="20"/>
      <c r="AJ75" s="20"/>
      <c r="AK75" s="20"/>
      <c r="AL75" s="20"/>
    </row>
    <row r="76" spans="1:50" ht="47.25" x14ac:dyDescent="0.25">
      <c r="A76" s="46"/>
      <c r="B76" s="282" t="str">
        <f>'9'!B78</f>
        <v>Реконструкция ГПП-1 с заменой оборудования РУ-6кВ секция №2 и переводом нагрузок</v>
      </c>
      <c r="C76" s="554" t="str">
        <f>'9'!C78</f>
        <v>O</v>
      </c>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564"/>
      <c r="AG76" s="20"/>
      <c r="AH76" s="20"/>
      <c r="AI76" s="20"/>
      <c r="AJ76" s="20"/>
      <c r="AK76" s="20"/>
      <c r="AL76" s="20"/>
    </row>
    <row r="77" spans="1:50" ht="47.25" x14ac:dyDescent="0.25">
      <c r="A77" s="46"/>
      <c r="B77" s="282" t="str">
        <f>'9'!B79</f>
        <v>Реконструкция ТП-11 с заменой оборудования и переводом нагрузок</v>
      </c>
      <c r="C77" s="554" t="str">
        <f>'9'!C79</f>
        <v>O</v>
      </c>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564"/>
      <c r="AG77" s="20"/>
      <c r="AH77" s="20"/>
      <c r="AI77" s="20"/>
      <c r="AJ77" s="20"/>
      <c r="AK77" s="20"/>
      <c r="AL77" s="20"/>
    </row>
    <row r="78" spans="1:50" ht="31.5" x14ac:dyDescent="0.25">
      <c r="A78" s="46"/>
      <c r="B78" s="282" t="str">
        <f>'9'!B80</f>
        <v>Установка новой БКТП  взамен существующей РП-4</v>
      </c>
      <c r="C78" s="554" t="str">
        <f>'9'!C80</f>
        <v>O</v>
      </c>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564"/>
      <c r="AG78" s="20"/>
      <c r="AH78" s="20"/>
      <c r="AI78" s="20"/>
      <c r="AJ78" s="20"/>
      <c r="AK78" s="20"/>
      <c r="AL78" s="20"/>
    </row>
    <row r="79" spans="1:50" ht="47.25" x14ac:dyDescent="0.25">
      <c r="A79" s="46"/>
      <c r="B79" s="282" t="str">
        <f>'9'!B81</f>
        <v>Установка  КТП  взамен существующей ТП-345 с переводом нагрузок</v>
      </c>
      <c r="C79" s="554" t="str">
        <f>'9'!C81</f>
        <v>O</v>
      </c>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564"/>
      <c r="AG79" s="20"/>
      <c r="AH79" s="20"/>
      <c r="AI79" s="20"/>
      <c r="AJ79" s="20"/>
      <c r="AK79" s="20"/>
      <c r="AL79" s="20"/>
    </row>
    <row r="80" spans="1:50" ht="47.25" x14ac:dyDescent="0.25">
      <c r="A80" s="46"/>
      <c r="B80" s="282" t="str">
        <f>'9'!B82</f>
        <v>Реконструкция ТП-25 с заменой оборудования РУ-6кВ и переводом нагрузок</v>
      </c>
      <c r="C80" s="554" t="str">
        <f>'9'!C82</f>
        <v>O</v>
      </c>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564"/>
      <c r="AG80" s="20"/>
      <c r="AH80" s="20"/>
      <c r="AI80" s="20"/>
      <c r="AJ80" s="20"/>
      <c r="AK80" s="20"/>
      <c r="AL80" s="20"/>
    </row>
    <row r="81" spans="1:38" ht="31.5" x14ac:dyDescent="0.25">
      <c r="A81" s="46"/>
      <c r="B81" s="282" t="str">
        <f>'9'!B83</f>
        <v>Замена оборудования РУ-6кВ ТП-55 с переводом нагрузок</v>
      </c>
      <c r="C81" s="554" t="str">
        <f>'9'!C83</f>
        <v>O</v>
      </c>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564"/>
      <c r="AG81" s="20"/>
      <c r="AH81" s="20"/>
      <c r="AI81" s="20"/>
      <c r="AJ81" s="20"/>
      <c r="AK81" s="20"/>
      <c r="AL81" s="20"/>
    </row>
    <row r="82" spans="1:38" ht="47.25" x14ac:dyDescent="0.25">
      <c r="A82" s="46"/>
      <c r="B82" s="282" t="str">
        <f>'9'!B84</f>
        <v>Реконструкция ТП-372 с заменой оборудования и переводом нагрузок</v>
      </c>
      <c r="C82" s="554" t="str">
        <f>'9'!C84</f>
        <v>O</v>
      </c>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564"/>
      <c r="AG82" s="20"/>
      <c r="AH82" s="20"/>
      <c r="AI82" s="20"/>
      <c r="AJ82" s="20"/>
      <c r="AK82" s="20"/>
      <c r="AL82" s="20"/>
    </row>
    <row r="83" spans="1:38" ht="31.5" x14ac:dyDescent="0.25">
      <c r="A83" s="46"/>
      <c r="B83" s="282" t="str">
        <f>'9'!B85</f>
        <v>Замена оборудования ОРУ-35кВ секции №2 ГПП-1</v>
      </c>
      <c r="C83" s="554" t="str">
        <f>'9'!C85</f>
        <v>O</v>
      </c>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564"/>
      <c r="AG83" s="20"/>
      <c r="AH83" s="20"/>
      <c r="AI83" s="20"/>
      <c r="AJ83" s="20"/>
      <c r="AK83" s="20"/>
      <c r="AL83" s="20"/>
    </row>
    <row r="84" spans="1:38" s="580" customFormat="1" ht="78.75" x14ac:dyDescent="0.25">
      <c r="A84" s="46"/>
      <c r="B84" s="282" t="str">
        <f>'9'!B86</f>
        <v>Установка новой БКТП  взамен существующей в районе "Прибрежный" рядом с ул. Корнева д.99-101 (взамен существующей КТП)</v>
      </c>
      <c r="C84" s="554" t="str">
        <f>'9'!C86</f>
        <v>O</v>
      </c>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581"/>
      <c r="AG84" s="20"/>
      <c r="AH84" s="20"/>
      <c r="AI84" s="20"/>
      <c r="AJ84" s="20"/>
      <c r="AK84" s="20"/>
      <c r="AL84" s="20"/>
    </row>
    <row r="85" spans="1:38" s="601" customFormat="1" ht="47.25" x14ac:dyDescent="0.25">
      <c r="A85" s="46"/>
      <c r="B85" s="282" t="str">
        <f>'7'!B89</f>
        <v>Установка КТП взамен существующей КТП-150 с переводом нагрузок</v>
      </c>
      <c r="C85" s="554" t="str">
        <f>'7'!C89</f>
        <v>O</v>
      </c>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603"/>
      <c r="AG85" s="20"/>
      <c r="AH85" s="20"/>
      <c r="AI85" s="20"/>
      <c r="AJ85" s="20"/>
      <c r="AK85" s="20"/>
      <c r="AL85" s="20"/>
    </row>
    <row r="86" spans="1:38" ht="31.5" x14ac:dyDescent="0.25">
      <c r="A86" s="46"/>
      <c r="B86" s="283" t="s">
        <v>819</v>
      </c>
      <c r="C86" s="50" t="s">
        <v>820</v>
      </c>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564"/>
      <c r="AG86" s="20"/>
      <c r="AH86" s="20"/>
      <c r="AI86" s="20"/>
      <c r="AJ86" s="20"/>
      <c r="AK86" s="20"/>
      <c r="AL86" s="20"/>
    </row>
    <row r="87" spans="1:38" x14ac:dyDescent="0.25">
      <c r="A87" s="46"/>
      <c r="B87" s="170"/>
      <c r="C87" s="5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564"/>
      <c r="AG87" s="20"/>
      <c r="AH87" s="20"/>
      <c r="AI87" s="20"/>
      <c r="AJ87" s="20"/>
      <c r="AK87" s="20"/>
      <c r="AL87" s="20"/>
    </row>
    <row r="88" spans="1:38" ht="63" x14ac:dyDescent="0.25">
      <c r="A88" s="46"/>
      <c r="B88" s="172" t="s">
        <v>751</v>
      </c>
      <c r="C88" s="5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564"/>
      <c r="AG88" s="20"/>
      <c r="AH88" s="20"/>
      <c r="AI88" s="20"/>
      <c r="AJ88" s="20"/>
      <c r="AK88" s="20"/>
      <c r="AL88" s="20"/>
    </row>
    <row r="89" spans="1:38" ht="47.25" x14ac:dyDescent="0.25">
      <c r="A89" s="46" t="s">
        <v>557</v>
      </c>
      <c r="B89" s="170" t="s">
        <v>752</v>
      </c>
      <c r="C89" s="5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564"/>
      <c r="AG89" s="20"/>
      <c r="AH89" s="20"/>
      <c r="AI89" s="20"/>
      <c r="AJ89" s="20"/>
      <c r="AK89" s="20"/>
      <c r="AL89" s="20"/>
    </row>
    <row r="90" spans="1:38" ht="31.5" x14ac:dyDescent="0.25">
      <c r="A90" s="46" t="s">
        <v>607</v>
      </c>
      <c r="B90" s="283" t="s">
        <v>947</v>
      </c>
      <c r="C90" s="563" t="s">
        <v>809</v>
      </c>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564"/>
      <c r="AG90" s="20"/>
      <c r="AH90" s="20"/>
      <c r="AI90" s="20"/>
      <c r="AJ90" s="20"/>
      <c r="AK90" s="20"/>
      <c r="AL90" s="20"/>
    </row>
    <row r="91" spans="1:38" ht="47.25" x14ac:dyDescent="0.25">
      <c r="A91" s="46"/>
      <c r="B91" s="283" t="s">
        <v>948</v>
      </c>
      <c r="C91" s="563" t="s">
        <v>809</v>
      </c>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564"/>
      <c r="AG91" s="20"/>
      <c r="AH91" s="20"/>
      <c r="AI91" s="20"/>
      <c r="AJ91" s="20"/>
      <c r="AK91" s="20"/>
      <c r="AL91" s="20"/>
    </row>
    <row r="92" spans="1:38" ht="31.5" x14ac:dyDescent="0.25">
      <c r="A92" s="46"/>
      <c r="B92" s="283" t="s">
        <v>949</v>
      </c>
      <c r="C92" s="563" t="s">
        <v>809</v>
      </c>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564"/>
      <c r="AG92" s="20"/>
      <c r="AH92" s="20"/>
      <c r="AI92" s="20"/>
      <c r="AJ92" s="20"/>
      <c r="AK92" s="20"/>
      <c r="AL92" s="20"/>
    </row>
    <row r="93" spans="1:38" ht="47.25" x14ac:dyDescent="0.25">
      <c r="A93" s="46"/>
      <c r="B93" s="282" t="s">
        <v>1084</v>
      </c>
      <c r="C93" s="290" t="s">
        <v>813</v>
      </c>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564"/>
      <c r="AG93" s="20"/>
      <c r="AH93" s="20"/>
      <c r="AI93" s="20"/>
      <c r="AJ93" s="20"/>
      <c r="AK93" s="20"/>
      <c r="AL93" s="20"/>
    </row>
    <row r="94" spans="1:38" ht="31.5" x14ac:dyDescent="0.25">
      <c r="A94" s="46"/>
      <c r="B94" s="282" t="s">
        <v>1085</v>
      </c>
      <c r="C94" s="290" t="s">
        <v>817</v>
      </c>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564"/>
      <c r="AG94" s="20"/>
      <c r="AH94" s="20"/>
      <c r="AI94" s="20"/>
      <c r="AJ94" s="20"/>
      <c r="AK94" s="20"/>
      <c r="AL94" s="20"/>
    </row>
    <row r="95" spans="1:38" ht="63" x14ac:dyDescent="0.25">
      <c r="A95" s="46"/>
      <c r="B95" s="170" t="s">
        <v>753</v>
      </c>
      <c r="C95" s="5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564"/>
      <c r="AG95" s="20"/>
      <c r="AH95" s="20"/>
      <c r="AI95" s="20"/>
      <c r="AJ95" s="20"/>
      <c r="AK95" s="20"/>
      <c r="AL95" s="20"/>
    </row>
    <row r="96" spans="1:38" ht="47.25" x14ac:dyDescent="0.25">
      <c r="A96" s="46" t="s">
        <v>608</v>
      </c>
      <c r="B96" s="172" t="s">
        <v>754</v>
      </c>
      <c r="C96" s="5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564"/>
      <c r="AG96" s="20"/>
      <c r="AH96" s="20"/>
      <c r="AI96" s="20"/>
      <c r="AJ96" s="20"/>
      <c r="AK96" s="20"/>
      <c r="AL96" s="20"/>
    </row>
    <row r="97" spans="1:38" ht="31.5" x14ac:dyDescent="0.25">
      <c r="A97" s="46" t="s">
        <v>558</v>
      </c>
      <c r="B97" s="289" t="s">
        <v>860</v>
      </c>
      <c r="C97" s="5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564"/>
      <c r="AG97" s="20"/>
      <c r="AH97" s="20"/>
      <c r="AI97" s="20"/>
      <c r="AJ97" s="20"/>
      <c r="AK97" s="20"/>
      <c r="AL97" s="20"/>
    </row>
    <row r="98" spans="1:38" s="580" customFormat="1" ht="47.25" x14ac:dyDescent="0.25">
      <c r="A98" s="46"/>
      <c r="B98" s="288" t="str">
        <f>'9'!B100</f>
        <v>По программе энергосбережения и повышения энергетической эффективности</v>
      </c>
      <c r="C98" s="577" t="str">
        <f>'9'!C100</f>
        <v>M-O</v>
      </c>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581"/>
      <c r="AG98" s="20"/>
      <c r="AH98" s="20"/>
      <c r="AI98" s="20"/>
      <c r="AJ98" s="20"/>
      <c r="AK98" s="20"/>
      <c r="AL98" s="20"/>
    </row>
    <row r="99" spans="1:38" x14ac:dyDescent="0.25">
      <c r="A99" s="46"/>
      <c r="B99" s="289"/>
      <c r="C99" s="5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564"/>
      <c r="AG99" s="20"/>
      <c r="AH99" s="20"/>
      <c r="AI99" s="20"/>
      <c r="AJ99" s="20"/>
      <c r="AK99" s="20"/>
      <c r="AL99" s="20"/>
    </row>
    <row r="100" spans="1:38" ht="63" x14ac:dyDescent="0.25">
      <c r="A100" s="46"/>
      <c r="B100" s="216" t="s">
        <v>755</v>
      </c>
      <c r="C100" s="5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564"/>
      <c r="AG100" s="20"/>
      <c r="AH100" s="20"/>
      <c r="AI100" s="20"/>
      <c r="AJ100" s="20"/>
      <c r="AK100" s="20"/>
      <c r="AL100" s="20"/>
    </row>
    <row r="101" spans="1:38" ht="31.5" x14ac:dyDescent="0.25">
      <c r="A101" s="46" t="s">
        <v>559</v>
      </c>
      <c r="B101" s="560" t="s">
        <v>756</v>
      </c>
      <c r="C101" s="5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564"/>
      <c r="AG101" s="20"/>
      <c r="AH101" s="20"/>
      <c r="AI101" s="20"/>
      <c r="AJ101" s="20"/>
      <c r="AK101" s="20"/>
      <c r="AL101" s="20"/>
    </row>
    <row r="102" spans="1:38" ht="63" x14ac:dyDescent="0.25">
      <c r="A102" s="46" t="s">
        <v>615</v>
      </c>
      <c r="B102" s="560" t="s">
        <v>757</v>
      </c>
      <c r="C102" s="5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564"/>
      <c r="AG102" s="20"/>
      <c r="AH102" s="20"/>
      <c r="AI102" s="20"/>
      <c r="AJ102" s="20"/>
      <c r="AK102" s="20"/>
      <c r="AL102" s="20"/>
    </row>
    <row r="103" spans="1:38" ht="31.5" x14ac:dyDescent="0.25">
      <c r="A103" s="46" t="s">
        <v>616</v>
      </c>
      <c r="B103" s="288" t="s">
        <v>822</v>
      </c>
      <c r="C103" s="50" t="s">
        <v>806</v>
      </c>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564"/>
      <c r="AG103" s="20"/>
      <c r="AH103" s="20"/>
      <c r="AI103" s="20"/>
      <c r="AJ103" s="20"/>
      <c r="AK103" s="20"/>
      <c r="AL103" s="20"/>
    </row>
    <row r="104" spans="1:38" ht="31.5" x14ac:dyDescent="0.25">
      <c r="A104" s="46"/>
      <c r="B104" s="288" t="s">
        <v>823</v>
      </c>
      <c r="C104" s="50" t="s">
        <v>806</v>
      </c>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564"/>
      <c r="AG104" s="20"/>
      <c r="AH104" s="20"/>
      <c r="AI104" s="20"/>
      <c r="AJ104" s="20"/>
      <c r="AK104" s="20"/>
      <c r="AL104" s="20"/>
    </row>
    <row r="105" spans="1:38" ht="47.25" x14ac:dyDescent="0.25">
      <c r="A105" s="46"/>
      <c r="B105" s="288" t="s">
        <v>824</v>
      </c>
      <c r="C105" s="50" t="s">
        <v>806</v>
      </c>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564"/>
      <c r="AG105" s="20"/>
      <c r="AH105" s="20"/>
      <c r="AI105" s="20"/>
      <c r="AJ105" s="20"/>
      <c r="AK105" s="20"/>
      <c r="AL105" s="20"/>
    </row>
    <row r="106" spans="1:38" x14ac:dyDescent="0.25">
      <c r="A106" s="46"/>
      <c r="B106" s="288" t="s">
        <v>821</v>
      </c>
      <c r="C106" s="50" t="s">
        <v>806</v>
      </c>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564"/>
      <c r="AG106" s="20"/>
      <c r="AH106" s="20"/>
      <c r="AI106" s="20"/>
      <c r="AJ106" s="20"/>
      <c r="AK106" s="20"/>
      <c r="AL106" s="20"/>
    </row>
    <row r="107" spans="1:38" x14ac:dyDescent="0.25">
      <c r="A107" s="46"/>
      <c r="B107" s="288" t="s">
        <v>850</v>
      </c>
      <c r="C107" s="50" t="s">
        <v>809</v>
      </c>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564"/>
      <c r="AG107" s="20"/>
      <c r="AH107" s="20"/>
      <c r="AI107" s="20"/>
      <c r="AJ107" s="20"/>
      <c r="AK107" s="20"/>
      <c r="AL107" s="20"/>
    </row>
    <row r="108" spans="1:38" ht="31.5" x14ac:dyDescent="0.25">
      <c r="A108" s="46"/>
      <c r="B108" s="288" t="s">
        <v>851</v>
      </c>
      <c r="C108" s="50" t="s">
        <v>809</v>
      </c>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564"/>
      <c r="AG108" s="20"/>
      <c r="AH108" s="20"/>
      <c r="AI108" s="20"/>
      <c r="AJ108" s="20"/>
      <c r="AK108" s="20"/>
      <c r="AL108" s="20"/>
    </row>
    <row r="109" spans="1:38" ht="31.5" x14ac:dyDescent="0.25">
      <c r="A109" s="46"/>
      <c r="B109" s="346" t="s">
        <v>955</v>
      </c>
      <c r="C109" s="50" t="s">
        <v>809</v>
      </c>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564"/>
      <c r="AG109" s="20"/>
      <c r="AH109" s="20"/>
      <c r="AI109" s="20"/>
      <c r="AJ109" s="20"/>
      <c r="AK109" s="20"/>
      <c r="AL109" s="20"/>
    </row>
    <row r="110" spans="1:38" ht="31.5" x14ac:dyDescent="0.25">
      <c r="A110" s="46"/>
      <c r="B110" s="346" t="s">
        <v>954</v>
      </c>
      <c r="C110" s="50" t="s">
        <v>809</v>
      </c>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564"/>
      <c r="AG110" s="20"/>
      <c r="AH110" s="20"/>
      <c r="AI110" s="20"/>
      <c r="AJ110" s="20"/>
      <c r="AK110" s="20"/>
      <c r="AL110" s="20"/>
    </row>
    <row r="111" spans="1:38" x14ac:dyDescent="0.25">
      <c r="A111" s="46"/>
      <c r="B111" s="288" t="s">
        <v>821</v>
      </c>
      <c r="C111" s="50" t="s">
        <v>810</v>
      </c>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564"/>
      <c r="AG111" s="20"/>
      <c r="AH111" s="20"/>
      <c r="AI111" s="20"/>
      <c r="AJ111" s="20"/>
      <c r="AK111" s="20"/>
      <c r="AL111" s="20"/>
    </row>
    <row r="112" spans="1:38" ht="31.5" x14ac:dyDescent="0.25">
      <c r="A112" s="46"/>
      <c r="B112" s="288" t="s">
        <v>1146</v>
      </c>
      <c r="C112" s="50" t="s">
        <v>810</v>
      </c>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564"/>
      <c r="AG112" s="20"/>
      <c r="AH112" s="20"/>
      <c r="AI112" s="20"/>
      <c r="AJ112" s="20"/>
      <c r="AK112" s="20"/>
      <c r="AL112" s="20"/>
    </row>
    <row r="113" spans="1:38" ht="31.5" x14ac:dyDescent="0.25">
      <c r="A113" s="46"/>
      <c r="B113" s="288" t="s">
        <v>1050</v>
      </c>
      <c r="C113" s="50" t="s">
        <v>810</v>
      </c>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564"/>
      <c r="AG113" s="20"/>
      <c r="AH113" s="20"/>
      <c r="AI113" s="20"/>
      <c r="AJ113" s="20"/>
      <c r="AK113" s="20"/>
      <c r="AL113" s="20"/>
    </row>
    <row r="114" spans="1:38" x14ac:dyDescent="0.25">
      <c r="A114" s="46"/>
      <c r="B114" s="288" t="s">
        <v>821</v>
      </c>
      <c r="C114" s="50" t="s">
        <v>813</v>
      </c>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564"/>
      <c r="AG114" s="20"/>
      <c r="AH114" s="20"/>
      <c r="AI114" s="20"/>
      <c r="AJ114" s="20"/>
      <c r="AK114" s="20"/>
      <c r="AL114" s="20"/>
    </row>
    <row r="115" spans="1:38" ht="31.5" x14ac:dyDescent="0.25">
      <c r="A115" s="46"/>
      <c r="B115" s="288" t="s">
        <v>1050</v>
      </c>
      <c r="C115" s="50" t="s">
        <v>813</v>
      </c>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564"/>
      <c r="AG115" s="20"/>
      <c r="AH115" s="20"/>
      <c r="AI115" s="20"/>
      <c r="AJ115" s="20"/>
      <c r="AK115" s="20"/>
      <c r="AL115" s="20"/>
    </row>
    <row r="116" spans="1:38" ht="31.5" x14ac:dyDescent="0.25">
      <c r="A116" s="46"/>
      <c r="B116" s="288" t="s">
        <v>855</v>
      </c>
      <c r="C116" s="50" t="s">
        <v>813</v>
      </c>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564"/>
      <c r="AG116" s="20"/>
      <c r="AH116" s="20"/>
      <c r="AI116" s="20"/>
      <c r="AJ116" s="20"/>
      <c r="AK116" s="20"/>
      <c r="AL116" s="20"/>
    </row>
    <row r="117" spans="1:38" x14ac:dyDescent="0.25">
      <c r="A117" s="46"/>
      <c r="B117" s="288" t="s">
        <v>821</v>
      </c>
      <c r="C117" s="50" t="s">
        <v>817</v>
      </c>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564"/>
      <c r="AG117" s="20"/>
      <c r="AH117" s="20"/>
      <c r="AI117" s="20"/>
      <c r="AJ117" s="20"/>
      <c r="AK117" s="20"/>
      <c r="AL117" s="20"/>
    </row>
    <row r="118" spans="1:38" ht="31.5" x14ac:dyDescent="0.25">
      <c r="A118" s="46"/>
      <c r="B118" s="288" t="s">
        <v>1050</v>
      </c>
      <c r="C118" s="50" t="s">
        <v>817</v>
      </c>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564"/>
      <c r="AG118" s="20"/>
      <c r="AH118" s="20"/>
      <c r="AI118" s="20"/>
      <c r="AJ118" s="20"/>
      <c r="AK118" s="20"/>
      <c r="AL118" s="20"/>
    </row>
    <row r="119" spans="1:38" x14ac:dyDescent="0.25">
      <c r="A119" s="46"/>
      <c r="B119" s="170"/>
      <c r="C119" s="5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564"/>
      <c r="AG119" s="20"/>
      <c r="AH119" s="20"/>
      <c r="AI119" s="20"/>
      <c r="AJ119" s="20"/>
      <c r="AK119" s="20"/>
      <c r="AL119" s="20"/>
    </row>
    <row r="120" spans="1:38" ht="94.5" x14ac:dyDescent="0.25">
      <c r="A120" s="46"/>
      <c r="B120" s="171" t="s">
        <v>759</v>
      </c>
      <c r="C120" s="5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564"/>
      <c r="AG120" s="20"/>
      <c r="AH120" s="20"/>
      <c r="AI120" s="20"/>
      <c r="AJ120" s="20"/>
      <c r="AK120" s="20"/>
      <c r="AL120" s="20"/>
    </row>
    <row r="121" spans="1:38" ht="47.25" x14ac:dyDescent="0.25">
      <c r="A121" s="173" t="s">
        <v>758</v>
      </c>
      <c r="B121" s="171" t="s">
        <v>761</v>
      </c>
      <c r="C121" s="5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564"/>
      <c r="AG121" s="20"/>
      <c r="AH121" s="20"/>
      <c r="AI121" s="20"/>
      <c r="AJ121" s="20"/>
      <c r="AK121" s="20"/>
      <c r="AL121" s="20"/>
    </row>
    <row r="122" spans="1:38" ht="31.5" x14ac:dyDescent="0.25">
      <c r="A122" s="173" t="s">
        <v>760</v>
      </c>
      <c r="B122" s="282" t="s">
        <v>950</v>
      </c>
      <c r="C122" s="563" t="s">
        <v>809</v>
      </c>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564"/>
      <c r="AG122" s="20"/>
      <c r="AH122" s="20"/>
      <c r="AI122" s="20"/>
      <c r="AJ122" s="20"/>
      <c r="AK122" s="20"/>
      <c r="AL122" s="20"/>
    </row>
    <row r="123" spans="1:38" ht="31.5" x14ac:dyDescent="0.25">
      <c r="A123" s="241"/>
      <c r="B123" s="282" t="s">
        <v>951</v>
      </c>
      <c r="C123" s="563" t="s">
        <v>809</v>
      </c>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564"/>
      <c r="AG123" s="20"/>
      <c r="AH123" s="20"/>
      <c r="AI123" s="20"/>
      <c r="AJ123" s="20"/>
      <c r="AK123" s="20"/>
      <c r="AL123" s="20"/>
    </row>
    <row r="124" spans="1:38" ht="31.5" x14ac:dyDescent="0.25">
      <c r="A124" s="241"/>
      <c r="B124" s="282" t="s">
        <v>952</v>
      </c>
      <c r="C124" s="563" t="s">
        <v>809</v>
      </c>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564"/>
      <c r="AG124" s="20"/>
      <c r="AH124" s="20"/>
      <c r="AI124" s="20"/>
      <c r="AJ124" s="20"/>
      <c r="AK124" s="20"/>
      <c r="AL124" s="20"/>
    </row>
    <row r="125" spans="1:38" ht="31.5" x14ac:dyDescent="0.25">
      <c r="A125" s="241"/>
      <c r="B125" s="282" t="s">
        <v>953</v>
      </c>
      <c r="C125" s="563" t="s">
        <v>809</v>
      </c>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row>
    <row r="126" spans="1:38" ht="47.25" x14ac:dyDescent="0.25">
      <c r="A126" s="46"/>
      <c r="B126" s="282" t="s">
        <v>1067</v>
      </c>
      <c r="C126" s="563" t="s">
        <v>813</v>
      </c>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row>
    <row r="127" spans="1:38" ht="63" x14ac:dyDescent="0.25">
      <c r="A127" s="46"/>
      <c r="B127" s="282" t="s">
        <v>1068</v>
      </c>
      <c r="C127" s="563" t="s">
        <v>813</v>
      </c>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row>
    <row r="128" spans="1:38" ht="47.25" x14ac:dyDescent="0.25">
      <c r="A128" s="46"/>
      <c r="B128" s="282" t="s">
        <v>1069</v>
      </c>
      <c r="C128" s="563" t="s">
        <v>813</v>
      </c>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row>
    <row r="129" spans="1:38" ht="63" x14ac:dyDescent="0.25">
      <c r="A129" s="46"/>
      <c r="B129" s="282" t="s">
        <v>1070</v>
      </c>
      <c r="C129" s="563" t="s">
        <v>813</v>
      </c>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row>
    <row r="130" spans="1:38" ht="31.5" x14ac:dyDescent="0.25">
      <c r="A130" s="46"/>
      <c r="B130" s="282" t="s">
        <v>1071</v>
      </c>
      <c r="C130" s="563" t="s">
        <v>817</v>
      </c>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row>
    <row r="131" spans="1:38" ht="31.5" x14ac:dyDescent="0.25">
      <c r="A131" s="46"/>
      <c r="B131" s="282" t="s">
        <v>1072</v>
      </c>
      <c r="C131" s="563" t="s">
        <v>817</v>
      </c>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row>
  </sheetData>
  <mergeCells count="25">
    <mergeCell ref="Y15:AC15"/>
    <mergeCell ref="AD14:AH14"/>
    <mergeCell ref="AD15:AH15"/>
    <mergeCell ref="A6:DV6"/>
    <mergeCell ref="E13:I14"/>
    <mergeCell ref="A11:AM11"/>
    <mergeCell ref="A8:AM8"/>
    <mergeCell ref="A9:AM9"/>
    <mergeCell ref="Y14:AC14"/>
    <mergeCell ref="A4:AM4"/>
    <mergeCell ref="D13:D16"/>
    <mergeCell ref="C13:C16"/>
    <mergeCell ref="B13:B16"/>
    <mergeCell ref="A13:A16"/>
    <mergeCell ref="AI14:AM14"/>
    <mergeCell ref="J15:N15"/>
    <mergeCell ref="AI15:AM15"/>
    <mergeCell ref="A12:X12"/>
    <mergeCell ref="O15:S15"/>
    <mergeCell ref="T15:X15"/>
    <mergeCell ref="J13:AM13"/>
    <mergeCell ref="J14:N14"/>
    <mergeCell ref="O14:S14"/>
    <mergeCell ref="T14:X14"/>
    <mergeCell ref="E15:I15"/>
  </mergeCells>
  <pageMargins left="0.70866141732283472" right="0.70866141732283472" top="0.74803149606299213" bottom="0.74803149606299213" header="0.31496062992125984" footer="0.31496062992125984"/>
  <pageSetup paperSize="8" scale="57" fitToHeight="2"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DL169"/>
  <sheetViews>
    <sheetView zoomScaleNormal="100" workbookViewId="0">
      <selection activeCell="A10" sqref="A10"/>
    </sheetView>
  </sheetViews>
  <sheetFormatPr defaultColWidth="9" defaultRowHeight="15.75" x14ac:dyDescent="0.25"/>
  <cols>
    <col min="1" max="1" width="12" style="1" customWidth="1"/>
    <col min="2" max="2" width="31.5" style="1" customWidth="1"/>
    <col min="3" max="3" width="17.625" style="1" customWidth="1"/>
    <col min="4" max="4" width="28.125" style="1" customWidth="1"/>
    <col min="5" max="6" width="29.625" style="1" customWidth="1"/>
    <col min="7" max="9" width="32.25" style="1" customWidth="1"/>
    <col min="10" max="10" width="32.125" style="1" customWidth="1"/>
    <col min="11" max="11" width="19.875" style="1" customWidth="1"/>
    <col min="12" max="12" width="18.125" style="1" customWidth="1"/>
    <col min="13" max="13" width="4.375" style="1" customWidth="1"/>
    <col min="14" max="15" width="3.375" style="1" customWidth="1"/>
    <col min="16" max="16" width="4.125" style="1" customWidth="1"/>
    <col min="17" max="19" width="5.75" style="1" customWidth="1"/>
    <col min="20" max="20" width="3.875" style="1" customWidth="1"/>
    <col min="21" max="21" width="4.5" style="1" customWidth="1"/>
    <col min="22" max="22" width="3.875" style="1" customWidth="1"/>
    <col min="23" max="23" width="4.375" style="1" customWidth="1"/>
    <col min="24" max="26" width="5.75" style="1" customWidth="1"/>
    <col min="27" max="27" width="6.125" style="1" customWidth="1"/>
    <col min="28" max="28" width="5.75" style="1" customWidth="1"/>
    <col min="29" max="29" width="6.5" style="1" customWidth="1"/>
    <col min="30" max="30" width="3.5" style="1" customWidth="1"/>
    <col min="31" max="31" width="5.75" style="1" customWidth="1"/>
    <col min="32" max="32" width="16.125" style="1" customWidth="1"/>
    <col min="33" max="33" width="21.25" style="1" customWidth="1"/>
    <col min="34" max="34" width="12.625" style="1" customWidth="1"/>
    <col min="35" max="35" width="22.375" style="1" customWidth="1"/>
    <col min="36" max="36" width="10.875" style="1" customWidth="1"/>
    <col min="37" max="37" width="17.375" style="1" customWidth="1"/>
    <col min="38" max="39" width="4.125" style="1" customWidth="1"/>
    <col min="40" max="40" width="3.75" style="1" customWidth="1"/>
    <col min="41" max="41" width="3.875" style="1" customWidth="1"/>
    <col min="42" max="42" width="4.5" style="1" customWidth="1"/>
    <col min="43" max="43" width="5" style="1" customWidth="1"/>
    <col min="44" max="44" width="5.5" style="1" customWidth="1"/>
    <col min="45" max="45" width="5.75" style="1" customWidth="1"/>
    <col min="46" max="46" width="5.5" style="1" customWidth="1"/>
    <col min="47" max="48" width="5" style="1" customWidth="1"/>
    <col min="49" max="49" width="12.875" style="1" customWidth="1"/>
    <col min="50" max="59" width="5" style="1" customWidth="1"/>
    <col min="60" max="16384" width="9" style="1"/>
  </cols>
  <sheetData>
    <row r="1" spans="1:116" ht="18.75" x14ac:dyDescent="0.25">
      <c r="K1" s="24" t="s">
        <v>350</v>
      </c>
      <c r="L1" s="2"/>
      <c r="M1" s="2"/>
      <c r="N1" s="2"/>
      <c r="O1" s="2"/>
      <c r="P1" s="2"/>
      <c r="Q1" s="2"/>
    </row>
    <row r="2" spans="1:116" ht="18.75" x14ac:dyDescent="0.3">
      <c r="K2" s="15" t="s">
        <v>1</v>
      </c>
      <c r="L2" s="2"/>
      <c r="M2" s="2"/>
      <c r="N2" s="2"/>
      <c r="O2" s="2"/>
      <c r="P2" s="2"/>
      <c r="Q2" s="2"/>
    </row>
    <row r="3" spans="1:116" ht="18.75" x14ac:dyDescent="0.3">
      <c r="K3" s="15" t="s">
        <v>767</v>
      </c>
      <c r="L3" s="2"/>
      <c r="M3" s="2"/>
      <c r="N3" s="2"/>
      <c r="O3" s="2"/>
      <c r="P3" s="2"/>
      <c r="Q3" s="2"/>
    </row>
    <row r="4" spans="1:116" x14ac:dyDescent="0.25">
      <c r="A4" s="723" t="s">
        <v>391</v>
      </c>
      <c r="B4" s="723"/>
      <c r="C4" s="723"/>
      <c r="D4" s="723"/>
      <c r="E4" s="723"/>
      <c r="F4" s="723"/>
      <c r="G4" s="723"/>
      <c r="H4" s="723"/>
      <c r="I4" s="723"/>
      <c r="J4" s="723"/>
      <c r="K4" s="723"/>
      <c r="L4" s="94"/>
      <c r="M4" s="94"/>
      <c r="N4" s="94"/>
      <c r="O4" s="94"/>
      <c r="P4" s="94"/>
      <c r="Q4" s="94"/>
    </row>
    <row r="5" spans="1:116" x14ac:dyDescent="0.25">
      <c r="L5" s="2"/>
      <c r="M5" s="2"/>
      <c r="N5" s="2"/>
      <c r="O5" s="2"/>
      <c r="P5" s="2"/>
      <c r="Q5" s="2"/>
    </row>
    <row r="6" spans="1:116" x14ac:dyDescent="0.25">
      <c r="A6" s="722" t="s">
        <v>873</v>
      </c>
      <c r="B6" s="722"/>
      <c r="C6" s="722"/>
      <c r="D6" s="722"/>
      <c r="E6" s="722"/>
      <c r="F6" s="722"/>
      <c r="G6" s="722"/>
      <c r="H6" s="722"/>
      <c r="I6" s="722"/>
      <c r="J6" s="722"/>
      <c r="K6" s="722"/>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row>
    <row r="7" spans="1:116" x14ac:dyDescent="0.25">
      <c r="A7" s="722" t="s">
        <v>311</v>
      </c>
      <c r="B7" s="722"/>
      <c r="C7" s="722"/>
      <c r="D7" s="722"/>
      <c r="E7" s="722"/>
      <c r="F7" s="722"/>
      <c r="G7" s="722"/>
      <c r="H7" s="722"/>
      <c r="I7" s="722"/>
      <c r="J7" s="722"/>
      <c r="K7" s="722"/>
      <c r="L7" s="98"/>
      <c r="M7" s="98"/>
      <c r="N7" s="98"/>
      <c r="O7" s="98"/>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row>
    <row r="8" spans="1:116" x14ac:dyDescent="0.25">
      <c r="A8" s="140"/>
      <c r="B8" s="140"/>
      <c r="C8" s="140"/>
      <c r="D8" s="140"/>
      <c r="E8" s="140"/>
      <c r="F8" s="140"/>
      <c r="G8" s="140"/>
      <c r="H8" s="140"/>
      <c r="I8" s="140"/>
      <c r="J8" s="140"/>
      <c r="K8" s="140"/>
      <c r="L8" s="98"/>
      <c r="M8" s="98"/>
      <c r="N8" s="98"/>
      <c r="O8" s="98"/>
      <c r="P8" s="98"/>
      <c r="Q8" s="98"/>
      <c r="R8" s="98"/>
      <c r="S8" s="98"/>
      <c r="T8" s="98"/>
      <c r="U8" s="98"/>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row>
    <row r="9" spans="1:116" x14ac:dyDescent="0.25">
      <c r="A9" s="697" t="s">
        <v>1147</v>
      </c>
      <c r="B9" s="697"/>
      <c r="C9" s="697"/>
      <c r="D9" s="697"/>
      <c r="E9" s="697"/>
      <c r="F9" s="697"/>
      <c r="G9" s="697"/>
      <c r="H9" s="697"/>
      <c r="I9" s="697"/>
      <c r="J9" s="697"/>
      <c r="K9" s="697"/>
      <c r="L9" s="2"/>
      <c r="M9" s="2"/>
      <c r="N9" s="2"/>
      <c r="O9" s="2"/>
      <c r="P9" s="2"/>
      <c r="Q9" s="2"/>
    </row>
    <row r="10" spans="1:116" x14ac:dyDescent="0.25">
      <c r="A10" s="105"/>
      <c r="B10" s="105"/>
      <c r="C10" s="105"/>
      <c r="D10" s="105"/>
      <c r="E10" s="105"/>
      <c r="F10" s="105"/>
      <c r="G10" s="105"/>
      <c r="H10" s="105"/>
      <c r="I10" s="105"/>
      <c r="J10" s="105"/>
      <c r="K10" s="105"/>
      <c r="L10" s="94"/>
      <c r="M10" s="94"/>
      <c r="N10" s="94"/>
      <c r="O10" s="94"/>
      <c r="P10" s="94"/>
      <c r="Q10" s="94"/>
    </row>
    <row r="11" spans="1:116" ht="16.5" customHeight="1" x14ac:dyDescent="0.3">
      <c r="A11" s="630" t="s">
        <v>1040</v>
      </c>
      <c r="B11" s="630"/>
      <c r="C11" s="630"/>
      <c r="D11" s="630"/>
      <c r="E11" s="630"/>
      <c r="F11" s="630"/>
      <c r="G11" s="630"/>
      <c r="H11" s="630"/>
      <c r="I11" s="630"/>
      <c r="J11" s="630"/>
      <c r="K11" s="630"/>
      <c r="L11" s="630"/>
      <c r="M11" s="630"/>
      <c r="N11" s="630"/>
      <c r="O11" s="630"/>
      <c r="P11" s="630"/>
      <c r="Q11" s="630"/>
      <c r="R11" s="630"/>
      <c r="S11" s="630"/>
      <c r="T11" s="630"/>
      <c r="U11" s="630"/>
      <c r="V11" s="630"/>
      <c r="W11" s="630"/>
      <c r="X11" s="630"/>
      <c r="Y11" s="630"/>
      <c r="Z11" s="630"/>
      <c r="AA11" s="630"/>
      <c r="AB11" s="630"/>
      <c r="AC11" s="630"/>
      <c r="AD11" s="630"/>
      <c r="AE11" s="630"/>
      <c r="AF11" s="630"/>
      <c r="AG11" s="630"/>
      <c r="AH11" s="630"/>
      <c r="AI11" s="630"/>
      <c r="AJ11" s="630"/>
      <c r="AK11" s="630"/>
      <c r="AL11" s="630"/>
      <c r="AM11" s="630"/>
      <c r="AN11" s="630"/>
      <c r="AO11" s="630"/>
      <c r="AP11" s="630"/>
      <c r="AQ11" s="630"/>
      <c r="AR11" s="630"/>
      <c r="AS11" s="630"/>
      <c r="AT11" s="630"/>
      <c r="AU11" s="630"/>
      <c r="AV11" s="630"/>
      <c r="AW11" s="630"/>
      <c r="AX11" s="630"/>
      <c r="AY11" s="630"/>
      <c r="AZ11" s="630"/>
      <c r="BA11" s="630"/>
      <c r="BB11" s="630"/>
      <c r="BC11" s="630"/>
      <c r="BD11" s="630"/>
      <c r="BE11" s="630"/>
      <c r="BF11" s="630"/>
      <c r="BG11" s="630"/>
      <c r="BH11" s="630"/>
      <c r="BI11" s="630"/>
      <c r="BJ11" s="630"/>
      <c r="BK11" s="630"/>
      <c r="BL11" s="630"/>
      <c r="BM11" s="630"/>
      <c r="BN11" s="630"/>
      <c r="BO11" s="630"/>
      <c r="BP11" s="630"/>
      <c r="BQ11" s="630"/>
      <c r="BR11" s="630"/>
      <c r="BS11" s="630"/>
      <c r="BT11" s="630"/>
      <c r="BU11" s="630"/>
      <c r="BV11" s="630"/>
      <c r="BW11" s="630"/>
      <c r="BX11" s="630"/>
      <c r="BY11" s="630"/>
      <c r="BZ11" s="630"/>
      <c r="CA11" s="630"/>
      <c r="CB11" s="630"/>
      <c r="CC11" s="630"/>
      <c r="CD11" s="630"/>
      <c r="CE11" s="630"/>
      <c r="CF11" s="630"/>
      <c r="CG11" s="630"/>
      <c r="CH11" s="630"/>
      <c r="CI11" s="630"/>
      <c r="CJ11" s="630"/>
      <c r="CK11" s="630"/>
      <c r="CL11" s="630"/>
      <c r="CM11" s="630"/>
      <c r="CN11" s="630"/>
      <c r="CO11" s="630"/>
      <c r="CP11" s="630"/>
      <c r="CQ11" s="630"/>
      <c r="CR11" s="630"/>
      <c r="CS11" s="630"/>
      <c r="CT11" s="630"/>
      <c r="CU11" s="630"/>
      <c r="CV11" s="630"/>
      <c r="CW11" s="630"/>
      <c r="CX11" s="630"/>
      <c r="CY11" s="630"/>
      <c r="CZ11" s="630"/>
      <c r="DA11" s="630"/>
      <c r="DB11" s="630"/>
      <c r="DC11" s="630"/>
      <c r="DD11" s="630"/>
      <c r="DE11" s="630"/>
      <c r="DF11" s="630"/>
      <c r="DG11" s="630"/>
      <c r="DH11" s="630"/>
      <c r="DI11" s="630"/>
      <c r="DJ11" s="630"/>
      <c r="DK11" s="630"/>
      <c r="DL11" s="630"/>
    </row>
    <row r="12" spans="1:116" ht="16.5" customHeight="1" x14ac:dyDescent="0.25">
      <c r="A12" s="697" t="s">
        <v>679</v>
      </c>
      <c r="B12" s="697"/>
      <c r="C12" s="697"/>
      <c r="D12" s="697"/>
      <c r="E12" s="697"/>
      <c r="F12" s="697"/>
      <c r="G12" s="697"/>
      <c r="H12" s="697"/>
      <c r="I12" s="697"/>
      <c r="J12" s="697"/>
      <c r="K12" s="697"/>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row>
    <row r="13" spans="1:116" ht="18" customHeight="1" x14ac:dyDescent="0.25">
      <c r="A13" s="724" t="s">
        <v>315</v>
      </c>
      <c r="B13" s="724"/>
      <c r="C13" s="724"/>
      <c r="D13" s="724"/>
      <c r="E13" s="724"/>
      <c r="F13" s="724"/>
      <c r="G13" s="724"/>
      <c r="H13" s="724"/>
      <c r="I13" s="724"/>
      <c r="J13" s="724"/>
      <c r="K13" s="724"/>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row>
    <row r="14" spans="1:116" x14ac:dyDescent="0.25">
      <c r="A14" s="698"/>
      <c r="B14" s="698"/>
      <c r="C14" s="698"/>
      <c r="D14" s="698"/>
      <c r="E14" s="698"/>
      <c r="F14" s="698"/>
      <c r="G14" s="698"/>
      <c r="H14" s="698"/>
      <c r="I14" s="698"/>
      <c r="J14" s="698"/>
      <c r="K14" s="13"/>
      <c r="L14" s="13"/>
      <c r="M14" s="13"/>
      <c r="N14" s="13"/>
      <c r="O14" s="13"/>
      <c r="P14" s="13"/>
      <c r="Q14" s="13"/>
      <c r="R14" s="13"/>
      <c r="S14" s="13"/>
      <c r="T14" s="2"/>
      <c r="U14" s="2"/>
      <c r="V14" s="2"/>
      <c r="W14" s="2"/>
      <c r="X14" s="2"/>
      <c r="Y14" s="2"/>
      <c r="Z14" s="2"/>
      <c r="AA14" s="2"/>
      <c r="AB14" s="2"/>
      <c r="AC14" s="2"/>
      <c r="AD14" s="2"/>
      <c r="AE14" s="2"/>
      <c r="AF14" s="2"/>
      <c r="AG14" s="2"/>
      <c r="AH14" s="2"/>
      <c r="AI14" s="2"/>
      <c r="AJ14" s="2"/>
      <c r="AK14" s="2"/>
      <c r="AL14" s="2"/>
      <c r="AM14" s="2"/>
      <c r="AN14" s="2"/>
      <c r="AO14" s="2"/>
    </row>
    <row r="15" spans="1:116" ht="53.25" customHeight="1" x14ac:dyDescent="0.25">
      <c r="A15" s="680" t="s">
        <v>178</v>
      </c>
      <c r="B15" s="706" t="s">
        <v>31</v>
      </c>
      <c r="C15" s="706" t="s">
        <v>316</v>
      </c>
      <c r="D15" s="690" t="s">
        <v>148</v>
      </c>
      <c r="E15" s="711"/>
      <c r="F15" s="711"/>
      <c r="G15" s="711"/>
      <c r="H15" s="711"/>
      <c r="I15" s="711"/>
      <c r="J15" s="691"/>
      <c r="K15" s="675" t="s">
        <v>23</v>
      </c>
      <c r="L15" s="3"/>
      <c r="M15" s="3"/>
      <c r="N15" s="3"/>
      <c r="O15" s="3"/>
      <c r="P15" s="3"/>
      <c r="Q15" s="3"/>
      <c r="R15" s="3"/>
      <c r="S15" s="3"/>
      <c r="T15" s="2"/>
      <c r="U15" s="2"/>
      <c r="V15" s="2"/>
      <c r="W15" s="2"/>
      <c r="X15" s="2"/>
      <c r="Y15" s="2"/>
      <c r="Z15" s="2"/>
      <c r="AA15" s="2"/>
      <c r="AB15" s="2"/>
      <c r="AC15" s="2"/>
      <c r="AD15" s="2"/>
      <c r="AE15" s="2"/>
      <c r="AF15" s="2"/>
      <c r="AG15" s="2"/>
      <c r="AH15" s="2"/>
      <c r="AI15" s="2"/>
      <c r="AJ15" s="2"/>
      <c r="AK15" s="2"/>
      <c r="AL15" s="2"/>
      <c r="AM15" s="2"/>
      <c r="AN15" s="2"/>
      <c r="AO15" s="2"/>
    </row>
    <row r="16" spans="1:116" ht="18" customHeight="1" x14ac:dyDescent="0.25">
      <c r="A16" s="681"/>
      <c r="B16" s="706"/>
      <c r="C16" s="706"/>
      <c r="D16" s="694"/>
      <c r="E16" s="713"/>
      <c r="F16" s="713"/>
      <c r="G16" s="713"/>
      <c r="H16" s="713"/>
      <c r="I16" s="713"/>
      <c r="J16" s="695"/>
      <c r="K16" s="675"/>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row>
    <row r="17" spans="1:41" ht="36" customHeight="1" x14ac:dyDescent="0.25">
      <c r="A17" s="681"/>
      <c r="B17" s="706"/>
      <c r="C17" s="706"/>
      <c r="D17" s="706" t="s">
        <v>314</v>
      </c>
      <c r="E17" s="706"/>
      <c r="F17" s="706"/>
      <c r="G17" s="706" t="s">
        <v>314</v>
      </c>
      <c r="H17" s="706"/>
      <c r="I17" s="706"/>
      <c r="J17" s="164" t="s">
        <v>0</v>
      </c>
      <c r="K17" s="675"/>
      <c r="L17" s="94"/>
      <c r="M17" s="94"/>
      <c r="N17" s="94"/>
      <c r="O17" s="94"/>
      <c r="P17" s="94"/>
      <c r="Q17" s="94"/>
      <c r="R17" s="94"/>
      <c r="S17" s="94"/>
      <c r="T17" s="94"/>
      <c r="U17" s="94"/>
      <c r="V17" s="94"/>
      <c r="W17" s="94"/>
      <c r="X17" s="94"/>
      <c r="Y17" s="94"/>
      <c r="Z17" s="94"/>
      <c r="AA17" s="94"/>
      <c r="AB17" s="94"/>
      <c r="AC17" s="94"/>
      <c r="AD17" s="94"/>
      <c r="AE17" s="94"/>
      <c r="AF17" s="94"/>
      <c r="AG17" s="94"/>
      <c r="AH17" s="94"/>
      <c r="AI17" s="94"/>
      <c r="AJ17" s="94"/>
      <c r="AK17" s="94"/>
      <c r="AL17" s="94"/>
      <c r="AM17" s="94"/>
      <c r="AN17" s="94"/>
      <c r="AO17" s="94"/>
    </row>
    <row r="18" spans="1:41" ht="52.5" customHeight="1" x14ac:dyDescent="0.25">
      <c r="A18" s="682"/>
      <c r="B18" s="706"/>
      <c r="C18" s="706"/>
      <c r="D18" s="164" t="s">
        <v>317</v>
      </c>
      <c r="E18" s="164" t="s">
        <v>317</v>
      </c>
      <c r="F18" s="164" t="s">
        <v>0</v>
      </c>
      <c r="G18" s="164" t="s">
        <v>317</v>
      </c>
      <c r="H18" s="164" t="s">
        <v>317</v>
      </c>
      <c r="I18" s="106" t="s">
        <v>0</v>
      </c>
      <c r="J18" s="106" t="s">
        <v>0</v>
      </c>
      <c r="K18" s="675"/>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row>
    <row r="19" spans="1:41" x14ac:dyDescent="0.25">
      <c r="A19" s="90">
        <v>1</v>
      </c>
      <c r="B19" s="90">
        <v>2</v>
      </c>
      <c r="C19" s="90">
        <v>3</v>
      </c>
      <c r="D19" s="99" t="s">
        <v>107</v>
      </c>
      <c r="E19" s="99" t="s">
        <v>108</v>
      </c>
      <c r="F19" s="99" t="s">
        <v>318</v>
      </c>
      <c r="G19" s="99" t="s">
        <v>188</v>
      </c>
      <c r="H19" s="99" t="s">
        <v>189</v>
      </c>
      <c r="I19" s="99" t="s">
        <v>319</v>
      </c>
      <c r="J19" s="99" t="s">
        <v>173</v>
      </c>
      <c r="K19" s="99" t="s">
        <v>98</v>
      </c>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row>
    <row r="20" spans="1:41" s="221" customFormat="1" ht="31.5" x14ac:dyDescent="0.25">
      <c r="A20" s="210">
        <v>0</v>
      </c>
      <c r="B20" s="171" t="s">
        <v>735</v>
      </c>
      <c r="C20" s="50"/>
      <c r="D20" s="222"/>
      <c r="E20" s="138"/>
      <c r="F20" s="138"/>
      <c r="G20" s="138"/>
      <c r="H20" s="138"/>
      <c r="I20" s="138"/>
      <c r="J20" s="138"/>
      <c r="K20" s="138"/>
      <c r="L20" s="553"/>
      <c r="M20" s="267"/>
      <c r="N20" s="267"/>
      <c r="O20" s="267"/>
      <c r="P20" s="267"/>
      <c r="Q20" s="267"/>
      <c r="R20" s="267"/>
      <c r="S20" s="267"/>
      <c r="T20" s="267"/>
      <c r="U20" s="267"/>
      <c r="V20" s="267"/>
      <c r="W20" s="267"/>
      <c r="X20" s="267"/>
      <c r="Y20" s="267"/>
      <c r="Z20" s="267"/>
      <c r="AA20" s="267"/>
      <c r="AB20" s="267"/>
      <c r="AC20" s="267"/>
      <c r="AD20" s="94"/>
      <c r="AE20" s="94"/>
      <c r="AF20" s="94"/>
      <c r="AG20" s="94"/>
      <c r="AH20" s="94"/>
      <c r="AI20" s="94"/>
      <c r="AJ20" s="94"/>
      <c r="AK20" s="94"/>
      <c r="AL20" s="94"/>
      <c r="AM20" s="94"/>
      <c r="AN20" s="94"/>
      <c r="AO20" s="94"/>
    </row>
    <row r="21" spans="1:41" s="221" customFormat="1" ht="31.5" x14ac:dyDescent="0.25">
      <c r="A21" s="50" t="s">
        <v>736</v>
      </c>
      <c r="B21" s="170" t="s">
        <v>737</v>
      </c>
      <c r="C21" s="50"/>
      <c r="D21" s="222">
        <v>0</v>
      </c>
      <c r="E21" s="138" t="s">
        <v>763</v>
      </c>
      <c r="F21" s="222">
        <v>0</v>
      </c>
      <c r="G21" s="138" t="s">
        <v>763</v>
      </c>
      <c r="H21" s="138" t="s">
        <v>763</v>
      </c>
      <c r="I21" s="222">
        <v>0</v>
      </c>
      <c r="J21" s="138" t="s">
        <v>763</v>
      </c>
      <c r="K21" s="138" t="s">
        <v>763</v>
      </c>
      <c r="L21" s="553"/>
      <c r="M21" s="267"/>
      <c r="N21" s="267"/>
      <c r="O21" s="267"/>
      <c r="P21" s="267"/>
      <c r="Q21" s="267"/>
      <c r="R21" s="267"/>
      <c r="S21" s="267"/>
      <c r="T21" s="267"/>
      <c r="U21" s="267"/>
      <c r="V21" s="267"/>
      <c r="W21" s="267"/>
      <c r="X21" s="267"/>
      <c r="Y21" s="267"/>
      <c r="Z21" s="267"/>
      <c r="AA21" s="267"/>
      <c r="AB21" s="267"/>
      <c r="AC21" s="267"/>
      <c r="AD21" s="94"/>
      <c r="AE21" s="94"/>
      <c r="AF21" s="94"/>
      <c r="AG21" s="94"/>
      <c r="AH21" s="94"/>
      <c r="AI21" s="94"/>
      <c r="AJ21" s="94"/>
      <c r="AK21" s="94"/>
      <c r="AL21" s="94"/>
      <c r="AM21" s="94"/>
      <c r="AN21" s="94"/>
      <c r="AO21" s="94"/>
    </row>
    <row r="22" spans="1:41" s="221" customFormat="1" ht="31.5" x14ac:dyDescent="0.25">
      <c r="A22" s="50" t="s">
        <v>738</v>
      </c>
      <c r="B22" s="170" t="s">
        <v>762</v>
      </c>
      <c r="C22" s="50"/>
      <c r="D22" s="222" t="s">
        <v>633</v>
      </c>
      <c r="E22" s="138" t="s">
        <v>633</v>
      </c>
      <c r="F22" s="222" t="s">
        <v>633</v>
      </c>
      <c r="G22" s="138" t="s">
        <v>633</v>
      </c>
      <c r="H22" s="138" t="s">
        <v>633</v>
      </c>
      <c r="I22" s="222" t="s">
        <v>633</v>
      </c>
      <c r="J22" s="138" t="s">
        <v>633</v>
      </c>
      <c r="K22" s="138" t="s">
        <v>633</v>
      </c>
      <c r="L22" s="553"/>
      <c r="M22" s="267"/>
      <c r="N22" s="267"/>
      <c r="O22" s="267"/>
      <c r="P22" s="267"/>
      <c r="Q22" s="267"/>
      <c r="R22" s="267"/>
      <c r="S22" s="267"/>
      <c r="T22" s="267"/>
      <c r="U22" s="267"/>
      <c r="V22" s="267"/>
      <c r="W22" s="267"/>
      <c r="X22" s="267"/>
      <c r="Y22" s="267"/>
      <c r="Z22" s="267"/>
      <c r="AA22" s="267"/>
      <c r="AB22" s="267"/>
      <c r="AC22" s="267"/>
      <c r="AD22" s="94"/>
      <c r="AE22" s="94"/>
      <c r="AF22" s="94"/>
      <c r="AG22" s="94"/>
      <c r="AH22" s="94"/>
      <c r="AI22" s="94"/>
      <c r="AJ22" s="94"/>
      <c r="AK22" s="94"/>
      <c r="AL22" s="94"/>
      <c r="AM22" s="94"/>
      <c r="AN22" s="94"/>
      <c r="AO22" s="94"/>
    </row>
    <row r="23" spans="1:41" s="221" customFormat="1" ht="94.5" x14ac:dyDescent="0.25">
      <c r="A23" s="50" t="s">
        <v>739</v>
      </c>
      <c r="B23" s="170" t="s">
        <v>740</v>
      </c>
      <c r="C23" s="50"/>
      <c r="D23" s="222">
        <v>0</v>
      </c>
      <c r="E23" s="138" t="s">
        <v>763</v>
      </c>
      <c r="F23" s="222">
        <v>0</v>
      </c>
      <c r="G23" s="138" t="s">
        <v>763</v>
      </c>
      <c r="H23" s="138" t="s">
        <v>763</v>
      </c>
      <c r="I23" s="222">
        <v>0</v>
      </c>
      <c r="J23" s="138" t="s">
        <v>763</v>
      </c>
      <c r="K23" s="138" t="s">
        <v>763</v>
      </c>
      <c r="L23" s="553"/>
      <c r="M23" s="267"/>
      <c r="N23" s="267"/>
      <c r="O23" s="267"/>
      <c r="P23" s="267"/>
      <c r="Q23" s="267"/>
      <c r="R23" s="267"/>
      <c r="S23" s="267"/>
      <c r="T23" s="267"/>
      <c r="U23" s="267"/>
      <c r="V23" s="267"/>
      <c r="W23" s="267"/>
      <c r="X23" s="267"/>
      <c r="Y23" s="267"/>
      <c r="Z23" s="267"/>
      <c r="AA23" s="267"/>
      <c r="AB23" s="267"/>
      <c r="AC23" s="267"/>
      <c r="AD23" s="94"/>
      <c r="AE23" s="94"/>
      <c r="AF23" s="94"/>
      <c r="AG23" s="94"/>
      <c r="AH23" s="94"/>
      <c r="AI23" s="94"/>
      <c r="AJ23" s="94"/>
      <c r="AK23" s="94"/>
      <c r="AL23" s="94"/>
      <c r="AM23" s="94"/>
      <c r="AN23" s="94"/>
      <c r="AO23" s="94"/>
    </row>
    <row r="24" spans="1:41" s="221" customFormat="1" ht="47.25" x14ac:dyDescent="0.25">
      <c r="A24" s="50" t="s">
        <v>741</v>
      </c>
      <c r="B24" s="170" t="s">
        <v>742</v>
      </c>
      <c r="C24" s="50"/>
      <c r="D24" s="222" t="s">
        <v>633</v>
      </c>
      <c r="E24" s="138" t="s">
        <v>633</v>
      </c>
      <c r="F24" s="222" t="s">
        <v>633</v>
      </c>
      <c r="G24" s="138" t="s">
        <v>633</v>
      </c>
      <c r="H24" s="138" t="s">
        <v>633</v>
      </c>
      <c r="I24" s="138" t="s">
        <v>633</v>
      </c>
      <c r="J24" s="138" t="s">
        <v>633</v>
      </c>
      <c r="K24" s="138" t="s">
        <v>633</v>
      </c>
      <c r="L24" s="553"/>
      <c r="M24" s="267"/>
      <c r="N24" s="267"/>
      <c r="O24" s="267"/>
      <c r="P24" s="267"/>
      <c r="Q24" s="267"/>
      <c r="R24" s="267"/>
      <c r="S24" s="267"/>
      <c r="T24" s="267"/>
      <c r="U24" s="267"/>
      <c r="V24" s="267"/>
      <c r="W24" s="267"/>
      <c r="X24" s="267"/>
      <c r="Y24" s="267"/>
      <c r="Z24" s="267"/>
      <c r="AA24" s="267"/>
      <c r="AB24" s="267"/>
      <c r="AC24" s="267"/>
      <c r="AD24" s="94"/>
      <c r="AE24" s="94"/>
      <c r="AF24" s="94"/>
      <c r="AG24" s="94"/>
      <c r="AH24" s="94"/>
      <c r="AI24" s="94"/>
      <c r="AJ24" s="94"/>
      <c r="AK24" s="94"/>
      <c r="AL24" s="94"/>
      <c r="AM24" s="94"/>
      <c r="AN24" s="94"/>
      <c r="AO24" s="94"/>
    </row>
    <row r="25" spans="1:41" s="221" customFormat="1" ht="47.25" x14ac:dyDescent="0.25">
      <c r="A25" s="50" t="s">
        <v>743</v>
      </c>
      <c r="B25" s="170" t="s">
        <v>744</v>
      </c>
      <c r="C25" s="50"/>
      <c r="D25" s="222">
        <v>0</v>
      </c>
      <c r="E25" s="138" t="s">
        <v>763</v>
      </c>
      <c r="F25" s="222">
        <v>0</v>
      </c>
      <c r="G25" s="138" t="s">
        <v>763</v>
      </c>
      <c r="H25" s="138" t="s">
        <v>763</v>
      </c>
      <c r="I25" s="138" t="s">
        <v>763</v>
      </c>
      <c r="J25" s="138" t="s">
        <v>763</v>
      </c>
      <c r="K25" s="138" t="s">
        <v>763</v>
      </c>
      <c r="L25" s="553"/>
      <c r="M25" s="267"/>
      <c r="N25" s="267"/>
      <c r="O25" s="267"/>
      <c r="P25" s="267"/>
      <c r="Q25" s="267"/>
      <c r="R25" s="267"/>
      <c r="S25" s="267"/>
      <c r="T25" s="267"/>
      <c r="U25" s="267"/>
      <c r="V25" s="267"/>
      <c r="W25" s="267"/>
      <c r="X25" s="267"/>
      <c r="Y25" s="267"/>
      <c r="Z25" s="267"/>
      <c r="AA25" s="267"/>
      <c r="AB25" s="267"/>
      <c r="AC25" s="267"/>
      <c r="AD25" s="94"/>
      <c r="AE25" s="94"/>
      <c r="AF25" s="94"/>
      <c r="AG25" s="94"/>
      <c r="AH25" s="94"/>
      <c r="AI25" s="94"/>
      <c r="AJ25" s="94"/>
      <c r="AK25" s="94"/>
      <c r="AL25" s="94"/>
      <c r="AM25" s="94"/>
      <c r="AN25" s="94"/>
      <c r="AO25" s="94"/>
    </row>
    <row r="26" spans="1:41" s="221" customFormat="1" ht="31.5" x14ac:dyDescent="0.25">
      <c r="A26" s="50" t="s">
        <v>745</v>
      </c>
      <c r="B26" s="170" t="s">
        <v>746</v>
      </c>
      <c r="C26" s="50"/>
      <c r="D26" s="222">
        <v>0</v>
      </c>
      <c r="E26" s="138" t="s">
        <v>763</v>
      </c>
      <c r="F26" s="222">
        <v>0</v>
      </c>
      <c r="G26" s="138" t="s">
        <v>763</v>
      </c>
      <c r="H26" s="138" t="s">
        <v>763</v>
      </c>
      <c r="I26" s="138" t="s">
        <v>763</v>
      </c>
      <c r="J26" s="138" t="s">
        <v>763</v>
      </c>
      <c r="K26" s="138" t="s">
        <v>763</v>
      </c>
      <c r="L26" s="553"/>
      <c r="M26" s="267"/>
      <c r="N26" s="267"/>
      <c r="O26" s="267"/>
      <c r="P26" s="267"/>
      <c r="Q26" s="267"/>
      <c r="R26" s="267"/>
      <c r="S26" s="267"/>
      <c r="T26" s="267"/>
      <c r="U26" s="267"/>
      <c r="V26" s="267"/>
      <c r="W26" s="267"/>
      <c r="X26" s="267"/>
      <c r="Y26" s="267"/>
      <c r="Z26" s="267"/>
      <c r="AA26" s="267"/>
      <c r="AB26" s="267"/>
      <c r="AC26" s="267"/>
      <c r="AD26" s="94"/>
      <c r="AE26" s="94"/>
      <c r="AF26" s="94"/>
      <c r="AG26" s="94"/>
      <c r="AH26" s="94"/>
      <c r="AI26" s="94"/>
      <c r="AJ26" s="94"/>
      <c r="AK26" s="94"/>
      <c r="AL26" s="94"/>
      <c r="AM26" s="94"/>
      <c r="AN26" s="94"/>
      <c r="AO26" s="94"/>
    </row>
    <row r="27" spans="1:41" s="221" customFormat="1" x14ac:dyDescent="0.25">
      <c r="A27" s="50"/>
      <c r="B27" s="28"/>
      <c r="C27" s="50"/>
      <c r="D27" s="222"/>
      <c r="E27" s="138"/>
      <c r="F27" s="138"/>
      <c r="G27" s="138"/>
      <c r="H27" s="138"/>
      <c r="I27" s="138"/>
      <c r="J27" s="138"/>
      <c r="K27" s="138"/>
      <c r="L27" s="553"/>
      <c r="M27" s="267"/>
      <c r="N27" s="267"/>
      <c r="O27" s="267"/>
      <c r="P27" s="267"/>
      <c r="Q27" s="267"/>
      <c r="R27" s="267"/>
      <c r="S27" s="267"/>
      <c r="T27" s="267"/>
      <c r="U27" s="267"/>
      <c r="V27" s="267"/>
      <c r="W27" s="267"/>
      <c r="X27" s="267"/>
      <c r="Y27" s="267"/>
      <c r="Z27" s="267"/>
      <c r="AA27" s="267"/>
      <c r="AB27" s="267"/>
      <c r="AC27" s="267"/>
      <c r="AD27" s="94"/>
      <c r="AE27" s="94"/>
      <c r="AF27" s="94"/>
      <c r="AG27" s="94"/>
      <c r="AH27" s="94"/>
      <c r="AI27" s="94"/>
      <c r="AJ27" s="94"/>
      <c r="AK27" s="94"/>
      <c r="AL27" s="94"/>
      <c r="AM27" s="94"/>
      <c r="AN27" s="94"/>
      <c r="AO27" s="94"/>
    </row>
    <row r="28" spans="1:41" s="221" customFormat="1" ht="31.5" x14ac:dyDescent="0.25">
      <c r="A28" s="50">
        <v>1</v>
      </c>
      <c r="B28" s="170" t="s">
        <v>579</v>
      </c>
      <c r="C28" s="50"/>
      <c r="D28" s="222"/>
      <c r="E28" s="138"/>
      <c r="F28" s="138"/>
      <c r="G28" s="138"/>
      <c r="H28" s="138"/>
      <c r="I28" s="138"/>
      <c r="J28" s="138"/>
      <c r="K28" s="138"/>
      <c r="L28" s="553"/>
      <c r="M28" s="267"/>
      <c r="N28" s="267"/>
      <c r="O28" s="267"/>
      <c r="P28" s="267"/>
      <c r="Q28" s="267"/>
      <c r="R28" s="267"/>
      <c r="S28" s="267"/>
      <c r="T28" s="267"/>
      <c r="U28" s="267"/>
      <c r="V28" s="267"/>
      <c r="W28" s="267"/>
      <c r="X28" s="267"/>
      <c r="Y28" s="267"/>
      <c r="Z28" s="267"/>
      <c r="AA28" s="267"/>
      <c r="AB28" s="267"/>
      <c r="AC28" s="267"/>
      <c r="AD28" s="94"/>
      <c r="AE28" s="94"/>
      <c r="AF28" s="94"/>
      <c r="AG28" s="94"/>
      <c r="AH28" s="94"/>
      <c r="AI28" s="94"/>
      <c r="AJ28" s="94"/>
      <c r="AK28" s="94"/>
      <c r="AL28" s="94"/>
      <c r="AM28" s="94"/>
      <c r="AN28" s="94"/>
      <c r="AO28" s="94"/>
    </row>
    <row r="29" spans="1:41" s="221" customFormat="1" ht="47.25" x14ac:dyDescent="0.25">
      <c r="A29" s="173" t="s">
        <v>550</v>
      </c>
      <c r="B29" s="171" t="s">
        <v>747</v>
      </c>
      <c r="C29" s="50"/>
      <c r="D29" s="222">
        <v>0</v>
      </c>
      <c r="E29" s="138" t="s">
        <v>763</v>
      </c>
      <c r="F29" s="138" t="s">
        <v>763</v>
      </c>
      <c r="G29" s="138" t="s">
        <v>763</v>
      </c>
      <c r="H29" s="138" t="s">
        <v>763</v>
      </c>
      <c r="I29" s="138" t="s">
        <v>763</v>
      </c>
      <c r="J29" s="138" t="s">
        <v>763</v>
      </c>
      <c r="K29" s="138" t="s">
        <v>763</v>
      </c>
      <c r="L29" s="553"/>
      <c r="M29" s="267"/>
      <c r="N29" s="267"/>
      <c r="O29" s="267"/>
      <c r="P29" s="267"/>
      <c r="Q29" s="267"/>
      <c r="R29" s="267"/>
      <c r="S29" s="267"/>
      <c r="T29" s="267"/>
      <c r="U29" s="267"/>
      <c r="V29" s="267"/>
      <c r="W29" s="267"/>
      <c r="X29" s="267"/>
      <c r="Y29" s="267"/>
      <c r="Z29" s="267"/>
      <c r="AA29" s="267"/>
      <c r="AB29" s="267"/>
      <c r="AC29" s="267"/>
      <c r="AD29" s="94"/>
      <c r="AE29" s="94"/>
      <c r="AF29" s="94"/>
      <c r="AG29" s="94"/>
      <c r="AH29" s="94"/>
      <c r="AI29" s="94"/>
      <c r="AJ29" s="94"/>
      <c r="AK29" s="94"/>
      <c r="AL29" s="94"/>
      <c r="AM29" s="94"/>
      <c r="AN29" s="94"/>
      <c r="AO29" s="94"/>
    </row>
    <row r="30" spans="1:41" s="221" customFormat="1" ht="47.25" x14ac:dyDescent="0.25">
      <c r="A30" s="46" t="s">
        <v>552</v>
      </c>
      <c r="B30" s="170" t="s">
        <v>748</v>
      </c>
      <c r="C30" s="50"/>
      <c r="D30" s="222">
        <v>0</v>
      </c>
      <c r="E30" s="138" t="s">
        <v>763</v>
      </c>
      <c r="F30" s="138" t="s">
        <v>763</v>
      </c>
      <c r="G30" s="138" t="s">
        <v>763</v>
      </c>
      <c r="H30" s="138" t="s">
        <v>763</v>
      </c>
      <c r="I30" s="138" t="s">
        <v>763</v>
      </c>
      <c r="J30" s="138" t="s">
        <v>763</v>
      </c>
      <c r="K30" s="138" t="s">
        <v>763</v>
      </c>
      <c r="L30" s="553"/>
      <c r="M30" s="267"/>
      <c r="N30" s="267"/>
      <c r="O30" s="267"/>
      <c r="P30" s="267"/>
      <c r="Q30" s="267"/>
      <c r="R30" s="267"/>
      <c r="S30" s="267"/>
      <c r="T30" s="267"/>
      <c r="U30" s="267"/>
      <c r="V30" s="267"/>
      <c r="W30" s="267"/>
      <c r="X30" s="267"/>
      <c r="Y30" s="267"/>
      <c r="Z30" s="267"/>
      <c r="AA30" s="267"/>
      <c r="AB30" s="267"/>
      <c r="AC30" s="267"/>
      <c r="AD30" s="94"/>
      <c r="AE30" s="94"/>
      <c r="AF30" s="94"/>
      <c r="AG30" s="94"/>
      <c r="AH30" s="94"/>
      <c r="AI30" s="94"/>
      <c r="AJ30" s="94"/>
      <c r="AK30" s="94"/>
      <c r="AL30" s="94"/>
      <c r="AM30" s="94"/>
      <c r="AN30" s="94"/>
      <c r="AO30" s="94"/>
    </row>
    <row r="31" spans="1:41" s="580" customFormat="1" ht="78.75" x14ac:dyDescent="0.25">
      <c r="A31" s="46"/>
      <c r="B31" s="429" t="s">
        <v>1125</v>
      </c>
      <c r="C31" s="575" t="s">
        <v>1123</v>
      </c>
      <c r="D31" s="581">
        <v>0</v>
      </c>
      <c r="E31" s="138" t="s">
        <v>763</v>
      </c>
      <c r="F31" s="138" t="s">
        <v>763</v>
      </c>
      <c r="G31" s="138" t="s">
        <v>763</v>
      </c>
      <c r="H31" s="138" t="s">
        <v>763</v>
      </c>
      <c r="I31" s="138" t="s">
        <v>763</v>
      </c>
      <c r="J31" s="138" t="s">
        <v>763</v>
      </c>
      <c r="K31" s="138" t="s">
        <v>763</v>
      </c>
      <c r="L31" s="553"/>
      <c r="M31" s="267"/>
      <c r="N31" s="267"/>
      <c r="O31" s="267"/>
      <c r="P31" s="267"/>
      <c r="Q31" s="267"/>
      <c r="R31" s="267"/>
      <c r="S31" s="267"/>
      <c r="T31" s="267"/>
      <c r="U31" s="267"/>
      <c r="V31" s="267"/>
      <c r="W31" s="267"/>
      <c r="X31" s="267"/>
      <c r="Y31" s="267"/>
      <c r="Z31" s="267"/>
      <c r="AA31" s="267"/>
      <c r="AB31" s="267"/>
      <c r="AC31" s="267"/>
      <c r="AD31" s="94"/>
      <c r="AE31" s="94"/>
      <c r="AF31" s="94"/>
      <c r="AG31" s="94"/>
      <c r="AH31" s="94"/>
      <c r="AI31" s="94"/>
      <c r="AJ31" s="94"/>
      <c r="AK31" s="94"/>
      <c r="AL31" s="94"/>
      <c r="AM31" s="94"/>
      <c r="AN31" s="94"/>
      <c r="AO31" s="94"/>
    </row>
    <row r="32" spans="1:41" s="580" customFormat="1" ht="78.75" x14ac:dyDescent="0.25">
      <c r="A32" s="46"/>
      <c r="B32" s="429" t="s">
        <v>1126</v>
      </c>
      <c r="C32" s="575" t="s">
        <v>1123</v>
      </c>
      <c r="D32" s="581">
        <v>0</v>
      </c>
      <c r="E32" s="138" t="s">
        <v>763</v>
      </c>
      <c r="F32" s="138" t="s">
        <v>763</v>
      </c>
      <c r="G32" s="138" t="s">
        <v>763</v>
      </c>
      <c r="H32" s="138" t="s">
        <v>763</v>
      </c>
      <c r="I32" s="138" t="s">
        <v>763</v>
      </c>
      <c r="J32" s="138" t="s">
        <v>763</v>
      </c>
      <c r="K32" s="138" t="s">
        <v>763</v>
      </c>
      <c r="L32" s="553"/>
      <c r="M32" s="267"/>
      <c r="N32" s="267"/>
      <c r="O32" s="267"/>
      <c r="P32" s="267"/>
      <c r="Q32" s="267"/>
      <c r="R32" s="267"/>
      <c r="S32" s="267"/>
      <c r="T32" s="267"/>
      <c r="U32" s="267"/>
      <c r="V32" s="267"/>
      <c r="W32" s="267"/>
      <c r="X32" s="267"/>
      <c r="Y32" s="267"/>
      <c r="Z32" s="267"/>
      <c r="AA32" s="267"/>
      <c r="AB32" s="267"/>
      <c r="AC32" s="267"/>
      <c r="AD32" s="94"/>
      <c r="AE32" s="94"/>
      <c r="AF32" s="94"/>
      <c r="AG32" s="94"/>
      <c r="AH32" s="94"/>
      <c r="AI32" s="94"/>
      <c r="AJ32" s="94"/>
      <c r="AK32" s="94"/>
      <c r="AL32" s="94"/>
      <c r="AM32" s="94"/>
      <c r="AN32" s="94"/>
      <c r="AO32" s="94"/>
    </row>
    <row r="33" spans="1:41" s="221" customFormat="1" ht="31.5" x14ac:dyDescent="0.25">
      <c r="A33" s="46"/>
      <c r="B33" s="429" t="s">
        <v>1075</v>
      </c>
      <c r="C33" s="575" t="s">
        <v>1127</v>
      </c>
      <c r="D33" s="222">
        <v>0</v>
      </c>
      <c r="E33" s="138" t="s">
        <v>763</v>
      </c>
      <c r="F33" s="138" t="s">
        <v>763</v>
      </c>
      <c r="G33" s="138" t="s">
        <v>763</v>
      </c>
      <c r="H33" s="138" t="s">
        <v>763</v>
      </c>
      <c r="I33" s="138" t="s">
        <v>763</v>
      </c>
      <c r="J33" s="138" t="s">
        <v>763</v>
      </c>
      <c r="K33" s="138" t="s">
        <v>763</v>
      </c>
      <c r="L33" s="553"/>
      <c r="M33" s="267"/>
      <c r="N33" s="267"/>
      <c r="O33" s="267"/>
      <c r="P33" s="267"/>
      <c r="Q33" s="267"/>
      <c r="R33" s="267"/>
      <c r="S33" s="267"/>
      <c r="T33" s="267"/>
      <c r="U33" s="267"/>
      <c r="V33" s="267"/>
      <c r="W33" s="267"/>
      <c r="X33" s="267"/>
      <c r="Y33" s="267"/>
      <c r="Z33" s="267"/>
      <c r="AA33" s="267"/>
      <c r="AB33" s="267"/>
      <c r="AC33" s="267"/>
      <c r="AD33" s="94"/>
      <c r="AE33" s="94"/>
      <c r="AF33" s="94"/>
      <c r="AG33" s="94"/>
      <c r="AH33" s="94"/>
      <c r="AI33" s="94"/>
      <c r="AJ33" s="94"/>
      <c r="AK33" s="94"/>
      <c r="AL33" s="94"/>
      <c r="AM33" s="94"/>
      <c r="AN33" s="94"/>
      <c r="AO33" s="94"/>
    </row>
    <row r="34" spans="1:41" s="221" customFormat="1" x14ac:dyDescent="0.25">
      <c r="A34" s="46"/>
      <c r="B34" s="170"/>
      <c r="C34" s="50"/>
      <c r="D34" s="222">
        <v>0</v>
      </c>
      <c r="E34" s="222">
        <v>0</v>
      </c>
      <c r="F34" s="222">
        <v>0</v>
      </c>
      <c r="G34" s="222">
        <v>0</v>
      </c>
      <c r="H34" s="138" t="s">
        <v>763</v>
      </c>
      <c r="I34" s="138" t="s">
        <v>763</v>
      </c>
      <c r="J34" s="138" t="s">
        <v>763</v>
      </c>
      <c r="K34" s="138" t="s">
        <v>763</v>
      </c>
      <c r="L34" s="553"/>
      <c r="M34" s="267"/>
      <c r="N34" s="267"/>
      <c r="O34" s="267"/>
      <c r="P34" s="267"/>
      <c r="Q34" s="267"/>
      <c r="R34" s="267"/>
      <c r="S34" s="267"/>
      <c r="T34" s="267"/>
      <c r="U34" s="267"/>
      <c r="V34" s="267"/>
      <c r="W34" s="267"/>
      <c r="X34" s="267"/>
      <c r="Y34" s="267"/>
      <c r="Z34" s="267"/>
      <c r="AA34" s="267"/>
      <c r="AB34" s="267"/>
      <c r="AC34" s="267"/>
      <c r="AD34" s="94"/>
      <c r="AE34" s="94"/>
      <c r="AF34" s="94"/>
      <c r="AG34" s="94"/>
      <c r="AH34" s="94"/>
      <c r="AI34" s="94"/>
      <c r="AJ34" s="94"/>
      <c r="AK34" s="94"/>
      <c r="AL34" s="94"/>
      <c r="AM34" s="94"/>
      <c r="AN34" s="94"/>
      <c r="AO34" s="94"/>
    </row>
    <row r="35" spans="1:41" s="221" customFormat="1" ht="47.25" x14ac:dyDescent="0.25">
      <c r="A35" s="46" t="s">
        <v>553</v>
      </c>
      <c r="B35" s="170" t="s">
        <v>523</v>
      </c>
      <c r="C35" s="50"/>
      <c r="D35" s="222">
        <v>0</v>
      </c>
      <c r="E35" s="222">
        <v>0</v>
      </c>
      <c r="F35" s="222">
        <v>0</v>
      </c>
      <c r="G35" s="222">
        <v>0</v>
      </c>
      <c r="H35" s="138" t="s">
        <v>763</v>
      </c>
      <c r="I35" s="138" t="s">
        <v>763</v>
      </c>
      <c r="J35" s="138" t="s">
        <v>763</v>
      </c>
      <c r="K35" s="138" t="s">
        <v>763</v>
      </c>
      <c r="L35" s="553"/>
      <c r="M35" s="267"/>
      <c r="N35" s="267"/>
      <c r="O35" s="267"/>
      <c r="P35" s="267"/>
      <c r="Q35" s="267"/>
      <c r="R35" s="267"/>
      <c r="S35" s="267"/>
      <c r="T35" s="267"/>
      <c r="U35" s="267"/>
      <c r="V35" s="267"/>
      <c r="W35" s="267"/>
      <c r="X35" s="267"/>
      <c r="Y35" s="267"/>
      <c r="Z35" s="267"/>
      <c r="AA35" s="267"/>
      <c r="AB35" s="267"/>
      <c r="AC35" s="267"/>
      <c r="AD35" s="94"/>
      <c r="AE35" s="94"/>
      <c r="AF35" s="94"/>
      <c r="AG35" s="94"/>
      <c r="AH35" s="94"/>
      <c r="AI35" s="94"/>
      <c r="AJ35" s="94"/>
      <c r="AK35" s="94"/>
      <c r="AL35" s="94"/>
      <c r="AM35" s="94"/>
      <c r="AN35" s="94"/>
      <c r="AO35" s="94"/>
    </row>
    <row r="36" spans="1:41" s="221" customFormat="1" ht="63" x14ac:dyDescent="0.25">
      <c r="A36" s="173" t="s">
        <v>554</v>
      </c>
      <c r="B36" s="171" t="s">
        <v>522</v>
      </c>
      <c r="C36" s="50"/>
      <c r="D36" s="222" t="s">
        <v>633</v>
      </c>
      <c r="E36" s="222" t="s">
        <v>633</v>
      </c>
      <c r="F36" s="222" t="s">
        <v>633</v>
      </c>
      <c r="G36" s="222" t="s">
        <v>633</v>
      </c>
      <c r="H36" s="222" t="s">
        <v>633</v>
      </c>
      <c r="I36" s="222" t="s">
        <v>633</v>
      </c>
      <c r="J36" s="222" t="s">
        <v>633</v>
      </c>
      <c r="K36" s="239" t="s">
        <v>633</v>
      </c>
      <c r="L36" s="553"/>
      <c r="M36" s="267"/>
      <c r="N36" s="267"/>
      <c r="O36" s="267"/>
      <c r="P36" s="267"/>
      <c r="Q36" s="267"/>
      <c r="R36" s="267"/>
      <c r="S36" s="267"/>
      <c r="T36" s="267"/>
      <c r="U36" s="267"/>
      <c r="V36" s="267"/>
      <c r="W36" s="267"/>
      <c r="X36" s="267"/>
      <c r="Y36" s="267"/>
      <c r="Z36" s="267"/>
      <c r="AA36" s="267"/>
      <c r="AB36" s="267"/>
      <c r="AC36" s="267"/>
      <c r="AD36" s="94"/>
      <c r="AE36" s="94"/>
      <c r="AF36" s="94"/>
      <c r="AG36" s="94"/>
      <c r="AH36" s="94"/>
      <c r="AI36" s="94"/>
      <c r="AJ36" s="94"/>
      <c r="AK36" s="94"/>
      <c r="AL36" s="94"/>
      <c r="AM36" s="94"/>
      <c r="AN36" s="94"/>
      <c r="AO36" s="94"/>
    </row>
    <row r="37" spans="1:41" s="221" customFormat="1" ht="94.5" x14ac:dyDescent="0.25">
      <c r="A37" s="46" t="s">
        <v>555</v>
      </c>
      <c r="B37" s="172" t="s">
        <v>749</v>
      </c>
      <c r="C37" s="50"/>
      <c r="D37" s="222" t="s">
        <v>633</v>
      </c>
      <c r="E37" s="222" t="s">
        <v>633</v>
      </c>
      <c r="F37" s="222" t="s">
        <v>633</v>
      </c>
      <c r="G37" s="222" t="s">
        <v>633</v>
      </c>
      <c r="H37" s="222" t="s">
        <v>633</v>
      </c>
      <c r="I37" s="222" t="s">
        <v>633</v>
      </c>
      <c r="J37" s="222" t="s">
        <v>633</v>
      </c>
      <c r="K37" s="239" t="s">
        <v>633</v>
      </c>
      <c r="L37" s="553"/>
      <c r="M37" s="267"/>
      <c r="N37" s="267"/>
      <c r="O37" s="267"/>
      <c r="P37" s="267"/>
      <c r="Q37" s="267"/>
      <c r="R37" s="267"/>
      <c r="S37" s="267"/>
      <c r="T37" s="267"/>
      <c r="U37" s="267"/>
      <c r="V37" s="267"/>
      <c r="W37" s="267"/>
      <c r="X37" s="267"/>
      <c r="Y37" s="267"/>
      <c r="Z37" s="267"/>
      <c r="AA37" s="267"/>
      <c r="AB37" s="267"/>
      <c r="AC37" s="267"/>
      <c r="AD37" s="94"/>
      <c r="AE37" s="94"/>
      <c r="AF37" s="94"/>
      <c r="AG37" s="94"/>
      <c r="AH37" s="94"/>
      <c r="AI37" s="94"/>
      <c r="AJ37" s="94"/>
      <c r="AK37" s="94"/>
      <c r="AL37" s="94"/>
      <c r="AM37" s="94"/>
      <c r="AN37" s="94"/>
      <c r="AO37" s="94"/>
    </row>
    <row r="38" spans="1:41" s="221" customFormat="1" ht="47.25" x14ac:dyDescent="0.25">
      <c r="A38" s="46" t="s">
        <v>551</v>
      </c>
      <c r="B38" s="170" t="s">
        <v>750</v>
      </c>
      <c r="C38" s="50"/>
      <c r="D38" s="222" t="s">
        <v>633</v>
      </c>
      <c r="E38" s="222" t="s">
        <v>633</v>
      </c>
      <c r="F38" s="222" t="s">
        <v>633</v>
      </c>
      <c r="G38" s="222" t="s">
        <v>633</v>
      </c>
      <c r="H38" s="222" t="s">
        <v>633</v>
      </c>
      <c r="I38" s="222" t="s">
        <v>633</v>
      </c>
      <c r="J38" s="222" t="s">
        <v>633</v>
      </c>
      <c r="K38" s="239" t="s">
        <v>633</v>
      </c>
      <c r="L38" s="553"/>
      <c r="M38" s="267"/>
      <c r="N38" s="267"/>
      <c r="O38" s="267"/>
      <c r="P38" s="267"/>
      <c r="Q38" s="267"/>
      <c r="R38" s="267"/>
      <c r="S38" s="267"/>
      <c r="T38" s="267"/>
      <c r="U38" s="267"/>
      <c r="V38" s="267"/>
      <c r="W38" s="267"/>
      <c r="X38" s="267"/>
      <c r="Y38" s="267"/>
      <c r="Z38" s="267"/>
      <c r="AA38" s="267"/>
      <c r="AB38" s="267"/>
      <c r="AC38" s="267"/>
      <c r="AD38" s="94"/>
      <c r="AE38" s="94"/>
      <c r="AF38" s="94"/>
      <c r="AG38" s="94"/>
      <c r="AH38" s="94"/>
      <c r="AI38" s="94"/>
      <c r="AJ38" s="94"/>
      <c r="AK38" s="94"/>
      <c r="AL38" s="94"/>
      <c r="AM38" s="94"/>
      <c r="AN38" s="94"/>
      <c r="AO38" s="94"/>
    </row>
    <row r="39" spans="1:41" s="221" customFormat="1" ht="78.75" x14ac:dyDescent="0.25">
      <c r="A39" s="46" t="s">
        <v>556</v>
      </c>
      <c r="B39" s="170" t="s">
        <v>764</v>
      </c>
      <c r="C39" s="50"/>
      <c r="D39" s="222" t="s">
        <v>633</v>
      </c>
      <c r="E39" s="222" t="s">
        <v>633</v>
      </c>
      <c r="F39" s="222" t="s">
        <v>633</v>
      </c>
      <c r="G39" s="222" t="s">
        <v>633</v>
      </c>
      <c r="H39" s="222" t="s">
        <v>633</v>
      </c>
      <c r="I39" s="222" t="s">
        <v>633</v>
      </c>
      <c r="J39" s="222" t="s">
        <v>633</v>
      </c>
      <c r="K39" s="239" t="s">
        <v>633</v>
      </c>
      <c r="L39" s="553"/>
      <c r="M39" s="267"/>
      <c r="N39" s="267"/>
      <c r="O39" s="267"/>
      <c r="P39" s="267"/>
      <c r="Q39" s="267"/>
      <c r="R39" s="267"/>
      <c r="S39" s="267"/>
      <c r="T39" s="267"/>
      <c r="U39" s="267"/>
      <c r="V39" s="267"/>
      <c r="W39" s="267"/>
      <c r="X39" s="267"/>
      <c r="Y39" s="267"/>
      <c r="Z39" s="267"/>
      <c r="AA39" s="267"/>
      <c r="AB39" s="267"/>
      <c r="AC39" s="267"/>
      <c r="AD39" s="94"/>
      <c r="AE39" s="94"/>
      <c r="AF39" s="94"/>
      <c r="AG39" s="94"/>
      <c r="AH39" s="94"/>
      <c r="AI39" s="94"/>
      <c r="AJ39" s="94"/>
      <c r="AK39" s="94"/>
      <c r="AL39" s="94"/>
      <c r="AM39" s="94"/>
      <c r="AN39" s="94"/>
      <c r="AO39" s="94"/>
    </row>
    <row r="40" spans="1:41" s="299" customFormat="1" ht="31.5" x14ac:dyDescent="0.25">
      <c r="A40" s="46" t="s">
        <v>603</v>
      </c>
      <c r="B40" s="282" t="s">
        <v>765</v>
      </c>
      <c r="C40" s="298"/>
      <c r="D40" s="300" t="s">
        <v>633</v>
      </c>
      <c r="E40" s="300" t="s">
        <v>633</v>
      </c>
      <c r="F40" s="300" t="s">
        <v>633</v>
      </c>
      <c r="G40" s="300" t="s">
        <v>633</v>
      </c>
      <c r="H40" s="300" t="s">
        <v>633</v>
      </c>
      <c r="I40" s="300" t="s">
        <v>633</v>
      </c>
      <c r="J40" s="300" t="s">
        <v>633</v>
      </c>
      <c r="K40" s="300" t="s">
        <v>633</v>
      </c>
      <c r="L40" s="553"/>
      <c r="M40" s="267"/>
      <c r="N40" s="267"/>
      <c r="O40" s="267"/>
      <c r="P40" s="267"/>
      <c r="Q40" s="267"/>
      <c r="R40" s="267"/>
      <c r="S40" s="267"/>
      <c r="T40" s="267"/>
      <c r="U40" s="267"/>
      <c r="V40" s="267"/>
      <c r="W40" s="267"/>
      <c r="X40" s="267"/>
      <c r="Y40" s="267"/>
      <c r="Z40" s="267"/>
      <c r="AA40" s="267"/>
      <c r="AB40" s="267"/>
      <c r="AC40" s="267"/>
      <c r="AD40" s="94"/>
      <c r="AE40" s="94"/>
      <c r="AF40" s="94"/>
      <c r="AG40" s="94"/>
      <c r="AH40" s="94"/>
      <c r="AI40" s="94"/>
      <c r="AJ40" s="94"/>
      <c r="AK40" s="94"/>
      <c r="AL40" s="94"/>
      <c r="AM40" s="94"/>
      <c r="AN40" s="94"/>
      <c r="AO40" s="94"/>
    </row>
    <row r="41" spans="1:41" s="299" customFormat="1" ht="78.75" x14ac:dyDescent="0.25">
      <c r="A41" s="46" t="s">
        <v>604</v>
      </c>
      <c r="B41" s="282" t="s">
        <v>766</v>
      </c>
      <c r="C41" s="298"/>
      <c r="D41" s="300" t="s">
        <v>633</v>
      </c>
      <c r="E41" s="300" t="s">
        <v>633</v>
      </c>
      <c r="F41" s="300" t="s">
        <v>633</v>
      </c>
      <c r="G41" s="300" t="s">
        <v>633</v>
      </c>
      <c r="H41" s="300" t="s">
        <v>633</v>
      </c>
      <c r="I41" s="300" t="s">
        <v>633</v>
      </c>
      <c r="J41" s="300" t="s">
        <v>633</v>
      </c>
      <c r="K41" s="300" t="s">
        <v>633</v>
      </c>
      <c r="L41" s="553"/>
      <c r="M41" s="267"/>
      <c r="N41" s="267"/>
      <c r="O41" s="267"/>
      <c r="P41" s="267"/>
      <c r="Q41" s="267"/>
      <c r="R41" s="267"/>
      <c r="S41" s="267"/>
      <c r="T41" s="267"/>
      <c r="U41" s="267"/>
      <c r="V41" s="267"/>
      <c r="W41" s="267"/>
      <c r="X41" s="267"/>
      <c r="Y41" s="267"/>
      <c r="Z41" s="267"/>
      <c r="AA41" s="267"/>
      <c r="AB41" s="267"/>
      <c r="AC41" s="267"/>
      <c r="AD41" s="94"/>
      <c r="AE41" s="94"/>
      <c r="AF41" s="94"/>
      <c r="AG41" s="94"/>
      <c r="AH41" s="94"/>
      <c r="AI41" s="94"/>
      <c r="AJ41" s="94"/>
      <c r="AK41" s="94"/>
      <c r="AL41" s="94"/>
      <c r="AM41" s="94"/>
      <c r="AN41" s="94"/>
      <c r="AO41" s="94"/>
    </row>
    <row r="42" spans="1:41" s="299" customFormat="1" ht="31.5" x14ac:dyDescent="0.25">
      <c r="A42" s="46"/>
      <c r="B42" s="282" t="str">
        <f>'10'!B35</f>
        <v>Установка оборудования БКТП  взамен существующей ТП-350</v>
      </c>
      <c r="C42" s="554" t="str">
        <f>'10'!C35</f>
        <v>K</v>
      </c>
      <c r="D42" s="300" t="s">
        <v>633</v>
      </c>
      <c r="E42" s="300" t="s">
        <v>633</v>
      </c>
      <c r="F42" s="300" t="s">
        <v>633</v>
      </c>
      <c r="G42" s="300" t="s">
        <v>633</v>
      </c>
      <c r="H42" s="300" t="s">
        <v>633</v>
      </c>
      <c r="I42" s="300" t="s">
        <v>633</v>
      </c>
      <c r="J42" s="300" t="s">
        <v>633</v>
      </c>
      <c r="K42" s="300" t="s">
        <v>633</v>
      </c>
      <c r="L42" s="553"/>
      <c r="M42" s="267"/>
      <c r="N42" s="267"/>
      <c r="O42" s="267"/>
      <c r="P42" s="267"/>
      <c r="Q42" s="267"/>
      <c r="R42" s="267"/>
      <c r="S42" s="267"/>
      <c r="T42" s="267"/>
      <c r="U42" s="267"/>
      <c r="V42" s="267"/>
      <c r="W42" s="267"/>
      <c r="X42" s="267"/>
      <c r="Y42" s="267"/>
      <c r="Z42" s="267"/>
      <c r="AA42" s="267"/>
      <c r="AB42" s="267"/>
      <c r="AC42" s="267"/>
      <c r="AD42" s="94"/>
      <c r="AE42" s="94"/>
      <c r="AF42" s="94"/>
      <c r="AG42" s="94"/>
      <c r="AH42" s="94"/>
      <c r="AI42" s="94"/>
      <c r="AJ42" s="94"/>
      <c r="AK42" s="94"/>
      <c r="AL42" s="94"/>
      <c r="AM42" s="94"/>
      <c r="AN42" s="94"/>
      <c r="AO42" s="94"/>
    </row>
    <row r="43" spans="1:41" s="299" customFormat="1" x14ac:dyDescent="0.25">
      <c r="A43" s="46"/>
      <c r="B43" s="282" t="str">
        <f>'10'!B36</f>
        <v>Замена оборудования РП-19</v>
      </c>
      <c r="C43" s="554" t="str">
        <f>'10'!C36</f>
        <v>K</v>
      </c>
      <c r="D43" s="300" t="s">
        <v>633</v>
      </c>
      <c r="E43" s="300" t="s">
        <v>633</v>
      </c>
      <c r="F43" s="300" t="s">
        <v>633</v>
      </c>
      <c r="G43" s="300" t="s">
        <v>633</v>
      </c>
      <c r="H43" s="300" t="s">
        <v>633</v>
      </c>
      <c r="I43" s="300" t="s">
        <v>633</v>
      </c>
      <c r="J43" s="300" t="s">
        <v>633</v>
      </c>
      <c r="K43" s="300" t="s">
        <v>633</v>
      </c>
      <c r="L43" s="553"/>
      <c r="M43" s="267"/>
      <c r="N43" s="267"/>
      <c r="O43" s="267"/>
      <c r="P43" s="267"/>
      <c r="Q43" s="267"/>
      <c r="R43" s="267"/>
      <c r="S43" s="267"/>
      <c r="T43" s="267"/>
      <c r="U43" s="267"/>
      <c r="V43" s="267"/>
      <c r="W43" s="267"/>
      <c r="X43" s="267"/>
      <c r="Y43" s="267"/>
      <c r="Z43" s="267"/>
      <c r="AA43" s="267"/>
      <c r="AB43" s="267"/>
      <c r="AC43" s="267"/>
      <c r="AD43" s="94"/>
      <c r="AE43" s="94"/>
      <c r="AF43" s="94"/>
      <c r="AG43" s="94"/>
      <c r="AH43" s="94"/>
      <c r="AI43" s="94"/>
      <c r="AJ43" s="94"/>
      <c r="AK43" s="94"/>
      <c r="AL43" s="94"/>
      <c r="AM43" s="94"/>
      <c r="AN43" s="94"/>
      <c r="AO43" s="94"/>
    </row>
    <row r="44" spans="1:41" s="299" customFormat="1" ht="31.5" x14ac:dyDescent="0.25">
      <c r="A44" s="46"/>
      <c r="B44" s="282" t="str">
        <f>'10'!B37</f>
        <v>Установка оборудования КТП  взамен существующей ТП-86</v>
      </c>
      <c r="C44" s="554" t="str">
        <f>'10'!C37</f>
        <v>K</v>
      </c>
      <c r="D44" s="300" t="s">
        <v>633</v>
      </c>
      <c r="E44" s="300" t="s">
        <v>633</v>
      </c>
      <c r="F44" s="300" t="s">
        <v>633</v>
      </c>
      <c r="G44" s="300" t="s">
        <v>633</v>
      </c>
      <c r="H44" s="300" t="s">
        <v>633</v>
      </c>
      <c r="I44" s="300" t="s">
        <v>633</v>
      </c>
      <c r="J44" s="300" t="s">
        <v>633</v>
      </c>
      <c r="K44" s="300" t="s">
        <v>633</v>
      </c>
      <c r="L44" s="553"/>
      <c r="M44" s="267"/>
      <c r="N44" s="267"/>
      <c r="O44" s="267"/>
      <c r="P44" s="267"/>
      <c r="Q44" s="267"/>
      <c r="R44" s="267"/>
      <c r="S44" s="267"/>
      <c r="T44" s="267"/>
      <c r="U44" s="267"/>
      <c r="V44" s="267"/>
      <c r="W44" s="267"/>
      <c r="X44" s="267"/>
      <c r="Y44" s="267"/>
      <c r="Z44" s="267"/>
      <c r="AA44" s="267"/>
      <c r="AB44" s="267"/>
      <c r="AC44" s="267"/>
      <c r="AD44" s="94"/>
      <c r="AE44" s="94"/>
      <c r="AF44" s="94"/>
      <c r="AG44" s="94"/>
      <c r="AH44" s="94"/>
      <c r="AI44" s="94"/>
      <c r="AJ44" s="94"/>
      <c r="AK44" s="94"/>
      <c r="AL44" s="94"/>
      <c r="AM44" s="94"/>
      <c r="AN44" s="94"/>
      <c r="AO44" s="94"/>
    </row>
    <row r="45" spans="1:41" s="299" customFormat="1" ht="31.5" x14ac:dyDescent="0.25">
      <c r="A45" s="46"/>
      <c r="B45" s="282" t="str">
        <f>'10'!B38</f>
        <v>Замена оборудования ТП-301  РУ-0,4кВ</v>
      </c>
      <c r="C45" s="554" t="str">
        <f>'10'!C38</f>
        <v>K</v>
      </c>
      <c r="D45" s="300" t="s">
        <v>633</v>
      </c>
      <c r="E45" s="300" t="s">
        <v>633</v>
      </c>
      <c r="F45" s="300" t="s">
        <v>633</v>
      </c>
      <c r="G45" s="300" t="s">
        <v>633</v>
      </c>
      <c r="H45" s="300" t="s">
        <v>633</v>
      </c>
      <c r="I45" s="300" t="s">
        <v>633</v>
      </c>
      <c r="J45" s="300" t="s">
        <v>633</v>
      </c>
      <c r="K45" s="300" t="s">
        <v>633</v>
      </c>
      <c r="L45" s="553"/>
      <c r="M45" s="267"/>
      <c r="N45" s="267"/>
      <c r="O45" s="267"/>
      <c r="P45" s="267"/>
      <c r="Q45" s="267"/>
      <c r="R45" s="267"/>
      <c r="S45" s="267"/>
      <c r="T45" s="267"/>
      <c r="U45" s="267"/>
      <c r="V45" s="267"/>
      <c r="W45" s="267"/>
      <c r="X45" s="267"/>
      <c r="Y45" s="267"/>
      <c r="Z45" s="267"/>
      <c r="AA45" s="267"/>
      <c r="AB45" s="267"/>
      <c r="AC45" s="267"/>
      <c r="AD45" s="94"/>
      <c r="AE45" s="94"/>
      <c r="AF45" s="94"/>
      <c r="AG45" s="94"/>
      <c r="AH45" s="94"/>
      <c r="AI45" s="94"/>
      <c r="AJ45" s="94"/>
      <c r="AK45" s="94"/>
      <c r="AL45" s="94"/>
      <c r="AM45" s="94"/>
      <c r="AN45" s="94"/>
      <c r="AO45" s="94"/>
    </row>
    <row r="46" spans="1:41" s="330" customFormat="1" ht="31.5" x14ac:dyDescent="0.25">
      <c r="A46" s="46"/>
      <c r="B46" s="282" t="str">
        <f>'10'!B39</f>
        <v>Установка оборудования БКТП  взамен существующей ТП-306</v>
      </c>
      <c r="C46" s="554" t="str">
        <f>'10'!C39</f>
        <v>K</v>
      </c>
      <c r="D46" s="340" t="s">
        <v>633</v>
      </c>
      <c r="E46" s="340" t="s">
        <v>633</v>
      </c>
      <c r="F46" s="340" t="s">
        <v>633</v>
      </c>
      <c r="G46" s="340" t="s">
        <v>633</v>
      </c>
      <c r="H46" s="340" t="s">
        <v>633</v>
      </c>
      <c r="I46" s="340" t="s">
        <v>633</v>
      </c>
      <c r="J46" s="340" t="s">
        <v>633</v>
      </c>
      <c r="K46" s="340" t="s">
        <v>633</v>
      </c>
      <c r="L46" s="553"/>
      <c r="M46" s="267"/>
      <c r="N46" s="267"/>
      <c r="O46" s="267"/>
      <c r="P46" s="267"/>
      <c r="Q46" s="267"/>
      <c r="R46" s="267"/>
      <c r="S46" s="267"/>
      <c r="T46" s="267"/>
      <c r="U46" s="267"/>
      <c r="V46" s="267"/>
      <c r="W46" s="267"/>
      <c r="X46" s="267"/>
      <c r="Y46" s="267"/>
      <c r="Z46" s="267"/>
      <c r="AA46" s="267"/>
      <c r="AB46" s="267"/>
      <c r="AC46" s="267"/>
      <c r="AD46" s="94"/>
      <c r="AE46" s="94"/>
      <c r="AF46" s="94"/>
      <c r="AG46" s="94"/>
      <c r="AH46" s="94"/>
      <c r="AI46" s="94"/>
      <c r="AJ46" s="94"/>
      <c r="AK46" s="94"/>
      <c r="AL46" s="94"/>
      <c r="AM46" s="94"/>
      <c r="AN46" s="94"/>
      <c r="AO46" s="94"/>
    </row>
    <row r="47" spans="1:41" s="299" customFormat="1" ht="31.5" x14ac:dyDescent="0.25">
      <c r="A47" s="46"/>
      <c r="B47" s="282" t="str">
        <f>'10'!B40</f>
        <v>Замена оборудования РУ-6кВ, РУ-0,4кВ ТП-135</v>
      </c>
      <c r="C47" s="554" t="str">
        <f>'10'!C40</f>
        <v>K</v>
      </c>
      <c r="D47" s="340" t="s">
        <v>633</v>
      </c>
      <c r="E47" s="340" t="s">
        <v>633</v>
      </c>
      <c r="F47" s="340" t="s">
        <v>633</v>
      </c>
      <c r="G47" s="340" t="s">
        <v>633</v>
      </c>
      <c r="H47" s="340" t="s">
        <v>633</v>
      </c>
      <c r="I47" s="340" t="s">
        <v>633</v>
      </c>
      <c r="J47" s="340" t="s">
        <v>633</v>
      </c>
      <c r="K47" s="340" t="s">
        <v>633</v>
      </c>
      <c r="L47" s="553"/>
      <c r="M47" s="267"/>
      <c r="N47" s="267"/>
      <c r="O47" s="267"/>
      <c r="P47" s="267"/>
      <c r="Q47" s="267"/>
      <c r="R47" s="267"/>
      <c r="S47" s="267"/>
      <c r="T47" s="267"/>
      <c r="U47" s="267"/>
      <c r="V47" s="267"/>
      <c r="W47" s="267"/>
      <c r="X47" s="267"/>
      <c r="Y47" s="267"/>
      <c r="Z47" s="267"/>
      <c r="AA47" s="267"/>
      <c r="AB47" s="267"/>
      <c r="AC47" s="267"/>
      <c r="AD47" s="94"/>
      <c r="AE47" s="94"/>
      <c r="AF47" s="94"/>
      <c r="AG47" s="94"/>
      <c r="AH47" s="94"/>
      <c r="AI47" s="94"/>
      <c r="AJ47" s="94"/>
      <c r="AK47" s="94"/>
      <c r="AL47" s="94"/>
      <c r="AM47" s="94"/>
      <c r="AN47" s="94"/>
      <c r="AO47" s="94"/>
    </row>
    <row r="48" spans="1:41" s="299" customFormat="1" ht="47.25" x14ac:dyDescent="0.25">
      <c r="A48" s="46"/>
      <c r="B48" s="282" t="str">
        <f>'10'!B41</f>
        <v>Установка оборудования БКТПБ  взамен существующей ТП-61 с переводом нагрузок</v>
      </c>
      <c r="C48" s="554" t="str">
        <f>'10'!C41</f>
        <v>L</v>
      </c>
      <c r="D48" s="340" t="s">
        <v>633</v>
      </c>
      <c r="E48" s="340" t="s">
        <v>633</v>
      </c>
      <c r="F48" s="340" t="s">
        <v>633</v>
      </c>
      <c r="G48" s="340" t="s">
        <v>633</v>
      </c>
      <c r="H48" s="340" t="s">
        <v>633</v>
      </c>
      <c r="I48" s="340" t="s">
        <v>633</v>
      </c>
      <c r="J48" s="340" t="s">
        <v>633</v>
      </c>
      <c r="K48" s="340" t="s">
        <v>633</v>
      </c>
      <c r="L48" s="553"/>
      <c r="M48" s="267"/>
      <c r="N48" s="267"/>
      <c r="O48" s="267"/>
      <c r="P48" s="267"/>
      <c r="Q48" s="267"/>
      <c r="R48" s="267"/>
      <c r="S48" s="267"/>
      <c r="T48" s="267"/>
      <c r="U48" s="267"/>
      <c r="V48" s="267"/>
      <c r="W48" s="267"/>
      <c r="X48" s="267"/>
      <c r="Y48" s="267"/>
      <c r="Z48" s="267"/>
      <c r="AA48" s="267"/>
      <c r="AB48" s="267"/>
      <c r="AC48" s="267"/>
      <c r="AD48" s="94"/>
      <c r="AE48" s="94"/>
      <c r="AF48" s="94"/>
      <c r="AG48" s="94"/>
      <c r="AH48" s="94"/>
      <c r="AI48" s="94"/>
      <c r="AJ48" s="94"/>
      <c r="AK48" s="94"/>
      <c r="AL48" s="94"/>
      <c r="AM48" s="94"/>
      <c r="AN48" s="94"/>
      <c r="AO48" s="94"/>
    </row>
    <row r="49" spans="1:41" s="299" customFormat="1" ht="47.25" x14ac:dyDescent="0.25">
      <c r="A49" s="46"/>
      <c r="B49" s="282" t="str">
        <f>'10'!B42</f>
        <v>Установка оборудования БКТПБ  взамен существующей ТП-12 с переводом нагрузок</v>
      </c>
      <c r="C49" s="554" t="str">
        <f>'10'!C42</f>
        <v>L</v>
      </c>
      <c r="D49" s="340" t="s">
        <v>633</v>
      </c>
      <c r="E49" s="340" t="s">
        <v>633</v>
      </c>
      <c r="F49" s="340" t="s">
        <v>633</v>
      </c>
      <c r="G49" s="340" t="s">
        <v>633</v>
      </c>
      <c r="H49" s="340" t="s">
        <v>633</v>
      </c>
      <c r="I49" s="340" t="s">
        <v>633</v>
      </c>
      <c r="J49" s="340" t="s">
        <v>633</v>
      </c>
      <c r="K49" s="340" t="s">
        <v>633</v>
      </c>
      <c r="L49" s="553"/>
      <c r="M49" s="267"/>
      <c r="N49" s="267"/>
      <c r="O49" s="267"/>
      <c r="P49" s="267"/>
      <c r="Q49" s="267"/>
      <c r="R49" s="267"/>
      <c r="S49" s="267"/>
      <c r="T49" s="267"/>
      <c r="U49" s="267"/>
      <c r="V49" s="267"/>
      <c r="W49" s="267"/>
      <c r="X49" s="267"/>
      <c r="Y49" s="267"/>
      <c r="Z49" s="267"/>
      <c r="AA49" s="267"/>
      <c r="AB49" s="267"/>
      <c r="AC49" s="267"/>
      <c r="AD49" s="94"/>
      <c r="AE49" s="94"/>
      <c r="AF49" s="94"/>
      <c r="AG49" s="94"/>
      <c r="AH49" s="94"/>
      <c r="AI49" s="94"/>
      <c r="AJ49" s="94"/>
      <c r="AK49" s="94"/>
      <c r="AL49" s="94"/>
      <c r="AM49" s="94"/>
      <c r="AN49" s="94"/>
      <c r="AO49" s="94"/>
    </row>
    <row r="50" spans="1:41" s="330" customFormat="1" ht="31.5" x14ac:dyDescent="0.25">
      <c r="A50" s="46"/>
      <c r="B50" s="282" t="str">
        <f>'10'!B43</f>
        <v>Замена оборудования РУ-6кВ  РП-10 с переводом нагрузок</v>
      </c>
      <c r="C50" s="554" t="str">
        <f>'10'!C43</f>
        <v>L</v>
      </c>
      <c r="D50" s="340" t="s">
        <v>633</v>
      </c>
      <c r="E50" s="340" t="s">
        <v>633</v>
      </c>
      <c r="F50" s="340" t="s">
        <v>633</v>
      </c>
      <c r="G50" s="340" t="s">
        <v>633</v>
      </c>
      <c r="H50" s="340" t="s">
        <v>633</v>
      </c>
      <c r="I50" s="340" t="s">
        <v>633</v>
      </c>
      <c r="J50" s="340" t="s">
        <v>633</v>
      </c>
      <c r="K50" s="340" t="s">
        <v>633</v>
      </c>
      <c r="L50" s="553"/>
      <c r="M50" s="267"/>
      <c r="N50" s="267"/>
      <c r="O50" s="267"/>
      <c r="P50" s="267"/>
      <c r="Q50" s="267"/>
      <c r="R50" s="267"/>
      <c r="S50" s="267"/>
      <c r="T50" s="267"/>
      <c r="U50" s="267"/>
      <c r="V50" s="267"/>
      <c r="W50" s="267"/>
      <c r="X50" s="267"/>
      <c r="Y50" s="267"/>
      <c r="Z50" s="267"/>
      <c r="AA50" s="267"/>
      <c r="AB50" s="267"/>
      <c r="AC50" s="267"/>
      <c r="AD50" s="94"/>
      <c r="AE50" s="94"/>
      <c r="AF50" s="94"/>
      <c r="AG50" s="94"/>
      <c r="AH50" s="94"/>
      <c r="AI50" s="94"/>
      <c r="AJ50" s="94"/>
      <c r="AK50" s="94"/>
      <c r="AL50" s="94"/>
      <c r="AM50" s="94"/>
      <c r="AN50" s="94"/>
      <c r="AO50" s="94"/>
    </row>
    <row r="51" spans="1:41" s="299" customFormat="1" ht="47.25" x14ac:dyDescent="0.25">
      <c r="A51" s="46"/>
      <c r="B51" s="282" t="str">
        <f>'10'!B44</f>
        <v>Установка оборудования КТП взамен существующей ТП-166 с переводом нагрузок</v>
      </c>
      <c r="C51" s="554" t="str">
        <f>'10'!C44</f>
        <v>L</v>
      </c>
      <c r="D51" s="300" t="s">
        <v>633</v>
      </c>
      <c r="E51" s="300" t="s">
        <v>633</v>
      </c>
      <c r="F51" s="300" t="s">
        <v>633</v>
      </c>
      <c r="G51" s="300" t="s">
        <v>633</v>
      </c>
      <c r="H51" s="300" t="s">
        <v>633</v>
      </c>
      <c r="I51" s="300" t="s">
        <v>633</v>
      </c>
      <c r="J51" s="300" t="s">
        <v>633</v>
      </c>
      <c r="K51" s="300" t="s">
        <v>633</v>
      </c>
      <c r="L51" s="553"/>
      <c r="M51" s="267"/>
      <c r="N51" s="267"/>
      <c r="O51" s="267"/>
      <c r="P51" s="267"/>
      <c r="Q51" s="267"/>
      <c r="R51" s="267"/>
      <c r="S51" s="267"/>
      <c r="T51" s="267"/>
      <c r="U51" s="267"/>
      <c r="V51" s="267"/>
      <c r="W51" s="267"/>
      <c r="X51" s="267"/>
      <c r="Y51" s="267"/>
      <c r="Z51" s="267"/>
      <c r="AA51" s="267"/>
      <c r="AB51" s="267"/>
      <c r="AC51" s="267"/>
      <c r="AD51" s="94"/>
      <c r="AE51" s="94"/>
      <c r="AF51" s="94"/>
      <c r="AG51" s="94"/>
      <c r="AH51" s="94"/>
      <c r="AI51" s="94"/>
      <c r="AJ51" s="94"/>
      <c r="AK51" s="94"/>
      <c r="AL51" s="94"/>
      <c r="AM51" s="94"/>
      <c r="AN51" s="94"/>
      <c r="AO51" s="94"/>
    </row>
    <row r="52" spans="1:41" s="299" customFormat="1" ht="47.25" x14ac:dyDescent="0.25">
      <c r="A52" s="46"/>
      <c r="B52" s="282" t="str">
        <f>'10'!B45</f>
        <v>Установка оборудования КТП  взамен существующей 
ТП-112 с переводом нагрузок</v>
      </c>
      <c r="C52" s="554" t="str">
        <f>'10'!C45</f>
        <v>L</v>
      </c>
      <c r="D52" s="300" t="s">
        <v>633</v>
      </c>
      <c r="E52" s="300" t="s">
        <v>633</v>
      </c>
      <c r="F52" s="300" t="s">
        <v>633</v>
      </c>
      <c r="G52" s="300" t="s">
        <v>633</v>
      </c>
      <c r="H52" s="300" t="s">
        <v>633</v>
      </c>
      <c r="I52" s="300" t="s">
        <v>633</v>
      </c>
      <c r="J52" s="300" t="s">
        <v>633</v>
      </c>
      <c r="K52" s="300" t="s">
        <v>633</v>
      </c>
      <c r="L52" s="553"/>
      <c r="M52" s="267"/>
      <c r="N52" s="267"/>
      <c r="O52" s="267"/>
      <c r="P52" s="267"/>
      <c r="Q52" s="267"/>
      <c r="R52" s="267"/>
      <c r="S52" s="267"/>
      <c r="T52" s="267"/>
      <c r="U52" s="267"/>
      <c r="V52" s="267"/>
      <c r="W52" s="267"/>
      <c r="X52" s="267"/>
      <c r="Y52" s="267"/>
      <c r="Z52" s="267"/>
      <c r="AA52" s="267"/>
      <c r="AB52" s="267"/>
      <c r="AC52" s="267"/>
      <c r="AD52" s="94"/>
      <c r="AE52" s="94"/>
      <c r="AF52" s="94"/>
      <c r="AG52" s="94"/>
      <c r="AH52" s="94"/>
      <c r="AI52" s="94"/>
      <c r="AJ52" s="94"/>
      <c r="AK52" s="94"/>
      <c r="AL52" s="94"/>
      <c r="AM52" s="94"/>
      <c r="AN52" s="94"/>
      <c r="AO52" s="94"/>
    </row>
    <row r="53" spans="1:41" s="310" customFormat="1" ht="31.5" x14ac:dyDescent="0.25">
      <c r="A53" s="46"/>
      <c r="B53" s="282" t="str">
        <f>'10'!B46</f>
        <v>Установка оборудования БКТП  взамен существующей КТП-59</v>
      </c>
      <c r="C53" s="554" t="str">
        <f>'10'!C46</f>
        <v>M</v>
      </c>
      <c r="D53" s="312" t="s">
        <v>633</v>
      </c>
      <c r="E53" s="312" t="s">
        <v>633</v>
      </c>
      <c r="F53" s="312" t="s">
        <v>633</v>
      </c>
      <c r="G53" s="312" t="s">
        <v>633</v>
      </c>
      <c r="H53" s="312" t="s">
        <v>633</v>
      </c>
      <c r="I53" s="312" t="s">
        <v>633</v>
      </c>
      <c r="J53" s="312" t="s">
        <v>633</v>
      </c>
      <c r="K53" s="312" t="s">
        <v>633</v>
      </c>
      <c r="L53" s="553"/>
      <c r="M53" s="267"/>
      <c r="N53" s="267"/>
      <c r="O53" s="267"/>
      <c r="P53" s="267"/>
      <c r="Q53" s="267"/>
      <c r="R53" s="267"/>
      <c r="S53" s="267"/>
      <c r="T53" s="267"/>
      <c r="U53" s="267"/>
      <c r="V53" s="267"/>
      <c r="W53" s="267"/>
      <c r="X53" s="267"/>
      <c r="Y53" s="267"/>
      <c r="Z53" s="267"/>
      <c r="AA53" s="267"/>
      <c r="AB53" s="267"/>
      <c r="AC53" s="267"/>
      <c r="AD53" s="94"/>
      <c r="AE53" s="94"/>
      <c r="AF53" s="94"/>
      <c r="AG53" s="94"/>
      <c r="AH53" s="94"/>
      <c r="AI53" s="94"/>
      <c r="AJ53" s="94"/>
      <c r="AK53" s="94"/>
      <c r="AL53" s="94"/>
      <c r="AM53" s="94"/>
      <c r="AN53" s="94"/>
      <c r="AO53" s="94"/>
    </row>
    <row r="54" spans="1:41" s="310" customFormat="1" x14ac:dyDescent="0.25">
      <c r="A54" s="46"/>
      <c r="B54" s="282" t="str">
        <f>'10'!B47</f>
        <v>Замена оборудования ТП-14</v>
      </c>
      <c r="C54" s="554" t="str">
        <f>'10'!C47</f>
        <v>M</v>
      </c>
      <c r="D54" s="312" t="s">
        <v>633</v>
      </c>
      <c r="E54" s="312" t="s">
        <v>633</v>
      </c>
      <c r="F54" s="312" t="s">
        <v>633</v>
      </c>
      <c r="G54" s="312" t="s">
        <v>633</v>
      </c>
      <c r="H54" s="312" t="s">
        <v>633</v>
      </c>
      <c r="I54" s="312" t="s">
        <v>633</v>
      </c>
      <c r="J54" s="312" t="s">
        <v>633</v>
      </c>
      <c r="K54" s="312" t="s">
        <v>633</v>
      </c>
      <c r="L54" s="553"/>
      <c r="M54" s="267"/>
      <c r="N54" s="267"/>
      <c r="O54" s="267"/>
      <c r="P54" s="267"/>
      <c r="Q54" s="267"/>
      <c r="R54" s="267"/>
      <c r="S54" s="267"/>
      <c r="T54" s="267"/>
      <c r="U54" s="267"/>
      <c r="V54" s="267"/>
      <c r="W54" s="267"/>
      <c r="X54" s="267"/>
      <c r="Y54" s="267"/>
      <c r="Z54" s="267"/>
      <c r="AA54" s="267"/>
      <c r="AB54" s="267"/>
      <c r="AC54" s="267"/>
      <c r="AD54" s="94"/>
      <c r="AE54" s="94"/>
      <c r="AF54" s="94"/>
      <c r="AG54" s="94"/>
      <c r="AH54" s="94"/>
      <c r="AI54" s="94"/>
      <c r="AJ54" s="94"/>
      <c r="AK54" s="94"/>
      <c r="AL54" s="94"/>
      <c r="AM54" s="94"/>
      <c r="AN54" s="94"/>
      <c r="AO54" s="94"/>
    </row>
    <row r="55" spans="1:41" s="310" customFormat="1" ht="31.5" x14ac:dyDescent="0.25">
      <c r="A55" s="46"/>
      <c r="B55" s="282" t="str">
        <f>'10'!B48</f>
        <v>Замена оборудования РУ-6кВ РП-16</v>
      </c>
      <c r="C55" s="554" t="str">
        <f>'10'!C48</f>
        <v>M</v>
      </c>
      <c r="D55" s="312" t="s">
        <v>633</v>
      </c>
      <c r="E55" s="312" t="s">
        <v>633</v>
      </c>
      <c r="F55" s="312" t="s">
        <v>633</v>
      </c>
      <c r="G55" s="312" t="s">
        <v>633</v>
      </c>
      <c r="H55" s="312" t="s">
        <v>633</v>
      </c>
      <c r="I55" s="312" t="s">
        <v>633</v>
      </c>
      <c r="J55" s="312" t="s">
        <v>633</v>
      </c>
      <c r="K55" s="312" t="s">
        <v>633</v>
      </c>
      <c r="L55" s="553"/>
      <c r="M55" s="267"/>
      <c r="N55" s="267"/>
      <c r="O55" s="267"/>
      <c r="P55" s="267"/>
      <c r="Q55" s="267"/>
      <c r="R55" s="267"/>
      <c r="S55" s="267"/>
      <c r="T55" s="267"/>
      <c r="U55" s="267"/>
      <c r="V55" s="267"/>
      <c r="W55" s="267"/>
      <c r="X55" s="267"/>
      <c r="Y55" s="267"/>
      <c r="Z55" s="267"/>
      <c r="AA55" s="267"/>
      <c r="AB55" s="267"/>
      <c r="AC55" s="267"/>
      <c r="AD55" s="94"/>
      <c r="AE55" s="94"/>
      <c r="AF55" s="94"/>
      <c r="AG55" s="94"/>
      <c r="AH55" s="94"/>
      <c r="AI55" s="94"/>
      <c r="AJ55" s="94"/>
      <c r="AK55" s="94"/>
      <c r="AL55" s="94"/>
      <c r="AM55" s="94"/>
      <c r="AN55" s="94"/>
      <c r="AO55" s="94"/>
    </row>
    <row r="56" spans="1:41" s="299" customFormat="1" ht="31.5" x14ac:dyDescent="0.25">
      <c r="A56" s="46"/>
      <c r="B56" s="282" t="str">
        <f>'10'!B49</f>
        <v>Замена оборудования РП-3 с переводом нагрузок</v>
      </c>
      <c r="C56" s="554" t="str">
        <f>'10'!C49</f>
        <v>M</v>
      </c>
      <c r="D56" s="300" t="s">
        <v>633</v>
      </c>
      <c r="E56" s="300" t="s">
        <v>633</v>
      </c>
      <c r="F56" s="300" t="s">
        <v>633</v>
      </c>
      <c r="G56" s="300" t="s">
        <v>633</v>
      </c>
      <c r="H56" s="300" t="s">
        <v>633</v>
      </c>
      <c r="I56" s="300" t="s">
        <v>633</v>
      </c>
      <c r="J56" s="300" t="s">
        <v>633</v>
      </c>
      <c r="K56" s="300" t="s">
        <v>633</v>
      </c>
      <c r="L56" s="553"/>
      <c r="M56" s="267"/>
      <c r="N56" s="267"/>
      <c r="O56" s="267"/>
      <c r="P56" s="267"/>
      <c r="Q56" s="267"/>
      <c r="R56" s="267"/>
      <c r="S56" s="267"/>
      <c r="T56" s="267"/>
      <c r="U56" s="267"/>
      <c r="V56" s="267"/>
      <c r="W56" s="267"/>
      <c r="X56" s="267"/>
      <c r="Y56" s="267"/>
      <c r="Z56" s="267"/>
      <c r="AA56" s="267"/>
      <c r="AB56" s="267"/>
      <c r="AC56" s="267"/>
      <c r="AD56" s="94"/>
      <c r="AE56" s="94"/>
      <c r="AF56" s="94"/>
      <c r="AG56" s="94"/>
      <c r="AH56" s="94"/>
      <c r="AI56" s="94"/>
      <c r="AJ56" s="94"/>
      <c r="AK56" s="94"/>
      <c r="AL56" s="94"/>
      <c r="AM56" s="94"/>
      <c r="AN56" s="94"/>
      <c r="AO56" s="94"/>
    </row>
    <row r="57" spans="1:41" s="299" customFormat="1" ht="47.25" x14ac:dyDescent="0.25">
      <c r="A57" s="46"/>
      <c r="B57" s="282" t="str">
        <f>'10'!B50</f>
        <v>Установка КТП  взамен существующей ТП-115 с переводом нагрузок</v>
      </c>
      <c r="C57" s="554" t="str">
        <f>'10'!C50</f>
        <v>M</v>
      </c>
      <c r="D57" s="300" t="s">
        <v>633</v>
      </c>
      <c r="E57" s="300" t="s">
        <v>633</v>
      </c>
      <c r="F57" s="300" t="s">
        <v>633</v>
      </c>
      <c r="G57" s="300" t="s">
        <v>633</v>
      </c>
      <c r="H57" s="300" t="s">
        <v>633</v>
      </c>
      <c r="I57" s="300" t="s">
        <v>633</v>
      </c>
      <c r="J57" s="300" t="s">
        <v>633</v>
      </c>
      <c r="K57" s="300" t="s">
        <v>633</v>
      </c>
      <c r="L57" s="553"/>
      <c r="M57" s="267"/>
      <c r="N57" s="267"/>
      <c r="O57" s="267"/>
      <c r="P57" s="267"/>
      <c r="Q57" s="267"/>
      <c r="R57" s="267"/>
      <c r="S57" s="267"/>
      <c r="T57" s="267"/>
      <c r="U57" s="267"/>
      <c r="V57" s="267"/>
      <c r="W57" s="267"/>
      <c r="X57" s="267"/>
      <c r="Y57" s="267"/>
      <c r="Z57" s="267"/>
      <c r="AA57" s="267"/>
      <c r="AB57" s="267"/>
      <c r="AC57" s="267"/>
      <c r="AD57" s="94"/>
      <c r="AE57" s="94"/>
      <c r="AF57" s="94"/>
      <c r="AG57" s="94"/>
      <c r="AH57" s="94"/>
      <c r="AI57" s="94"/>
      <c r="AJ57" s="94"/>
      <c r="AK57" s="94"/>
      <c r="AL57" s="94"/>
      <c r="AM57" s="94"/>
      <c r="AN57" s="94"/>
      <c r="AO57" s="94"/>
    </row>
    <row r="58" spans="1:41" s="299" customFormat="1" ht="47.25" x14ac:dyDescent="0.25">
      <c r="A58" s="46"/>
      <c r="B58" s="282" t="str">
        <f>'10'!B51</f>
        <v>Установка  КТП  взамен существующей ТП-118 с переводом нагрузок</v>
      </c>
      <c r="C58" s="554" t="str">
        <f>'10'!C51</f>
        <v>M</v>
      </c>
      <c r="D58" s="300" t="s">
        <v>633</v>
      </c>
      <c r="E58" s="300" t="s">
        <v>633</v>
      </c>
      <c r="F58" s="300" t="s">
        <v>633</v>
      </c>
      <c r="G58" s="300" t="s">
        <v>633</v>
      </c>
      <c r="H58" s="300" t="s">
        <v>633</v>
      </c>
      <c r="I58" s="300" t="s">
        <v>633</v>
      </c>
      <c r="J58" s="300" t="s">
        <v>633</v>
      </c>
      <c r="K58" s="300" t="s">
        <v>633</v>
      </c>
      <c r="L58" s="553"/>
      <c r="M58" s="267"/>
      <c r="N58" s="267"/>
      <c r="O58" s="267"/>
      <c r="P58" s="267"/>
      <c r="Q58" s="267"/>
      <c r="R58" s="267"/>
      <c r="S58" s="267"/>
      <c r="T58" s="267"/>
      <c r="U58" s="267"/>
      <c r="V58" s="267"/>
      <c r="W58" s="267"/>
      <c r="X58" s="267"/>
      <c r="Y58" s="267"/>
      <c r="Z58" s="267"/>
      <c r="AA58" s="267"/>
      <c r="AB58" s="267"/>
      <c r="AC58" s="267"/>
      <c r="AD58" s="94"/>
      <c r="AE58" s="94"/>
      <c r="AF58" s="94"/>
      <c r="AG58" s="94"/>
      <c r="AH58" s="94"/>
      <c r="AI58" s="94"/>
      <c r="AJ58" s="94"/>
      <c r="AK58" s="94"/>
      <c r="AL58" s="94"/>
      <c r="AM58" s="94"/>
      <c r="AN58" s="94"/>
      <c r="AO58" s="94"/>
    </row>
    <row r="59" spans="1:41" s="299" customFormat="1" ht="47.25" x14ac:dyDescent="0.25">
      <c r="A59" s="46"/>
      <c r="B59" s="282" t="str">
        <f>'10'!B52</f>
        <v>Установка  КТП  взамен существующей ТП-133 с переводом нагрузок</v>
      </c>
      <c r="C59" s="554" t="str">
        <f>'10'!C52</f>
        <v>M</v>
      </c>
      <c r="D59" s="300" t="s">
        <v>633</v>
      </c>
      <c r="E59" s="300" t="s">
        <v>633</v>
      </c>
      <c r="F59" s="300" t="s">
        <v>633</v>
      </c>
      <c r="G59" s="300" t="s">
        <v>633</v>
      </c>
      <c r="H59" s="300" t="s">
        <v>633</v>
      </c>
      <c r="I59" s="300" t="s">
        <v>633</v>
      </c>
      <c r="J59" s="300" t="s">
        <v>633</v>
      </c>
      <c r="K59" s="300" t="s">
        <v>633</v>
      </c>
      <c r="L59" s="553"/>
      <c r="M59" s="267"/>
      <c r="N59" s="267"/>
      <c r="O59" s="267"/>
      <c r="P59" s="267"/>
      <c r="Q59" s="267"/>
      <c r="R59" s="267"/>
      <c r="S59" s="267"/>
      <c r="T59" s="267"/>
      <c r="U59" s="267"/>
      <c r="V59" s="267"/>
      <c r="W59" s="267"/>
      <c r="X59" s="267"/>
      <c r="Y59" s="267"/>
      <c r="Z59" s="267"/>
      <c r="AA59" s="267"/>
      <c r="AB59" s="267"/>
      <c r="AC59" s="267"/>
      <c r="AD59" s="94"/>
      <c r="AE59" s="94"/>
      <c r="AF59" s="94"/>
      <c r="AG59" s="94"/>
      <c r="AH59" s="94"/>
      <c r="AI59" s="94"/>
      <c r="AJ59" s="94"/>
      <c r="AK59" s="94"/>
      <c r="AL59" s="94"/>
      <c r="AM59" s="94"/>
      <c r="AN59" s="94"/>
      <c r="AO59" s="94"/>
    </row>
    <row r="60" spans="1:41" s="299" customFormat="1" ht="47.25" x14ac:dyDescent="0.25">
      <c r="A60" s="46"/>
      <c r="B60" s="282" t="str">
        <f>'10'!B53</f>
        <v>Замена оборудования ТП-378 РУ-6кВ, дооборудование РУ-0,4кВ с переводом нагрузок</v>
      </c>
      <c r="C60" s="554" t="str">
        <f>'10'!C53</f>
        <v>M</v>
      </c>
      <c r="D60" s="300" t="s">
        <v>633</v>
      </c>
      <c r="E60" s="300" t="s">
        <v>633</v>
      </c>
      <c r="F60" s="300" t="s">
        <v>633</v>
      </c>
      <c r="G60" s="300" t="s">
        <v>633</v>
      </c>
      <c r="H60" s="300" t="s">
        <v>633</v>
      </c>
      <c r="I60" s="300" t="s">
        <v>633</v>
      </c>
      <c r="J60" s="300" t="s">
        <v>633</v>
      </c>
      <c r="K60" s="300" t="s">
        <v>633</v>
      </c>
      <c r="L60" s="553"/>
      <c r="M60" s="267"/>
      <c r="N60" s="267"/>
      <c r="O60" s="267"/>
      <c r="P60" s="267"/>
      <c r="Q60" s="267"/>
      <c r="R60" s="267"/>
      <c r="S60" s="267"/>
      <c r="T60" s="267"/>
      <c r="U60" s="267"/>
      <c r="V60" s="267"/>
      <c r="W60" s="267"/>
      <c r="X60" s="267"/>
      <c r="Y60" s="267"/>
      <c r="Z60" s="267"/>
      <c r="AA60" s="267"/>
      <c r="AB60" s="267"/>
      <c r="AC60" s="267"/>
      <c r="AD60" s="94"/>
      <c r="AE60" s="94"/>
      <c r="AF60" s="94"/>
      <c r="AG60" s="94"/>
      <c r="AH60" s="94"/>
      <c r="AI60" s="94"/>
      <c r="AJ60" s="94"/>
      <c r="AK60" s="94"/>
      <c r="AL60" s="94"/>
      <c r="AM60" s="94"/>
      <c r="AN60" s="94"/>
      <c r="AO60" s="94"/>
    </row>
    <row r="61" spans="1:41" s="299" customFormat="1" ht="47.25" x14ac:dyDescent="0.25">
      <c r="A61" s="46"/>
      <c r="B61" s="282" t="str">
        <f>'10'!B54</f>
        <v>Установка  КТП  взамен существующей КТП-50 с переводом нагрузок</v>
      </c>
      <c r="C61" s="554" t="str">
        <f>'10'!C54</f>
        <v>M</v>
      </c>
      <c r="D61" s="300" t="s">
        <v>633</v>
      </c>
      <c r="E61" s="300" t="s">
        <v>633</v>
      </c>
      <c r="F61" s="300" t="s">
        <v>633</v>
      </c>
      <c r="G61" s="300" t="s">
        <v>633</v>
      </c>
      <c r="H61" s="300" t="s">
        <v>633</v>
      </c>
      <c r="I61" s="300" t="s">
        <v>633</v>
      </c>
      <c r="J61" s="300" t="s">
        <v>633</v>
      </c>
      <c r="K61" s="300" t="s">
        <v>633</v>
      </c>
      <c r="L61" s="553"/>
      <c r="M61" s="267"/>
      <c r="N61" s="267"/>
      <c r="O61" s="267"/>
      <c r="P61" s="267"/>
      <c r="Q61" s="267"/>
      <c r="R61" s="267"/>
      <c r="S61" s="267"/>
      <c r="T61" s="267"/>
      <c r="U61" s="267"/>
      <c r="V61" s="267"/>
      <c r="W61" s="267"/>
      <c r="X61" s="267"/>
      <c r="Y61" s="267"/>
      <c r="Z61" s="267"/>
      <c r="AA61" s="267"/>
      <c r="AB61" s="267"/>
      <c r="AC61" s="267"/>
      <c r="AD61" s="94"/>
      <c r="AE61" s="94"/>
      <c r="AF61" s="94"/>
      <c r="AG61" s="94"/>
      <c r="AH61" s="94"/>
      <c r="AI61" s="94"/>
      <c r="AJ61" s="94"/>
      <c r="AK61" s="94"/>
      <c r="AL61" s="94"/>
      <c r="AM61" s="94"/>
      <c r="AN61" s="94"/>
      <c r="AO61" s="94"/>
    </row>
    <row r="62" spans="1:41" s="528" customFormat="1" ht="47.25" x14ac:dyDescent="0.25">
      <c r="A62" s="46"/>
      <c r="B62" s="282" t="str">
        <f>'10'!B55</f>
        <v>Установка  КТП  взамен существующей ТП-524 с переводом нагрузок</v>
      </c>
      <c r="C62" s="554" t="str">
        <f>'10'!C55</f>
        <v>M</v>
      </c>
      <c r="D62" s="529" t="s">
        <v>633</v>
      </c>
      <c r="E62" s="529" t="s">
        <v>633</v>
      </c>
      <c r="F62" s="529" t="s">
        <v>633</v>
      </c>
      <c r="G62" s="529" t="s">
        <v>633</v>
      </c>
      <c r="H62" s="529" t="s">
        <v>633</v>
      </c>
      <c r="I62" s="529" t="s">
        <v>633</v>
      </c>
      <c r="J62" s="529" t="s">
        <v>633</v>
      </c>
      <c r="K62" s="529" t="s">
        <v>633</v>
      </c>
      <c r="L62" s="553"/>
      <c r="M62" s="267"/>
      <c r="N62" s="267"/>
      <c r="O62" s="267"/>
      <c r="P62" s="267"/>
      <c r="Q62" s="267"/>
      <c r="R62" s="267"/>
      <c r="S62" s="267"/>
      <c r="T62" s="267"/>
      <c r="U62" s="267"/>
      <c r="V62" s="267"/>
      <c r="W62" s="267"/>
      <c r="X62" s="267"/>
      <c r="Y62" s="267"/>
      <c r="Z62" s="267"/>
      <c r="AA62" s="267"/>
      <c r="AB62" s="267"/>
      <c r="AC62" s="267"/>
      <c r="AD62" s="94"/>
      <c r="AE62" s="94"/>
      <c r="AF62" s="94"/>
      <c r="AG62" s="94"/>
      <c r="AH62" s="94"/>
      <c r="AI62" s="94"/>
      <c r="AJ62" s="94"/>
      <c r="AK62" s="94"/>
      <c r="AL62" s="94"/>
      <c r="AM62" s="94"/>
      <c r="AN62" s="94"/>
      <c r="AO62" s="94"/>
    </row>
    <row r="63" spans="1:41" s="299" customFormat="1" ht="63" x14ac:dyDescent="0.25">
      <c r="A63" s="46"/>
      <c r="B63" s="282" t="str">
        <f>'10'!B56</f>
        <v>Разработка проектно-сметной документации «Установка КТП взамен существующей КТП-59 с переводом нагрузок»</v>
      </c>
      <c r="C63" s="554" t="str">
        <f>'10'!C56</f>
        <v>M</v>
      </c>
      <c r="D63" s="529" t="s">
        <v>633</v>
      </c>
      <c r="E63" s="529" t="s">
        <v>633</v>
      </c>
      <c r="F63" s="529" t="s">
        <v>633</v>
      </c>
      <c r="G63" s="529" t="s">
        <v>633</v>
      </c>
      <c r="H63" s="529" t="s">
        <v>633</v>
      </c>
      <c r="I63" s="529" t="s">
        <v>633</v>
      </c>
      <c r="J63" s="529" t="s">
        <v>633</v>
      </c>
      <c r="K63" s="529" t="s">
        <v>633</v>
      </c>
      <c r="L63" s="553"/>
      <c r="M63" s="267"/>
      <c r="N63" s="267"/>
      <c r="O63" s="267"/>
      <c r="P63" s="267"/>
      <c r="Q63" s="267"/>
      <c r="R63" s="267"/>
      <c r="S63" s="267"/>
      <c r="T63" s="267"/>
      <c r="U63" s="267"/>
      <c r="V63" s="267"/>
      <c r="W63" s="267"/>
      <c r="X63" s="267"/>
      <c r="Y63" s="267"/>
      <c r="Z63" s="267"/>
      <c r="AA63" s="267"/>
      <c r="AB63" s="267"/>
      <c r="AC63" s="267"/>
      <c r="AD63" s="94"/>
      <c r="AE63" s="94"/>
      <c r="AF63" s="94"/>
      <c r="AG63" s="94"/>
      <c r="AH63" s="94"/>
      <c r="AI63" s="94"/>
      <c r="AJ63" s="94"/>
      <c r="AK63" s="94"/>
      <c r="AL63" s="94"/>
      <c r="AM63" s="94"/>
      <c r="AN63" s="94"/>
      <c r="AO63" s="94"/>
    </row>
    <row r="64" spans="1:41" s="299" customFormat="1" ht="63" x14ac:dyDescent="0.25">
      <c r="A64" s="46"/>
      <c r="B64" s="282" t="str">
        <f>'10'!B57</f>
        <v>Разработка проектно-сметной документации «Замена оборудования РУ-6 кВ РП-16 с переводом нагрузок»</v>
      </c>
      <c r="C64" s="554" t="str">
        <f>'10'!C57</f>
        <v>M</v>
      </c>
      <c r="D64" s="529" t="s">
        <v>633</v>
      </c>
      <c r="E64" s="529" t="s">
        <v>633</v>
      </c>
      <c r="F64" s="529" t="s">
        <v>633</v>
      </c>
      <c r="G64" s="529" t="s">
        <v>633</v>
      </c>
      <c r="H64" s="529" t="s">
        <v>633</v>
      </c>
      <c r="I64" s="529" t="s">
        <v>633</v>
      </c>
      <c r="J64" s="529" t="s">
        <v>633</v>
      </c>
      <c r="K64" s="529" t="s">
        <v>633</v>
      </c>
      <c r="L64" s="553"/>
      <c r="M64" s="267"/>
      <c r="N64" s="267"/>
      <c r="O64" s="267"/>
      <c r="P64" s="267"/>
      <c r="Q64" s="267"/>
      <c r="R64" s="267"/>
      <c r="S64" s="267"/>
      <c r="T64" s="267"/>
      <c r="U64" s="267"/>
      <c r="V64" s="267"/>
      <c r="W64" s="267"/>
      <c r="X64" s="267"/>
      <c r="Y64" s="267"/>
      <c r="Z64" s="267"/>
      <c r="AA64" s="267"/>
      <c r="AB64" s="267"/>
      <c r="AC64" s="267"/>
      <c r="AD64" s="94"/>
      <c r="AE64" s="94"/>
      <c r="AF64" s="94"/>
      <c r="AG64" s="94"/>
      <c r="AH64" s="94"/>
      <c r="AI64" s="94"/>
      <c r="AJ64" s="94"/>
      <c r="AK64" s="94"/>
      <c r="AL64" s="94"/>
      <c r="AM64" s="94"/>
      <c r="AN64" s="94"/>
      <c r="AO64" s="94"/>
    </row>
    <row r="65" spans="1:41" s="299" customFormat="1" ht="78.75" x14ac:dyDescent="0.25">
      <c r="A65" s="46"/>
      <c r="B65" s="282" t="str">
        <f>'10'!B58</f>
        <v>Разработка проектно-сметной документации «Замена оборудования ТП-378 РУ-6кВ, установка Т2, дооборудование РУ-0,4кВ с переводом нагрузок»</v>
      </c>
      <c r="C65" s="554" t="str">
        <f>'10'!C58</f>
        <v>M</v>
      </c>
      <c r="D65" s="529" t="s">
        <v>633</v>
      </c>
      <c r="E65" s="529" t="s">
        <v>633</v>
      </c>
      <c r="F65" s="529" t="s">
        <v>633</v>
      </c>
      <c r="G65" s="529" t="s">
        <v>633</v>
      </c>
      <c r="H65" s="529" t="s">
        <v>633</v>
      </c>
      <c r="I65" s="529" t="s">
        <v>633</v>
      </c>
      <c r="J65" s="529" t="s">
        <v>633</v>
      </c>
      <c r="K65" s="529" t="s">
        <v>633</v>
      </c>
      <c r="L65" s="553"/>
      <c r="M65" s="267"/>
      <c r="N65" s="267"/>
      <c r="O65" s="267"/>
      <c r="P65" s="267"/>
      <c r="Q65" s="267"/>
      <c r="R65" s="267"/>
      <c r="S65" s="267"/>
      <c r="T65" s="267"/>
      <c r="U65" s="267"/>
      <c r="V65" s="267"/>
      <c r="W65" s="267"/>
      <c r="X65" s="267"/>
      <c r="Y65" s="267"/>
      <c r="Z65" s="267"/>
      <c r="AA65" s="267"/>
      <c r="AB65" s="267"/>
      <c r="AC65" s="267"/>
      <c r="AD65" s="94"/>
      <c r="AE65" s="94"/>
      <c r="AF65" s="94"/>
      <c r="AG65" s="94"/>
      <c r="AH65" s="94"/>
      <c r="AI65" s="94"/>
      <c r="AJ65" s="94"/>
      <c r="AK65" s="94"/>
      <c r="AL65" s="94"/>
      <c r="AM65" s="94"/>
      <c r="AN65" s="94"/>
      <c r="AO65" s="94"/>
    </row>
    <row r="66" spans="1:41" s="528" customFormat="1" ht="63" x14ac:dyDescent="0.25">
      <c r="A66" s="46"/>
      <c r="B66" s="282" t="str">
        <f>'10'!B59</f>
        <v>Разработка проектно-сметной документации «Установка  КТП  взамен существующей КТП-50 с переводом нагрузок»</v>
      </c>
      <c r="C66" s="554" t="str">
        <f>'10'!C59</f>
        <v>M</v>
      </c>
      <c r="D66" s="529" t="s">
        <v>633</v>
      </c>
      <c r="E66" s="529" t="s">
        <v>633</v>
      </c>
      <c r="F66" s="529" t="s">
        <v>633</v>
      </c>
      <c r="G66" s="529" t="s">
        <v>633</v>
      </c>
      <c r="H66" s="529" t="s">
        <v>633</v>
      </c>
      <c r="I66" s="529" t="s">
        <v>633</v>
      </c>
      <c r="J66" s="529" t="s">
        <v>633</v>
      </c>
      <c r="K66" s="529" t="s">
        <v>633</v>
      </c>
      <c r="L66" s="553"/>
      <c r="M66" s="267"/>
      <c r="N66" s="267"/>
      <c r="O66" s="267"/>
      <c r="P66" s="267"/>
      <c r="Q66" s="267"/>
      <c r="R66" s="267"/>
      <c r="S66" s="267"/>
      <c r="T66" s="267"/>
      <c r="U66" s="267"/>
      <c r="V66" s="267"/>
      <c r="W66" s="267"/>
      <c r="X66" s="267"/>
      <c r="Y66" s="267"/>
      <c r="Z66" s="267"/>
      <c r="AA66" s="267"/>
      <c r="AB66" s="267"/>
      <c r="AC66" s="267"/>
      <c r="AD66" s="94"/>
      <c r="AE66" s="94"/>
      <c r="AF66" s="94"/>
      <c r="AG66" s="94"/>
      <c r="AH66" s="94"/>
      <c r="AI66" s="94"/>
      <c r="AJ66" s="94"/>
      <c r="AK66" s="94"/>
      <c r="AL66" s="94"/>
      <c r="AM66" s="94"/>
      <c r="AN66" s="94"/>
      <c r="AO66" s="94"/>
    </row>
    <row r="67" spans="1:41" s="299" customFormat="1" ht="47.25" x14ac:dyDescent="0.25">
      <c r="A67" s="46"/>
      <c r="B67" s="282" t="str">
        <f>'10'!B60</f>
        <v>Установка КТП  взамен существующей ТП-116 с переводом нагрузок</v>
      </c>
      <c r="C67" s="554" t="str">
        <f>'10'!C60</f>
        <v>N</v>
      </c>
      <c r="D67" s="529" t="s">
        <v>633</v>
      </c>
      <c r="E67" s="529" t="s">
        <v>633</v>
      </c>
      <c r="F67" s="529" t="s">
        <v>633</v>
      </c>
      <c r="G67" s="529" t="s">
        <v>633</v>
      </c>
      <c r="H67" s="529" t="s">
        <v>633</v>
      </c>
      <c r="I67" s="529" t="s">
        <v>633</v>
      </c>
      <c r="J67" s="529" t="s">
        <v>633</v>
      </c>
      <c r="K67" s="529" t="s">
        <v>633</v>
      </c>
      <c r="L67" s="553"/>
      <c r="M67" s="267"/>
      <c r="N67" s="267"/>
      <c r="O67" s="267"/>
      <c r="P67" s="267"/>
      <c r="Q67" s="267"/>
      <c r="R67" s="267"/>
      <c r="S67" s="267"/>
      <c r="T67" s="267"/>
      <c r="U67" s="267"/>
      <c r="V67" s="267"/>
      <c r="W67" s="267"/>
      <c r="X67" s="267"/>
      <c r="Y67" s="267"/>
      <c r="Z67" s="267"/>
      <c r="AA67" s="267"/>
      <c r="AB67" s="267"/>
      <c r="AC67" s="267"/>
      <c r="AD67" s="94"/>
      <c r="AE67" s="94"/>
      <c r="AF67" s="94"/>
      <c r="AG67" s="94"/>
      <c r="AH67" s="94"/>
      <c r="AI67" s="94"/>
      <c r="AJ67" s="94"/>
      <c r="AK67" s="94"/>
      <c r="AL67" s="94"/>
      <c r="AM67" s="94"/>
      <c r="AN67" s="94"/>
      <c r="AO67" s="94"/>
    </row>
    <row r="68" spans="1:41" s="299" customFormat="1" ht="47.25" x14ac:dyDescent="0.25">
      <c r="A68" s="46"/>
      <c r="B68" s="282" t="str">
        <f>'10'!B61</f>
        <v>Замена оборудования
 РУ-6кВ РП-16 с переводом нагрузок</v>
      </c>
      <c r="C68" s="554" t="str">
        <f>'10'!C61</f>
        <v>N</v>
      </c>
      <c r="D68" s="300" t="s">
        <v>633</v>
      </c>
      <c r="E68" s="300" t="s">
        <v>633</v>
      </c>
      <c r="F68" s="300" t="s">
        <v>633</v>
      </c>
      <c r="G68" s="300" t="s">
        <v>633</v>
      </c>
      <c r="H68" s="300" t="s">
        <v>633</v>
      </c>
      <c r="I68" s="300" t="s">
        <v>633</v>
      </c>
      <c r="J68" s="300" t="s">
        <v>633</v>
      </c>
      <c r="K68" s="300" t="s">
        <v>633</v>
      </c>
      <c r="L68" s="553"/>
      <c r="M68" s="267"/>
      <c r="N68" s="267"/>
      <c r="O68" s="267"/>
      <c r="P68" s="267"/>
      <c r="Q68" s="267"/>
      <c r="R68" s="267"/>
      <c r="S68" s="267"/>
      <c r="T68" s="267"/>
      <c r="U68" s="267"/>
      <c r="V68" s="267"/>
      <c r="W68" s="267"/>
      <c r="X68" s="267"/>
      <c r="Y68" s="267"/>
      <c r="Z68" s="267"/>
      <c r="AA68" s="267"/>
      <c r="AB68" s="267"/>
      <c r="AC68" s="267"/>
      <c r="AD68" s="94"/>
      <c r="AE68" s="94"/>
      <c r="AF68" s="94"/>
      <c r="AG68" s="94"/>
      <c r="AH68" s="94"/>
      <c r="AI68" s="94"/>
      <c r="AJ68" s="94"/>
      <c r="AK68" s="94"/>
      <c r="AL68" s="94"/>
      <c r="AM68" s="94"/>
      <c r="AN68" s="94"/>
      <c r="AO68" s="94"/>
    </row>
    <row r="69" spans="1:41" s="299" customFormat="1" x14ac:dyDescent="0.25">
      <c r="A69" s="46"/>
      <c r="B69" s="282" t="str">
        <f>'10'!B62</f>
        <v>Замена оборудования РУ-6кВ РП-8</v>
      </c>
      <c r="C69" s="554" t="str">
        <f>'10'!C62</f>
        <v>N</v>
      </c>
      <c r="D69" s="300" t="s">
        <v>633</v>
      </c>
      <c r="E69" s="300" t="s">
        <v>633</v>
      </c>
      <c r="F69" s="300" t="s">
        <v>633</v>
      </c>
      <c r="G69" s="300" t="s">
        <v>633</v>
      </c>
      <c r="H69" s="300" t="s">
        <v>633</v>
      </c>
      <c r="I69" s="300" t="s">
        <v>633</v>
      </c>
      <c r="J69" s="300" t="s">
        <v>633</v>
      </c>
      <c r="K69" s="300" t="s">
        <v>633</v>
      </c>
      <c r="L69" s="553"/>
      <c r="M69" s="267"/>
      <c r="N69" s="267"/>
      <c r="O69" s="267"/>
      <c r="P69" s="267"/>
      <c r="Q69" s="267"/>
      <c r="R69" s="267"/>
      <c r="S69" s="267"/>
      <c r="T69" s="267"/>
      <c r="U69" s="267"/>
      <c r="V69" s="267"/>
      <c r="W69" s="267"/>
      <c r="X69" s="267"/>
      <c r="Y69" s="267"/>
      <c r="Z69" s="267"/>
      <c r="AA69" s="267"/>
      <c r="AB69" s="267"/>
      <c r="AC69" s="267"/>
      <c r="AD69" s="94"/>
      <c r="AE69" s="94"/>
      <c r="AF69" s="94"/>
      <c r="AG69" s="94"/>
      <c r="AH69" s="94"/>
      <c r="AI69" s="94"/>
      <c r="AJ69" s="94"/>
      <c r="AK69" s="94"/>
      <c r="AL69" s="94"/>
      <c r="AM69" s="94"/>
      <c r="AN69" s="94"/>
      <c r="AO69" s="94"/>
    </row>
    <row r="70" spans="1:41" s="299" customFormat="1" ht="31.5" x14ac:dyDescent="0.25">
      <c r="A70" s="46"/>
      <c r="B70" s="282" t="str">
        <f>'10'!B63</f>
        <v>Замена оборудования РУ-6кВ ТП-55 с переводом нагрузок</v>
      </c>
      <c r="C70" s="554" t="str">
        <f>'10'!C63</f>
        <v>N</v>
      </c>
      <c r="D70" s="300" t="s">
        <v>633</v>
      </c>
      <c r="E70" s="300" t="s">
        <v>633</v>
      </c>
      <c r="F70" s="300" t="s">
        <v>633</v>
      </c>
      <c r="G70" s="300" t="s">
        <v>633</v>
      </c>
      <c r="H70" s="300" t="s">
        <v>633</v>
      </c>
      <c r="I70" s="300" t="s">
        <v>633</v>
      </c>
      <c r="J70" s="300" t="s">
        <v>633</v>
      </c>
      <c r="K70" s="300" t="s">
        <v>633</v>
      </c>
      <c r="L70" s="553"/>
      <c r="M70" s="267"/>
      <c r="N70" s="267"/>
      <c r="O70" s="267"/>
      <c r="P70" s="267"/>
      <c r="Q70" s="267"/>
      <c r="R70" s="267"/>
      <c r="S70" s="267"/>
      <c r="T70" s="267"/>
      <c r="U70" s="267"/>
      <c r="V70" s="267"/>
      <c r="W70" s="267"/>
      <c r="X70" s="267"/>
      <c r="Y70" s="267"/>
      <c r="Z70" s="267"/>
      <c r="AA70" s="267"/>
      <c r="AB70" s="267"/>
      <c r="AC70" s="267"/>
      <c r="AD70" s="94"/>
      <c r="AE70" s="94"/>
      <c r="AF70" s="94"/>
      <c r="AG70" s="94"/>
      <c r="AH70" s="94"/>
      <c r="AI70" s="94"/>
      <c r="AJ70" s="94"/>
      <c r="AK70" s="94"/>
      <c r="AL70" s="94"/>
      <c r="AM70" s="94"/>
      <c r="AN70" s="94"/>
      <c r="AO70" s="94"/>
    </row>
    <row r="71" spans="1:41" s="299" customFormat="1" ht="47.25" x14ac:dyDescent="0.25">
      <c r="A71" s="46"/>
      <c r="B71" s="282" t="str">
        <f>'10'!B64</f>
        <v>Установка оборудования БКТП  взамен существующей ТП-377 с переводом нагрузок</v>
      </c>
      <c r="C71" s="554" t="str">
        <f>'10'!C64</f>
        <v>N</v>
      </c>
      <c r="D71" s="545" t="s">
        <v>633</v>
      </c>
      <c r="E71" s="545" t="s">
        <v>633</v>
      </c>
      <c r="F71" s="545" t="s">
        <v>633</v>
      </c>
      <c r="G71" s="545" t="s">
        <v>633</v>
      </c>
      <c r="H71" s="545" t="s">
        <v>633</v>
      </c>
      <c r="I71" s="545" t="s">
        <v>633</v>
      </c>
      <c r="J71" s="545" t="s">
        <v>633</v>
      </c>
      <c r="K71" s="545" t="s">
        <v>633</v>
      </c>
      <c r="L71" s="553"/>
      <c r="M71" s="267"/>
      <c r="N71" s="267"/>
      <c r="O71" s="267"/>
      <c r="P71" s="267"/>
      <c r="Q71" s="267"/>
      <c r="R71" s="267"/>
      <c r="S71" s="267"/>
      <c r="T71" s="267"/>
      <c r="U71" s="267"/>
      <c r="V71" s="267"/>
      <c r="W71" s="267"/>
      <c r="X71" s="267"/>
      <c r="Y71" s="267"/>
      <c r="Z71" s="267"/>
      <c r="AA71" s="267"/>
      <c r="AB71" s="267"/>
      <c r="AC71" s="267"/>
      <c r="AD71" s="94"/>
      <c r="AE71" s="94"/>
      <c r="AF71" s="94"/>
      <c r="AG71" s="94"/>
      <c r="AH71" s="94"/>
      <c r="AI71" s="94"/>
      <c r="AJ71" s="94"/>
      <c r="AK71" s="94"/>
      <c r="AL71" s="94"/>
      <c r="AM71" s="94"/>
      <c r="AN71" s="94"/>
      <c r="AO71" s="94"/>
    </row>
    <row r="72" spans="1:41" s="543" customFormat="1" ht="31.5" x14ac:dyDescent="0.25">
      <c r="A72" s="46"/>
      <c r="B72" s="282" t="str">
        <f>'10'!B65</f>
        <v>Замена оборудования РУ-6кВ секции №2 ГПП-1</v>
      </c>
      <c r="C72" s="554" t="str">
        <f>'10'!C65</f>
        <v>N</v>
      </c>
      <c r="D72" s="545" t="s">
        <v>633</v>
      </c>
      <c r="E72" s="545" t="s">
        <v>633</v>
      </c>
      <c r="F72" s="545" t="s">
        <v>633</v>
      </c>
      <c r="G72" s="545" t="s">
        <v>633</v>
      </c>
      <c r="H72" s="545" t="s">
        <v>633</v>
      </c>
      <c r="I72" s="545" t="s">
        <v>633</v>
      </c>
      <c r="J72" s="545" t="s">
        <v>633</v>
      </c>
      <c r="K72" s="545" t="s">
        <v>633</v>
      </c>
      <c r="L72" s="553"/>
      <c r="M72" s="267"/>
      <c r="N72" s="267"/>
      <c r="O72" s="267"/>
      <c r="P72" s="267"/>
      <c r="Q72" s="267"/>
      <c r="R72" s="267"/>
      <c r="S72" s="267"/>
      <c r="T72" s="267"/>
      <c r="U72" s="267"/>
      <c r="V72" s="267"/>
      <c r="W72" s="267"/>
      <c r="X72" s="267"/>
      <c r="Y72" s="267"/>
      <c r="Z72" s="267"/>
      <c r="AA72" s="267"/>
      <c r="AB72" s="267"/>
      <c r="AC72" s="267"/>
      <c r="AD72" s="94"/>
      <c r="AE72" s="94"/>
      <c r="AF72" s="94"/>
      <c r="AG72" s="94"/>
      <c r="AH72" s="94"/>
      <c r="AI72" s="94"/>
      <c r="AJ72" s="94"/>
      <c r="AK72" s="94"/>
      <c r="AL72" s="94"/>
      <c r="AM72" s="94"/>
      <c r="AN72" s="94"/>
      <c r="AO72" s="94"/>
    </row>
    <row r="73" spans="1:41" s="543" customFormat="1" ht="47.25" x14ac:dyDescent="0.25">
      <c r="A73" s="46"/>
      <c r="B73" s="282" t="str">
        <f>'10'!B66</f>
        <v>Установка  оборудования БКТПБ  взамен существующей ТП-375 с переводом нагрузок</v>
      </c>
      <c r="C73" s="554" t="str">
        <f>'10'!C66</f>
        <v>N</v>
      </c>
      <c r="D73" s="545" t="s">
        <v>633</v>
      </c>
      <c r="E73" s="545" t="s">
        <v>633</v>
      </c>
      <c r="F73" s="545" t="s">
        <v>633</v>
      </c>
      <c r="G73" s="545" t="s">
        <v>633</v>
      </c>
      <c r="H73" s="545" t="s">
        <v>633</v>
      </c>
      <c r="I73" s="545" t="s">
        <v>633</v>
      </c>
      <c r="J73" s="545" t="s">
        <v>633</v>
      </c>
      <c r="K73" s="545" t="s">
        <v>633</v>
      </c>
      <c r="L73" s="553"/>
      <c r="M73" s="267"/>
      <c r="N73" s="267"/>
      <c r="O73" s="267"/>
      <c r="P73" s="267"/>
      <c r="Q73" s="267"/>
      <c r="R73" s="267"/>
      <c r="S73" s="267"/>
      <c r="T73" s="267"/>
      <c r="U73" s="267"/>
      <c r="V73" s="267"/>
      <c r="W73" s="267"/>
      <c r="X73" s="267"/>
      <c r="Y73" s="267"/>
      <c r="Z73" s="267"/>
      <c r="AA73" s="267"/>
      <c r="AB73" s="267"/>
      <c r="AC73" s="267"/>
      <c r="AD73" s="94"/>
      <c r="AE73" s="94"/>
      <c r="AF73" s="94"/>
      <c r="AG73" s="94"/>
      <c r="AH73" s="94"/>
      <c r="AI73" s="94"/>
      <c r="AJ73" s="94"/>
      <c r="AK73" s="94"/>
      <c r="AL73" s="94"/>
      <c r="AM73" s="94"/>
      <c r="AN73" s="94"/>
      <c r="AO73" s="94"/>
    </row>
    <row r="74" spans="1:41" s="299" customFormat="1" ht="47.25" x14ac:dyDescent="0.25">
      <c r="A74" s="46"/>
      <c r="B74" s="282" t="str">
        <f>'10'!B67</f>
        <v>Установка КТП взамен существующей ТП-130 с переводом нагрузок</v>
      </c>
      <c r="C74" s="554" t="str">
        <f>'10'!C67</f>
        <v>N</v>
      </c>
      <c r="D74" s="300" t="s">
        <v>633</v>
      </c>
      <c r="E74" s="300" t="s">
        <v>633</v>
      </c>
      <c r="F74" s="300" t="s">
        <v>633</v>
      </c>
      <c r="G74" s="300" t="s">
        <v>633</v>
      </c>
      <c r="H74" s="300" t="s">
        <v>633</v>
      </c>
      <c r="I74" s="300" t="s">
        <v>633</v>
      </c>
      <c r="J74" s="300" t="s">
        <v>633</v>
      </c>
      <c r="K74" s="300" t="s">
        <v>633</v>
      </c>
      <c r="L74" s="553"/>
      <c r="M74" s="267"/>
      <c r="N74" s="267"/>
      <c r="O74" s="267"/>
      <c r="P74" s="267"/>
      <c r="Q74" s="267"/>
      <c r="R74" s="267"/>
      <c r="S74" s="267"/>
      <c r="T74" s="267"/>
      <c r="U74" s="267"/>
      <c r="V74" s="267"/>
      <c r="W74" s="267"/>
      <c r="X74" s="267"/>
      <c r="Y74" s="267"/>
      <c r="Z74" s="267"/>
      <c r="AA74" s="267"/>
      <c r="AB74" s="267"/>
      <c r="AC74" s="267"/>
      <c r="AD74" s="94"/>
      <c r="AE74" s="94"/>
      <c r="AF74" s="94"/>
      <c r="AG74" s="94"/>
      <c r="AH74" s="94"/>
      <c r="AI74" s="94"/>
      <c r="AJ74" s="94"/>
      <c r="AK74" s="94"/>
      <c r="AL74" s="94"/>
      <c r="AM74" s="94"/>
      <c r="AN74" s="94"/>
      <c r="AO74" s="94"/>
    </row>
    <row r="75" spans="1:41" s="601" customFormat="1" ht="78.75" x14ac:dyDescent="0.25">
      <c r="A75" s="46"/>
      <c r="B75" s="282" t="str">
        <f>'8'!B73</f>
        <v>Разработка проектно-сметной документации "Установка КТП взамен существующей КТП-150 с переводом нагрузок" (п.Гидромеханизации)</v>
      </c>
      <c r="C75" s="554" t="str">
        <f>'8'!C73</f>
        <v>N</v>
      </c>
      <c r="D75" s="603" t="s">
        <v>633</v>
      </c>
      <c r="E75" s="603" t="s">
        <v>633</v>
      </c>
      <c r="F75" s="603" t="s">
        <v>633</v>
      </c>
      <c r="G75" s="603" t="s">
        <v>633</v>
      </c>
      <c r="H75" s="603" t="s">
        <v>633</v>
      </c>
      <c r="I75" s="603" t="s">
        <v>633</v>
      </c>
      <c r="J75" s="603" t="s">
        <v>633</v>
      </c>
      <c r="K75" s="603" t="s">
        <v>633</v>
      </c>
      <c r="L75" s="553"/>
      <c r="M75" s="267"/>
      <c r="N75" s="267"/>
      <c r="O75" s="267"/>
      <c r="P75" s="267"/>
      <c r="Q75" s="267"/>
      <c r="R75" s="267"/>
      <c r="S75" s="267"/>
      <c r="T75" s="267"/>
      <c r="U75" s="267"/>
      <c r="V75" s="267"/>
      <c r="W75" s="267"/>
      <c r="X75" s="267"/>
      <c r="Y75" s="267"/>
      <c r="Z75" s="267"/>
      <c r="AA75" s="267"/>
      <c r="AB75" s="267"/>
      <c r="AC75" s="267"/>
      <c r="AD75" s="94"/>
      <c r="AE75" s="94"/>
      <c r="AF75" s="94"/>
      <c r="AG75" s="94"/>
      <c r="AH75" s="94"/>
      <c r="AI75" s="94"/>
      <c r="AJ75" s="94"/>
      <c r="AK75" s="94"/>
      <c r="AL75" s="94"/>
      <c r="AM75" s="94"/>
      <c r="AN75" s="94"/>
      <c r="AO75" s="94"/>
    </row>
    <row r="76" spans="1:41" s="601" customFormat="1" ht="63" x14ac:dyDescent="0.25">
      <c r="A76" s="46"/>
      <c r="B76" s="282" t="str">
        <f>'8'!B74</f>
        <v>Разработка проектно-сметной документации  "Строительство КЛ-6,0кВ РП8-КТП150 с участком ГНБ" (п.Гидромеханизации)</v>
      </c>
      <c r="C76" s="554" t="str">
        <f>'8'!C74</f>
        <v>N</v>
      </c>
      <c r="D76" s="603" t="s">
        <v>633</v>
      </c>
      <c r="E76" s="603" t="s">
        <v>633</v>
      </c>
      <c r="F76" s="603" t="s">
        <v>633</v>
      </c>
      <c r="G76" s="603" t="s">
        <v>633</v>
      </c>
      <c r="H76" s="603" t="s">
        <v>633</v>
      </c>
      <c r="I76" s="603" t="s">
        <v>633</v>
      </c>
      <c r="J76" s="603" t="s">
        <v>633</v>
      </c>
      <c r="K76" s="603" t="s">
        <v>633</v>
      </c>
      <c r="L76" s="553"/>
      <c r="M76" s="267"/>
      <c r="N76" s="267"/>
      <c r="O76" s="267"/>
      <c r="P76" s="267"/>
      <c r="Q76" s="267"/>
      <c r="R76" s="267"/>
      <c r="S76" s="267"/>
      <c r="T76" s="267"/>
      <c r="U76" s="267"/>
      <c r="V76" s="267"/>
      <c r="W76" s="267"/>
      <c r="X76" s="267"/>
      <c r="Y76" s="267"/>
      <c r="Z76" s="267"/>
      <c r="AA76" s="267"/>
      <c r="AB76" s="267"/>
      <c r="AC76" s="267"/>
      <c r="AD76" s="94"/>
      <c r="AE76" s="94"/>
      <c r="AF76" s="94"/>
      <c r="AG76" s="94"/>
      <c r="AH76" s="94"/>
      <c r="AI76" s="94"/>
      <c r="AJ76" s="94"/>
      <c r="AK76" s="94"/>
      <c r="AL76" s="94"/>
      <c r="AM76" s="94"/>
      <c r="AN76" s="94"/>
      <c r="AO76" s="94"/>
    </row>
    <row r="77" spans="1:41" s="299" customFormat="1" x14ac:dyDescent="0.25">
      <c r="A77" s="46"/>
      <c r="B77" s="282" t="str">
        <f>'10'!B70</f>
        <v>Реконструкция ТП-116</v>
      </c>
      <c r="C77" s="554" t="str">
        <f>'10'!C70</f>
        <v>O</v>
      </c>
      <c r="D77" s="300" t="s">
        <v>633</v>
      </c>
      <c r="E77" s="300" t="s">
        <v>633</v>
      </c>
      <c r="F77" s="300" t="s">
        <v>633</v>
      </c>
      <c r="G77" s="300" t="s">
        <v>633</v>
      </c>
      <c r="H77" s="300" t="s">
        <v>633</v>
      </c>
      <c r="I77" s="300" t="s">
        <v>633</v>
      </c>
      <c r="J77" s="300" t="s">
        <v>633</v>
      </c>
      <c r="K77" s="300" t="s">
        <v>633</v>
      </c>
      <c r="L77" s="553"/>
      <c r="M77" s="267"/>
      <c r="N77" s="267"/>
      <c r="O77" s="267"/>
      <c r="P77" s="267"/>
      <c r="Q77" s="267"/>
      <c r="R77" s="267"/>
      <c r="S77" s="267"/>
      <c r="T77" s="267"/>
      <c r="U77" s="267"/>
      <c r="V77" s="267"/>
      <c r="W77" s="267"/>
      <c r="X77" s="267"/>
      <c r="Y77" s="267"/>
      <c r="Z77" s="267"/>
      <c r="AA77" s="267"/>
      <c r="AB77" s="267"/>
      <c r="AC77" s="267"/>
      <c r="AD77" s="94"/>
      <c r="AE77" s="94"/>
      <c r="AF77" s="94"/>
      <c r="AG77" s="94"/>
      <c r="AH77" s="94"/>
      <c r="AI77" s="94"/>
      <c r="AJ77" s="94"/>
      <c r="AK77" s="94"/>
      <c r="AL77" s="94"/>
      <c r="AM77" s="94"/>
      <c r="AN77" s="94"/>
      <c r="AO77" s="94"/>
    </row>
    <row r="78" spans="1:41" s="299" customFormat="1" ht="47.25" x14ac:dyDescent="0.25">
      <c r="A78" s="46"/>
      <c r="B78" s="282" t="str">
        <f>'10'!B71</f>
        <v>Реконструкция ГПП-1 с заменой оборудования РУ-6кВ секция №2 и переводом нагрузок</v>
      </c>
      <c r="C78" s="554" t="str">
        <f>'10'!C71</f>
        <v>O</v>
      </c>
      <c r="D78" s="300" t="s">
        <v>633</v>
      </c>
      <c r="E78" s="300" t="s">
        <v>633</v>
      </c>
      <c r="F78" s="300" t="s">
        <v>633</v>
      </c>
      <c r="G78" s="300" t="s">
        <v>633</v>
      </c>
      <c r="H78" s="300" t="s">
        <v>633</v>
      </c>
      <c r="I78" s="300" t="s">
        <v>633</v>
      </c>
      <c r="J78" s="300" t="s">
        <v>633</v>
      </c>
      <c r="K78" s="300" t="s">
        <v>633</v>
      </c>
      <c r="L78" s="553"/>
      <c r="M78" s="267"/>
      <c r="N78" s="267"/>
      <c r="O78" s="267"/>
      <c r="P78" s="267"/>
      <c r="Q78" s="267"/>
      <c r="R78" s="267"/>
      <c r="S78" s="267"/>
      <c r="T78" s="267"/>
      <c r="U78" s="267"/>
      <c r="V78" s="267"/>
      <c r="W78" s="267"/>
      <c r="X78" s="267"/>
      <c r="Y78" s="267"/>
      <c r="Z78" s="267"/>
      <c r="AA78" s="267"/>
      <c r="AB78" s="267"/>
      <c r="AC78" s="267"/>
      <c r="AD78" s="94"/>
      <c r="AE78" s="94"/>
      <c r="AF78" s="94"/>
      <c r="AG78" s="94"/>
      <c r="AH78" s="94"/>
      <c r="AI78" s="94"/>
      <c r="AJ78" s="94"/>
      <c r="AK78" s="94"/>
      <c r="AL78" s="94"/>
      <c r="AM78" s="94"/>
      <c r="AN78" s="94"/>
      <c r="AO78" s="94"/>
    </row>
    <row r="79" spans="1:41" s="528" customFormat="1" ht="47.25" x14ac:dyDescent="0.25">
      <c r="A79" s="46"/>
      <c r="B79" s="282" t="str">
        <f>'10'!B72</f>
        <v>Реконструкция ТП-11 с заменой оборудования и переводом нагрузок</v>
      </c>
      <c r="C79" s="554" t="str">
        <f>'10'!C72</f>
        <v>O</v>
      </c>
      <c r="D79" s="529" t="s">
        <v>633</v>
      </c>
      <c r="E79" s="529" t="s">
        <v>633</v>
      </c>
      <c r="F79" s="529" t="s">
        <v>633</v>
      </c>
      <c r="G79" s="529" t="s">
        <v>633</v>
      </c>
      <c r="H79" s="529" t="s">
        <v>633</v>
      </c>
      <c r="I79" s="529" t="s">
        <v>633</v>
      </c>
      <c r="J79" s="529" t="s">
        <v>633</v>
      </c>
      <c r="K79" s="529" t="s">
        <v>633</v>
      </c>
      <c r="L79" s="553"/>
      <c r="M79" s="267"/>
      <c r="N79" s="267"/>
      <c r="O79" s="267"/>
      <c r="P79" s="267"/>
      <c r="Q79" s="267"/>
      <c r="R79" s="267"/>
      <c r="S79" s="267"/>
      <c r="T79" s="267"/>
      <c r="U79" s="267"/>
      <c r="V79" s="267"/>
      <c r="W79" s="267"/>
      <c r="X79" s="267"/>
      <c r="Y79" s="267"/>
      <c r="Z79" s="267"/>
      <c r="AA79" s="267"/>
      <c r="AB79" s="267"/>
      <c r="AC79" s="267"/>
      <c r="AD79" s="94"/>
      <c r="AE79" s="94"/>
      <c r="AF79" s="94"/>
      <c r="AG79" s="94"/>
      <c r="AH79" s="94"/>
      <c r="AI79" s="94"/>
      <c r="AJ79" s="94"/>
      <c r="AK79" s="94"/>
      <c r="AL79" s="94"/>
      <c r="AM79" s="94"/>
      <c r="AN79" s="94"/>
      <c r="AO79" s="94"/>
    </row>
    <row r="80" spans="1:41" s="528" customFormat="1" ht="31.5" x14ac:dyDescent="0.25">
      <c r="A80" s="46"/>
      <c r="B80" s="282" t="str">
        <f>'10'!B73</f>
        <v>Установка новой БКТП  взамен существующей РП-4</v>
      </c>
      <c r="C80" s="554" t="str">
        <f>'10'!C73</f>
        <v>O</v>
      </c>
      <c r="D80" s="529" t="s">
        <v>633</v>
      </c>
      <c r="E80" s="529" t="s">
        <v>633</v>
      </c>
      <c r="F80" s="529" t="s">
        <v>633</v>
      </c>
      <c r="G80" s="529" t="s">
        <v>633</v>
      </c>
      <c r="H80" s="529" t="s">
        <v>633</v>
      </c>
      <c r="I80" s="529" t="s">
        <v>633</v>
      </c>
      <c r="J80" s="529" t="s">
        <v>633</v>
      </c>
      <c r="K80" s="529" t="s">
        <v>633</v>
      </c>
      <c r="L80" s="553"/>
      <c r="M80" s="267"/>
      <c r="N80" s="267"/>
      <c r="O80" s="267"/>
      <c r="P80" s="267"/>
      <c r="Q80" s="267"/>
      <c r="R80" s="267"/>
      <c r="S80" s="267"/>
      <c r="T80" s="267"/>
      <c r="U80" s="267"/>
      <c r="V80" s="267"/>
      <c r="W80" s="267"/>
      <c r="X80" s="267"/>
      <c r="Y80" s="267"/>
      <c r="Z80" s="267"/>
      <c r="AA80" s="267"/>
      <c r="AB80" s="267"/>
      <c r="AC80" s="267"/>
      <c r="AD80" s="94"/>
      <c r="AE80" s="94"/>
      <c r="AF80" s="94"/>
      <c r="AG80" s="94"/>
      <c r="AH80" s="94"/>
      <c r="AI80" s="94"/>
      <c r="AJ80" s="94"/>
      <c r="AK80" s="94"/>
      <c r="AL80" s="94"/>
      <c r="AM80" s="94"/>
      <c r="AN80" s="94"/>
      <c r="AO80" s="94"/>
    </row>
    <row r="81" spans="1:41" s="528" customFormat="1" ht="47.25" x14ac:dyDescent="0.25">
      <c r="A81" s="46"/>
      <c r="B81" s="282" t="str">
        <f>'10'!B74</f>
        <v>Установка  КТП  взамен существующей ТП-345 с переводом нагрузок</v>
      </c>
      <c r="C81" s="554" t="str">
        <f>'10'!C74</f>
        <v>O</v>
      </c>
      <c r="D81" s="529" t="s">
        <v>633</v>
      </c>
      <c r="E81" s="529" t="s">
        <v>633</v>
      </c>
      <c r="F81" s="529" t="s">
        <v>633</v>
      </c>
      <c r="G81" s="529" t="s">
        <v>633</v>
      </c>
      <c r="H81" s="529" t="s">
        <v>633</v>
      </c>
      <c r="I81" s="529" t="s">
        <v>633</v>
      </c>
      <c r="J81" s="529" t="s">
        <v>633</v>
      </c>
      <c r="K81" s="529" t="s">
        <v>633</v>
      </c>
      <c r="L81" s="553"/>
      <c r="M81" s="267"/>
      <c r="N81" s="267"/>
      <c r="O81" s="267"/>
      <c r="P81" s="267"/>
      <c r="Q81" s="267"/>
      <c r="R81" s="267"/>
      <c r="S81" s="267"/>
      <c r="T81" s="267"/>
      <c r="U81" s="267"/>
      <c r="V81" s="267"/>
      <c r="W81" s="267"/>
      <c r="X81" s="267"/>
      <c r="Y81" s="267"/>
      <c r="Z81" s="267"/>
      <c r="AA81" s="267"/>
      <c r="AB81" s="267"/>
      <c r="AC81" s="267"/>
      <c r="AD81" s="94"/>
      <c r="AE81" s="94"/>
      <c r="AF81" s="94"/>
      <c r="AG81" s="94"/>
      <c r="AH81" s="94"/>
      <c r="AI81" s="94"/>
      <c r="AJ81" s="94"/>
      <c r="AK81" s="94"/>
      <c r="AL81" s="94"/>
      <c r="AM81" s="94"/>
      <c r="AN81" s="94"/>
      <c r="AO81" s="94"/>
    </row>
    <row r="82" spans="1:41" s="528" customFormat="1" ht="47.25" x14ac:dyDescent="0.25">
      <c r="A82" s="46"/>
      <c r="B82" s="282" t="str">
        <f>'10'!B75</f>
        <v>Реконструкция ТП-25 с заменой оборудования РУ-6кВ и переводом нагрузок</v>
      </c>
      <c r="C82" s="554" t="str">
        <f>'10'!C75</f>
        <v>O</v>
      </c>
      <c r="D82" s="529" t="s">
        <v>633</v>
      </c>
      <c r="E82" s="529" t="s">
        <v>633</v>
      </c>
      <c r="F82" s="529" t="s">
        <v>633</v>
      </c>
      <c r="G82" s="529" t="s">
        <v>633</v>
      </c>
      <c r="H82" s="529" t="s">
        <v>633</v>
      </c>
      <c r="I82" s="529" t="s">
        <v>633</v>
      </c>
      <c r="J82" s="529" t="s">
        <v>633</v>
      </c>
      <c r="K82" s="529" t="s">
        <v>633</v>
      </c>
      <c r="L82" s="553"/>
      <c r="M82" s="267"/>
      <c r="N82" s="267"/>
      <c r="O82" s="267"/>
      <c r="P82" s="267"/>
      <c r="Q82" s="267"/>
      <c r="R82" s="267"/>
      <c r="S82" s="267"/>
      <c r="T82" s="267"/>
      <c r="U82" s="267"/>
      <c r="V82" s="267"/>
      <c r="W82" s="267"/>
      <c r="X82" s="267"/>
      <c r="Y82" s="267"/>
      <c r="Z82" s="267"/>
      <c r="AA82" s="267"/>
      <c r="AB82" s="267"/>
      <c r="AC82" s="267"/>
      <c r="AD82" s="94"/>
      <c r="AE82" s="94"/>
      <c r="AF82" s="94"/>
      <c r="AG82" s="94"/>
      <c r="AH82" s="94"/>
      <c r="AI82" s="94"/>
      <c r="AJ82" s="94"/>
      <c r="AK82" s="94"/>
      <c r="AL82" s="94"/>
      <c r="AM82" s="94"/>
      <c r="AN82" s="94"/>
      <c r="AO82" s="94"/>
    </row>
    <row r="83" spans="1:41" s="221" customFormat="1" ht="31.5" x14ac:dyDescent="0.25">
      <c r="A83" s="46"/>
      <c r="B83" s="282" t="str">
        <f>'10'!B76</f>
        <v>Замена оборудования РУ-6кВ ТП-55 с переводом нагрузок</v>
      </c>
      <c r="C83" s="554" t="str">
        <f>'10'!C76</f>
        <v>O</v>
      </c>
      <c r="D83" s="222"/>
      <c r="E83" s="138"/>
      <c r="F83" s="138"/>
      <c r="G83" s="138"/>
      <c r="H83" s="138"/>
      <c r="I83" s="138"/>
      <c r="J83" s="138"/>
      <c r="K83" s="138"/>
      <c r="L83" s="553"/>
      <c r="M83" s="267"/>
      <c r="N83" s="267"/>
      <c r="O83" s="267"/>
      <c r="P83" s="267"/>
      <c r="Q83" s="267"/>
      <c r="R83" s="267"/>
      <c r="S83" s="267"/>
      <c r="T83" s="267"/>
      <c r="U83" s="267"/>
      <c r="V83" s="267"/>
      <c r="W83" s="267"/>
      <c r="X83" s="267"/>
      <c r="Y83" s="267"/>
      <c r="Z83" s="267"/>
      <c r="AA83" s="267"/>
      <c r="AB83" s="267"/>
      <c r="AC83" s="267"/>
      <c r="AD83" s="94"/>
      <c r="AE83" s="94"/>
      <c r="AF83" s="94"/>
      <c r="AG83" s="94"/>
      <c r="AH83" s="94"/>
      <c r="AI83" s="94"/>
      <c r="AJ83" s="94"/>
      <c r="AK83" s="94"/>
      <c r="AL83" s="94"/>
      <c r="AM83" s="94"/>
      <c r="AN83" s="94"/>
      <c r="AO83" s="94"/>
    </row>
    <row r="84" spans="1:41" s="221" customFormat="1" ht="47.25" x14ac:dyDescent="0.25">
      <c r="A84" s="46"/>
      <c r="B84" s="282" t="str">
        <f>'10'!B77</f>
        <v>Реконструкция ТП-372 с заменой оборудования и переводом нагрузок</v>
      </c>
      <c r="C84" s="554" t="str">
        <f>'10'!C77</f>
        <v>O</v>
      </c>
      <c r="D84" s="222" t="s">
        <v>633</v>
      </c>
      <c r="E84" s="222" t="s">
        <v>633</v>
      </c>
      <c r="F84" s="222" t="s">
        <v>633</v>
      </c>
      <c r="G84" s="222" t="s">
        <v>633</v>
      </c>
      <c r="H84" s="222" t="s">
        <v>633</v>
      </c>
      <c r="I84" s="222" t="s">
        <v>633</v>
      </c>
      <c r="J84" s="222" t="s">
        <v>633</v>
      </c>
      <c r="K84" s="239" t="s">
        <v>633</v>
      </c>
      <c r="L84" s="553"/>
      <c r="M84" s="267"/>
      <c r="N84" s="267"/>
      <c r="O84" s="267"/>
      <c r="P84" s="267"/>
      <c r="Q84" s="267"/>
      <c r="R84" s="267"/>
      <c r="S84" s="267"/>
      <c r="T84" s="267"/>
      <c r="U84" s="267"/>
      <c r="V84" s="267"/>
      <c r="W84" s="267"/>
      <c r="X84" s="267"/>
      <c r="Y84" s="267"/>
      <c r="Z84" s="267"/>
      <c r="AA84" s="267"/>
      <c r="AB84" s="267"/>
      <c r="AC84" s="267"/>
      <c r="AD84" s="94"/>
      <c r="AE84" s="94"/>
      <c r="AF84" s="94"/>
      <c r="AG84" s="94"/>
      <c r="AH84" s="94"/>
      <c r="AI84" s="94"/>
      <c r="AJ84" s="94"/>
      <c r="AK84" s="94"/>
      <c r="AL84" s="94"/>
      <c r="AM84" s="94"/>
      <c r="AN84" s="94"/>
      <c r="AO84" s="94"/>
    </row>
    <row r="85" spans="1:41" s="221" customFormat="1" ht="31.5" x14ac:dyDescent="0.25">
      <c r="A85" s="46"/>
      <c r="B85" s="282" t="str">
        <f>'10'!B78</f>
        <v>Замена оборудования ОРУ-35кВ секции №2 ГПП-1</v>
      </c>
      <c r="C85" s="554" t="str">
        <f>'10'!C78</f>
        <v>O</v>
      </c>
      <c r="D85" s="222" t="s">
        <v>633</v>
      </c>
      <c r="E85" s="222" t="s">
        <v>633</v>
      </c>
      <c r="F85" s="222" t="s">
        <v>633</v>
      </c>
      <c r="G85" s="222" t="s">
        <v>633</v>
      </c>
      <c r="H85" s="222" t="s">
        <v>633</v>
      </c>
      <c r="I85" s="222" t="s">
        <v>633</v>
      </c>
      <c r="J85" s="222" t="s">
        <v>633</v>
      </c>
      <c r="K85" s="239" t="s">
        <v>633</v>
      </c>
      <c r="L85" s="553"/>
      <c r="M85" s="267"/>
      <c r="N85" s="267"/>
      <c r="O85" s="267"/>
      <c r="P85" s="267"/>
      <c r="Q85" s="267"/>
      <c r="R85" s="267"/>
      <c r="S85" s="267"/>
      <c r="T85" s="267"/>
      <c r="U85" s="267"/>
      <c r="V85" s="267"/>
      <c r="W85" s="267"/>
      <c r="X85" s="267"/>
      <c r="Y85" s="267"/>
      <c r="Z85" s="267"/>
      <c r="AA85" s="267"/>
      <c r="AB85" s="267"/>
      <c r="AC85" s="267"/>
      <c r="AD85" s="94"/>
      <c r="AE85" s="94"/>
      <c r="AF85" s="94"/>
      <c r="AG85" s="94"/>
      <c r="AH85" s="94"/>
      <c r="AI85" s="94"/>
      <c r="AJ85" s="94"/>
      <c r="AK85" s="94"/>
      <c r="AL85" s="94"/>
      <c r="AM85" s="94"/>
      <c r="AN85" s="94"/>
      <c r="AO85" s="94"/>
    </row>
    <row r="86" spans="1:41" s="580" customFormat="1" ht="78.75" x14ac:dyDescent="0.25">
      <c r="A86" s="46"/>
      <c r="B86" s="282" t="str">
        <f>'10'!B79</f>
        <v>Установка новой БКТП  взамен существующей в районе "Прибрежный" рядом с ул. Корнева д.99-101 (взамен существующей КТП)</v>
      </c>
      <c r="C86" s="554" t="str">
        <f>'10'!C79</f>
        <v>O</v>
      </c>
      <c r="D86" s="581" t="s">
        <v>633</v>
      </c>
      <c r="E86" s="581" t="s">
        <v>633</v>
      </c>
      <c r="F86" s="581" t="s">
        <v>633</v>
      </c>
      <c r="G86" s="581" t="s">
        <v>633</v>
      </c>
      <c r="H86" s="581" t="s">
        <v>633</v>
      </c>
      <c r="I86" s="581" t="s">
        <v>633</v>
      </c>
      <c r="J86" s="581" t="s">
        <v>633</v>
      </c>
      <c r="K86" s="581" t="s">
        <v>633</v>
      </c>
      <c r="L86" s="553"/>
      <c r="M86" s="267"/>
      <c r="N86" s="267"/>
      <c r="O86" s="267"/>
      <c r="P86" s="267"/>
      <c r="Q86" s="267"/>
      <c r="R86" s="267"/>
      <c r="S86" s="267"/>
      <c r="T86" s="267"/>
      <c r="U86" s="267"/>
      <c r="V86" s="267"/>
      <c r="W86" s="267"/>
      <c r="X86" s="267"/>
      <c r="Y86" s="267"/>
      <c r="Z86" s="267"/>
      <c r="AA86" s="267"/>
      <c r="AB86" s="267"/>
      <c r="AC86" s="267"/>
      <c r="AD86" s="94"/>
      <c r="AE86" s="94"/>
      <c r="AF86" s="94"/>
      <c r="AG86" s="94"/>
      <c r="AH86" s="94"/>
      <c r="AI86" s="94"/>
      <c r="AJ86" s="94"/>
      <c r="AK86" s="94"/>
      <c r="AL86" s="94"/>
      <c r="AM86" s="94"/>
      <c r="AN86" s="94"/>
      <c r="AO86" s="94"/>
    </row>
    <row r="87" spans="1:41" s="601" customFormat="1" ht="47.25" x14ac:dyDescent="0.25">
      <c r="A87" s="46"/>
      <c r="B87" s="282" t="str">
        <f>'8'!B85</f>
        <v>Установка КТП взамен существующей КТП-150 с переводом нагрузок</v>
      </c>
      <c r="C87" s="554" t="str">
        <f>'8'!C85</f>
        <v>O</v>
      </c>
      <c r="D87" s="603" t="s">
        <v>633</v>
      </c>
      <c r="E87" s="603" t="s">
        <v>633</v>
      </c>
      <c r="F87" s="603" t="s">
        <v>633</v>
      </c>
      <c r="G87" s="603" t="s">
        <v>633</v>
      </c>
      <c r="H87" s="603" t="s">
        <v>633</v>
      </c>
      <c r="I87" s="603" t="s">
        <v>633</v>
      </c>
      <c r="J87" s="603" t="s">
        <v>633</v>
      </c>
      <c r="K87" s="603" t="s">
        <v>633</v>
      </c>
      <c r="L87" s="553"/>
      <c r="M87" s="267"/>
      <c r="N87" s="267"/>
      <c r="O87" s="267"/>
      <c r="P87" s="267"/>
      <c r="Q87" s="267"/>
      <c r="R87" s="267"/>
      <c r="S87" s="267"/>
      <c r="T87" s="267"/>
      <c r="U87" s="267"/>
      <c r="V87" s="267"/>
      <c r="W87" s="267"/>
      <c r="X87" s="267"/>
      <c r="Y87" s="267"/>
      <c r="Z87" s="267"/>
      <c r="AA87" s="267"/>
      <c r="AB87" s="267"/>
      <c r="AC87" s="267"/>
      <c r="AD87" s="94"/>
      <c r="AE87" s="94"/>
      <c r="AF87" s="94"/>
      <c r="AG87" s="94"/>
      <c r="AH87" s="94"/>
      <c r="AI87" s="94"/>
      <c r="AJ87" s="94"/>
      <c r="AK87" s="94"/>
      <c r="AL87" s="94"/>
      <c r="AM87" s="94"/>
      <c r="AN87" s="94"/>
      <c r="AO87" s="94"/>
    </row>
    <row r="88" spans="1:41" s="528" customFormat="1" ht="31.5" x14ac:dyDescent="0.25">
      <c r="A88" s="46"/>
      <c r="B88" s="283" t="s">
        <v>819</v>
      </c>
      <c r="C88" s="526" t="s">
        <v>820</v>
      </c>
      <c r="D88" s="529" t="s">
        <v>633</v>
      </c>
      <c r="E88" s="529" t="s">
        <v>633</v>
      </c>
      <c r="F88" s="529" t="s">
        <v>633</v>
      </c>
      <c r="G88" s="529" t="s">
        <v>633</v>
      </c>
      <c r="H88" s="529" t="s">
        <v>633</v>
      </c>
      <c r="I88" s="529" t="s">
        <v>633</v>
      </c>
      <c r="J88" s="529" t="s">
        <v>633</v>
      </c>
      <c r="K88" s="529" t="s">
        <v>633</v>
      </c>
      <c r="L88" s="553"/>
      <c r="M88" s="267"/>
      <c r="N88" s="267"/>
      <c r="O88" s="267"/>
      <c r="P88" s="267"/>
      <c r="Q88" s="267"/>
      <c r="R88" s="267"/>
      <c r="S88" s="267"/>
      <c r="T88" s="267"/>
      <c r="U88" s="267"/>
      <c r="V88" s="267"/>
      <c r="W88" s="267"/>
      <c r="X88" s="267"/>
      <c r="Y88" s="267"/>
      <c r="Z88" s="267"/>
      <c r="AA88" s="267"/>
      <c r="AB88" s="267"/>
      <c r="AC88" s="267"/>
      <c r="AD88" s="94"/>
      <c r="AE88" s="94"/>
      <c r="AF88" s="94"/>
      <c r="AG88" s="94"/>
      <c r="AH88" s="94"/>
      <c r="AI88" s="94"/>
      <c r="AJ88" s="94"/>
      <c r="AK88" s="94"/>
      <c r="AL88" s="94"/>
      <c r="AM88" s="94"/>
      <c r="AN88" s="94"/>
      <c r="AO88" s="94"/>
    </row>
    <row r="89" spans="1:41" s="528" customFormat="1" x14ac:dyDescent="0.25">
      <c r="A89" s="46"/>
      <c r="B89" s="283"/>
      <c r="C89" s="526"/>
      <c r="D89" s="529" t="s">
        <v>633</v>
      </c>
      <c r="E89" s="529" t="s">
        <v>633</v>
      </c>
      <c r="F89" s="529" t="s">
        <v>633</v>
      </c>
      <c r="G89" s="529" t="s">
        <v>633</v>
      </c>
      <c r="H89" s="529" t="s">
        <v>633</v>
      </c>
      <c r="I89" s="529" t="s">
        <v>633</v>
      </c>
      <c r="J89" s="529" t="s">
        <v>633</v>
      </c>
      <c r="K89" s="529" t="s">
        <v>633</v>
      </c>
      <c r="L89" s="553"/>
      <c r="M89" s="267"/>
      <c r="N89" s="267"/>
      <c r="O89" s="267"/>
      <c r="P89" s="267"/>
      <c r="Q89" s="267"/>
      <c r="R89" s="267"/>
      <c r="S89" s="267"/>
      <c r="T89" s="267"/>
      <c r="U89" s="267"/>
      <c r="V89" s="267"/>
      <c r="W89" s="267"/>
      <c r="X89" s="267"/>
      <c r="Y89" s="267"/>
      <c r="Z89" s="267"/>
      <c r="AA89" s="267"/>
      <c r="AB89" s="267"/>
      <c r="AC89" s="267"/>
      <c r="AD89" s="94"/>
      <c r="AE89" s="94"/>
      <c r="AF89" s="94"/>
      <c r="AG89" s="94"/>
      <c r="AH89" s="94"/>
      <c r="AI89" s="94"/>
      <c r="AJ89" s="94"/>
      <c r="AK89" s="94"/>
      <c r="AL89" s="94"/>
      <c r="AM89" s="94"/>
      <c r="AN89" s="94"/>
      <c r="AO89" s="94"/>
    </row>
    <row r="90" spans="1:41" s="528" customFormat="1" ht="63" x14ac:dyDescent="0.25">
      <c r="A90" s="46" t="s">
        <v>557</v>
      </c>
      <c r="B90" s="283" t="s">
        <v>751</v>
      </c>
      <c r="C90" s="526"/>
      <c r="D90" s="529" t="s">
        <v>633</v>
      </c>
      <c r="E90" s="529" t="s">
        <v>633</v>
      </c>
      <c r="F90" s="529" t="s">
        <v>633</v>
      </c>
      <c r="G90" s="529" t="s">
        <v>633</v>
      </c>
      <c r="H90" s="529" t="s">
        <v>633</v>
      </c>
      <c r="I90" s="529" t="s">
        <v>633</v>
      </c>
      <c r="J90" s="529" t="s">
        <v>633</v>
      </c>
      <c r="K90" s="529" t="s">
        <v>633</v>
      </c>
      <c r="L90" s="553"/>
      <c r="M90" s="267"/>
      <c r="N90" s="267"/>
      <c r="O90" s="267"/>
      <c r="P90" s="267"/>
      <c r="Q90" s="267"/>
      <c r="R90" s="267"/>
      <c r="S90" s="267"/>
      <c r="T90" s="267"/>
      <c r="U90" s="267"/>
      <c r="V90" s="267"/>
      <c r="W90" s="267"/>
      <c r="X90" s="267"/>
      <c r="Y90" s="267"/>
      <c r="Z90" s="267"/>
      <c r="AA90" s="267"/>
      <c r="AB90" s="267"/>
      <c r="AC90" s="267"/>
      <c r="AD90" s="94"/>
      <c r="AE90" s="94"/>
      <c r="AF90" s="94"/>
      <c r="AG90" s="94"/>
      <c r="AH90" s="94"/>
      <c r="AI90" s="94"/>
      <c r="AJ90" s="94"/>
      <c r="AK90" s="94"/>
      <c r="AL90" s="94"/>
      <c r="AM90" s="94"/>
      <c r="AN90" s="94"/>
      <c r="AO90" s="94"/>
    </row>
    <row r="91" spans="1:41" s="528" customFormat="1" ht="47.25" x14ac:dyDescent="0.25">
      <c r="A91" s="46" t="s">
        <v>607</v>
      </c>
      <c r="B91" s="282" t="s">
        <v>752</v>
      </c>
      <c r="C91" s="290"/>
      <c r="D91" s="529" t="s">
        <v>633</v>
      </c>
      <c r="E91" s="529" t="s">
        <v>633</v>
      </c>
      <c r="F91" s="529" t="s">
        <v>633</v>
      </c>
      <c r="G91" s="529" t="s">
        <v>633</v>
      </c>
      <c r="H91" s="529" t="s">
        <v>633</v>
      </c>
      <c r="I91" s="529" t="s">
        <v>633</v>
      </c>
      <c r="J91" s="529" t="s">
        <v>633</v>
      </c>
      <c r="K91" s="529" t="s">
        <v>633</v>
      </c>
      <c r="L91" s="553"/>
      <c r="M91" s="267"/>
      <c r="N91" s="267"/>
      <c r="O91" s="267"/>
      <c r="P91" s="267"/>
      <c r="Q91" s="267"/>
      <c r="R91" s="267"/>
      <c r="S91" s="267"/>
      <c r="T91" s="267"/>
      <c r="U91" s="267"/>
      <c r="V91" s="267"/>
      <c r="W91" s="267"/>
      <c r="X91" s="267"/>
      <c r="Y91" s="267"/>
      <c r="Z91" s="267"/>
      <c r="AA91" s="267"/>
      <c r="AB91" s="267"/>
      <c r="AC91" s="267"/>
      <c r="AD91" s="94"/>
      <c r="AE91" s="94"/>
      <c r="AF91" s="94"/>
      <c r="AG91" s="94"/>
      <c r="AH91" s="94"/>
      <c r="AI91" s="94"/>
      <c r="AJ91" s="94"/>
      <c r="AK91" s="94"/>
      <c r="AL91" s="94"/>
      <c r="AM91" s="94"/>
      <c r="AN91" s="94"/>
      <c r="AO91" s="94"/>
    </row>
    <row r="92" spans="1:41" s="528" customFormat="1" ht="31.5" x14ac:dyDescent="0.25">
      <c r="A92" s="46"/>
      <c r="B92" s="283" t="s">
        <v>947</v>
      </c>
      <c r="C92" s="290" t="s">
        <v>809</v>
      </c>
      <c r="D92" s="529" t="s">
        <v>633</v>
      </c>
      <c r="E92" s="529" t="s">
        <v>633</v>
      </c>
      <c r="F92" s="529" t="s">
        <v>633</v>
      </c>
      <c r="G92" s="529" t="s">
        <v>633</v>
      </c>
      <c r="H92" s="529" t="s">
        <v>633</v>
      </c>
      <c r="I92" s="529" t="s">
        <v>633</v>
      </c>
      <c r="J92" s="529" t="s">
        <v>633</v>
      </c>
      <c r="K92" s="529" t="s">
        <v>633</v>
      </c>
      <c r="L92" s="553"/>
      <c r="M92" s="267"/>
      <c r="N92" s="267"/>
      <c r="O92" s="267"/>
      <c r="P92" s="267"/>
      <c r="Q92" s="267"/>
      <c r="R92" s="267"/>
      <c r="S92" s="267"/>
      <c r="T92" s="267"/>
      <c r="U92" s="267"/>
      <c r="V92" s="267"/>
      <c r="W92" s="267"/>
      <c r="X92" s="267"/>
      <c r="Y92" s="267"/>
      <c r="Z92" s="267"/>
      <c r="AA92" s="267"/>
      <c r="AB92" s="267"/>
      <c r="AC92" s="267"/>
      <c r="AD92" s="94"/>
      <c r="AE92" s="94"/>
      <c r="AF92" s="94"/>
      <c r="AG92" s="94"/>
      <c r="AH92" s="94"/>
      <c r="AI92" s="94"/>
      <c r="AJ92" s="94"/>
      <c r="AK92" s="94"/>
      <c r="AL92" s="94"/>
      <c r="AM92" s="94"/>
      <c r="AN92" s="94"/>
      <c r="AO92" s="94"/>
    </row>
    <row r="93" spans="1:41" s="528" customFormat="1" ht="47.25" x14ac:dyDescent="0.25">
      <c r="A93" s="46"/>
      <c r="B93" s="283" t="s">
        <v>948</v>
      </c>
      <c r="C93" s="290" t="s">
        <v>809</v>
      </c>
      <c r="D93" s="529" t="s">
        <v>633</v>
      </c>
      <c r="E93" s="529" t="s">
        <v>633</v>
      </c>
      <c r="F93" s="529" t="s">
        <v>633</v>
      </c>
      <c r="G93" s="529" t="s">
        <v>633</v>
      </c>
      <c r="H93" s="529" t="s">
        <v>633</v>
      </c>
      <c r="I93" s="529" t="s">
        <v>633</v>
      </c>
      <c r="J93" s="529" t="s">
        <v>633</v>
      </c>
      <c r="K93" s="529" t="s">
        <v>633</v>
      </c>
      <c r="L93" s="553"/>
      <c r="M93" s="267"/>
      <c r="N93" s="267"/>
      <c r="O93" s="267"/>
      <c r="P93" s="267"/>
      <c r="Q93" s="267"/>
      <c r="R93" s="267"/>
      <c r="S93" s="267"/>
      <c r="T93" s="267"/>
      <c r="U93" s="267"/>
      <c r="V93" s="267"/>
      <c r="W93" s="267"/>
      <c r="X93" s="267"/>
      <c r="Y93" s="267"/>
      <c r="Z93" s="267"/>
      <c r="AA93" s="267"/>
      <c r="AB93" s="267"/>
      <c r="AC93" s="267"/>
      <c r="AD93" s="94"/>
      <c r="AE93" s="94"/>
      <c r="AF93" s="94"/>
      <c r="AG93" s="94"/>
      <c r="AH93" s="94"/>
      <c r="AI93" s="94"/>
      <c r="AJ93" s="94"/>
      <c r="AK93" s="94"/>
      <c r="AL93" s="94"/>
      <c r="AM93" s="94"/>
      <c r="AN93" s="94"/>
      <c r="AO93" s="94"/>
    </row>
    <row r="94" spans="1:41" s="528" customFormat="1" ht="31.5" x14ac:dyDescent="0.25">
      <c r="A94" s="46"/>
      <c r="B94" s="282" t="s">
        <v>949</v>
      </c>
      <c r="C94" s="290" t="s">
        <v>809</v>
      </c>
      <c r="D94" s="529" t="s">
        <v>633</v>
      </c>
      <c r="E94" s="529" t="s">
        <v>633</v>
      </c>
      <c r="F94" s="529" t="s">
        <v>633</v>
      </c>
      <c r="G94" s="529" t="s">
        <v>633</v>
      </c>
      <c r="H94" s="529" t="s">
        <v>633</v>
      </c>
      <c r="I94" s="529" t="s">
        <v>633</v>
      </c>
      <c r="J94" s="529" t="s">
        <v>633</v>
      </c>
      <c r="K94" s="529" t="s">
        <v>633</v>
      </c>
      <c r="L94" s="553"/>
      <c r="M94" s="267"/>
      <c r="N94" s="267"/>
      <c r="O94" s="267"/>
      <c r="P94" s="267"/>
      <c r="Q94" s="267"/>
      <c r="R94" s="267"/>
      <c r="S94" s="267"/>
      <c r="T94" s="267"/>
      <c r="U94" s="267"/>
      <c r="V94" s="267"/>
      <c r="W94" s="267"/>
      <c r="X94" s="267"/>
      <c r="Y94" s="267"/>
      <c r="Z94" s="267"/>
      <c r="AA94" s="267"/>
      <c r="AB94" s="267"/>
      <c r="AC94" s="267"/>
      <c r="AD94" s="94"/>
      <c r="AE94" s="94"/>
      <c r="AF94" s="94"/>
      <c r="AG94" s="94"/>
      <c r="AH94" s="94"/>
      <c r="AI94" s="94"/>
      <c r="AJ94" s="94"/>
      <c r="AK94" s="94"/>
      <c r="AL94" s="94"/>
      <c r="AM94" s="94"/>
      <c r="AN94" s="94"/>
      <c r="AO94" s="94"/>
    </row>
    <row r="95" spans="1:41" s="528" customFormat="1" ht="47.25" x14ac:dyDescent="0.25">
      <c r="A95" s="46"/>
      <c r="B95" s="282" t="s">
        <v>1084</v>
      </c>
      <c r="C95" s="290" t="s">
        <v>813</v>
      </c>
      <c r="D95" s="529" t="s">
        <v>633</v>
      </c>
      <c r="E95" s="529" t="s">
        <v>633</v>
      </c>
      <c r="F95" s="529" t="s">
        <v>633</v>
      </c>
      <c r="G95" s="529" t="s">
        <v>633</v>
      </c>
      <c r="H95" s="529" t="s">
        <v>633</v>
      </c>
      <c r="I95" s="529" t="s">
        <v>633</v>
      </c>
      <c r="J95" s="529" t="s">
        <v>633</v>
      </c>
      <c r="K95" s="529" t="s">
        <v>633</v>
      </c>
      <c r="L95" s="553"/>
      <c r="M95" s="267"/>
      <c r="N95" s="267"/>
      <c r="O95" s="267"/>
      <c r="P95" s="267"/>
      <c r="Q95" s="267"/>
      <c r="R95" s="267"/>
      <c r="S95" s="267"/>
      <c r="T95" s="267"/>
      <c r="U95" s="267"/>
      <c r="V95" s="267"/>
      <c r="W95" s="267"/>
      <c r="X95" s="267"/>
      <c r="Y95" s="267"/>
      <c r="Z95" s="267"/>
      <c r="AA95" s="267"/>
      <c r="AB95" s="267"/>
      <c r="AC95" s="267"/>
      <c r="AD95" s="94"/>
      <c r="AE95" s="94"/>
      <c r="AF95" s="94"/>
      <c r="AG95" s="94"/>
      <c r="AH95" s="94"/>
      <c r="AI95" s="94"/>
      <c r="AJ95" s="94"/>
      <c r="AK95" s="94"/>
      <c r="AL95" s="94"/>
      <c r="AM95" s="94"/>
      <c r="AN95" s="94"/>
      <c r="AO95" s="94"/>
    </row>
    <row r="96" spans="1:41" s="528" customFormat="1" ht="31.5" x14ac:dyDescent="0.25">
      <c r="A96" s="46"/>
      <c r="B96" s="282" t="s">
        <v>1085</v>
      </c>
      <c r="C96" s="290" t="s">
        <v>817</v>
      </c>
      <c r="D96" s="529" t="s">
        <v>633</v>
      </c>
      <c r="E96" s="529" t="s">
        <v>633</v>
      </c>
      <c r="F96" s="529" t="s">
        <v>633</v>
      </c>
      <c r="G96" s="529" t="s">
        <v>633</v>
      </c>
      <c r="H96" s="529" t="s">
        <v>633</v>
      </c>
      <c r="I96" s="529" t="s">
        <v>633</v>
      </c>
      <c r="J96" s="529" t="s">
        <v>633</v>
      </c>
      <c r="K96" s="529" t="s">
        <v>633</v>
      </c>
      <c r="L96" s="553"/>
      <c r="M96" s="267"/>
      <c r="N96" s="267"/>
      <c r="O96" s="267"/>
      <c r="P96" s="267"/>
      <c r="Q96" s="267"/>
      <c r="R96" s="267"/>
      <c r="S96" s="267"/>
      <c r="T96" s="267"/>
      <c r="U96" s="267"/>
      <c r="V96" s="267"/>
      <c r="W96" s="267"/>
      <c r="X96" s="267"/>
      <c r="Y96" s="267"/>
      <c r="Z96" s="267"/>
      <c r="AA96" s="267"/>
      <c r="AB96" s="267"/>
      <c r="AC96" s="267"/>
      <c r="AD96" s="94"/>
      <c r="AE96" s="94"/>
      <c r="AF96" s="94"/>
      <c r="AG96" s="94"/>
      <c r="AH96" s="94"/>
      <c r="AI96" s="94"/>
      <c r="AJ96" s="94"/>
      <c r="AK96" s="94"/>
      <c r="AL96" s="94"/>
      <c r="AM96" s="94"/>
      <c r="AN96" s="94"/>
      <c r="AO96" s="94"/>
    </row>
    <row r="97" spans="1:41" s="528" customFormat="1" ht="63" x14ac:dyDescent="0.25">
      <c r="A97" s="46" t="s">
        <v>608</v>
      </c>
      <c r="B97" s="170" t="s">
        <v>753</v>
      </c>
      <c r="C97" s="50"/>
      <c r="D97" s="529"/>
      <c r="E97" s="529"/>
      <c r="F97" s="529"/>
      <c r="G97" s="529"/>
      <c r="H97" s="529"/>
      <c r="I97" s="529"/>
      <c r="J97" s="529"/>
      <c r="K97" s="529"/>
      <c r="L97" s="553"/>
      <c r="M97" s="267"/>
      <c r="N97" s="267"/>
      <c r="O97" s="267"/>
      <c r="P97" s="267"/>
      <c r="Q97" s="267"/>
      <c r="R97" s="267"/>
      <c r="S97" s="267"/>
      <c r="T97" s="267"/>
      <c r="U97" s="267"/>
      <c r="V97" s="267"/>
      <c r="W97" s="267"/>
      <c r="X97" s="267"/>
      <c r="Y97" s="267"/>
      <c r="Z97" s="267"/>
      <c r="AA97" s="267"/>
      <c r="AB97" s="267"/>
      <c r="AC97" s="267"/>
      <c r="AD97" s="94"/>
      <c r="AE97" s="94"/>
      <c r="AF97" s="94"/>
      <c r="AG97" s="94"/>
      <c r="AH97" s="94"/>
      <c r="AI97" s="94"/>
      <c r="AJ97" s="94"/>
      <c r="AK97" s="94"/>
      <c r="AL97" s="94"/>
      <c r="AM97" s="94"/>
      <c r="AN97" s="94"/>
      <c r="AO97" s="94"/>
    </row>
    <row r="98" spans="1:41" s="221" customFormat="1" ht="47.25" x14ac:dyDescent="0.25">
      <c r="A98" s="46" t="s">
        <v>558</v>
      </c>
      <c r="B98" s="170" t="s">
        <v>754</v>
      </c>
      <c r="C98" s="50"/>
      <c r="D98" s="222" t="s">
        <v>633</v>
      </c>
      <c r="E98" s="222" t="s">
        <v>633</v>
      </c>
      <c r="F98" s="222" t="s">
        <v>633</v>
      </c>
      <c r="G98" s="222" t="s">
        <v>633</v>
      </c>
      <c r="H98" s="222" t="s">
        <v>633</v>
      </c>
      <c r="I98" s="222" t="s">
        <v>633</v>
      </c>
      <c r="J98" s="222" t="s">
        <v>633</v>
      </c>
      <c r="K98" s="239" t="s">
        <v>633</v>
      </c>
      <c r="L98" s="553"/>
      <c r="M98" s="267"/>
      <c r="N98" s="267"/>
      <c r="O98" s="267"/>
      <c r="P98" s="267"/>
      <c r="Q98" s="267"/>
      <c r="R98" s="267"/>
      <c r="S98" s="267"/>
      <c r="T98" s="267"/>
      <c r="U98" s="267"/>
      <c r="V98" s="267"/>
      <c r="W98" s="267"/>
      <c r="X98" s="267"/>
      <c r="Y98" s="267"/>
      <c r="Z98" s="267"/>
      <c r="AA98" s="267"/>
      <c r="AB98" s="267"/>
      <c r="AC98" s="267"/>
      <c r="AD98" s="94"/>
      <c r="AE98" s="94"/>
      <c r="AF98" s="94"/>
      <c r="AG98" s="94"/>
      <c r="AH98" s="94"/>
      <c r="AI98" s="94"/>
      <c r="AJ98" s="94"/>
      <c r="AK98" s="94"/>
      <c r="AL98" s="94"/>
      <c r="AM98" s="94"/>
      <c r="AN98" s="94"/>
      <c r="AO98" s="94"/>
    </row>
    <row r="99" spans="1:41" s="221" customFormat="1" ht="31.5" x14ac:dyDescent="0.25">
      <c r="A99" s="46" t="s">
        <v>611</v>
      </c>
      <c r="B99" s="172" t="s">
        <v>860</v>
      </c>
      <c r="C99" s="50"/>
      <c r="D99" s="222" t="s">
        <v>633</v>
      </c>
      <c r="E99" s="222" t="s">
        <v>633</v>
      </c>
      <c r="F99" s="222" t="s">
        <v>633</v>
      </c>
      <c r="G99" s="222" t="s">
        <v>633</v>
      </c>
      <c r="H99" s="222" t="s">
        <v>633</v>
      </c>
      <c r="I99" s="222" t="s">
        <v>633</v>
      </c>
      <c r="J99" s="222" t="s">
        <v>633</v>
      </c>
      <c r="K99" s="239" t="s">
        <v>633</v>
      </c>
      <c r="L99" s="553"/>
      <c r="M99" s="267"/>
      <c r="N99" s="267"/>
      <c r="O99" s="267"/>
      <c r="P99" s="267"/>
      <c r="Q99" s="267"/>
      <c r="R99" s="267"/>
      <c r="S99" s="267"/>
      <c r="T99" s="267"/>
      <c r="U99" s="267"/>
      <c r="V99" s="267"/>
      <c r="W99" s="267"/>
      <c r="X99" s="267"/>
      <c r="Y99" s="267"/>
      <c r="Z99" s="267"/>
      <c r="AA99" s="267"/>
      <c r="AB99" s="267"/>
      <c r="AC99" s="267"/>
      <c r="AD99" s="94"/>
      <c r="AE99" s="94"/>
      <c r="AF99" s="94"/>
      <c r="AG99" s="94"/>
      <c r="AH99" s="94"/>
      <c r="AI99" s="94"/>
      <c r="AJ99" s="94"/>
      <c r="AK99" s="94"/>
      <c r="AL99" s="94"/>
      <c r="AM99" s="94"/>
      <c r="AN99" s="94"/>
      <c r="AO99" s="94"/>
    </row>
    <row r="100" spans="1:41" s="580" customFormat="1" ht="47.25" x14ac:dyDescent="0.25">
      <c r="A100" s="46"/>
      <c r="B100" s="429" t="str">
        <f>'10'!B93</f>
        <v>По программе энергосбережения и повышения энергетической эффективности</v>
      </c>
      <c r="C100" s="290" t="str">
        <f>'10'!C93</f>
        <v>M-O</v>
      </c>
      <c r="D100" s="581" t="s">
        <v>633</v>
      </c>
      <c r="E100" s="581" t="s">
        <v>633</v>
      </c>
      <c r="F100" s="581" t="s">
        <v>633</v>
      </c>
      <c r="G100" s="581" t="s">
        <v>633</v>
      </c>
      <c r="H100" s="581" t="s">
        <v>633</v>
      </c>
      <c r="I100" s="581" t="s">
        <v>633</v>
      </c>
      <c r="J100" s="581" t="s">
        <v>633</v>
      </c>
      <c r="K100" s="581" t="s">
        <v>633</v>
      </c>
      <c r="L100" s="553"/>
      <c r="M100" s="267"/>
      <c r="N100" s="267"/>
      <c r="O100" s="267"/>
      <c r="P100" s="267"/>
      <c r="Q100" s="267"/>
      <c r="R100" s="267"/>
      <c r="S100" s="267"/>
      <c r="T100" s="267"/>
      <c r="U100" s="267"/>
      <c r="V100" s="267"/>
      <c r="W100" s="267"/>
      <c r="X100" s="267"/>
      <c r="Y100" s="267"/>
      <c r="Z100" s="267"/>
      <c r="AA100" s="267"/>
      <c r="AB100" s="267"/>
      <c r="AC100" s="267"/>
      <c r="AD100" s="94"/>
      <c r="AE100" s="94"/>
      <c r="AF100" s="94"/>
      <c r="AG100" s="94"/>
      <c r="AH100" s="94"/>
      <c r="AI100" s="94"/>
      <c r="AJ100" s="94"/>
      <c r="AK100" s="94"/>
      <c r="AL100" s="94"/>
      <c r="AM100" s="94"/>
      <c r="AN100" s="94"/>
      <c r="AO100" s="94"/>
    </row>
    <row r="101" spans="1:41" s="221" customFormat="1" x14ac:dyDescent="0.25">
      <c r="A101" s="46"/>
      <c r="B101" s="289"/>
      <c r="C101" s="50"/>
      <c r="D101" s="222" t="s">
        <v>633</v>
      </c>
      <c r="E101" s="222" t="s">
        <v>633</v>
      </c>
      <c r="F101" s="222" t="s">
        <v>633</v>
      </c>
      <c r="G101" s="222" t="s">
        <v>633</v>
      </c>
      <c r="H101" s="222" t="s">
        <v>633</v>
      </c>
      <c r="I101" s="222" t="s">
        <v>633</v>
      </c>
      <c r="J101" s="222" t="s">
        <v>633</v>
      </c>
      <c r="K101" s="239" t="s">
        <v>633</v>
      </c>
      <c r="L101" s="553"/>
      <c r="M101" s="267"/>
      <c r="N101" s="267"/>
      <c r="O101" s="267"/>
      <c r="P101" s="267"/>
      <c r="Q101" s="267"/>
      <c r="R101" s="267"/>
      <c r="S101" s="267"/>
      <c r="T101" s="267"/>
      <c r="U101" s="267"/>
      <c r="V101" s="267"/>
      <c r="W101" s="267"/>
      <c r="X101" s="267"/>
      <c r="Y101" s="267"/>
      <c r="Z101" s="267"/>
      <c r="AA101" s="267"/>
      <c r="AB101" s="267"/>
      <c r="AC101" s="267"/>
      <c r="AD101" s="94"/>
      <c r="AE101" s="94"/>
      <c r="AF101" s="94"/>
      <c r="AG101" s="94"/>
      <c r="AH101" s="94"/>
      <c r="AI101" s="94"/>
      <c r="AJ101" s="94"/>
      <c r="AK101" s="94"/>
      <c r="AL101" s="94"/>
      <c r="AM101" s="94"/>
      <c r="AN101" s="94"/>
      <c r="AO101" s="94"/>
    </row>
    <row r="102" spans="1:41" s="221" customFormat="1" ht="63" x14ac:dyDescent="0.25">
      <c r="A102" s="46" t="s">
        <v>559</v>
      </c>
      <c r="B102" s="216" t="s">
        <v>755</v>
      </c>
      <c r="C102" s="50"/>
      <c r="D102" s="222" t="s">
        <v>633</v>
      </c>
      <c r="E102" s="222" t="s">
        <v>633</v>
      </c>
      <c r="F102" s="222" t="s">
        <v>633</v>
      </c>
      <c r="G102" s="222" t="s">
        <v>633</v>
      </c>
      <c r="H102" s="222" t="s">
        <v>633</v>
      </c>
      <c r="I102" s="222" t="s">
        <v>633</v>
      </c>
      <c r="J102" s="222" t="s">
        <v>633</v>
      </c>
      <c r="K102" s="239" t="s">
        <v>633</v>
      </c>
      <c r="L102" s="553"/>
      <c r="M102" s="267"/>
      <c r="N102" s="267"/>
      <c r="O102" s="267"/>
      <c r="P102" s="267"/>
      <c r="Q102" s="267"/>
      <c r="R102" s="267"/>
      <c r="S102" s="267"/>
      <c r="T102" s="267"/>
      <c r="U102" s="267"/>
      <c r="V102" s="267"/>
      <c r="W102" s="267"/>
      <c r="X102" s="267"/>
      <c r="Y102" s="267"/>
      <c r="Z102" s="267"/>
      <c r="AA102" s="267"/>
      <c r="AB102" s="267"/>
      <c r="AC102" s="267"/>
      <c r="AD102" s="94"/>
      <c r="AE102" s="94"/>
      <c r="AF102" s="94"/>
      <c r="AG102" s="94"/>
      <c r="AH102" s="94"/>
      <c r="AI102" s="94"/>
      <c r="AJ102" s="94"/>
      <c r="AK102" s="94"/>
      <c r="AL102" s="94"/>
      <c r="AM102" s="94"/>
      <c r="AN102" s="94"/>
      <c r="AO102" s="94"/>
    </row>
    <row r="103" spans="1:41" s="221" customFormat="1" ht="31.5" x14ac:dyDescent="0.25">
      <c r="A103" s="46" t="s">
        <v>615</v>
      </c>
      <c r="B103" s="220" t="s">
        <v>756</v>
      </c>
      <c r="C103" s="50"/>
      <c r="D103" s="222" t="s">
        <v>633</v>
      </c>
      <c r="E103" s="222" t="s">
        <v>633</v>
      </c>
      <c r="F103" s="222" t="s">
        <v>633</v>
      </c>
      <c r="G103" s="222" t="s">
        <v>633</v>
      </c>
      <c r="H103" s="222" t="s">
        <v>633</v>
      </c>
      <c r="I103" s="222" t="s">
        <v>633</v>
      </c>
      <c r="J103" s="222" t="s">
        <v>633</v>
      </c>
      <c r="K103" s="239" t="s">
        <v>633</v>
      </c>
      <c r="L103" s="553"/>
      <c r="M103" s="267"/>
      <c r="N103" s="267"/>
      <c r="O103" s="267"/>
      <c r="P103" s="267"/>
      <c r="Q103" s="267"/>
      <c r="R103" s="267"/>
      <c r="S103" s="267"/>
      <c r="T103" s="267"/>
      <c r="U103" s="267"/>
      <c r="V103" s="267"/>
      <c r="W103" s="267"/>
      <c r="X103" s="267"/>
      <c r="Y103" s="267"/>
      <c r="Z103" s="267"/>
      <c r="AA103" s="267"/>
      <c r="AB103" s="267"/>
      <c r="AC103" s="267"/>
      <c r="AD103" s="94"/>
      <c r="AE103" s="94"/>
      <c r="AF103" s="94"/>
      <c r="AG103" s="94"/>
      <c r="AH103" s="94"/>
      <c r="AI103" s="94"/>
      <c r="AJ103" s="94"/>
      <c r="AK103" s="94"/>
      <c r="AL103" s="94"/>
      <c r="AM103" s="94"/>
      <c r="AN103" s="94"/>
      <c r="AO103" s="94"/>
    </row>
    <row r="104" spans="1:41" s="221" customFormat="1" ht="63" x14ac:dyDescent="0.25">
      <c r="A104" s="46" t="s">
        <v>616</v>
      </c>
      <c r="B104" s="220" t="s">
        <v>757</v>
      </c>
      <c r="C104" s="50"/>
      <c r="D104" s="222" t="s">
        <v>633</v>
      </c>
      <c r="E104" s="222" t="s">
        <v>633</v>
      </c>
      <c r="F104" s="222" t="s">
        <v>633</v>
      </c>
      <c r="G104" s="222" t="s">
        <v>633</v>
      </c>
      <c r="H104" s="222" t="s">
        <v>633</v>
      </c>
      <c r="I104" s="222" t="s">
        <v>633</v>
      </c>
      <c r="J104" s="222" t="s">
        <v>633</v>
      </c>
      <c r="K104" s="239" t="s">
        <v>633</v>
      </c>
      <c r="L104" s="553"/>
      <c r="M104" s="267"/>
      <c r="N104" s="267"/>
      <c r="O104" s="267"/>
      <c r="P104" s="267"/>
      <c r="Q104" s="267"/>
      <c r="R104" s="267"/>
      <c r="S104" s="267"/>
      <c r="T104" s="267"/>
      <c r="U104" s="267"/>
      <c r="V104" s="267"/>
      <c r="W104" s="267"/>
      <c r="X104" s="267"/>
      <c r="Y104" s="267"/>
      <c r="Z104" s="267"/>
      <c r="AA104" s="267"/>
      <c r="AB104" s="267"/>
      <c r="AC104" s="267"/>
      <c r="AD104" s="94"/>
      <c r="AE104" s="94"/>
      <c r="AF104" s="94"/>
      <c r="AG104" s="94"/>
      <c r="AH104" s="94"/>
      <c r="AI104" s="94"/>
      <c r="AJ104" s="94"/>
      <c r="AK104" s="94"/>
      <c r="AL104" s="94"/>
      <c r="AM104" s="94"/>
      <c r="AN104" s="94"/>
      <c r="AO104" s="94"/>
    </row>
    <row r="105" spans="1:41" s="299" customFormat="1" ht="31.5" x14ac:dyDescent="0.25">
      <c r="A105" s="46"/>
      <c r="B105" s="288" t="s">
        <v>822</v>
      </c>
      <c r="C105" s="50" t="s">
        <v>806</v>
      </c>
      <c r="D105" s="300" t="s">
        <v>633</v>
      </c>
      <c r="E105" s="300" t="s">
        <v>633</v>
      </c>
      <c r="F105" s="300" t="s">
        <v>633</v>
      </c>
      <c r="G105" s="300" t="s">
        <v>633</v>
      </c>
      <c r="H105" s="300" t="s">
        <v>633</v>
      </c>
      <c r="I105" s="300" t="s">
        <v>633</v>
      </c>
      <c r="J105" s="300" t="s">
        <v>633</v>
      </c>
      <c r="K105" s="300" t="s">
        <v>633</v>
      </c>
      <c r="L105" s="553"/>
      <c r="M105" s="267"/>
      <c r="N105" s="267"/>
      <c r="O105" s="267"/>
      <c r="P105" s="267"/>
      <c r="Q105" s="267"/>
      <c r="R105" s="267"/>
      <c r="S105" s="267"/>
      <c r="T105" s="267"/>
      <c r="U105" s="267"/>
      <c r="V105" s="267"/>
      <c r="W105" s="267"/>
      <c r="X105" s="267"/>
      <c r="Y105" s="267"/>
      <c r="Z105" s="267"/>
      <c r="AA105" s="267"/>
      <c r="AB105" s="267"/>
      <c r="AC105" s="267"/>
      <c r="AD105" s="94"/>
      <c r="AE105" s="94"/>
      <c r="AF105" s="94"/>
      <c r="AG105" s="94"/>
      <c r="AH105" s="94"/>
      <c r="AI105" s="94"/>
      <c r="AJ105" s="94"/>
      <c r="AK105" s="94"/>
      <c r="AL105" s="94"/>
      <c r="AM105" s="94"/>
      <c r="AN105" s="94"/>
      <c r="AO105" s="94"/>
    </row>
    <row r="106" spans="1:41" s="299" customFormat="1" ht="31.5" x14ac:dyDescent="0.25">
      <c r="A106" s="46"/>
      <c r="B106" s="288" t="s">
        <v>823</v>
      </c>
      <c r="C106" s="50" t="s">
        <v>806</v>
      </c>
      <c r="D106" s="300" t="s">
        <v>633</v>
      </c>
      <c r="E106" s="300" t="s">
        <v>633</v>
      </c>
      <c r="F106" s="300" t="s">
        <v>633</v>
      </c>
      <c r="G106" s="300" t="s">
        <v>633</v>
      </c>
      <c r="H106" s="300" t="s">
        <v>633</v>
      </c>
      <c r="I106" s="300" t="s">
        <v>633</v>
      </c>
      <c r="J106" s="300" t="s">
        <v>633</v>
      </c>
      <c r="K106" s="300" t="s">
        <v>633</v>
      </c>
      <c r="L106" s="553"/>
      <c r="M106" s="267"/>
      <c r="N106" s="267"/>
      <c r="O106" s="267"/>
      <c r="P106" s="267"/>
      <c r="Q106" s="267"/>
      <c r="R106" s="267"/>
      <c r="S106" s="267"/>
      <c r="T106" s="267"/>
      <c r="U106" s="267"/>
      <c r="V106" s="267"/>
      <c r="W106" s="267"/>
      <c r="X106" s="267"/>
      <c r="Y106" s="267"/>
      <c r="Z106" s="267"/>
      <c r="AA106" s="267"/>
      <c r="AB106" s="267"/>
      <c r="AC106" s="267"/>
      <c r="AD106" s="94"/>
      <c r="AE106" s="94"/>
      <c r="AF106" s="94"/>
      <c r="AG106" s="94"/>
      <c r="AH106" s="94"/>
      <c r="AI106" s="94"/>
      <c r="AJ106" s="94"/>
      <c r="AK106" s="94"/>
      <c r="AL106" s="94"/>
      <c r="AM106" s="94"/>
      <c r="AN106" s="94"/>
      <c r="AO106" s="94"/>
    </row>
    <row r="107" spans="1:41" s="299" customFormat="1" ht="47.25" x14ac:dyDescent="0.25">
      <c r="A107" s="46"/>
      <c r="B107" s="288" t="s">
        <v>824</v>
      </c>
      <c r="C107" s="50" t="s">
        <v>806</v>
      </c>
      <c r="D107" s="300" t="s">
        <v>633</v>
      </c>
      <c r="E107" s="300" t="s">
        <v>633</v>
      </c>
      <c r="F107" s="300" t="s">
        <v>633</v>
      </c>
      <c r="G107" s="300" t="s">
        <v>633</v>
      </c>
      <c r="H107" s="300" t="s">
        <v>633</v>
      </c>
      <c r="I107" s="300" t="s">
        <v>633</v>
      </c>
      <c r="J107" s="300" t="s">
        <v>633</v>
      </c>
      <c r="K107" s="300" t="s">
        <v>633</v>
      </c>
      <c r="L107" s="553"/>
      <c r="M107" s="267"/>
      <c r="N107" s="267"/>
      <c r="O107" s="267"/>
      <c r="P107" s="267"/>
      <c r="Q107" s="267"/>
      <c r="R107" s="267"/>
      <c r="S107" s="267"/>
      <c r="T107" s="267"/>
      <c r="U107" s="267"/>
      <c r="V107" s="267"/>
      <c r="W107" s="267"/>
      <c r="X107" s="267"/>
      <c r="Y107" s="267"/>
      <c r="Z107" s="267"/>
      <c r="AA107" s="267"/>
      <c r="AB107" s="267"/>
      <c r="AC107" s="267"/>
      <c r="AD107" s="94"/>
      <c r="AE107" s="94"/>
      <c r="AF107" s="94"/>
      <c r="AG107" s="94"/>
      <c r="AH107" s="94"/>
      <c r="AI107" s="94"/>
      <c r="AJ107" s="94"/>
      <c r="AK107" s="94"/>
      <c r="AL107" s="94"/>
      <c r="AM107" s="94"/>
      <c r="AN107" s="94"/>
      <c r="AO107" s="94"/>
    </row>
    <row r="108" spans="1:41" s="299" customFormat="1" x14ac:dyDescent="0.25">
      <c r="A108" s="46"/>
      <c r="B108" s="288" t="s">
        <v>821</v>
      </c>
      <c r="C108" s="50" t="s">
        <v>806</v>
      </c>
      <c r="D108" s="300" t="s">
        <v>633</v>
      </c>
      <c r="E108" s="300" t="s">
        <v>633</v>
      </c>
      <c r="F108" s="300" t="s">
        <v>633</v>
      </c>
      <c r="G108" s="300" t="s">
        <v>633</v>
      </c>
      <c r="H108" s="300" t="s">
        <v>633</v>
      </c>
      <c r="I108" s="300" t="s">
        <v>633</v>
      </c>
      <c r="J108" s="300" t="s">
        <v>633</v>
      </c>
      <c r="K108" s="300" t="s">
        <v>633</v>
      </c>
      <c r="L108" s="553"/>
      <c r="M108" s="267"/>
      <c r="N108" s="267"/>
      <c r="O108" s="267"/>
      <c r="P108" s="267"/>
      <c r="Q108" s="267"/>
      <c r="R108" s="267"/>
      <c r="S108" s="267"/>
      <c r="T108" s="267"/>
      <c r="U108" s="267"/>
      <c r="V108" s="267"/>
      <c r="W108" s="267"/>
      <c r="X108" s="267"/>
      <c r="Y108" s="267"/>
      <c r="Z108" s="267"/>
      <c r="AA108" s="267"/>
      <c r="AB108" s="267"/>
      <c r="AC108" s="267"/>
      <c r="AD108" s="94"/>
      <c r="AE108" s="94"/>
      <c r="AF108" s="94"/>
      <c r="AG108" s="94"/>
      <c r="AH108" s="94"/>
      <c r="AI108" s="94"/>
      <c r="AJ108" s="94"/>
      <c r="AK108" s="94"/>
      <c r="AL108" s="94"/>
      <c r="AM108" s="94"/>
      <c r="AN108" s="94"/>
      <c r="AO108" s="94"/>
    </row>
    <row r="109" spans="1:41" s="299" customFormat="1" x14ac:dyDescent="0.25">
      <c r="A109" s="46"/>
      <c r="B109" s="288" t="s">
        <v>850</v>
      </c>
      <c r="C109" s="50" t="s">
        <v>809</v>
      </c>
      <c r="D109" s="300" t="s">
        <v>633</v>
      </c>
      <c r="E109" s="300" t="s">
        <v>633</v>
      </c>
      <c r="F109" s="300" t="s">
        <v>633</v>
      </c>
      <c r="G109" s="300" t="s">
        <v>633</v>
      </c>
      <c r="H109" s="300" t="s">
        <v>633</v>
      </c>
      <c r="I109" s="300" t="s">
        <v>633</v>
      </c>
      <c r="J109" s="300" t="s">
        <v>633</v>
      </c>
      <c r="K109" s="300" t="s">
        <v>633</v>
      </c>
      <c r="L109" s="553"/>
      <c r="M109" s="267"/>
      <c r="N109" s="267"/>
      <c r="O109" s="267"/>
      <c r="P109" s="267"/>
      <c r="Q109" s="267"/>
      <c r="R109" s="267"/>
      <c r="S109" s="267"/>
      <c r="T109" s="267"/>
      <c r="U109" s="267"/>
      <c r="V109" s="267"/>
      <c r="W109" s="267"/>
      <c r="X109" s="267"/>
      <c r="Y109" s="267"/>
      <c r="Z109" s="267"/>
      <c r="AA109" s="267"/>
      <c r="AB109" s="267"/>
      <c r="AC109" s="267"/>
      <c r="AD109" s="94"/>
      <c r="AE109" s="94"/>
      <c r="AF109" s="94"/>
      <c r="AG109" s="94"/>
      <c r="AH109" s="94"/>
      <c r="AI109" s="94"/>
      <c r="AJ109" s="94"/>
      <c r="AK109" s="94"/>
      <c r="AL109" s="94"/>
      <c r="AM109" s="94"/>
      <c r="AN109" s="94"/>
      <c r="AO109" s="94"/>
    </row>
    <row r="110" spans="1:41" s="321" customFormat="1" ht="31.5" x14ac:dyDescent="0.25">
      <c r="A110" s="46"/>
      <c r="B110" s="288" t="s">
        <v>851</v>
      </c>
      <c r="C110" s="50" t="s">
        <v>809</v>
      </c>
      <c r="D110" s="322" t="s">
        <v>633</v>
      </c>
      <c r="E110" s="322" t="s">
        <v>633</v>
      </c>
      <c r="F110" s="322" t="s">
        <v>633</v>
      </c>
      <c r="G110" s="322" t="s">
        <v>633</v>
      </c>
      <c r="H110" s="322" t="s">
        <v>633</v>
      </c>
      <c r="I110" s="322" t="s">
        <v>633</v>
      </c>
      <c r="J110" s="322" t="s">
        <v>633</v>
      </c>
      <c r="K110" s="322" t="s">
        <v>633</v>
      </c>
      <c r="L110" s="553"/>
      <c r="M110" s="267"/>
      <c r="N110" s="267"/>
      <c r="O110" s="267"/>
      <c r="P110" s="267"/>
      <c r="Q110" s="267"/>
      <c r="R110" s="267"/>
      <c r="S110" s="267"/>
      <c r="T110" s="267"/>
      <c r="U110" s="267"/>
      <c r="V110" s="267"/>
      <c r="W110" s="267"/>
      <c r="X110" s="267"/>
      <c r="Y110" s="267"/>
      <c r="Z110" s="267"/>
      <c r="AA110" s="267"/>
      <c r="AB110" s="267"/>
      <c r="AC110" s="267"/>
      <c r="AD110" s="94"/>
      <c r="AE110" s="94"/>
      <c r="AF110" s="94"/>
      <c r="AG110" s="94"/>
      <c r="AH110" s="94"/>
      <c r="AI110" s="94"/>
      <c r="AJ110" s="94"/>
      <c r="AK110" s="94"/>
      <c r="AL110" s="94"/>
      <c r="AM110" s="94"/>
      <c r="AN110" s="94"/>
      <c r="AO110" s="94"/>
    </row>
    <row r="111" spans="1:41" s="299" customFormat="1" ht="31.5" x14ac:dyDescent="0.25">
      <c r="A111" s="46"/>
      <c r="B111" s="288" t="s">
        <v>955</v>
      </c>
      <c r="C111" s="50" t="s">
        <v>809</v>
      </c>
      <c r="D111" s="300" t="s">
        <v>633</v>
      </c>
      <c r="E111" s="300" t="s">
        <v>633</v>
      </c>
      <c r="F111" s="300" t="s">
        <v>633</v>
      </c>
      <c r="G111" s="300" t="s">
        <v>633</v>
      </c>
      <c r="H111" s="300" t="s">
        <v>633</v>
      </c>
      <c r="I111" s="300" t="s">
        <v>633</v>
      </c>
      <c r="J111" s="300" t="s">
        <v>633</v>
      </c>
      <c r="K111" s="300" t="s">
        <v>633</v>
      </c>
      <c r="L111" s="553"/>
      <c r="M111" s="267"/>
      <c r="N111" s="267"/>
      <c r="O111" s="267"/>
      <c r="P111" s="267"/>
      <c r="Q111" s="267"/>
      <c r="R111" s="267"/>
      <c r="S111" s="267"/>
      <c r="T111" s="267"/>
      <c r="U111" s="267"/>
      <c r="V111" s="267"/>
      <c r="W111" s="267"/>
      <c r="X111" s="267"/>
      <c r="Y111" s="267"/>
      <c r="Z111" s="267"/>
      <c r="AA111" s="267"/>
      <c r="AB111" s="267"/>
      <c r="AC111" s="267"/>
      <c r="AD111" s="94"/>
      <c r="AE111" s="94"/>
      <c r="AF111" s="94"/>
      <c r="AG111" s="94"/>
      <c r="AH111" s="94"/>
      <c r="AI111" s="94"/>
      <c r="AJ111" s="94"/>
      <c r="AK111" s="94"/>
      <c r="AL111" s="94"/>
      <c r="AM111" s="94"/>
      <c r="AN111" s="94"/>
      <c r="AO111" s="94"/>
    </row>
    <row r="112" spans="1:41" s="310" customFormat="1" ht="31.5" x14ac:dyDescent="0.25">
      <c r="A112" s="46"/>
      <c r="B112" s="346" t="s">
        <v>954</v>
      </c>
      <c r="C112" s="50" t="s">
        <v>809</v>
      </c>
      <c r="D112" s="312" t="s">
        <v>633</v>
      </c>
      <c r="E112" s="312" t="s">
        <v>633</v>
      </c>
      <c r="F112" s="312" t="s">
        <v>633</v>
      </c>
      <c r="G112" s="312" t="s">
        <v>633</v>
      </c>
      <c r="H112" s="312" t="s">
        <v>633</v>
      </c>
      <c r="I112" s="312" t="s">
        <v>633</v>
      </c>
      <c r="J112" s="312" t="s">
        <v>633</v>
      </c>
      <c r="K112" s="312" t="s">
        <v>633</v>
      </c>
      <c r="L112" s="553"/>
      <c r="M112" s="267"/>
      <c r="N112" s="267"/>
      <c r="O112" s="267"/>
      <c r="P112" s="267"/>
      <c r="Q112" s="267"/>
      <c r="R112" s="267"/>
      <c r="S112" s="267"/>
      <c r="T112" s="267"/>
      <c r="U112" s="267"/>
      <c r="V112" s="267"/>
      <c r="W112" s="267"/>
      <c r="X112" s="267"/>
      <c r="Y112" s="267"/>
      <c r="Z112" s="267"/>
      <c r="AA112" s="267"/>
      <c r="AB112" s="267"/>
      <c r="AC112" s="267"/>
      <c r="AD112" s="94"/>
      <c r="AE112" s="94"/>
      <c r="AF112" s="94"/>
      <c r="AG112" s="94"/>
      <c r="AH112" s="94"/>
      <c r="AI112" s="94"/>
      <c r="AJ112" s="94"/>
      <c r="AK112" s="94"/>
      <c r="AL112" s="94"/>
      <c r="AM112" s="94"/>
      <c r="AN112" s="94"/>
      <c r="AO112" s="94"/>
    </row>
    <row r="113" spans="1:41" s="299" customFormat="1" x14ac:dyDescent="0.25">
      <c r="A113" s="46"/>
      <c r="B113" s="346" t="s">
        <v>821</v>
      </c>
      <c r="C113" s="50" t="s">
        <v>810</v>
      </c>
      <c r="D113" s="300" t="s">
        <v>633</v>
      </c>
      <c r="E113" s="300" t="s">
        <v>633</v>
      </c>
      <c r="F113" s="300" t="s">
        <v>633</v>
      </c>
      <c r="G113" s="300" t="s">
        <v>633</v>
      </c>
      <c r="H113" s="300" t="s">
        <v>633</v>
      </c>
      <c r="I113" s="300" t="s">
        <v>633</v>
      </c>
      <c r="J113" s="300" t="s">
        <v>633</v>
      </c>
      <c r="K113" s="300" t="s">
        <v>633</v>
      </c>
      <c r="L113" s="553"/>
      <c r="M113" s="267"/>
      <c r="N113" s="267"/>
      <c r="O113" s="267"/>
      <c r="P113" s="267"/>
      <c r="Q113" s="267"/>
      <c r="R113" s="267"/>
      <c r="S113" s="267"/>
      <c r="T113" s="267"/>
      <c r="U113" s="267"/>
      <c r="V113" s="267"/>
      <c r="W113" s="267"/>
      <c r="X113" s="267"/>
      <c r="Y113" s="267"/>
      <c r="Z113" s="267"/>
      <c r="AA113" s="267"/>
      <c r="AB113" s="267"/>
      <c r="AC113" s="267"/>
      <c r="AD113" s="94"/>
      <c r="AE113" s="94"/>
      <c r="AF113" s="94"/>
      <c r="AG113" s="94"/>
      <c r="AH113" s="94"/>
      <c r="AI113" s="94"/>
      <c r="AJ113" s="94"/>
      <c r="AK113" s="94"/>
      <c r="AL113" s="94"/>
      <c r="AM113" s="94"/>
      <c r="AN113" s="94"/>
      <c r="AO113" s="94"/>
    </row>
    <row r="114" spans="1:41" s="299" customFormat="1" ht="31.5" x14ac:dyDescent="0.25">
      <c r="A114" s="46"/>
      <c r="B114" s="288" t="s">
        <v>1146</v>
      </c>
      <c r="C114" s="50" t="s">
        <v>810</v>
      </c>
      <c r="D114" s="300" t="s">
        <v>633</v>
      </c>
      <c r="E114" s="300" t="s">
        <v>633</v>
      </c>
      <c r="F114" s="300" t="s">
        <v>633</v>
      </c>
      <c r="G114" s="300" t="s">
        <v>633</v>
      </c>
      <c r="H114" s="300" t="s">
        <v>633</v>
      </c>
      <c r="I114" s="300" t="s">
        <v>633</v>
      </c>
      <c r="J114" s="300" t="s">
        <v>633</v>
      </c>
      <c r="K114" s="300" t="s">
        <v>633</v>
      </c>
      <c r="L114" s="553"/>
      <c r="M114" s="267"/>
      <c r="N114" s="267"/>
      <c r="O114" s="267"/>
      <c r="P114" s="267"/>
      <c r="Q114" s="267"/>
      <c r="R114" s="267"/>
      <c r="S114" s="267"/>
      <c r="T114" s="267"/>
      <c r="U114" s="267"/>
      <c r="V114" s="267"/>
      <c r="W114" s="267"/>
      <c r="X114" s="267"/>
      <c r="Y114" s="267"/>
      <c r="Z114" s="267"/>
      <c r="AA114" s="267"/>
      <c r="AB114" s="267"/>
      <c r="AC114" s="267"/>
      <c r="AD114" s="94"/>
      <c r="AE114" s="94"/>
      <c r="AF114" s="94"/>
      <c r="AG114" s="94"/>
      <c r="AH114" s="94"/>
      <c r="AI114" s="94"/>
      <c r="AJ114" s="94"/>
      <c r="AK114" s="94"/>
      <c r="AL114" s="94"/>
      <c r="AM114" s="94"/>
      <c r="AN114" s="94"/>
      <c r="AO114" s="94"/>
    </row>
    <row r="115" spans="1:41" s="299" customFormat="1" ht="31.5" x14ac:dyDescent="0.25">
      <c r="A115" s="46"/>
      <c r="B115" s="288" t="s">
        <v>1050</v>
      </c>
      <c r="C115" s="50" t="s">
        <v>810</v>
      </c>
      <c r="D115" s="300" t="s">
        <v>633</v>
      </c>
      <c r="E115" s="300" t="s">
        <v>633</v>
      </c>
      <c r="F115" s="300" t="s">
        <v>633</v>
      </c>
      <c r="G115" s="300" t="s">
        <v>633</v>
      </c>
      <c r="H115" s="300" t="s">
        <v>633</v>
      </c>
      <c r="I115" s="300" t="s">
        <v>633</v>
      </c>
      <c r="J115" s="300" t="s">
        <v>633</v>
      </c>
      <c r="K115" s="300" t="s">
        <v>633</v>
      </c>
      <c r="L115" s="553"/>
      <c r="M115" s="267"/>
      <c r="N115" s="267"/>
      <c r="O115" s="267"/>
      <c r="P115" s="267"/>
      <c r="Q115" s="267"/>
      <c r="R115" s="267"/>
      <c r="S115" s="267"/>
      <c r="T115" s="267"/>
      <c r="U115" s="267"/>
      <c r="V115" s="267"/>
      <c r="W115" s="267"/>
      <c r="X115" s="267"/>
      <c r="Y115" s="267"/>
      <c r="Z115" s="267"/>
      <c r="AA115" s="267"/>
      <c r="AB115" s="267"/>
      <c r="AC115" s="267"/>
      <c r="AD115" s="94"/>
      <c r="AE115" s="94"/>
      <c r="AF115" s="94"/>
      <c r="AG115" s="94"/>
      <c r="AH115" s="94"/>
      <c r="AI115" s="94"/>
      <c r="AJ115" s="94"/>
      <c r="AK115" s="94"/>
      <c r="AL115" s="94"/>
      <c r="AM115" s="94"/>
      <c r="AN115" s="94"/>
      <c r="AO115" s="94"/>
    </row>
    <row r="116" spans="1:41" s="299" customFormat="1" x14ac:dyDescent="0.25">
      <c r="A116" s="46"/>
      <c r="B116" s="288" t="s">
        <v>821</v>
      </c>
      <c r="C116" s="50" t="s">
        <v>813</v>
      </c>
      <c r="D116" s="300" t="s">
        <v>633</v>
      </c>
      <c r="E116" s="300" t="s">
        <v>633</v>
      </c>
      <c r="F116" s="300" t="s">
        <v>633</v>
      </c>
      <c r="G116" s="300" t="s">
        <v>633</v>
      </c>
      <c r="H116" s="300" t="s">
        <v>633</v>
      </c>
      <c r="I116" s="300" t="s">
        <v>633</v>
      </c>
      <c r="J116" s="300" t="s">
        <v>633</v>
      </c>
      <c r="K116" s="300" t="s">
        <v>633</v>
      </c>
      <c r="L116" s="553"/>
      <c r="M116" s="267"/>
      <c r="N116" s="267"/>
      <c r="O116" s="267"/>
      <c r="P116" s="267"/>
      <c r="Q116" s="267"/>
      <c r="R116" s="267"/>
      <c r="S116" s="267"/>
      <c r="T116" s="267"/>
      <c r="U116" s="267"/>
      <c r="V116" s="267"/>
      <c r="W116" s="267"/>
      <c r="X116" s="267"/>
      <c r="Y116" s="267"/>
      <c r="Z116" s="267"/>
      <c r="AA116" s="267"/>
      <c r="AB116" s="267"/>
      <c r="AC116" s="267"/>
      <c r="AD116" s="94"/>
      <c r="AE116" s="94"/>
      <c r="AF116" s="94"/>
      <c r="AG116" s="94"/>
      <c r="AH116" s="94"/>
      <c r="AI116" s="94"/>
      <c r="AJ116" s="94"/>
      <c r="AK116" s="94"/>
      <c r="AL116" s="94"/>
      <c r="AM116" s="94"/>
      <c r="AN116" s="94"/>
      <c r="AO116" s="94"/>
    </row>
    <row r="117" spans="1:41" s="299" customFormat="1" ht="31.5" x14ac:dyDescent="0.25">
      <c r="A117" s="46"/>
      <c r="B117" s="288" t="s">
        <v>1050</v>
      </c>
      <c r="C117" s="50" t="s">
        <v>813</v>
      </c>
      <c r="D117" s="300" t="s">
        <v>633</v>
      </c>
      <c r="E117" s="300" t="s">
        <v>633</v>
      </c>
      <c r="F117" s="300" t="s">
        <v>633</v>
      </c>
      <c r="G117" s="300" t="s">
        <v>633</v>
      </c>
      <c r="H117" s="300" t="s">
        <v>633</v>
      </c>
      <c r="I117" s="300" t="s">
        <v>633</v>
      </c>
      <c r="J117" s="300" t="s">
        <v>633</v>
      </c>
      <c r="K117" s="300" t="s">
        <v>633</v>
      </c>
      <c r="L117" s="553"/>
      <c r="M117" s="267"/>
      <c r="N117" s="267"/>
      <c r="O117" s="267"/>
      <c r="P117" s="267"/>
      <c r="Q117" s="267"/>
      <c r="R117" s="267"/>
      <c r="S117" s="267"/>
      <c r="T117" s="267"/>
      <c r="U117" s="267"/>
      <c r="V117" s="267"/>
      <c r="W117" s="267"/>
      <c r="X117" s="267"/>
      <c r="Y117" s="267"/>
      <c r="Z117" s="267"/>
      <c r="AA117" s="267"/>
      <c r="AB117" s="267"/>
      <c r="AC117" s="267"/>
      <c r="AD117" s="94"/>
      <c r="AE117" s="94"/>
      <c r="AF117" s="94"/>
      <c r="AG117" s="94"/>
      <c r="AH117" s="94"/>
      <c r="AI117" s="94"/>
      <c r="AJ117" s="94"/>
      <c r="AK117" s="94"/>
      <c r="AL117" s="94"/>
      <c r="AM117" s="94"/>
      <c r="AN117" s="94"/>
      <c r="AO117" s="94"/>
    </row>
    <row r="118" spans="1:41" s="299" customFormat="1" ht="31.5" x14ac:dyDescent="0.25">
      <c r="A118" s="46"/>
      <c r="B118" s="288" t="s">
        <v>855</v>
      </c>
      <c r="C118" s="50" t="s">
        <v>813</v>
      </c>
      <c r="D118" s="300" t="s">
        <v>633</v>
      </c>
      <c r="E118" s="300" t="s">
        <v>633</v>
      </c>
      <c r="F118" s="300" t="s">
        <v>633</v>
      </c>
      <c r="G118" s="300" t="s">
        <v>633</v>
      </c>
      <c r="H118" s="300" t="s">
        <v>633</v>
      </c>
      <c r="I118" s="300" t="s">
        <v>633</v>
      </c>
      <c r="J118" s="300" t="s">
        <v>633</v>
      </c>
      <c r="K118" s="300" t="s">
        <v>633</v>
      </c>
      <c r="L118" s="553"/>
      <c r="M118" s="267"/>
      <c r="N118" s="267"/>
      <c r="O118" s="267"/>
      <c r="P118" s="267"/>
      <c r="Q118" s="267"/>
      <c r="R118" s="267"/>
      <c r="S118" s="267"/>
      <c r="T118" s="267"/>
      <c r="U118" s="267"/>
      <c r="V118" s="267"/>
      <c r="W118" s="267"/>
      <c r="X118" s="267"/>
      <c r="Y118" s="267"/>
      <c r="Z118" s="267"/>
      <c r="AA118" s="267"/>
      <c r="AB118" s="267"/>
      <c r="AC118" s="267"/>
      <c r="AD118" s="94"/>
      <c r="AE118" s="94"/>
      <c r="AF118" s="94"/>
      <c r="AG118" s="94"/>
      <c r="AH118" s="94"/>
      <c r="AI118" s="94"/>
      <c r="AJ118" s="94"/>
      <c r="AK118" s="94"/>
      <c r="AL118" s="94"/>
      <c r="AM118" s="94"/>
      <c r="AN118" s="94"/>
      <c r="AO118" s="94"/>
    </row>
    <row r="119" spans="1:41" s="299" customFormat="1" x14ac:dyDescent="0.25">
      <c r="A119" s="46"/>
      <c r="B119" s="288" t="s">
        <v>821</v>
      </c>
      <c r="C119" s="50" t="s">
        <v>817</v>
      </c>
      <c r="D119" s="300" t="s">
        <v>633</v>
      </c>
      <c r="E119" s="300" t="s">
        <v>633</v>
      </c>
      <c r="F119" s="300" t="s">
        <v>633</v>
      </c>
      <c r="G119" s="300" t="s">
        <v>633</v>
      </c>
      <c r="H119" s="300" t="s">
        <v>633</v>
      </c>
      <c r="I119" s="300" t="s">
        <v>633</v>
      </c>
      <c r="J119" s="300" t="s">
        <v>633</v>
      </c>
      <c r="K119" s="300" t="s">
        <v>633</v>
      </c>
      <c r="L119" s="553"/>
      <c r="M119" s="267"/>
      <c r="N119" s="267"/>
      <c r="O119" s="267"/>
      <c r="P119" s="267"/>
      <c r="Q119" s="267"/>
      <c r="R119" s="267"/>
      <c r="S119" s="267"/>
      <c r="T119" s="267"/>
      <c r="U119" s="267"/>
      <c r="V119" s="267"/>
      <c r="W119" s="267"/>
      <c r="X119" s="267"/>
      <c r="Y119" s="267"/>
      <c r="Z119" s="267"/>
      <c r="AA119" s="267"/>
      <c r="AB119" s="267"/>
      <c r="AC119" s="267"/>
      <c r="AD119" s="94"/>
      <c r="AE119" s="94"/>
      <c r="AF119" s="94"/>
      <c r="AG119" s="94"/>
      <c r="AH119" s="94"/>
      <c r="AI119" s="94"/>
      <c r="AJ119" s="94"/>
      <c r="AK119" s="94"/>
      <c r="AL119" s="94"/>
      <c r="AM119" s="94"/>
      <c r="AN119" s="94"/>
      <c r="AO119" s="94"/>
    </row>
    <row r="120" spans="1:41" s="299" customFormat="1" ht="31.5" x14ac:dyDescent="0.25">
      <c r="A120" s="46"/>
      <c r="B120" s="288" t="s">
        <v>1050</v>
      </c>
      <c r="C120" s="50" t="s">
        <v>817</v>
      </c>
      <c r="D120" s="300" t="s">
        <v>633</v>
      </c>
      <c r="E120" s="300" t="s">
        <v>633</v>
      </c>
      <c r="F120" s="300" t="s">
        <v>633</v>
      </c>
      <c r="G120" s="300" t="s">
        <v>633</v>
      </c>
      <c r="H120" s="300" t="s">
        <v>633</v>
      </c>
      <c r="I120" s="300" t="s">
        <v>633</v>
      </c>
      <c r="J120" s="300" t="s">
        <v>633</v>
      </c>
      <c r="K120" s="300" t="s">
        <v>633</v>
      </c>
      <c r="L120" s="553"/>
      <c r="M120" s="267"/>
      <c r="N120" s="267"/>
      <c r="O120" s="267"/>
      <c r="P120" s="267"/>
      <c r="Q120" s="267"/>
      <c r="R120" s="267"/>
      <c r="S120" s="267"/>
      <c r="T120" s="267"/>
      <c r="U120" s="267"/>
      <c r="V120" s="267"/>
      <c r="W120" s="267"/>
      <c r="X120" s="267"/>
      <c r="Y120" s="267"/>
      <c r="Z120" s="267"/>
      <c r="AA120" s="267"/>
      <c r="AB120" s="267"/>
      <c r="AC120" s="267"/>
      <c r="AD120" s="94"/>
      <c r="AE120" s="94"/>
      <c r="AF120" s="94"/>
      <c r="AG120" s="94"/>
      <c r="AH120" s="94"/>
      <c r="AI120" s="94"/>
      <c r="AJ120" s="94"/>
      <c r="AK120" s="94"/>
      <c r="AL120" s="94"/>
      <c r="AM120" s="94"/>
      <c r="AN120" s="94"/>
      <c r="AO120" s="94"/>
    </row>
    <row r="121" spans="1:41" s="299" customFormat="1" x14ac:dyDescent="0.25">
      <c r="A121" s="46"/>
      <c r="B121" s="288"/>
      <c r="C121" s="50"/>
      <c r="D121" s="529" t="s">
        <v>633</v>
      </c>
      <c r="E121" s="529" t="s">
        <v>633</v>
      </c>
      <c r="F121" s="529" t="s">
        <v>633</v>
      </c>
      <c r="G121" s="529" t="s">
        <v>633</v>
      </c>
      <c r="H121" s="529" t="s">
        <v>633</v>
      </c>
      <c r="I121" s="529" t="s">
        <v>633</v>
      </c>
      <c r="J121" s="529" t="s">
        <v>633</v>
      </c>
      <c r="K121" s="529" t="s">
        <v>633</v>
      </c>
      <c r="L121" s="553"/>
      <c r="M121" s="267"/>
      <c r="N121" s="267"/>
      <c r="O121" s="267"/>
      <c r="P121" s="267"/>
      <c r="Q121" s="267"/>
      <c r="R121" s="267"/>
      <c r="S121" s="267"/>
      <c r="T121" s="267"/>
      <c r="U121" s="267"/>
      <c r="V121" s="267"/>
      <c r="W121" s="267"/>
      <c r="X121" s="267"/>
      <c r="Y121" s="267"/>
      <c r="Z121" s="267"/>
      <c r="AA121" s="267"/>
      <c r="AB121" s="267"/>
      <c r="AC121" s="267"/>
      <c r="AD121" s="94"/>
      <c r="AE121" s="94"/>
      <c r="AF121" s="94"/>
      <c r="AG121" s="94"/>
      <c r="AH121" s="94"/>
      <c r="AI121" s="94"/>
      <c r="AJ121" s="94"/>
      <c r="AK121" s="94"/>
      <c r="AL121" s="94"/>
      <c r="AM121" s="94"/>
      <c r="AN121" s="94"/>
      <c r="AO121" s="94"/>
    </row>
    <row r="122" spans="1:41" s="528" customFormat="1" ht="78.75" x14ac:dyDescent="0.25">
      <c r="A122" s="46" t="s">
        <v>758</v>
      </c>
      <c r="B122" s="288" t="s">
        <v>759</v>
      </c>
      <c r="C122" s="50"/>
      <c r="D122" s="529"/>
      <c r="E122" s="529"/>
      <c r="F122" s="529"/>
      <c r="G122" s="529"/>
      <c r="H122" s="529"/>
      <c r="I122" s="529"/>
      <c r="J122" s="529"/>
      <c r="K122" s="529"/>
      <c r="L122" s="553"/>
      <c r="M122" s="267"/>
      <c r="N122" s="267"/>
      <c r="O122" s="267"/>
      <c r="P122" s="267"/>
      <c r="Q122" s="267"/>
      <c r="R122" s="267"/>
      <c r="S122" s="267"/>
      <c r="T122" s="267"/>
      <c r="U122" s="267"/>
      <c r="V122" s="267"/>
      <c r="W122" s="267"/>
      <c r="X122" s="267"/>
      <c r="Y122" s="267"/>
      <c r="Z122" s="267"/>
      <c r="AA122" s="267"/>
      <c r="AB122" s="267"/>
      <c r="AC122" s="267"/>
      <c r="AD122" s="94"/>
      <c r="AE122" s="94"/>
      <c r="AF122" s="94"/>
      <c r="AG122" s="94"/>
      <c r="AH122" s="94"/>
      <c r="AI122" s="94"/>
      <c r="AJ122" s="94"/>
      <c r="AK122" s="94"/>
      <c r="AL122" s="94"/>
      <c r="AM122" s="94"/>
      <c r="AN122" s="94"/>
      <c r="AO122" s="94"/>
    </row>
    <row r="123" spans="1:41" s="221" customFormat="1" ht="47.25" x14ac:dyDescent="0.25">
      <c r="A123" s="173" t="s">
        <v>760</v>
      </c>
      <c r="B123" s="171" t="s">
        <v>761</v>
      </c>
      <c r="C123" s="50"/>
      <c r="D123" s="222">
        <v>0</v>
      </c>
      <c r="E123" s="222">
        <v>0</v>
      </c>
      <c r="F123" s="222">
        <v>0</v>
      </c>
      <c r="G123" s="222">
        <v>0</v>
      </c>
      <c r="H123" s="222">
        <v>0</v>
      </c>
      <c r="I123" s="222">
        <v>0</v>
      </c>
      <c r="J123" s="138" t="s">
        <v>763</v>
      </c>
      <c r="K123" s="138" t="s">
        <v>763</v>
      </c>
      <c r="L123" s="553"/>
      <c r="M123" s="267"/>
      <c r="N123" s="267"/>
      <c r="O123" s="267"/>
      <c r="P123" s="267"/>
      <c r="Q123" s="267"/>
      <c r="R123" s="267"/>
      <c r="S123" s="267"/>
      <c r="T123" s="267"/>
      <c r="U123" s="267"/>
      <c r="V123" s="267"/>
      <c r="W123" s="267"/>
      <c r="X123" s="267"/>
      <c r="Y123" s="267"/>
      <c r="Z123" s="267"/>
      <c r="AA123" s="267"/>
      <c r="AB123" s="267"/>
      <c r="AC123" s="267"/>
      <c r="AD123" s="94"/>
      <c r="AE123" s="94"/>
      <c r="AF123" s="94"/>
      <c r="AG123" s="94"/>
      <c r="AH123" s="94"/>
      <c r="AI123" s="94"/>
      <c r="AJ123" s="94"/>
      <c r="AK123" s="94"/>
      <c r="AL123" s="94"/>
      <c r="AM123" s="94"/>
      <c r="AN123" s="94"/>
      <c r="AO123" s="94"/>
    </row>
    <row r="124" spans="1:41" s="221" customFormat="1" ht="47.25" x14ac:dyDescent="0.25">
      <c r="A124" s="173"/>
      <c r="B124" s="171" t="s">
        <v>950</v>
      </c>
      <c r="C124" s="50" t="s">
        <v>809</v>
      </c>
      <c r="D124" s="222" t="s">
        <v>633</v>
      </c>
      <c r="E124" s="222" t="s">
        <v>633</v>
      </c>
      <c r="F124" s="222" t="s">
        <v>633</v>
      </c>
      <c r="G124" s="222" t="s">
        <v>633</v>
      </c>
      <c r="H124" s="222" t="s">
        <v>633</v>
      </c>
      <c r="I124" s="222" t="s">
        <v>633</v>
      </c>
      <c r="J124" s="222" t="s">
        <v>633</v>
      </c>
      <c r="K124" s="239" t="s">
        <v>633</v>
      </c>
      <c r="L124" s="553"/>
      <c r="M124" s="267"/>
      <c r="N124" s="267"/>
      <c r="O124" s="267"/>
      <c r="P124" s="267"/>
      <c r="Q124" s="267"/>
      <c r="R124" s="267"/>
      <c r="S124" s="267"/>
      <c r="T124" s="267"/>
      <c r="U124" s="267"/>
      <c r="V124" s="267"/>
      <c r="W124" s="267"/>
      <c r="X124" s="267"/>
      <c r="Y124" s="267"/>
      <c r="Z124" s="267"/>
      <c r="AA124" s="267"/>
      <c r="AB124" s="267"/>
      <c r="AC124" s="267"/>
      <c r="AD124" s="94"/>
      <c r="AE124" s="94"/>
      <c r="AF124" s="94"/>
      <c r="AG124" s="94"/>
      <c r="AH124" s="94"/>
      <c r="AI124" s="94"/>
      <c r="AJ124" s="94"/>
      <c r="AK124" s="94"/>
      <c r="AL124" s="94"/>
      <c r="AM124" s="94"/>
      <c r="AN124" s="94"/>
      <c r="AO124" s="94"/>
    </row>
    <row r="125" spans="1:41" s="299" customFormat="1" ht="57.75" customHeight="1" x14ac:dyDescent="0.25">
      <c r="A125" s="173"/>
      <c r="B125" s="282" t="s">
        <v>951</v>
      </c>
      <c r="C125" s="526" t="s">
        <v>809</v>
      </c>
      <c r="D125" s="300" t="s">
        <v>633</v>
      </c>
      <c r="E125" s="300" t="s">
        <v>633</v>
      </c>
      <c r="F125" s="300" t="s">
        <v>633</v>
      </c>
      <c r="G125" s="300" t="s">
        <v>633</v>
      </c>
      <c r="H125" s="300" t="s">
        <v>633</v>
      </c>
      <c r="I125" s="300" t="s">
        <v>633</v>
      </c>
      <c r="J125" s="300" t="s">
        <v>633</v>
      </c>
      <c r="K125" s="300" t="s">
        <v>633</v>
      </c>
      <c r="L125" s="553"/>
      <c r="M125" s="267"/>
      <c r="N125" s="267"/>
      <c r="O125" s="267"/>
      <c r="P125" s="267"/>
      <c r="Q125" s="267"/>
      <c r="R125" s="267"/>
      <c r="S125" s="267"/>
      <c r="T125" s="267"/>
      <c r="U125" s="267"/>
      <c r="V125" s="267"/>
      <c r="W125" s="267"/>
      <c r="X125" s="267"/>
      <c r="Y125" s="267"/>
      <c r="Z125" s="267"/>
      <c r="AA125" s="267"/>
      <c r="AB125" s="267"/>
      <c r="AC125" s="267"/>
      <c r="AD125" s="94"/>
      <c r="AE125" s="94"/>
      <c r="AF125" s="94"/>
      <c r="AG125" s="94"/>
      <c r="AH125" s="94"/>
      <c r="AI125" s="94"/>
      <c r="AJ125" s="94"/>
      <c r="AK125" s="94"/>
      <c r="AL125" s="94"/>
      <c r="AM125" s="94"/>
      <c r="AN125" s="94"/>
      <c r="AO125" s="94"/>
    </row>
    <row r="126" spans="1:41" s="299" customFormat="1" ht="31.5" x14ac:dyDescent="0.25">
      <c r="A126" s="173"/>
      <c r="B126" s="282" t="s">
        <v>952</v>
      </c>
      <c r="C126" s="526" t="s">
        <v>809</v>
      </c>
      <c r="D126" s="300" t="s">
        <v>633</v>
      </c>
      <c r="E126" s="300" t="s">
        <v>633</v>
      </c>
      <c r="F126" s="300" t="s">
        <v>633</v>
      </c>
      <c r="G126" s="300" t="s">
        <v>633</v>
      </c>
      <c r="H126" s="300" t="s">
        <v>633</v>
      </c>
      <c r="I126" s="300" t="s">
        <v>633</v>
      </c>
      <c r="J126" s="300" t="s">
        <v>633</v>
      </c>
      <c r="K126" s="300" t="s">
        <v>633</v>
      </c>
      <c r="L126" s="553"/>
      <c r="M126" s="267"/>
      <c r="N126" s="267"/>
      <c r="O126" s="267"/>
      <c r="P126" s="267"/>
      <c r="Q126" s="267"/>
      <c r="R126" s="267"/>
      <c r="S126" s="267"/>
      <c r="T126" s="267"/>
      <c r="U126" s="267"/>
      <c r="V126" s="267"/>
      <c r="W126" s="267"/>
      <c r="X126" s="267"/>
      <c r="Y126" s="267"/>
      <c r="Z126" s="267"/>
      <c r="AA126" s="267"/>
      <c r="AB126" s="267"/>
      <c r="AC126" s="267"/>
      <c r="AD126" s="94"/>
      <c r="AE126" s="94"/>
      <c r="AF126" s="94"/>
      <c r="AG126" s="94"/>
      <c r="AH126" s="94"/>
      <c r="AI126" s="94"/>
      <c r="AJ126" s="94"/>
      <c r="AK126" s="94"/>
      <c r="AL126" s="94"/>
      <c r="AM126" s="94"/>
      <c r="AN126" s="94"/>
      <c r="AO126" s="94"/>
    </row>
    <row r="127" spans="1:41" s="299" customFormat="1" ht="31.5" x14ac:dyDescent="0.25">
      <c r="A127" s="173"/>
      <c r="B127" s="282" t="s">
        <v>953</v>
      </c>
      <c r="C127" s="526" t="s">
        <v>809</v>
      </c>
      <c r="D127" s="300" t="s">
        <v>633</v>
      </c>
      <c r="E127" s="300" t="s">
        <v>633</v>
      </c>
      <c r="F127" s="300" t="s">
        <v>633</v>
      </c>
      <c r="G127" s="300" t="s">
        <v>633</v>
      </c>
      <c r="H127" s="300" t="s">
        <v>633</v>
      </c>
      <c r="I127" s="300" t="s">
        <v>633</v>
      </c>
      <c r="J127" s="300" t="s">
        <v>633</v>
      </c>
      <c r="K127" s="300" t="s">
        <v>633</v>
      </c>
      <c r="L127" s="553"/>
      <c r="M127" s="267"/>
      <c r="N127" s="267"/>
      <c r="O127" s="267"/>
      <c r="P127" s="267"/>
      <c r="Q127" s="267"/>
      <c r="R127" s="267"/>
      <c r="S127" s="267"/>
      <c r="T127" s="267"/>
      <c r="U127" s="267"/>
      <c r="V127" s="267"/>
      <c r="W127" s="267"/>
      <c r="X127" s="267"/>
      <c r="Y127" s="267"/>
      <c r="Z127" s="267"/>
      <c r="AA127" s="267"/>
      <c r="AB127" s="267"/>
      <c r="AC127" s="267"/>
      <c r="AD127" s="94"/>
      <c r="AE127" s="94"/>
      <c r="AF127" s="94"/>
      <c r="AG127" s="94"/>
      <c r="AH127" s="94"/>
      <c r="AI127" s="94"/>
      <c r="AJ127" s="94"/>
      <c r="AK127" s="94"/>
      <c r="AL127" s="94"/>
      <c r="AM127" s="94"/>
      <c r="AN127" s="94"/>
      <c r="AO127" s="94"/>
    </row>
    <row r="128" spans="1:41" s="310" customFormat="1" ht="47.25" x14ac:dyDescent="0.25">
      <c r="A128" s="173"/>
      <c r="B128" s="282" t="s">
        <v>1067</v>
      </c>
      <c r="C128" s="526" t="s">
        <v>813</v>
      </c>
      <c r="D128" s="312" t="s">
        <v>633</v>
      </c>
      <c r="E128" s="312" t="s">
        <v>633</v>
      </c>
      <c r="F128" s="312" t="s">
        <v>633</v>
      </c>
      <c r="G128" s="312" t="s">
        <v>633</v>
      </c>
      <c r="H128" s="312" t="s">
        <v>633</v>
      </c>
      <c r="I128" s="312" t="s">
        <v>633</v>
      </c>
      <c r="J128" s="312" t="s">
        <v>633</v>
      </c>
      <c r="K128" s="312" t="s">
        <v>633</v>
      </c>
      <c r="L128" s="553"/>
      <c r="M128" s="267"/>
      <c r="N128" s="267"/>
      <c r="O128" s="267"/>
      <c r="P128" s="267"/>
      <c r="Q128" s="267"/>
      <c r="R128" s="267"/>
      <c r="S128" s="267"/>
      <c r="T128" s="267"/>
      <c r="U128" s="267"/>
      <c r="V128" s="267"/>
      <c r="W128" s="267"/>
      <c r="X128" s="267"/>
      <c r="Y128" s="267"/>
      <c r="Z128" s="267"/>
      <c r="AA128" s="267"/>
      <c r="AB128" s="267"/>
      <c r="AC128" s="267"/>
      <c r="AD128" s="94"/>
      <c r="AE128" s="94"/>
      <c r="AF128" s="94"/>
      <c r="AG128" s="94"/>
      <c r="AH128" s="94"/>
      <c r="AI128" s="94"/>
      <c r="AJ128" s="94"/>
      <c r="AK128" s="94"/>
      <c r="AL128" s="94"/>
      <c r="AM128" s="94"/>
      <c r="AN128" s="94"/>
      <c r="AO128" s="94"/>
    </row>
    <row r="129" spans="1:41" s="299" customFormat="1" ht="63" x14ac:dyDescent="0.25">
      <c r="A129" s="173"/>
      <c r="B129" s="282" t="s">
        <v>1068</v>
      </c>
      <c r="C129" s="290" t="s">
        <v>813</v>
      </c>
      <c r="D129" s="300" t="s">
        <v>633</v>
      </c>
      <c r="E129" s="300" t="s">
        <v>633</v>
      </c>
      <c r="F129" s="300" t="s">
        <v>633</v>
      </c>
      <c r="G129" s="300" t="s">
        <v>633</v>
      </c>
      <c r="H129" s="300" t="s">
        <v>633</v>
      </c>
      <c r="I129" s="300" t="s">
        <v>633</v>
      </c>
      <c r="J129" s="300" t="s">
        <v>633</v>
      </c>
      <c r="K129" s="300" t="s">
        <v>633</v>
      </c>
      <c r="L129" s="553"/>
      <c r="M129" s="267"/>
      <c r="N129" s="267"/>
      <c r="O129" s="267"/>
      <c r="P129" s="267"/>
      <c r="Q129" s="267"/>
      <c r="R129" s="267"/>
      <c r="S129" s="267"/>
      <c r="T129" s="267"/>
      <c r="U129" s="267"/>
      <c r="V129" s="267"/>
      <c r="W129" s="267"/>
      <c r="X129" s="267"/>
      <c r="Y129" s="267"/>
      <c r="Z129" s="267"/>
      <c r="AA129" s="267"/>
      <c r="AB129" s="267"/>
      <c r="AC129" s="267"/>
      <c r="AD129" s="94"/>
      <c r="AE129" s="94"/>
      <c r="AF129" s="94"/>
      <c r="AG129" s="94"/>
      <c r="AH129" s="94"/>
      <c r="AI129" s="94"/>
      <c r="AJ129" s="94"/>
      <c r="AK129" s="94"/>
      <c r="AL129" s="94"/>
      <c r="AM129" s="94"/>
      <c r="AN129" s="94"/>
      <c r="AO129" s="94"/>
    </row>
    <row r="130" spans="1:41" s="299" customFormat="1" ht="47.25" x14ac:dyDescent="0.25">
      <c r="A130" s="173"/>
      <c r="B130" s="282" t="s">
        <v>1069</v>
      </c>
      <c r="C130" s="526" t="s">
        <v>813</v>
      </c>
      <c r="D130" s="300" t="s">
        <v>633</v>
      </c>
      <c r="E130" s="300" t="s">
        <v>633</v>
      </c>
      <c r="F130" s="300" t="s">
        <v>633</v>
      </c>
      <c r="G130" s="300" t="s">
        <v>633</v>
      </c>
      <c r="H130" s="300" t="s">
        <v>633</v>
      </c>
      <c r="I130" s="300" t="s">
        <v>633</v>
      </c>
      <c r="J130" s="300" t="s">
        <v>633</v>
      </c>
      <c r="K130" s="300" t="s">
        <v>633</v>
      </c>
      <c r="L130" s="553"/>
      <c r="M130" s="267"/>
      <c r="N130" s="267"/>
      <c r="O130" s="267"/>
      <c r="P130" s="267"/>
      <c r="Q130" s="267"/>
      <c r="R130" s="267"/>
      <c r="S130" s="267"/>
      <c r="T130" s="267"/>
      <c r="U130" s="267"/>
      <c r="V130" s="267"/>
      <c r="W130" s="267"/>
      <c r="X130" s="267"/>
      <c r="Y130" s="267"/>
      <c r="Z130" s="267"/>
      <c r="AA130" s="267"/>
      <c r="AB130" s="267"/>
      <c r="AC130" s="267"/>
      <c r="AD130" s="94"/>
      <c r="AE130" s="94"/>
      <c r="AF130" s="94"/>
      <c r="AG130" s="94"/>
      <c r="AH130" s="94"/>
      <c r="AI130" s="94"/>
      <c r="AJ130" s="94"/>
      <c r="AK130" s="94"/>
      <c r="AL130" s="94"/>
      <c r="AM130" s="94"/>
      <c r="AN130" s="94"/>
      <c r="AO130" s="94"/>
    </row>
    <row r="131" spans="1:41" s="299" customFormat="1" ht="63" x14ac:dyDescent="0.25">
      <c r="A131" s="173"/>
      <c r="B131" s="282" t="s">
        <v>1070</v>
      </c>
      <c r="C131" s="526" t="s">
        <v>813</v>
      </c>
      <c r="D131" s="300" t="s">
        <v>633</v>
      </c>
      <c r="E131" s="300" t="s">
        <v>633</v>
      </c>
      <c r="F131" s="300" t="s">
        <v>633</v>
      </c>
      <c r="G131" s="300" t="s">
        <v>633</v>
      </c>
      <c r="H131" s="300" t="s">
        <v>633</v>
      </c>
      <c r="I131" s="300" t="s">
        <v>633</v>
      </c>
      <c r="J131" s="300" t="s">
        <v>633</v>
      </c>
      <c r="K131" s="300" t="s">
        <v>633</v>
      </c>
      <c r="L131" s="553"/>
      <c r="M131" s="267"/>
      <c r="N131" s="267"/>
      <c r="O131" s="267"/>
      <c r="P131" s="267"/>
      <c r="Q131" s="267"/>
      <c r="R131" s="267"/>
      <c r="S131" s="267"/>
      <c r="T131" s="267"/>
      <c r="U131" s="267"/>
      <c r="V131" s="267"/>
      <c r="W131" s="267"/>
      <c r="X131" s="267"/>
      <c r="Y131" s="267"/>
      <c r="Z131" s="267"/>
      <c r="AA131" s="267"/>
      <c r="AB131" s="267"/>
      <c r="AC131" s="267"/>
      <c r="AD131" s="94"/>
      <c r="AE131" s="94"/>
      <c r="AF131" s="94"/>
      <c r="AG131" s="94"/>
      <c r="AH131" s="94"/>
      <c r="AI131" s="94"/>
      <c r="AJ131" s="94"/>
      <c r="AK131" s="94"/>
      <c r="AL131" s="94"/>
      <c r="AM131" s="94"/>
      <c r="AN131" s="94"/>
      <c r="AO131" s="94"/>
    </row>
    <row r="132" spans="1:41" s="299" customFormat="1" ht="31.5" x14ac:dyDescent="0.25">
      <c r="A132" s="173"/>
      <c r="B132" s="282" t="s">
        <v>1071</v>
      </c>
      <c r="C132" s="526" t="s">
        <v>817</v>
      </c>
      <c r="D132" s="300" t="s">
        <v>633</v>
      </c>
      <c r="E132" s="300" t="s">
        <v>633</v>
      </c>
      <c r="F132" s="300" t="s">
        <v>633</v>
      </c>
      <c r="G132" s="300" t="s">
        <v>633</v>
      </c>
      <c r="H132" s="300" t="s">
        <v>633</v>
      </c>
      <c r="I132" s="300" t="s">
        <v>633</v>
      </c>
      <c r="J132" s="300" t="s">
        <v>633</v>
      </c>
      <c r="K132" s="300" t="s">
        <v>633</v>
      </c>
      <c r="L132" s="553"/>
      <c r="M132" s="267"/>
      <c r="N132" s="267"/>
      <c r="O132" s="267"/>
      <c r="P132" s="267"/>
      <c r="Q132" s="267"/>
      <c r="R132" s="267"/>
      <c r="S132" s="267"/>
      <c r="T132" s="267"/>
      <c r="U132" s="267"/>
      <c r="V132" s="267"/>
      <c r="W132" s="267"/>
      <c r="X132" s="267"/>
      <c r="Y132" s="267"/>
      <c r="Z132" s="267"/>
      <c r="AA132" s="267"/>
      <c r="AB132" s="267"/>
      <c r="AC132" s="267"/>
      <c r="AD132" s="94"/>
      <c r="AE132" s="94"/>
      <c r="AF132" s="94"/>
      <c r="AG132" s="94"/>
      <c r="AH132" s="94"/>
      <c r="AI132" s="94"/>
      <c r="AJ132" s="94"/>
      <c r="AK132" s="94"/>
      <c r="AL132" s="94"/>
      <c r="AM132" s="94"/>
      <c r="AN132" s="94"/>
      <c r="AO132" s="94"/>
    </row>
    <row r="133" spans="1:41" s="299" customFormat="1" ht="31.5" x14ac:dyDescent="0.25">
      <c r="A133" s="173"/>
      <c r="B133" s="282" t="s">
        <v>1072</v>
      </c>
      <c r="C133" s="526" t="s">
        <v>817</v>
      </c>
      <c r="D133" s="300" t="s">
        <v>633</v>
      </c>
      <c r="E133" s="300" t="s">
        <v>633</v>
      </c>
      <c r="F133" s="300" t="s">
        <v>633</v>
      </c>
      <c r="G133" s="300" t="s">
        <v>633</v>
      </c>
      <c r="H133" s="300" t="s">
        <v>633</v>
      </c>
      <c r="I133" s="300" t="s">
        <v>633</v>
      </c>
      <c r="J133" s="300" t="s">
        <v>633</v>
      </c>
      <c r="K133" s="300" t="s">
        <v>633</v>
      </c>
      <c r="L133" s="553"/>
      <c r="M133" s="267"/>
      <c r="N133" s="267"/>
      <c r="O133" s="267"/>
      <c r="P133" s="267"/>
      <c r="Q133" s="267"/>
      <c r="R133" s="267"/>
      <c r="S133" s="267"/>
      <c r="T133" s="267"/>
      <c r="U133" s="267"/>
      <c r="V133" s="267"/>
      <c r="W133" s="267"/>
      <c r="X133" s="267"/>
      <c r="Y133" s="267"/>
      <c r="Z133" s="267"/>
      <c r="AA133" s="267"/>
      <c r="AB133" s="267"/>
      <c r="AC133" s="267"/>
      <c r="AD133" s="94"/>
      <c r="AE133" s="94"/>
      <c r="AF133" s="94"/>
      <c r="AG133" s="94"/>
      <c r="AH133" s="94"/>
      <c r="AI133" s="94"/>
      <c r="AJ133" s="94"/>
      <c r="AK133" s="94"/>
      <c r="AL133" s="94"/>
      <c r="AM133" s="94"/>
      <c r="AN133" s="94"/>
      <c r="AO133" s="94"/>
    </row>
    <row r="134" spans="1:41" s="174" customFormat="1" x14ac:dyDescent="0.25">
      <c r="A134" s="242"/>
      <c r="B134" s="246"/>
      <c r="C134" s="242"/>
      <c r="D134" s="100"/>
      <c r="E134" s="100"/>
      <c r="F134" s="100"/>
      <c r="G134" s="100"/>
      <c r="H134" s="100"/>
      <c r="I134" s="100"/>
      <c r="J134" s="100"/>
      <c r="K134" s="100"/>
      <c r="L134" s="553"/>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row>
    <row r="135" spans="1:41" s="174" customFormat="1" x14ac:dyDescent="0.25">
      <c r="A135" s="147"/>
      <c r="B135" s="258"/>
      <c r="C135" s="242"/>
      <c r="D135" s="100"/>
      <c r="E135" s="100"/>
      <c r="F135" s="100"/>
      <c r="G135" s="100"/>
      <c r="H135" s="100"/>
      <c r="I135" s="100"/>
      <c r="J135" s="100"/>
      <c r="K135" s="100"/>
      <c r="L135" s="553"/>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row>
    <row r="136" spans="1:41" s="174" customFormat="1" x14ac:dyDescent="0.25">
      <c r="A136" s="147"/>
      <c r="B136" s="261"/>
      <c r="C136" s="242"/>
      <c r="D136" s="100"/>
      <c r="E136" s="100"/>
      <c r="F136" s="100"/>
      <c r="G136" s="100"/>
      <c r="H136" s="100"/>
      <c r="I136" s="100"/>
      <c r="J136" s="100"/>
      <c r="K136" s="100"/>
      <c r="L136" s="553"/>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row>
    <row r="137" spans="1:41" s="174" customFormat="1" x14ac:dyDescent="0.25">
      <c r="A137" s="147"/>
      <c r="B137" s="261"/>
      <c r="C137" s="242"/>
      <c r="D137" s="100"/>
      <c r="E137" s="100"/>
      <c r="F137" s="100"/>
      <c r="G137" s="100"/>
      <c r="H137" s="100"/>
      <c r="I137" s="100"/>
      <c r="J137" s="100"/>
      <c r="K137" s="100"/>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row>
    <row r="138" spans="1:41" s="174" customFormat="1" x14ac:dyDescent="0.25">
      <c r="A138" s="147"/>
      <c r="B138" s="261"/>
      <c r="C138" s="242"/>
      <c r="D138" s="100"/>
      <c r="E138" s="100"/>
      <c r="F138" s="100"/>
      <c r="G138" s="100"/>
      <c r="H138" s="100"/>
      <c r="I138" s="100"/>
      <c r="J138" s="100"/>
      <c r="K138" s="100"/>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row>
    <row r="139" spans="1:41" s="174" customFormat="1" x14ac:dyDescent="0.25">
      <c r="A139" s="147"/>
      <c r="B139" s="261"/>
      <c r="C139" s="242"/>
      <c r="D139" s="100"/>
      <c r="E139" s="100"/>
      <c r="F139" s="100"/>
      <c r="G139" s="100"/>
      <c r="H139" s="100"/>
      <c r="I139" s="100"/>
      <c r="J139" s="100"/>
      <c r="K139" s="100"/>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row>
    <row r="140" spans="1:41" s="174" customFormat="1" x14ac:dyDescent="0.25">
      <c r="A140" s="147"/>
      <c r="B140" s="261"/>
      <c r="C140" s="242"/>
      <c r="D140" s="100"/>
      <c r="E140" s="100"/>
      <c r="F140" s="100"/>
      <c r="G140" s="100"/>
      <c r="H140" s="100"/>
      <c r="I140" s="100"/>
      <c r="J140" s="100"/>
      <c r="K140" s="100"/>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row>
    <row r="141" spans="1:41" s="174" customFormat="1" x14ac:dyDescent="0.25">
      <c r="A141" s="147"/>
      <c r="B141" s="258"/>
      <c r="C141" s="242"/>
      <c r="D141" s="100"/>
      <c r="E141" s="100"/>
      <c r="F141" s="100"/>
      <c r="G141" s="100"/>
      <c r="H141" s="100"/>
      <c r="I141" s="100"/>
      <c r="J141" s="100"/>
      <c r="K141" s="100"/>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row>
    <row r="142" spans="1:41" s="174" customFormat="1" x14ac:dyDescent="0.25">
      <c r="A142" s="147"/>
      <c r="B142" s="261"/>
      <c r="C142" s="242"/>
      <c r="D142" s="100"/>
      <c r="E142" s="100"/>
      <c r="F142" s="100"/>
      <c r="G142" s="100"/>
      <c r="H142" s="100"/>
      <c r="I142" s="100"/>
      <c r="J142" s="100"/>
      <c r="K142" s="100"/>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row>
    <row r="143" spans="1:41" s="174" customFormat="1" x14ac:dyDescent="0.25">
      <c r="A143" s="245"/>
      <c r="B143" s="246"/>
      <c r="C143" s="242"/>
      <c r="D143" s="100"/>
      <c r="E143" s="100"/>
      <c r="F143" s="100"/>
      <c r="G143" s="100"/>
      <c r="H143" s="100"/>
      <c r="I143" s="100"/>
      <c r="J143" s="100"/>
      <c r="K143" s="100"/>
      <c r="L143" s="94"/>
      <c r="M143" s="94"/>
      <c r="N143" s="94"/>
      <c r="O143" s="94"/>
      <c r="P143" s="94"/>
      <c r="Q143" s="94"/>
      <c r="R143" s="94"/>
      <c r="S143" s="94"/>
      <c r="T143" s="94"/>
      <c r="U143" s="94"/>
      <c r="V143" s="94"/>
      <c r="W143" s="94"/>
      <c r="X143" s="94"/>
      <c r="Y143" s="94"/>
      <c r="Z143" s="94"/>
      <c r="AA143" s="94"/>
      <c r="AB143" s="94"/>
      <c r="AC143" s="94"/>
      <c r="AD143" s="94"/>
      <c r="AE143" s="94"/>
      <c r="AF143" s="94"/>
      <c r="AG143" s="94"/>
      <c r="AH143" s="94"/>
      <c r="AI143" s="94"/>
      <c r="AJ143" s="94"/>
      <c r="AK143" s="94"/>
      <c r="AL143" s="94"/>
      <c r="AM143" s="94"/>
      <c r="AN143" s="94"/>
      <c r="AO143" s="94"/>
    </row>
    <row r="144" spans="1:41" s="174" customFormat="1" x14ac:dyDescent="0.25">
      <c r="A144" s="147"/>
      <c r="B144" s="261"/>
      <c r="C144" s="242"/>
      <c r="D144" s="100"/>
      <c r="E144" s="100"/>
      <c r="F144" s="100"/>
      <c r="G144" s="100"/>
      <c r="H144" s="100"/>
      <c r="I144" s="100"/>
      <c r="J144" s="100"/>
      <c r="K144" s="100"/>
      <c r="L144" s="94"/>
      <c r="M144" s="94"/>
      <c r="N144" s="94"/>
      <c r="O144" s="94"/>
      <c r="P144" s="94"/>
      <c r="Q144" s="94"/>
      <c r="R144" s="94"/>
      <c r="S144" s="94"/>
      <c r="T144" s="94"/>
      <c r="U144" s="94"/>
      <c r="V144" s="94"/>
      <c r="W144" s="94"/>
      <c r="X144" s="94"/>
      <c r="Y144" s="94"/>
      <c r="Z144" s="94"/>
      <c r="AA144" s="94"/>
      <c r="AB144" s="94"/>
      <c r="AC144" s="94"/>
      <c r="AD144" s="94"/>
      <c r="AE144" s="94"/>
      <c r="AF144" s="94"/>
      <c r="AG144" s="94"/>
      <c r="AH144" s="94"/>
      <c r="AI144" s="94"/>
      <c r="AJ144" s="94"/>
      <c r="AK144" s="94"/>
      <c r="AL144" s="94"/>
      <c r="AM144" s="94"/>
      <c r="AN144" s="94"/>
      <c r="AO144" s="94"/>
    </row>
    <row r="145" spans="1:41" s="174" customFormat="1" x14ac:dyDescent="0.25">
      <c r="A145" s="147"/>
      <c r="B145" s="261"/>
      <c r="C145" s="242"/>
      <c r="D145" s="100"/>
      <c r="E145" s="100"/>
      <c r="F145" s="100"/>
      <c r="G145" s="100"/>
      <c r="H145" s="100"/>
      <c r="I145" s="100"/>
      <c r="J145" s="100"/>
      <c r="K145" s="100"/>
      <c r="L145" s="94"/>
      <c r="M145" s="94"/>
      <c r="N145" s="94"/>
      <c r="O145" s="94"/>
      <c r="P145" s="94"/>
      <c r="Q145" s="94"/>
      <c r="R145" s="94"/>
      <c r="S145" s="94"/>
      <c r="T145" s="94"/>
      <c r="U145" s="94"/>
      <c r="V145" s="94"/>
      <c r="W145" s="94"/>
      <c r="X145" s="94"/>
      <c r="Y145" s="94"/>
      <c r="Z145" s="94"/>
      <c r="AA145" s="94"/>
      <c r="AB145" s="94"/>
      <c r="AC145" s="94"/>
      <c r="AD145" s="94"/>
      <c r="AE145" s="94"/>
      <c r="AF145" s="94"/>
      <c r="AG145" s="94"/>
      <c r="AH145" s="94"/>
      <c r="AI145" s="94"/>
      <c r="AJ145" s="94"/>
      <c r="AK145" s="94"/>
      <c r="AL145" s="94"/>
      <c r="AM145" s="94"/>
      <c r="AN145" s="94"/>
      <c r="AO145" s="94"/>
    </row>
    <row r="146" spans="1:41" s="174" customFormat="1" x14ac:dyDescent="0.25">
      <c r="A146" s="245"/>
      <c r="B146" s="246"/>
      <c r="C146" s="242"/>
      <c r="D146" s="100"/>
      <c r="E146" s="100"/>
      <c r="F146" s="100"/>
      <c r="G146" s="100"/>
      <c r="H146" s="100"/>
      <c r="I146" s="100"/>
      <c r="J146" s="100"/>
      <c r="K146" s="100"/>
      <c r="L146" s="94"/>
      <c r="M146" s="94"/>
      <c r="N146" s="94"/>
      <c r="O146" s="94"/>
      <c r="P146" s="94"/>
      <c r="Q146" s="94"/>
      <c r="R146" s="94"/>
      <c r="S146" s="94"/>
      <c r="T146" s="94"/>
      <c r="U146" s="94"/>
      <c r="V146" s="94"/>
      <c r="W146" s="94"/>
      <c r="X146" s="94"/>
      <c r="Y146" s="94"/>
      <c r="Z146" s="94"/>
      <c r="AA146" s="94"/>
      <c r="AB146" s="94"/>
      <c r="AC146" s="94"/>
      <c r="AD146" s="94"/>
      <c r="AE146" s="94"/>
      <c r="AF146" s="94"/>
      <c r="AG146" s="94"/>
      <c r="AH146" s="94"/>
      <c r="AI146" s="94"/>
      <c r="AJ146" s="94"/>
      <c r="AK146" s="94"/>
      <c r="AL146" s="94"/>
      <c r="AM146" s="94"/>
      <c r="AN146" s="94"/>
      <c r="AO146" s="94"/>
    </row>
    <row r="147" spans="1:41" s="174" customFormat="1" x14ac:dyDescent="0.25">
      <c r="A147" s="147"/>
      <c r="B147" s="261"/>
      <c r="C147" s="242"/>
      <c r="D147" s="100"/>
      <c r="E147" s="100"/>
      <c r="F147" s="100"/>
      <c r="G147" s="100"/>
      <c r="H147" s="100"/>
      <c r="I147" s="100"/>
      <c r="J147" s="100"/>
      <c r="K147" s="100"/>
      <c r="L147" s="94"/>
      <c r="M147" s="94"/>
      <c r="N147" s="94"/>
      <c r="O147" s="94"/>
      <c r="P147" s="94"/>
      <c r="Q147" s="94"/>
      <c r="R147" s="94"/>
      <c r="S147" s="94"/>
      <c r="T147" s="94"/>
      <c r="U147" s="94"/>
      <c r="V147" s="94"/>
      <c r="W147" s="94"/>
      <c r="X147" s="94"/>
      <c r="Y147" s="94"/>
      <c r="Z147" s="94"/>
      <c r="AA147" s="94"/>
      <c r="AB147" s="94"/>
      <c r="AC147" s="94"/>
      <c r="AD147" s="94"/>
      <c r="AE147" s="94"/>
      <c r="AF147" s="94"/>
      <c r="AG147" s="94"/>
      <c r="AH147" s="94"/>
      <c r="AI147" s="94"/>
      <c r="AJ147" s="94"/>
      <c r="AK147" s="94"/>
      <c r="AL147" s="94"/>
      <c r="AM147" s="94"/>
      <c r="AN147" s="94"/>
      <c r="AO147" s="94"/>
    </row>
    <row r="148" spans="1:41" s="174" customFormat="1" x14ac:dyDescent="0.25">
      <c r="A148" s="147"/>
      <c r="B148" s="261"/>
      <c r="C148" s="242"/>
      <c r="D148" s="100"/>
      <c r="E148" s="100"/>
      <c r="F148" s="100"/>
      <c r="G148" s="100"/>
      <c r="H148" s="100"/>
      <c r="I148" s="100"/>
      <c r="J148" s="100"/>
      <c r="K148" s="100"/>
      <c r="L148" s="94"/>
      <c r="M148" s="94"/>
      <c r="N148" s="94"/>
      <c r="O148" s="94"/>
      <c r="P148" s="94"/>
      <c r="Q148" s="94"/>
      <c r="R148" s="94"/>
      <c r="S148" s="94"/>
      <c r="T148" s="94"/>
      <c r="U148" s="94"/>
      <c r="V148" s="94"/>
      <c r="W148" s="94"/>
      <c r="X148" s="94"/>
      <c r="Y148" s="94"/>
      <c r="Z148" s="94"/>
      <c r="AA148" s="94"/>
      <c r="AB148" s="94"/>
      <c r="AC148" s="94"/>
      <c r="AD148" s="94"/>
      <c r="AE148" s="94"/>
      <c r="AF148" s="94"/>
      <c r="AG148" s="94"/>
      <c r="AH148" s="94"/>
      <c r="AI148" s="94"/>
      <c r="AJ148" s="94"/>
      <c r="AK148" s="94"/>
      <c r="AL148" s="94"/>
      <c r="AM148" s="94"/>
      <c r="AN148" s="94"/>
      <c r="AO148" s="94"/>
    </row>
    <row r="149" spans="1:41" s="174" customFormat="1" x14ac:dyDescent="0.25">
      <c r="A149" s="147"/>
      <c r="B149" s="261"/>
      <c r="C149" s="242"/>
      <c r="D149" s="100"/>
      <c r="E149" s="100"/>
      <c r="F149" s="100"/>
      <c r="G149" s="100"/>
      <c r="H149" s="100"/>
      <c r="I149" s="100"/>
      <c r="J149" s="100"/>
      <c r="K149" s="100"/>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c r="AM149" s="94"/>
      <c r="AN149" s="94"/>
      <c r="AO149" s="94"/>
    </row>
    <row r="150" spans="1:41" s="174" customFormat="1" x14ac:dyDescent="0.25">
      <c r="A150" s="147"/>
      <c r="B150" s="261"/>
      <c r="C150" s="242"/>
      <c r="D150" s="100"/>
      <c r="E150" s="100"/>
      <c r="F150" s="100"/>
      <c r="G150" s="100"/>
      <c r="H150" s="100"/>
      <c r="I150" s="100"/>
      <c r="J150" s="100"/>
      <c r="K150" s="100"/>
      <c r="L150" s="94"/>
      <c r="M150" s="94"/>
      <c r="N150" s="94"/>
      <c r="O150" s="94"/>
      <c r="P150" s="94"/>
      <c r="Q150" s="94"/>
      <c r="R150" s="94"/>
      <c r="S150" s="94"/>
      <c r="T150" s="94"/>
      <c r="U150" s="94"/>
      <c r="V150" s="94"/>
      <c r="W150" s="94"/>
      <c r="X150" s="94"/>
      <c r="Y150" s="94"/>
      <c r="Z150" s="94"/>
      <c r="AA150" s="94"/>
      <c r="AB150" s="94"/>
      <c r="AC150" s="94"/>
      <c r="AD150" s="94"/>
      <c r="AE150" s="94"/>
      <c r="AF150" s="94"/>
      <c r="AG150" s="94"/>
      <c r="AH150" s="94"/>
      <c r="AI150" s="94"/>
      <c r="AJ150" s="94"/>
      <c r="AK150" s="94"/>
      <c r="AL150" s="94"/>
      <c r="AM150" s="94"/>
      <c r="AN150" s="94"/>
      <c r="AO150" s="94"/>
    </row>
    <row r="151" spans="1:41" s="174" customFormat="1" x14ac:dyDescent="0.25">
      <c r="A151" s="147"/>
      <c r="B151" s="262"/>
      <c r="C151" s="247"/>
      <c r="D151" s="100"/>
      <c r="E151" s="100"/>
      <c r="F151" s="100"/>
      <c r="G151" s="100"/>
      <c r="H151" s="100"/>
      <c r="I151" s="100"/>
      <c r="J151" s="100"/>
      <c r="K151" s="100"/>
      <c r="L151" s="94"/>
      <c r="M151" s="94"/>
      <c r="N151" s="94"/>
      <c r="O151" s="94"/>
      <c r="P151" s="94"/>
      <c r="Q151" s="94"/>
      <c r="R151" s="94"/>
      <c r="S151" s="94"/>
      <c r="T151" s="94"/>
      <c r="U151" s="94"/>
      <c r="V151" s="94"/>
      <c r="W151" s="94"/>
      <c r="X151" s="94"/>
      <c r="Y151" s="94"/>
      <c r="Z151" s="94"/>
      <c r="AA151" s="94"/>
      <c r="AB151" s="94"/>
      <c r="AC151" s="94"/>
      <c r="AD151" s="94"/>
      <c r="AE151" s="94"/>
      <c r="AF151" s="94"/>
      <c r="AG151" s="94"/>
      <c r="AH151" s="94"/>
      <c r="AI151" s="94"/>
      <c r="AJ151" s="94"/>
      <c r="AK151" s="94"/>
      <c r="AL151" s="94"/>
      <c r="AM151" s="94"/>
      <c r="AN151" s="94"/>
      <c r="AO151" s="94"/>
    </row>
    <row r="152" spans="1:41" x14ac:dyDescent="0.25">
      <c r="A152" s="274"/>
    </row>
    <row r="169" ht="13.5" customHeight="1" x14ac:dyDescent="0.25"/>
  </sheetData>
  <mergeCells count="15">
    <mergeCell ref="A15:A18"/>
    <mergeCell ref="B15:B18"/>
    <mergeCell ref="C15:C18"/>
    <mergeCell ref="K15:K18"/>
    <mergeCell ref="A14:J14"/>
    <mergeCell ref="D15:J16"/>
    <mergeCell ref="D17:F17"/>
    <mergeCell ref="G17:I17"/>
    <mergeCell ref="A9:K9"/>
    <mergeCell ref="A4:K4"/>
    <mergeCell ref="A6:K6"/>
    <mergeCell ref="A7:K7"/>
    <mergeCell ref="A13:K13"/>
    <mergeCell ref="A12:K12"/>
    <mergeCell ref="A11:DL11"/>
  </mergeCells>
  <pageMargins left="0.70866141732283472" right="0.70866141732283472" top="0.74803149606299213" bottom="0.74803149606299213" header="0.31496062992125984" footer="0.31496062992125984"/>
  <pageSetup paperSize="8" scale="57" fitToHeight="4"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F63"/>
  <sheetViews>
    <sheetView tabSelected="1" zoomScale="80" zoomScaleNormal="80" workbookViewId="0">
      <selection activeCell="A13" sqref="A13"/>
    </sheetView>
  </sheetViews>
  <sheetFormatPr defaultColWidth="9" defaultRowHeight="12" x14ac:dyDescent="0.2"/>
  <cols>
    <col min="1" max="1" width="9.75" style="23" customWidth="1"/>
    <col min="2" max="2" width="37.5" style="23" customWidth="1"/>
    <col min="3" max="3" width="12.75" style="23" customWidth="1"/>
    <col min="4" max="11" width="8.125" style="23" customWidth="1"/>
    <col min="12" max="12" width="6.125" style="23" bestFit="1" customWidth="1"/>
    <col min="13" max="45" width="8.125" style="23" customWidth="1"/>
    <col min="46" max="16384" width="9" style="23"/>
  </cols>
  <sheetData>
    <row r="1" spans="1:58" ht="18.75" x14ac:dyDescent="0.2">
      <c r="AS1" s="24" t="s">
        <v>265</v>
      </c>
    </row>
    <row r="2" spans="1:58" ht="18.75" x14ac:dyDescent="0.3">
      <c r="J2" s="326"/>
      <c r="K2" s="625"/>
      <c r="L2" s="625"/>
      <c r="M2" s="625"/>
      <c r="N2" s="625"/>
      <c r="O2" s="326"/>
      <c r="AS2" s="15" t="s">
        <v>1</v>
      </c>
    </row>
    <row r="3" spans="1:58" ht="18.75" x14ac:dyDescent="0.3">
      <c r="J3" s="38"/>
      <c r="K3" s="38"/>
      <c r="L3" s="38"/>
      <c r="M3" s="38"/>
      <c r="N3" s="38"/>
      <c r="O3" s="38"/>
      <c r="AS3" s="15" t="s">
        <v>707</v>
      </c>
    </row>
    <row r="4" spans="1:58" ht="18.75" x14ac:dyDescent="0.2">
      <c r="A4" s="626" t="s">
        <v>708</v>
      </c>
      <c r="B4" s="626"/>
      <c r="C4" s="626"/>
      <c r="D4" s="626"/>
      <c r="E4" s="626"/>
      <c r="F4" s="626"/>
      <c r="G4" s="626"/>
      <c r="H4" s="626"/>
      <c r="I4" s="626"/>
      <c r="J4" s="626"/>
      <c r="K4" s="626"/>
      <c r="L4" s="626"/>
      <c r="M4" s="626"/>
      <c r="N4" s="626"/>
      <c r="O4" s="626"/>
      <c r="P4" s="626"/>
      <c r="Q4" s="626"/>
      <c r="R4" s="626"/>
      <c r="S4" s="626"/>
      <c r="T4" s="626"/>
      <c r="U4" s="626"/>
      <c r="V4" s="626"/>
      <c r="W4" s="626"/>
      <c r="X4" s="626"/>
      <c r="Y4" s="626"/>
      <c r="Z4" s="626"/>
      <c r="AA4" s="626"/>
      <c r="AB4" s="626"/>
      <c r="AC4" s="626"/>
      <c r="AD4" s="626"/>
      <c r="AE4" s="626"/>
      <c r="AF4" s="626"/>
      <c r="AG4" s="626"/>
      <c r="AH4" s="626"/>
      <c r="AI4" s="626"/>
      <c r="AJ4" s="626"/>
      <c r="AK4" s="626"/>
      <c r="AL4" s="626"/>
      <c r="AM4" s="626"/>
      <c r="AN4" s="626"/>
      <c r="AO4" s="626"/>
      <c r="AP4" s="626"/>
      <c r="AQ4" s="626"/>
      <c r="AR4" s="626"/>
      <c r="AS4" s="626"/>
    </row>
    <row r="5" spans="1:58" ht="18.75" x14ac:dyDescent="0.3">
      <c r="A5" s="627" t="s">
        <v>974</v>
      </c>
      <c r="B5" s="627"/>
      <c r="C5" s="627"/>
      <c r="D5" s="627"/>
      <c r="E5" s="627"/>
      <c r="F5" s="627"/>
      <c r="G5" s="627"/>
      <c r="H5" s="627"/>
      <c r="I5" s="627"/>
      <c r="J5" s="627"/>
      <c r="K5" s="627"/>
      <c r="L5" s="627"/>
      <c r="M5" s="627"/>
      <c r="N5" s="627"/>
      <c r="O5" s="627"/>
      <c r="P5" s="627"/>
      <c r="Q5" s="627"/>
      <c r="R5" s="627"/>
      <c r="S5" s="627"/>
      <c r="T5" s="627"/>
      <c r="U5" s="627"/>
      <c r="V5" s="627"/>
      <c r="W5" s="627"/>
      <c r="X5" s="627"/>
      <c r="Y5" s="627"/>
      <c r="Z5" s="627"/>
      <c r="AA5" s="627"/>
      <c r="AB5" s="627"/>
      <c r="AC5" s="627"/>
      <c r="AD5" s="627"/>
      <c r="AE5" s="627"/>
      <c r="AF5" s="627"/>
      <c r="AG5" s="627"/>
      <c r="AH5" s="627"/>
      <c r="AI5" s="627"/>
      <c r="AJ5" s="627"/>
      <c r="AK5" s="627"/>
      <c r="AL5" s="627"/>
      <c r="AM5" s="627"/>
      <c r="AN5" s="627"/>
      <c r="AO5" s="627"/>
      <c r="AP5" s="627"/>
      <c r="AQ5" s="627"/>
      <c r="AR5" s="627"/>
      <c r="AS5" s="627"/>
    </row>
    <row r="6" spans="1:58" ht="18.75" x14ac:dyDescent="0.3">
      <c r="A6" s="325"/>
      <c r="B6" s="325"/>
      <c r="C6" s="325"/>
      <c r="D6" s="325"/>
      <c r="E6" s="325"/>
      <c r="F6" s="325"/>
      <c r="G6" s="325"/>
      <c r="H6" s="325"/>
      <c r="I6" s="325"/>
      <c r="J6" s="325"/>
      <c r="K6" s="325"/>
      <c r="L6" s="325"/>
      <c r="M6" s="325"/>
      <c r="N6" s="325"/>
      <c r="O6" s="325"/>
      <c r="P6" s="325"/>
      <c r="Q6" s="325"/>
      <c r="R6" s="325"/>
      <c r="S6" s="325"/>
      <c r="T6" s="325"/>
      <c r="U6" s="325"/>
      <c r="V6" s="325"/>
      <c r="W6" s="325"/>
      <c r="X6" s="325"/>
      <c r="Y6" s="325"/>
      <c r="Z6" s="325"/>
      <c r="AA6" s="325"/>
      <c r="AB6" s="325"/>
      <c r="AC6" s="325"/>
      <c r="AD6" s="325"/>
      <c r="AE6" s="325"/>
      <c r="AF6" s="325"/>
      <c r="AG6" s="325"/>
      <c r="AH6" s="325"/>
      <c r="AI6" s="325"/>
      <c r="AJ6" s="325"/>
      <c r="AK6" s="325"/>
      <c r="AL6" s="325"/>
      <c r="AM6" s="325"/>
      <c r="AN6" s="325"/>
      <c r="AO6" s="325"/>
      <c r="AP6" s="325"/>
      <c r="AQ6" s="325"/>
      <c r="AR6" s="325"/>
      <c r="AS6" s="325"/>
    </row>
    <row r="7" spans="1:58" ht="18.75" x14ac:dyDescent="0.3">
      <c r="A7" s="325"/>
      <c r="B7" s="325"/>
      <c r="C7" s="325"/>
      <c r="D7" s="325"/>
      <c r="E7" s="325"/>
      <c r="F7" s="325"/>
      <c r="G7" s="325"/>
      <c r="H7" s="325"/>
      <c r="I7" s="325"/>
      <c r="J7" s="325"/>
      <c r="K7" s="325"/>
      <c r="L7" s="325"/>
      <c r="M7" s="627" t="s">
        <v>803</v>
      </c>
      <c r="N7" s="627"/>
      <c r="O7" s="627"/>
      <c r="P7" s="627"/>
      <c r="Q7" s="627"/>
      <c r="R7" s="627"/>
      <c r="S7" s="627"/>
      <c r="T7" s="627"/>
      <c r="U7" s="627"/>
      <c r="V7" s="627"/>
      <c r="W7" s="627"/>
      <c r="X7" s="627"/>
      <c r="Y7" s="627"/>
      <c r="Z7" s="627"/>
      <c r="AA7" s="325"/>
      <c r="AB7" s="325"/>
      <c r="AC7" s="325"/>
      <c r="AD7" s="325"/>
      <c r="AE7" s="325"/>
      <c r="AF7" s="325"/>
      <c r="AG7" s="325"/>
      <c r="AH7" s="325"/>
      <c r="AI7" s="325"/>
      <c r="AJ7" s="325"/>
      <c r="AK7" s="325"/>
      <c r="AL7" s="325"/>
      <c r="AM7" s="325"/>
      <c r="AN7" s="325"/>
      <c r="AO7" s="325"/>
      <c r="AP7" s="325"/>
      <c r="AQ7" s="325"/>
      <c r="AR7" s="325"/>
      <c r="AS7" s="325"/>
    </row>
    <row r="8" spans="1:58" ht="15.75" customHeight="1" x14ac:dyDescent="0.2"/>
    <row r="9" spans="1:58" ht="21.75" customHeight="1" x14ac:dyDescent="0.2">
      <c r="A9" s="624" t="s">
        <v>802</v>
      </c>
      <c r="B9" s="624"/>
      <c r="C9" s="624"/>
      <c r="D9" s="624"/>
      <c r="E9" s="624"/>
      <c r="F9" s="624"/>
      <c r="G9" s="624"/>
      <c r="H9" s="624"/>
      <c r="I9" s="624"/>
      <c r="J9" s="624"/>
      <c r="K9" s="624"/>
      <c r="L9" s="624"/>
      <c r="M9" s="624"/>
      <c r="N9" s="624"/>
      <c r="O9" s="624"/>
      <c r="P9" s="624"/>
      <c r="Q9" s="624"/>
      <c r="R9" s="624"/>
      <c r="S9" s="624"/>
      <c r="T9" s="624"/>
      <c r="U9" s="624"/>
      <c r="V9" s="624"/>
      <c r="W9" s="624"/>
      <c r="X9" s="624"/>
      <c r="Y9" s="624"/>
      <c r="Z9" s="624"/>
      <c r="AA9" s="624"/>
      <c r="AB9" s="624"/>
      <c r="AC9" s="624"/>
      <c r="AD9" s="624"/>
      <c r="AE9" s="624"/>
      <c r="AF9" s="624"/>
      <c r="AG9" s="624"/>
      <c r="AH9" s="624"/>
      <c r="AI9" s="624"/>
      <c r="AJ9" s="624"/>
      <c r="AK9" s="624"/>
      <c r="AL9" s="624"/>
      <c r="AM9" s="624"/>
      <c r="AN9" s="624"/>
      <c r="AO9" s="624"/>
      <c r="AP9" s="624"/>
      <c r="AQ9" s="624"/>
      <c r="AR9" s="624"/>
      <c r="AS9" s="624"/>
    </row>
    <row r="10" spans="1:58" ht="15.75" customHeight="1" x14ac:dyDescent="0.2">
      <c r="A10" s="629" t="s">
        <v>311</v>
      </c>
      <c r="B10" s="629"/>
      <c r="C10" s="629"/>
      <c r="D10" s="629"/>
      <c r="E10" s="629"/>
      <c r="F10" s="629"/>
      <c r="G10" s="629"/>
      <c r="H10" s="629"/>
      <c r="I10" s="629"/>
      <c r="J10" s="629"/>
      <c r="K10" s="629"/>
      <c r="L10" s="629"/>
      <c r="M10" s="629"/>
      <c r="N10" s="629"/>
      <c r="O10" s="629"/>
      <c r="P10" s="629"/>
      <c r="Q10" s="629"/>
      <c r="R10" s="629"/>
      <c r="S10" s="629"/>
      <c r="T10" s="629"/>
      <c r="U10" s="629"/>
      <c r="V10" s="629"/>
      <c r="W10" s="629"/>
      <c r="X10" s="629"/>
      <c r="Y10" s="629"/>
      <c r="Z10" s="629"/>
      <c r="AA10" s="629"/>
      <c r="AB10" s="629"/>
      <c r="AC10" s="629"/>
      <c r="AD10" s="629"/>
      <c r="AE10" s="629"/>
      <c r="AF10" s="629"/>
      <c r="AG10" s="629"/>
      <c r="AH10" s="629"/>
      <c r="AI10" s="629"/>
      <c r="AJ10" s="629"/>
      <c r="AK10" s="629"/>
      <c r="AL10" s="629"/>
      <c r="AM10" s="629"/>
      <c r="AN10" s="629"/>
      <c r="AO10" s="629"/>
      <c r="AP10" s="629"/>
      <c r="AQ10" s="629"/>
      <c r="AR10" s="629"/>
      <c r="AS10" s="629"/>
    </row>
    <row r="12" spans="1:58" ht="16.5" customHeight="1" x14ac:dyDescent="0.2">
      <c r="A12" s="624" t="s">
        <v>1147</v>
      </c>
      <c r="B12" s="624"/>
      <c r="C12" s="624"/>
      <c r="D12" s="624"/>
      <c r="E12" s="624"/>
      <c r="F12" s="624"/>
      <c r="G12" s="624"/>
      <c r="H12" s="624"/>
      <c r="I12" s="624"/>
      <c r="J12" s="624"/>
      <c r="K12" s="624"/>
      <c r="L12" s="624"/>
      <c r="M12" s="624"/>
      <c r="N12" s="624"/>
      <c r="O12" s="624"/>
      <c r="P12" s="624"/>
      <c r="Q12" s="624"/>
      <c r="R12" s="624"/>
      <c r="S12" s="624"/>
      <c r="T12" s="624"/>
      <c r="U12" s="624"/>
      <c r="V12" s="624"/>
      <c r="W12" s="624"/>
      <c r="X12" s="624"/>
      <c r="Y12" s="624"/>
      <c r="Z12" s="624"/>
      <c r="AA12" s="624"/>
      <c r="AB12" s="624"/>
      <c r="AC12" s="624"/>
      <c r="AD12" s="624"/>
      <c r="AE12" s="624"/>
      <c r="AF12" s="624"/>
      <c r="AG12" s="624"/>
      <c r="AH12" s="624"/>
      <c r="AI12" s="624"/>
      <c r="AJ12" s="624"/>
      <c r="AK12" s="624"/>
      <c r="AL12" s="624"/>
      <c r="AM12" s="624"/>
      <c r="AN12" s="624"/>
      <c r="AO12" s="624"/>
      <c r="AP12" s="624"/>
      <c r="AQ12" s="624"/>
      <c r="AR12" s="624"/>
      <c r="AS12" s="624"/>
    </row>
    <row r="13" spans="1:58" ht="15" customHeight="1" x14ac:dyDescent="0.2">
      <c r="A13" s="327"/>
      <c r="B13" s="327"/>
      <c r="C13" s="327"/>
      <c r="D13" s="327"/>
      <c r="E13" s="327"/>
      <c r="F13" s="327"/>
      <c r="G13" s="327"/>
      <c r="H13" s="327"/>
      <c r="I13" s="327"/>
      <c r="J13" s="327"/>
      <c r="K13" s="327"/>
      <c r="L13" s="327"/>
      <c r="M13" s="327"/>
      <c r="N13" s="327"/>
      <c r="O13" s="327"/>
      <c r="P13" s="343"/>
      <c r="Q13" s="343"/>
      <c r="R13" s="343"/>
      <c r="S13" s="343"/>
      <c r="T13" s="343"/>
      <c r="U13" s="343"/>
      <c r="V13" s="343"/>
      <c r="W13" s="343"/>
      <c r="X13" s="343"/>
      <c r="Y13" s="343"/>
      <c r="Z13" s="343"/>
      <c r="AA13" s="343"/>
      <c r="AB13" s="343"/>
      <c r="AC13" s="343"/>
      <c r="AD13" s="343"/>
      <c r="AE13" s="343"/>
      <c r="AF13" s="343"/>
      <c r="AG13" s="343"/>
      <c r="AH13" s="327"/>
      <c r="AI13" s="327"/>
      <c r="AJ13" s="327"/>
      <c r="AK13" s="327"/>
      <c r="AL13" s="327"/>
      <c r="AM13" s="327"/>
      <c r="AN13" s="327"/>
      <c r="AO13" s="327"/>
      <c r="AP13" s="327"/>
      <c r="AQ13" s="327"/>
      <c r="AR13" s="327"/>
      <c r="AS13" s="327"/>
    </row>
    <row r="14" spans="1:58" s="38" customFormat="1" ht="15.75" customHeight="1" x14ac:dyDescent="0.3">
      <c r="A14" s="630" t="s">
        <v>1040</v>
      </c>
      <c r="B14" s="630"/>
      <c r="C14" s="630"/>
      <c r="D14" s="630"/>
      <c r="E14" s="630"/>
      <c r="F14" s="630"/>
      <c r="G14" s="630"/>
      <c r="H14" s="630"/>
      <c r="I14" s="630"/>
      <c r="J14" s="630"/>
      <c r="K14" s="630"/>
      <c r="L14" s="630"/>
      <c r="M14" s="630"/>
      <c r="N14" s="630"/>
      <c r="O14" s="630"/>
      <c r="P14" s="630"/>
      <c r="Q14" s="630"/>
      <c r="R14" s="630"/>
      <c r="S14" s="630"/>
      <c r="T14" s="630"/>
      <c r="U14" s="630"/>
      <c r="V14" s="630"/>
      <c r="W14" s="630"/>
      <c r="X14" s="630"/>
      <c r="Y14" s="630"/>
      <c r="Z14" s="630"/>
      <c r="AA14" s="630"/>
      <c r="AB14" s="630"/>
      <c r="AC14" s="630"/>
      <c r="AD14" s="630"/>
      <c r="AE14" s="630"/>
      <c r="AF14" s="630"/>
      <c r="AG14" s="630"/>
      <c r="AH14" s="630"/>
      <c r="AI14" s="630"/>
      <c r="AJ14" s="630"/>
      <c r="AK14" s="630"/>
      <c r="AL14" s="630"/>
      <c r="AM14" s="630"/>
      <c r="AN14" s="630"/>
      <c r="AO14" s="630"/>
      <c r="AP14" s="630"/>
      <c r="AQ14" s="630"/>
      <c r="AR14" s="630"/>
      <c r="AS14" s="630"/>
      <c r="AT14" s="78"/>
      <c r="AU14" s="78"/>
      <c r="AV14" s="78"/>
      <c r="AW14" s="78"/>
      <c r="AX14" s="78"/>
      <c r="AY14" s="78"/>
      <c r="AZ14" s="78"/>
      <c r="BA14" s="78"/>
      <c r="BB14" s="78"/>
      <c r="BC14" s="78"/>
      <c r="BD14" s="78"/>
      <c r="BE14" s="78"/>
      <c r="BF14" s="78"/>
    </row>
    <row r="15" spans="1:58" s="38" customFormat="1" ht="15.75" customHeight="1" x14ac:dyDescent="0.25">
      <c r="A15" s="631" t="s">
        <v>164</v>
      </c>
      <c r="B15" s="631"/>
      <c r="C15" s="631"/>
      <c r="D15" s="631"/>
      <c r="E15" s="631"/>
      <c r="F15" s="631"/>
      <c r="G15" s="631"/>
      <c r="H15" s="631"/>
      <c r="I15" s="631"/>
      <c r="J15" s="631"/>
      <c r="K15" s="631"/>
      <c r="L15" s="631"/>
      <c r="M15" s="631"/>
      <c r="N15" s="631"/>
      <c r="O15" s="631"/>
      <c r="P15" s="631"/>
      <c r="Q15" s="631"/>
      <c r="R15" s="631"/>
      <c r="S15" s="631"/>
      <c r="T15" s="631"/>
      <c r="U15" s="631"/>
      <c r="V15" s="631"/>
      <c r="W15" s="631"/>
      <c r="X15" s="631"/>
      <c r="Y15" s="631"/>
      <c r="Z15" s="631"/>
      <c r="AA15" s="631"/>
      <c r="AB15" s="631"/>
      <c r="AC15" s="631"/>
      <c r="AD15" s="631"/>
      <c r="AE15" s="631"/>
      <c r="AF15" s="631"/>
      <c r="AG15" s="631"/>
      <c r="AH15" s="631"/>
      <c r="AI15" s="631"/>
      <c r="AJ15" s="631"/>
      <c r="AK15" s="631"/>
      <c r="AL15" s="631"/>
      <c r="AM15" s="631"/>
      <c r="AN15" s="631"/>
      <c r="AO15" s="631"/>
      <c r="AP15" s="631"/>
      <c r="AQ15" s="631"/>
      <c r="AR15" s="631"/>
      <c r="AS15" s="631"/>
      <c r="AT15" s="17"/>
      <c r="AU15" s="17"/>
      <c r="AV15" s="17"/>
      <c r="AW15" s="17"/>
      <c r="AX15" s="17"/>
      <c r="AY15" s="17"/>
      <c r="AZ15" s="17"/>
      <c r="BA15" s="17"/>
      <c r="BB15" s="17"/>
      <c r="BC15" s="17"/>
      <c r="BD15" s="17"/>
      <c r="BE15" s="17"/>
      <c r="BF15" s="17"/>
    </row>
    <row r="16" spans="1:58" s="38" customFormat="1" ht="15.75" customHeight="1" x14ac:dyDescent="0.3">
      <c r="A16" s="630"/>
      <c r="B16" s="630"/>
      <c r="C16" s="630"/>
      <c r="D16" s="630"/>
      <c r="E16" s="630"/>
      <c r="F16" s="630"/>
      <c r="G16" s="630"/>
      <c r="H16" s="630"/>
      <c r="I16" s="630"/>
      <c r="J16" s="630"/>
      <c r="K16" s="630"/>
      <c r="L16" s="630"/>
      <c r="M16" s="630"/>
      <c r="N16" s="630"/>
      <c r="O16" s="630"/>
      <c r="P16" s="630"/>
      <c r="Q16" s="630"/>
      <c r="R16" s="630"/>
      <c r="S16" s="630"/>
      <c r="T16" s="630"/>
      <c r="U16" s="630"/>
      <c r="V16" s="630"/>
      <c r="W16" s="630"/>
      <c r="X16" s="630"/>
      <c r="Y16" s="630"/>
      <c r="Z16" s="630"/>
      <c r="AA16" s="630"/>
      <c r="AB16" s="630"/>
      <c r="AC16" s="630"/>
      <c r="AD16" s="630"/>
      <c r="AE16" s="630"/>
      <c r="AF16" s="630"/>
      <c r="AG16" s="630"/>
      <c r="AH16" s="630"/>
      <c r="AI16" s="630"/>
      <c r="AJ16" s="630"/>
      <c r="AK16" s="630"/>
      <c r="AL16" s="630"/>
      <c r="AM16" s="630"/>
      <c r="AN16" s="630"/>
      <c r="AO16" s="630"/>
      <c r="AP16" s="630"/>
      <c r="AQ16" s="630"/>
      <c r="AR16" s="630"/>
      <c r="AS16" s="630"/>
      <c r="AT16" s="78"/>
      <c r="AU16" s="78"/>
      <c r="AV16" s="78"/>
      <c r="AW16" s="78"/>
      <c r="AX16" s="78"/>
      <c r="AY16" s="78"/>
      <c r="AZ16" s="78"/>
      <c r="BA16" s="78"/>
      <c r="BB16" s="78"/>
      <c r="BC16" s="78"/>
      <c r="BD16" s="78"/>
      <c r="BE16" s="78"/>
      <c r="BF16" s="78"/>
    </row>
    <row r="17" spans="1:45" s="26" customFormat="1" ht="33.75" customHeight="1" x14ac:dyDescent="0.25">
      <c r="A17" s="628" t="s">
        <v>178</v>
      </c>
      <c r="B17" s="628" t="s">
        <v>31</v>
      </c>
      <c r="C17" s="628" t="s">
        <v>4</v>
      </c>
      <c r="D17" s="628" t="s">
        <v>165</v>
      </c>
      <c r="E17" s="628"/>
      <c r="F17" s="628"/>
      <c r="G17" s="628"/>
      <c r="H17" s="628"/>
      <c r="I17" s="628"/>
      <c r="J17" s="628"/>
      <c r="K17" s="628"/>
      <c r="L17" s="628"/>
      <c r="M17" s="628"/>
      <c r="N17" s="628"/>
      <c r="O17" s="628"/>
      <c r="P17" s="628"/>
      <c r="Q17" s="628"/>
      <c r="R17" s="628"/>
      <c r="S17" s="628"/>
      <c r="T17" s="628"/>
      <c r="U17" s="628"/>
      <c r="V17" s="628"/>
      <c r="W17" s="628"/>
      <c r="X17" s="628"/>
      <c r="Y17" s="628"/>
      <c r="Z17" s="628"/>
      <c r="AA17" s="628"/>
      <c r="AB17" s="628"/>
      <c r="AC17" s="628"/>
      <c r="AD17" s="628"/>
      <c r="AE17" s="628"/>
      <c r="AF17" s="628"/>
      <c r="AG17" s="628"/>
      <c r="AH17" s="628"/>
      <c r="AI17" s="628"/>
      <c r="AJ17" s="628"/>
      <c r="AK17" s="628"/>
      <c r="AL17" s="628"/>
      <c r="AM17" s="628"/>
      <c r="AN17" s="628"/>
      <c r="AO17" s="628"/>
      <c r="AP17" s="628"/>
      <c r="AQ17" s="628"/>
      <c r="AR17" s="628"/>
      <c r="AS17" s="628"/>
    </row>
    <row r="18" spans="1:45" ht="145.5" customHeight="1" x14ac:dyDescent="0.2">
      <c r="A18" s="628"/>
      <c r="B18" s="628"/>
      <c r="C18" s="628"/>
      <c r="D18" s="628" t="s">
        <v>57</v>
      </c>
      <c r="E18" s="628"/>
      <c r="F18" s="628"/>
      <c r="G18" s="628"/>
      <c r="H18" s="628"/>
      <c r="I18" s="628"/>
      <c r="J18" s="628" t="s">
        <v>58</v>
      </c>
      <c r="K18" s="628"/>
      <c r="L18" s="628"/>
      <c r="M18" s="628"/>
      <c r="N18" s="628"/>
      <c r="O18" s="628"/>
      <c r="P18" s="628" t="s">
        <v>52</v>
      </c>
      <c r="Q18" s="628"/>
      <c r="R18" s="628"/>
      <c r="S18" s="628"/>
      <c r="T18" s="628"/>
      <c r="U18" s="628"/>
      <c r="V18" s="628" t="s">
        <v>53</v>
      </c>
      <c r="W18" s="628"/>
      <c r="X18" s="628"/>
      <c r="Y18" s="628"/>
      <c r="Z18" s="628"/>
      <c r="AA18" s="628"/>
      <c r="AB18" s="628" t="s">
        <v>33</v>
      </c>
      <c r="AC18" s="628"/>
      <c r="AD18" s="628"/>
      <c r="AE18" s="628"/>
      <c r="AF18" s="628"/>
      <c r="AG18" s="628"/>
      <c r="AH18" s="628" t="s">
        <v>50</v>
      </c>
      <c r="AI18" s="628"/>
      <c r="AJ18" s="628"/>
      <c r="AK18" s="628"/>
      <c r="AL18" s="628"/>
      <c r="AM18" s="628"/>
      <c r="AN18" s="628" t="s">
        <v>51</v>
      </c>
      <c r="AO18" s="628"/>
      <c r="AP18" s="628"/>
      <c r="AQ18" s="628"/>
      <c r="AR18" s="628"/>
      <c r="AS18" s="628"/>
    </row>
    <row r="19" spans="1:45" s="27" customFormat="1" ht="192" customHeight="1" x14ac:dyDescent="0.2">
      <c r="A19" s="628"/>
      <c r="B19" s="628"/>
      <c r="C19" s="628"/>
      <c r="D19" s="632" t="s">
        <v>59</v>
      </c>
      <c r="E19" s="632"/>
      <c r="F19" s="632" t="s">
        <v>59</v>
      </c>
      <c r="G19" s="632"/>
      <c r="H19" s="632" t="s">
        <v>0</v>
      </c>
      <c r="I19" s="632"/>
      <c r="J19" s="632" t="s">
        <v>689</v>
      </c>
      <c r="K19" s="632"/>
      <c r="L19" s="632" t="s">
        <v>691</v>
      </c>
      <c r="M19" s="632"/>
      <c r="N19" s="632" t="s">
        <v>0</v>
      </c>
      <c r="O19" s="632"/>
      <c r="P19" s="632" t="s">
        <v>687</v>
      </c>
      <c r="Q19" s="632"/>
      <c r="R19" s="632" t="s">
        <v>688</v>
      </c>
      <c r="S19" s="632"/>
      <c r="T19" s="632" t="s">
        <v>0</v>
      </c>
      <c r="U19" s="632"/>
      <c r="V19" s="632" t="s">
        <v>690</v>
      </c>
      <c r="W19" s="632"/>
      <c r="X19" s="632" t="s">
        <v>59</v>
      </c>
      <c r="Y19" s="632"/>
      <c r="Z19" s="632" t="s">
        <v>0</v>
      </c>
      <c r="AA19" s="632"/>
      <c r="AB19" s="632" t="s">
        <v>59</v>
      </c>
      <c r="AC19" s="632"/>
      <c r="AD19" s="632" t="s">
        <v>59</v>
      </c>
      <c r="AE19" s="632"/>
      <c r="AF19" s="632" t="s">
        <v>0</v>
      </c>
      <c r="AG19" s="632"/>
      <c r="AH19" s="632" t="s">
        <v>59</v>
      </c>
      <c r="AI19" s="632"/>
      <c r="AJ19" s="632" t="s">
        <v>59</v>
      </c>
      <c r="AK19" s="632"/>
      <c r="AL19" s="632" t="s">
        <v>0</v>
      </c>
      <c r="AM19" s="632"/>
      <c r="AN19" s="632" t="s">
        <v>59</v>
      </c>
      <c r="AO19" s="632"/>
      <c r="AP19" s="632" t="s">
        <v>59</v>
      </c>
      <c r="AQ19" s="632"/>
      <c r="AR19" s="632" t="s">
        <v>0</v>
      </c>
      <c r="AS19" s="632"/>
    </row>
    <row r="20" spans="1:45" ht="128.25" customHeight="1" x14ac:dyDescent="0.2">
      <c r="A20" s="628"/>
      <c r="B20" s="628"/>
      <c r="C20" s="628"/>
      <c r="D20" s="40" t="s">
        <v>161</v>
      </c>
      <c r="E20" s="40" t="s">
        <v>162</v>
      </c>
      <c r="F20" s="40" t="s">
        <v>161</v>
      </c>
      <c r="G20" s="40" t="s">
        <v>162</v>
      </c>
      <c r="H20" s="40" t="s">
        <v>161</v>
      </c>
      <c r="I20" s="40" t="s">
        <v>162</v>
      </c>
      <c r="J20" s="40" t="s">
        <v>161</v>
      </c>
      <c r="K20" s="40" t="s">
        <v>162</v>
      </c>
      <c r="L20" s="40" t="s">
        <v>161</v>
      </c>
      <c r="M20" s="40" t="s">
        <v>979</v>
      </c>
      <c r="N20" s="40" t="s">
        <v>161</v>
      </c>
      <c r="O20" s="40" t="s">
        <v>162</v>
      </c>
      <c r="P20" s="40" t="s">
        <v>52</v>
      </c>
      <c r="Q20" s="40" t="s">
        <v>162</v>
      </c>
      <c r="R20" s="40" t="s">
        <v>161</v>
      </c>
      <c r="S20" s="40" t="s">
        <v>162</v>
      </c>
      <c r="T20" s="40" t="s">
        <v>161</v>
      </c>
      <c r="U20" s="40" t="s">
        <v>162</v>
      </c>
      <c r="V20" s="40" t="s">
        <v>161</v>
      </c>
      <c r="W20" s="40" t="s">
        <v>162</v>
      </c>
      <c r="X20" s="40" t="s">
        <v>161</v>
      </c>
      <c r="Y20" s="40" t="s">
        <v>162</v>
      </c>
      <c r="Z20" s="40" t="s">
        <v>161</v>
      </c>
      <c r="AA20" s="40" t="s">
        <v>162</v>
      </c>
      <c r="AB20" s="40" t="s">
        <v>161</v>
      </c>
      <c r="AC20" s="40" t="s">
        <v>162</v>
      </c>
      <c r="AD20" s="40" t="s">
        <v>161</v>
      </c>
      <c r="AE20" s="40" t="s">
        <v>162</v>
      </c>
      <c r="AF20" s="40" t="s">
        <v>161</v>
      </c>
      <c r="AG20" s="40" t="s">
        <v>162</v>
      </c>
      <c r="AH20" s="40" t="s">
        <v>161</v>
      </c>
      <c r="AI20" s="40" t="s">
        <v>162</v>
      </c>
      <c r="AJ20" s="40" t="s">
        <v>161</v>
      </c>
      <c r="AK20" s="40" t="s">
        <v>162</v>
      </c>
      <c r="AL20" s="40" t="s">
        <v>161</v>
      </c>
      <c r="AM20" s="40" t="s">
        <v>162</v>
      </c>
      <c r="AN20" s="40" t="s">
        <v>161</v>
      </c>
      <c r="AO20" s="40" t="s">
        <v>162</v>
      </c>
      <c r="AP20" s="40" t="s">
        <v>161</v>
      </c>
      <c r="AQ20" s="40" t="s">
        <v>162</v>
      </c>
      <c r="AR20" s="40" t="s">
        <v>161</v>
      </c>
      <c r="AS20" s="40" t="s">
        <v>162</v>
      </c>
    </row>
    <row r="21" spans="1:45" s="29" customFormat="1" ht="15.75" x14ac:dyDescent="0.25">
      <c r="A21" s="50">
        <v>1</v>
      </c>
      <c r="B21" s="28">
        <v>2</v>
      </c>
      <c r="C21" s="50">
        <v>3</v>
      </c>
      <c r="D21" s="92" t="s">
        <v>106</v>
      </c>
      <c r="E21" s="92" t="s">
        <v>113</v>
      </c>
      <c r="F21" s="92" t="s">
        <v>114</v>
      </c>
      <c r="G21" s="92" t="s">
        <v>150</v>
      </c>
      <c r="H21" s="92" t="s">
        <v>173</v>
      </c>
      <c r="I21" s="92" t="s">
        <v>173</v>
      </c>
      <c r="J21" s="92" t="s">
        <v>99</v>
      </c>
      <c r="K21" s="92" t="s">
        <v>100</v>
      </c>
      <c r="L21" s="92" t="s">
        <v>115</v>
      </c>
      <c r="M21" s="92" t="s">
        <v>116</v>
      </c>
      <c r="N21" s="92" t="s">
        <v>171</v>
      </c>
      <c r="O21" s="92" t="s">
        <v>171</v>
      </c>
      <c r="P21" s="92" t="s">
        <v>102</v>
      </c>
      <c r="Q21" s="92" t="s">
        <v>103</v>
      </c>
      <c r="R21" s="92" t="s">
        <v>104</v>
      </c>
      <c r="S21" s="92" t="s">
        <v>105</v>
      </c>
      <c r="T21" s="92" t="s">
        <v>172</v>
      </c>
      <c r="U21" s="92" t="s">
        <v>172</v>
      </c>
      <c r="V21" s="92" t="s">
        <v>118</v>
      </c>
      <c r="W21" s="92" t="s">
        <v>119</v>
      </c>
      <c r="X21" s="92" t="s">
        <v>151</v>
      </c>
      <c r="Y21" s="92" t="s">
        <v>152</v>
      </c>
      <c r="Z21" s="92" t="s">
        <v>174</v>
      </c>
      <c r="AA21" s="92" t="s">
        <v>174</v>
      </c>
      <c r="AB21" s="92" t="s">
        <v>121</v>
      </c>
      <c r="AC21" s="92" t="s">
        <v>122</v>
      </c>
      <c r="AD21" s="92" t="s">
        <v>126</v>
      </c>
      <c r="AE21" s="92" t="s">
        <v>127</v>
      </c>
      <c r="AF21" s="92" t="s">
        <v>175</v>
      </c>
      <c r="AG21" s="92" t="s">
        <v>175</v>
      </c>
      <c r="AH21" s="92" t="s">
        <v>153</v>
      </c>
      <c r="AI21" s="92" t="s">
        <v>154</v>
      </c>
      <c r="AJ21" s="92" t="s">
        <v>155</v>
      </c>
      <c r="AK21" s="92" t="s">
        <v>156</v>
      </c>
      <c r="AL21" s="92" t="s">
        <v>176</v>
      </c>
      <c r="AM21" s="92" t="s">
        <v>176</v>
      </c>
      <c r="AN21" s="92" t="s">
        <v>157</v>
      </c>
      <c r="AO21" s="92" t="s">
        <v>158</v>
      </c>
      <c r="AP21" s="92" t="s">
        <v>159</v>
      </c>
      <c r="AQ21" s="92" t="s">
        <v>160</v>
      </c>
      <c r="AR21" s="92" t="s">
        <v>177</v>
      </c>
      <c r="AS21" s="92" t="s">
        <v>177</v>
      </c>
    </row>
    <row r="22" spans="1:45" s="29" customFormat="1" ht="15.75" x14ac:dyDescent="0.25">
      <c r="A22" s="50"/>
      <c r="B22" s="28"/>
      <c r="C22" s="50"/>
      <c r="D22" s="92"/>
      <c r="E22" s="92"/>
      <c r="F22" s="92"/>
      <c r="G22" s="92"/>
      <c r="H22" s="92"/>
      <c r="I22" s="92"/>
      <c r="J22" s="92"/>
      <c r="K22" s="92"/>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row>
    <row r="23" spans="1:45" s="29" customFormat="1" ht="31.5" x14ac:dyDescent="0.25">
      <c r="A23" s="210">
        <v>0</v>
      </c>
      <c r="B23" s="171" t="s">
        <v>735</v>
      </c>
      <c r="C23" s="50"/>
      <c r="D23" s="92"/>
      <c r="E23" s="92"/>
      <c r="F23" s="92"/>
      <c r="G23" s="92"/>
      <c r="H23" s="92"/>
      <c r="I23" s="92"/>
      <c r="J23" s="217"/>
      <c r="K23" s="217"/>
      <c r="L23" s="286">
        <f>L37+L63</f>
        <v>7.0200000000000005</v>
      </c>
      <c r="M23" s="287" t="str">
        <f>M25</f>
        <v>4,16</v>
      </c>
      <c r="N23" s="217"/>
      <c r="O23" s="217"/>
      <c r="P23" s="217"/>
      <c r="Q23" s="217"/>
      <c r="R23" s="217"/>
      <c r="S23" s="217"/>
      <c r="T23" s="217"/>
      <c r="U23" s="217"/>
      <c r="V23" s="286">
        <f>V63</f>
        <v>0</v>
      </c>
      <c r="W23" s="92"/>
      <c r="X23" s="92"/>
      <c r="Y23" s="92"/>
      <c r="Z23" s="92"/>
      <c r="AA23" s="92"/>
      <c r="AB23" s="92"/>
      <c r="AC23" s="92"/>
      <c r="AD23" s="92"/>
      <c r="AE23" s="92"/>
      <c r="AF23" s="92"/>
      <c r="AG23" s="92"/>
      <c r="AH23" s="92"/>
      <c r="AI23" s="92"/>
      <c r="AJ23" s="92"/>
      <c r="AK23" s="92"/>
      <c r="AL23" s="92"/>
      <c r="AM23" s="92"/>
      <c r="AN23" s="92"/>
      <c r="AO23" s="92"/>
      <c r="AP23" s="92"/>
      <c r="AQ23" s="92"/>
      <c r="AR23" s="92"/>
      <c r="AS23" s="92"/>
    </row>
    <row r="24" spans="1:45" s="29" customFormat="1" ht="15.75" x14ac:dyDescent="0.25">
      <c r="A24" s="50" t="s">
        <v>736</v>
      </c>
      <c r="B24" s="170" t="s">
        <v>737</v>
      </c>
      <c r="C24" s="50"/>
      <c r="D24" s="92"/>
      <c r="E24" s="92"/>
      <c r="F24" s="92"/>
      <c r="G24" s="92"/>
      <c r="H24" s="92"/>
      <c r="I24" s="92"/>
      <c r="J24" s="92"/>
      <c r="K24" s="92"/>
      <c r="L24" s="286" t="s">
        <v>763</v>
      </c>
      <c r="M24" s="287"/>
      <c r="N24" s="92"/>
      <c r="O24" s="92"/>
      <c r="P24" s="92"/>
      <c r="Q24" s="92"/>
      <c r="R24" s="92"/>
      <c r="S24" s="92"/>
      <c r="T24" s="92"/>
      <c r="U24" s="92"/>
      <c r="V24" s="92" t="s">
        <v>763</v>
      </c>
      <c r="W24" s="92"/>
      <c r="X24" s="92"/>
      <c r="Y24" s="92"/>
      <c r="Z24" s="92"/>
      <c r="AA24" s="92"/>
      <c r="AB24" s="92"/>
      <c r="AC24" s="92"/>
      <c r="AD24" s="92"/>
      <c r="AE24" s="92"/>
      <c r="AF24" s="92"/>
      <c r="AG24" s="92"/>
      <c r="AH24" s="92"/>
      <c r="AI24" s="92"/>
      <c r="AJ24" s="92"/>
      <c r="AK24" s="92"/>
      <c r="AL24" s="92"/>
      <c r="AM24" s="92"/>
      <c r="AN24" s="92"/>
      <c r="AO24" s="92"/>
      <c r="AP24" s="92"/>
      <c r="AQ24" s="92"/>
      <c r="AR24" s="92"/>
      <c r="AS24" s="92"/>
    </row>
    <row r="25" spans="1:45" s="29" customFormat="1" ht="31.5" x14ac:dyDescent="0.25">
      <c r="A25" s="50" t="s">
        <v>738</v>
      </c>
      <c r="B25" s="170" t="s">
        <v>762</v>
      </c>
      <c r="C25" s="50"/>
      <c r="D25" s="92"/>
      <c r="E25" s="92"/>
      <c r="F25" s="92"/>
      <c r="G25" s="92"/>
      <c r="H25" s="92"/>
      <c r="I25" s="92"/>
      <c r="J25" s="92"/>
      <c r="K25" s="92"/>
      <c r="L25" s="286">
        <v>7.02</v>
      </c>
      <c r="M25" s="287" t="str">
        <f>M37</f>
        <v>4,16</v>
      </c>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row>
    <row r="26" spans="1:45" s="29" customFormat="1" ht="63" x14ac:dyDescent="0.25">
      <c r="A26" s="50" t="s">
        <v>739</v>
      </c>
      <c r="B26" s="170" t="s">
        <v>740</v>
      </c>
      <c r="C26" s="50"/>
      <c r="D26" s="92"/>
      <c r="E26" s="92"/>
      <c r="F26" s="92"/>
      <c r="G26" s="92"/>
      <c r="H26" s="92"/>
      <c r="I26" s="92"/>
      <c r="J26" s="92"/>
      <c r="K26" s="92"/>
      <c r="L26" s="286" t="s">
        <v>763</v>
      </c>
      <c r="M26" s="92"/>
      <c r="N26" s="92"/>
      <c r="O26" s="92"/>
      <c r="P26" s="92"/>
      <c r="Q26" s="92"/>
      <c r="R26" s="92"/>
      <c r="S26" s="92"/>
      <c r="T26" s="92"/>
      <c r="U26" s="92"/>
      <c r="V26" s="92" t="s">
        <v>763</v>
      </c>
      <c r="W26" s="92"/>
      <c r="X26" s="92"/>
      <c r="Y26" s="92"/>
      <c r="Z26" s="92"/>
      <c r="AA26" s="92"/>
      <c r="AB26" s="92"/>
      <c r="AC26" s="92"/>
      <c r="AD26" s="92"/>
      <c r="AE26" s="92"/>
      <c r="AF26" s="92"/>
      <c r="AG26" s="92"/>
      <c r="AH26" s="92"/>
      <c r="AI26" s="92"/>
      <c r="AJ26" s="92"/>
      <c r="AK26" s="92"/>
      <c r="AL26" s="92"/>
      <c r="AM26" s="92"/>
      <c r="AN26" s="92"/>
      <c r="AO26" s="92"/>
      <c r="AP26" s="92"/>
      <c r="AQ26" s="92"/>
      <c r="AR26" s="92"/>
      <c r="AS26" s="92"/>
    </row>
    <row r="27" spans="1:45" s="29" customFormat="1" ht="31.5" x14ac:dyDescent="0.25">
      <c r="A27" s="50" t="s">
        <v>741</v>
      </c>
      <c r="B27" s="170" t="s">
        <v>742</v>
      </c>
      <c r="C27" s="50"/>
      <c r="D27" s="92"/>
      <c r="E27" s="92"/>
      <c r="F27" s="92"/>
      <c r="G27" s="92"/>
      <c r="H27" s="92"/>
      <c r="I27" s="92"/>
      <c r="J27" s="92"/>
      <c r="K27" s="92"/>
      <c r="L27" s="286" t="s">
        <v>763</v>
      </c>
      <c r="M27" s="92"/>
      <c r="N27" s="92"/>
      <c r="O27" s="92"/>
      <c r="P27" s="92"/>
      <c r="Q27" s="92"/>
      <c r="R27" s="92"/>
      <c r="S27" s="92"/>
      <c r="T27" s="92"/>
      <c r="U27" s="92"/>
      <c r="V27" s="92" t="s">
        <v>763</v>
      </c>
      <c r="W27" s="92"/>
      <c r="X27" s="92"/>
      <c r="Y27" s="92"/>
      <c r="Z27" s="92"/>
      <c r="AA27" s="92"/>
      <c r="AB27" s="92"/>
      <c r="AC27" s="92"/>
      <c r="AD27" s="92"/>
      <c r="AE27" s="92"/>
      <c r="AF27" s="92"/>
      <c r="AG27" s="92"/>
      <c r="AH27" s="92"/>
      <c r="AI27" s="92"/>
      <c r="AJ27" s="92"/>
      <c r="AK27" s="92"/>
      <c r="AL27" s="92"/>
      <c r="AM27" s="92"/>
      <c r="AN27" s="92"/>
      <c r="AO27" s="92"/>
      <c r="AP27" s="92"/>
      <c r="AQ27" s="92"/>
      <c r="AR27" s="92"/>
      <c r="AS27" s="92"/>
    </row>
    <row r="28" spans="1:45" s="29" customFormat="1" ht="47.25" x14ac:dyDescent="0.25">
      <c r="A28" s="50" t="s">
        <v>743</v>
      </c>
      <c r="B28" s="170" t="s">
        <v>744</v>
      </c>
      <c r="C28" s="50"/>
      <c r="D28" s="92" t="s">
        <v>763</v>
      </c>
      <c r="E28" s="92"/>
      <c r="F28" s="92"/>
      <c r="G28" s="92"/>
      <c r="H28" s="92"/>
      <c r="I28" s="92"/>
      <c r="J28" s="92"/>
      <c r="K28" s="92"/>
      <c r="L28" s="286" t="s">
        <v>763</v>
      </c>
      <c r="M28" s="92"/>
      <c r="N28" s="92"/>
      <c r="O28" s="92"/>
      <c r="P28" s="92"/>
      <c r="Q28" s="92"/>
      <c r="R28" s="92"/>
      <c r="S28" s="92"/>
      <c r="T28" s="92"/>
      <c r="U28" s="92"/>
      <c r="V28" s="92" t="s">
        <v>763</v>
      </c>
      <c r="W28" s="92"/>
      <c r="X28" s="92"/>
      <c r="Y28" s="92"/>
      <c r="Z28" s="92"/>
      <c r="AA28" s="92"/>
      <c r="AB28" s="92"/>
      <c r="AC28" s="92"/>
      <c r="AD28" s="92"/>
      <c r="AE28" s="92"/>
      <c r="AF28" s="92"/>
      <c r="AG28" s="92"/>
      <c r="AH28" s="92"/>
      <c r="AI28" s="92"/>
      <c r="AJ28" s="92"/>
      <c r="AK28" s="92"/>
      <c r="AL28" s="92"/>
      <c r="AM28" s="92"/>
      <c r="AN28" s="92"/>
      <c r="AO28" s="92"/>
      <c r="AP28" s="92"/>
      <c r="AQ28" s="92"/>
      <c r="AR28" s="92"/>
      <c r="AS28" s="92"/>
    </row>
    <row r="29" spans="1:45" s="29" customFormat="1" ht="15.75" x14ac:dyDescent="0.25">
      <c r="A29" s="50" t="s">
        <v>745</v>
      </c>
      <c r="B29" s="170" t="s">
        <v>746</v>
      </c>
      <c r="C29" s="50"/>
      <c r="D29" s="92"/>
      <c r="E29" s="92"/>
      <c r="F29" s="92"/>
      <c r="G29" s="92"/>
      <c r="H29" s="92"/>
      <c r="I29" s="92"/>
      <c r="J29" s="92"/>
      <c r="K29" s="92"/>
      <c r="L29" s="286" t="s">
        <v>763</v>
      </c>
      <c r="M29" s="92"/>
      <c r="N29" s="92"/>
      <c r="O29" s="92"/>
      <c r="P29" s="92"/>
      <c r="Q29" s="92"/>
      <c r="R29" s="92"/>
      <c r="S29" s="92"/>
      <c r="T29" s="92"/>
      <c r="U29" s="92"/>
      <c r="V29" s="92" t="s">
        <v>763</v>
      </c>
      <c r="W29" s="92"/>
      <c r="X29" s="92"/>
      <c r="Y29" s="92"/>
      <c r="Z29" s="92"/>
      <c r="AA29" s="92"/>
      <c r="AB29" s="92"/>
      <c r="AC29" s="92"/>
      <c r="AD29" s="92"/>
      <c r="AE29" s="92"/>
      <c r="AF29" s="92"/>
      <c r="AG29" s="92"/>
      <c r="AH29" s="92"/>
      <c r="AI29" s="92"/>
      <c r="AJ29" s="92"/>
      <c r="AK29" s="92"/>
      <c r="AL29" s="92"/>
      <c r="AM29" s="92"/>
      <c r="AN29" s="92"/>
      <c r="AO29" s="92"/>
      <c r="AP29" s="92"/>
      <c r="AQ29" s="92"/>
      <c r="AR29" s="92"/>
      <c r="AS29" s="92"/>
    </row>
    <row r="30" spans="1:45" s="29" customFormat="1" ht="15.75" x14ac:dyDescent="0.25">
      <c r="A30" s="50"/>
      <c r="B30" s="28"/>
      <c r="C30" s="50"/>
      <c r="D30" s="92"/>
      <c r="E30" s="92"/>
      <c r="F30" s="92"/>
      <c r="G30" s="92"/>
      <c r="H30" s="92"/>
      <c r="I30" s="92"/>
      <c r="J30" s="92"/>
      <c r="K30" s="92"/>
      <c r="L30" s="286"/>
      <c r="M30" s="92"/>
      <c r="N30" s="92"/>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row>
    <row r="31" spans="1:45" s="29" customFormat="1" ht="31.5" x14ac:dyDescent="0.25">
      <c r="A31" s="50">
        <v>1</v>
      </c>
      <c r="B31" s="170" t="s">
        <v>579</v>
      </c>
      <c r="C31" s="50"/>
      <c r="D31" s="92"/>
      <c r="E31" s="92"/>
      <c r="F31" s="92"/>
      <c r="G31" s="92"/>
      <c r="H31" s="92"/>
      <c r="I31" s="92"/>
      <c r="J31" s="92"/>
      <c r="K31" s="92"/>
      <c r="L31" s="286"/>
      <c r="M31" s="92"/>
      <c r="N31" s="92"/>
      <c r="O31" s="92"/>
      <c r="P31" s="92"/>
      <c r="Q31" s="92"/>
      <c r="R31" s="92"/>
      <c r="S31" s="92"/>
      <c r="T31" s="92"/>
      <c r="U31" s="92"/>
      <c r="V31" s="92"/>
      <c r="W31" s="92"/>
      <c r="X31" s="92"/>
      <c r="Y31" s="92"/>
      <c r="Z31" s="92"/>
      <c r="AA31" s="92"/>
      <c r="AB31" s="92"/>
      <c r="AC31" s="92"/>
      <c r="AD31" s="92"/>
      <c r="AE31" s="92"/>
      <c r="AF31" s="92"/>
      <c r="AG31" s="92"/>
      <c r="AH31" s="92"/>
      <c r="AI31" s="92"/>
      <c r="AJ31" s="92"/>
      <c r="AK31" s="92"/>
      <c r="AL31" s="92"/>
      <c r="AM31" s="92"/>
      <c r="AN31" s="92"/>
      <c r="AO31" s="92"/>
      <c r="AP31" s="92"/>
      <c r="AQ31" s="92"/>
      <c r="AR31" s="92"/>
      <c r="AS31" s="92"/>
    </row>
    <row r="32" spans="1:45" s="29" customFormat="1" ht="31.5" x14ac:dyDescent="0.25">
      <c r="A32" s="173" t="s">
        <v>550</v>
      </c>
      <c r="B32" s="171" t="s">
        <v>747</v>
      </c>
      <c r="C32" s="50"/>
      <c r="D32" s="92" t="s">
        <v>763</v>
      </c>
      <c r="E32" s="92"/>
      <c r="F32" s="92"/>
      <c r="G32" s="92"/>
      <c r="H32" s="92"/>
      <c r="I32" s="92"/>
      <c r="J32" s="92"/>
      <c r="K32" s="92"/>
      <c r="L32" s="286"/>
      <c r="M32" s="92"/>
      <c r="N32" s="92"/>
      <c r="O32" s="92"/>
      <c r="P32" s="92"/>
      <c r="Q32" s="92"/>
      <c r="R32" s="92"/>
      <c r="S32" s="92"/>
      <c r="T32" s="92"/>
      <c r="U32" s="92"/>
      <c r="V32" s="92"/>
      <c r="W32" s="92"/>
      <c r="X32" s="92"/>
      <c r="Y32" s="92"/>
      <c r="Z32" s="92"/>
      <c r="AA32" s="92"/>
      <c r="AB32" s="92"/>
      <c r="AC32" s="92"/>
      <c r="AD32" s="92"/>
      <c r="AE32" s="92"/>
      <c r="AF32" s="92"/>
      <c r="AG32" s="92"/>
      <c r="AH32" s="92"/>
      <c r="AI32" s="92"/>
      <c r="AJ32" s="92"/>
      <c r="AK32" s="92"/>
      <c r="AL32" s="92"/>
      <c r="AM32" s="92"/>
      <c r="AN32" s="92"/>
      <c r="AO32" s="92"/>
      <c r="AP32" s="92"/>
      <c r="AQ32" s="92"/>
      <c r="AR32" s="92"/>
      <c r="AS32" s="92"/>
    </row>
    <row r="33" spans="1:45" s="29" customFormat="1" ht="47.25" x14ac:dyDescent="0.25">
      <c r="A33" s="46" t="s">
        <v>552</v>
      </c>
      <c r="B33" s="170" t="s">
        <v>748</v>
      </c>
      <c r="C33" s="50"/>
      <c r="D33" s="92" t="s">
        <v>763</v>
      </c>
      <c r="E33" s="92"/>
      <c r="F33" s="92"/>
      <c r="G33" s="92"/>
      <c r="H33" s="92"/>
      <c r="I33" s="92"/>
      <c r="J33" s="92"/>
      <c r="K33" s="92"/>
      <c r="L33" s="286"/>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c r="AQ33" s="92"/>
      <c r="AR33" s="92"/>
      <c r="AS33" s="92"/>
    </row>
    <row r="34" spans="1:45" s="29" customFormat="1" ht="31.5" x14ac:dyDescent="0.25">
      <c r="A34" s="46" t="s">
        <v>553</v>
      </c>
      <c r="B34" s="170" t="s">
        <v>523</v>
      </c>
      <c r="C34" s="50"/>
      <c r="D34" s="92" t="s">
        <v>763</v>
      </c>
      <c r="E34" s="92"/>
      <c r="F34" s="92"/>
      <c r="G34" s="92"/>
      <c r="H34" s="92"/>
      <c r="I34" s="92"/>
      <c r="J34" s="92"/>
      <c r="K34" s="92"/>
      <c r="L34" s="286"/>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c r="AQ34" s="92"/>
      <c r="AR34" s="92"/>
      <c r="AS34" s="92"/>
    </row>
    <row r="35" spans="1:45" s="29" customFormat="1" ht="47.25" x14ac:dyDescent="0.25">
      <c r="A35" s="46" t="s">
        <v>554</v>
      </c>
      <c r="B35" s="170" t="s">
        <v>522</v>
      </c>
      <c r="C35" s="50"/>
      <c r="D35" s="92" t="s">
        <v>763</v>
      </c>
      <c r="E35" s="92"/>
      <c r="F35" s="92"/>
      <c r="G35" s="92"/>
      <c r="H35" s="92"/>
      <c r="I35" s="92"/>
      <c r="J35" s="92"/>
      <c r="K35" s="92"/>
      <c r="L35" s="286"/>
      <c r="M35" s="92"/>
      <c r="N35" s="92"/>
      <c r="O35" s="92"/>
      <c r="P35" s="92"/>
      <c r="Q35" s="92"/>
      <c r="R35" s="92"/>
      <c r="S35" s="92"/>
      <c r="T35" s="92"/>
      <c r="U35" s="92"/>
      <c r="V35" s="92"/>
      <c r="W35" s="92"/>
      <c r="X35" s="92"/>
      <c r="Y35" s="92"/>
      <c r="Z35" s="92"/>
      <c r="AA35" s="92"/>
      <c r="AB35" s="92"/>
      <c r="AC35" s="92"/>
      <c r="AD35" s="92"/>
      <c r="AE35" s="92"/>
      <c r="AF35" s="92"/>
      <c r="AG35" s="92"/>
      <c r="AH35" s="92"/>
      <c r="AI35" s="92"/>
      <c r="AJ35" s="92"/>
      <c r="AK35" s="92"/>
      <c r="AL35" s="92"/>
      <c r="AM35" s="92"/>
      <c r="AN35" s="92"/>
      <c r="AO35" s="92"/>
      <c r="AP35" s="92"/>
      <c r="AQ35" s="92"/>
      <c r="AR35" s="92"/>
      <c r="AS35" s="92"/>
    </row>
    <row r="36" spans="1:45" s="29" customFormat="1" ht="78.75" x14ac:dyDescent="0.25">
      <c r="A36" s="46" t="s">
        <v>555</v>
      </c>
      <c r="B36" s="170" t="s">
        <v>749</v>
      </c>
      <c r="C36" s="50"/>
      <c r="D36" s="92" t="s">
        <v>763</v>
      </c>
      <c r="E36" s="92"/>
      <c r="F36" s="92"/>
      <c r="G36" s="92"/>
      <c r="H36" s="92"/>
      <c r="I36" s="92"/>
      <c r="J36" s="92"/>
      <c r="K36" s="92"/>
      <c r="L36" s="286"/>
      <c r="M36" s="92"/>
      <c r="N36" s="92"/>
      <c r="O36" s="92"/>
      <c r="P36" s="92"/>
      <c r="Q36" s="92"/>
      <c r="R36" s="92"/>
      <c r="S36" s="92"/>
      <c r="T36" s="92"/>
      <c r="U36" s="92"/>
      <c r="V36" s="92"/>
      <c r="W36" s="92"/>
      <c r="X36" s="92"/>
      <c r="Y36" s="92"/>
      <c r="Z36" s="92"/>
      <c r="AA36" s="92"/>
      <c r="AB36" s="92"/>
      <c r="AC36" s="92"/>
      <c r="AD36" s="92"/>
      <c r="AE36" s="92"/>
      <c r="AF36" s="92"/>
      <c r="AG36" s="92"/>
      <c r="AH36" s="92"/>
      <c r="AI36" s="92"/>
      <c r="AJ36" s="92"/>
      <c r="AK36" s="92"/>
      <c r="AL36" s="92"/>
      <c r="AM36" s="92"/>
      <c r="AN36" s="92"/>
      <c r="AO36" s="92"/>
      <c r="AP36" s="92"/>
      <c r="AQ36" s="92"/>
      <c r="AR36" s="92"/>
      <c r="AS36" s="92"/>
    </row>
    <row r="37" spans="1:45" s="29" customFormat="1" ht="47.25" x14ac:dyDescent="0.25">
      <c r="A37" s="173" t="s">
        <v>551</v>
      </c>
      <c r="B37" s="171" t="s">
        <v>750</v>
      </c>
      <c r="C37" s="50"/>
      <c r="D37" s="92"/>
      <c r="E37" s="92"/>
      <c r="F37" s="92"/>
      <c r="G37" s="92"/>
      <c r="H37" s="92"/>
      <c r="I37" s="92"/>
      <c r="J37" s="217"/>
      <c r="K37" s="92"/>
      <c r="L37" s="286">
        <f>L41+L39</f>
        <v>7.0200000000000005</v>
      </c>
      <c r="M37" s="286" t="str">
        <f>M38</f>
        <v>4,16</v>
      </c>
      <c r="N37" s="217"/>
      <c r="O37" s="217"/>
      <c r="P37" s="217"/>
      <c r="Q37" s="217"/>
      <c r="R37" s="217"/>
      <c r="S37" s="92"/>
      <c r="T37" s="92"/>
      <c r="U37" s="92"/>
      <c r="V37" s="92"/>
      <c r="W37" s="92"/>
      <c r="X37" s="92"/>
      <c r="Y37" s="92"/>
      <c r="Z37" s="92"/>
      <c r="AA37" s="92"/>
      <c r="AB37" s="92"/>
      <c r="AC37" s="92"/>
      <c r="AD37" s="92"/>
      <c r="AE37" s="92"/>
      <c r="AF37" s="92"/>
      <c r="AG37" s="92"/>
      <c r="AH37" s="92"/>
      <c r="AI37" s="92"/>
      <c r="AJ37" s="92"/>
      <c r="AK37" s="92"/>
      <c r="AL37" s="92"/>
      <c r="AM37" s="92"/>
      <c r="AN37" s="92"/>
      <c r="AO37" s="92"/>
      <c r="AP37" s="92"/>
      <c r="AQ37" s="92"/>
      <c r="AR37" s="92"/>
      <c r="AS37" s="92"/>
    </row>
    <row r="38" spans="1:45" s="29" customFormat="1" ht="63" customHeight="1" x14ac:dyDescent="0.25">
      <c r="A38" s="46" t="s">
        <v>556</v>
      </c>
      <c r="B38" s="172" t="s">
        <v>764</v>
      </c>
      <c r="C38" s="50"/>
      <c r="D38" s="92"/>
      <c r="E38" s="92"/>
      <c r="F38" s="92"/>
      <c r="G38" s="92"/>
      <c r="H38" s="92"/>
      <c r="I38" s="92"/>
      <c r="J38" s="92"/>
      <c r="K38" s="92"/>
      <c r="L38" s="286">
        <f>L41</f>
        <v>7.0200000000000005</v>
      </c>
      <c r="M38" s="287" t="str">
        <f>M41</f>
        <v>4,16</v>
      </c>
      <c r="N38" s="92"/>
      <c r="O38" s="92"/>
      <c r="P38" s="92"/>
      <c r="Q38" s="92"/>
      <c r="R38" s="92"/>
      <c r="S38" s="92"/>
      <c r="T38" s="92"/>
      <c r="U38" s="92"/>
      <c r="V38" s="92"/>
      <c r="W38" s="92"/>
      <c r="X38" s="92"/>
      <c r="Y38" s="92"/>
      <c r="Z38" s="92"/>
      <c r="AA38" s="92"/>
      <c r="AB38" s="92"/>
      <c r="AC38" s="92"/>
      <c r="AD38" s="92"/>
      <c r="AE38" s="92"/>
      <c r="AF38" s="92"/>
      <c r="AG38" s="92"/>
      <c r="AH38" s="92"/>
      <c r="AI38" s="92"/>
      <c r="AJ38" s="92"/>
      <c r="AK38" s="92"/>
      <c r="AL38" s="92"/>
      <c r="AM38" s="92"/>
      <c r="AN38" s="92"/>
      <c r="AO38" s="92"/>
      <c r="AP38" s="92"/>
      <c r="AQ38" s="92"/>
      <c r="AR38" s="92"/>
      <c r="AS38" s="92"/>
    </row>
    <row r="39" spans="1:45" s="29" customFormat="1" ht="36.75" customHeight="1" x14ac:dyDescent="0.25">
      <c r="A39" s="46" t="s">
        <v>603</v>
      </c>
      <c r="B39" s="170" t="s">
        <v>765</v>
      </c>
      <c r="C39" s="50"/>
      <c r="D39" s="92"/>
      <c r="E39" s="92"/>
      <c r="F39" s="92"/>
      <c r="G39" s="92"/>
      <c r="H39" s="92"/>
      <c r="I39" s="92"/>
      <c r="J39" s="92"/>
      <c r="K39" s="92"/>
      <c r="L39" s="286">
        <v>0</v>
      </c>
      <c r="M39" s="287"/>
      <c r="N39" s="92"/>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c r="AP39" s="92"/>
      <c r="AQ39" s="92"/>
      <c r="AR39" s="92"/>
      <c r="AS39" s="92"/>
    </row>
    <row r="40" spans="1:45" s="29" customFormat="1" ht="15.75" x14ac:dyDescent="0.25">
      <c r="A40" s="46"/>
      <c r="B40" s="170"/>
      <c r="C40" s="50"/>
      <c r="D40" s="92"/>
      <c r="E40" s="92"/>
      <c r="F40" s="92"/>
      <c r="G40" s="92"/>
      <c r="H40" s="92"/>
      <c r="I40" s="92"/>
      <c r="J40" s="92"/>
      <c r="K40" s="92"/>
      <c r="L40" s="286"/>
      <c r="M40" s="287"/>
      <c r="N40" s="92"/>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c r="AO40" s="92"/>
      <c r="AP40" s="92"/>
      <c r="AQ40" s="92"/>
      <c r="AR40" s="92"/>
      <c r="AS40" s="92"/>
    </row>
    <row r="41" spans="1:45" s="29" customFormat="1" ht="63" x14ac:dyDescent="0.25">
      <c r="A41" s="46" t="s">
        <v>604</v>
      </c>
      <c r="B41" s="170" t="s">
        <v>766</v>
      </c>
      <c r="C41" s="50"/>
      <c r="D41" s="92"/>
      <c r="E41" s="92"/>
      <c r="F41" s="92"/>
      <c r="G41" s="92"/>
      <c r="H41" s="92"/>
      <c r="I41" s="92"/>
      <c r="J41" s="92"/>
      <c r="K41" s="92"/>
      <c r="L41" s="286">
        <f>SUM(L42:L48)</f>
        <v>7.0200000000000005</v>
      </c>
      <c r="M41" s="287" t="str">
        <f>M48</f>
        <v>4,16</v>
      </c>
      <c r="N41" s="92"/>
      <c r="O41" s="92"/>
      <c r="P41" s="92"/>
      <c r="Q41" s="92"/>
      <c r="R41" s="92"/>
      <c r="S41" s="92"/>
      <c r="T41" s="92"/>
      <c r="U41" s="92"/>
      <c r="V41" s="92"/>
      <c r="W41" s="92"/>
      <c r="X41" s="92"/>
      <c r="Y41" s="92"/>
      <c r="Z41" s="92"/>
      <c r="AA41" s="92"/>
      <c r="AB41" s="92"/>
      <c r="AC41" s="92"/>
      <c r="AD41" s="92"/>
      <c r="AE41" s="92"/>
      <c r="AF41" s="92"/>
      <c r="AG41" s="92"/>
      <c r="AH41" s="92"/>
      <c r="AI41" s="92"/>
      <c r="AJ41" s="92"/>
      <c r="AK41" s="92"/>
      <c r="AL41" s="92"/>
      <c r="AM41" s="92"/>
      <c r="AN41" s="92"/>
      <c r="AO41" s="92"/>
      <c r="AP41" s="92"/>
      <c r="AQ41" s="92"/>
      <c r="AR41" s="92"/>
      <c r="AS41" s="92"/>
    </row>
    <row r="42" spans="1:45" s="29" customFormat="1" ht="31.5" x14ac:dyDescent="0.25">
      <c r="A42" s="46"/>
      <c r="B42" s="282" t="s">
        <v>830</v>
      </c>
      <c r="C42" s="332" t="s">
        <v>806</v>
      </c>
      <c r="D42" s="92"/>
      <c r="E42" s="92"/>
      <c r="F42" s="92"/>
      <c r="G42" s="92"/>
      <c r="H42" s="92"/>
      <c r="I42" s="92"/>
      <c r="J42" s="92"/>
      <c r="K42" s="92"/>
      <c r="L42" s="286">
        <v>1.26</v>
      </c>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row>
    <row r="43" spans="1:45" s="29" customFormat="1" ht="15.75" x14ac:dyDescent="0.25">
      <c r="A43" s="46"/>
      <c r="B43" s="282" t="s">
        <v>807</v>
      </c>
      <c r="C43" s="332" t="s">
        <v>806</v>
      </c>
      <c r="D43" s="92"/>
      <c r="E43" s="92"/>
      <c r="F43" s="92"/>
      <c r="G43" s="92"/>
      <c r="H43" s="92"/>
      <c r="I43" s="92"/>
      <c r="J43" s="92"/>
      <c r="K43" s="92"/>
      <c r="L43" s="286">
        <v>0</v>
      </c>
      <c r="M43" s="92"/>
      <c r="N43" s="92"/>
      <c r="O43" s="92"/>
      <c r="P43" s="92"/>
      <c r="Q43" s="92"/>
      <c r="R43" s="92"/>
      <c r="S43" s="92"/>
      <c r="T43" s="92"/>
      <c r="U43" s="92"/>
      <c r="V43" s="92"/>
      <c r="W43" s="92"/>
      <c r="X43" s="92"/>
      <c r="Y43" s="92"/>
      <c r="Z43" s="92"/>
      <c r="AA43" s="92"/>
      <c r="AB43" s="92"/>
      <c r="AC43" s="92"/>
      <c r="AD43" s="92"/>
      <c r="AE43" s="92"/>
      <c r="AF43" s="92"/>
      <c r="AG43" s="92"/>
      <c r="AH43" s="92"/>
      <c r="AI43" s="92"/>
      <c r="AJ43" s="92"/>
      <c r="AK43" s="92"/>
      <c r="AL43" s="92"/>
      <c r="AM43" s="92"/>
      <c r="AN43" s="92"/>
      <c r="AO43" s="92"/>
      <c r="AP43" s="92"/>
      <c r="AQ43" s="92"/>
      <c r="AR43" s="92"/>
      <c r="AS43" s="92"/>
    </row>
    <row r="44" spans="1:45" s="29" customFormat="1" ht="31.5" x14ac:dyDescent="0.25">
      <c r="A44" s="46"/>
      <c r="B44" s="282" t="s">
        <v>831</v>
      </c>
      <c r="C44" s="332" t="s">
        <v>806</v>
      </c>
      <c r="D44" s="92"/>
      <c r="E44" s="92"/>
      <c r="F44" s="92"/>
      <c r="G44" s="92"/>
      <c r="H44" s="92"/>
      <c r="I44" s="92"/>
      <c r="J44" s="92"/>
      <c r="K44" s="92"/>
      <c r="L44" s="286">
        <v>0.8</v>
      </c>
      <c r="M44" s="92"/>
      <c r="N44" s="92"/>
      <c r="O44" s="92"/>
      <c r="P44" s="92"/>
      <c r="Q44" s="92"/>
      <c r="R44" s="92"/>
      <c r="S44" s="92"/>
      <c r="T44" s="92"/>
      <c r="U44" s="92"/>
      <c r="V44" s="92"/>
      <c r="W44" s="92"/>
      <c r="X44" s="92"/>
      <c r="Y44" s="92"/>
      <c r="Z44" s="92"/>
      <c r="AA44" s="92"/>
      <c r="AB44" s="92"/>
      <c r="AC44" s="92"/>
      <c r="AD44" s="92"/>
      <c r="AE44" s="92"/>
      <c r="AF44" s="92"/>
      <c r="AG44" s="92"/>
      <c r="AH44" s="92"/>
      <c r="AI44" s="92"/>
      <c r="AJ44" s="92"/>
      <c r="AK44" s="92"/>
      <c r="AL44" s="92"/>
      <c r="AM44" s="92"/>
      <c r="AN44" s="92"/>
      <c r="AO44" s="92"/>
      <c r="AP44" s="92"/>
      <c r="AQ44" s="92"/>
      <c r="AR44" s="92"/>
      <c r="AS44" s="92"/>
    </row>
    <row r="45" spans="1:45" s="29" customFormat="1" ht="15.75" x14ac:dyDescent="0.25">
      <c r="A45" s="46"/>
      <c r="B45" s="282" t="s">
        <v>832</v>
      </c>
      <c r="C45" s="332" t="s">
        <v>806</v>
      </c>
      <c r="D45" s="92"/>
      <c r="E45" s="92"/>
      <c r="F45" s="92"/>
      <c r="G45" s="92"/>
      <c r="H45" s="92"/>
      <c r="I45" s="92"/>
      <c r="J45" s="92"/>
      <c r="K45" s="92"/>
      <c r="L45" s="286">
        <v>0</v>
      </c>
      <c r="M45" s="92"/>
      <c r="N45" s="92"/>
      <c r="O45" s="92"/>
      <c r="P45" s="92"/>
      <c r="Q45" s="92"/>
      <c r="R45" s="92"/>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c r="AQ45" s="92"/>
      <c r="AR45" s="92"/>
      <c r="AS45" s="92"/>
    </row>
    <row r="46" spans="1:45" s="29" customFormat="1" ht="31.5" x14ac:dyDescent="0.25">
      <c r="A46" s="46"/>
      <c r="B46" s="282" t="s">
        <v>833</v>
      </c>
      <c r="C46" s="332" t="s">
        <v>806</v>
      </c>
      <c r="D46" s="92"/>
      <c r="E46" s="92"/>
      <c r="F46" s="92"/>
      <c r="G46" s="92"/>
      <c r="H46" s="92"/>
      <c r="I46" s="92"/>
      <c r="J46" s="92"/>
      <c r="K46" s="92"/>
      <c r="L46" s="286">
        <v>0.8</v>
      </c>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row>
    <row r="47" spans="1:45" s="29" customFormat="1" ht="31.5" x14ac:dyDescent="0.25">
      <c r="A47" s="46"/>
      <c r="B47" s="282" t="s">
        <v>808</v>
      </c>
      <c r="C47" s="332" t="s">
        <v>806</v>
      </c>
      <c r="D47" s="92"/>
      <c r="E47" s="92"/>
      <c r="F47" s="92"/>
      <c r="G47" s="92"/>
      <c r="H47" s="92"/>
      <c r="I47" s="92"/>
      <c r="J47" s="92"/>
      <c r="K47" s="92"/>
      <c r="L47" s="286">
        <v>0</v>
      </c>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row>
    <row r="48" spans="1:45" s="29" customFormat="1" ht="31.5" x14ac:dyDescent="0.25">
      <c r="A48" s="46"/>
      <c r="B48" s="283" t="s">
        <v>819</v>
      </c>
      <c r="C48" s="50" t="s">
        <v>806</v>
      </c>
      <c r="D48" s="92"/>
      <c r="E48" s="92"/>
      <c r="F48" s="92"/>
      <c r="G48" s="92"/>
      <c r="H48" s="92"/>
      <c r="I48" s="92"/>
      <c r="J48" s="92"/>
      <c r="K48" s="92"/>
      <c r="L48" s="286">
        <v>4.16</v>
      </c>
      <c r="M48" s="92" t="s">
        <v>1056</v>
      </c>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AQ48" s="92"/>
      <c r="AR48" s="92"/>
      <c r="AS48" s="92"/>
    </row>
    <row r="49" spans="1:45" s="29" customFormat="1" ht="15.75" x14ac:dyDescent="0.25">
      <c r="A49" s="46"/>
      <c r="B49" s="170"/>
      <c r="C49" s="50"/>
      <c r="D49" s="92"/>
      <c r="E49" s="92"/>
      <c r="F49" s="92"/>
      <c r="G49" s="92"/>
      <c r="H49" s="92"/>
      <c r="I49" s="92"/>
      <c r="J49" s="92"/>
      <c r="K49" s="92"/>
      <c r="L49" s="92"/>
      <c r="M49" s="92"/>
      <c r="N49" s="92"/>
      <c r="O49" s="92"/>
      <c r="P49" s="92"/>
      <c r="Q49" s="92"/>
      <c r="R49" s="92"/>
      <c r="S49" s="92"/>
      <c r="T49" s="92"/>
      <c r="U49" s="92"/>
      <c r="V49" s="92"/>
      <c r="W49" s="92"/>
      <c r="X49" s="92"/>
      <c r="Y49" s="92"/>
      <c r="Z49" s="92"/>
      <c r="AA49" s="92"/>
      <c r="AB49" s="92"/>
      <c r="AC49" s="92"/>
      <c r="AD49" s="92"/>
      <c r="AE49" s="92"/>
      <c r="AF49" s="92"/>
      <c r="AG49" s="92"/>
      <c r="AH49" s="92"/>
      <c r="AI49" s="92"/>
      <c r="AJ49" s="92"/>
      <c r="AK49" s="92"/>
      <c r="AL49" s="92"/>
      <c r="AM49" s="92"/>
      <c r="AN49" s="92"/>
      <c r="AO49" s="92"/>
      <c r="AP49" s="92"/>
      <c r="AQ49" s="92"/>
      <c r="AR49" s="92"/>
      <c r="AS49" s="92"/>
    </row>
    <row r="50" spans="1:45" s="29" customFormat="1" ht="47.25" x14ac:dyDescent="0.25">
      <c r="A50" s="46" t="s">
        <v>557</v>
      </c>
      <c r="B50" s="172" t="s">
        <v>751</v>
      </c>
      <c r="C50" s="50"/>
      <c r="D50" s="92"/>
      <c r="E50" s="92"/>
      <c r="F50" s="92"/>
      <c r="G50" s="92"/>
      <c r="H50" s="92"/>
      <c r="I50" s="92"/>
      <c r="J50" s="92"/>
      <c r="K50" s="92"/>
      <c r="L50" s="92"/>
      <c r="M50" s="92"/>
      <c r="N50" s="92"/>
      <c r="O50" s="92"/>
      <c r="P50" s="92"/>
      <c r="Q50" s="92"/>
      <c r="R50" s="92"/>
      <c r="S50" s="92"/>
      <c r="T50" s="92"/>
      <c r="U50" s="92"/>
      <c r="V50" s="92"/>
      <c r="W50" s="92"/>
      <c r="X50" s="92"/>
      <c r="Y50" s="92"/>
      <c r="Z50" s="92"/>
      <c r="AA50" s="92"/>
      <c r="AB50" s="92"/>
      <c r="AC50" s="92"/>
      <c r="AD50" s="92"/>
      <c r="AE50" s="92"/>
      <c r="AF50" s="92"/>
      <c r="AG50" s="92"/>
      <c r="AH50" s="92"/>
      <c r="AI50" s="92"/>
      <c r="AJ50" s="92"/>
      <c r="AK50" s="92"/>
      <c r="AL50" s="92"/>
      <c r="AM50" s="92"/>
      <c r="AN50" s="92"/>
      <c r="AO50" s="92"/>
      <c r="AP50" s="92"/>
      <c r="AQ50" s="92"/>
      <c r="AR50" s="92"/>
      <c r="AS50" s="92"/>
    </row>
    <row r="51" spans="1:45" s="29" customFormat="1" ht="31.5" x14ac:dyDescent="0.25">
      <c r="A51" s="46" t="s">
        <v>607</v>
      </c>
      <c r="B51" s="170" t="s">
        <v>752</v>
      </c>
      <c r="C51" s="50"/>
      <c r="D51" s="92"/>
      <c r="E51" s="92"/>
      <c r="F51" s="92"/>
      <c r="G51" s="92"/>
      <c r="H51" s="92"/>
      <c r="I51" s="92"/>
      <c r="J51" s="92"/>
      <c r="K51" s="92"/>
      <c r="L51" s="92"/>
      <c r="M51" s="92"/>
      <c r="N51" s="92"/>
      <c r="O51" s="92"/>
      <c r="P51" s="92"/>
      <c r="Q51" s="92"/>
      <c r="R51" s="92"/>
      <c r="S51" s="92"/>
      <c r="T51" s="92"/>
      <c r="U51" s="92"/>
      <c r="V51" s="92"/>
      <c r="W51" s="92"/>
      <c r="X51" s="92"/>
      <c r="Y51" s="92"/>
      <c r="Z51" s="92"/>
      <c r="AA51" s="92"/>
      <c r="AB51" s="92"/>
      <c r="AC51" s="92"/>
      <c r="AD51" s="92"/>
      <c r="AE51" s="92"/>
      <c r="AF51" s="92"/>
      <c r="AG51" s="92"/>
      <c r="AH51" s="92"/>
      <c r="AI51" s="92"/>
      <c r="AJ51" s="92"/>
      <c r="AK51" s="92"/>
      <c r="AL51" s="92"/>
      <c r="AM51" s="92"/>
      <c r="AN51" s="92"/>
      <c r="AO51" s="92"/>
      <c r="AP51" s="92"/>
      <c r="AQ51" s="92"/>
      <c r="AR51" s="92"/>
      <c r="AS51" s="92"/>
    </row>
    <row r="52" spans="1:45" s="291" customFormat="1" ht="31.5" x14ac:dyDescent="0.25">
      <c r="A52" s="82" t="s">
        <v>611</v>
      </c>
      <c r="B52" s="289" t="s">
        <v>860</v>
      </c>
      <c r="C52" s="290" t="s">
        <v>806</v>
      </c>
      <c r="D52" s="285"/>
      <c r="E52" s="285"/>
      <c r="F52" s="285"/>
      <c r="G52" s="285"/>
      <c r="H52" s="285"/>
      <c r="I52" s="285"/>
      <c r="J52" s="285"/>
      <c r="K52" s="285"/>
      <c r="L52" s="285"/>
      <c r="M52" s="285"/>
      <c r="N52" s="285"/>
      <c r="O52" s="285"/>
      <c r="P52" s="285"/>
      <c r="Q52" s="285"/>
      <c r="R52" s="285"/>
      <c r="S52" s="285"/>
      <c r="T52" s="285"/>
      <c r="U52" s="285"/>
      <c r="V52" s="285"/>
      <c r="W52" s="285"/>
      <c r="X52" s="285"/>
      <c r="Y52" s="285"/>
      <c r="Z52" s="285"/>
      <c r="AA52" s="285"/>
      <c r="AB52" s="285"/>
      <c r="AC52" s="285"/>
      <c r="AD52" s="285"/>
      <c r="AE52" s="285"/>
      <c r="AF52" s="285"/>
      <c r="AG52" s="285"/>
      <c r="AH52" s="285"/>
      <c r="AI52" s="285"/>
      <c r="AJ52" s="285"/>
      <c r="AK52" s="285"/>
      <c r="AL52" s="285"/>
      <c r="AM52" s="285"/>
      <c r="AN52" s="285"/>
      <c r="AO52" s="285"/>
      <c r="AP52" s="285"/>
      <c r="AQ52" s="285"/>
      <c r="AR52" s="285"/>
      <c r="AS52" s="285"/>
    </row>
    <row r="53" spans="1:45" s="291" customFormat="1" ht="15.75" x14ac:dyDescent="0.25">
      <c r="A53" s="82"/>
      <c r="B53" s="289"/>
      <c r="C53" s="290"/>
      <c r="D53" s="285"/>
      <c r="E53" s="285"/>
      <c r="F53" s="285"/>
      <c r="G53" s="285"/>
      <c r="H53" s="285"/>
      <c r="I53" s="285"/>
      <c r="J53" s="285"/>
      <c r="K53" s="285"/>
      <c r="L53" s="285"/>
      <c r="M53" s="285"/>
      <c r="N53" s="285"/>
      <c r="O53" s="285"/>
      <c r="P53" s="285"/>
      <c r="Q53" s="285"/>
      <c r="R53" s="285"/>
      <c r="S53" s="285"/>
      <c r="T53" s="285"/>
      <c r="U53" s="285"/>
      <c r="V53" s="285"/>
      <c r="W53" s="285"/>
      <c r="X53" s="285"/>
      <c r="Y53" s="285"/>
      <c r="Z53" s="285"/>
      <c r="AA53" s="285"/>
      <c r="AB53" s="285"/>
      <c r="AC53" s="285"/>
      <c r="AD53" s="285"/>
      <c r="AE53" s="285"/>
      <c r="AF53" s="285"/>
      <c r="AG53" s="285"/>
      <c r="AH53" s="285"/>
      <c r="AI53" s="285"/>
      <c r="AJ53" s="285"/>
      <c r="AK53" s="285"/>
      <c r="AL53" s="285"/>
      <c r="AM53" s="285"/>
      <c r="AN53" s="285"/>
      <c r="AO53" s="285"/>
      <c r="AP53" s="285"/>
      <c r="AQ53" s="285"/>
      <c r="AR53" s="285"/>
      <c r="AS53" s="285"/>
    </row>
    <row r="54" spans="1:45" s="29" customFormat="1" ht="47.25" x14ac:dyDescent="0.25">
      <c r="A54" s="46" t="s">
        <v>559</v>
      </c>
      <c r="B54" s="216" t="s">
        <v>755</v>
      </c>
      <c r="C54" s="50"/>
      <c r="D54" s="92"/>
      <c r="E54" s="92"/>
      <c r="F54" s="92"/>
      <c r="G54" s="92"/>
      <c r="H54" s="92"/>
      <c r="I54" s="92"/>
      <c r="J54" s="92"/>
      <c r="K54" s="92"/>
      <c r="L54" s="92"/>
      <c r="M54" s="92"/>
      <c r="N54" s="92"/>
      <c r="O54" s="92"/>
      <c r="P54" s="92"/>
      <c r="Q54" s="92"/>
      <c r="R54" s="92"/>
      <c r="S54" s="92"/>
      <c r="T54" s="92"/>
      <c r="U54" s="92"/>
      <c r="V54" s="92"/>
      <c r="W54" s="92"/>
      <c r="X54" s="92"/>
      <c r="Y54" s="92"/>
      <c r="Z54" s="92"/>
      <c r="AA54" s="92"/>
      <c r="AB54" s="92"/>
      <c r="AC54" s="92"/>
      <c r="AD54" s="92"/>
      <c r="AE54" s="92"/>
      <c r="AF54" s="92"/>
      <c r="AG54" s="92"/>
      <c r="AH54" s="92"/>
      <c r="AI54" s="92"/>
      <c r="AJ54" s="92"/>
      <c r="AK54" s="92"/>
      <c r="AL54" s="92"/>
      <c r="AM54" s="92"/>
      <c r="AN54" s="92"/>
      <c r="AO54" s="92"/>
      <c r="AP54" s="92"/>
      <c r="AQ54" s="92"/>
      <c r="AR54" s="92"/>
      <c r="AS54" s="92"/>
    </row>
    <row r="55" spans="1:45" s="29" customFormat="1" ht="31.5" x14ac:dyDescent="0.25">
      <c r="A55" s="46" t="s">
        <v>615</v>
      </c>
      <c r="B55" s="324" t="s">
        <v>756</v>
      </c>
      <c r="C55" s="50"/>
      <c r="D55" s="92"/>
      <c r="E55" s="92"/>
      <c r="F55" s="92"/>
      <c r="G55" s="92"/>
      <c r="H55" s="92"/>
      <c r="I55" s="92"/>
      <c r="J55" s="92"/>
      <c r="K55" s="92"/>
      <c r="L55" s="92"/>
      <c r="M55" s="92"/>
      <c r="N55" s="92"/>
      <c r="O55" s="92"/>
      <c r="P55" s="92"/>
      <c r="Q55" s="92"/>
      <c r="R55" s="92"/>
      <c r="S55" s="92"/>
      <c r="T55" s="92"/>
      <c r="U55" s="92"/>
      <c r="V55" s="92"/>
      <c r="W55" s="92"/>
      <c r="X55" s="92"/>
      <c r="Y55" s="92"/>
      <c r="Z55" s="92"/>
      <c r="AA55" s="92"/>
      <c r="AB55" s="92"/>
      <c r="AC55" s="92"/>
      <c r="AD55" s="92"/>
      <c r="AE55" s="92"/>
      <c r="AF55" s="92"/>
      <c r="AG55" s="92"/>
      <c r="AH55" s="92"/>
      <c r="AI55" s="92"/>
      <c r="AJ55" s="92"/>
      <c r="AK55" s="92"/>
      <c r="AL55" s="92"/>
      <c r="AM55" s="92"/>
      <c r="AN55" s="92"/>
      <c r="AO55" s="92"/>
      <c r="AP55" s="92"/>
      <c r="AQ55" s="92"/>
      <c r="AR55" s="92"/>
      <c r="AS55" s="92"/>
    </row>
    <row r="56" spans="1:45" s="29" customFormat="1" ht="47.25" x14ac:dyDescent="0.25">
      <c r="A56" s="46" t="s">
        <v>616</v>
      </c>
      <c r="B56" s="324" t="s">
        <v>757</v>
      </c>
      <c r="C56" s="50"/>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row>
    <row r="57" spans="1:45" s="29" customFormat="1" ht="15.75" x14ac:dyDescent="0.25">
      <c r="A57" s="46"/>
      <c r="B57" s="288" t="s">
        <v>822</v>
      </c>
      <c r="C57" s="50" t="s">
        <v>806</v>
      </c>
      <c r="D57" s="92"/>
      <c r="E57" s="92"/>
      <c r="F57" s="92"/>
      <c r="G57" s="92"/>
      <c r="H57" s="92"/>
      <c r="I57" s="92"/>
      <c r="J57" s="92"/>
      <c r="K57" s="92"/>
      <c r="L57" s="92"/>
      <c r="M57" s="92"/>
      <c r="N57" s="92"/>
      <c r="O57" s="92"/>
      <c r="P57" s="92"/>
      <c r="Q57" s="92"/>
      <c r="R57" s="92"/>
      <c r="S57" s="92"/>
      <c r="T57" s="92"/>
      <c r="U57" s="92"/>
      <c r="V57" s="92"/>
      <c r="W57" s="92"/>
      <c r="X57" s="92"/>
      <c r="Y57" s="92"/>
      <c r="Z57" s="92"/>
      <c r="AA57" s="92"/>
      <c r="AB57" s="92"/>
      <c r="AC57" s="92"/>
      <c r="AD57" s="92"/>
      <c r="AE57" s="92"/>
      <c r="AF57" s="92"/>
      <c r="AG57" s="92"/>
      <c r="AH57" s="92"/>
      <c r="AI57" s="92"/>
      <c r="AJ57" s="92"/>
      <c r="AK57" s="92"/>
      <c r="AL57" s="92"/>
      <c r="AM57" s="92"/>
      <c r="AN57" s="92"/>
      <c r="AO57" s="92"/>
      <c r="AP57" s="92"/>
      <c r="AQ57" s="92"/>
      <c r="AR57" s="92"/>
      <c r="AS57" s="92"/>
    </row>
    <row r="58" spans="1:45" s="29" customFormat="1" ht="15.75" x14ac:dyDescent="0.25">
      <c r="A58" s="46"/>
      <c r="B58" s="288" t="s">
        <v>823</v>
      </c>
      <c r="C58" s="50" t="s">
        <v>806</v>
      </c>
      <c r="D58" s="92"/>
      <c r="E58" s="92"/>
      <c r="F58" s="92"/>
      <c r="G58" s="92"/>
      <c r="H58" s="92"/>
      <c r="I58" s="92"/>
      <c r="J58" s="92"/>
      <c r="K58" s="92"/>
      <c r="L58" s="92"/>
      <c r="M58" s="92"/>
      <c r="N58" s="92"/>
      <c r="O58" s="92"/>
      <c r="P58" s="92"/>
      <c r="Q58" s="92"/>
      <c r="R58" s="92"/>
      <c r="S58" s="92"/>
      <c r="T58" s="92"/>
      <c r="U58" s="92"/>
      <c r="V58" s="92"/>
      <c r="W58" s="92"/>
      <c r="X58" s="92"/>
      <c r="Y58" s="92"/>
      <c r="Z58" s="92"/>
      <c r="AA58" s="92"/>
      <c r="AB58" s="92"/>
      <c r="AC58" s="92"/>
      <c r="AD58" s="92"/>
      <c r="AE58" s="92"/>
      <c r="AF58" s="92"/>
      <c r="AG58" s="92"/>
      <c r="AH58" s="92"/>
      <c r="AI58" s="92"/>
      <c r="AJ58" s="92"/>
      <c r="AK58" s="92"/>
      <c r="AL58" s="92"/>
      <c r="AM58" s="92"/>
      <c r="AN58" s="92"/>
      <c r="AO58" s="92"/>
      <c r="AP58" s="92"/>
      <c r="AQ58" s="92"/>
      <c r="AR58" s="92"/>
      <c r="AS58" s="92"/>
    </row>
    <row r="59" spans="1:45" s="29" customFormat="1" ht="47.25" customHeight="1" x14ac:dyDescent="0.25">
      <c r="A59" s="46"/>
      <c r="B59" s="288" t="s">
        <v>824</v>
      </c>
      <c r="C59" s="50" t="s">
        <v>806</v>
      </c>
      <c r="D59" s="92"/>
      <c r="E59" s="92"/>
      <c r="F59" s="92"/>
      <c r="G59" s="92"/>
      <c r="H59" s="92"/>
      <c r="I59" s="92"/>
      <c r="J59" s="92"/>
      <c r="K59" s="92"/>
      <c r="L59" s="92"/>
      <c r="M59" s="92"/>
      <c r="N59" s="92"/>
      <c r="O59" s="92"/>
      <c r="P59" s="92"/>
      <c r="Q59" s="92"/>
      <c r="R59" s="92"/>
      <c r="S59" s="92"/>
      <c r="T59" s="92"/>
      <c r="U59" s="92"/>
      <c r="V59" s="92"/>
      <c r="W59" s="92"/>
      <c r="X59" s="92"/>
      <c r="Y59" s="92"/>
      <c r="Z59" s="92"/>
      <c r="AA59" s="92"/>
      <c r="AB59" s="92"/>
      <c r="AC59" s="92"/>
      <c r="AD59" s="92"/>
      <c r="AE59" s="92"/>
      <c r="AF59" s="92"/>
      <c r="AG59" s="92"/>
      <c r="AH59" s="92"/>
      <c r="AI59" s="92"/>
      <c r="AJ59" s="92"/>
      <c r="AK59" s="92"/>
      <c r="AL59" s="92"/>
      <c r="AM59" s="92"/>
      <c r="AN59" s="92"/>
      <c r="AO59" s="92"/>
      <c r="AP59" s="92"/>
      <c r="AQ59" s="92"/>
      <c r="AR59" s="92"/>
      <c r="AS59" s="92"/>
    </row>
    <row r="60" spans="1:45" s="29" customFormat="1" ht="15.75" x14ac:dyDescent="0.25">
      <c r="A60" s="46"/>
      <c r="B60" s="288" t="s">
        <v>821</v>
      </c>
      <c r="C60" s="50" t="s">
        <v>806</v>
      </c>
      <c r="D60" s="92"/>
      <c r="E60" s="92"/>
      <c r="F60" s="92"/>
      <c r="G60" s="92"/>
      <c r="H60" s="92"/>
      <c r="I60" s="92"/>
      <c r="J60" s="92"/>
      <c r="K60" s="92"/>
      <c r="L60" s="92"/>
      <c r="M60" s="92"/>
      <c r="N60" s="92"/>
      <c r="O60" s="92"/>
      <c r="P60" s="92"/>
      <c r="Q60" s="92"/>
      <c r="R60" s="92"/>
      <c r="S60" s="92"/>
      <c r="T60" s="92"/>
      <c r="U60" s="92"/>
      <c r="V60" s="92"/>
      <c r="W60" s="92"/>
      <c r="X60" s="92"/>
      <c r="Y60" s="92"/>
      <c r="Z60" s="92"/>
      <c r="AA60" s="92"/>
      <c r="AB60" s="92"/>
      <c r="AC60" s="92"/>
      <c r="AD60" s="92"/>
      <c r="AE60" s="92"/>
      <c r="AF60" s="92"/>
      <c r="AG60" s="92"/>
      <c r="AH60" s="92"/>
      <c r="AI60" s="92"/>
      <c r="AJ60" s="92"/>
      <c r="AK60" s="92"/>
      <c r="AL60" s="92"/>
      <c r="AM60" s="92"/>
      <c r="AN60" s="92"/>
      <c r="AO60" s="92"/>
      <c r="AP60" s="92"/>
      <c r="AQ60" s="92"/>
      <c r="AR60" s="92"/>
      <c r="AS60" s="92"/>
    </row>
    <row r="61" spans="1:45" s="29" customFormat="1" ht="15.75" x14ac:dyDescent="0.25">
      <c r="A61" s="46"/>
      <c r="B61" s="288"/>
      <c r="C61" s="50"/>
      <c r="D61" s="92"/>
      <c r="E61" s="92"/>
      <c r="F61" s="92"/>
      <c r="G61" s="92"/>
      <c r="H61" s="92"/>
      <c r="I61" s="92"/>
      <c r="J61" s="92"/>
      <c r="K61" s="92"/>
      <c r="L61" s="92"/>
      <c r="M61" s="92"/>
      <c r="N61" s="92"/>
      <c r="O61" s="92"/>
      <c r="P61" s="92"/>
      <c r="Q61" s="92"/>
      <c r="R61" s="92"/>
      <c r="S61" s="92"/>
      <c r="T61" s="92"/>
      <c r="U61" s="92"/>
      <c r="V61" s="92"/>
      <c r="W61" s="92"/>
      <c r="X61" s="92"/>
      <c r="Y61" s="92"/>
      <c r="Z61" s="92"/>
      <c r="AA61" s="92"/>
      <c r="AB61" s="92"/>
      <c r="AC61" s="92"/>
      <c r="AD61" s="92"/>
      <c r="AE61" s="92"/>
      <c r="AF61" s="92"/>
      <c r="AG61" s="92"/>
      <c r="AH61" s="92"/>
      <c r="AI61" s="92"/>
      <c r="AJ61" s="92"/>
      <c r="AK61" s="92"/>
      <c r="AL61" s="92"/>
      <c r="AM61" s="92"/>
      <c r="AN61" s="92"/>
      <c r="AO61" s="92"/>
      <c r="AP61" s="92"/>
      <c r="AQ61" s="92"/>
      <c r="AR61" s="92"/>
      <c r="AS61" s="92"/>
    </row>
    <row r="62" spans="1:45" s="29" customFormat="1" ht="63" x14ac:dyDescent="0.25">
      <c r="A62" s="173" t="s">
        <v>758</v>
      </c>
      <c r="B62" s="171" t="s">
        <v>759</v>
      </c>
      <c r="C62" s="50"/>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row>
    <row r="63" spans="1:45" s="29" customFormat="1" ht="47.25" x14ac:dyDescent="0.25">
      <c r="A63" s="173" t="s">
        <v>760</v>
      </c>
      <c r="B63" s="171" t="s">
        <v>761</v>
      </c>
      <c r="C63" s="50"/>
      <c r="D63" s="92"/>
      <c r="E63" s="92"/>
      <c r="F63" s="92"/>
      <c r="G63" s="92"/>
      <c r="H63" s="92"/>
      <c r="I63" s="92"/>
      <c r="J63" s="92"/>
      <c r="K63" s="92"/>
      <c r="L63" s="287"/>
      <c r="M63" s="92"/>
      <c r="N63" s="92"/>
      <c r="O63" s="92"/>
      <c r="P63" s="92"/>
      <c r="Q63" s="92"/>
      <c r="R63" s="92"/>
      <c r="S63" s="92"/>
      <c r="T63" s="92"/>
      <c r="U63" s="92"/>
      <c r="V63" s="287"/>
      <c r="W63" s="92"/>
      <c r="X63" s="92"/>
      <c r="Y63" s="92"/>
      <c r="Z63" s="92"/>
      <c r="AA63" s="92"/>
      <c r="AB63" s="92"/>
      <c r="AC63" s="92"/>
      <c r="AD63" s="92"/>
      <c r="AE63" s="92"/>
      <c r="AF63" s="92"/>
      <c r="AG63" s="92"/>
      <c r="AH63" s="92"/>
      <c r="AI63" s="92"/>
      <c r="AJ63" s="92"/>
      <c r="AK63" s="92"/>
      <c r="AL63" s="92"/>
      <c r="AM63" s="92"/>
      <c r="AN63" s="92"/>
      <c r="AO63" s="92"/>
      <c r="AP63" s="92"/>
      <c r="AQ63" s="92"/>
      <c r="AR63" s="92"/>
      <c r="AS63" s="92"/>
    </row>
  </sheetData>
  <mergeCells count="43">
    <mergeCell ref="AN19:AO19"/>
    <mergeCell ref="AP19:AQ19"/>
    <mergeCell ref="AR19:AS19"/>
    <mergeCell ref="AB19:AC19"/>
    <mergeCell ref="AD19:AE19"/>
    <mergeCell ref="AF19:AG19"/>
    <mergeCell ref="AH19:AI19"/>
    <mergeCell ref="AJ19:AK19"/>
    <mergeCell ref="AL19:AM19"/>
    <mergeCell ref="Z19:AA19"/>
    <mergeCell ref="D19:E19"/>
    <mergeCell ref="F19:G19"/>
    <mergeCell ref="H19:I19"/>
    <mergeCell ref="J19:K19"/>
    <mergeCell ref="L19:M19"/>
    <mergeCell ref="N19:O19"/>
    <mergeCell ref="P19:Q19"/>
    <mergeCell ref="R19:S19"/>
    <mergeCell ref="T19:U19"/>
    <mergeCell ref="V19:W19"/>
    <mergeCell ref="X19:Y19"/>
    <mergeCell ref="AN18:AS18"/>
    <mergeCell ref="A10:AS10"/>
    <mergeCell ref="A12:AS12"/>
    <mergeCell ref="A14:AS14"/>
    <mergeCell ref="A15:AS15"/>
    <mergeCell ref="A16:AS16"/>
    <mergeCell ref="A17:A20"/>
    <mergeCell ref="B17:B20"/>
    <mergeCell ref="C17:C20"/>
    <mergeCell ref="D17:AS17"/>
    <mergeCell ref="D18:I18"/>
    <mergeCell ref="J18:O18"/>
    <mergeCell ref="P18:U18"/>
    <mergeCell ref="V18:AA18"/>
    <mergeCell ref="AB18:AG18"/>
    <mergeCell ref="AH18:AM18"/>
    <mergeCell ref="A9:AS9"/>
    <mergeCell ref="K2:L2"/>
    <mergeCell ref="M2:N2"/>
    <mergeCell ref="A4:AS4"/>
    <mergeCell ref="A5:AS5"/>
    <mergeCell ref="M7:Z7"/>
  </mergeCells>
  <pageMargins left="0.70866141732283472" right="0.70866141732283472" top="0.74803149606299213" bottom="0.74803149606299213" header="0.31496062992125984" footer="0.31496062992125984"/>
  <pageSetup paperSize="9" scale="30" fitToHeight="3"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AS147"/>
  <sheetViews>
    <sheetView zoomScaleNormal="100" workbookViewId="0">
      <selection activeCell="A10" sqref="A10:R10"/>
    </sheetView>
  </sheetViews>
  <sheetFormatPr defaultRowHeight="15" x14ac:dyDescent="0.25"/>
  <cols>
    <col min="1" max="1" width="8.875" style="7" customWidth="1"/>
    <col min="2" max="2" width="38.375" style="8" customWidth="1"/>
    <col min="3" max="3" width="13.75" style="8" customWidth="1"/>
    <col min="4" max="4" width="16" style="8" customWidth="1"/>
    <col min="5" max="5" width="15.75" style="8" customWidth="1"/>
    <col min="6" max="6" width="16.75" style="8" customWidth="1"/>
    <col min="7" max="7" width="28.375" style="8" customWidth="1"/>
    <col min="8" max="8" width="20.5" style="8" customWidth="1"/>
    <col min="9" max="9" width="24.25" style="8" customWidth="1"/>
    <col min="10" max="11" width="28.375" style="8" customWidth="1"/>
    <col min="12" max="12" width="24.375" style="8" customWidth="1"/>
    <col min="13" max="13" width="33.25" style="8" customWidth="1"/>
    <col min="14" max="14" width="42.125" style="8" customWidth="1"/>
    <col min="15" max="17" width="17.125" style="8" customWidth="1"/>
    <col min="18" max="18" width="13.5" style="8" customWidth="1"/>
    <col min="19" max="19" width="10.125" style="10" customWidth="1"/>
    <col min="20" max="20" width="14.125" style="10" customWidth="1"/>
    <col min="21" max="21" width="7.125" style="10" customWidth="1"/>
    <col min="22" max="22" width="19.625" style="10" customWidth="1"/>
    <col min="23" max="23" width="15.125" style="10" customWidth="1"/>
    <col min="24" max="24" width="22.25" style="10" customWidth="1"/>
    <col min="25" max="25" width="23.625" style="10" customWidth="1"/>
    <col min="26" max="26" width="6.875" style="8" bestFit="1" customWidth="1"/>
    <col min="27" max="27" width="6.625" style="8" customWidth="1"/>
    <col min="28" max="28" width="8.125" style="8" customWidth="1"/>
    <col min="29" max="29" width="12.125" style="8" customWidth="1"/>
    <col min="30" max="258" width="9" style="7"/>
    <col min="259" max="259" width="3.875" style="7" bestFit="1" customWidth="1"/>
    <col min="260" max="260" width="16" style="7" bestFit="1" customWidth="1"/>
    <col min="261" max="261" width="16.625" style="7" bestFit="1" customWidth="1"/>
    <col min="262" max="262" width="13.5" style="7" bestFit="1" customWidth="1"/>
    <col min="263" max="264" width="10.875" style="7" bestFit="1" customWidth="1"/>
    <col min="265" max="265" width="6.25" style="7" bestFit="1" customWidth="1"/>
    <col min="266" max="266" width="8.875" style="7" bestFit="1" customWidth="1"/>
    <col min="267" max="267" width="13.875" style="7" bestFit="1" customWidth="1"/>
    <col min="268" max="268" width="13.25" style="7" bestFit="1" customWidth="1"/>
    <col min="269" max="269" width="16" style="7" bestFit="1" customWidth="1"/>
    <col min="270" max="270" width="11.625" style="7" bestFit="1" customWidth="1"/>
    <col min="271" max="271" width="16.875" style="7" customWidth="1"/>
    <col min="272" max="272" width="13.25" style="7" customWidth="1"/>
    <col min="273" max="273" width="18.375" style="7" bestFit="1" customWidth="1"/>
    <col min="274" max="274" width="15" style="7" bestFit="1" customWidth="1"/>
    <col min="275" max="275" width="14.75" style="7" bestFit="1" customWidth="1"/>
    <col min="276" max="276" width="14.625" style="7" bestFit="1" customWidth="1"/>
    <col min="277" max="277" width="13.75" style="7" bestFit="1" customWidth="1"/>
    <col min="278" max="278" width="14.25" style="7" bestFit="1" customWidth="1"/>
    <col min="279" max="279" width="15.125" style="7" customWidth="1"/>
    <col min="280" max="280" width="20.5" style="7" bestFit="1" customWidth="1"/>
    <col min="281" max="281" width="27.875" style="7" bestFit="1" customWidth="1"/>
    <col min="282" max="282" width="6.875" style="7" bestFit="1" customWidth="1"/>
    <col min="283" max="283" width="5" style="7" bestFit="1" customWidth="1"/>
    <col min="284" max="284" width="8" style="7" bestFit="1" customWidth="1"/>
    <col min="285" max="285" width="11.875" style="7" bestFit="1" customWidth="1"/>
    <col min="286" max="514" width="9" style="7"/>
    <col min="515" max="515" width="3.875" style="7" bestFit="1" customWidth="1"/>
    <col min="516" max="516" width="16" style="7" bestFit="1" customWidth="1"/>
    <col min="517" max="517" width="16.625" style="7" bestFit="1" customWidth="1"/>
    <col min="518" max="518" width="13.5" style="7" bestFit="1" customWidth="1"/>
    <col min="519" max="520" width="10.875" style="7" bestFit="1" customWidth="1"/>
    <col min="521" max="521" width="6.25" style="7" bestFit="1" customWidth="1"/>
    <col min="522" max="522" width="8.875" style="7" bestFit="1" customWidth="1"/>
    <col min="523" max="523" width="13.875" style="7" bestFit="1" customWidth="1"/>
    <col min="524" max="524" width="13.25" style="7" bestFit="1" customWidth="1"/>
    <col min="525" max="525" width="16" style="7" bestFit="1" customWidth="1"/>
    <col min="526" max="526" width="11.625" style="7" bestFit="1" customWidth="1"/>
    <col min="527" max="527" width="16.875" style="7" customWidth="1"/>
    <col min="528" max="528" width="13.25" style="7" customWidth="1"/>
    <col min="529" max="529" width="18.375" style="7" bestFit="1" customWidth="1"/>
    <col min="530" max="530" width="15" style="7" bestFit="1" customWidth="1"/>
    <col min="531" max="531" width="14.75" style="7" bestFit="1" customWidth="1"/>
    <col min="532" max="532" width="14.625" style="7" bestFit="1" customWidth="1"/>
    <col min="533" max="533" width="13.75" style="7" bestFit="1" customWidth="1"/>
    <col min="534" max="534" width="14.25" style="7" bestFit="1" customWidth="1"/>
    <col min="535" max="535" width="15.125" style="7" customWidth="1"/>
    <col min="536" max="536" width="20.5" style="7" bestFit="1" customWidth="1"/>
    <col min="537" max="537" width="27.875" style="7" bestFit="1" customWidth="1"/>
    <col min="538" max="538" width="6.875" style="7" bestFit="1" customWidth="1"/>
    <col min="539" max="539" width="5" style="7" bestFit="1" customWidth="1"/>
    <col min="540" max="540" width="8" style="7" bestFit="1" customWidth="1"/>
    <col min="541" max="541" width="11.875" style="7" bestFit="1" customWidth="1"/>
    <col min="542" max="770" width="9" style="7"/>
    <col min="771" max="771" width="3.875" style="7" bestFit="1" customWidth="1"/>
    <col min="772" max="772" width="16" style="7" bestFit="1" customWidth="1"/>
    <col min="773" max="773" width="16.625" style="7" bestFit="1" customWidth="1"/>
    <col min="774" max="774" width="13.5" style="7" bestFit="1" customWidth="1"/>
    <col min="775" max="776" width="10.875" style="7" bestFit="1" customWidth="1"/>
    <col min="777" max="777" width="6.25" style="7" bestFit="1" customWidth="1"/>
    <col min="778" max="778" width="8.875" style="7" bestFit="1" customWidth="1"/>
    <col min="779" max="779" width="13.875" style="7" bestFit="1" customWidth="1"/>
    <col min="780" max="780" width="13.25" style="7" bestFit="1" customWidth="1"/>
    <col min="781" max="781" width="16" style="7" bestFit="1" customWidth="1"/>
    <col min="782" max="782" width="11.625" style="7" bestFit="1" customWidth="1"/>
    <col min="783" max="783" width="16.875" style="7" customWidth="1"/>
    <col min="784" max="784" width="13.25" style="7" customWidth="1"/>
    <col min="785" max="785" width="18.375" style="7" bestFit="1" customWidth="1"/>
    <col min="786" max="786" width="15" style="7" bestFit="1" customWidth="1"/>
    <col min="787" max="787" width="14.75" style="7" bestFit="1" customWidth="1"/>
    <col min="788" max="788" width="14.625" style="7" bestFit="1" customWidth="1"/>
    <col min="789" max="789" width="13.75" style="7" bestFit="1" customWidth="1"/>
    <col min="790" max="790" width="14.25" style="7" bestFit="1" customWidth="1"/>
    <col min="791" max="791" width="15.125" style="7" customWidth="1"/>
    <col min="792" max="792" width="20.5" style="7" bestFit="1" customWidth="1"/>
    <col min="793" max="793" width="27.875" style="7" bestFit="1" customWidth="1"/>
    <col min="794" max="794" width="6.875" style="7" bestFit="1" customWidth="1"/>
    <col min="795" max="795" width="5" style="7" bestFit="1" customWidth="1"/>
    <col min="796" max="796" width="8" style="7" bestFit="1" customWidth="1"/>
    <col min="797" max="797" width="11.875" style="7" bestFit="1" customWidth="1"/>
    <col min="798" max="1026" width="9" style="7"/>
    <col min="1027" max="1027" width="3.875" style="7" bestFit="1" customWidth="1"/>
    <col min="1028" max="1028" width="16" style="7" bestFit="1" customWidth="1"/>
    <col min="1029" max="1029" width="16.625" style="7" bestFit="1" customWidth="1"/>
    <col min="1030" max="1030" width="13.5" style="7" bestFit="1" customWidth="1"/>
    <col min="1031" max="1032" width="10.875" style="7" bestFit="1" customWidth="1"/>
    <col min="1033" max="1033" width="6.25" style="7" bestFit="1" customWidth="1"/>
    <col min="1034" max="1034" width="8.875" style="7" bestFit="1" customWidth="1"/>
    <col min="1035" max="1035" width="13.875" style="7" bestFit="1" customWidth="1"/>
    <col min="1036" max="1036" width="13.25" style="7" bestFit="1" customWidth="1"/>
    <col min="1037" max="1037" width="16" style="7" bestFit="1" customWidth="1"/>
    <col min="1038" max="1038" width="11.625" style="7" bestFit="1" customWidth="1"/>
    <col min="1039" max="1039" width="16.875" style="7" customWidth="1"/>
    <col min="1040" max="1040" width="13.25" style="7" customWidth="1"/>
    <col min="1041" max="1041" width="18.375" style="7" bestFit="1" customWidth="1"/>
    <col min="1042" max="1042" width="15" style="7" bestFit="1" customWidth="1"/>
    <col min="1043" max="1043" width="14.75" style="7" bestFit="1" customWidth="1"/>
    <col min="1044" max="1044" width="14.625" style="7" bestFit="1" customWidth="1"/>
    <col min="1045" max="1045" width="13.75" style="7" bestFit="1" customWidth="1"/>
    <col min="1046" max="1046" width="14.25" style="7" bestFit="1" customWidth="1"/>
    <col min="1047" max="1047" width="15.125" style="7" customWidth="1"/>
    <col min="1048" max="1048" width="20.5" style="7" bestFit="1" customWidth="1"/>
    <col min="1049" max="1049" width="27.875" style="7" bestFit="1" customWidth="1"/>
    <col min="1050" max="1050" width="6.875" style="7" bestFit="1" customWidth="1"/>
    <col min="1051" max="1051" width="5" style="7" bestFit="1" customWidth="1"/>
    <col min="1052" max="1052" width="8" style="7" bestFit="1" customWidth="1"/>
    <col min="1053" max="1053" width="11.875" style="7" bestFit="1" customWidth="1"/>
    <col min="1054" max="1282" width="9" style="7"/>
    <col min="1283" max="1283" width="3.875" style="7" bestFit="1" customWidth="1"/>
    <col min="1284" max="1284" width="16" style="7" bestFit="1" customWidth="1"/>
    <col min="1285" max="1285" width="16.625" style="7" bestFit="1" customWidth="1"/>
    <col min="1286" max="1286" width="13.5" style="7" bestFit="1" customWidth="1"/>
    <col min="1287" max="1288" width="10.875" style="7" bestFit="1" customWidth="1"/>
    <col min="1289" max="1289" width="6.25" style="7" bestFit="1" customWidth="1"/>
    <col min="1290" max="1290" width="8.875" style="7" bestFit="1" customWidth="1"/>
    <col min="1291" max="1291" width="13.875" style="7" bestFit="1" customWidth="1"/>
    <col min="1292" max="1292" width="13.25" style="7" bestFit="1" customWidth="1"/>
    <col min="1293" max="1293" width="16" style="7" bestFit="1" customWidth="1"/>
    <col min="1294" max="1294" width="11.625" style="7" bestFit="1" customWidth="1"/>
    <col min="1295" max="1295" width="16.875" style="7" customWidth="1"/>
    <col min="1296" max="1296" width="13.25" style="7" customWidth="1"/>
    <col min="1297" max="1297" width="18.375" style="7" bestFit="1" customWidth="1"/>
    <col min="1298" max="1298" width="15" style="7" bestFit="1" customWidth="1"/>
    <col min="1299" max="1299" width="14.75" style="7" bestFit="1" customWidth="1"/>
    <col min="1300" max="1300" width="14.625" style="7" bestFit="1" customWidth="1"/>
    <col min="1301" max="1301" width="13.75" style="7" bestFit="1" customWidth="1"/>
    <col min="1302" max="1302" width="14.25" style="7" bestFit="1" customWidth="1"/>
    <col min="1303" max="1303" width="15.125" style="7" customWidth="1"/>
    <col min="1304" max="1304" width="20.5" style="7" bestFit="1" customWidth="1"/>
    <col min="1305" max="1305" width="27.875" style="7" bestFit="1" customWidth="1"/>
    <col min="1306" max="1306" width="6.875" style="7" bestFit="1" customWidth="1"/>
    <col min="1307" max="1307" width="5" style="7" bestFit="1" customWidth="1"/>
    <col min="1308" max="1308" width="8" style="7" bestFit="1" customWidth="1"/>
    <col min="1309" max="1309" width="11.875" style="7" bestFit="1" customWidth="1"/>
    <col min="1310" max="1538" width="9" style="7"/>
    <col min="1539" max="1539" width="3.875" style="7" bestFit="1" customWidth="1"/>
    <col min="1540" max="1540" width="16" style="7" bestFit="1" customWidth="1"/>
    <col min="1541" max="1541" width="16.625" style="7" bestFit="1" customWidth="1"/>
    <col min="1542" max="1542" width="13.5" style="7" bestFit="1" customWidth="1"/>
    <col min="1543" max="1544" width="10.875" style="7" bestFit="1" customWidth="1"/>
    <col min="1545" max="1545" width="6.25" style="7" bestFit="1" customWidth="1"/>
    <col min="1546" max="1546" width="8.875" style="7" bestFit="1" customWidth="1"/>
    <col min="1547" max="1547" width="13.875" style="7" bestFit="1" customWidth="1"/>
    <col min="1548" max="1548" width="13.25" style="7" bestFit="1" customWidth="1"/>
    <col min="1549" max="1549" width="16" style="7" bestFit="1" customWidth="1"/>
    <col min="1550" max="1550" width="11.625" style="7" bestFit="1" customWidth="1"/>
    <col min="1551" max="1551" width="16.875" style="7" customWidth="1"/>
    <col min="1552" max="1552" width="13.25" style="7" customWidth="1"/>
    <col min="1553" max="1553" width="18.375" style="7" bestFit="1" customWidth="1"/>
    <col min="1554" max="1554" width="15" style="7" bestFit="1" customWidth="1"/>
    <col min="1555" max="1555" width="14.75" style="7" bestFit="1" customWidth="1"/>
    <col min="1556" max="1556" width="14.625" style="7" bestFit="1" customWidth="1"/>
    <col min="1557" max="1557" width="13.75" style="7" bestFit="1" customWidth="1"/>
    <col min="1558" max="1558" width="14.25" style="7" bestFit="1" customWidth="1"/>
    <col min="1559" max="1559" width="15.125" style="7" customWidth="1"/>
    <col min="1560" max="1560" width="20.5" style="7" bestFit="1" customWidth="1"/>
    <col min="1561" max="1561" width="27.875" style="7" bestFit="1" customWidth="1"/>
    <col min="1562" max="1562" width="6.875" style="7" bestFit="1" customWidth="1"/>
    <col min="1563" max="1563" width="5" style="7" bestFit="1" customWidth="1"/>
    <col min="1564" max="1564" width="8" style="7" bestFit="1" customWidth="1"/>
    <col min="1565" max="1565" width="11.875" style="7" bestFit="1" customWidth="1"/>
    <col min="1566" max="1794" width="9" style="7"/>
    <col min="1795" max="1795" width="3.875" style="7" bestFit="1" customWidth="1"/>
    <col min="1796" max="1796" width="16" style="7" bestFit="1" customWidth="1"/>
    <col min="1797" max="1797" width="16.625" style="7" bestFit="1" customWidth="1"/>
    <col min="1798" max="1798" width="13.5" style="7" bestFit="1" customWidth="1"/>
    <col min="1799" max="1800" width="10.875" style="7" bestFit="1" customWidth="1"/>
    <col min="1801" max="1801" width="6.25" style="7" bestFit="1" customWidth="1"/>
    <col min="1802" max="1802" width="8.875" style="7" bestFit="1" customWidth="1"/>
    <col min="1803" max="1803" width="13.875" style="7" bestFit="1" customWidth="1"/>
    <col min="1804" max="1804" width="13.25" style="7" bestFit="1" customWidth="1"/>
    <col min="1805" max="1805" width="16" style="7" bestFit="1" customWidth="1"/>
    <col min="1806" max="1806" width="11.625" style="7" bestFit="1" customWidth="1"/>
    <col min="1807" max="1807" width="16.875" style="7" customWidth="1"/>
    <col min="1808" max="1808" width="13.25" style="7" customWidth="1"/>
    <col min="1809" max="1809" width="18.375" style="7" bestFit="1" customWidth="1"/>
    <col min="1810" max="1810" width="15" style="7" bestFit="1" customWidth="1"/>
    <col min="1811" max="1811" width="14.75" style="7" bestFit="1" customWidth="1"/>
    <col min="1812" max="1812" width="14.625" style="7" bestFit="1" customWidth="1"/>
    <col min="1813" max="1813" width="13.75" style="7" bestFit="1" customWidth="1"/>
    <col min="1814" max="1814" width="14.25" style="7" bestFit="1" customWidth="1"/>
    <col min="1815" max="1815" width="15.125" style="7" customWidth="1"/>
    <col min="1816" max="1816" width="20.5" style="7" bestFit="1" customWidth="1"/>
    <col min="1817" max="1817" width="27.875" style="7" bestFit="1" customWidth="1"/>
    <col min="1818" max="1818" width="6.875" style="7" bestFit="1" customWidth="1"/>
    <col min="1819" max="1819" width="5" style="7" bestFit="1" customWidth="1"/>
    <col min="1820" max="1820" width="8" style="7" bestFit="1" customWidth="1"/>
    <col min="1821" max="1821" width="11.875" style="7" bestFit="1" customWidth="1"/>
    <col min="1822" max="2050" width="9" style="7"/>
    <col min="2051" max="2051" width="3.875" style="7" bestFit="1" customWidth="1"/>
    <col min="2052" max="2052" width="16" style="7" bestFit="1" customWidth="1"/>
    <col min="2053" max="2053" width="16.625" style="7" bestFit="1" customWidth="1"/>
    <col min="2054" max="2054" width="13.5" style="7" bestFit="1" customWidth="1"/>
    <col min="2055" max="2056" width="10.875" style="7" bestFit="1" customWidth="1"/>
    <col min="2057" max="2057" width="6.25" style="7" bestFit="1" customWidth="1"/>
    <col min="2058" max="2058" width="8.875" style="7" bestFit="1" customWidth="1"/>
    <col min="2059" max="2059" width="13.875" style="7" bestFit="1" customWidth="1"/>
    <col min="2060" max="2060" width="13.25" style="7" bestFit="1" customWidth="1"/>
    <col min="2061" max="2061" width="16" style="7" bestFit="1" customWidth="1"/>
    <col min="2062" max="2062" width="11.625" style="7" bestFit="1" customWidth="1"/>
    <col min="2063" max="2063" width="16.875" style="7" customWidth="1"/>
    <col min="2064" max="2064" width="13.25" style="7" customWidth="1"/>
    <col min="2065" max="2065" width="18.375" style="7" bestFit="1" customWidth="1"/>
    <col min="2066" max="2066" width="15" style="7" bestFit="1" customWidth="1"/>
    <col min="2067" max="2067" width="14.75" style="7" bestFit="1" customWidth="1"/>
    <col min="2068" max="2068" width="14.625" style="7" bestFit="1" customWidth="1"/>
    <col min="2069" max="2069" width="13.75" style="7" bestFit="1" customWidth="1"/>
    <col min="2070" max="2070" width="14.25" style="7" bestFit="1" customWidth="1"/>
    <col min="2071" max="2071" width="15.125" style="7" customWidth="1"/>
    <col min="2072" max="2072" width="20.5" style="7" bestFit="1" customWidth="1"/>
    <col min="2073" max="2073" width="27.875" style="7" bestFit="1" customWidth="1"/>
    <col min="2074" max="2074" width="6.875" style="7" bestFit="1" customWidth="1"/>
    <col min="2075" max="2075" width="5" style="7" bestFit="1" customWidth="1"/>
    <col min="2076" max="2076" width="8" style="7" bestFit="1" customWidth="1"/>
    <col min="2077" max="2077" width="11.875" style="7" bestFit="1" customWidth="1"/>
    <col min="2078" max="2306" width="9" style="7"/>
    <col min="2307" max="2307" width="3.875" style="7" bestFit="1" customWidth="1"/>
    <col min="2308" max="2308" width="16" style="7" bestFit="1" customWidth="1"/>
    <col min="2309" max="2309" width="16.625" style="7" bestFit="1" customWidth="1"/>
    <col min="2310" max="2310" width="13.5" style="7" bestFit="1" customWidth="1"/>
    <col min="2311" max="2312" width="10.875" style="7" bestFit="1" customWidth="1"/>
    <col min="2313" max="2313" width="6.25" style="7" bestFit="1" customWidth="1"/>
    <col min="2314" max="2314" width="8.875" style="7" bestFit="1" customWidth="1"/>
    <col min="2315" max="2315" width="13.875" style="7" bestFit="1" customWidth="1"/>
    <col min="2316" max="2316" width="13.25" style="7" bestFit="1" customWidth="1"/>
    <col min="2317" max="2317" width="16" style="7" bestFit="1" customWidth="1"/>
    <col min="2318" max="2318" width="11.625" style="7" bestFit="1" customWidth="1"/>
    <col min="2319" max="2319" width="16.875" style="7" customWidth="1"/>
    <col min="2320" max="2320" width="13.25" style="7" customWidth="1"/>
    <col min="2321" max="2321" width="18.375" style="7" bestFit="1" customWidth="1"/>
    <col min="2322" max="2322" width="15" style="7" bestFit="1" customWidth="1"/>
    <col min="2323" max="2323" width="14.75" style="7" bestFit="1" customWidth="1"/>
    <col min="2324" max="2324" width="14.625" style="7" bestFit="1" customWidth="1"/>
    <col min="2325" max="2325" width="13.75" style="7" bestFit="1" customWidth="1"/>
    <col min="2326" max="2326" width="14.25" style="7" bestFit="1" customWidth="1"/>
    <col min="2327" max="2327" width="15.125" style="7" customWidth="1"/>
    <col min="2328" max="2328" width="20.5" style="7" bestFit="1" customWidth="1"/>
    <col min="2329" max="2329" width="27.875" style="7" bestFit="1" customWidth="1"/>
    <col min="2330" max="2330" width="6.875" style="7" bestFit="1" customWidth="1"/>
    <col min="2331" max="2331" width="5" style="7" bestFit="1" customWidth="1"/>
    <col min="2332" max="2332" width="8" style="7" bestFit="1" customWidth="1"/>
    <col min="2333" max="2333" width="11.875" style="7" bestFit="1" customWidth="1"/>
    <col min="2334" max="2562" width="9" style="7"/>
    <col min="2563" max="2563" width="3.875" style="7" bestFit="1" customWidth="1"/>
    <col min="2564" max="2564" width="16" style="7" bestFit="1" customWidth="1"/>
    <col min="2565" max="2565" width="16.625" style="7" bestFit="1" customWidth="1"/>
    <col min="2566" max="2566" width="13.5" style="7" bestFit="1" customWidth="1"/>
    <col min="2567" max="2568" width="10.875" style="7" bestFit="1" customWidth="1"/>
    <col min="2569" max="2569" width="6.25" style="7" bestFit="1" customWidth="1"/>
    <col min="2570" max="2570" width="8.875" style="7" bestFit="1" customWidth="1"/>
    <col min="2571" max="2571" width="13.875" style="7" bestFit="1" customWidth="1"/>
    <col min="2572" max="2572" width="13.25" style="7" bestFit="1" customWidth="1"/>
    <col min="2573" max="2573" width="16" style="7" bestFit="1" customWidth="1"/>
    <col min="2574" max="2574" width="11.625" style="7" bestFit="1" customWidth="1"/>
    <col min="2575" max="2575" width="16.875" style="7" customWidth="1"/>
    <col min="2576" max="2576" width="13.25" style="7" customWidth="1"/>
    <col min="2577" max="2577" width="18.375" style="7" bestFit="1" customWidth="1"/>
    <col min="2578" max="2578" width="15" style="7" bestFit="1" customWidth="1"/>
    <col min="2579" max="2579" width="14.75" style="7" bestFit="1" customWidth="1"/>
    <col min="2580" max="2580" width="14.625" style="7" bestFit="1" customWidth="1"/>
    <col min="2581" max="2581" width="13.75" style="7" bestFit="1" customWidth="1"/>
    <col min="2582" max="2582" width="14.25" style="7" bestFit="1" customWidth="1"/>
    <col min="2583" max="2583" width="15.125" style="7" customWidth="1"/>
    <col min="2584" max="2584" width="20.5" style="7" bestFit="1" customWidth="1"/>
    <col min="2585" max="2585" width="27.875" style="7" bestFit="1" customWidth="1"/>
    <col min="2586" max="2586" width="6.875" style="7" bestFit="1" customWidth="1"/>
    <col min="2587" max="2587" width="5" style="7" bestFit="1" customWidth="1"/>
    <col min="2588" max="2588" width="8" style="7" bestFit="1" customWidth="1"/>
    <col min="2589" max="2589" width="11.875" style="7" bestFit="1" customWidth="1"/>
    <col min="2590" max="2818" width="9" style="7"/>
    <col min="2819" max="2819" width="3.875" style="7" bestFit="1" customWidth="1"/>
    <col min="2820" max="2820" width="16" style="7" bestFit="1" customWidth="1"/>
    <col min="2821" max="2821" width="16.625" style="7" bestFit="1" customWidth="1"/>
    <col min="2822" max="2822" width="13.5" style="7" bestFit="1" customWidth="1"/>
    <col min="2823" max="2824" width="10.875" style="7" bestFit="1" customWidth="1"/>
    <col min="2825" max="2825" width="6.25" style="7" bestFit="1" customWidth="1"/>
    <col min="2826" max="2826" width="8.875" style="7" bestFit="1" customWidth="1"/>
    <col min="2827" max="2827" width="13.875" style="7" bestFit="1" customWidth="1"/>
    <col min="2828" max="2828" width="13.25" style="7" bestFit="1" customWidth="1"/>
    <col min="2829" max="2829" width="16" style="7" bestFit="1" customWidth="1"/>
    <col min="2830" max="2830" width="11.625" style="7" bestFit="1" customWidth="1"/>
    <col min="2831" max="2831" width="16.875" style="7" customWidth="1"/>
    <col min="2832" max="2832" width="13.25" style="7" customWidth="1"/>
    <col min="2833" max="2833" width="18.375" style="7" bestFit="1" customWidth="1"/>
    <col min="2834" max="2834" width="15" style="7" bestFit="1" customWidth="1"/>
    <col min="2835" max="2835" width="14.75" style="7" bestFit="1" customWidth="1"/>
    <col min="2836" max="2836" width="14.625" style="7" bestFit="1" customWidth="1"/>
    <col min="2837" max="2837" width="13.75" style="7" bestFit="1" customWidth="1"/>
    <col min="2838" max="2838" width="14.25" style="7" bestFit="1" customWidth="1"/>
    <col min="2839" max="2839" width="15.125" style="7" customWidth="1"/>
    <col min="2840" max="2840" width="20.5" style="7" bestFit="1" customWidth="1"/>
    <col min="2841" max="2841" width="27.875" style="7" bestFit="1" customWidth="1"/>
    <col min="2842" max="2842" width="6.875" style="7" bestFit="1" customWidth="1"/>
    <col min="2843" max="2843" width="5" style="7" bestFit="1" customWidth="1"/>
    <col min="2844" max="2844" width="8" style="7" bestFit="1" customWidth="1"/>
    <col min="2845" max="2845" width="11.875" style="7" bestFit="1" customWidth="1"/>
    <col min="2846" max="3074" width="9" style="7"/>
    <col min="3075" max="3075" width="3.875" style="7" bestFit="1" customWidth="1"/>
    <col min="3076" max="3076" width="16" style="7" bestFit="1" customWidth="1"/>
    <col min="3077" max="3077" width="16.625" style="7" bestFit="1" customWidth="1"/>
    <col min="3078" max="3078" width="13.5" style="7" bestFit="1" customWidth="1"/>
    <col min="3079" max="3080" width="10.875" style="7" bestFit="1" customWidth="1"/>
    <col min="3081" max="3081" width="6.25" style="7" bestFit="1" customWidth="1"/>
    <col min="3082" max="3082" width="8.875" style="7" bestFit="1" customWidth="1"/>
    <col min="3083" max="3083" width="13.875" style="7" bestFit="1" customWidth="1"/>
    <col min="3084" max="3084" width="13.25" style="7" bestFit="1" customWidth="1"/>
    <col min="3085" max="3085" width="16" style="7" bestFit="1" customWidth="1"/>
    <col min="3086" max="3086" width="11.625" style="7" bestFit="1" customWidth="1"/>
    <col min="3087" max="3087" width="16.875" style="7" customWidth="1"/>
    <col min="3088" max="3088" width="13.25" style="7" customWidth="1"/>
    <col min="3089" max="3089" width="18.375" style="7" bestFit="1" customWidth="1"/>
    <col min="3090" max="3090" width="15" style="7" bestFit="1" customWidth="1"/>
    <col min="3091" max="3091" width="14.75" style="7" bestFit="1" customWidth="1"/>
    <col min="3092" max="3092" width="14.625" style="7" bestFit="1" customWidth="1"/>
    <col min="3093" max="3093" width="13.75" style="7" bestFit="1" customWidth="1"/>
    <col min="3094" max="3094" width="14.25" style="7" bestFit="1" customWidth="1"/>
    <col min="3095" max="3095" width="15.125" style="7" customWidth="1"/>
    <col min="3096" max="3096" width="20.5" style="7" bestFit="1" customWidth="1"/>
    <col min="3097" max="3097" width="27.875" style="7" bestFit="1" customWidth="1"/>
    <col min="3098" max="3098" width="6.875" style="7" bestFit="1" customWidth="1"/>
    <col min="3099" max="3099" width="5" style="7" bestFit="1" customWidth="1"/>
    <col min="3100" max="3100" width="8" style="7" bestFit="1" customWidth="1"/>
    <col min="3101" max="3101" width="11.875" style="7" bestFit="1" customWidth="1"/>
    <col min="3102" max="3330" width="9" style="7"/>
    <col min="3331" max="3331" width="3.875" style="7" bestFit="1" customWidth="1"/>
    <col min="3332" max="3332" width="16" style="7" bestFit="1" customWidth="1"/>
    <col min="3333" max="3333" width="16.625" style="7" bestFit="1" customWidth="1"/>
    <col min="3334" max="3334" width="13.5" style="7" bestFit="1" customWidth="1"/>
    <col min="3335" max="3336" width="10.875" style="7" bestFit="1" customWidth="1"/>
    <col min="3337" max="3337" width="6.25" style="7" bestFit="1" customWidth="1"/>
    <col min="3338" max="3338" width="8.875" style="7" bestFit="1" customWidth="1"/>
    <col min="3339" max="3339" width="13.875" style="7" bestFit="1" customWidth="1"/>
    <col min="3340" max="3340" width="13.25" style="7" bestFit="1" customWidth="1"/>
    <col min="3341" max="3341" width="16" style="7" bestFit="1" customWidth="1"/>
    <col min="3342" max="3342" width="11.625" style="7" bestFit="1" customWidth="1"/>
    <col min="3343" max="3343" width="16.875" style="7" customWidth="1"/>
    <col min="3344" max="3344" width="13.25" style="7" customWidth="1"/>
    <col min="3345" max="3345" width="18.375" style="7" bestFit="1" customWidth="1"/>
    <col min="3346" max="3346" width="15" style="7" bestFit="1" customWidth="1"/>
    <col min="3347" max="3347" width="14.75" style="7" bestFit="1" customWidth="1"/>
    <col min="3348" max="3348" width="14.625" style="7" bestFit="1" customWidth="1"/>
    <col min="3349" max="3349" width="13.75" style="7" bestFit="1" customWidth="1"/>
    <col min="3350" max="3350" width="14.25" style="7" bestFit="1" customWidth="1"/>
    <col min="3351" max="3351" width="15.125" style="7" customWidth="1"/>
    <col min="3352" max="3352" width="20.5" style="7" bestFit="1" customWidth="1"/>
    <col min="3353" max="3353" width="27.875" style="7" bestFit="1" customWidth="1"/>
    <col min="3354" max="3354" width="6.875" style="7" bestFit="1" customWidth="1"/>
    <col min="3355" max="3355" width="5" style="7" bestFit="1" customWidth="1"/>
    <col min="3356" max="3356" width="8" style="7" bestFit="1" customWidth="1"/>
    <col min="3357" max="3357" width="11.875" style="7" bestFit="1" customWidth="1"/>
    <col min="3358" max="3586" width="9" style="7"/>
    <col min="3587" max="3587" width="3.875" style="7" bestFit="1" customWidth="1"/>
    <col min="3588" max="3588" width="16" style="7" bestFit="1" customWidth="1"/>
    <col min="3589" max="3589" width="16.625" style="7" bestFit="1" customWidth="1"/>
    <col min="3590" max="3590" width="13.5" style="7" bestFit="1" customWidth="1"/>
    <col min="3591" max="3592" width="10.875" style="7" bestFit="1" customWidth="1"/>
    <col min="3593" max="3593" width="6.25" style="7" bestFit="1" customWidth="1"/>
    <col min="3594" max="3594" width="8.875" style="7" bestFit="1" customWidth="1"/>
    <col min="3595" max="3595" width="13.875" style="7" bestFit="1" customWidth="1"/>
    <col min="3596" max="3596" width="13.25" style="7" bestFit="1" customWidth="1"/>
    <col min="3597" max="3597" width="16" style="7" bestFit="1" customWidth="1"/>
    <col min="3598" max="3598" width="11.625" style="7" bestFit="1" customWidth="1"/>
    <col min="3599" max="3599" width="16.875" style="7" customWidth="1"/>
    <col min="3600" max="3600" width="13.25" style="7" customWidth="1"/>
    <col min="3601" max="3601" width="18.375" style="7" bestFit="1" customWidth="1"/>
    <col min="3602" max="3602" width="15" style="7" bestFit="1" customWidth="1"/>
    <col min="3603" max="3603" width="14.75" style="7" bestFit="1" customWidth="1"/>
    <col min="3604" max="3604" width="14.625" style="7" bestFit="1" customWidth="1"/>
    <col min="3605" max="3605" width="13.75" style="7" bestFit="1" customWidth="1"/>
    <col min="3606" max="3606" width="14.25" style="7" bestFit="1" customWidth="1"/>
    <col min="3607" max="3607" width="15.125" style="7" customWidth="1"/>
    <col min="3608" max="3608" width="20.5" style="7" bestFit="1" customWidth="1"/>
    <col min="3609" max="3609" width="27.875" style="7" bestFit="1" customWidth="1"/>
    <col min="3610" max="3610" width="6.875" style="7" bestFit="1" customWidth="1"/>
    <col min="3611" max="3611" width="5" style="7" bestFit="1" customWidth="1"/>
    <col min="3612" max="3612" width="8" style="7" bestFit="1" customWidth="1"/>
    <col min="3613" max="3613" width="11.875" style="7" bestFit="1" customWidth="1"/>
    <col min="3614" max="3842" width="9" style="7"/>
    <col min="3843" max="3843" width="3.875" style="7" bestFit="1" customWidth="1"/>
    <col min="3844" max="3844" width="16" style="7" bestFit="1" customWidth="1"/>
    <col min="3845" max="3845" width="16.625" style="7" bestFit="1" customWidth="1"/>
    <col min="3846" max="3846" width="13.5" style="7" bestFit="1" customWidth="1"/>
    <col min="3847" max="3848" width="10.875" style="7" bestFit="1" customWidth="1"/>
    <col min="3849" max="3849" width="6.25" style="7" bestFit="1" customWidth="1"/>
    <col min="3850" max="3850" width="8.875" style="7" bestFit="1" customWidth="1"/>
    <col min="3851" max="3851" width="13.875" style="7" bestFit="1" customWidth="1"/>
    <col min="3852" max="3852" width="13.25" style="7" bestFit="1" customWidth="1"/>
    <col min="3853" max="3853" width="16" style="7" bestFit="1" customWidth="1"/>
    <col min="3854" max="3854" width="11.625" style="7" bestFit="1" customWidth="1"/>
    <col min="3855" max="3855" width="16.875" style="7" customWidth="1"/>
    <col min="3856" max="3856" width="13.25" style="7" customWidth="1"/>
    <col min="3857" max="3857" width="18.375" style="7" bestFit="1" customWidth="1"/>
    <col min="3858" max="3858" width="15" style="7" bestFit="1" customWidth="1"/>
    <col min="3859" max="3859" width="14.75" style="7" bestFit="1" customWidth="1"/>
    <col min="3860" max="3860" width="14.625" style="7" bestFit="1" customWidth="1"/>
    <col min="3861" max="3861" width="13.75" style="7" bestFit="1" customWidth="1"/>
    <col min="3862" max="3862" width="14.25" style="7" bestFit="1" customWidth="1"/>
    <col min="3863" max="3863" width="15.125" style="7" customWidth="1"/>
    <col min="3864" max="3864" width="20.5" style="7" bestFit="1" customWidth="1"/>
    <col min="3865" max="3865" width="27.875" style="7" bestFit="1" customWidth="1"/>
    <col min="3866" max="3866" width="6.875" style="7" bestFit="1" customWidth="1"/>
    <col min="3867" max="3867" width="5" style="7" bestFit="1" customWidth="1"/>
    <col min="3868" max="3868" width="8" style="7" bestFit="1" customWidth="1"/>
    <col min="3869" max="3869" width="11.875" style="7" bestFit="1" customWidth="1"/>
    <col min="3870" max="4098" width="9" style="7"/>
    <col min="4099" max="4099" width="3.875" style="7" bestFit="1" customWidth="1"/>
    <col min="4100" max="4100" width="16" style="7" bestFit="1" customWidth="1"/>
    <col min="4101" max="4101" width="16.625" style="7" bestFit="1" customWidth="1"/>
    <col min="4102" max="4102" width="13.5" style="7" bestFit="1" customWidth="1"/>
    <col min="4103" max="4104" width="10.875" style="7" bestFit="1" customWidth="1"/>
    <col min="4105" max="4105" width="6.25" style="7" bestFit="1" customWidth="1"/>
    <col min="4106" max="4106" width="8.875" style="7" bestFit="1" customWidth="1"/>
    <col min="4107" max="4107" width="13.875" style="7" bestFit="1" customWidth="1"/>
    <col min="4108" max="4108" width="13.25" style="7" bestFit="1" customWidth="1"/>
    <col min="4109" max="4109" width="16" style="7" bestFit="1" customWidth="1"/>
    <col min="4110" max="4110" width="11.625" style="7" bestFit="1" customWidth="1"/>
    <col min="4111" max="4111" width="16.875" style="7" customWidth="1"/>
    <col min="4112" max="4112" width="13.25" style="7" customWidth="1"/>
    <col min="4113" max="4113" width="18.375" style="7" bestFit="1" customWidth="1"/>
    <col min="4114" max="4114" width="15" style="7" bestFit="1" customWidth="1"/>
    <col min="4115" max="4115" width="14.75" style="7" bestFit="1" customWidth="1"/>
    <col min="4116" max="4116" width="14.625" style="7" bestFit="1" customWidth="1"/>
    <col min="4117" max="4117" width="13.75" style="7" bestFit="1" customWidth="1"/>
    <col min="4118" max="4118" width="14.25" style="7" bestFit="1" customWidth="1"/>
    <col min="4119" max="4119" width="15.125" style="7" customWidth="1"/>
    <col min="4120" max="4120" width="20.5" style="7" bestFit="1" customWidth="1"/>
    <col min="4121" max="4121" width="27.875" style="7" bestFit="1" customWidth="1"/>
    <col min="4122" max="4122" width="6.875" style="7" bestFit="1" customWidth="1"/>
    <col min="4123" max="4123" width="5" style="7" bestFit="1" customWidth="1"/>
    <col min="4124" max="4124" width="8" style="7" bestFit="1" customWidth="1"/>
    <col min="4125" max="4125" width="11.875" style="7" bestFit="1" customWidth="1"/>
    <col min="4126" max="4354" width="9" style="7"/>
    <col min="4355" max="4355" width="3.875" style="7" bestFit="1" customWidth="1"/>
    <col min="4356" max="4356" width="16" style="7" bestFit="1" customWidth="1"/>
    <col min="4357" max="4357" width="16.625" style="7" bestFit="1" customWidth="1"/>
    <col min="4358" max="4358" width="13.5" style="7" bestFit="1" customWidth="1"/>
    <col min="4359" max="4360" width="10.875" style="7" bestFit="1" customWidth="1"/>
    <col min="4361" max="4361" width="6.25" style="7" bestFit="1" customWidth="1"/>
    <col min="4362" max="4362" width="8.875" style="7" bestFit="1" customWidth="1"/>
    <col min="4363" max="4363" width="13.875" style="7" bestFit="1" customWidth="1"/>
    <col min="4364" max="4364" width="13.25" style="7" bestFit="1" customWidth="1"/>
    <col min="4365" max="4365" width="16" style="7" bestFit="1" customWidth="1"/>
    <col min="4366" max="4366" width="11.625" style="7" bestFit="1" customWidth="1"/>
    <col min="4367" max="4367" width="16.875" style="7" customWidth="1"/>
    <col min="4368" max="4368" width="13.25" style="7" customWidth="1"/>
    <col min="4369" max="4369" width="18.375" style="7" bestFit="1" customWidth="1"/>
    <col min="4370" max="4370" width="15" style="7" bestFit="1" customWidth="1"/>
    <col min="4371" max="4371" width="14.75" style="7" bestFit="1" customWidth="1"/>
    <col min="4372" max="4372" width="14.625" style="7" bestFit="1" customWidth="1"/>
    <col min="4373" max="4373" width="13.75" style="7" bestFit="1" customWidth="1"/>
    <col min="4374" max="4374" width="14.25" style="7" bestFit="1" customWidth="1"/>
    <col min="4375" max="4375" width="15.125" style="7" customWidth="1"/>
    <col min="4376" max="4376" width="20.5" style="7" bestFit="1" customWidth="1"/>
    <col min="4377" max="4377" width="27.875" style="7" bestFit="1" customWidth="1"/>
    <col min="4378" max="4378" width="6.875" style="7" bestFit="1" customWidth="1"/>
    <col min="4379" max="4379" width="5" style="7" bestFit="1" customWidth="1"/>
    <col min="4380" max="4380" width="8" style="7" bestFit="1" customWidth="1"/>
    <col min="4381" max="4381" width="11.875" style="7" bestFit="1" customWidth="1"/>
    <col min="4382" max="4610" width="9" style="7"/>
    <col min="4611" max="4611" width="3.875" style="7" bestFit="1" customWidth="1"/>
    <col min="4612" max="4612" width="16" style="7" bestFit="1" customWidth="1"/>
    <col min="4613" max="4613" width="16.625" style="7" bestFit="1" customWidth="1"/>
    <col min="4614" max="4614" width="13.5" style="7" bestFit="1" customWidth="1"/>
    <col min="4615" max="4616" width="10.875" style="7" bestFit="1" customWidth="1"/>
    <col min="4617" max="4617" width="6.25" style="7" bestFit="1" customWidth="1"/>
    <col min="4618" max="4618" width="8.875" style="7" bestFit="1" customWidth="1"/>
    <col min="4619" max="4619" width="13.875" style="7" bestFit="1" customWidth="1"/>
    <col min="4620" max="4620" width="13.25" style="7" bestFit="1" customWidth="1"/>
    <col min="4621" max="4621" width="16" style="7" bestFit="1" customWidth="1"/>
    <col min="4622" max="4622" width="11.625" style="7" bestFit="1" customWidth="1"/>
    <col min="4623" max="4623" width="16.875" style="7" customWidth="1"/>
    <col min="4624" max="4624" width="13.25" style="7" customWidth="1"/>
    <col min="4625" max="4625" width="18.375" style="7" bestFit="1" customWidth="1"/>
    <col min="4626" max="4626" width="15" style="7" bestFit="1" customWidth="1"/>
    <col min="4627" max="4627" width="14.75" style="7" bestFit="1" customWidth="1"/>
    <col min="4628" max="4628" width="14.625" style="7" bestFit="1" customWidth="1"/>
    <col min="4629" max="4629" width="13.75" style="7" bestFit="1" customWidth="1"/>
    <col min="4630" max="4630" width="14.25" style="7" bestFit="1" customWidth="1"/>
    <col min="4631" max="4631" width="15.125" style="7" customWidth="1"/>
    <col min="4632" max="4632" width="20.5" style="7" bestFit="1" customWidth="1"/>
    <col min="4633" max="4633" width="27.875" style="7" bestFit="1" customWidth="1"/>
    <col min="4634" max="4634" width="6.875" style="7" bestFit="1" customWidth="1"/>
    <col min="4635" max="4635" width="5" style="7" bestFit="1" customWidth="1"/>
    <col min="4636" max="4636" width="8" style="7" bestFit="1" customWidth="1"/>
    <col min="4637" max="4637" width="11.875" style="7" bestFit="1" customWidth="1"/>
    <col min="4638" max="4866" width="9" style="7"/>
    <col min="4867" max="4867" width="3.875" style="7" bestFit="1" customWidth="1"/>
    <col min="4868" max="4868" width="16" style="7" bestFit="1" customWidth="1"/>
    <col min="4869" max="4869" width="16.625" style="7" bestFit="1" customWidth="1"/>
    <col min="4870" max="4870" width="13.5" style="7" bestFit="1" customWidth="1"/>
    <col min="4871" max="4872" width="10.875" style="7" bestFit="1" customWidth="1"/>
    <col min="4873" max="4873" width="6.25" style="7" bestFit="1" customWidth="1"/>
    <col min="4874" max="4874" width="8.875" style="7" bestFit="1" customWidth="1"/>
    <col min="4875" max="4875" width="13.875" style="7" bestFit="1" customWidth="1"/>
    <col min="4876" max="4876" width="13.25" style="7" bestFit="1" customWidth="1"/>
    <col min="4877" max="4877" width="16" style="7" bestFit="1" customWidth="1"/>
    <col min="4878" max="4878" width="11.625" style="7" bestFit="1" customWidth="1"/>
    <col min="4879" max="4879" width="16.875" style="7" customWidth="1"/>
    <col min="4880" max="4880" width="13.25" style="7" customWidth="1"/>
    <col min="4881" max="4881" width="18.375" style="7" bestFit="1" customWidth="1"/>
    <col min="4882" max="4882" width="15" style="7" bestFit="1" customWidth="1"/>
    <col min="4883" max="4883" width="14.75" style="7" bestFit="1" customWidth="1"/>
    <col min="4884" max="4884" width="14.625" style="7" bestFit="1" customWidth="1"/>
    <col min="4885" max="4885" width="13.75" style="7" bestFit="1" customWidth="1"/>
    <col min="4886" max="4886" width="14.25" style="7" bestFit="1" customWidth="1"/>
    <col min="4887" max="4887" width="15.125" style="7" customWidth="1"/>
    <col min="4888" max="4888" width="20.5" style="7" bestFit="1" customWidth="1"/>
    <col min="4889" max="4889" width="27.875" style="7" bestFit="1" customWidth="1"/>
    <col min="4890" max="4890" width="6.875" style="7" bestFit="1" customWidth="1"/>
    <col min="4891" max="4891" width="5" style="7" bestFit="1" customWidth="1"/>
    <col min="4892" max="4892" width="8" style="7" bestFit="1" customWidth="1"/>
    <col min="4893" max="4893" width="11.875" style="7" bestFit="1" customWidth="1"/>
    <col min="4894" max="5122" width="9" style="7"/>
    <col min="5123" max="5123" width="3.875" style="7" bestFit="1" customWidth="1"/>
    <col min="5124" max="5124" width="16" style="7" bestFit="1" customWidth="1"/>
    <col min="5125" max="5125" width="16.625" style="7" bestFit="1" customWidth="1"/>
    <col min="5126" max="5126" width="13.5" style="7" bestFit="1" customWidth="1"/>
    <col min="5127" max="5128" width="10.875" style="7" bestFit="1" customWidth="1"/>
    <col min="5129" max="5129" width="6.25" style="7" bestFit="1" customWidth="1"/>
    <col min="5130" max="5130" width="8.875" style="7" bestFit="1" customWidth="1"/>
    <col min="5131" max="5131" width="13.875" style="7" bestFit="1" customWidth="1"/>
    <col min="5132" max="5132" width="13.25" style="7" bestFit="1" customWidth="1"/>
    <col min="5133" max="5133" width="16" style="7" bestFit="1" customWidth="1"/>
    <col min="5134" max="5134" width="11.625" style="7" bestFit="1" customWidth="1"/>
    <col min="5135" max="5135" width="16.875" style="7" customWidth="1"/>
    <col min="5136" max="5136" width="13.25" style="7" customWidth="1"/>
    <col min="5137" max="5137" width="18.375" style="7" bestFit="1" customWidth="1"/>
    <col min="5138" max="5138" width="15" style="7" bestFit="1" customWidth="1"/>
    <col min="5139" max="5139" width="14.75" style="7" bestFit="1" customWidth="1"/>
    <col min="5140" max="5140" width="14.625" style="7" bestFit="1" customWidth="1"/>
    <col min="5141" max="5141" width="13.75" style="7" bestFit="1" customWidth="1"/>
    <col min="5142" max="5142" width="14.25" style="7" bestFit="1" customWidth="1"/>
    <col min="5143" max="5143" width="15.125" style="7" customWidth="1"/>
    <col min="5144" max="5144" width="20.5" style="7" bestFit="1" customWidth="1"/>
    <col min="5145" max="5145" width="27.875" style="7" bestFit="1" customWidth="1"/>
    <col min="5146" max="5146" width="6.875" style="7" bestFit="1" customWidth="1"/>
    <col min="5147" max="5147" width="5" style="7" bestFit="1" customWidth="1"/>
    <col min="5148" max="5148" width="8" style="7" bestFit="1" customWidth="1"/>
    <col min="5149" max="5149" width="11.875" style="7" bestFit="1" customWidth="1"/>
    <col min="5150" max="5378" width="9" style="7"/>
    <col min="5379" max="5379" width="3.875" style="7" bestFit="1" customWidth="1"/>
    <col min="5380" max="5380" width="16" style="7" bestFit="1" customWidth="1"/>
    <col min="5381" max="5381" width="16.625" style="7" bestFit="1" customWidth="1"/>
    <col min="5382" max="5382" width="13.5" style="7" bestFit="1" customWidth="1"/>
    <col min="5383" max="5384" width="10.875" style="7" bestFit="1" customWidth="1"/>
    <col min="5385" max="5385" width="6.25" style="7" bestFit="1" customWidth="1"/>
    <col min="5386" max="5386" width="8.875" style="7" bestFit="1" customWidth="1"/>
    <col min="5387" max="5387" width="13.875" style="7" bestFit="1" customWidth="1"/>
    <col min="5388" max="5388" width="13.25" style="7" bestFit="1" customWidth="1"/>
    <col min="5389" max="5389" width="16" style="7" bestFit="1" customWidth="1"/>
    <col min="5390" max="5390" width="11.625" style="7" bestFit="1" customWidth="1"/>
    <col min="5391" max="5391" width="16.875" style="7" customWidth="1"/>
    <col min="5392" max="5392" width="13.25" style="7" customWidth="1"/>
    <col min="5393" max="5393" width="18.375" style="7" bestFit="1" customWidth="1"/>
    <col min="5394" max="5394" width="15" style="7" bestFit="1" customWidth="1"/>
    <col min="5395" max="5395" width="14.75" style="7" bestFit="1" customWidth="1"/>
    <col min="5396" max="5396" width="14.625" style="7" bestFit="1" customWidth="1"/>
    <col min="5397" max="5397" width="13.75" style="7" bestFit="1" customWidth="1"/>
    <col min="5398" max="5398" width="14.25" style="7" bestFit="1" customWidth="1"/>
    <col min="5399" max="5399" width="15.125" style="7" customWidth="1"/>
    <col min="5400" max="5400" width="20.5" style="7" bestFit="1" customWidth="1"/>
    <col min="5401" max="5401" width="27.875" style="7" bestFit="1" customWidth="1"/>
    <col min="5402" max="5402" width="6.875" style="7" bestFit="1" customWidth="1"/>
    <col min="5403" max="5403" width="5" style="7" bestFit="1" customWidth="1"/>
    <col min="5404" max="5404" width="8" style="7" bestFit="1" customWidth="1"/>
    <col min="5405" max="5405" width="11.875" style="7" bestFit="1" customWidth="1"/>
    <col min="5406" max="5634" width="9" style="7"/>
    <col min="5635" max="5635" width="3.875" style="7" bestFit="1" customWidth="1"/>
    <col min="5636" max="5636" width="16" style="7" bestFit="1" customWidth="1"/>
    <col min="5637" max="5637" width="16.625" style="7" bestFit="1" customWidth="1"/>
    <col min="5638" max="5638" width="13.5" style="7" bestFit="1" customWidth="1"/>
    <col min="5639" max="5640" width="10.875" style="7" bestFit="1" customWidth="1"/>
    <col min="5641" max="5641" width="6.25" style="7" bestFit="1" customWidth="1"/>
    <col min="5642" max="5642" width="8.875" style="7" bestFit="1" customWidth="1"/>
    <col min="5643" max="5643" width="13.875" style="7" bestFit="1" customWidth="1"/>
    <col min="5644" max="5644" width="13.25" style="7" bestFit="1" customWidth="1"/>
    <col min="5645" max="5645" width="16" style="7" bestFit="1" customWidth="1"/>
    <col min="5646" max="5646" width="11.625" style="7" bestFit="1" customWidth="1"/>
    <col min="5647" max="5647" width="16.875" style="7" customWidth="1"/>
    <col min="5648" max="5648" width="13.25" style="7" customWidth="1"/>
    <col min="5649" max="5649" width="18.375" style="7" bestFit="1" customWidth="1"/>
    <col min="5650" max="5650" width="15" style="7" bestFit="1" customWidth="1"/>
    <col min="5651" max="5651" width="14.75" style="7" bestFit="1" customWidth="1"/>
    <col min="5652" max="5652" width="14.625" style="7" bestFit="1" customWidth="1"/>
    <col min="5653" max="5653" width="13.75" style="7" bestFit="1" customWidth="1"/>
    <col min="5654" max="5654" width="14.25" style="7" bestFit="1" customWidth="1"/>
    <col min="5655" max="5655" width="15.125" style="7" customWidth="1"/>
    <col min="5656" max="5656" width="20.5" style="7" bestFit="1" customWidth="1"/>
    <col min="5657" max="5657" width="27.875" style="7" bestFit="1" customWidth="1"/>
    <col min="5658" max="5658" width="6.875" style="7" bestFit="1" customWidth="1"/>
    <col min="5659" max="5659" width="5" style="7" bestFit="1" customWidth="1"/>
    <col min="5660" max="5660" width="8" style="7" bestFit="1" customWidth="1"/>
    <col min="5661" max="5661" width="11.875" style="7" bestFit="1" customWidth="1"/>
    <col min="5662" max="5890" width="9" style="7"/>
    <col min="5891" max="5891" width="3.875" style="7" bestFit="1" customWidth="1"/>
    <col min="5892" max="5892" width="16" style="7" bestFit="1" customWidth="1"/>
    <col min="5893" max="5893" width="16.625" style="7" bestFit="1" customWidth="1"/>
    <col min="5894" max="5894" width="13.5" style="7" bestFit="1" customWidth="1"/>
    <col min="5895" max="5896" width="10.875" style="7" bestFit="1" customWidth="1"/>
    <col min="5897" max="5897" width="6.25" style="7" bestFit="1" customWidth="1"/>
    <col min="5898" max="5898" width="8.875" style="7" bestFit="1" customWidth="1"/>
    <col min="5899" max="5899" width="13.875" style="7" bestFit="1" customWidth="1"/>
    <col min="5900" max="5900" width="13.25" style="7" bestFit="1" customWidth="1"/>
    <col min="5901" max="5901" width="16" style="7" bestFit="1" customWidth="1"/>
    <col min="5902" max="5902" width="11.625" style="7" bestFit="1" customWidth="1"/>
    <col min="5903" max="5903" width="16.875" style="7" customWidth="1"/>
    <col min="5904" max="5904" width="13.25" style="7" customWidth="1"/>
    <col min="5905" max="5905" width="18.375" style="7" bestFit="1" customWidth="1"/>
    <col min="5906" max="5906" width="15" style="7" bestFit="1" customWidth="1"/>
    <col min="5907" max="5907" width="14.75" style="7" bestFit="1" customWidth="1"/>
    <col min="5908" max="5908" width="14.625" style="7" bestFit="1" customWidth="1"/>
    <col min="5909" max="5909" width="13.75" style="7" bestFit="1" customWidth="1"/>
    <col min="5910" max="5910" width="14.25" style="7" bestFit="1" customWidth="1"/>
    <col min="5911" max="5911" width="15.125" style="7" customWidth="1"/>
    <col min="5912" max="5912" width="20.5" style="7" bestFit="1" customWidth="1"/>
    <col min="5913" max="5913" width="27.875" style="7" bestFit="1" customWidth="1"/>
    <col min="5914" max="5914" width="6.875" style="7" bestFit="1" customWidth="1"/>
    <col min="5915" max="5915" width="5" style="7" bestFit="1" customWidth="1"/>
    <col min="5916" max="5916" width="8" style="7" bestFit="1" customWidth="1"/>
    <col min="5917" max="5917" width="11.875" style="7" bestFit="1" customWidth="1"/>
    <col min="5918" max="6146" width="9" style="7"/>
    <col min="6147" max="6147" width="3.875" style="7" bestFit="1" customWidth="1"/>
    <col min="6148" max="6148" width="16" style="7" bestFit="1" customWidth="1"/>
    <col min="6149" max="6149" width="16.625" style="7" bestFit="1" customWidth="1"/>
    <col min="6150" max="6150" width="13.5" style="7" bestFit="1" customWidth="1"/>
    <col min="6151" max="6152" width="10.875" style="7" bestFit="1" customWidth="1"/>
    <col min="6153" max="6153" width="6.25" style="7" bestFit="1" customWidth="1"/>
    <col min="6154" max="6154" width="8.875" style="7" bestFit="1" customWidth="1"/>
    <col min="6155" max="6155" width="13.875" style="7" bestFit="1" customWidth="1"/>
    <col min="6156" max="6156" width="13.25" style="7" bestFit="1" customWidth="1"/>
    <col min="6157" max="6157" width="16" style="7" bestFit="1" customWidth="1"/>
    <col min="6158" max="6158" width="11.625" style="7" bestFit="1" customWidth="1"/>
    <col min="6159" max="6159" width="16.875" style="7" customWidth="1"/>
    <col min="6160" max="6160" width="13.25" style="7" customWidth="1"/>
    <col min="6161" max="6161" width="18.375" style="7" bestFit="1" customWidth="1"/>
    <col min="6162" max="6162" width="15" style="7" bestFit="1" customWidth="1"/>
    <col min="6163" max="6163" width="14.75" style="7" bestFit="1" customWidth="1"/>
    <col min="6164" max="6164" width="14.625" style="7" bestFit="1" customWidth="1"/>
    <col min="6165" max="6165" width="13.75" style="7" bestFit="1" customWidth="1"/>
    <col min="6166" max="6166" width="14.25" style="7" bestFit="1" customWidth="1"/>
    <col min="6167" max="6167" width="15.125" style="7" customWidth="1"/>
    <col min="6168" max="6168" width="20.5" style="7" bestFit="1" customWidth="1"/>
    <col min="6169" max="6169" width="27.875" style="7" bestFit="1" customWidth="1"/>
    <col min="6170" max="6170" width="6.875" style="7" bestFit="1" customWidth="1"/>
    <col min="6171" max="6171" width="5" style="7" bestFit="1" customWidth="1"/>
    <col min="6172" max="6172" width="8" style="7" bestFit="1" customWidth="1"/>
    <col min="6173" max="6173" width="11.875" style="7" bestFit="1" customWidth="1"/>
    <col min="6174" max="6402" width="9" style="7"/>
    <col min="6403" max="6403" width="3.875" style="7" bestFit="1" customWidth="1"/>
    <col min="6404" max="6404" width="16" style="7" bestFit="1" customWidth="1"/>
    <col min="6405" max="6405" width="16.625" style="7" bestFit="1" customWidth="1"/>
    <col min="6406" max="6406" width="13.5" style="7" bestFit="1" customWidth="1"/>
    <col min="6407" max="6408" width="10.875" style="7" bestFit="1" customWidth="1"/>
    <col min="6409" max="6409" width="6.25" style="7" bestFit="1" customWidth="1"/>
    <col min="6410" max="6410" width="8.875" style="7" bestFit="1" customWidth="1"/>
    <col min="6411" max="6411" width="13.875" style="7" bestFit="1" customWidth="1"/>
    <col min="6412" max="6412" width="13.25" style="7" bestFit="1" customWidth="1"/>
    <col min="6413" max="6413" width="16" style="7" bestFit="1" customWidth="1"/>
    <col min="6414" max="6414" width="11.625" style="7" bestFit="1" customWidth="1"/>
    <col min="6415" max="6415" width="16.875" style="7" customWidth="1"/>
    <col min="6416" max="6416" width="13.25" style="7" customWidth="1"/>
    <col min="6417" max="6417" width="18.375" style="7" bestFit="1" customWidth="1"/>
    <col min="6418" max="6418" width="15" style="7" bestFit="1" customWidth="1"/>
    <col min="6419" max="6419" width="14.75" style="7" bestFit="1" customWidth="1"/>
    <col min="6420" max="6420" width="14.625" style="7" bestFit="1" customWidth="1"/>
    <col min="6421" max="6421" width="13.75" style="7" bestFit="1" customWidth="1"/>
    <col min="6422" max="6422" width="14.25" style="7" bestFit="1" customWidth="1"/>
    <col min="6423" max="6423" width="15.125" style="7" customWidth="1"/>
    <col min="6424" max="6424" width="20.5" style="7" bestFit="1" customWidth="1"/>
    <col min="6425" max="6425" width="27.875" style="7" bestFit="1" customWidth="1"/>
    <col min="6426" max="6426" width="6.875" style="7" bestFit="1" customWidth="1"/>
    <col min="6427" max="6427" width="5" style="7" bestFit="1" customWidth="1"/>
    <col min="6428" max="6428" width="8" style="7" bestFit="1" customWidth="1"/>
    <col min="6429" max="6429" width="11.875" style="7" bestFit="1" customWidth="1"/>
    <col min="6430" max="6658" width="9" style="7"/>
    <col min="6659" max="6659" width="3.875" style="7" bestFit="1" customWidth="1"/>
    <col min="6660" max="6660" width="16" style="7" bestFit="1" customWidth="1"/>
    <col min="6661" max="6661" width="16.625" style="7" bestFit="1" customWidth="1"/>
    <col min="6662" max="6662" width="13.5" style="7" bestFit="1" customWidth="1"/>
    <col min="6663" max="6664" width="10.875" style="7" bestFit="1" customWidth="1"/>
    <col min="6665" max="6665" width="6.25" style="7" bestFit="1" customWidth="1"/>
    <col min="6666" max="6666" width="8.875" style="7" bestFit="1" customWidth="1"/>
    <col min="6667" max="6667" width="13.875" style="7" bestFit="1" customWidth="1"/>
    <col min="6668" max="6668" width="13.25" style="7" bestFit="1" customWidth="1"/>
    <col min="6669" max="6669" width="16" style="7" bestFit="1" customWidth="1"/>
    <col min="6670" max="6670" width="11.625" style="7" bestFit="1" customWidth="1"/>
    <col min="6671" max="6671" width="16.875" style="7" customWidth="1"/>
    <col min="6672" max="6672" width="13.25" style="7" customWidth="1"/>
    <col min="6673" max="6673" width="18.375" style="7" bestFit="1" customWidth="1"/>
    <col min="6674" max="6674" width="15" style="7" bestFit="1" customWidth="1"/>
    <col min="6675" max="6675" width="14.75" style="7" bestFit="1" customWidth="1"/>
    <col min="6676" max="6676" width="14.625" style="7" bestFit="1" customWidth="1"/>
    <col min="6677" max="6677" width="13.75" style="7" bestFit="1" customWidth="1"/>
    <col min="6678" max="6678" width="14.25" style="7" bestFit="1" customWidth="1"/>
    <col min="6679" max="6679" width="15.125" style="7" customWidth="1"/>
    <col min="6680" max="6680" width="20.5" style="7" bestFit="1" customWidth="1"/>
    <col min="6681" max="6681" width="27.875" style="7" bestFit="1" customWidth="1"/>
    <col min="6682" max="6682" width="6.875" style="7" bestFit="1" customWidth="1"/>
    <col min="6683" max="6683" width="5" style="7" bestFit="1" customWidth="1"/>
    <col min="6684" max="6684" width="8" style="7" bestFit="1" customWidth="1"/>
    <col min="6685" max="6685" width="11.875" style="7" bestFit="1" customWidth="1"/>
    <col min="6686" max="6914" width="9" style="7"/>
    <col min="6915" max="6915" width="3.875" style="7" bestFit="1" customWidth="1"/>
    <col min="6916" max="6916" width="16" style="7" bestFit="1" customWidth="1"/>
    <col min="6917" max="6917" width="16.625" style="7" bestFit="1" customWidth="1"/>
    <col min="6918" max="6918" width="13.5" style="7" bestFit="1" customWidth="1"/>
    <col min="6919" max="6920" width="10.875" style="7" bestFit="1" customWidth="1"/>
    <col min="6921" max="6921" width="6.25" style="7" bestFit="1" customWidth="1"/>
    <col min="6922" max="6922" width="8.875" style="7" bestFit="1" customWidth="1"/>
    <col min="6923" max="6923" width="13.875" style="7" bestFit="1" customWidth="1"/>
    <col min="6924" max="6924" width="13.25" style="7" bestFit="1" customWidth="1"/>
    <col min="6925" max="6925" width="16" style="7" bestFit="1" customWidth="1"/>
    <col min="6926" max="6926" width="11.625" style="7" bestFit="1" customWidth="1"/>
    <col min="6927" max="6927" width="16.875" style="7" customWidth="1"/>
    <col min="6928" max="6928" width="13.25" style="7" customWidth="1"/>
    <col min="6929" max="6929" width="18.375" style="7" bestFit="1" customWidth="1"/>
    <col min="6930" max="6930" width="15" style="7" bestFit="1" customWidth="1"/>
    <col min="6931" max="6931" width="14.75" style="7" bestFit="1" customWidth="1"/>
    <col min="6932" max="6932" width="14.625" style="7" bestFit="1" customWidth="1"/>
    <col min="6933" max="6933" width="13.75" style="7" bestFit="1" customWidth="1"/>
    <col min="6934" max="6934" width="14.25" style="7" bestFit="1" customWidth="1"/>
    <col min="6935" max="6935" width="15.125" style="7" customWidth="1"/>
    <col min="6936" max="6936" width="20.5" style="7" bestFit="1" customWidth="1"/>
    <col min="6937" max="6937" width="27.875" style="7" bestFit="1" customWidth="1"/>
    <col min="6938" max="6938" width="6.875" style="7" bestFit="1" customWidth="1"/>
    <col min="6939" max="6939" width="5" style="7" bestFit="1" customWidth="1"/>
    <col min="6940" max="6940" width="8" style="7" bestFit="1" customWidth="1"/>
    <col min="6941" max="6941" width="11.875" style="7" bestFit="1" customWidth="1"/>
    <col min="6942" max="7170" width="9" style="7"/>
    <col min="7171" max="7171" width="3.875" style="7" bestFit="1" customWidth="1"/>
    <col min="7172" max="7172" width="16" style="7" bestFit="1" customWidth="1"/>
    <col min="7173" max="7173" width="16.625" style="7" bestFit="1" customWidth="1"/>
    <col min="7174" max="7174" width="13.5" style="7" bestFit="1" customWidth="1"/>
    <col min="7175" max="7176" width="10.875" style="7" bestFit="1" customWidth="1"/>
    <col min="7177" max="7177" width="6.25" style="7" bestFit="1" customWidth="1"/>
    <col min="7178" max="7178" width="8.875" style="7" bestFit="1" customWidth="1"/>
    <col min="7179" max="7179" width="13.875" style="7" bestFit="1" customWidth="1"/>
    <col min="7180" max="7180" width="13.25" style="7" bestFit="1" customWidth="1"/>
    <col min="7181" max="7181" width="16" style="7" bestFit="1" customWidth="1"/>
    <col min="7182" max="7182" width="11.625" style="7" bestFit="1" customWidth="1"/>
    <col min="7183" max="7183" width="16.875" style="7" customWidth="1"/>
    <col min="7184" max="7184" width="13.25" style="7" customWidth="1"/>
    <col min="7185" max="7185" width="18.375" style="7" bestFit="1" customWidth="1"/>
    <col min="7186" max="7186" width="15" style="7" bestFit="1" customWidth="1"/>
    <col min="7187" max="7187" width="14.75" style="7" bestFit="1" customWidth="1"/>
    <col min="7188" max="7188" width="14.625" style="7" bestFit="1" customWidth="1"/>
    <col min="7189" max="7189" width="13.75" style="7" bestFit="1" customWidth="1"/>
    <col min="7190" max="7190" width="14.25" style="7" bestFit="1" customWidth="1"/>
    <col min="7191" max="7191" width="15.125" style="7" customWidth="1"/>
    <col min="7192" max="7192" width="20.5" style="7" bestFit="1" customWidth="1"/>
    <col min="7193" max="7193" width="27.875" style="7" bestFit="1" customWidth="1"/>
    <col min="7194" max="7194" width="6.875" style="7" bestFit="1" customWidth="1"/>
    <col min="7195" max="7195" width="5" style="7" bestFit="1" customWidth="1"/>
    <col min="7196" max="7196" width="8" style="7" bestFit="1" customWidth="1"/>
    <col min="7197" max="7197" width="11.875" style="7" bestFit="1" customWidth="1"/>
    <col min="7198" max="7426" width="9" style="7"/>
    <col min="7427" max="7427" width="3.875" style="7" bestFit="1" customWidth="1"/>
    <col min="7428" max="7428" width="16" style="7" bestFit="1" customWidth="1"/>
    <col min="7429" max="7429" width="16.625" style="7" bestFit="1" customWidth="1"/>
    <col min="7430" max="7430" width="13.5" style="7" bestFit="1" customWidth="1"/>
    <col min="7431" max="7432" width="10.875" style="7" bestFit="1" customWidth="1"/>
    <col min="7433" max="7433" width="6.25" style="7" bestFit="1" customWidth="1"/>
    <col min="7434" max="7434" width="8.875" style="7" bestFit="1" customWidth="1"/>
    <col min="7435" max="7435" width="13.875" style="7" bestFit="1" customWidth="1"/>
    <col min="7436" max="7436" width="13.25" style="7" bestFit="1" customWidth="1"/>
    <col min="7437" max="7437" width="16" style="7" bestFit="1" customWidth="1"/>
    <col min="7438" max="7438" width="11.625" style="7" bestFit="1" customWidth="1"/>
    <col min="7439" max="7439" width="16.875" style="7" customWidth="1"/>
    <col min="7440" max="7440" width="13.25" style="7" customWidth="1"/>
    <col min="7441" max="7441" width="18.375" style="7" bestFit="1" customWidth="1"/>
    <col min="7442" max="7442" width="15" style="7" bestFit="1" customWidth="1"/>
    <col min="7443" max="7443" width="14.75" style="7" bestFit="1" customWidth="1"/>
    <col min="7444" max="7444" width="14.625" style="7" bestFit="1" customWidth="1"/>
    <col min="7445" max="7445" width="13.75" style="7" bestFit="1" customWidth="1"/>
    <col min="7446" max="7446" width="14.25" style="7" bestFit="1" customWidth="1"/>
    <col min="7447" max="7447" width="15.125" style="7" customWidth="1"/>
    <col min="7448" max="7448" width="20.5" style="7" bestFit="1" customWidth="1"/>
    <col min="7449" max="7449" width="27.875" style="7" bestFit="1" customWidth="1"/>
    <col min="7450" max="7450" width="6.875" style="7" bestFit="1" customWidth="1"/>
    <col min="7451" max="7451" width="5" style="7" bestFit="1" customWidth="1"/>
    <col min="7452" max="7452" width="8" style="7" bestFit="1" customWidth="1"/>
    <col min="7453" max="7453" width="11.875" style="7" bestFit="1" customWidth="1"/>
    <col min="7454" max="7682" width="9" style="7"/>
    <col min="7683" max="7683" width="3.875" style="7" bestFit="1" customWidth="1"/>
    <col min="7684" max="7684" width="16" style="7" bestFit="1" customWidth="1"/>
    <col min="7685" max="7685" width="16.625" style="7" bestFit="1" customWidth="1"/>
    <col min="7686" max="7686" width="13.5" style="7" bestFit="1" customWidth="1"/>
    <col min="7687" max="7688" width="10.875" style="7" bestFit="1" customWidth="1"/>
    <col min="7689" max="7689" width="6.25" style="7" bestFit="1" customWidth="1"/>
    <col min="7690" max="7690" width="8.875" style="7" bestFit="1" customWidth="1"/>
    <col min="7691" max="7691" width="13.875" style="7" bestFit="1" customWidth="1"/>
    <col min="7692" max="7692" width="13.25" style="7" bestFit="1" customWidth="1"/>
    <col min="7693" max="7693" width="16" style="7" bestFit="1" customWidth="1"/>
    <col min="7694" max="7694" width="11.625" style="7" bestFit="1" customWidth="1"/>
    <col min="7695" max="7695" width="16.875" style="7" customWidth="1"/>
    <col min="7696" max="7696" width="13.25" style="7" customWidth="1"/>
    <col min="7697" max="7697" width="18.375" style="7" bestFit="1" customWidth="1"/>
    <col min="7698" max="7698" width="15" style="7" bestFit="1" customWidth="1"/>
    <col min="7699" max="7699" width="14.75" style="7" bestFit="1" customWidth="1"/>
    <col min="7700" max="7700" width="14.625" style="7" bestFit="1" customWidth="1"/>
    <col min="7701" max="7701" width="13.75" style="7" bestFit="1" customWidth="1"/>
    <col min="7702" max="7702" width="14.25" style="7" bestFit="1" customWidth="1"/>
    <col min="7703" max="7703" width="15.125" style="7" customWidth="1"/>
    <col min="7704" max="7704" width="20.5" style="7" bestFit="1" customWidth="1"/>
    <col min="7705" max="7705" width="27.875" style="7" bestFit="1" customWidth="1"/>
    <col min="7706" max="7706" width="6.875" style="7" bestFit="1" customWidth="1"/>
    <col min="7707" max="7707" width="5" style="7" bestFit="1" customWidth="1"/>
    <col min="7708" max="7708" width="8" style="7" bestFit="1" customWidth="1"/>
    <col min="7709" max="7709" width="11.875" style="7" bestFit="1" customWidth="1"/>
    <col min="7710" max="7938" width="9" style="7"/>
    <col min="7939" max="7939" width="3.875" style="7" bestFit="1" customWidth="1"/>
    <col min="7940" max="7940" width="16" style="7" bestFit="1" customWidth="1"/>
    <col min="7941" max="7941" width="16.625" style="7" bestFit="1" customWidth="1"/>
    <col min="7942" max="7942" width="13.5" style="7" bestFit="1" customWidth="1"/>
    <col min="7943" max="7944" width="10.875" style="7" bestFit="1" customWidth="1"/>
    <col min="7945" max="7945" width="6.25" style="7" bestFit="1" customWidth="1"/>
    <col min="7946" max="7946" width="8.875" style="7" bestFit="1" customWidth="1"/>
    <col min="7947" max="7947" width="13.875" style="7" bestFit="1" customWidth="1"/>
    <col min="7948" max="7948" width="13.25" style="7" bestFit="1" customWidth="1"/>
    <col min="7949" max="7949" width="16" style="7" bestFit="1" customWidth="1"/>
    <col min="7950" max="7950" width="11.625" style="7" bestFit="1" customWidth="1"/>
    <col min="7951" max="7951" width="16.875" style="7" customWidth="1"/>
    <col min="7952" max="7952" width="13.25" style="7" customWidth="1"/>
    <col min="7953" max="7953" width="18.375" style="7" bestFit="1" customWidth="1"/>
    <col min="7954" max="7954" width="15" style="7" bestFit="1" customWidth="1"/>
    <col min="7955" max="7955" width="14.75" style="7" bestFit="1" customWidth="1"/>
    <col min="7956" max="7956" width="14.625" style="7" bestFit="1" customWidth="1"/>
    <col min="7957" max="7957" width="13.75" style="7" bestFit="1" customWidth="1"/>
    <col min="7958" max="7958" width="14.25" style="7" bestFit="1" customWidth="1"/>
    <col min="7959" max="7959" width="15.125" style="7" customWidth="1"/>
    <col min="7960" max="7960" width="20.5" style="7" bestFit="1" customWidth="1"/>
    <col min="7961" max="7961" width="27.875" style="7" bestFit="1" customWidth="1"/>
    <col min="7962" max="7962" width="6.875" style="7" bestFit="1" customWidth="1"/>
    <col min="7963" max="7963" width="5" style="7" bestFit="1" customWidth="1"/>
    <col min="7964" max="7964" width="8" style="7" bestFit="1" customWidth="1"/>
    <col min="7965" max="7965" width="11.875" style="7" bestFit="1" customWidth="1"/>
    <col min="7966" max="8194" width="9" style="7"/>
    <col min="8195" max="8195" width="3.875" style="7" bestFit="1" customWidth="1"/>
    <col min="8196" max="8196" width="16" style="7" bestFit="1" customWidth="1"/>
    <col min="8197" max="8197" width="16.625" style="7" bestFit="1" customWidth="1"/>
    <col min="8198" max="8198" width="13.5" style="7" bestFit="1" customWidth="1"/>
    <col min="8199" max="8200" width="10.875" style="7" bestFit="1" customWidth="1"/>
    <col min="8201" max="8201" width="6.25" style="7" bestFit="1" customWidth="1"/>
    <col min="8202" max="8202" width="8.875" style="7" bestFit="1" customWidth="1"/>
    <col min="8203" max="8203" width="13.875" style="7" bestFit="1" customWidth="1"/>
    <col min="8204" max="8204" width="13.25" style="7" bestFit="1" customWidth="1"/>
    <col min="8205" max="8205" width="16" style="7" bestFit="1" customWidth="1"/>
    <col min="8206" max="8206" width="11.625" style="7" bestFit="1" customWidth="1"/>
    <col min="8207" max="8207" width="16.875" style="7" customWidth="1"/>
    <col min="8208" max="8208" width="13.25" style="7" customWidth="1"/>
    <col min="8209" max="8209" width="18.375" style="7" bestFit="1" customWidth="1"/>
    <col min="8210" max="8210" width="15" style="7" bestFit="1" customWidth="1"/>
    <col min="8211" max="8211" width="14.75" style="7" bestFit="1" customWidth="1"/>
    <col min="8212" max="8212" width="14.625" style="7" bestFit="1" customWidth="1"/>
    <col min="8213" max="8213" width="13.75" style="7" bestFit="1" customWidth="1"/>
    <col min="8214" max="8214" width="14.25" style="7" bestFit="1" customWidth="1"/>
    <col min="8215" max="8215" width="15.125" style="7" customWidth="1"/>
    <col min="8216" max="8216" width="20.5" style="7" bestFit="1" customWidth="1"/>
    <col min="8217" max="8217" width="27.875" style="7" bestFit="1" customWidth="1"/>
    <col min="8218" max="8218" width="6.875" style="7" bestFit="1" customWidth="1"/>
    <col min="8219" max="8219" width="5" style="7" bestFit="1" customWidth="1"/>
    <col min="8220" max="8220" width="8" style="7" bestFit="1" customWidth="1"/>
    <col min="8221" max="8221" width="11.875" style="7" bestFit="1" customWidth="1"/>
    <col min="8222" max="8450" width="9" style="7"/>
    <col min="8451" max="8451" width="3.875" style="7" bestFit="1" customWidth="1"/>
    <col min="8452" max="8452" width="16" style="7" bestFit="1" customWidth="1"/>
    <col min="8453" max="8453" width="16.625" style="7" bestFit="1" customWidth="1"/>
    <col min="8454" max="8454" width="13.5" style="7" bestFit="1" customWidth="1"/>
    <col min="8455" max="8456" width="10.875" style="7" bestFit="1" customWidth="1"/>
    <col min="8457" max="8457" width="6.25" style="7" bestFit="1" customWidth="1"/>
    <col min="8458" max="8458" width="8.875" style="7" bestFit="1" customWidth="1"/>
    <col min="8459" max="8459" width="13.875" style="7" bestFit="1" customWidth="1"/>
    <col min="8460" max="8460" width="13.25" style="7" bestFit="1" customWidth="1"/>
    <col min="8461" max="8461" width="16" style="7" bestFit="1" customWidth="1"/>
    <col min="8462" max="8462" width="11.625" style="7" bestFit="1" customWidth="1"/>
    <col min="8463" max="8463" width="16.875" style="7" customWidth="1"/>
    <col min="8464" max="8464" width="13.25" style="7" customWidth="1"/>
    <col min="8465" max="8465" width="18.375" style="7" bestFit="1" customWidth="1"/>
    <col min="8466" max="8466" width="15" style="7" bestFit="1" customWidth="1"/>
    <col min="8467" max="8467" width="14.75" style="7" bestFit="1" customWidth="1"/>
    <col min="8468" max="8468" width="14.625" style="7" bestFit="1" customWidth="1"/>
    <col min="8469" max="8469" width="13.75" style="7" bestFit="1" customWidth="1"/>
    <col min="8470" max="8470" width="14.25" style="7" bestFit="1" customWidth="1"/>
    <col min="8471" max="8471" width="15.125" style="7" customWidth="1"/>
    <col min="8472" max="8472" width="20.5" style="7" bestFit="1" customWidth="1"/>
    <col min="8473" max="8473" width="27.875" style="7" bestFit="1" customWidth="1"/>
    <col min="8474" max="8474" width="6.875" style="7" bestFit="1" customWidth="1"/>
    <col min="8475" max="8475" width="5" style="7" bestFit="1" customWidth="1"/>
    <col min="8476" max="8476" width="8" style="7" bestFit="1" customWidth="1"/>
    <col min="8477" max="8477" width="11.875" style="7" bestFit="1" customWidth="1"/>
    <col min="8478" max="8706" width="9" style="7"/>
    <col min="8707" max="8707" width="3.875" style="7" bestFit="1" customWidth="1"/>
    <col min="8708" max="8708" width="16" style="7" bestFit="1" customWidth="1"/>
    <col min="8709" max="8709" width="16.625" style="7" bestFit="1" customWidth="1"/>
    <col min="8710" max="8710" width="13.5" style="7" bestFit="1" customWidth="1"/>
    <col min="8711" max="8712" width="10.875" style="7" bestFit="1" customWidth="1"/>
    <col min="8713" max="8713" width="6.25" style="7" bestFit="1" customWidth="1"/>
    <col min="8714" max="8714" width="8.875" style="7" bestFit="1" customWidth="1"/>
    <col min="8715" max="8715" width="13.875" style="7" bestFit="1" customWidth="1"/>
    <col min="8716" max="8716" width="13.25" style="7" bestFit="1" customWidth="1"/>
    <col min="8717" max="8717" width="16" style="7" bestFit="1" customWidth="1"/>
    <col min="8718" max="8718" width="11.625" style="7" bestFit="1" customWidth="1"/>
    <col min="8719" max="8719" width="16.875" style="7" customWidth="1"/>
    <col min="8720" max="8720" width="13.25" style="7" customWidth="1"/>
    <col min="8721" max="8721" width="18.375" style="7" bestFit="1" customWidth="1"/>
    <col min="8722" max="8722" width="15" style="7" bestFit="1" customWidth="1"/>
    <col min="8723" max="8723" width="14.75" style="7" bestFit="1" customWidth="1"/>
    <col min="8724" max="8724" width="14.625" style="7" bestFit="1" customWidth="1"/>
    <col min="8725" max="8725" width="13.75" style="7" bestFit="1" customWidth="1"/>
    <col min="8726" max="8726" width="14.25" style="7" bestFit="1" customWidth="1"/>
    <col min="8727" max="8727" width="15.125" style="7" customWidth="1"/>
    <col min="8728" max="8728" width="20.5" style="7" bestFit="1" customWidth="1"/>
    <col min="8729" max="8729" width="27.875" style="7" bestFit="1" customWidth="1"/>
    <col min="8730" max="8730" width="6.875" style="7" bestFit="1" customWidth="1"/>
    <col min="8731" max="8731" width="5" style="7" bestFit="1" customWidth="1"/>
    <col min="8732" max="8732" width="8" style="7" bestFit="1" customWidth="1"/>
    <col min="8733" max="8733" width="11.875" style="7" bestFit="1" customWidth="1"/>
    <col min="8734" max="8962" width="9" style="7"/>
    <col min="8963" max="8963" width="3.875" style="7" bestFit="1" customWidth="1"/>
    <col min="8964" max="8964" width="16" style="7" bestFit="1" customWidth="1"/>
    <col min="8965" max="8965" width="16.625" style="7" bestFit="1" customWidth="1"/>
    <col min="8966" max="8966" width="13.5" style="7" bestFit="1" customWidth="1"/>
    <col min="8967" max="8968" width="10.875" style="7" bestFit="1" customWidth="1"/>
    <col min="8969" max="8969" width="6.25" style="7" bestFit="1" customWidth="1"/>
    <col min="8970" max="8970" width="8.875" style="7" bestFit="1" customWidth="1"/>
    <col min="8971" max="8971" width="13.875" style="7" bestFit="1" customWidth="1"/>
    <col min="8972" max="8972" width="13.25" style="7" bestFit="1" customWidth="1"/>
    <col min="8973" max="8973" width="16" style="7" bestFit="1" customWidth="1"/>
    <col min="8974" max="8974" width="11.625" style="7" bestFit="1" customWidth="1"/>
    <col min="8975" max="8975" width="16.875" style="7" customWidth="1"/>
    <col min="8976" max="8976" width="13.25" style="7" customWidth="1"/>
    <col min="8977" max="8977" width="18.375" style="7" bestFit="1" customWidth="1"/>
    <col min="8978" max="8978" width="15" style="7" bestFit="1" customWidth="1"/>
    <col min="8979" max="8979" width="14.75" style="7" bestFit="1" customWidth="1"/>
    <col min="8980" max="8980" width="14.625" style="7" bestFit="1" customWidth="1"/>
    <col min="8981" max="8981" width="13.75" style="7" bestFit="1" customWidth="1"/>
    <col min="8982" max="8982" width="14.25" style="7" bestFit="1" customWidth="1"/>
    <col min="8983" max="8983" width="15.125" style="7" customWidth="1"/>
    <col min="8984" max="8984" width="20.5" style="7" bestFit="1" customWidth="1"/>
    <col min="8985" max="8985" width="27.875" style="7" bestFit="1" customWidth="1"/>
    <col min="8986" max="8986" width="6.875" style="7" bestFit="1" customWidth="1"/>
    <col min="8987" max="8987" width="5" style="7" bestFit="1" customWidth="1"/>
    <col min="8988" max="8988" width="8" style="7" bestFit="1" customWidth="1"/>
    <col min="8989" max="8989" width="11.875" style="7" bestFit="1" customWidth="1"/>
    <col min="8990" max="9218" width="9" style="7"/>
    <col min="9219" max="9219" width="3.875" style="7" bestFit="1" customWidth="1"/>
    <col min="9220" max="9220" width="16" style="7" bestFit="1" customWidth="1"/>
    <col min="9221" max="9221" width="16.625" style="7" bestFit="1" customWidth="1"/>
    <col min="9222" max="9222" width="13.5" style="7" bestFit="1" customWidth="1"/>
    <col min="9223" max="9224" width="10.875" style="7" bestFit="1" customWidth="1"/>
    <col min="9225" max="9225" width="6.25" style="7" bestFit="1" customWidth="1"/>
    <col min="9226" max="9226" width="8.875" style="7" bestFit="1" customWidth="1"/>
    <col min="9227" max="9227" width="13.875" style="7" bestFit="1" customWidth="1"/>
    <col min="9228" max="9228" width="13.25" style="7" bestFit="1" customWidth="1"/>
    <col min="9229" max="9229" width="16" style="7" bestFit="1" customWidth="1"/>
    <col min="9230" max="9230" width="11.625" style="7" bestFit="1" customWidth="1"/>
    <col min="9231" max="9231" width="16.875" style="7" customWidth="1"/>
    <col min="9232" max="9232" width="13.25" style="7" customWidth="1"/>
    <col min="9233" max="9233" width="18.375" style="7" bestFit="1" customWidth="1"/>
    <col min="9234" max="9234" width="15" style="7" bestFit="1" customWidth="1"/>
    <col min="9235" max="9235" width="14.75" style="7" bestFit="1" customWidth="1"/>
    <col min="9236" max="9236" width="14.625" style="7" bestFit="1" customWidth="1"/>
    <col min="9237" max="9237" width="13.75" style="7" bestFit="1" customWidth="1"/>
    <col min="9238" max="9238" width="14.25" style="7" bestFit="1" customWidth="1"/>
    <col min="9239" max="9239" width="15.125" style="7" customWidth="1"/>
    <col min="9240" max="9240" width="20.5" style="7" bestFit="1" customWidth="1"/>
    <col min="9241" max="9241" width="27.875" style="7" bestFit="1" customWidth="1"/>
    <col min="9242" max="9242" width="6.875" style="7" bestFit="1" customWidth="1"/>
    <col min="9243" max="9243" width="5" style="7" bestFit="1" customWidth="1"/>
    <col min="9244" max="9244" width="8" style="7" bestFit="1" customWidth="1"/>
    <col min="9245" max="9245" width="11.875" style="7" bestFit="1" customWidth="1"/>
    <col min="9246" max="9474" width="9" style="7"/>
    <col min="9475" max="9475" width="3.875" style="7" bestFit="1" customWidth="1"/>
    <col min="9476" max="9476" width="16" style="7" bestFit="1" customWidth="1"/>
    <col min="9477" max="9477" width="16.625" style="7" bestFit="1" customWidth="1"/>
    <col min="9478" max="9478" width="13.5" style="7" bestFit="1" customWidth="1"/>
    <col min="9479" max="9480" width="10.875" style="7" bestFit="1" customWidth="1"/>
    <col min="9481" max="9481" width="6.25" style="7" bestFit="1" customWidth="1"/>
    <col min="9482" max="9482" width="8.875" style="7" bestFit="1" customWidth="1"/>
    <col min="9483" max="9483" width="13.875" style="7" bestFit="1" customWidth="1"/>
    <col min="9484" max="9484" width="13.25" style="7" bestFit="1" customWidth="1"/>
    <col min="9485" max="9485" width="16" style="7" bestFit="1" customWidth="1"/>
    <col min="9486" max="9486" width="11.625" style="7" bestFit="1" customWidth="1"/>
    <col min="9487" max="9487" width="16.875" style="7" customWidth="1"/>
    <col min="9488" max="9488" width="13.25" style="7" customWidth="1"/>
    <col min="9489" max="9489" width="18.375" style="7" bestFit="1" customWidth="1"/>
    <col min="9490" max="9490" width="15" style="7" bestFit="1" customWidth="1"/>
    <col min="9491" max="9491" width="14.75" style="7" bestFit="1" customWidth="1"/>
    <col min="9492" max="9492" width="14.625" style="7" bestFit="1" customWidth="1"/>
    <col min="9493" max="9493" width="13.75" style="7" bestFit="1" customWidth="1"/>
    <col min="9494" max="9494" width="14.25" style="7" bestFit="1" customWidth="1"/>
    <col min="9495" max="9495" width="15.125" style="7" customWidth="1"/>
    <col min="9496" max="9496" width="20.5" style="7" bestFit="1" customWidth="1"/>
    <col min="9497" max="9497" width="27.875" style="7" bestFit="1" customWidth="1"/>
    <col min="9498" max="9498" width="6.875" style="7" bestFit="1" customWidth="1"/>
    <col min="9499" max="9499" width="5" style="7" bestFit="1" customWidth="1"/>
    <col min="9500" max="9500" width="8" style="7" bestFit="1" customWidth="1"/>
    <col min="9501" max="9501" width="11.875" style="7" bestFit="1" customWidth="1"/>
    <col min="9502" max="9730" width="9" style="7"/>
    <col min="9731" max="9731" width="3.875" style="7" bestFit="1" customWidth="1"/>
    <col min="9732" max="9732" width="16" style="7" bestFit="1" customWidth="1"/>
    <col min="9733" max="9733" width="16.625" style="7" bestFit="1" customWidth="1"/>
    <col min="9734" max="9734" width="13.5" style="7" bestFit="1" customWidth="1"/>
    <col min="9735" max="9736" width="10.875" style="7" bestFit="1" customWidth="1"/>
    <col min="9737" max="9737" width="6.25" style="7" bestFit="1" customWidth="1"/>
    <col min="9738" max="9738" width="8.875" style="7" bestFit="1" customWidth="1"/>
    <col min="9739" max="9739" width="13.875" style="7" bestFit="1" customWidth="1"/>
    <col min="9740" max="9740" width="13.25" style="7" bestFit="1" customWidth="1"/>
    <col min="9741" max="9741" width="16" style="7" bestFit="1" customWidth="1"/>
    <col min="9742" max="9742" width="11.625" style="7" bestFit="1" customWidth="1"/>
    <col min="9743" max="9743" width="16.875" style="7" customWidth="1"/>
    <col min="9744" max="9744" width="13.25" style="7" customWidth="1"/>
    <col min="9745" max="9745" width="18.375" style="7" bestFit="1" customWidth="1"/>
    <col min="9746" max="9746" width="15" style="7" bestFit="1" customWidth="1"/>
    <col min="9747" max="9747" width="14.75" style="7" bestFit="1" customWidth="1"/>
    <col min="9748" max="9748" width="14.625" style="7" bestFit="1" customWidth="1"/>
    <col min="9749" max="9749" width="13.75" style="7" bestFit="1" customWidth="1"/>
    <col min="9750" max="9750" width="14.25" style="7" bestFit="1" customWidth="1"/>
    <col min="9751" max="9751" width="15.125" style="7" customWidth="1"/>
    <col min="9752" max="9752" width="20.5" style="7" bestFit="1" customWidth="1"/>
    <col min="9753" max="9753" width="27.875" style="7" bestFit="1" customWidth="1"/>
    <col min="9754" max="9754" width="6.875" style="7" bestFit="1" customWidth="1"/>
    <col min="9755" max="9755" width="5" style="7" bestFit="1" customWidth="1"/>
    <col min="9756" max="9756" width="8" style="7" bestFit="1" customWidth="1"/>
    <col min="9757" max="9757" width="11.875" style="7" bestFit="1" customWidth="1"/>
    <col min="9758" max="9986" width="9" style="7"/>
    <col min="9987" max="9987" width="3.875" style="7" bestFit="1" customWidth="1"/>
    <col min="9988" max="9988" width="16" style="7" bestFit="1" customWidth="1"/>
    <col min="9989" max="9989" width="16.625" style="7" bestFit="1" customWidth="1"/>
    <col min="9990" max="9990" width="13.5" style="7" bestFit="1" customWidth="1"/>
    <col min="9991" max="9992" width="10.875" style="7" bestFit="1" customWidth="1"/>
    <col min="9993" max="9993" width="6.25" style="7" bestFit="1" customWidth="1"/>
    <col min="9994" max="9994" width="8.875" style="7" bestFit="1" customWidth="1"/>
    <col min="9995" max="9995" width="13.875" style="7" bestFit="1" customWidth="1"/>
    <col min="9996" max="9996" width="13.25" style="7" bestFit="1" customWidth="1"/>
    <col min="9997" max="9997" width="16" style="7" bestFit="1" customWidth="1"/>
    <col min="9998" max="9998" width="11.625" style="7" bestFit="1" customWidth="1"/>
    <col min="9999" max="9999" width="16.875" style="7" customWidth="1"/>
    <col min="10000" max="10000" width="13.25" style="7" customWidth="1"/>
    <col min="10001" max="10001" width="18.375" style="7" bestFit="1" customWidth="1"/>
    <col min="10002" max="10002" width="15" style="7" bestFit="1" customWidth="1"/>
    <col min="10003" max="10003" width="14.75" style="7" bestFit="1" customWidth="1"/>
    <col min="10004" max="10004" width="14.625" style="7" bestFit="1" customWidth="1"/>
    <col min="10005" max="10005" width="13.75" style="7" bestFit="1" customWidth="1"/>
    <col min="10006" max="10006" width="14.25" style="7" bestFit="1" customWidth="1"/>
    <col min="10007" max="10007" width="15.125" style="7" customWidth="1"/>
    <col min="10008" max="10008" width="20.5" style="7" bestFit="1" customWidth="1"/>
    <col min="10009" max="10009" width="27.875" style="7" bestFit="1" customWidth="1"/>
    <col min="10010" max="10010" width="6.875" style="7" bestFit="1" customWidth="1"/>
    <col min="10011" max="10011" width="5" style="7" bestFit="1" customWidth="1"/>
    <col min="10012" max="10012" width="8" style="7" bestFit="1" customWidth="1"/>
    <col min="10013" max="10013" width="11.875" style="7" bestFit="1" customWidth="1"/>
    <col min="10014" max="10242" width="9" style="7"/>
    <col min="10243" max="10243" width="3.875" style="7" bestFit="1" customWidth="1"/>
    <col min="10244" max="10244" width="16" style="7" bestFit="1" customWidth="1"/>
    <col min="10245" max="10245" width="16.625" style="7" bestFit="1" customWidth="1"/>
    <col min="10246" max="10246" width="13.5" style="7" bestFit="1" customWidth="1"/>
    <col min="10247" max="10248" width="10.875" style="7" bestFit="1" customWidth="1"/>
    <col min="10249" max="10249" width="6.25" style="7" bestFit="1" customWidth="1"/>
    <col min="10250" max="10250" width="8.875" style="7" bestFit="1" customWidth="1"/>
    <col min="10251" max="10251" width="13.875" style="7" bestFit="1" customWidth="1"/>
    <col min="10252" max="10252" width="13.25" style="7" bestFit="1" customWidth="1"/>
    <col min="10253" max="10253" width="16" style="7" bestFit="1" customWidth="1"/>
    <col min="10254" max="10254" width="11.625" style="7" bestFit="1" customWidth="1"/>
    <col min="10255" max="10255" width="16.875" style="7" customWidth="1"/>
    <col min="10256" max="10256" width="13.25" style="7" customWidth="1"/>
    <col min="10257" max="10257" width="18.375" style="7" bestFit="1" customWidth="1"/>
    <col min="10258" max="10258" width="15" style="7" bestFit="1" customWidth="1"/>
    <col min="10259" max="10259" width="14.75" style="7" bestFit="1" customWidth="1"/>
    <col min="10260" max="10260" width="14.625" style="7" bestFit="1" customWidth="1"/>
    <col min="10261" max="10261" width="13.75" style="7" bestFit="1" customWidth="1"/>
    <col min="10262" max="10262" width="14.25" style="7" bestFit="1" customWidth="1"/>
    <col min="10263" max="10263" width="15.125" style="7" customWidth="1"/>
    <col min="10264" max="10264" width="20.5" style="7" bestFit="1" customWidth="1"/>
    <col min="10265" max="10265" width="27.875" style="7" bestFit="1" customWidth="1"/>
    <col min="10266" max="10266" width="6.875" style="7" bestFit="1" customWidth="1"/>
    <col min="10267" max="10267" width="5" style="7" bestFit="1" customWidth="1"/>
    <col min="10268" max="10268" width="8" style="7" bestFit="1" customWidth="1"/>
    <col min="10269" max="10269" width="11.875" style="7" bestFit="1" customWidth="1"/>
    <col min="10270" max="10498" width="9" style="7"/>
    <col min="10499" max="10499" width="3.875" style="7" bestFit="1" customWidth="1"/>
    <col min="10500" max="10500" width="16" style="7" bestFit="1" customWidth="1"/>
    <col min="10501" max="10501" width="16.625" style="7" bestFit="1" customWidth="1"/>
    <col min="10502" max="10502" width="13.5" style="7" bestFit="1" customWidth="1"/>
    <col min="10503" max="10504" width="10.875" style="7" bestFit="1" customWidth="1"/>
    <col min="10505" max="10505" width="6.25" style="7" bestFit="1" customWidth="1"/>
    <col min="10506" max="10506" width="8.875" style="7" bestFit="1" customWidth="1"/>
    <col min="10507" max="10507" width="13.875" style="7" bestFit="1" customWidth="1"/>
    <col min="10508" max="10508" width="13.25" style="7" bestFit="1" customWidth="1"/>
    <col min="10509" max="10509" width="16" style="7" bestFit="1" customWidth="1"/>
    <col min="10510" max="10510" width="11.625" style="7" bestFit="1" customWidth="1"/>
    <col min="10511" max="10511" width="16.875" style="7" customWidth="1"/>
    <col min="10512" max="10512" width="13.25" style="7" customWidth="1"/>
    <col min="10513" max="10513" width="18.375" style="7" bestFit="1" customWidth="1"/>
    <col min="10514" max="10514" width="15" style="7" bestFit="1" customWidth="1"/>
    <col min="10515" max="10515" width="14.75" style="7" bestFit="1" customWidth="1"/>
    <col min="10516" max="10516" width="14.625" style="7" bestFit="1" customWidth="1"/>
    <col min="10517" max="10517" width="13.75" style="7" bestFit="1" customWidth="1"/>
    <col min="10518" max="10518" width="14.25" style="7" bestFit="1" customWidth="1"/>
    <col min="10519" max="10519" width="15.125" style="7" customWidth="1"/>
    <col min="10520" max="10520" width="20.5" style="7" bestFit="1" customWidth="1"/>
    <col min="10521" max="10521" width="27.875" style="7" bestFit="1" customWidth="1"/>
    <col min="10522" max="10522" width="6.875" style="7" bestFit="1" customWidth="1"/>
    <col min="10523" max="10523" width="5" style="7" bestFit="1" customWidth="1"/>
    <col min="10524" max="10524" width="8" style="7" bestFit="1" customWidth="1"/>
    <col min="10525" max="10525" width="11.875" style="7" bestFit="1" customWidth="1"/>
    <col min="10526" max="10754" width="9" style="7"/>
    <col min="10755" max="10755" width="3.875" style="7" bestFit="1" customWidth="1"/>
    <col min="10756" max="10756" width="16" style="7" bestFit="1" customWidth="1"/>
    <col min="10757" max="10757" width="16.625" style="7" bestFit="1" customWidth="1"/>
    <col min="10758" max="10758" width="13.5" style="7" bestFit="1" customWidth="1"/>
    <col min="10759" max="10760" width="10.875" style="7" bestFit="1" customWidth="1"/>
    <col min="10761" max="10761" width="6.25" style="7" bestFit="1" customWidth="1"/>
    <col min="10762" max="10762" width="8.875" style="7" bestFit="1" customWidth="1"/>
    <col min="10763" max="10763" width="13.875" style="7" bestFit="1" customWidth="1"/>
    <col min="10764" max="10764" width="13.25" style="7" bestFit="1" customWidth="1"/>
    <col min="10765" max="10765" width="16" style="7" bestFit="1" customWidth="1"/>
    <col min="10766" max="10766" width="11.625" style="7" bestFit="1" customWidth="1"/>
    <col min="10767" max="10767" width="16.875" style="7" customWidth="1"/>
    <col min="10768" max="10768" width="13.25" style="7" customWidth="1"/>
    <col min="10769" max="10769" width="18.375" style="7" bestFit="1" customWidth="1"/>
    <col min="10770" max="10770" width="15" style="7" bestFit="1" customWidth="1"/>
    <col min="10771" max="10771" width="14.75" style="7" bestFit="1" customWidth="1"/>
    <col min="10772" max="10772" width="14.625" style="7" bestFit="1" customWidth="1"/>
    <col min="10773" max="10773" width="13.75" style="7" bestFit="1" customWidth="1"/>
    <col min="10774" max="10774" width="14.25" style="7" bestFit="1" customWidth="1"/>
    <col min="10775" max="10775" width="15.125" style="7" customWidth="1"/>
    <col min="10776" max="10776" width="20.5" style="7" bestFit="1" customWidth="1"/>
    <col min="10777" max="10777" width="27.875" style="7" bestFit="1" customWidth="1"/>
    <col min="10778" max="10778" width="6.875" style="7" bestFit="1" customWidth="1"/>
    <col min="10779" max="10779" width="5" style="7" bestFit="1" customWidth="1"/>
    <col min="10780" max="10780" width="8" style="7" bestFit="1" customWidth="1"/>
    <col min="10781" max="10781" width="11.875" style="7" bestFit="1" customWidth="1"/>
    <col min="10782" max="11010" width="9" style="7"/>
    <col min="11011" max="11011" width="3.875" style="7" bestFit="1" customWidth="1"/>
    <col min="11012" max="11012" width="16" style="7" bestFit="1" customWidth="1"/>
    <col min="11013" max="11013" width="16.625" style="7" bestFit="1" customWidth="1"/>
    <col min="11014" max="11014" width="13.5" style="7" bestFit="1" customWidth="1"/>
    <col min="11015" max="11016" width="10.875" style="7" bestFit="1" customWidth="1"/>
    <col min="11017" max="11017" width="6.25" style="7" bestFit="1" customWidth="1"/>
    <col min="11018" max="11018" width="8.875" style="7" bestFit="1" customWidth="1"/>
    <col min="11019" max="11019" width="13.875" style="7" bestFit="1" customWidth="1"/>
    <col min="11020" max="11020" width="13.25" style="7" bestFit="1" customWidth="1"/>
    <col min="11021" max="11021" width="16" style="7" bestFit="1" customWidth="1"/>
    <col min="11022" max="11022" width="11.625" style="7" bestFit="1" customWidth="1"/>
    <col min="11023" max="11023" width="16.875" style="7" customWidth="1"/>
    <col min="11024" max="11024" width="13.25" style="7" customWidth="1"/>
    <col min="11025" max="11025" width="18.375" style="7" bestFit="1" customWidth="1"/>
    <col min="11026" max="11026" width="15" style="7" bestFit="1" customWidth="1"/>
    <col min="11027" max="11027" width="14.75" style="7" bestFit="1" customWidth="1"/>
    <col min="11028" max="11028" width="14.625" style="7" bestFit="1" customWidth="1"/>
    <col min="11029" max="11029" width="13.75" style="7" bestFit="1" customWidth="1"/>
    <col min="11030" max="11030" width="14.25" style="7" bestFit="1" customWidth="1"/>
    <col min="11031" max="11031" width="15.125" style="7" customWidth="1"/>
    <col min="11032" max="11032" width="20.5" style="7" bestFit="1" customWidth="1"/>
    <col min="11033" max="11033" width="27.875" style="7" bestFit="1" customWidth="1"/>
    <col min="11034" max="11034" width="6.875" style="7" bestFit="1" customWidth="1"/>
    <col min="11035" max="11035" width="5" style="7" bestFit="1" customWidth="1"/>
    <col min="11036" max="11036" width="8" style="7" bestFit="1" customWidth="1"/>
    <col min="11037" max="11037" width="11.875" style="7" bestFit="1" customWidth="1"/>
    <col min="11038" max="11266" width="9" style="7"/>
    <col min="11267" max="11267" width="3.875" style="7" bestFit="1" customWidth="1"/>
    <col min="11268" max="11268" width="16" style="7" bestFit="1" customWidth="1"/>
    <col min="11269" max="11269" width="16.625" style="7" bestFit="1" customWidth="1"/>
    <col min="11270" max="11270" width="13.5" style="7" bestFit="1" customWidth="1"/>
    <col min="11271" max="11272" width="10.875" style="7" bestFit="1" customWidth="1"/>
    <col min="11273" max="11273" width="6.25" style="7" bestFit="1" customWidth="1"/>
    <col min="11274" max="11274" width="8.875" style="7" bestFit="1" customWidth="1"/>
    <col min="11275" max="11275" width="13.875" style="7" bestFit="1" customWidth="1"/>
    <col min="11276" max="11276" width="13.25" style="7" bestFit="1" customWidth="1"/>
    <col min="11277" max="11277" width="16" style="7" bestFit="1" customWidth="1"/>
    <col min="11278" max="11278" width="11.625" style="7" bestFit="1" customWidth="1"/>
    <col min="11279" max="11279" width="16.875" style="7" customWidth="1"/>
    <col min="11280" max="11280" width="13.25" style="7" customWidth="1"/>
    <col min="11281" max="11281" width="18.375" style="7" bestFit="1" customWidth="1"/>
    <col min="11282" max="11282" width="15" style="7" bestFit="1" customWidth="1"/>
    <col min="11283" max="11283" width="14.75" style="7" bestFit="1" customWidth="1"/>
    <col min="11284" max="11284" width="14.625" style="7" bestFit="1" customWidth="1"/>
    <col min="11285" max="11285" width="13.75" style="7" bestFit="1" customWidth="1"/>
    <col min="11286" max="11286" width="14.25" style="7" bestFit="1" customWidth="1"/>
    <col min="11287" max="11287" width="15.125" style="7" customWidth="1"/>
    <col min="11288" max="11288" width="20.5" style="7" bestFit="1" customWidth="1"/>
    <col min="11289" max="11289" width="27.875" style="7" bestFit="1" customWidth="1"/>
    <col min="11290" max="11290" width="6.875" style="7" bestFit="1" customWidth="1"/>
    <col min="11291" max="11291" width="5" style="7" bestFit="1" customWidth="1"/>
    <col min="11292" max="11292" width="8" style="7" bestFit="1" customWidth="1"/>
    <col min="11293" max="11293" width="11.875" style="7" bestFit="1" customWidth="1"/>
    <col min="11294" max="11522" width="9" style="7"/>
    <col min="11523" max="11523" width="3.875" style="7" bestFit="1" customWidth="1"/>
    <col min="11524" max="11524" width="16" style="7" bestFit="1" customWidth="1"/>
    <col min="11525" max="11525" width="16.625" style="7" bestFit="1" customWidth="1"/>
    <col min="11526" max="11526" width="13.5" style="7" bestFit="1" customWidth="1"/>
    <col min="11527" max="11528" width="10.875" style="7" bestFit="1" customWidth="1"/>
    <col min="11529" max="11529" width="6.25" style="7" bestFit="1" customWidth="1"/>
    <col min="11530" max="11530" width="8.875" style="7" bestFit="1" customWidth="1"/>
    <col min="11531" max="11531" width="13.875" style="7" bestFit="1" customWidth="1"/>
    <col min="11532" max="11532" width="13.25" style="7" bestFit="1" customWidth="1"/>
    <col min="11533" max="11533" width="16" style="7" bestFit="1" customWidth="1"/>
    <col min="11534" max="11534" width="11.625" style="7" bestFit="1" customWidth="1"/>
    <col min="11535" max="11535" width="16.875" style="7" customWidth="1"/>
    <col min="11536" max="11536" width="13.25" style="7" customWidth="1"/>
    <col min="11537" max="11537" width="18.375" style="7" bestFit="1" customWidth="1"/>
    <col min="11538" max="11538" width="15" style="7" bestFit="1" customWidth="1"/>
    <col min="11539" max="11539" width="14.75" style="7" bestFit="1" customWidth="1"/>
    <col min="11540" max="11540" width="14.625" style="7" bestFit="1" customWidth="1"/>
    <col min="11541" max="11541" width="13.75" style="7" bestFit="1" customWidth="1"/>
    <col min="11542" max="11542" width="14.25" style="7" bestFit="1" customWidth="1"/>
    <col min="11543" max="11543" width="15.125" style="7" customWidth="1"/>
    <col min="11544" max="11544" width="20.5" style="7" bestFit="1" customWidth="1"/>
    <col min="11545" max="11545" width="27.875" style="7" bestFit="1" customWidth="1"/>
    <col min="11546" max="11546" width="6.875" style="7" bestFit="1" customWidth="1"/>
    <col min="11547" max="11547" width="5" style="7" bestFit="1" customWidth="1"/>
    <col min="11548" max="11548" width="8" style="7" bestFit="1" customWidth="1"/>
    <col min="11549" max="11549" width="11.875" style="7" bestFit="1" customWidth="1"/>
    <col min="11550" max="11778" width="9" style="7"/>
    <col min="11779" max="11779" width="3.875" style="7" bestFit="1" customWidth="1"/>
    <col min="11780" max="11780" width="16" style="7" bestFit="1" customWidth="1"/>
    <col min="11781" max="11781" width="16.625" style="7" bestFit="1" customWidth="1"/>
    <col min="11782" max="11782" width="13.5" style="7" bestFit="1" customWidth="1"/>
    <col min="11783" max="11784" width="10.875" style="7" bestFit="1" customWidth="1"/>
    <col min="11785" max="11785" width="6.25" style="7" bestFit="1" customWidth="1"/>
    <col min="11786" max="11786" width="8.875" style="7" bestFit="1" customWidth="1"/>
    <col min="11787" max="11787" width="13.875" style="7" bestFit="1" customWidth="1"/>
    <col min="11788" max="11788" width="13.25" style="7" bestFit="1" customWidth="1"/>
    <col min="11789" max="11789" width="16" style="7" bestFit="1" customWidth="1"/>
    <col min="11790" max="11790" width="11.625" style="7" bestFit="1" customWidth="1"/>
    <col min="11791" max="11791" width="16.875" style="7" customWidth="1"/>
    <col min="11792" max="11792" width="13.25" style="7" customWidth="1"/>
    <col min="11793" max="11793" width="18.375" style="7" bestFit="1" customWidth="1"/>
    <col min="11794" max="11794" width="15" style="7" bestFit="1" customWidth="1"/>
    <col min="11795" max="11795" width="14.75" style="7" bestFit="1" customWidth="1"/>
    <col min="11796" max="11796" width="14.625" style="7" bestFit="1" customWidth="1"/>
    <col min="11797" max="11797" width="13.75" style="7" bestFit="1" customWidth="1"/>
    <col min="11798" max="11798" width="14.25" style="7" bestFit="1" customWidth="1"/>
    <col min="11799" max="11799" width="15.125" style="7" customWidth="1"/>
    <col min="11800" max="11800" width="20.5" style="7" bestFit="1" customWidth="1"/>
    <col min="11801" max="11801" width="27.875" style="7" bestFit="1" customWidth="1"/>
    <col min="11802" max="11802" width="6.875" style="7" bestFit="1" customWidth="1"/>
    <col min="11803" max="11803" width="5" style="7" bestFit="1" customWidth="1"/>
    <col min="11804" max="11804" width="8" style="7" bestFit="1" customWidth="1"/>
    <col min="11805" max="11805" width="11.875" style="7" bestFit="1" customWidth="1"/>
    <col min="11806" max="12034" width="9" style="7"/>
    <col min="12035" max="12035" width="3.875" style="7" bestFit="1" customWidth="1"/>
    <col min="12036" max="12036" width="16" style="7" bestFit="1" customWidth="1"/>
    <col min="12037" max="12037" width="16.625" style="7" bestFit="1" customWidth="1"/>
    <col min="12038" max="12038" width="13.5" style="7" bestFit="1" customWidth="1"/>
    <col min="12039" max="12040" width="10.875" style="7" bestFit="1" customWidth="1"/>
    <col min="12041" max="12041" width="6.25" style="7" bestFit="1" customWidth="1"/>
    <col min="12042" max="12042" width="8.875" style="7" bestFit="1" customWidth="1"/>
    <col min="12043" max="12043" width="13.875" style="7" bestFit="1" customWidth="1"/>
    <col min="12044" max="12044" width="13.25" style="7" bestFit="1" customWidth="1"/>
    <col min="12045" max="12045" width="16" style="7" bestFit="1" customWidth="1"/>
    <col min="12046" max="12046" width="11.625" style="7" bestFit="1" customWidth="1"/>
    <col min="12047" max="12047" width="16.875" style="7" customWidth="1"/>
    <col min="12048" max="12048" width="13.25" style="7" customWidth="1"/>
    <col min="12049" max="12049" width="18.375" style="7" bestFit="1" customWidth="1"/>
    <col min="12050" max="12050" width="15" style="7" bestFit="1" customWidth="1"/>
    <col min="12051" max="12051" width="14.75" style="7" bestFit="1" customWidth="1"/>
    <col min="12052" max="12052" width="14.625" style="7" bestFit="1" customWidth="1"/>
    <col min="12053" max="12053" width="13.75" style="7" bestFit="1" customWidth="1"/>
    <col min="12054" max="12054" width="14.25" style="7" bestFit="1" customWidth="1"/>
    <col min="12055" max="12055" width="15.125" style="7" customWidth="1"/>
    <col min="12056" max="12056" width="20.5" style="7" bestFit="1" customWidth="1"/>
    <col min="12057" max="12057" width="27.875" style="7" bestFit="1" customWidth="1"/>
    <col min="12058" max="12058" width="6.875" style="7" bestFit="1" customWidth="1"/>
    <col min="12059" max="12059" width="5" style="7" bestFit="1" customWidth="1"/>
    <col min="12060" max="12060" width="8" style="7" bestFit="1" customWidth="1"/>
    <col min="12061" max="12061" width="11.875" style="7" bestFit="1" customWidth="1"/>
    <col min="12062" max="12290" width="9" style="7"/>
    <col min="12291" max="12291" width="3.875" style="7" bestFit="1" customWidth="1"/>
    <col min="12292" max="12292" width="16" style="7" bestFit="1" customWidth="1"/>
    <col min="12293" max="12293" width="16.625" style="7" bestFit="1" customWidth="1"/>
    <col min="12294" max="12294" width="13.5" style="7" bestFit="1" customWidth="1"/>
    <col min="12295" max="12296" width="10.875" style="7" bestFit="1" customWidth="1"/>
    <col min="12297" max="12297" width="6.25" style="7" bestFit="1" customWidth="1"/>
    <col min="12298" max="12298" width="8.875" style="7" bestFit="1" customWidth="1"/>
    <col min="12299" max="12299" width="13.875" style="7" bestFit="1" customWidth="1"/>
    <col min="12300" max="12300" width="13.25" style="7" bestFit="1" customWidth="1"/>
    <col min="12301" max="12301" width="16" style="7" bestFit="1" customWidth="1"/>
    <col min="12302" max="12302" width="11.625" style="7" bestFit="1" customWidth="1"/>
    <col min="12303" max="12303" width="16.875" style="7" customWidth="1"/>
    <col min="12304" max="12304" width="13.25" style="7" customWidth="1"/>
    <col min="12305" max="12305" width="18.375" style="7" bestFit="1" customWidth="1"/>
    <col min="12306" max="12306" width="15" style="7" bestFit="1" customWidth="1"/>
    <col min="12307" max="12307" width="14.75" style="7" bestFit="1" customWidth="1"/>
    <col min="12308" max="12308" width="14.625" style="7" bestFit="1" customWidth="1"/>
    <col min="12309" max="12309" width="13.75" style="7" bestFit="1" customWidth="1"/>
    <col min="12310" max="12310" width="14.25" style="7" bestFit="1" customWidth="1"/>
    <col min="12311" max="12311" width="15.125" style="7" customWidth="1"/>
    <col min="12312" max="12312" width="20.5" style="7" bestFit="1" customWidth="1"/>
    <col min="12313" max="12313" width="27.875" style="7" bestFit="1" customWidth="1"/>
    <col min="12314" max="12314" width="6.875" style="7" bestFit="1" customWidth="1"/>
    <col min="12315" max="12315" width="5" style="7" bestFit="1" customWidth="1"/>
    <col min="12316" max="12316" width="8" style="7" bestFit="1" customWidth="1"/>
    <col min="12317" max="12317" width="11.875" style="7" bestFit="1" customWidth="1"/>
    <col min="12318" max="12546" width="9" style="7"/>
    <col min="12547" max="12547" width="3.875" style="7" bestFit="1" customWidth="1"/>
    <col min="12548" max="12548" width="16" style="7" bestFit="1" customWidth="1"/>
    <col min="12549" max="12549" width="16.625" style="7" bestFit="1" customWidth="1"/>
    <col min="12550" max="12550" width="13.5" style="7" bestFit="1" customWidth="1"/>
    <col min="12551" max="12552" width="10.875" style="7" bestFit="1" customWidth="1"/>
    <col min="12553" max="12553" width="6.25" style="7" bestFit="1" customWidth="1"/>
    <col min="12554" max="12554" width="8.875" style="7" bestFit="1" customWidth="1"/>
    <col min="12555" max="12555" width="13.875" style="7" bestFit="1" customWidth="1"/>
    <col min="12556" max="12556" width="13.25" style="7" bestFit="1" customWidth="1"/>
    <col min="12557" max="12557" width="16" style="7" bestFit="1" customWidth="1"/>
    <col min="12558" max="12558" width="11.625" style="7" bestFit="1" customWidth="1"/>
    <col min="12559" max="12559" width="16.875" style="7" customWidth="1"/>
    <col min="12560" max="12560" width="13.25" style="7" customWidth="1"/>
    <col min="12561" max="12561" width="18.375" style="7" bestFit="1" customWidth="1"/>
    <col min="12562" max="12562" width="15" style="7" bestFit="1" customWidth="1"/>
    <col min="12563" max="12563" width="14.75" style="7" bestFit="1" customWidth="1"/>
    <col min="12564" max="12564" width="14.625" style="7" bestFit="1" customWidth="1"/>
    <col min="12565" max="12565" width="13.75" style="7" bestFit="1" customWidth="1"/>
    <col min="12566" max="12566" width="14.25" style="7" bestFit="1" customWidth="1"/>
    <col min="12567" max="12567" width="15.125" style="7" customWidth="1"/>
    <col min="12568" max="12568" width="20.5" style="7" bestFit="1" customWidth="1"/>
    <col min="12569" max="12569" width="27.875" style="7" bestFit="1" customWidth="1"/>
    <col min="12570" max="12570" width="6.875" style="7" bestFit="1" customWidth="1"/>
    <col min="12571" max="12571" width="5" style="7" bestFit="1" customWidth="1"/>
    <col min="12572" max="12572" width="8" style="7" bestFit="1" customWidth="1"/>
    <col min="12573" max="12573" width="11.875" style="7" bestFit="1" customWidth="1"/>
    <col min="12574" max="12802" width="9" style="7"/>
    <col min="12803" max="12803" width="3.875" style="7" bestFit="1" customWidth="1"/>
    <col min="12804" max="12804" width="16" style="7" bestFit="1" customWidth="1"/>
    <col min="12805" max="12805" width="16.625" style="7" bestFit="1" customWidth="1"/>
    <col min="12806" max="12806" width="13.5" style="7" bestFit="1" customWidth="1"/>
    <col min="12807" max="12808" width="10.875" style="7" bestFit="1" customWidth="1"/>
    <col min="12809" max="12809" width="6.25" style="7" bestFit="1" customWidth="1"/>
    <col min="12810" max="12810" width="8.875" style="7" bestFit="1" customWidth="1"/>
    <col min="12811" max="12811" width="13.875" style="7" bestFit="1" customWidth="1"/>
    <col min="12812" max="12812" width="13.25" style="7" bestFit="1" customWidth="1"/>
    <col min="12813" max="12813" width="16" style="7" bestFit="1" customWidth="1"/>
    <col min="12814" max="12814" width="11.625" style="7" bestFit="1" customWidth="1"/>
    <col min="12815" max="12815" width="16.875" style="7" customWidth="1"/>
    <col min="12816" max="12816" width="13.25" style="7" customWidth="1"/>
    <col min="12817" max="12817" width="18.375" style="7" bestFit="1" customWidth="1"/>
    <col min="12818" max="12818" width="15" style="7" bestFit="1" customWidth="1"/>
    <col min="12819" max="12819" width="14.75" style="7" bestFit="1" customWidth="1"/>
    <col min="12820" max="12820" width="14.625" style="7" bestFit="1" customWidth="1"/>
    <col min="12821" max="12821" width="13.75" style="7" bestFit="1" customWidth="1"/>
    <col min="12822" max="12822" width="14.25" style="7" bestFit="1" customWidth="1"/>
    <col min="12823" max="12823" width="15.125" style="7" customWidth="1"/>
    <col min="12824" max="12824" width="20.5" style="7" bestFit="1" customWidth="1"/>
    <col min="12825" max="12825" width="27.875" style="7" bestFit="1" customWidth="1"/>
    <col min="12826" max="12826" width="6.875" style="7" bestFit="1" customWidth="1"/>
    <col min="12827" max="12827" width="5" style="7" bestFit="1" customWidth="1"/>
    <col min="12828" max="12828" width="8" style="7" bestFit="1" customWidth="1"/>
    <col min="12829" max="12829" width="11.875" style="7" bestFit="1" customWidth="1"/>
    <col min="12830" max="13058" width="9" style="7"/>
    <col min="13059" max="13059" width="3.875" style="7" bestFit="1" customWidth="1"/>
    <col min="13060" max="13060" width="16" style="7" bestFit="1" customWidth="1"/>
    <col min="13061" max="13061" width="16.625" style="7" bestFit="1" customWidth="1"/>
    <col min="13062" max="13062" width="13.5" style="7" bestFit="1" customWidth="1"/>
    <col min="13063" max="13064" width="10.875" style="7" bestFit="1" customWidth="1"/>
    <col min="13065" max="13065" width="6.25" style="7" bestFit="1" customWidth="1"/>
    <col min="13066" max="13066" width="8.875" style="7" bestFit="1" customWidth="1"/>
    <col min="13067" max="13067" width="13.875" style="7" bestFit="1" customWidth="1"/>
    <col min="13068" max="13068" width="13.25" style="7" bestFit="1" customWidth="1"/>
    <col min="13069" max="13069" width="16" style="7" bestFit="1" customWidth="1"/>
    <col min="13070" max="13070" width="11.625" style="7" bestFit="1" customWidth="1"/>
    <col min="13071" max="13071" width="16.875" style="7" customWidth="1"/>
    <col min="13072" max="13072" width="13.25" style="7" customWidth="1"/>
    <col min="13073" max="13073" width="18.375" style="7" bestFit="1" customWidth="1"/>
    <col min="13074" max="13074" width="15" style="7" bestFit="1" customWidth="1"/>
    <col min="13075" max="13075" width="14.75" style="7" bestFit="1" customWidth="1"/>
    <col min="13076" max="13076" width="14.625" style="7" bestFit="1" customWidth="1"/>
    <col min="13077" max="13077" width="13.75" style="7" bestFit="1" customWidth="1"/>
    <col min="13078" max="13078" width="14.25" style="7" bestFit="1" customWidth="1"/>
    <col min="13079" max="13079" width="15.125" style="7" customWidth="1"/>
    <col min="13080" max="13080" width="20.5" style="7" bestFit="1" customWidth="1"/>
    <col min="13081" max="13081" width="27.875" style="7" bestFit="1" customWidth="1"/>
    <col min="13082" max="13082" width="6.875" style="7" bestFit="1" customWidth="1"/>
    <col min="13083" max="13083" width="5" style="7" bestFit="1" customWidth="1"/>
    <col min="13084" max="13084" width="8" style="7" bestFit="1" customWidth="1"/>
    <col min="13085" max="13085" width="11.875" style="7" bestFit="1" customWidth="1"/>
    <col min="13086" max="13314" width="9" style="7"/>
    <col min="13315" max="13315" width="3.875" style="7" bestFit="1" customWidth="1"/>
    <col min="13316" max="13316" width="16" style="7" bestFit="1" customWidth="1"/>
    <col min="13317" max="13317" width="16.625" style="7" bestFit="1" customWidth="1"/>
    <col min="13318" max="13318" width="13.5" style="7" bestFit="1" customWidth="1"/>
    <col min="13319" max="13320" width="10.875" style="7" bestFit="1" customWidth="1"/>
    <col min="13321" max="13321" width="6.25" style="7" bestFit="1" customWidth="1"/>
    <col min="13322" max="13322" width="8.875" style="7" bestFit="1" customWidth="1"/>
    <col min="13323" max="13323" width="13.875" style="7" bestFit="1" customWidth="1"/>
    <col min="13324" max="13324" width="13.25" style="7" bestFit="1" customWidth="1"/>
    <col min="13325" max="13325" width="16" style="7" bestFit="1" customWidth="1"/>
    <col min="13326" max="13326" width="11.625" style="7" bestFit="1" customWidth="1"/>
    <col min="13327" max="13327" width="16.875" style="7" customWidth="1"/>
    <col min="13328" max="13328" width="13.25" style="7" customWidth="1"/>
    <col min="13329" max="13329" width="18.375" style="7" bestFit="1" customWidth="1"/>
    <col min="13330" max="13330" width="15" style="7" bestFit="1" customWidth="1"/>
    <col min="13331" max="13331" width="14.75" style="7" bestFit="1" customWidth="1"/>
    <col min="13332" max="13332" width="14.625" style="7" bestFit="1" customWidth="1"/>
    <col min="13333" max="13333" width="13.75" style="7" bestFit="1" customWidth="1"/>
    <col min="13334" max="13334" width="14.25" style="7" bestFit="1" customWidth="1"/>
    <col min="13335" max="13335" width="15.125" style="7" customWidth="1"/>
    <col min="13336" max="13336" width="20.5" style="7" bestFit="1" customWidth="1"/>
    <col min="13337" max="13337" width="27.875" style="7" bestFit="1" customWidth="1"/>
    <col min="13338" max="13338" width="6.875" style="7" bestFit="1" customWidth="1"/>
    <col min="13339" max="13339" width="5" style="7" bestFit="1" customWidth="1"/>
    <col min="13340" max="13340" width="8" style="7" bestFit="1" customWidth="1"/>
    <col min="13341" max="13341" width="11.875" style="7" bestFit="1" customWidth="1"/>
    <col min="13342" max="13570" width="9" style="7"/>
    <col min="13571" max="13571" width="3.875" style="7" bestFit="1" customWidth="1"/>
    <col min="13572" max="13572" width="16" style="7" bestFit="1" customWidth="1"/>
    <col min="13573" max="13573" width="16.625" style="7" bestFit="1" customWidth="1"/>
    <col min="13574" max="13574" width="13.5" style="7" bestFit="1" customWidth="1"/>
    <col min="13575" max="13576" width="10.875" style="7" bestFit="1" customWidth="1"/>
    <col min="13577" max="13577" width="6.25" style="7" bestFit="1" customWidth="1"/>
    <col min="13578" max="13578" width="8.875" style="7" bestFit="1" customWidth="1"/>
    <col min="13579" max="13579" width="13.875" style="7" bestFit="1" customWidth="1"/>
    <col min="13580" max="13580" width="13.25" style="7" bestFit="1" customWidth="1"/>
    <col min="13581" max="13581" width="16" style="7" bestFit="1" customWidth="1"/>
    <col min="13582" max="13582" width="11.625" style="7" bestFit="1" customWidth="1"/>
    <col min="13583" max="13583" width="16.875" style="7" customWidth="1"/>
    <col min="13584" max="13584" width="13.25" style="7" customWidth="1"/>
    <col min="13585" max="13585" width="18.375" style="7" bestFit="1" customWidth="1"/>
    <col min="13586" max="13586" width="15" style="7" bestFit="1" customWidth="1"/>
    <col min="13587" max="13587" width="14.75" style="7" bestFit="1" customWidth="1"/>
    <col min="13588" max="13588" width="14.625" style="7" bestFit="1" customWidth="1"/>
    <col min="13589" max="13589" width="13.75" style="7" bestFit="1" customWidth="1"/>
    <col min="13590" max="13590" width="14.25" style="7" bestFit="1" customWidth="1"/>
    <col min="13591" max="13591" width="15.125" style="7" customWidth="1"/>
    <col min="13592" max="13592" width="20.5" style="7" bestFit="1" customWidth="1"/>
    <col min="13593" max="13593" width="27.875" style="7" bestFit="1" customWidth="1"/>
    <col min="13594" max="13594" width="6.875" style="7" bestFit="1" customWidth="1"/>
    <col min="13595" max="13595" width="5" style="7" bestFit="1" customWidth="1"/>
    <col min="13596" max="13596" width="8" style="7" bestFit="1" customWidth="1"/>
    <col min="13597" max="13597" width="11.875" style="7" bestFit="1" customWidth="1"/>
    <col min="13598" max="13826" width="9" style="7"/>
    <col min="13827" max="13827" width="3.875" style="7" bestFit="1" customWidth="1"/>
    <col min="13828" max="13828" width="16" style="7" bestFit="1" customWidth="1"/>
    <col min="13829" max="13829" width="16.625" style="7" bestFit="1" customWidth="1"/>
    <col min="13830" max="13830" width="13.5" style="7" bestFit="1" customWidth="1"/>
    <col min="13831" max="13832" width="10.875" style="7" bestFit="1" customWidth="1"/>
    <col min="13833" max="13833" width="6.25" style="7" bestFit="1" customWidth="1"/>
    <col min="13834" max="13834" width="8.875" style="7" bestFit="1" customWidth="1"/>
    <col min="13835" max="13835" width="13.875" style="7" bestFit="1" customWidth="1"/>
    <col min="13836" max="13836" width="13.25" style="7" bestFit="1" customWidth="1"/>
    <col min="13837" max="13837" width="16" style="7" bestFit="1" customWidth="1"/>
    <col min="13838" max="13838" width="11.625" style="7" bestFit="1" customWidth="1"/>
    <col min="13839" max="13839" width="16.875" style="7" customWidth="1"/>
    <col min="13840" max="13840" width="13.25" style="7" customWidth="1"/>
    <col min="13841" max="13841" width="18.375" style="7" bestFit="1" customWidth="1"/>
    <col min="13842" max="13842" width="15" style="7" bestFit="1" customWidth="1"/>
    <col min="13843" max="13843" width="14.75" style="7" bestFit="1" customWidth="1"/>
    <col min="13844" max="13844" width="14.625" style="7" bestFit="1" customWidth="1"/>
    <col min="13845" max="13845" width="13.75" style="7" bestFit="1" customWidth="1"/>
    <col min="13846" max="13846" width="14.25" style="7" bestFit="1" customWidth="1"/>
    <col min="13847" max="13847" width="15.125" style="7" customWidth="1"/>
    <col min="13848" max="13848" width="20.5" style="7" bestFit="1" customWidth="1"/>
    <col min="13849" max="13849" width="27.875" style="7" bestFit="1" customWidth="1"/>
    <col min="13850" max="13850" width="6.875" style="7" bestFit="1" customWidth="1"/>
    <col min="13851" max="13851" width="5" style="7" bestFit="1" customWidth="1"/>
    <col min="13852" max="13852" width="8" style="7" bestFit="1" customWidth="1"/>
    <col min="13853" max="13853" width="11.875" style="7" bestFit="1" customWidth="1"/>
    <col min="13854" max="14082" width="9" style="7"/>
    <col min="14083" max="14083" width="3.875" style="7" bestFit="1" customWidth="1"/>
    <col min="14084" max="14084" width="16" style="7" bestFit="1" customWidth="1"/>
    <col min="14085" max="14085" width="16.625" style="7" bestFit="1" customWidth="1"/>
    <col min="14086" max="14086" width="13.5" style="7" bestFit="1" customWidth="1"/>
    <col min="14087" max="14088" width="10.875" style="7" bestFit="1" customWidth="1"/>
    <col min="14089" max="14089" width="6.25" style="7" bestFit="1" customWidth="1"/>
    <col min="14090" max="14090" width="8.875" style="7" bestFit="1" customWidth="1"/>
    <col min="14091" max="14091" width="13.875" style="7" bestFit="1" customWidth="1"/>
    <col min="14092" max="14092" width="13.25" style="7" bestFit="1" customWidth="1"/>
    <col min="14093" max="14093" width="16" style="7" bestFit="1" customWidth="1"/>
    <col min="14094" max="14094" width="11.625" style="7" bestFit="1" customWidth="1"/>
    <col min="14095" max="14095" width="16.875" style="7" customWidth="1"/>
    <col min="14096" max="14096" width="13.25" style="7" customWidth="1"/>
    <col min="14097" max="14097" width="18.375" style="7" bestFit="1" customWidth="1"/>
    <col min="14098" max="14098" width="15" style="7" bestFit="1" customWidth="1"/>
    <col min="14099" max="14099" width="14.75" style="7" bestFit="1" customWidth="1"/>
    <col min="14100" max="14100" width="14.625" style="7" bestFit="1" customWidth="1"/>
    <col min="14101" max="14101" width="13.75" style="7" bestFit="1" customWidth="1"/>
    <col min="14102" max="14102" width="14.25" style="7" bestFit="1" customWidth="1"/>
    <col min="14103" max="14103" width="15.125" style="7" customWidth="1"/>
    <col min="14104" max="14104" width="20.5" style="7" bestFit="1" customWidth="1"/>
    <col min="14105" max="14105" width="27.875" style="7" bestFit="1" customWidth="1"/>
    <col min="14106" max="14106" width="6.875" style="7" bestFit="1" customWidth="1"/>
    <col min="14107" max="14107" width="5" style="7" bestFit="1" customWidth="1"/>
    <col min="14108" max="14108" width="8" style="7" bestFit="1" customWidth="1"/>
    <col min="14109" max="14109" width="11.875" style="7" bestFit="1" customWidth="1"/>
    <col min="14110" max="14338" width="9" style="7"/>
    <col min="14339" max="14339" width="3.875" style="7" bestFit="1" customWidth="1"/>
    <col min="14340" max="14340" width="16" style="7" bestFit="1" customWidth="1"/>
    <col min="14341" max="14341" width="16.625" style="7" bestFit="1" customWidth="1"/>
    <col min="14342" max="14342" width="13.5" style="7" bestFit="1" customWidth="1"/>
    <col min="14343" max="14344" width="10.875" style="7" bestFit="1" customWidth="1"/>
    <col min="14345" max="14345" width="6.25" style="7" bestFit="1" customWidth="1"/>
    <col min="14346" max="14346" width="8.875" style="7" bestFit="1" customWidth="1"/>
    <col min="14347" max="14347" width="13.875" style="7" bestFit="1" customWidth="1"/>
    <col min="14348" max="14348" width="13.25" style="7" bestFit="1" customWidth="1"/>
    <col min="14349" max="14349" width="16" style="7" bestFit="1" customWidth="1"/>
    <col min="14350" max="14350" width="11.625" style="7" bestFit="1" customWidth="1"/>
    <col min="14351" max="14351" width="16.875" style="7" customWidth="1"/>
    <col min="14352" max="14352" width="13.25" style="7" customWidth="1"/>
    <col min="14353" max="14353" width="18.375" style="7" bestFit="1" customWidth="1"/>
    <col min="14354" max="14354" width="15" style="7" bestFit="1" customWidth="1"/>
    <col min="14355" max="14355" width="14.75" style="7" bestFit="1" customWidth="1"/>
    <col min="14356" max="14356" width="14.625" style="7" bestFit="1" customWidth="1"/>
    <col min="14357" max="14357" width="13.75" style="7" bestFit="1" customWidth="1"/>
    <col min="14358" max="14358" width="14.25" style="7" bestFit="1" customWidth="1"/>
    <col min="14359" max="14359" width="15.125" style="7" customWidth="1"/>
    <col min="14360" max="14360" width="20.5" style="7" bestFit="1" customWidth="1"/>
    <col min="14361" max="14361" width="27.875" style="7" bestFit="1" customWidth="1"/>
    <col min="14362" max="14362" width="6.875" style="7" bestFit="1" customWidth="1"/>
    <col min="14363" max="14363" width="5" style="7" bestFit="1" customWidth="1"/>
    <col min="14364" max="14364" width="8" style="7" bestFit="1" customWidth="1"/>
    <col min="14365" max="14365" width="11.875" style="7" bestFit="1" customWidth="1"/>
    <col min="14366" max="14594" width="9" style="7"/>
    <col min="14595" max="14595" width="3.875" style="7" bestFit="1" customWidth="1"/>
    <col min="14596" max="14596" width="16" style="7" bestFit="1" customWidth="1"/>
    <col min="14597" max="14597" width="16.625" style="7" bestFit="1" customWidth="1"/>
    <col min="14598" max="14598" width="13.5" style="7" bestFit="1" customWidth="1"/>
    <col min="14599" max="14600" width="10.875" style="7" bestFit="1" customWidth="1"/>
    <col min="14601" max="14601" width="6.25" style="7" bestFit="1" customWidth="1"/>
    <col min="14602" max="14602" width="8.875" style="7" bestFit="1" customWidth="1"/>
    <col min="14603" max="14603" width="13.875" style="7" bestFit="1" customWidth="1"/>
    <col min="14604" max="14604" width="13.25" style="7" bestFit="1" customWidth="1"/>
    <col min="14605" max="14605" width="16" style="7" bestFit="1" customWidth="1"/>
    <col min="14606" max="14606" width="11.625" style="7" bestFit="1" customWidth="1"/>
    <col min="14607" max="14607" width="16.875" style="7" customWidth="1"/>
    <col min="14608" max="14608" width="13.25" style="7" customWidth="1"/>
    <col min="14609" max="14609" width="18.375" style="7" bestFit="1" customWidth="1"/>
    <col min="14610" max="14610" width="15" style="7" bestFit="1" customWidth="1"/>
    <col min="14611" max="14611" width="14.75" style="7" bestFit="1" customWidth="1"/>
    <col min="14612" max="14612" width="14.625" style="7" bestFit="1" customWidth="1"/>
    <col min="14613" max="14613" width="13.75" style="7" bestFit="1" customWidth="1"/>
    <col min="14614" max="14614" width="14.25" style="7" bestFit="1" customWidth="1"/>
    <col min="14615" max="14615" width="15.125" style="7" customWidth="1"/>
    <col min="14616" max="14616" width="20.5" style="7" bestFit="1" customWidth="1"/>
    <col min="14617" max="14617" width="27.875" style="7" bestFit="1" customWidth="1"/>
    <col min="14618" max="14618" width="6.875" style="7" bestFit="1" customWidth="1"/>
    <col min="14619" max="14619" width="5" style="7" bestFit="1" customWidth="1"/>
    <col min="14620" max="14620" width="8" style="7" bestFit="1" customWidth="1"/>
    <col min="14621" max="14621" width="11.875" style="7" bestFit="1" customWidth="1"/>
    <col min="14622" max="14850" width="9" style="7"/>
    <col min="14851" max="14851" width="3.875" style="7" bestFit="1" customWidth="1"/>
    <col min="14852" max="14852" width="16" style="7" bestFit="1" customWidth="1"/>
    <col min="14853" max="14853" width="16.625" style="7" bestFit="1" customWidth="1"/>
    <col min="14854" max="14854" width="13.5" style="7" bestFit="1" customWidth="1"/>
    <col min="14855" max="14856" width="10.875" style="7" bestFit="1" customWidth="1"/>
    <col min="14857" max="14857" width="6.25" style="7" bestFit="1" customWidth="1"/>
    <col min="14858" max="14858" width="8.875" style="7" bestFit="1" customWidth="1"/>
    <col min="14859" max="14859" width="13.875" style="7" bestFit="1" customWidth="1"/>
    <col min="14860" max="14860" width="13.25" style="7" bestFit="1" customWidth="1"/>
    <col min="14861" max="14861" width="16" style="7" bestFit="1" customWidth="1"/>
    <col min="14862" max="14862" width="11.625" style="7" bestFit="1" customWidth="1"/>
    <col min="14863" max="14863" width="16.875" style="7" customWidth="1"/>
    <col min="14864" max="14864" width="13.25" style="7" customWidth="1"/>
    <col min="14865" max="14865" width="18.375" style="7" bestFit="1" customWidth="1"/>
    <col min="14866" max="14866" width="15" style="7" bestFit="1" customWidth="1"/>
    <col min="14867" max="14867" width="14.75" style="7" bestFit="1" customWidth="1"/>
    <col min="14868" max="14868" width="14.625" style="7" bestFit="1" customWidth="1"/>
    <col min="14869" max="14869" width="13.75" style="7" bestFit="1" customWidth="1"/>
    <col min="14870" max="14870" width="14.25" style="7" bestFit="1" customWidth="1"/>
    <col min="14871" max="14871" width="15.125" style="7" customWidth="1"/>
    <col min="14872" max="14872" width="20.5" style="7" bestFit="1" customWidth="1"/>
    <col min="14873" max="14873" width="27.875" style="7" bestFit="1" customWidth="1"/>
    <col min="14874" max="14874" width="6.875" style="7" bestFit="1" customWidth="1"/>
    <col min="14875" max="14875" width="5" style="7" bestFit="1" customWidth="1"/>
    <col min="14876" max="14876" width="8" style="7" bestFit="1" customWidth="1"/>
    <col min="14877" max="14877" width="11.875" style="7" bestFit="1" customWidth="1"/>
    <col min="14878" max="15106" width="9" style="7"/>
    <col min="15107" max="15107" width="3.875" style="7" bestFit="1" customWidth="1"/>
    <col min="15108" max="15108" width="16" style="7" bestFit="1" customWidth="1"/>
    <col min="15109" max="15109" width="16.625" style="7" bestFit="1" customWidth="1"/>
    <col min="15110" max="15110" width="13.5" style="7" bestFit="1" customWidth="1"/>
    <col min="15111" max="15112" width="10.875" style="7" bestFit="1" customWidth="1"/>
    <col min="15113" max="15113" width="6.25" style="7" bestFit="1" customWidth="1"/>
    <col min="15114" max="15114" width="8.875" style="7" bestFit="1" customWidth="1"/>
    <col min="15115" max="15115" width="13.875" style="7" bestFit="1" customWidth="1"/>
    <col min="15116" max="15116" width="13.25" style="7" bestFit="1" customWidth="1"/>
    <col min="15117" max="15117" width="16" style="7" bestFit="1" customWidth="1"/>
    <col min="15118" max="15118" width="11.625" style="7" bestFit="1" customWidth="1"/>
    <col min="15119" max="15119" width="16.875" style="7" customWidth="1"/>
    <col min="15120" max="15120" width="13.25" style="7" customWidth="1"/>
    <col min="15121" max="15121" width="18.375" style="7" bestFit="1" customWidth="1"/>
    <col min="15122" max="15122" width="15" style="7" bestFit="1" customWidth="1"/>
    <col min="15123" max="15123" width="14.75" style="7" bestFit="1" customWidth="1"/>
    <col min="15124" max="15124" width="14.625" style="7" bestFit="1" customWidth="1"/>
    <col min="15125" max="15125" width="13.75" style="7" bestFit="1" customWidth="1"/>
    <col min="15126" max="15126" width="14.25" style="7" bestFit="1" customWidth="1"/>
    <col min="15127" max="15127" width="15.125" style="7" customWidth="1"/>
    <col min="15128" max="15128" width="20.5" style="7" bestFit="1" customWidth="1"/>
    <col min="15129" max="15129" width="27.875" style="7" bestFit="1" customWidth="1"/>
    <col min="15130" max="15130" width="6.875" style="7" bestFit="1" customWidth="1"/>
    <col min="15131" max="15131" width="5" style="7" bestFit="1" customWidth="1"/>
    <col min="15132" max="15132" width="8" style="7" bestFit="1" customWidth="1"/>
    <col min="15133" max="15133" width="11.875" style="7" bestFit="1" customWidth="1"/>
    <col min="15134" max="15362" width="9" style="7"/>
    <col min="15363" max="15363" width="3.875" style="7" bestFit="1" customWidth="1"/>
    <col min="15364" max="15364" width="16" style="7" bestFit="1" customWidth="1"/>
    <col min="15365" max="15365" width="16.625" style="7" bestFit="1" customWidth="1"/>
    <col min="15366" max="15366" width="13.5" style="7" bestFit="1" customWidth="1"/>
    <col min="15367" max="15368" width="10.875" style="7" bestFit="1" customWidth="1"/>
    <col min="15369" max="15369" width="6.25" style="7" bestFit="1" customWidth="1"/>
    <col min="15370" max="15370" width="8.875" style="7" bestFit="1" customWidth="1"/>
    <col min="15371" max="15371" width="13.875" style="7" bestFit="1" customWidth="1"/>
    <col min="15372" max="15372" width="13.25" style="7" bestFit="1" customWidth="1"/>
    <col min="15373" max="15373" width="16" style="7" bestFit="1" customWidth="1"/>
    <col min="15374" max="15374" width="11.625" style="7" bestFit="1" customWidth="1"/>
    <col min="15375" max="15375" width="16.875" style="7" customWidth="1"/>
    <col min="15376" max="15376" width="13.25" style="7" customWidth="1"/>
    <col min="15377" max="15377" width="18.375" style="7" bestFit="1" customWidth="1"/>
    <col min="15378" max="15378" width="15" style="7" bestFit="1" customWidth="1"/>
    <col min="15379" max="15379" width="14.75" style="7" bestFit="1" customWidth="1"/>
    <col min="15380" max="15380" width="14.625" style="7" bestFit="1" customWidth="1"/>
    <col min="15381" max="15381" width="13.75" style="7" bestFit="1" customWidth="1"/>
    <col min="15382" max="15382" width="14.25" style="7" bestFit="1" customWidth="1"/>
    <col min="15383" max="15383" width="15.125" style="7" customWidth="1"/>
    <col min="15384" max="15384" width="20.5" style="7" bestFit="1" customWidth="1"/>
    <col min="15385" max="15385" width="27.875" style="7" bestFit="1" customWidth="1"/>
    <col min="15386" max="15386" width="6.875" style="7" bestFit="1" customWidth="1"/>
    <col min="15387" max="15387" width="5" style="7" bestFit="1" customWidth="1"/>
    <col min="15388" max="15388" width="8" style="7" bestFit="1" customWidth="1"/>
    <col min="15389" max="15389" width="11.875" style="7" bestFit="1" customWidth="1"/>
    <col min="15390" max="15618" width="9" style="7"/>
    <col min="15619" max="15619" width="3.875" style="7" bestFit="1" customWidth="1"/>
    <col min="15620" max="15620" width="16" style="7" bestFit="1" customWidth="1"/>
    <col min="15621" max="15621" width="16.625" style="7" bestFit="1" customWidth="1"/>
    <col min="15622" max="15622" width="13.5" style="7" bestFit="1" customWidth="1"/>
    <col min="15623" max="15624" width="10.875" style="7" bestFit="1" customWidth="1"/>
    <col min="15625" max="15625" width="6.25" style="7" bestFit="1" customWidth="1"/>
    <col min="15626" max="15626" width="8.875" style="7" bestFit="1" customWidth="1"/>
    <col min="15627" max="15627" width="13.875" style="7" bestFit="1" customWidth="1"/>
    <col min="15628" max="15628" width="13.25" style="7" bestFit="1" customWidth="1"/>
    <col min="15629" max="15629" width="16" style="7" bestFit="1" customWidth="1"/>
    <col min="15630" max="15630" width="11.625" style="7" bestFit="1" customWidth="1"/>
    <col min="15631" max="15631" width="16.875" style="7" customWidth="1"/>
    <col min="15632" max="15632" width="13.25" style="7" customWidth="1"/>
    <col min="15633" max="15633" width="18.375" style="7" bestFit="1" customWidth="1"/>
    <col min="15634" max="15634" width="15" style="7" bestFit="1" customWidth="1"/>
    <col min="15635" max="15635" width="14.75" style="7" bestFit="1" customWidth="1"/>
    <col min="15636" max="15636" width="14.625" style="7" bestFit="1" customWidth="1"/>
    <col min="15637" max="15637" width="13.75" style="7" bestFit="1" customWidth="1"/>
    <col min="15638" max="15638" width="14.25" style="7" bestFit="1" customWidth="1"/>
    <col min="15639" max="15639" width="15.125" style="7" customWidth="1"/>
    <col min="15640" max="15640" width="20.5" style="7" bestFit="1" customWidth="1"/>
    <col min="15641" max="15641" width="27.875" style="7" bestFit="1" customWidth="1"/>
    <col min="15642" max="15642" width="6.875" style="7" bestFit="1" customWidth="1"/>
    <col min="15643" max="15643" width="5" style="7" bestFit="1" customWidth="1"/>
    <col min="15644" max="15644" width="8" style="7" bestFit="1" customWidth="1"/>
    <col min="15645" max="15645" width="11.875" style="7" bestFit="1" customWidth="1"/>
    <col min="15646" max="15874" width="9" style="7"/>
    <col min="15875" max="15875" width="3.875" style="7" bestFit="1" customWidth="1"/>
    <col min="15876" max="15876" width="16" style="7" bestFit="1" customWidth="1"/>
    <col min="15877" max="15877" width="16.625" style="7" bestFit="1" customWidth="1"/>
    <col min="15878" max="15878" width="13.5" style="7" bestFit="1" customWidth="1"/>
    <col min="15879" max="15880" width="10.875" style="7" bestFit="1" customWidth="1"/>
    <col min="15881" max="15881" width="6.25" style="7" bestFit="1" customWidth="1"/>
    <col min="15882" max="15882" width="8.875" style="7" bestFit="1" customWidth="1"/>
    <col min="15883" max="15883" width="13.875" style="7" bestFit="1" customWidth="1"/>
    <col min="15884" max="15884" width="13.25" style="7" bestFit="1" customWidth="1"/>
    <col min="15885" max="15885" width="16" style="7" bestFit="1" customWidth="1"/>
    <col min="15886" max="15886" width="11.625" style="7" bestFit="1" customWidth="1"/>
    <col min="15887" max="15887" width="16.875" style="7" customWidth="1"/>
    <col min="15888" max="15888" width="13.25" style="7" customWidth="1"/>
    <col min="15889" max="15889" width="18.375" style="7" bestFit="1" customWidth="1"/>
    <col min="15890" max="15890" width="15" style="7" bestFit="1" customWidth="1"/>
    <col min="15891" max="15891" width="14.75" style="7" bestFit="1" customWidth="1"/>
    <col min="15892" max="15892" width="14.625" style="7" bestFit="1" customWidth="1"/>
    <col min="15893" max="15893" width="13.75" style="7" bestFit="1" customWidth="1"/>
    <col min="15894" max="15894" width="14.25" style="7" bestFit="1" customWidth="1"/>
    <col min="15895" max="15895" width="15.125" style="7" customWidth="1"/>
    <col min="15896" max="15896" width="20.5" style="7" bestFit="1" customWidth="1"/>
    <col min="15897" max="15897" width="27.875" style="7" bestFit="1" customWidth="1"/>
    <col min="15898" max="15898" width="6.875" style="7" bestFit="1" customWidth="1"/>
    <col min="15899" max="15899" width="5" style="7" bestFit="1" customWidth="1"/>
    <col min="15900" max="15900" width="8" style="7" bestFit="1" customWidth="1"/>
    <col min="15901" max="15901" width="11.875" style="7" bestFit="1" customWidth="1"/>
    <col min="15902" max="16130" width="9" style="7"/>
    <col min="16131" max="16131" width="3.875" style="7" bestFit="1" customWidth="1"/>
    <col min="16132" max="16132" width="16" style="7" bestFit="1" customWidth="1"/>
    <col min="16133" max="16133" width="16.625" style="7" bestFit="1" customWidth="1"/>
    <col min="16134" max="16134" width="13.5" style="7" bestFit="1" customWidth="1"/>
    <col min="16135" max="16136" width="10.875" style="7" bestFit="1" customWidth="1"/>
    <col min="16137" max="16137" width="6.25" style="7" bestFit="1" customWidth="1"/>
    <col min="16138" max="16138" width="8.875" style="7" bestFit="1" customWidth="1"/>
    <col min="16139" max="16139" width="13.875" style="7" bestFit="1" customWidth="1"/>
    <col min="16140" max="16140" width="13.25" style="7" bestFit="1" customWidth="1"/>
    <col min="16141" max="16141" width="16" style="7" bestFit="1" customWidth="1"/>
    <col min="16142" max="16142" width="11.625" style="7" bestFit="1" customWidth="1"/>
    <col min="16143" max="16143" width="16.875" style="7" customWidth="1"/>
    <col min="16144" max="16144" width="13.25" style="7" customWidth="1"/>
    <col min="16145" max="16145" width="18.375" style="7" bestFit="1" customWidth="1"/>
    <col min="16146" max="16146" width="15" style="7" bestFit="1" customWidth="1"/>
    <col min="16147" max="16147" width="14.75" style="7" bestFit="1" customWidth="1"/>
    <col min="16148" max="16148" width="14.625" style="7" bestFit="1" customWidth="1"/>
    <col min="16149" max="16149" width="13.75" style="7" bestFit="1" customWidth="1"/>
    <col min="16150" max="16150" width="14.25" style="7" bestFit="1" customWidth="1"/>
    <col min="16151" max="16151" width="15.125" style="7" customWidth="1"/>
    <col min="16152" max="16152" width="20.5" style="7" bestFit="1" customWidth="1"/>
    <col min="16153" max="16153" width="27.875" style="7" bestFit="1" customWidth="1"/>
    <col min="16154" max="16154" width="6.875" style="7" bestFit="1" customWidth="1"/>
    <col min="16155" max="16155" width="5" style="7" bestFit="1" customWidth="1"/>
    <col min="16156" max="16156" width="8" style="7" bestFit="1" customWidth="1"/>
    <col min="16157" max="16157" width="11.875" style="7" bestFit="1" customWidth="1"/>
    <col min="16158" max="16384" width="9" style="7"/>
  </cols>
  <sheetData>
    <row r="1" spans="1:45" ht="18.75" x14ac:dyDescent="0.25">
      <c r="E1" s="1"/>
      <c r="F1" s="1"/>
      <c r="G1" s="1"/>
      <c r="H1" s="1"/>
      <c r="I1" s="1"/>
      <c r="J1" s="1"/>
      <c r="K1" s="1"/>
      <c r="L1" s="1"/>
      <c r="M1" s="1"/>
      <c r="R1" s="24" t="s">
        <v>351</v>
      </c>
    </row>
    <row r="2" spans="1:45" ht="18.75" x14ac:dyDescent="0.3">
      <c r="E2" s="1"/>
      <c r="F2" s="1"/>
      <c r="G2" s="1"/>
      <c r="H2" s="1"/>
      <c r="I2" s="1"/>
      <c r="J2" s="1"/>
      <c r="K2" s="1"/>
      <c r="L2" s="1"/>
      <c r="M2" s="1"/>
      <c r="R2" s="15" t="s">
        <v>1</v>
      </c>
    </row>
    <row r="3" spans="1:45" ht="18.75" x14ac:dyDescent="0.3">
      <c r="E3" s="1"/>
      <c r="F3" s="1"/>
      <c r="G3" s="1"/>
      <c r="H3" s="1"/>
      <c r="I3" s="1"/>
      <c r="J3" s="1"/>
      <c r="K3" s="1"/>
      <c r="L3" s="1"/>
      <c r="M3" s="1"/>
      <c r="R3" s="15" t="s">
        <v>767</v>
      </c>
    </row>
    <row r="4" spans="1:45" s="110" customFormat="1" ht="15.75" x14ac:dyDescent="0.25">
      <c r="A4" s="696" t="s">
        <v>392</v>
      </c>
      <c r="B4" s="696"/>
      <c r="C4" s="696"/>
      <c r="D4" s="696"/>
      <c r="E4" s="696"/>
      <c r="F4" s="696"/>
      <c r="G4" s="696"/>
      <c r="H4" s="696"/>
      <c r="I4" s="696"/>
      <c r="J4" s="696"/>
      <c r="K4" s="696"/>
      <c r="L4" s="696"/>
      <c r="M4" s="696"/>
      <c r="N4" s="696"/>
      <c r="O4" s="696"/>
      <c r="P4" s="696"/>
      <c r="Q4" s="696"/>
      <c r="R4" s="696"/>
      <c r="S4" s="10"/>
      <c r="T4" s="10"/>
      <c r="U4" s="10"/>
      <c r="V4" s="10"/>
      <c r="W4" s="10"/>
      <c r="X4" s="10"/>
      <c r="Y4" s="10"/>
      <c r="Z4" s="8"/>
      <c r="AA4" s="8"/>
      <c r="AB4" s="8"/>
      <c r="AC4" s="8"/>
    </row>
    <row r="5" spans="1:45" s="110" customFormat="1" ht="15.75" x14ac:dyDescent="0.25">
      <c r="A5" s="117"/>
      <c r="B5" s="117"/>
      <c r="C5" s="117"/>
      <c r="D5" s="117"/>
      <c r="E5" s="117"/>
      <c r="F5" s="117"/>
      <c r="G5" s="117"/>
      <c r="H5" s="117"/>
      <c r="I5" s="117"/>
      <c r="J5" s="117"/>
      <c r="K5" s="117"/>
      <c r="L5" s="117"/>
      <c r="M5" s="117"/>
      <c r="N5" s="117"/>
      <c r="O5" s="117"/>
      <c r="P5" s="117"/>
      <c r="Q5" s="117"/>
      <c r="R5" s="117"/>
      <c r="S5" s="10"/>
      <c r="T5" s="10"/>
      <c r="U5" s="10"/>
      <c r="V5" s="10"/>
      <c r="W5" s="10"/>
      <c r="X5" s="10"/>
      <c r="Y5" s="10"/>
      <c r="Z5" s="8"/>
      <c r="AA5" s="8"/>
      <c r="AB5" s="8"/>
      <c r="AC5" s="8"/>
    </row>
    <row r="6" spans="1:45" ht="15.75" x14ac:dyDescent="0.25">
      <c r="A6" s="722" t="s">
        <v>874</v>
      </c>
      <c r="B6" s="722"/>
      <c r="C6" s="722"/>
      <c r="D6" s="722"/>
      <c r="E6" s="722"/>
      <c r="F6" s="722"/>
      <c r="G6" s="722"/>
      <c r="H6" s="722"/>
      <c r="I6" s="722"/>
      <c r="J6" s="722"/>
      <c r="K6" s="722"/>
      <c r="L6" s="722"/>
      <c r="M6" s="722"/>
      <c r="N6" s="722"/>
      <c r="O6" s="722"/>
      <c r="P6" s="722"/>
      <c r="Q6" s="722"/>
      <c r="R6" s="722"/>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row>
    <row r="7" spans="1:45" s="95" customFormat="1" ht="15.75" x14ac:dyDescent="0.25">
      <c r="A7" s="629" t="s">
        <v>311</v>
      </c>
      <c r="B7" s="629"/>
      <c r="C7" s="629"/>
      <c r="D7" s="629"/>
      <c r="E7" s="629"/>
      <c r="F7" s="629"/>
      <c r="G7" s="629"/>
      <c r="H7" s="629"/>
      <c r="I7" s="629"/>
      <c r="J7" s="629"/>
      <c r="K7" s="629"/>
      <c r="L7" s="629"/>
      <c r="M7" s="629"/>
      <c r="N7" s="629"/>
      <c r="O7" s="629"/>
      <c r="P7" s="629"/>
      <c r="Q7" s="629"/>
      <c r="R7" s="629"/>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row>
    <row r="8" spans="1:45" s="95" customFormat="1" ht="15.75" x14ac:dyDescent="0.25">
      <c r="A8" s="139"/>
      <c r="B8" s="139"/>
      <c r="C8" s="139"/>
      <c r="D8" s="139"/>
      <c r="E8" s="139"/>
      <c r="F8" s="139"/>
      <c r="G8" s="139"/>
      <c r="H8" s="139"/>
      <c r="I8" s="139"/>
      <c r="J8" s="139"/>
      <c r="K8" s="139"/>
      <c r="L8" s="139"/>
      <c r="M8" s="139"/>
      <c r="N8" s="139"/>
      <c r="O8" s="139"/>
      <c r="P8" s="139"/>
      <c r="Q8" s="139"/>
      <c r="R8" s="139"/>
      <c r="S8" s="93"/>
      <c r="T8" s="93"/>
      <c r="U8" s="93"/>
      <c r="V8" s="93"/>
      <c r="W8" s="93"/>
      <c r="X8" s="93"/>
      <c r="Y8" s="93"/>
      <c r="Z8" s="93"/>
      <c r="AA8" s="93"/>
      <c r="AB8" s="93"/>
      <c r="AC8" s="93"/>
      <c r="AD8" s="93"/>
      <c r="AE8" s="93"/>
      <c r="AF8" s="93"/>
      <c r="AG8" s="93"/>
      <c r="AH8" s="93"/>
      <c r="AI8" s="93"/>
      <c r="AJ8" s="93"/>
      <c r="AK8" s="93"/>
      <c r="AL8" s="93"/>
      <c r="AM8" s="93"/>
      <c r="AN8" s="93"/>
      <c r="AO8" s="93"/>
      <c r="AP8" s="93"/>
      <c r="AQ8" s="93"/>
      <c r="AR8" s="93"/>
      <c r="AS8" s="93"/>
    </row>
    <row r="9" spans="1:45" ht="15.75" x14ac:dyDescent="0.25">
      <c r="A9" s="631" t="s">
        <v>1147</v>
      </c>
      <c r="B9" s="631"/>
      <c r="C9" s="631"/>
      <c r="D9" s="631"/>
      <c r="E9" s="631"/>
      <c r="F9" s="631"/>
      <c r="G9" s="631"/>
      <c r="H9" s="631"/>
      <c r="I9" s="631"/>
      <c r="J9" s="631"/>
      <c r="K9" s="631"/>
      <c r="L9" s="631"/>
      <c r="M9" s="631"/>
      <c r="N9" s="631"/>
      <c r="O9" s="631"/>
      <c r="P9" s="631"/>
      <c r="Q9" s="631"/>
      <c r="R9" s="631"/>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row>
    <row r="10" spans="1:45" ht="15" customHeight="1" x14ac:dyDescent="0.25">
      <c r="A10" s="725"/>
      <c r="B10" s="725"/>
      <c r="C10" s="725"/>
      <c r="D10" s="725"/>
      <c r="E10" s="725"/>
      <c r="F10" s="725"/>
      <c r="G10" s="725"/>
      <c r="H10" s="725"/>
      <c r="I10" s="725"/>
      <c r="J10" s="725"/>
      <c r="K10" s="725"/>
      <c r="L10" s="725"/>
      <c r="M10" s="725"/>
      <c r="N10" s="725"/>
      <c r="O10" s="725"/>
      <c r="P10" s="725"/>
      <c r="Q10" s="725"/>
      <c r="R10" s="725"/>
      <c r="S10" s="61"/>
    </row>
    <row r="11" spans="1:45" s="8" customFormat="1" ht="184.5" customHeight="1" x14ac:dyDescent="0.25">
      <c r="A11" s="120" t="s">
        <v>178</v>
      </c>
      <c r="B11" s="120" t="s">
        <v>31</v>
      </c>
      <c r="C11" s="120" t="s">
        <v>4</v>
      </c>
      <c r="D11" s="89" t="s">
        <v>21</v>
      </c>
      <c r="E11" s="89" t="s">
        <v>16</v>
      </c>
      <c r="F11" s="120" t="s">
        <v>135</v>
      </c>
      <c r="G11" s="121" t="s">
        <v>43</v>
      </c>
      <c r="H11" s="120" t="s">
        <v>77</v>
      </c>
      <c r="I11" s="120" t="s">
        <v>85</v>
      </c>
      <c r="J11" s="120" t="s">
        <v>86</v>
      </c>
      <c r="K11" s="120" t="s">
        <v>79</v>
      </c>
      <c r="L11" s="124" t="s">
        <v>83</v>
      </c>
      <c r="M11" s="127" t="s">
        <v>134</v>
      </c>
      <c r="N11" s="86" t="s">
        <v>78</v>
      </c>
      <c r="O11" s="128" t="s">
        <v>84</v>
      </c>
      <c r="P11" s="128" t="s">
        <v>80</v>
      </c>
      <c r="Q11" s="128" t="s">
        <v>81</v>
      </c>
      <c r="R11" s="240" t="s">
        <v>82</v>
      </c>
    </row>
    <row r="12" spans="1:45" ht="18.75" customHeight="1" x14ac:dyDescent="0.25">
      <c r="A12" s="45">
        <v>1</v>
      </c>
      <c r="B12" s="45">
        <v>2</v>
      </c>
      <c r="C12" s="45">
        <v>3</v>
      </c>
      <c r="D12" s="45">
        <v>4</v>
      </c>
      <c r="E12" s="45">
        <v>5</v>
      </c>
      <c r="F12" s="45">
        <v>6</v>
      </c>
      <c r="G12" s="45">
        <v>7</v>
      </c>
      <c r="H12" s="45">
        <v>8</v>
      </c>
      <c r="I12" s="45">
        <v>9</v>
      </c>
      <c r="J12" s="45">
        <v>10</v>
      </c>
      <c r="K12" s="45">
        <v>11</v>
      </c>
      <c r="L12" s="45">
        <v>12</v>
      </c>
      <c r="M12" s="45">
        <v>13</v>
      </c>
      <c r="N12" s="45">
        <v>14</v>
      </c>
      <c r="O12" s="45">
        <v>15</v>
      </c>
      <c r="P12" s="45">
        <v>16</v>
      </c>
      <c r="Q12" s="45">
        <v>17</v>
      </c>
      <c r="R12" s="45">
        <v>18</v>
      </c>
      <c r="T12" s="7"/>
      <c r="U12" s="7"/>
      <c r="V12" s="7"/>
      <c r="W12" s="7"/>
      <c r="X12" s="7"/>
      <c r="Y12" s="7"/>
      <c r="Z12" s="7"/>
      <c r="AA12" s="7"/>
      <c r="AB12" s="7"/>
      <c r="AC12" s="7"/>
    </row>
    <row r="13" spans="1:45" s="221" customFormat="1" ht="36" customHeight="1" x14ac:dyDescent="0.25">
      <c r="A13" s="210">
        <v>0</v>
      </c>
      <c r="B13" s="171" t="s">
        <v>735</v>
      </c>
      <c r="C13" s="50"/>
      <c r="D13" s="223" t="s">
        <v>792</v>
      </c>
      <c r="E13" s="234" t="s">
        <v>692</v>
      </c>
      <c r="F13" s="234" t="s">
        <v>881</v>
      </c>
      <c r="G13" s="303" t="s">
        <v>882</v>
      </c>
      <c r="H13" s="138"/>
      <c r="I13" s="138" t="s">
        <v>793</v>
      </c>
      <c r="J13" s="138" t="s">
        <v>793</v>
      </c>
      <c r="K13" s="138" t="s">
        <v>793</v>
      </c>
      <c r="L13" s="138" t="s">
        <v>793</v>
      </c>
      <c r="M13" s="138" t="s">
        <v>793</v>
      </c>
      <c r="N13" s="138" t="s">
        <v>793</v>
      </c>
      <c r="O13" s="138" t="s">
        <v>793</v>
      </c>
      <c r="P13" s="138" t="s">
        <v>793</v>
      </c>
      <c r="Q13" s="138" t="s">
        <v>922</v>
      </c>
      <c r="R13" s="138" t="s">
        <v>793</v>
      </c>
      <c r="S13" s="553"/>
      <c r="T13" s="267"/>
      <c r="U13" s="267"/>
      <c r="V13" s="267"/>
      <c r="W13" s="267"/>
      <c r="X13" s="267"/>
      <c r="Y13" s="267"/>
      <c r="Z13" s="267"/>
      <c r="AA13" s="267"/>
      <c r="AB13" s="267"/>
      <c r="AC13" s="267"/>
      <c r="AD13" s="94"/>
      <c r="AE13" s="94"/>
      <c r="AF13" s="94"/>
      <c r="AG13" s="94"/>
      <c r="AH13" s="94"/>
      <c r="AI13" s="94"/>
      <c r="AJ13" s="94"/>
      <c r="AK13" s="94"/>
      <c r="AL13" s="94"/>
      <c r="AM13" s="94"/>
      <c r="AN13" s="94"/>
      <c r="AO13" s="94"/>
    </row>
    <row r="14" spans="1:45" s="221" customFormat="1" ht="47.25" x14ac:dyDescent="0.25">
      <c r="A14" s="50" t="s">
        <v>736</v>
      </c>
      <c r="B14" s="170" t="s">
        <v>737</v>
      </c>
      <c r="C14" s="50"/>
      <c r="D14" s="223" t="s">
        <v>792</v>
      </c>
      <c r="E14" s="234" t="s">
        <v>692</v>
      </c>
      <c r="F14" s="234" t="s">
        <v>881</v>
      </c>
      <c r="G14" s="303" t="s">
        <v>882</v>
      </c>
      <c r="H14" s="138" t="s">
        <v>763</v>
      </c>
      <c r="I14" s="138" t="s">
        <v>763</v>
      </c>
      <c r="J14" s="138" t="s">
        <v>763</v>
      </c>
      <c r="K14" s="138" t="s">
        <v>763</v>
      </c>
      <c r="L14" s="138" t="s">
        <v>763</v>
      </c>
      <c r="M14" s="138" t="s">
        <v>763</v>
      </c>
      <c r="N14" s="138" t="s">
        <v>763</v>
      </c>
      <c r="O14" s="138" t="s">
        <v>763</v>
      </c>
      <c r="P14" s="138" t="s">
        <v>763</v>
      </c>
      <c r="Q14" s="138" t="s">
        <v>763</v>
      </c>
      <c r="R14" s="138" t="s">
        <v>763</v>
      </c>
      <c r="S14" s="553"/>
      <c r="T14" s="267"/>
      <c r="U14" s="267"/>
      <c r="V14" s="267"/>
      <c r="W14" s="267"/>
      <c r="X14" s="267"/>
      <c r="Y14" s="267"/>
      <c r="Z14" s="267"/>
      <c r="AA14" s="267"/>
      <c r="AB14" s="267"/>
      <c r="AC14" s="267"/>
      <c r="AD14" s="94"/>
      <c r="AE14" s="94"/>
      <c r="AF14" s="94"/>
      <c r="AG14" s="94"/>
      <c r="AH14" s="94"/>
      <c r="AI14" s="94"/>
      <c r="AJ14" s="94"/>
      <c r="AK14" s="94"/>
      <c r="AL14" s="94"/>
      <c r="AM14" s="94"/>
      <c r="AN14" s="94"/>
      <c r="AO14" s="94"/>
    </row>
    <row r="15" spans="1:45" s="221" customFormat="1" ht="47.25" x14ac:dyDescent="0.25">
      <c r="A15" s="50" t="s">
        <v>738</v>
      </c>
      <c r="B15" s="170" t="s">
        <v>762</v>
      </c>
      <c r="C15" s="50"/>
      <c r="D15" s="223" t="s">
        <v>792</v>
      </c>
      <c r="E15" s="234" t="s">
        <v>692</v>
      </c>
      <c r="F15" s="234" t="s">
        <v>881</v>
      </c>
      <c r="G15" s="303" t="s">
        <v>882</v>
      </c>
      <c r="H15" s="138"/>
      <c r="I15" s="138" t="s">
        <v>793</v>
      </c>
      <c r="J15" s="138" t="s">
        <v>793</v>
      </c>
      <c r="K15" s="138" t="s">
        <v>793</v>
      </c>
      <c r="L15" s="138" t="s">
        <v>793</v>
      </c>
      <c r="M15" s="138" t="s">
        <v>793</v>
      </c>
      <c r="N15" s="138" t="s">
        <v>793</v>
      </c>
      <c r="O15" s="138" t="s">
        <v>793</v>
      </c>
      <c r="P15" s="138" t="s">
        <v>793</v>
      </c>
      <c r="Q15" s="138" t="s">
        <v>922</v>
      </c>
      <c r="R15" s="138" t="s">
        <v>793</v>
      </c>
      <c r="S15" s="553"/>
      <c r="T15" s="267"/>
      <c r="U15" s="267"/>
      <c r="V15" s="267"/>
      <c r="W15" s="267"/>
      <c r="X15" s="267"/>
      <c r="Y15" s="267"/>
      <c r="Z15" s="267"/>
      <c r="AA15" s="267"/>
      <c r="AB15" s="267"/>
      <c r="AC15" s="267"/>
      <c r="AD15" s="94"/>
      <c r="AE15" s="94"/>
      <c r="AF15" s="94"/>
      <c r="AG15" s="94"/>
      <c r="AH15" s="94"/>
      <c r="AI15" s="94"/>
      <c r="AJ15" s="94"/>
      <c r="AK15" s="94"/>
      <c r="AL15" s="94"/>
      <c r="AM15" s="94"/>
      <c r="AN15" s="94"/>
      <c r="AO15" s="94"/>
    </row>
    <row r="16" spans="1:45" s="221" customFormat="1" ht="63" x14ac:dyDescent="0.25">
      <c r="A16" s="50" t="s">
        <v>739</v>
      </c>
      <c r="B16" s="170" t="s">
        <v>740</v>
      </c>
      <c r="C16" s="50"/>
      <c r="D16" s="223" t="s">
        <v>792</v>
      </c>
      <c r="E16" s="234" t="s">
        <v>692</v>
      </c>
      <c r="F16" s="234" t="s">
        <v>881</v>
      </c>
      <c r="G16" s="303" t="s">
        <v>882</v>
      </c>
      <c r="H16" s="138" t="s">
        <v>763</v>
      </c>
      <c r="I16" s="138" t="s">
        <v>763</v>
      </c>
      <c r="J16" s="138" t="s">
        <v>763</v>
      </c>
      <c r="K16" s="138" t="s">
        <v>763</v>
      </c>
      <c r="L16" s="138" t="s">
        <v>763</v>
      </c>
      <c r="M16" s="138" t="s">
        <v>763</v>
      </c>
      <c r="N16" s="138" t="s">
        <v>763</v>
      </c>
      <c r="O16" s="138" t="s">
        <v>763</v>
      </c>
      <c r="P16" s="138" t="s">
        <v>763</v>
      </c>
      <c r="Q16" s="138" t="s">
        <v>763</v>
      </c>
      <c r="R16" s="138" t="s">
        <v>763</v>
      </c>
      <c r="S16" s="553"/>
      <c r="T16" s="267"/>
      <c r="U16" s="267"/>
      <c r="V16" s="267"/>
      <c r="W16" s="267"/>
      <c r="X16" s="267"/>
      <c r="Y16" s="267"/>
      <c r="Z16" s="267"/>
      <c r="AA16" s="267"/>
      <c r="AB16" s="267"/>
      <c r="AC16" s="267"/>
      <c r="AD16" s="94"/>
      <c r="AE16" s="94"/>
      <c r="AF16" s="94"/>
      <c r="AG16" s="94"/>
      <c r="AH16" s="94"/>
      <c r="AI16" s="94"/>
      <c r="AJ16" s="94"/>
      <c r="AK16" s="94"/>
      <c r="AL16" s="94"/>
      <c r="AM16" s="94"/>
      <c r="AN16" s="94"/>
      <c r="AO16" s="94"/>
    </row>
    <row r="17" spans="1:41" s="221" customFormat="1" ht="47.25" x14ac:dyDescent="0.25">
      <c r="A17" s="50" t="s">
        <v>741</v>
      </c>
      <c r="B17" s="170" t="s">
        <v>742</v>
      </c>
      <c r="C17" s="50"/>
      <c r="D17" s="223" t="s">
        <v>792</v>
      </c>
      <c r="E17" s="234" t="s">
        <v>692</v>
      </c>
      <c r="F17" s="234" t="s">
        <v>881</v>
      </c>
      <c r="G17" s="303" t="s">
        <v>882</v>
      </c>
      <c r="H17" s="138"/>
      <c r="I17" s="138" t="s">
        <v>793</v>
      </c>
      <c r="J17" s="138" t="s">
        <v>793</v>
      </c>
      <c r="K17" s="138" t="s">
        <v>793</v>
      </c>
      <c r="L17" s="138" t="s">
        <v>793</v>
      </c>
      <c r="M17" s="138" t="s">
        <v>793</v>
      </c>
      <c r="N17" s="138" t="s">
        <v>793</v>
      </c>
      <c r="O17" s="138" t="s">
        <v>793</v>
      </c>
      <c r="P17" s="138" t="s">
        <v>793</v>
      </c>
      <c r="Q17" s="138" t="s">
        <v>922</v>
      </c>
      <c r="R17" s="138" t="s">
        <v>793</v>
      </c>
      <c r="S17" s="553"/>
      <c r="T17" s="267"/>
      <c r="U17" s="267"/>
      <c r="V17" s="267"/>
      <c r="W17" s="267"/>
      <c r="X17" s="267"/>
      <c r="Y17" s="267"/>
      <c r="Z17" s="267"/>
      <c r="AA17" s="267"/>
      <c r="AB17" s="267"/>
      <c r="AC17" s="267"/>
      <c r="AD17" s="94"/>
      <c r="AE17" s="94"/>
      <c r="AF17" s="94"/>
      <c r="AG17" s="94"/>
      <c r="AH17" s="94"/>
      <c r="AI17" s="94"/>
      <c r="AJ17" s="94"/>
      <c r="AK17" s="94"/>
      <c r="AL17" s="94"/>
      <c r="AM17" s="94"/>
      <c r="AN17" s="94"/>
      <c r="AO17" s="94"/>
    </row>
    <row r="18" spans="1:41" s="221" customFormat="1" ht="47.25" x14ac:dyDescent="0.25">
      <c r="A18" s="50" t="s">
        <v>743</v>
      </c>
      <c r="B18" s="170" t="s">
        <v>744</v>
      </c>
      <c r="C18" s="50"/>
      <c r="D18" s="223" t="s">
        <v>792</v>
      </c>
      <c r="E18" s="234" t="s">
        <v>692</v>
      </c>
      <c r="F18" s="234" t="s">
        <v>881</v>
      </c>
      <c r="G18" s="303" t="s">
        <v>882</v>
      </c>
      <c r="H18" s="138" t="s">
        <v>763</v>
      </c>
      <c r="I18" s="138" t="s">
        <v>763</v>
      </c>
      <c r="J18" s="138" t="s">
        <v>763</v>
      </c>
      <c r="K18" s="138" t="s">
        <v>763</v>
      </c>
      <c r="L18" s="138" t="s">
        <v>763</v>
      </c>
      <c r="M18" s="138" t="s">
        <v>763</v>
      </c>
      <c r="N18" s="138" t="s">
        <v>763</v>
      </c>
      <c r="O18" s="138" t="s">
        <v>763</v>
      </c>
      <c r="P18" s="138" t="s">
        <v>763</v>
      </c>
      <c r="Q18" s="138" t="s">
        <v>763</v>
      </c>
      <c r="R18" s="138" t="s">
        <v>763</v>
      </c>
      <c r="S18" s="553"/>
      <c r="T18" s="267"/>
      <c r="U18" s="267"/>
      <c r="V18" s="267"/>
      <c r="W18" s="267"/>
      <c r="X18" s="267"/>
      <c r="Y18" s="267"/>
      <c r="Z18" s="267"/>
      <c r="AA18" s="267"/>
      <c r="AB18" s="267"/>
      <c r="AC18" s="267"/>
      <c r="AD18" s="94"/>
      <c r="AE18" s="94"/>
      <c r="AF18" s="94"/>
      <c r="AG18" s="94"/>
      <c r="AH18" s="94"/>
      <c r="AI18" s="94"/>
      <c r="AJ18" s="94"/>
      <c r="AK18" s="94"/>
      <c r="AL18" s="94"/>
      <c r="AM18" s="94"/>
      <c r="AN18" s="94"/>
      <c r="AO18" s="94"/>
    </row>
    <row r="19" spans="1:41" s="221" customFormat="1" ht="47.25" x14ac:dyDescent="0.25">
      <c r="A19" s="50" t="s">
        <v>745</v>
      </c>
      <c r="B19" s="170" t="s">
        <v>746</v>
      </c>
      <c r="C19" s="50"/>
      <c r="D19" s="223" t="s">
        <v>792</v>
      </c>
      <c r="E19" s="234" t="s">
        <v>692</v>
      </c>
      <c r="F19" s="234" t="s">
        <v>881</v>
      </c>
      <c r="G19" s="303" t="s">
        <v>882</v>
      </c>
      <c r="H19" s="138" t="s">
        <v>763</v>
      </c>
      <c r="I19" s="138" t="s">
        <v>763</v>
      </c>
      <c r="J19" s="138" t="s">
        <v>763</v>
      </c>
      <c r="K19" s="138" t="s">
        <v>763</v>
      </c>
      <c r="L19" s="138" t="s">
        <v>763</v>
      </c>
      <c r="M19" s="138" t="s">
        <v>763</v>
      </c>
      <c r="N19" s="138" t="s">
        <v>763</v>
      </c>
      <c r="O19" s="138" t="s">
        <v>763</v>
      </c>
      <c r="P19" s="138" t="s">
        <v>763</v>
      </c>
      <c r="Q19" s="138" t="s">
        <v>763</v>
      </c>
      <c r="R19" s="138" t="s">
        <v>763</v>
      </c>
      <c r="S19" s="553"/>
      <c r="T19" s="267"/>
      <c r="U19" s="267"/>
      <c r="V19" s="267"/>
      <c r="W19" s="267"/>
      <c r="X19" s="267"/>
      <c r="Y19" s="267"/>
      <c r="Z19" s="267"/>
      <c r="AA19" s="267"/>
      <c r="AB19" s="267"/>
      <c r="AC19" s="267"/>
      <c r="AD19" s="94"/>
      <c r="AE19" s="94"/>
      <c r="AF19" s="94"/>
      <c r="AG19" s="94"/>
      <c r="AH19" s="94"/>
      <c r="AI19" s="94"/>
      <c r="AJ19" s="94"/>
      <c r="AK19" s="94"/>
      <c r="AL19" s="94"/>
      <c r="AM19" s="94"/>
      <c r="AN19" s="94"/>
      <c r="AO19" s="94"/>
    </row>
    <row r="20" spans="1:41" s="221" customFormat="1" ht="23.25" customHeight="1" x14ac:dyDescent="0.25">
      <c r="A20" s="50"/>
      <c r="B20" s="28"/>
      <c r="C20" s="50"/>
      <c r="D20" s="223"/>
      <c r="E20" s="234"/>
      <c r="F20" s="234"/>
      <c r="G20" s="138"/>
      <c r="H20" s="138"/>
      <c r="I20" s="138"/>
      <c r="J20" s="138"/>
      <c r="K20" s="138"/>
      <c r="L20" s="138"/>
      <c r="M20" s="138"/>
      <c r="N20" s="138"/>
      <c r="O20" s="138"/>
      <c r="P20" s="138"/>
      <c r="Q20" s="138"/>
      <c r="R20" s="138"/>
      <c r="S20" s="553"/>
      <c r="T20" s="267"/>
      <c r="U20" s="267"/>
      <c r="V20" s="267"/>
      <c r="W20" s="267"/>
      <c r="X20" s="267"/>
      <c r="Y20" s="267"/>
      <c r="Z20" s="267"/>
      <c r="AA20" s="267"/>
      <c r="AB20" s="267"/>
      <c r="AC20" s="267"/>
      <c r="AD20" s="94"/>
      <c r="AE20" s="94"/>
      <c r="AF20" s="94"/>
      <c r="AG20" s="94"/>
      <c r="AH20" s="94"/>
      <c r="AI20" s="94"/>
      <c r="AJ20" s="94"/>
      <c r="AK20" s="94"/>
      <c r="AL20" s="94"/>
      <c r="AM20" s="94"/>
      <c r="AN20" s="94"/>
      <c r="AO20" s="94"/>
    </row>
    <row r="21" spans="1:41" s="221" customFormat="1" ht="47.25" x14ac:dyDescent="0.25">
      <c r="A21" s="50">
        <v>1</v>
      </c>
      <c r="B21" s="170" t="s">
        <v>579</v>
      </c>
      <c r="C21" s="50"/>
      <c r="D21" s="223" t="s">
        <v>792</v>
      </c>
      <c r="E21" s="234" t="s">
        <v>692</v>
      </c>
      <c r="F21" s="234" t="s">
        <v>881</v>
      </c>
      <c r="G21" s="303" t="s">
        <v>882</v>
      </c>
      <c r="H21" s="138"/>
      <c r="I21" s="138"/>
      <c r="J21" s="138"/>
      <c r="K21" s="138"/>
      <c r="L21" s="138"/>
      <c r="M21" s="138"/>
      <c r="N21" s="138"/>
      <c r="O21" s="138"/>
      <c r="P21" s="138"/>
      <c r="Q21" s="138"/>
      <c r="R21" s="138"/>
      <c r="S21" s="553"/>
      <c r="T21" s="267"/>
      <c r="U21" s="267"/>
      <c r="V21" s="267"/>
      <c r="W21" s="267"/>
      <c r="X21" s="267"/>
      <c r="Y21" s="267"/>
      <c r="Z21" s="267"/>
      <c r="AA21" s="267"/>
      <c r="AB21" s="267"/>
      <c r="AC21" s="267"/>
      <c r="AD21" s="94"/>
      <c r="AE21" s="94"/>
      <c r="AF21" s="94"/>
      <c r="AG21" s="94"/>
      <c r="AH21" s="94"/>
      <c r="AI21" s="94"/>
      <c r="AJ21" s="94"/>
      <c r="AK21" s="94"/>
      <c r="AL21" s="94"/>
      <c r="AM21" s="94"/>
      <c r="AN21" s="94"/>
      <c r="AO21" s="94"/>
    </row>
    <row r="22" spans="1:41" s="221" customFormat="1" ht="47.25" x14ac:dyDescent="0.25">
      <c r="A22" s="173" t="s">
        <v>550</v>
      </c>
      <c r="B22" s="171" t="s">
        <v>747</v>
      </c>
      <c r="C22" s="50"/>
      <c r="D22" s="223" t="s">
        <v>792</v>
      </c>
      <c r="E22" s="234" t="s">
        <v>692</v>
      </c>
      <c r="F22" s="234" t="s">
        <v>881</v>
      </c>
      <c r="G22" s="303" t="s">
        <v>882</v>
      </c>
      <c r="H22" s="138" t="s">
        <v>763</v>
      </c>
      <c r="I22" s="138" t="s">
        <v>763</v>
      </c>
      <c r="J22" s="138" t="s">
        <v>763</v>
      </c>
      <c r="K22" s="138" t="s">
        <v>763</v>
      </c>
      <c r="L22" s="138" t="s">
        <v>763</v>
      </c>
      <c r="M22" s="138" t="s">
        <v>763</v>
      </c>
      <c r="N22" s="138" t="s">
        <v>763</v>
      </c>
      <c r="O22" s="138" t="s">
        <v>763</v>
      </c>
      <c r="P22" s="138" t="s">
        <v>763</v>
      </c>
      <c r="Q22" s="138" t="s">
        <v>763</v>
      </c>
      <c r="R22" s="138" t="s">
        <v>763</v>
      </c>
      <c r="S22" s="553"/>
      <c r="T22" s="267"/>
      <c r="U22" s="267"/>
      <c r="V22" s="267"/>
      <c r="W22" s="267"/>
      <c r="X22" s="267"/>
      <c r="Y22" s="267"/>
      <c r="Z22" s="267"/>
      <c r="AA22" s="267"/>
      <c r="AB22" s="267"/>
      <c r="AC22" s="267"/>
      <c r="AD22" s="94"/>
      <c r="AE22" s="94"/>
      <c r="AF22" s="94"/>
      <c r="AG22" s="94"/>
      <c r="AH22" s="94"/>
      <c r="AI22" s="94"/>
      <c r="AJ22" s="94"/>
      <c r="AK22" s="94"/>
      <c r="AL22" s="94"/>
      <c r="AM22" s="94"/>
      <c r="AN22" s="94"/>
      <c r="AO22" s="94"/>
    </row>
    <row r="23" spans="1:41" s="221" customFormat="1" ht="47.25" x14ac:dyDescent="0.25">
      <c r="A23" s="46" t="s">
        <v>552</v>
      </c>
      <c r="B23" s="170" t="s">
        <v>748</v>
      </c>
      <c r="C23" s="50"/>
      <c r="D23" s="223" t="s">
        <v>792</v>
      </c>
      <c r="E23" s="234" t="s">
        <v>692</v>
      </c>
      <c r="F23" s="234" t="s">
        <v>881</v>
      </c>
      <c r="G23" s="303" t="s">
        <v>882</v>
      </c>
      <c r="H23" s="138" t="s">
        <v>763</v>
      </c>
      <c r="I23" s="138" t="s">
        <v>763</v>
      </c>
      <c r="J23" s="138" t="s">
        <v>763</v>
      </c>
      <c r="K23" s="138" t="s">
        <v>763</v>
      </c>
      <c r="L23" s="138" t="s">
        <v>763</v>
      </c>
      <c r="M23" s="138" t="s">
        <v>763</v>
      </c>
      <c r="N23" s="138" t="s">
        <v>763</v>
      </c>
      <c r="O23" s="138" t="s">
        <v>763</v>
      </c>
      <c r="P23" s="138" t="s">
        <v>763</v>
      </c>
      <c r="Q23" s="138" t="s">
        <v>763</v>
      </c>
      <c r="R23" s="138" t="s">
        <v>763</v>
      </c>
      <c r="S23" s="553"/>
      <c r="T23" s="267"/>
      <c r="U23" s="267"/>
      <c r="V23" s="267"/>
      <c r="W23" s="267"/>
      <c r="X23" s="267"/>
      <c r="Y23" s="267"/>
      <c r="Z23" s="267"/>
      <c r="AA23" s="267"/>
      <c r="AB23" s="267"/>
      <c r="AC23" s="267"/>
      <c r="AD23" s="94"/>
      <c r="AE23" s="94"/>
      <c r="AF23" s="94"/>
      <c r="AG23" s="94"/>
      <c r="AH23" s="94"/>
      <c r="AI23" s="94"/>
      <c r="AJ23" s="94"/>
      <c r="AK23" s="94"/>
      <c r="AL23" s="94"/>
      <c r="AM23" s="94"/>
      <c r="AN23" s="94"/>
      <c r="AO23" s="94"/>
    </row>
    <row r="24" spans="1:41" s="580" customFormat="1" ht="63" x14ac:dyDescent="0.25">
      <c r="A24" s="46"/>
      <c r="B24" s="429" t="s">
        <v>1125</v>
      </c>
      <c r="C24" s="575" t="s">
        <v>1123</v>
      </c>
      <c r="D24" s="582" t="s">
        <v>792</v>
      </c>
      <c r="E24" s="234" t="s">
        <v>692</v>
      </c>
      <c r="F24" s="234" t="s">
        <v>881</v>
      </c>
      <c r="G24" s="303" t="s">
        <v>882</v>
      </c>
      <c r="H24" s="138" t="s">
        <v>763</v>
      </c>
      <c r="I24" s="138" t="s">
        <v>763</v>
      </c>
      <c r="J24" s="138" t="s">
        <v>763</v>
      </c>
      <c r="K24" s="138" t="s">
        <v>763</v>
      </c>
      <c r="L24" s="138" t="s">
        <v>763</v>
      </c>
      <c r="M24" s="138" t="s">
        <v>763</v>
      </c>
      <c r="N24" s="138" t="s">
        <v>763</v>
      </c>
      <c r="O24" s="138" t="s">
        <v>763</v>
      </c>
      <c r="P24" s="138" t="s">
        <v>763</v>
      </c>
      <c r="Q24" s="138" t="s">
        <v>763</v>
      </c>
      <c r="R24" s="138" t="s">
        <v>763</v>
      </c>
      <c r="S24" s="553"/>
      <c r="T24" s="267"/>
      <c r="U24" s="267"/>
      <c r="V24" s="267"/>
      <c r="W24" s="267"/>
      <c r="X24" s="267"/>
      <c r="Y24" s="267"/>
      <c r="Z24" s="267"/>
      <c r="AA24" s="267"/>
      <c r="AB24" s="267"/>
      <c r="AC24" s="267"/>
      <c r="AD24" s="94"/>
      <c r="AE24" s="94"/>
      <c r="AF24" s="94"/>
      <c r="AG24" s="94"/>
      <c r="AH24" s="94"/>
      <c r="AI24" s="94"/>
      <c r="AJ24" s="94"/>
      <c r="AK24" s="94"/>
      <c r="AL24" s="94"/>
      <c r="AM24" s="94"/>
      <c r="AN24" s="94"/>
      <c r="AO24" s="94"/>
    </row>
    <row r="25" spans="1:41" s="580" customFormat="1" ht="63" x14ac:dyDescent="0.25">
      <c r="A25" s="46"/>
      <c r="B25" s="429" t="s">
        <v>1126</v>
      </c>
      <c r="C25" s="575" t="s">
        <v>1123</v>
      </c>
      <c r="D25" s="582" t="s">
        <v>792</v>
      </c>
      <c r="E25" s="234" t="s">
        <v>692</v>
      </c>
      <c r="F25" s="234" t="s">
        <v>881</v>
      </c>
      <c r="G25" s="303" t="s">
        <v>882</v>
      </c>
      <c r="H25" s="138" t="s">
        <v>763</v>
      </c>
      <c r="I25" s="138" t="s">
        <v>763</v>
      </c>
      <c r="J25" s="138" t="s">
        <v>763</v>
      </c>
      <c r="K25" s="138" t="s">
        <v>763</v>
      </c>
      <c r="L25" s="138" t="s">
        <v>763</v>
      </c>
      <c r="M25" s="138" t="s">
        <v>763</v>
      </c>
      <c r="N25" s="138" t="s">
        <v>763</v>
      </c>
      <c r="O25" s="138" t="s">
        <v>763</v>
      </c>
      <c r="P25" s="138" t="s">
        <v>763</v>
      </c>
      <c r="Q25" s="138" t="s">
        <v>763</v>
      </c>
      <c r="R25" s="138" t="s">
        <v>763</v>
      </c>
      <c r="S25" s="553"/>
      <c r="T25" s="267"/>
      <c r="U25" s="267"/>
      <c r="V25" s="267"/>
      <c r="W25" s="267"/>
      <c r="X25" s="267"/>
      <c r="Y25" s="267"/>
      <c r="Z25" s="267"/>
      <c r="AA25" s="267"/>
      <c r="AB25" s="267"/>
      <c r="AC25" s="267"/>
      <c r="AD25" s="94"/>
      <c r="AE25" s="94"/>
      <c r="AF25" s="94"/>
      <c r="AG25" s="94"/>
      <c r="AH25" s="94"/>
      <c r="AI25" s="94"/>
      <c r="AJ25" s="94"/>
      <c r="AK25" s="94"/>
      <c r="AL25" s="94"/>
      <c r="AM25" s="94"/>
      <c r="AN25" s="94"/>
      <c r="AO25" s="94"/>
    </row>
    <row r="26" spans="1:41" s="221" customFormat="1" ht="47.25" x14ac:dyDescent="0.25">
      <c r="A26" s="46"/>
      <c r="B26" s="429" t="s">
        <v>1075</v>
      </c>
      <c r="C26" s="575" t="s">
        <v>1127</v>
      </c>
      <c r="D26" s="223" t="s">
        <v>792</v>
      </c>
      <c r="E26" s="234" t="s">
        <v>692</v>
      </c>
      <c r="F26" s="234" t="s">
        <v>881</v>
      </c>
      <c r="G26" s="303" t="s">
        <v>882</v>
      </c>
      <c r="H26" s="138" t="s">
        <v>763</v>
      </c>
      <c r="I26" s="138" t="s">
        <v>763</v>
      </c>
      <c r="J26" s="138" t="s">
        <v>763</v>
      </c>
      <c r="K26" s="138" t="s">
        <v>763</v>
      </c>
      <c r="L26" s="138" t="s">
        <v>763</v>
      </c>
      <c r="M26" s="138" t="s">
        <v>763</v>
      </c>
      <c r="N26" s="138" t="s">
        <v>763</v>
      </c>
      <c r="O26" s="138" t="s">
        <v>763</v>
      </c>
      <c r="P26" s="138" t="s">
        <v>763</v>
      </c>
      <c r="Q26" s="138" t="s">
        <v>763</v>
      </c>
      <c r="R26" s="138" t="s">
        <v>763</v>
      </c>
      <c r="S26" s="553"/>
      <c r="T26" s="267"/>
      <c r="U26" s="267"/>
      <c r="V26" s="267"/>
      <c r="W26" s="267"/>
      <c r="X26" s="267"/>
      <c r="Y26" s="267"/>
      <c r="Z26" s="267"/>
      <c r="AA26" s="267"/>
      <c r="AB26" s="267"/>
      <c r="AC26" s="267"/>
      <c r="AD26" s="94"/>
      <c r="AE26" s="94"/>
      <c r="AF26" s="94"/>
      <c r="AG26" s="94"/>
      <c r="AH26" s="94"/>
      <c r="AI26" s="94"/>
      <c r="AJ26" s="94"/>
      <c r="AK26" s="94"/>
      <c r="AL26" s="94"/>
      <c r="AM26" s="94"/>
      <c r="AN26" s="94"/>
      <c r="AO26" s="94"/>
    </row>
    <row r="27" spans="1:41" s="221" customFormat="1" ht="47.25" x14ac:dyDescent="0.25">
      <c r="A27" s="46"/>
      <c r="B27" s="170"/>
      <c r="C27" s="50"/>
      <c r="D27" s="223" t="s">
        <v>792</v>
      </c>
      <c r="E27" s="234" t="s">
        <v>692</v>
      </c>
      <c r="F27" s="234" t="s">
        <v>881</v>
      </c>
      <c r="G27" s="303" t="s">
        <v>882</v>
      </c>
      <c r="H27" s="138" t="s">
        <v>763</v>
      </c>
      <c r="I27" s="138" t="s">
        <v>763</v>
      </c>
      <c r="J27" s="138" t="s">
        <v>763</v>
      </c>
      <c r="K27" s="138" t="s">
        <v>763</v>
      </c>
      <c r="L27" s="138" t="s">
        <v>763</v>
      </c>
      <c r="M27" s="138" t="s">
        <v>763</v>
      </c>
      <c r="N27" s="138" t="s">
        <v>763</v>
      </c>
      <c r="O27" s="138" t="s">
        <v>763</v>
      </c>
      <c r="P27" s="138" t="s">
        <v>763</v>
      </c>
      <c r="Q27" s="138" t="s">
        <v>763</v>
      </c>
      <c r="R27" s="138" t="s">
        <v>763</v>
      </c>
      <c r="S27" s="553"/>
      <c r="T27" s="267"/>
      <c r="U27" s="267"/>
      <c r="V27" s="267"/>
      <c r="W27" s="267"/>
      <c r="X27" s="267"/>
      <c r="Y27" s="267"/>
      <c r="Z27" s="267"/>
      <c r="AA27" s="267"/>
      <c r="AB27" s="267"/>
      <c r="AC27" s="267"/>
      <c r="AD27" s="94"/>
      <c r="AE27" s="94"/>
      <c r="AF27" s="94"/>
      <c r="AG27" s="94"/>
      <c r="AH27" s="94"/>
      <c r="AI27" s="94"/>
      <c r="AJ27" s="94"/>
      <c r="AK27" s="94"/>
      <c r="AL27" s="94"/>
      <c r="AM27" s="94"/>
      <c r="AN27" s="94"/>
      <c r="AO27" s="94"/>
    </row>
    <row r="28" spans="1:41" s="221" customFormat="1" ht="47.25" x14ac:dyDescent="0.25">
      <c r="A28" s="46" t="s">
        <v>553</v>
      </c>
      <c r="B28" s="170" t="s">
        <v>523</v>
      </c>
      <c r="C28" s="50"/>
      <c r="D28" s="223" t="s">
        <v>792</v>
      </c>
      <c r="E28" s="234" t="s">
        <v>692</v>
      </c>
      <c r="F28" s="234" t="s">
        <v>881</v>
      </c>
      <c r="G28" s="303" t="s">
        <v>882</v>
      </c>
      <c r="H28" s="138" t="s">
        <v>763</v>
      </c>
      <c r="I28" s="138" t="s">
        <v>763</v>
      </c>
      <c r="J28" s="138" t="s">
        <v>763</v>
      </c>
      <c r="K28" s="138" t="s">
        <v>763</v>
      </c>
      <c r="L28" s="138" t="s">
        <v>763</v>
      </c>
      <c r="M28" s="138" t="s">
        <v>763</v>
      </c>
      <c r="N28" s="138" t="s">
        <v>763</v>
      </c>
      <c r="O28" s="138" t="s">
        <v>763</v>
      </c>
      <c r="P28" s="138" t="s">
        <v>763</v>
      </c>
      <c r="Q28" s="138" t="s">
        <v>763</v>
      </c>
      <c r="R28" s="138" t="s">
        <v>763</v>
      </c>
      <c r="S28" s="553"/>
      <c r="T28" s="267"/>
      <c r="U28" s="267"/>
      <c r="V28" s="267"/>
      <c r="W28" s="267"/>
      <c r="X28" s="267"/>
      <c r="Y28" s="267"/>
      <c r="Z28" s="267"/>
      <c r="AA28" s="267"/>
      <c r="AB28" s="267"/>
      <c r="AC28" s="267"/>
      <c r="AD28" s="94"/>
      <c r="AE28" s="94"/>
      <c r="AF28" s="94"/>
      <c r="AG28" s="94"/>
      <c r="AH28" s="94"/>
      <c r="AI28" s="94"/>
      <c r="AJ28" s="94"/>
      <c r="AK28" s="94"/>
      <c r="AL28" s="94"/>
      <c r="AM28" s="94"/>
      <c r="AN28" s="94"/>
      <c r="AO28" s="94"/>
    </row>
    <row r="29" spans="1:41" s="221" customFormat="1" ht="47.25" x14ac:dyDescent="0.25">
      <c r="A29" s="173" t="s">
        <v>554</v>
      </c>
      <c r="B29" s="171" t="s">
        <v>522</v>
      </c>
      <c r="C29" s="50"/>
      <c r="D29" s="223" t="s">
        <v>792</v>
      </c>
      <c r="E29" s="234" t="s">
        <v>692</v>
      </c>
      <c r="F29" s="234" t="s">
        <v>881</v>
      </c>
      <c r="G29" s="303" t="s">
        <v>882</v>
      </c>
      <c r="H29" s="138"/>
      <c r="I29" s="138" t="s">
        <v>793</v>
      </c>
      <c r="J29" s="138" t="s">
        <v>793</v>
      </c>
      <c r="K29" s="138" t="s">
        <v>793</v>
      </c>
      <c r="L29" s="138" t="s">
        <v>793</v>
      </c>
      <c r="M29" s="138" t="s">
        <v>793</v>
      </c>
      <c r="N29" s="138" t="s">
        <v>793</v>
      </c>
      <c r="O29" s="138" t="s">
        <v>793</v>
      </c>
      <c r="P29" s="138" t="s">
        <v>793</v>
      </c>
      <c r="Q29" s="138" t="s">
        <v>922</v>
      </c>
      <c r="R29" s="138" t="s">
        <v>793</v>
      </c>
      <c r="S29" s="553"/>
      <c r="T29" s="267"/>
      <c r="U29" s="267"/>
      <c r="V29" s="267"/>
      <c r="W29" s="267"/>
      <c r="X29" s="267"/>
      <c r="Y29" s="267"/>
      <c r="Z29" s="267"/>
      <c r="AA29" s="267"/>
      <c r="AB29" s="267"/>
      <c r="AC29" s="267"/>
      <c r="AD29" s="94"/>
      <c r="AE29" s="94"/>
      <c r="AF29" s="94"/>
      <c r="AG29" s="94"/>
      <c r="AH29" s="94"/>
      <c r="AI29" s="94"/>
      <c r="AJ29" s="94"/>
      <c r="AK29" s="94"/>
      <c r="AL29" s="94"/>
      <c r="AM29" s="94"/>
      <c r="AN29" s="94"/>
      <c r="AO29" s="94"/>
    </row>
    <row r="30" spans="1:41" s="221" customFormat="1" ht="78.75" x14ac:dyDescent="0.25">
      <c r="A30" s="46" t="s">
        <v>555</v>
      </c>
      <c r="B30" s="172" t="s">
        <v>749</v>
      </c>
      <c r="C30" s="50"/>
      <c r="D30" s="223" t="s">
        <v>792</v>
      </c>
      <c r="E30" s="234" t="s">
        <v>692</v>
      </c>
      <c r="F30" s="234" t="s">
        <v>881</v>
      </c>
      <c r="G30" s="303" t="s">
        <v>882</v>
      </c>
      <c r="H30" s="138"/>
      <c r="I30" s="138" t="s">
        <v>793</v>
      </c>
      <c r="J30" s="138" t="s">
        <v>793</v>
      </c>
      <c r="K30" s="138" t="s">
        <v>793</v>
      </c>
      <c r="L30" s="138" t="s">
        <v>793</v>
      </c>
      <c r="M30" s="138" t="s">
        <v>793</v>
      </c>
      <c r="N30" s="138" t="s">
        <v>793</v>
      </c>
      <c r="O30" s="138" t="s">
        <v>793</v>
      </c>
      <c r="P30" s="138" t="s">
        <v>793</v>
      </c>
      <c r="Q30" s="138" t="s">
        <v>922</v>
      </c>
      <c r="R30" s="138" t="s">
        <v>793</v>
      </c>
      <c r="S30" s="553"/>
      <c r="T30" s="267"/>
      <c r="U30" s="267"/>
      <c r="V30" s="267"/>
      <c r="W30" s="267"/>
      <c r="X30" s="267"/>
      <c r="Y30" s="267"/>
      <c r="Z30" s="267"/>
      <c r="AA30" s="267"/>
      <c r="AB30" s="267"/>
      <c r="AC30" s="267"/>
      <c r="AD30" s="94"/>
      <c r="AE30" s="94"/>
      <c r="AF30" s="94"/>
      <c r="AG30" s="94"/>
      <c r="AH30" s="94"/>
      <c r="AI30" s="94"/>
      <c r="AJ30" s="94"/>
      <c r="AK30" s="94"/>
      <c r="AL30" s="94"/>
      <c r="AM30" s="94"/>
      <c r="AN30" s="94"/>
      <c r="AO30" s="94"/>
    </row>
    <row r="31" spans="1:41" s="221" customFormat="1" ht="47.25" x14ac:dyDescent="0.25">
      <c r="A31" s="46" t="s">
        <v>551</v>
      </c>
      <c r="B31" s="170" t="s">
        <v>750</v>
      </c>
      <c r="C31" s="50"/>
      <c r="D31" s="223" t="s">
        <v>792</v>
      </c>
      <c r="E31" s="234" t="s">
        <v>692</v>
      </c>
      <c r="F31" s="234" t="s">
        <v>881</v>
      </c>
      <c r="G31" s="303" t="s">
        <v>882</v>
      </c>
      <c r="H31" s="138" t="s">
        <v>763</v>
      </c>
      <c r="I31" s="138" t="s">
        <v>763</v>
      </c>
      <c r="J31" s="138" t="s">
        <v>763</v>
      </c>
      <c r="K31" s="138" t="s">
        <v>763</v>
      </c>
      <c r="L31" s="138" t="s">
        <v>763</v>
      </c>
      <c r="M31" s="138" t="s">
        <v>763</v>
      </c>
      <c r="N31" s="138" t="s">
        <v>763</v>
      </c>
      <c r="O31" s="138" t="s">
        <v>763</v>
      </c>
      <c r="P31" s="138" t="s">
        <v>763</v>
      </c>
      <c r="Q31" s="138" t="s">
        <v>763</v>
      </c>
      <c r="R31" s="138" t="s">
        <v>763</v>
      </c>
      <c r="S31" s="553"/>
      <c r="T31" s="267"/>
      <c r="U31" s="267"/>
      <c r="V31" s="267"/>
      <c r="W31" s="267"/>
      <c r="X31" s="267"/>
      <c r="Y31" s="267"/>
      <c r="Z31" s="267"/>
      <c r="AA31" s="267"/>
      <c r="AB31" s="267"/>
      <c r="AC31" s="267"/>
      <c r="AD31" s="94"/>
      <c r="AE31" s="94"/>
      <c r="AF31" s="94"/>
      <c r="AG31" s="94"/>
      <c r="AH31" s="94"/>
      <c r="AI31" s="94"/>
      <c r="AJ31" s="94"/>
      <c r="AK31" s="94"/>
      <c r="AL31" s="94"/>
      <c r="AM31" s="94"/>
      <c r="AN31" s="94"/>
      <c r="AO31" s="94"/>
    </row>
    <row r="32" spans="1:41" s="221" customFormat="1" ht="63" x14ac:dyDescent="0.25">
      <c r="A32" s="46" t="s">
        <v>556</v>
      </c>
      <c r="B32" s="170" t="s">
        <v>764</v>
      </c>
      <c r="C32" s="50"/>
      <c r="D32" s="223" t="s">
        <v>792</v>
      </c>
      <c r="E32" s="234" t="s">
        <v>692</v>
      </c>
      <c r="F32" s="234" t="s">
        <v>881</v>
      </c>
      <c r="G32" s="303" t="s">
        <v>882</v>
      </c>
      <c r="H32" s="138"/>
      <c r="I32" s="138" t="s">
        <v>793</v>
      </c>
      <c r="J32" s="138" t="s">
        <v>793</v>
      </c>
      <c r="K32" s="138" t="s">
        <v>793</v>
      </c>
      <c r="L32" s="138" t="s">
        <v>793</v>
      </c>
      <c r="M32" s="138" t="s">
        <v>793</v>
      </c>
      <c r="N32" s="138" t="s">
        <v>793</v>
      </c>
      <c r="O32" s="138" t="s">
        <v>793</v>
      </c>
      <c r="P32" s="138" t="s">
        <v>793</v>
      </c>
      <c r="Q32" s="138" t="s">
        <v>922</v>
      </c>
      <c r="R32" s="138" t="s">
        <v>793</v>
      </c>
      <c r="S32" s="553"/>
      <c r="T32" s="267"/>
      <c r="U32" s="267"/>
      <c r="V32" s="267"/>
      <c r="W32" s="267"/>
      <c r="X32" s="267"/>
      <c r="Y32" s="267"/>
      <c r="Z32" s="267"/>
      <c r="AA32" s="267"/>
      <c r="AB32" s="267"/>
      <c r="AC32" s="267"/>
      <c r="AD32" s="94"/>
      <c r="AE32" s="94"/>
      <c r="AF32" s="94"/>
      <c r="AG32" s="94"/>
      <c r="AH32" s="94"/>
      <c r="AI32" s="94"/>
      <c r="AJ32" s="94"/>
      <c r="AK32" s="94"/>
      <c r="AL32" s="94"/>
      <c r="AM32" s="94"/>
      <c r="AN32" s="94"/>
      <c r="AO32" s="94"/>
    </row>
    <row r="33" spans="1:41" s="299" customFormat="1" ht="47.25" x14ac:dyDescent="0.25">
      <c r="A33" s="46" t="s">
        <v>603</v>
      </c>
      <c r="B33" s="282" t="s">
        <v>765</v>
      </c>
      <c r="C33" s="298"/>
      <c r="D33" s="301" t="s">
        <v>792</v>
      </c>
      <c r="E33" s="234" t="s">
        <v>692</v>
      </c>
      <c r="F33" s="234" t="s">
        <v>881</v>
      </c>
      <c r="G33" s="303" t="s">
        <v>882</v>
      </c>
      <c r="H33" s="138" t="s">
        <v>793</v>
      </c>
      <c r="I33" s="138" t="s">
        <v>793</v>
      </c>
      <c r="J33" s="138" t="s">
        <v>793</v>
      </c>
      <c r="K33" s="138" t="s">
        <v>793</v>
      </c>
      <c r="L33" s="138" t="s">
        <v>793</v>
      </c>
      <c r="M33" s="138" t="s">
        <v>793</v>
      </c>
      <c r="N33" s="138" t="s">
        <v>793</v>
      </c>
      <c r="O33" s="138" t="s">
        <v>793</v>
      </c>
      <c r="P33" s="138" t="s">
        <v>793</v>
      </c>
      <c r="Q33" s="138" t="s">
        <v>922</v>
      </c>
      <c r="R33" s="138" t="s">
        <v>793</v>
      </c>
      <c r="S33" s="553"/>
      <c r="T33" s="267"/>
      <c r="U33" s="267"/>
      <c r="V33" s="267"/>
      <c r="W33" s="267"/>
      <c r="X33" s="267"/>
      <c r="Y33" s="267"/>
      <c r="Z33" s="267"/>
      <c r="AA33" s="267"/>
      <c r="AB33" s="267"/>
      <c r="AC33" s="267"/>
      <c r="AD33" s="94"/>
      <c r="AE33" s="94"/>
      <c r="AF33" s="94"/>
      <c r="AG33" s="94"/>
      <c r="AH33" s="94"/>
      <c r="AI33" s="94"/>
      <c r="AJ33" s="94"/>
      <c r="AK33" s="94"/>
      <c r="AL33" s="94"/>
      <c r="AM33" s="94"/>
      <c r="AN33" s="94"/>
      <c r="AO33" s="94"/>
    </row>
    <row r="34" spans="1:41" s="299" customFormat="1" ht="63" x14ac:dyDescent="0.25">
      <c r="A34" s="46" t="s">
        <v>604</v>
      </c>
      <c r="B34" s="282" t="s">
        <v>766</v>
      </c>
      <c r="C34" s="298"/>
      <c r="D34" s="301" t="s">
        <v>792</v>
      </c>
      <c r="E34" s="234" t="s">
        <v>692</v>
      </c>
      <c r="F34" s="234" t="s">
        <v>881</v>
      </c>
      <c r="G34" s="303" t="s">
        <v>882</v>
      </c>
      <c r="H34" s="138" t="s">
        <v>793</v>
      </c>
      <c r="I34" s="138" t="s">
        <v>793</v>
      </c>
      <c r="J34" s="138" t="s">
        <v>793</v>
      </c>
      <c r="K34" s="138" t="s">
        <v>793</v>
      </c>
      <c r="L34" s="138" t="s">
        <v>793</v>
      </c>
      <c r="M34" s="138" t="s">
        <v>793</v>
      </c>
      <c r="N34" s="138" t="s">
        <v>793</v>
      </c>
      <c r="O34" s="138" t="s">
        <v>793</v>
      </c>
      <c r="P34" s="138" t="s">
        <v>793</v>
      </c>
      <c r="Q34" s="138" t="s">
        <v>922</v>
      </c>
      <c r="R34" s="138" t="s">
        <v>793</v>
      </c>
      <c r="S34" s="553"/>
      <c r="T34" s="267"/>
      <c r="U34" s="267"/>
      <c r="V34" s="267"/>
      <c r="W34" s="267"/>
      <c r="X34" s="267"/>
      <c r="Y34" s="267"/>
      <c r="Z34" s="267"/>
      <c r="AA34" s="267"/>
      <c r="AB34" s="267"/>
      <c r="AC34" s="267"/>
      <c r="AD34" s="94"/>
      <c r="AE34" s="94"/>
      <c r="AF34" s="94"/>
      <c r="AG34" s="94"/>
      <c r="AH34" s="94"/>
      <c r="AI34" s="94"/>
      <c r="AJ34" s="94"/>
      <c r="AK34" s="94"/>
      <c r="AL34" s="94"/>
      <c r="AM34" s="94"/>
      <c r="AN34" s="94"/>
      <c r="AO34" s="94"/>
    </row>
    <row r="35" spans="1:41" s="299" customFormat="1" ht="47.25" x14ac:dyDescent="0.25">
      <c r="A35" s="46"/>
      <c r="B35" s="282" t="str">
        <f>'13'!B36</f>
        <v>Установка оборудования БКТП  взамен существующей ТП-350</v>
      </c>
      <c r="C35" s="554" t="str">
        <f>'13'!C36</f>
        <v>K</v>
      </c>
      <c r="D35" s="301" t="s">
        <v>792</v>
      </c>
      <c r="E35" s="234" t="s">
        <v>692</v>
      </c>
      <c r="F35" s="234" t="s">
        <v>881</v>
      </c>
      <c r="G35" s="303" t="s">
        <v>882</v>
      </c>
      <c r="H35" s="138" t="s">
        <v>793</v>
      </c>
      <c r="I35" s="138" t="s">
        <v>793</v>
      </c>
      <c r="J35" s="138" t="s">
        <v>793</v>
      </c>
      <c r="K35" s="138" t="s">
        <v>793</v>
      </c>
      <c r="L35" s="138" t="s">
        <v>793</v>
      </c>
      <c r="M35" s="138" t="s">
        <v>793</v>
      </c>
      <c r="N35" s="138" t="s">
        <v>793</v>
      </c>
      <c r="O35" s="138" t="s">
        <v>793</v>
      </c>
      <c r="P35" s="138" t="s">
        <v>793</v>
      </c>
      <c r="Q35" s="138" t="s">
        <v>922</v>
      </c>
      <c r="R35" s="138" t="s">
        <v>793</v>
      </c>
      <c r="S35" s="553"/>
      <c r="T35" s="267"/>
      <c r="U35" s="267"/>
      <c r="V35" s="267"/>
      <c r="W35" s="267"/>
      <c r="X35" s="267"/>
      <c r="Y35" s="267"/>
      <c r="Z35" s="267"/>
      <c r="AA35" s="267"/>
      <c r="AB35" s="267"/>
      <c r="AC35" s="267"/>
      <c r="AD35" s="94"/>
      <c r="AE35" s="94"/>
      <c r="AF35" s="94"/>
      <c r="AG35" s="94"/>
      <c r="AH35" s="94"/>
      <c r="AI35" s="94"/>
      <c r="AJ35" s="94"/>
      <c r="AK35" s="94"/>
      <c r="AL35" s="94"/>
      <c r="AM35" s="94"/>
      <c r="AN35" s="94"/>
      <c r="AO35" s="94"/>
    </row>
    <row r="36" spans="1:41" s="299" customFormat="1" ht="47.25" x14ac:dyDescent="0.25">
      <c r="A36" s="46"/>
      <c r="B36" s="282" t="str">
        <f>'13'!B37</f>
        <v>Замена оборудования РП-19</v>
      </c>
      <c r="C36" s="554" t="str">
        <f>'13'!C37</f>
        <v>K</v>
      </c>
      <c r="D36" s="301" t="s">
        <v>792</v>
      </c>
      <c r="E36" s="234" t="s">
        <v>692</v>
      </c>
      <c r="F36" s="234" t="s">
        <v>881</v>
      </c>
      <c r="G36" s="303" t="s">
        <v>882</v>
      </c>
      <c r="H36" s="138" t="s">
        <v>793</v>
      </c>
      <c r="I36" s="138" t="s">
        <v>793</v>
      </c>
      <c r="J36" s="138" t="s">
        <v>793</v>
      </c>
      <c r="K36" s="138" t="s">
        <v>793</v>
      </c>
      <c r="L36" s="138" t="s">
        <v>793</v>
      </c>
      <c r="M36" s="138" t="s">
        <v>793</v>
      </c>
      <c r="N36" s="138" t="s">
        <v>793</v>
      </c>
      <c r="O36" s="138" t="s">
        <v>793</v>
      </c>
      <c r="P36" s="138" t="s">
        <v>793</v>
      </c>
      <c r="Q36" s="138" t="s">
        <v>922</v>
      </c>
      <c r="R36" s="138" t="s">
        <v>793</v>
      </c>
      <c r="S36" s="553"/>
      <c r="T36" s="267"/>
      <c r="U36" s="267"/>
      <c r="V36" s="267"/>
      <c r="W36" s="267"/>
      <c r="X36" s="267"/>
      <c r="Y36" s="267"/>
      <c r="Z36" s="267"/>
      <c r="AA36" s="267"/>
      <c r="AB36" s="267"/>
      <c r="AC36" s="267"/>
      <c r="AD36" s="94"/>
      <c r="AE36" s="94"/>
      <c r="AF36" s="94"/>
      <c r="AG36" s="94"/>
      <c r="AH36" s="94"/>
      <c r="AI36" s="94"/>
      <c r="AJ36" s="94"/>
      <c r="AK36" s="94"/>
      <c r="AL36" s="94"/>
      <c r="AM36" s="94"/>
      <c r="AN36" s="94"/>
      <c r="AO36" s="94"/>
    </row>
    <row r="37" spans="1:41" s="299" customFormat="1" ht="47.25" x14ac:dyDescent="0.25">
      <c r="A37" s="46"/>
      <c r="B37" s="282" t="str">
        <f>'13'!B38</f>
        <v>Установка оборудования КТП  взамен существующей ТП-86</v>
      </c>
      <c r="C37" s="554" t="str">
        <f>'13'!C38</f>
        <v>K</v>
      </c>
      <c r="D37" s="301" t="s">
        <v>792</v>
      </c>
      <c r="E37" s="234" t="s">
        <v>692</v>
      </c>
      <c r="F37" s="234" t="s">
        <v>881</v>
      </c>
      <c r="G37" s="303" t="s">
        <v>882</v>
      </c>
      <c r="H37" s="138" t="s">
        <v>793</v>
      </c>
      <c r="I37" s="138" t="s">
        <v>793</v>
      </c>
      <c r="J37" s="138" t="s">
        <v>793</v>
      </c>
      <c r="K37" s="138" t="s">
        <v>793</v>
      </c>
      <c r="L37" s="138" t="s">
        <v>793</v>
      </c>
      <c r="M37" s="138" t="s">
        <v>793</v>
      </c>
      <c r="N37" s="138" t="s">
        <v>793</v>
      </c>
      <c r="O37" s="138" t="s">
        <v>793</v>
      </c>
      <c r="P37" s="138" t="s">
        <v>793</v>
      </c>
      <c r="Q37" s="138" t="s">
        <v>922</v>
      </c>
      <c r="R37" s="138" t="s">
        <v>793</v>
      </c>
      <c r="S37" s="553"/>
      <c r="T37" s="267"/>
      <c r="U37" s="267"/>
      <c r="V37" s="267"/>
      <c r="W37" s="267"/>
      <c r="X37" s="267"/>
      <c r="Y37" s="267"/>
      <c r="Z37" s="267"/>
      <c r="AA37" s="267"/>
      <c r="AB37" s="267"/>
      <c r="AC37" s="267"/>
      <c r="AD37" s="94"/>
      <c r="AE37" s="94"/>
      <c r="AF37" s="94"/>
      <c r="AG37" s="94"/>
      <c r="AH37" s="94"/>
      <c r="AI37" s="94"/>
      <c r="AJ37" s="94"/>
      <c r="AK37" s="94"/>
      <c r="AL37" s="94"/>
      <c r="AM37" s="94"/>
      <c r="AN37" s="94"/>
      <c r="AO37" s="94"/>
    </row>
    <row r="38" spans="1:41" s="299" customFormat="1" ht="47.25" x14ac:dyDescent="0.25">
      <c r="A38" s="46"/>
      <c r="B38" s="282" t="str">
        <f>'13'!B39</f>
        <v>Замена оборудования ТП-301  РУ-0,4кВ</v>
      </c>
      <c r="C38" s="554" t="str">
        <f>'13'!C39</f>
        <v>K</v>
      </c>
      <c r="D38" s="301" t="s">
        <v>792</v>
      </c>
      <c r="E38" s="234" t="s">
        <v>692</v>
      </c>
      <c r="F38" s="234" t="s">
        <v>881</v>
      </c>
      <c r="G38" s="303" t="s">
        <v>882</v>
      </c>
      <c r="H38" s="138" t="s">
        <v>793</v>
      </c>
      <c r="I38" s="138" t="s">
        <v>793</v>
      </c>
      <c r="J38" s="138" t="s">
        <v>793</v>
      </c>
      <c r="K38" s="138" t="s">
        <v>793</v>
      </c>
      <c r="L38" s="138" t="s">
        <v>793</v>
      </c>
      <c r="M38" s="138" t="s">
        <v>793</v>
      </c>
      <c r="N38" s="138" t="s">
        <v>793</v>
      </c>
      <c r="O38" s="138" t="s">
        <v>793</v>
      </c>
      <c r="P38" s="138" t="s">
        <v>793</v>
      </c>
      <c r="Q38" s="138" t="s">
        <v>922</v>
      </c>
      <c r="R38" s="138" t="s">
        <v>793</v>
      </c>
      <c r="S38" s="553"/>
      <c r="T38" s="267"/>
      <c r="U38" s="267"/>
      <c r="V38" s="267"/>
      <c r="W38" s="267"/>
      <c r="X38" s="267"/>
      <c r="Y38" s="267"/>
      <c r="Z38" s="267"/>
      <c r="AA38" s="267"/>
      <c r="AB38" s="267"/>
      <c r="AC38" s="267"/>
      <c r="AD38" s="94"/>
      <c r="AE38" s="94"/>
      <c r="AF38" s="94"/>
      <c r="AG38" s="94"/>
      <c r="AH38" s="94"/>
      <c r="AI38" s="94"/>
      <c r="AJ38" s="94"/>
      <c r="AK38" s="94"/>
      <c r="AL38" s="94"/>
      <c r="AM38" s="94"/>
      <c r="AN38" s="94"/>
      <c r="AO38" s="94"/>
    </row>
    <row r="39" spans="1:41" s="299" customFormat="1" ht="47.25" x14ac:dyDescent="0.25">
      <c r="A39" s="46"/>
      <c r="B39" s="282" t="str">
        <f>'13'!B40</f>
        <v>Установка оборудования БКТП  взамен существующей ТП-306</v>
      </c>
      <c r="C39" s="554" t="str">
        <f>'13'!C40</f>
        <v>K</v>
      </c>
      <c r="D39" s="301" t="s">
        <v>792</v>
      </c>
      <c r="E39" s="234" t="s">
        <v>692</v>
      </c>
      <c r="F39" s="234" t="s">
        <v>881</v>
      </c>
      <c r="G39" s="303" t="s">
        <v>882</v>
      </c>
      <c r="H39" s="138" t="s">
        <v>793</v>
      </c>
      <c r="I39" s="138" t="s">
        <v>793</v>
      </c>
      <c r="J39" s="138" t="s">
        <v>793</v>
      </c>
      <c r="K39" s="138" t="s">
        <v>793</v>
      </c>
      <c r="L39" s="138" t="s">
        <v>793</v>
      </c>
      <c r="M39" s="138" t="s">
        <v>793</v>
      </c>
      <c r="N39" s="138" t="s">
        <v>793</v>
      </c>
      <c r="O39" s="138" t="s">
        <v>793</v>
      </c>
      <c r="P39" s="138" t="s">
        <v>793</v>
      </c>
      <c r="Q39" s="138" t="s">
        <v>922</v>
      </c>
      <c r="R39" s="138" t="s">
        <v>793</v>
      </c>
      <c r="S39" s="553"/>
      <c r="T39" s="267"/>
      <c r="U39" s="267"/>
      <c r="V39" s="267"/>
      <c r="W39" s="267"/>
      <c r="X39" s="267"/>
      <c r="Y39" s="267"/>
      <c r="Z39" s="267"/>
      <c r="AA39" s="267"/>
      <c r="AB39" s="267"/>
      <c r="AC39" s="267"/>
      <c r="AD39" s="94"/>
      <c r="AE39" s="94"/>
      <c r="AF39" s="94"/>
      <c r="AG39" s="94"/>
      <c r="AH39" s="94"/>
      <c r="AI39" s="94"/>
      <c r="AJ39" s="94"/>
      <c r="AK39" s="94"/>
      <c r="AL39" s="94"/>
      <c r="AM39" s="94"/>
      <c r="AN39" s="94"/>
      <c r="AO39" s="94"/>
    </row>
    <row r="40" spans="1:41" s="299" customFormat="1" ht="47.25" x14ac:dyDescent="0.25">
      <c r="A40" s="46"/>
      <c r="B40" s="282" t="str">
        <f>'13'!B41</f>
        <v>Замена оборудования РУ-6кВ, РУ-0,4кВ ТП-135</v>
      </c>
      <c r="C40" s="554" t="str">
        <f>'13'!C41</f>
        <v>K</v>
      </c>
      <c r="D40" s="301" t="s">
        <v>792</v>
      </c>
      <c r="E40" s="234" t="s">
        <v>692</v>
      </c>
      <c r="F40" s="234" t="s">
        <v>881</v>
      </c>
      <c r="G40" s="303" t="s">
        <v>882</v>
      </c>
      <c r="H40" s="138" t="s">
        <v>793</v>
      </c>
      <c r="I40" s="138" t="s">
        <v>793</v>
      </c>
      <c r="J40" s="138" t="s">
        <v>793</v>
      </c>
      <c r="K40" s="138" t="s">
        <v>793</v>
      </c>
      <c r="L40" s="138" t="s">
        <v>793</v>
      </c>
      <c r="M40" s="138" t="s">
        <v>793</v>
      </c>
      <c r="N40" s="138" t="s">
        <v>793</v>
      </c>
      <c r="O40" s="138" t="s">
        <v>793</v>
      </c>
      <c r="P40" s="138" t="s">
        <v>793</v>
      </c>
      <c r="Q40" s="138" t="s">
        <v>922</v>
      </c>
      <c r="R40" s="138" t="s">
        <v>793</v>
      </c>
      <c r="S40" s="553"/>
      <c r="T40" s="267"/>
      <c r="U40" s="267"/>
      <c r="V40" s="267"/>
      <c r="W40" s="267"/>
      <c r="X40" s="267"/>
      <c r="Y40" s="267"/>
      <c r="Z40" s="267"/>
      <c r="AA40" s="267"/>
      <c r="AB40" s="267"/>
      <c r="AC40" s="267"/>
      <c r="AD40" s="94"/>
      <c r="AE40" s="94"/>
      <c r="AF40" s="94"/>
      <c r="AG40" s="94"/>
      <c r="AH40" s="94"/>
      <c r="AI40" s="94"/>
      <c r="AJ40" s="94"/>
      <c r="AK40" s="94"/>
      <c r="AL40" s="94"/>
      <c r="AM40" s="94"/>
      <c r="AN40" s="94"/>
      <c r="AO40" s="94"/>
    </row>
    <row r="41" spans="1:41" s="299" customFormat="1" ht="47.25" x14ac:dyDescent="0.25">
      <c r="A41" s="46"/>
      <c r="B41" s="282" t="str">
        <f>'13'!B42</f>
        <v>Установка оборудования БКТПБ  взамен существующей ТП-61 с переводом нагрузок</v>
      </c>
      <c r="C41" s="554" t="str">
        <f>'13'!C42</f>
        <v>L</v>
      </c>
      <c r="D41" s="301" t="s">
        <v>792</v>
      </c>
      <c r="E41" s="234" t="s">
        <v>692</v>
      </c>
      <c r="F41" s="234" t="s">
        <v>881</v>
      </c>
      <c r="G41" s="303" t="s">
        <v>882</v>
      </c>
      <c r="H41" s="138" t="s">
        <v>793</v>
      </c>
      <c r="I41" s="138" t="s">
        <v>793</v>
      </c>
      <c r="J41" s="138" t="s">
        <v>793</v>
      </c>
      <c r="K41" s="138" t="s">
        <v>793</v>
      </c>
      <c r="L41" s="138" t="s">
        <v>793</v>
      </c>
      <c r="M41" s="138" t="s">
        <v>793</v>
      </c>
      <c r="N41" s="138" t="s">
        <v>793</v>
      </c>
      <c r="O41" s="138" t="s">
        <v>793</v>
      </c>
      <c r="P41" s="138" t="s">
        <v>793</v>
      </c>
      <c r="Q41" s="138" t="s">
        <v>922</v>
      </c>
      <c r="R41" s="138" t="s">
        <v>793</v>
      </c>
      <c r="S41" s="553"/>
      <c r="T41" s="267"/>
      <c r="U41" s="267"/>
      <c r="V41" s="267"/>
      <c r="W41" s="267"/>
      <c r="X41" s="267"/>
      <c r="Y41" s="267"/>
      <c r="Z41" s="267"/>
      <c r="AA41" s="267"/>
      <c r="AB41" s="267"/>
      <c r="AC41" s="267"/>
      <c r="AD41" s="94"/>
      <c r="AE41" s="94"/>
      <c r="AF41" s="94"/>
      <c r="AG41" s="94"/>
      <c r="AH41" s="94"/>
      <c r="AI41" s="94"/>
      <c r="AJ41" s="94"/>
      <c r="AK41" s="94"/>
      <c r="AL41" s="94"/>
      <c r="AM41" s="94"/>
      <c r="AN41" s="94"/>
      <c r="AO41" s="94"/>
    </row>
    <row r="42" spans="1:41" s="299" customFormat="1" ht="47.25" x14ac:dyDescent="0.25">
      <c r="A42" s="46"/>
      <c r="B42" s="282" t="str">
        <f>'13'!B43</f>
        <v>Установка оборудования БКТПБ  взамен существующей ТП-12 с переводом нагрузок</v>
      </c>
      <c r="C42" s="554" t="str">
        <f>'13'!C43</f>
        <v>L</v>
      </c>
      <c r="D42" s="301" t="s">
        <v>792</v>
      </c>
      <c r="E42" s="234" t="s">
        <v>692</v>
      </c>
      <c r="F42" s="234" t="s">
        <v>881</v>
      </c>
      <c r="G42" s="303" t="s">
        <v>882</v>
      </c>
      <c r="H42" s="138" t="s">
        <v>793</v>
      </c>
      <c r="I42" s="138" t="s">
        <v>793</v>
      </c>
      <c r="J42" s="138" t="s">
        <v>793</v>
      </c>
      <c r="K42" s="138" t="s">
        <v>793</v>
      </c>
      <c r="L42" s="138" t="s">
        <v>793</v>
      </c>
      <c r="M42" s="138" t="s">
        <v>793</v>
      </c>
      <c r="N42" s="138" t="s">
        <v>793</v>
      </c>
      <c r="O42" s="138" t="s">
        <v>793</v>
      </c>
      <c r="P42" s="138" t="s">
        <v>793</v>
      </c>
      <c r="Q42" s="138" t="s">
        <v>922</v>
      </c>
      <c r="R42" s="138" t="s">
        <v>793</v>
      </c>
      <c r="S42" s="553"/>
      <c r="T42" s="267"/>
      <c r="U42" s="267"/>
      <c r="V42" s="267"/>
      <c r="W42" s="267"/>
      <c r="X42" s="267"/>
      <c r="Y42" s="267"/>
      <c r="Z42" s="267"/>
      <c r="AA42" s="267"/>
      <c r="AB42" s="267"/>
      <c r="AC42" s="267"/>
      <c r="AD42" s="94"/>
      <c r="AE42" s="94"/>
      <c r="AF42" s="94"/>
      <c r="AG42" s="94"/>
      <c r="AH42" s="94"/>
      <c r="AI42" s="94"/>
      <c r="AJ42" s="94"/>
      <c r="AK42" s="94"/>
      <c r="AL42" s="94"/>
      <c r="AM42" s="94"/>
      <c r="AN42" s="94"/>
      <c r="AO42" s="94"/>
    </row>
    <row r="43" spans="1:41" s="299" customFormat="1" ht="47.25" x14ac:dyDescent="0.25">
      <c r="A43" s="46"/>
      <c r="B43" s="282" t="str">
        <f>'13'!B44</f>
        <v>Замена оборудования РУ-6кВ  РП-10 с переводом нагрузок</v>
      </c>
      <c r="C43" s="554" t="str">
        <f>'13'!C44</f>
        <v>L</v>
      </c>
      <c r="D43" s="301" t="s">
        <v>792</v>
      </c>
      <c r="E43" s="234" t="s">
        <v>692</v>
      </c>
      <c r="F43" s="234" t="s">
        <v>881</v>
      </c>
      <c r="G43" s="303" t="s">
        <v>882</v>
      </c>
      <c r="H43" s="138" t="s">
        <v>793</v>
      </c>
      <c r="I43" s="138" t="s">
        <v>793</v>
      </c>
      <c r="J43" s="138" t="s">
        <v>793</v>
      </c>
      <c r="K43" s="138" t="s">
        <v>793</v>
      </c>
      <c r="L43" s="138" t="s">
        <v>793</v>
      </c>
      <c r="M43" s="138" t="s">
        <v>793</v>
      </c>
      <c r="N43" s="138" t="s">
        <v>793</v>
      </c>
      <c r="O43" s="138" t="s">
        <v>793</v>
      </c>
      <c r="P43" s="138" t="s">
        <v>793</v>
      </c>
      <c r="Q43" s="138" t="s">
        <v>922</v>
      </c>
      <c r="R43" s="138" t="s">
        <v>793</v>
      </c>
      <c r="S43" s="553"/>
      <c r="T43" s="267"/>
      <c r="U43" s="267"/>
      <c r="V43" s="267"/>
      <c r="W43" s="267"/>
      <c r="X43" s="267"/>
      <c r="Y43" s="267"/>
      <c r="Z43" s="267"/>
      <c r="AA43" s="267"/>
      <c r="AB43" s="267"/>
      <c r="AC43" s="267"/>
      <c r="AD43" s="94"/>
      <c r="AE43" s="94"/>
      <c r="AF43" s="94"/>
      <c r="AG43" s="94"/>
      <c r="AH43" s="94"/>
      <c r="AI43" s="94"/>
      <c r="AJ43" s="94"/>
      <c r="AK43" s="94"/>
      <c r="AL43" s="94"/>
      <c r="AM43" s="94"/>
      <c r="AN43" s="94"/>
      <c r="AO43" s="94"/>
    </row>
    <row r="44" spans="1:41" s="310" customFormat="1" ht="47.25" x14ac:dyDescent="0.25">
      <c r="A44" s="46"/>
      <c r="B44" s="282" t="str">
        <f>'13'!B45</f>
        <v>Установка оборудования КТП взамен существующей ТП-166 с переводом нагрузок</v>
      </c>
      <c r="C44" s="554" t="str">
        <f>'13'!C45</f>
        <v>L</v>
      </c>
      <c r="D44" s="313" t="s">
        <v>792</v>
      </c>
      <c r="E44" s="234" t="s">
        <v>692</v>
      </c>
      <c r="F44" s="234" t="s">
        <v>881</v>
      </c>
      <c r="G44" s="303" t="s">
        <v>882</v>
      </c>
      <c r="H44" s="138" t="s">
        <v>793</v>
      </c>
      <c r="I44" s="138" t="s">
        <v>793</v>
      </c>
      <c r="J44" s="138" t="s">
        <v>793</v>
      </c>
      <c r="K44" s="138" t="s">
        <v>793</v>
      </c>
      <c r="L44" s="138" t="s">
        <v>793</v>
      </c>
      <c r="M44" s="138" t="s">
        <v>793</v>
      </c>
      <c r="N44" s="138" t="s">
        <v>793</v>
      </c>
      <c r="O44" s="138" t="s">
        <v>793</v>
      </c>
      <c r="P44" s="138" t="s">
        <v>793</v>
      </c>
      <c r="Q44" s="138" t="s">
        <v>922</v>
      </c>
      <c r="R44" s="138" t="s">
        <v>793</v>
      </c>
      <c r="S44" s="553"/>
      <c r="T44" s="267"/>
      <c r="U44" s="267"/>
      <c r="V44" s="267"/>
      <c r="W44" s="267"/>
      <c r="X44" s="267"/>
      <c r="Y44" s="267"/>
      <c r="Z44" s="267"/>
      <c r="AA44" s="267"/>
      <c r="AB44" s="267"/>
      <c r="AC44" s="267"/>
      <c r="AD44" s="94"/>
      <c r="AE44" s="94"/>
      <c r="AF44" s="94"/>
      <c r="AG44" s="94"/>
      <c r="AH44" s="94"/>
      <c r="AI44" s="94"/>
      <c r="AJ44" s="94"/>
      <c r="AK44" s="94"/>
      <c r="AL44" s="94"/>
      <c r="AM44" s="94"/>
      <c r="AN44" s="94"/>
      <c r="AO44" s="94"/>
    </row>
    <row r="45" spans="1:41" s="310" customFormat="1" ht="47.25" x14ac:dyDescent="0.25">
      <c r="A45" s="46"/>
      <c r="B45" s="282" t="str">
        <f>'13'!B46</f>
        <v>Установка оборудования КТП  взамен существующей 
ТП-112 с переводом нагрузок</v>
      </c>
      <c r="C45" s="554" t="str">
        <f>'13'!C46</f>
        <v>L</v>
      </c>
      <c r="D45" s="313" t="s">
        <v>792</v>
      </c>
      <c r="E45" s="234" t="s">
        <v>692</v>
      </c>
      <c r="F45" s="234" t="s">
        <v>881</v>
      </c>
      <c r="G45" s="303" t="s">
        <v>882</v>
      </c>
      <c r="H45" s="138" t="s">
        <v>793</v>
      </c>
      <c r="I45" s="138" t="s">
        <v>793</v>
      </c>
      <c r="J45" s="138" t="s">
        <v>793</v>
      </c>
      <c r="K45" s="138" t="s">
        <v>793</v>
      </c>
      <c r="L45" s="138" t="s">
        <v>793</v>
      </c>
      <c r="M45" s="138" t="s">
        <v>793</v>
      </c>
      <c r="N45" s="138" t="s">
        <v>793</v>
      </c>
      <c r="O45" s="138" t="s">
        <v>793</v>
      </c>
      <c r="P45" s="138" t="s">
        <v>793</v>
      </c>
      <c r="Q45" s="138" t="s">
        <v>922</v>
      </c>
      <c r="R45" s="138" t="s">
        <v>793</v>
      </c>
      <c r="S45" s="553"/>
      <c r="T45" s="267"/>
      <c r="U45" s="267"/>
      <c r="V45" s="267"/>
      <c r="W45" s="267"/>
      <c r="X45" s="267"/>
      <c r="Y45" s="267"/>
      <c r="Z45" s="267"/>
      <c r="AA45" s="267"/>
      <c r="AB45" s="267"/>
      <c r="AC45" s="267"/>
      <c r="AD45" s="94"/>
      <c r="AE45" s="94"/>
      <c r="AF45" s="94"/>
      <c r="AG45" s="94"/>
      <c r="AH45" s="94"/>
      <c r="AI45" s="94"/>
      <c r="AJ45" s="94"/>
      <c r="AK45" s="94"/>
      <c r="AL45" s="94"/>
      <c r="AM45" s="94"/>
      <c r="AN45" s="94"/>
      <c r="AO45" s="94"/>
    </row>
    <row r="46" spans="1:41" s="310" customFormat="1" ht="47.25" x14ac:dyDescent="0.25">
      <c r="A46" s="46"/>
      <c r="B46" s="282" t="str">
        <f>'13'!B47</f>
        <v>Установка оборудования БКТП  взамен существующей КТП-59</v>
      </c>
      <c r="C46" s="554" t="str">
        <f>'13'!C47</f>
        <v>M</v>
      </c>
      <c r="D46" s="313" t="s">
        <v>792</v>
      </c>
      <c r="E46" s="234" t="s">
        <v>692</v>
      </c>
      <c r="F46" s="234" t="s">
        <v>881</v>
      </c>
      <c r="G46" s="303" t="s">
        <v>882</v>
      </c>
      <c r="H46" s="138" t="s">
        <v>793</v>
      </c>
      <c r="I46" s="138" t="s">
        <v>793</v>
      </c>
      <c r="J46" s="138" t="s">
        <v>793</v>
      </c>
      <c r="K46" s="138" t="s">
        <v>793</v>
      </c>
      <c r="L46" s="138" t="s">
        <v>793</v>
      </c>
      <c r="M46" s="138" t="s">
        <v>793</v>
      </c>
      <c r="N46" s="138" t="s">
        <v>793</v>
      </c>
      <c r="O46" s="138" t="s">
        <v>793</v>
      </c>
      <c r="P46" s="138" t="s">
        <v>793</v>
      </c>
      <c r="Q46" s="138" t="s">
        <v>922</v>
      </c>
      <c r="R46" s="138" t="s">
        <v>793</v>
      </c>
      <c r="S46" s="553"/>
      <c r="T46" s="267"/>
      <c r="U46" s="267"/>
      <c r="V46" s="267"/>
      <c r="W46" s="267"/>
      <c r="X46" s="267"/>
      <c r="Y46" s="267"/>
      <c r="Z46" s="267"/>
      <c r="AA46" s="267"/>
      <c r="AB46" s="267"/>
      <c r="AC46" s="267"/>
      <c r="AD46" s="94"/>
      <c r="AE46" s="94"/>
      <c r="AF46" s="94"/>
      <c r="AG46" s="94"/>
      <c r="AH46" s="94"/>
      <c r="AI46" s="94"/>
      <c r="AJ46" s="94"/>
      <c r="AK46" s="94"/>
      <c r="AL46" s="94"/>
      <c r="AM46" s="94"/>
      <c r="AN46" s="94"/>
      <c r="AO46" s="94"/>
    </row>
    <row r="47" spans="1:41" s="299" customFormat="1" ht="47.25" x14ac:dyDescent="0.25">
      <c r="A47" s="46"/>
      <c r="B47" s="282" t="str">
        <f>'13'!B48</f>
        <v>Замена оборудования ТП-14</v>
      </c>
      <c r="C47" s="554" t="str">
        <f>'13'!C48</f>
        <v>M</v>
      </c>
      <c r="D47" s="301" t="s">
        <v>792</v>
      </c>
      <c r="E47" s="234" t="s">
        <v>692</v>
      </c>
      <c r="F47" s="234" t="s">
        <v>881</v>
      </c>
      <c r="G47" s="303" t="s">
        <v>882</v>
      </c>
      <c r="H47" s="138" t="s">
        <v>793</v>
      </c>
      <c r="I47" s="138" t="s">
        <v>793</v>
      </c>
      <c r="J47" s="138" t="s">
        <v>793</v>
      </c>
      <c r="K47" s="138" t="s">
        <v>793</v>
      </c>
      <c r="L47" s="138" t="s">
        <v>793</v>
      </c>
      <c r="M47" s="138" t="s">
        <v>793</v>
      </c>
      <c r="N47" s="138" t="s">
        <v>793</v>
      </c>
      <c r="O47" s="138" t="s">
        <v>793</v>
      </c>
      <c r="P47" s="138" t="s">
        <v>793</v>
      </c>
      <c r="Q47" s="138" t="s">
        <v>922</v>
      </c>
      <c r="R47" s="138" t="s">
        <v>793</v>
      </c>
      <c r="S47" s="553"/>
      <c r="T47" s="267"/>
      <c r="U47" s="267"/>
      <c r="V47" s="267"/>
      <c r="W47" s="267"/>
      <c r="X47" s="267"/>
      <c r="Y47" s="267"/>
      <c r="Z47" s="267"/>
      <c r="AA47" s="267"/>
      <c r="AB47" s="267"/>
      <c r="AC47" s="267"/>
      <c r="AD47" s="94"/>
      <c r="AE47" s="94"/>
      <c r="AF47" s="94"/>
      <c r="AG47" s="94"/>
      <c r="AH47" s="94"/>
      <c r="AI47" s="94"/>
      <c r="AJ47" s="94"/>
      <c r="AK47" s="94"/>
      <c r="AL47" s="94"/>
      <c r="AM47" s="94"/>
      <c r="AN47" s="94"/>
      <c r="AO47" s="94"/>
    </row>
    <row r="48" spans="1:41" s="299" customFormat="1" ht="47.25" x14ac:dyDescent="0.25">
      <c r="A48" s="46"/>
      <c r="B48" s="282" t="str">
        <f>'13'!B49</f>
        <v>Замена оборудования РУ-6кВ РП-16</v>
      </c>
      <c r="C48" s="554" t="str">
        <f>'13'!C49</f>
        <v>M</v>
      </c>
      <c r="D48" s="301" t="s">
        <v>792</v>
      </c>
      <c r="E48" s="234" t="s">
        <v>692</v>
      </c>
      <c r="F48" s="234" t="s">
        <v>881</v>
      </c>
      <c r="G48" s="303" t="s">
        <v>882</v>
      </c>
      <c r="H48" s="138" t="s">
        <v>793</v>
      </c>
      <c r="I48" s="138" t="s">
        <v>793</v>
      </c>
      <c r="J48" s="138" t="s">
        <v>793</v>
      </c>
      <c r="K48" s="138" t="s">
        <v>793</v>
      </c>
      <c r="L48" s="138" t="s">
        <v>793</v>
      </c>
      <c r="M48" s="138" t="s">
        <v>793</v>
      </c>
      <c r="N48" s="138" t="s">
        <v>793</v>
      </c>
      <c r="O48" s="138" t="s">
        <v>793</v>
      </c>
      <c r="P48" s="138" t="s">
        <v>793</v>
      </c>
      <c r="Q48" s="138" t="s">
        <v>922</v>
      </c>
      <c r="R48" s="138" t="s">
        <v>793</v>
      </c>
      <c r="S48" s="553"/>
      <c r="T48" s="267"/>
      <c r="U48" s="267"/>
      <c r="V48" s="267"/>
      <c r="W48" s="267"/>
      <c r="X48" s="267"/>
      <c r="Y48" s="267"/>
      <c r="Z48" s="267"/>
      <c r="AA48" s="267"/>
      <c r="AB48" s="267"/>
      <c r="AC48" s="267"/>
      <c r="AD48" s="94"/>
      <c r="AE48" s="94"/>
      <c r="AF48" s="94"/>
      <c r="AG48" s="94"/>
      <c r="AH48" s="94"/>
      <c r="AI48" s="94"/>
      <c r="AJ48" s="94"/>
      <c r="AK48" s="94"/>
      <c r="AL48" s="94"/>
      <c r="AM48" s="94"/>
      <c r="AN48" s="94"/>
      <c r="AO48" s="94"/>
    </row>
    <row r="49" spans="1:41" s="299" customFormat="1" ht="47.25" x14ac:dyDescent="0.25">
      <c r="A49" s="46"/>
      <c r="B49" s="282" t="str">
        <f>'13'!B50</f>
        <v>Замена оборудования РП-3 с переводом нагрузок</v>
      </c>
      <c r="C49" s="554" t="str">
        <f>'13'!C50</f>
        <v>M</v>
      </c>
      <c r="D49" s="301" t="s">
        <v>792</v>
      </c>
      <c r="E49" s="234" t="s">
        <v>692</v>
      </c>
      <c r="F49" s="234" t="s">
        <v>881</v>
      </c>
      <c r="G49" s="303" t="s">
        <v>882</v>
      </c>
      <c r="H49" s="138" t="s">
        <v>793</v>
      </c>
      <c r="I49" s="138" t="s">
        <v>793</v>
      </c>
      <c r="J49" s="138" t="s">
        <v>793</v>
      </c>
      <c r="K49" s="138" t="s">
        <v>793</v>
      </c>
      <c r="L49" s="138" t="s">
        <v>793</v>
      </c>
      <c r="M49" s="138" t="s">
        <v>793</v>
      </c>
      <c r="N49" s="138" t="s">
        <v>793</v>
      </c>
      <c r="O49" s="138" t="s">
        <v>793</v>
      </c>
      <c r="P49" s="138" t="s">
        <v>793</v>
      </c>
      <c r="Q49" s="138" t="s">
        <v>922</v>
      </c>
      <c r="R49" s="138" t="s">
        <v>793</v>
      </c>
      <c r="S49" s="553"/>
      <c r="T49" s="267"/>
      <c r="U49" s="267"/>
      <c r="V49" s="267"/>
      <c r="W49" s="267"/>
      <c r="X49" s="267"/>
      <c r="Y49" s="267"/>
      <c r="Z49" s="267"/>
      <c r="AA49" s="267"/>
      <c r="AB49" s="267"/>
      <c r="AC49" s="267"/>
      <c r="AD49" s="94"/>
      <c r="AE49" s="94"/>
      <c r="AF49" s="94"/>
      <c r="AG49" s="94"/>
      <c r="AH49" s="94"/>
      <c r="AI49" s="94"/>
      <c r="AJ49" s="94"/>
      <c r="AK49" s="94"/>
      <c r="AL49" s="94"/>
      <c r="AM49" s="94"/>
      <c r="AN49" s="94"/>
      <c r="AO49" s="94"/>
    </row>
    <row r="50" spans="1:41" s="299" customFormat="1" ht="47.25" x14ac:dyDescent="0.25">
      <c r="A50" s="46"/>
      <c r="B50" s="282" t="str">
        <f>'13'!B51</f>
        <v>Установка КТП  взамен существующей ТП-115 с переводом нагрузок</v>
      </c>
      <c r="C50" s="554" t="str">
        <f>'13'!C51</f>
        <v>M</v>
      </c>
      <c r="D50" s="301" t="s">
        <v>792</v>
      </c>
      <c r="E50" s="234" t="s">
        <v>692</v>
      </c>
      <c r="F50" s="234" t="s">
        <v>881</v>
      </c>
      <c r="G50" s="303" t="s">
        <v>882</v>
      </c>
      <c r="H50" s="138" t="s">
        <v>793</v>
      </c>
      <c r="I50" s="138" t="s">
        <v>793</v>
      </c>
      <c r="J50" s="138" t="s">
        <v>793</v>
      </c>
      <c r="K50" s="138" t="s">
        <v>793</v>
      </c>
      <c r="L50" s="138" t="s">
        <v>793</v>
      </c>
      <c r="M50" s="138" t="s">
        <v>793</v>
      </c>
      <c r="N50" s="138" t="s">
        <v>793</v>
      </c>
      <c r="O50" s="138" t="s">
        <v>793</v>
      </c>
      <c r="P50" s="138" t="s">
        <v>793</v>
      </c>
      <c r="Q50" s="138" t="s">
        <v>922</v>
      </c>
      <c r="R50" s="138" t="s">
        <v>793</v>
      </c>
      <c r="S50" s="553"/>
      <c r="T50" s="267"/>
      <c r="U50" s="267"/>
      <c r="V50" s="267"/>
      <c r="W50" s="267"/>
      <c r="X50" s="267"/>
      <c r="Y50" s="267"/>
      <c r="Z50" s="267"/>
      <c r="AA50" s="267"/>
      <c r="AB50" s="267"/>
      <c r="AC50" s="267"/>
      <c r="AD50" s="94"/>
      <c r="AE50" s="94"/>
      <c r="AF50" s="94"/>
      <c r="AG50" s="94"/>
      <c r="AH50" s="94"/>
      <c r="AI50" s="94"/>
      <c r="AJ50" s="94"/>
      <c r="AK50" s="94"/>
      <c r="AL50" s="94"/>
      <c r="AM50" s="94"/>
      <c r="AN50" s="94"/>
      <c r="AO50" s="94"/>
    </row>
    <row r="51" spans="1:41" s="299" customFormat="1" ht="47.25" x14ac:dyDescent="0.25">
      <c r="A51" s="46"/>
      <c r="B51" s="282" t="str">
        <f>'13'!B52</f>
        <v>Установка  КТП  взамен существующей ТП-118 с переводом нагрузок</v>
      </c>
      <c r="C51" s="554" t="str">
        <f>'13'!C52</f>
        <v>M</v>
      </c>
      <c r="D51" s="301" t="s">
        <v>792</v>
      </c>
      <c r="E51" s="234" t="s">
        <v>692</v>
      </c>
      <c r="F51" s="234" t="s">
        <v>881</v>
      </c>
      <c r="G51" s="303" t="s">
        <v>882</v>
      </c>
      <c r="H51" s="138" t="s">
        <v>793</v>
      </c>
      <c r="I51" s="138" t="s">
        <v>793</v>
      </c>
      <c r="J51" s="138" t="s">
        <v>793</v>
      </c>
      <c r="K51" s="138" t="s">
        <v>793</v>
      </c>
      <c r="L51" s="138" t="s">
        <v>793</v>
      </c>
      <c r="M51" s="138" t="s">
        <v>793</v>
      </c>
      <c r="N51" s="138" t="s">
        <v>793</v>
      </c>
      <c r="O51" s="138" t="s">
        <v>793</v>
      </c>
      <c r="P51" s="138" t="s">
        <v>793</v>
      </c>
      <c r="Q51" s="138" t="s">
        <v>922</v>
      </c>
      <c r="R51" s="138" t="s">
        <v>793</v>
      </c>
      <c r="S51" s="553"/>
      <c r="T51" s="267"/>
      <c r="U51" s="267"/>
      <c r="V51" s="267"/>
      <c r="W51" s="267"/>
      <c r="X51" s="267"/>
      <c r="Y51" s="267"/>
      <c r="Z51" s="267"/>
      <c r="AA51" s="267"/>
      <c r="AB51" s="267"/>
      <c r="AC51" s="267"/>
      <c r="AD51" s="94"/>
      <c r="AE51" s="94"/>
      <c r="AF51" s="94"/>
      <c r="AG51" s="94"/>
      <c r="AH51" s="94"/>
      <c r="AI51" s="94"/>
      <c r="AJ51" s="94"/>
      <c r="AK51" s="94"/>
      <c r="AL51" s="94"/>
      <c r="AM51" s="94"/>
      <c r="AN51" s="94"/>
      <c r="AO51" s="94"/>
    </row>
    <row r="52" spans="1:41" s="299" customFormat="1" ht="47.25" x14ac:dyDescent="0.25">
      <c r="A52" s="46"/>
      <c r="B52" s="282" t="str">
        <f>'13'!B53</f>
        <v>Установка  КТП  взамен существующей ТП-133 с переводом нагрузок</v>
      </c>
      <c r="C52" s="554" t="str">
        <f>'13'!C53</f>
        <v>M</v>
      </c>
      <c r="D52" s="301" t="s">
        <v>792</v>
      </c>
      <c r="E52" s="234" t="s">
        <v>692</v>
      </c>
      <c r="F52" s="234" t="s">
        <v>881</v>
      </c>
      <c r="G52" s="303" t="s">
        <v>882</v>
      </c>
      <c r="H52" s="138" t="s">
        <v>793</v>
      </c>
      <c r="I52" s="138" t="s">
        <v>793</v>
      </c>
      <c r="J52" s="138" t="s">
        <v>793</v>
      </c>
      <c r="K52" s="138" t="s">
        <v>793</v>
      </c>
      <c r="L52" s="138" t="s">
        <v>793</v>
      </c>
      <c r="M52" s="138" t="s">
        <v>793</v>
      </c>
      <c r="N52" s="138" t="s">
        <v>793</v>
      </c>
      <c r="O52" s="138" t="s">
        <v>793</v>
      </c>
      <c r="P52" s="138" t="s">
        <v>793</v>
      </c>
      <c r="Q52" s="138" t="s">
        <v>922</v>
      </c>
      <c r="R52" s="138" t="s">
        <v>793</v>
      </c>
      <c r="S52" s="553"/>
      <c r="T52" s="267"/>
      <c r="U52" s="267"/>
      <c r="V52" s="267"/>
      <c r="W52" s="267"/>
      <c r="X52" s="267"/>
      <c r="Y52" s="267"/>
      <c r="Z52" s="267"/>
      <c r="AA52" s="267"/>
      <c r="AB52" s="267"/>
      <c r="AC52" s="267"/>
      <c r="AD52" s="94"/>
      <c r="AE52" s="94"/>
      <c r="AF52" s="94"/>
      <c r="AG52" s="94"/>
      <c r="AH52" s="94"/>
      <c r="AI52" s="94"/>
      <c r="AJ52" s="94"/>
      <c r="AK52" s="94"/>
      <c r="AL52" s="94"/>
      <c r="AM52" s="94"/>
      <c r="AN52" s="94"/>
      <c r="AO52" s="94"/>
    </row>
    <row r="53" spans="1:41" s="528" customFormat="1" ht="47.25" x14ac:dyDescent="0.25">
      <c r="A53" s="46"/>
      <c r="B53" s="282" t="str">
        <f>'13'!B54</f>
        <v>Замена оборудования ТП-378 РУ-6кВ, дооборудование РУ-0,4кВ с переводом нагрузок</v>
      </c>
      <c r="C53" s="554" t="str">
        <f>'13'!C54</f>
        <v>M</v>
      </c>
      <c r="D53" s="530" t="s">
        <v>792</v>
      </c>
      <c r="E53" s="234" t="s">
        <v>692</v>
      </c>
      <c r="F53" s="234" t="s">
        <v>881</v>
      </c>
      <c r="G53" s="303" t="s">
        <v>882</v>
      </c>
      <c r="H53" s="138" t="s">
        <v>793</v>
      </c>
      <c r="I53" s="138" t="s">
        <v>793</v>
      </c>
      <c r="J53" s="138" t="s">
        <v>793</v>
      </c>
      <c r="K53" s="138" t="s">
        <v>793</v>
      </c>
      <c r="L53" s="138" t="s">
        <v>793</v>
      </c>
      <c r="M53" s="138" t="s">
        <v>793</v>
      </c>
      <c r="N53" s="138" t="s">
        <v>793</v>
      </c>
      <c r="O53" s="138" t="s">
        <v>793</v>
      </c>
      <c r="P53" s="138" t="s">
        <v>793</v>
      </c>
      <c r="Q53" s="138" t="s">
        <v>922</v>
      </c>
      <c r="R53" s="138" t="s">
        <v>793</v>
      </c>
      <c r="S53" s="553"/>
      <c r="T53" s="267"/>
      <c r="U53" s="267"/>
      <c r="V53" s="267"/>
      <c r="W53" s="267"/>
      <c r="X53" s="267"/>
      <c r="Y53" s="267"/>
      <c r="Z53" s="267"/>
      <c r="AA53" s="267"/>
      <c r="AB53" s="267"/>
      <c r="AC53" s="267"/>
      <c r="AD53" s="94"/>
      <c r="AE53" s="94"/>
      <c r="AF53" s="94"/>
      <c r="AG53" s="94"/>
      <c r="AH53" s="94"/>
      <c r="AI53" s="94"/>
      <c r="AJ53" s="94"/>
      <c r="AK53" s="94"/>
      <c r="AL53" s="94"/>
      <c r="AM53" s="94"/>
      <c r="AN53" s="94"/>
      <c r="AO53" s="94"/>
    </row>
    <row r="54" spans="1:41" s="299" customFormat="1" ht="47.25" x14ac:dyDescent="0.25">
      <c r="A54" s="46"/>
      <c r="B54" s="282" t="str">
        <f>'13'!B55</f>
        <v>Установка  КТП  взамен существующей КТП-50 с переводом нагрузок</v>
      </c>
      <c r="C54" s="554" t="str">
        <f>'13'!C55</f>
        <v>M</v>
      </c>
      <c r="D54" s="301" t="s">
        <v>792</v>
      </c>
      <c r="E54" s="234" t="s">
        <v>692</v>
      </c>
      <c r="F54" s="234" t="s">
        <v>881</v>
      </c>
      <c r="G54" s="303" t="s">
        <v>882</v>
      </c>
      <c r="H54" s="138" t="s">
        <v>793</v>
      </c>
      <c r="I54" s="138" t="s">
        <v>793</v>
      </c>
      <c r="J54" s="138" t="s">
        <v>793</v>
      </c>
      <c r="K54" s="138" t="s">
        <v>793</v>
      </c>
      <c r="L54" s="138" t="s">
        <v>793</v>
      </c>
      <c r="M54" s="138" t="s">
        <v>793</v>
      </c>
      <c r="N54" s="138" t="s">
        <v>793</v>
      </c>
      <c r="O54" s="138" t="s">
        <v>793</v>
      </c>
      <c r="P54" s="138" t="s">
        <v>793</v>
      </c>
      <c r="Q54" s="138" t="s">
        <v>922</v>
      </c>
      <c r="R54" s="138" t="s">
        <v>793</v>
      </c>
      <c r="S54" s="553"/>
      <c r="T54" s="267"/>
      <c r="U54" s="267"/>
      <c r="V54" s="267"/>
      <c r="W54" s="267"/>
      <c r="X54" s="267"/>
      <c r="Y54" s="267"/>
      <c r="Z54" s="267"/>
      <c r="AA54" s="267"/>
      <c r="AB54" s="267"/>
      <c r="AC54" s="267"/>
      <c r="AD54" s="94"/>
      <c r="AE54" s="94"/>
      <c r="AF54" s="94"/>
      <c r="AG54" s="94"/>
      <c r="AH54" s="94"/>
      <c r="AI54" s="94"/>
      <c r="AJ54" s="94"/>
      <c r="AK54" s="94"/>
      <c r="AL54" s="94"/>
      <c r="AM54" s="94"/>
      <c r="AN54" s="94"/>
      <c r="AO54" s="94"/>
    </row>
    <row r="55" spans="1:41" s="299" customFormat="1" ht="47.25" x14ac:dyDescent="0.25">
      <c r="A55" s="46"/>
      <c r="B55" s="282" t="str">
        <f>'13'!B56</f>
        <v>Установка  КТП  взамен существующей ТП-524 с переводом нагрузок</v>
      </c>
      <c r="C55" s="554" t="str">
        <f>'13'!C56</f>
        <v>M</v>
      </c>
      <c r="D55" s="301" t="s">
        <v>792</v>
      </c>
      <c r="E55" s="234" t="s">
        <v>692</v>
      </c>
      <c r="F55" s="234" t="s">
        <v>881</v>
      </c>
      <c r="G55" s="303" t="s">
        <v>882</v>
      </c>
      <c r="H55" s="138" t="s">
        <v>793</v>
      </c>
      <c r="I55" s="138" t="s">
        <v>793</v>
      </c>
      <c r="J55" s="138" t="s">
        <v>793</v>
      </c>
      <c r="K55" s="138" t="s">
        <v>793</v>
      </c>
      <c r="L55" s="138" t="s">
        <v>793</v>
      </c>
      <c r="M55" s="138" t="s">
        <v>793</v>
      </c>
      <c r="N55" s="138" t="s">
        <v>793</v>
      </c>
      <c r="O55" s="138" t="s">
        <v>793</v>
      </c>
      <c r="P55" s="138" t="s">
        <v>793</v>
      </c>
      <c r="Q55" s="138" t="s">
        <v>922</v>
      </c>
      <c r="R55" s="138" t="s">
        <v>793</v>
      </c>
      <c r="S55" s="553"/>
      <c r="T55" s="267"/>
      <c r="U55" s="267"/>
      <c r="V55" s="267"/>
      <c r="W55" s="267"/>
      <c r="X55" s="267"/>
      <c r="Y55" s="267"/>
      <c r="Z55" s="267"/>
      <c r="AA55" s="267"/>
      <c r="AB55" s="267"/>
      <c r="AC55" s="267"/>
      <c r="AD55" s="94"/>
      <c r="AE55" s="94"/>
      <c r="AF55" s="94"/>
      <c r="AG55" s="94"/>
      <c r="AH55" s="94"/>
      <c r="AI55" s="94"/>
      <c r="AJ55" s="94"/>
      <c r="AK55" s="94"/>
      <c r="AL55" s="94"/>
      <c r="AM55" s="94"/>
      <c r="AN55" s="94"/>
      <c r="AO55" s="94"/>
    </row>
    <row r="56" spans="1:41" s="299" customFormat="1" ht="63" x14ac:dyDescent="0.25">
      <c r="A56" s="46"/>
      <c r="B56" s="282" t="str">
        <f>'13'!B57</f>
        <v>Разработка проектно-сметной документации «Установка КТП взамен существующей КТП-59 с переводом нагрузок»</v>
      </c>
      <c r="C56" s="554" t="str">
        <f>'13'!C57</f>
        <v>M</v>
      </c>
      <c r="D56" s="301" t="s">
        <v>792</v>
      </c>
      <c r="E56" s="234" t="s">
        <v>692</v>
      </c>
      <c r="F56" s="234" t="s">
        <v>881</v>
      </c>
      <c r="G56" s="303" t="s">
        <v>882</v>
      </c>
      <c r="H56" s="138" t="s">
        <v>793</v>
      </c>
      <c r="I56" s="138" t="s">
        <v>793</v>
      </c>
      <c r="J56" s="138" t="s">
        <v>793</v>
      </c>
      <c r="K56" s="138" t="s">
        <v>793</v>
      </c>
      <c r="L56" s="138" t="s">
        <v>793</v>
      </c>
      <c r="M56" s="138" t="s">
        <v>793</v>
      </c>
      <c r="N56" s="138" t="s">
        <v>793</v>
      </c>
      <c r="O56" s="138" t="s">
        <v>793</v>
      </c>
      <c r="P56" s="138" t="s">
        <v>793</v>
      </c>
      <c r="Q56" s="138" t="s">
        <v>922</v>
      </c>
      <c r="R56" s="138" t="s">
        <v>793</v>
      </c>
      <c r="S56" s="553"/>
      <c r="T56" s="267"/>
      <c r="U56" s="267"/>
      <c r="V56" s="267"/>
      <c r="W56" s="267"/>
      <c r="X56" s="267"/>
      <c r="Y56" s="267"/>
      <c r="Z56" s="267"/>
      <c r="AA56" s="267"/>
      <c r="AB56" s="267"/>
      <c r="AC56" s="267"/>
      <c r="AD56" s="94"/>
      <c r="AE56" s="94"/>
      <c r="AF56" s="94"/>
      <c r="AG56" s="94"/>
      <c r="AH56" s="94"/>
      <c r="AI56" s="94"/>
      <c r="AJ56" s="94"/>
      <c r="AK56" s="94"/>
      <c r="AL56" s="94"/>
      <c r="AM56" s="94"/>
      <c r="AN56" s="94"/>
      <c r="AO56" s="94"/>
    </row>
    <row r="57" spans="1:41" s="528" customFormat="1" ht="47.25" x14ac:dyDescent="0.25">
      <c r="A57" s="46"/>
      <c r="B57" s="282" t="str">
        <f>'13'!B58</f>
        <v>Разработка проектно-сметной документации «Замена оборудования РУ-6 кВ РП-16 с переводом нагрузок»</v>
      </c>
      <c r="C57" s="554" t="str">
        <f>'13'!C58</f>
        <v>M</v>
      </c>
      <c r="D57" s="530" t="s">
        <v>792</v>
      </c>
      <c r="E57" s="234" t="s">
        <v>692</v>
      </c>
      <c r="F57" s="234" t="s">
        <v>881</v>
      </c>
      <c r="G57" s="303" t="s">
        <v>882</v>
      </c>
      <c r="H57" s="138" t="s">
        <v>793</v>
      </c>
      <c r="I57" s="138" t="s">
        <v>793</v>
      </c>
      <c r="J57" s="138" t="s">
        <v>793</v>
      </c>
      <c r="K57" s="138" t="s">
        <v>793</v>
      </c>
      <c r="L57" s="138" t="s">
        <v>793</v>
      </c>
      <c r="M57" s="138" t="s">
        <v>793</v>
      </c>
      <c r="N57" s="138" t="s">
        <v>793</v>
      </c>
      <c r="O57" s="138" t="s">
        <v>793</v>
      </c>
      <c r="P57" s="138" t="s">
        <v>793</v>
      </c>
      <c r="Q57" s="138" t="s">
        <v>922</v>
      </c>
      <c r="R57" s="138" t="s">
        <v>793</v>
      </c>
      <c r="S57" s="553"/>
      <c r="T57" s="267"/>
      <c r="U57" s="267"/>
      <c r="V57" s="267"/>
      <c r="W57" s="267"/>
      <c r="X57" s="267"/>
      <c r="Y57" s="267"/>
      <c r="Z57" s="267"/>
      <c r="AA57" s="267"/>
      <c r="AB57" s="267"/>
      <c r="AC57" s="267"/>
      <c r="AD57" s="94"/>
      <c r="AE57" s="94"/>
      <c r="AF57" s="94"/>
      <c r="AG57" s="94"/>
      <c r="AH57" s="94"/>
      <c r="AI57" s="94"/>
      <c r="AJ57" s="94"/>
      <c r="AK57" s="94"/>
      <c r="AL57" s="94"/>
      <c r="AM57" s="94"/>
      <c r="AN57" s="94"/>
      <c r="AO57" s="94"/>
    </row>
    <row r="58" spans="1:41" s="299" customFormat="1" ht="78.75" x14ac:dyDescent="0.25">
      <c r="A58" s="46"/>
      <c r="B58" s="282" t="str">
        <f>'13'!B59</f>
        <v>Разработка проектно-сметной документации «Замена оборудования ТП-378 РУ-6кВ, установка Т2, дооборудование РУ-0,4кВ с переводом нагрузок»</v>
      </c>
      <c r="C58" s="554" t="str">
        <f>'13'!C59</f>
        <v>M</v>
      </c>
      <c r="D58" s="301" t="s">
        <v>792</v>
      </c>
      <c r="E58" s="234" t="s">
        <v>692</v>
      </c>
      <c r="F58" s="234" t="s">
        <v>881</v>
      </c>
      <c r="G58" s="303" t="s">
        <v>882</v>
      </c>
      <c r="H58" s="138" t="s">
        <v>793</v>
      </c>
      <c r="I58" s="138" t="s">
        <v>793</v>
      </c>
      <c r="J58" s="138" t="s">
        <v>793</v>
      </c>
      <c r="K58" s="138" t="s">
        <v>793</v>
      </c>
      <c r="L58" s="138" t="s">
        <v>793</v>
      </c>
      <c r="M58" s="138" t="s">
        <v>793</v>
      </c>
      <c r="N58" s="138" t="s">
        <v>793</v>
      </c>
      <c r="O58" s="138" t="s">
        <v>793</v>
      </c>
      <c r="P58" s="138" t="s">
        <v>793</v>
      </c>
      <c r="Q58" s="138" t="s">
        <v>922</v>
      </c>
      <c r="R58" s="138" t="s">
        <v>793</v>
      </c>
      <c r="S58" s="553"/>
      <c r="T58" s="267"/>
      <c r="U58" s="267"/>
      <c r="V58" s="267"/>
      <c r="W58" s="267"/>
      <c r="X58" s="267"/>
      <c r="Y58" s="267"/>
      <c r="Z58" s="267"/>
      <c r="AA58" s="267"/>
      <c r="AB58" s="267"/>
      <c r="AC58" s="267"/>
      <c r="AD58" s="94"/>
      <c r="AE58" s="94"/>
      <c r="AF58" s="94"/>
      <c r="AG58" s="94"/>
      <c r="AH58" s="94"/>
      <c r="AI58" s="94"/>
      <c r="AJ58" s="94"/>
      <c r="AK58" s="94"/>
      <c r="AL58" s="94"/>
      <c r="AM58" s="94"/>
      <c r="AN58" s="94"/>
      <c r="AO58" s="94"/>
    </row>
    <row r="59" spans="1:41" s="299" customFormat="1" ht="63" x14ac:dyDescent="0.25">
      <c r="A59" s="46"/>
      <c r="B59" s="282" t="str">
        <f>'13'!B60</f>
        <v>Разработка проектно-сметной документации «Установка  КТП  взамен существующей КТП-50 с переводом нагрузок»</v>
      </c>
      <c r="C59" s="554" t="str">
        <f>'13'!C60</f>
        <v>M</v>
      </c>
      <c r="D59" s="301" t="s">
        <v>792</v>
      </c>
      <c r="E59" s="234" t="s">
        <v>692</v>
      </c>
      <c r="F59" s="234" t="s">
        <v>881</v>
      </c>
      <c r="G59" s="303" t="s">
        <v>882</v>
      </c>
      <c r="H59" s="138" t="s">
        <v>793</v>
      </c>
      <c r="I59" s="138" t="s">
        <v>793</v>
      </c>
      <c r="J59" s="138" t="s">
        <v>793</v>
      </c>
      <c r="K59" s="138" t="s">
        <v>793</v>
      </c>
      <c r="L59" s="138" t="s">
        <v>793</v>
      </c>
      <c r="M59" s="138" t="s">
        <v>793</v>
      </c>
      <c r="N59" s="138" t="s">
        <v>793</v>
      </c>
      <c r="O59" s="138" t="s">
        <v>793</v>
      </c>
      <c r="P59" s="138" t="s">
        <v>793</v>
      </c>
      <c r="Q59" s="138" t="s">
        <v>922</v>
      </c>
      <c r="R59" s="138" t="s">
        <v>793</v>
      </c>
      <c r="S59" s="553"/>
      <c r="T59" s="267"/>
      <c r="U59" s="267"/>
      <c r="V59" s="267"/>
      <c r="W59" s="267"/>
      <c r="X59" s="267"/>
      <c r="Y59" s="267"/>
      <c r="Z59" s="267"/>
      <c r="AA59" s="267"/>
      <c r="AB59" s="267"/>
      <c r="AC59" s="267"/>
      <c r="AD59" s="94"/>
      <c r="AE59" s="94"/>
      <c r="AF59" s="94"/>
      <c r="AG59" s="94"/>
      <c r="AH59" s="94"/>
      <c r="AI59" s="94"/>
      <c r="AJ59" s="94"/>
      <c r="AK59" s="94"/>
      <c r="AL59" s="94"/>
      <c r="AM59" s="94"/>
      <c r="AN59" s="94"/>
      <c r="AO59" s="94"/>
    </row>
    <row r="60" spans="1:41" s="299" customFormat="1" ht="47.25" x14ac:dyDescent="0.25">
      <c r="A60" s="46"/>
      <c r="B60" s="282" t="str">
        <f>'13'!B61</f>
        <v>Установка КТП  взамен существующей ТП-116 с переводом нагрузок</v>
      </c>
      <c r="C60" s="554" t="str">
        <f>'13'!C61</f>
        <v>N</v>
      </c>
      <c r="D60" s="301" t="s">
        <v>792</v>
      </c>
      <c r="E60" s="234" t="s">
        <v>692</v>
      </c>
      <c r="F60" s="234" t="s">
        <v>881</v>
      </c>
      <c r="G60" s="303" t="s">
        <v>882</v>
      </c>
      <c r="H60" s="138" t="s">
        <v>793</v>
      </c>
      <c r="I60" s="138" t="s">
        <v>793</v>
      </c>
      <c r="J60" s="138" t="s">
        <v>793</v>
      </c>
      <c r="K60" s="138" t="s">
        <v>793</v>
      </c>
      <c r="L60" s="138" t="s">
        <v>793</v>
      </c>
      <c r="M60" s="138" t="s">
        <v>793</v>
      </c>
      <c r="N60" s="138" t="s">
        <v>793</v>
      </c>
      <c r="O60" s="138" t="s">
        <v>793</v>
      </c>
      <c r="P60" s="138" t="s">
        <v>793</v>
      </c>
      <c r="Q60" s="138" t="s">
        <v>922</v>
      </c>
      <c r="R60" s="138" t="s">
        <v>793</v>
      </c>
      <c r="S60" s="553"/>
      <c r="T60" s="267"/>
      <c r="U60" s="267"/>
      <c r="V60" s="267"/>
      <c r="W60" s="267"/>
      <c r="X60" s="267"/>
      <c r="Y60" s="267"/>
      <c r="Z60" s="267"/>
      <c r="AA60" s="267"/>
      <c r="AB60" s="267"/>
      <c r="AC60" s="267"/>
      <c r="AD60" s="94"/>
      <c r="AE60" s="94"/>
      <c r="AF60" s="94"/>
      <c r="AG60" s="94"/>
      <c r="AH60" s="94"/>
      <c r="AI60" s="94"/>
      <c r="AJ60" s="94"/>
      <c r="AK60" s="94"/>
      <c r="AL60" s="94"/>
      <c r="AM60" s="94"/>
      <c r="AN60" s="94"/>
      <c r="AO60" s="94"/>
    </row>
    <row r="61" spans="1:41" s="299" customFormat="1" ht="47.25" x14ac:dyDescent="0.25">
      <c r="A61" s="46"/>
      <c r="B61" s="282" t="str">
        <f>'13'!B62</f>
        <v>Замена оборудования
 РУ-6кВ РП-16 с переводом нагрузок</v>
      </c>
      <c r="C61" s="554" t="str">
        <f>'13'!C62</f>
        <v>N</v>
      </c>
      <c r="D61" s="301" t="s">
        <v>792</v>
      </c>
      <c r="E61" s="234" t="s">
        <v>692</v>
      </c>
      <c r="F61" s="234" t="s">
        <v>881</v>
      </c>
      <c r="G61" s="303" t="s">
        <v>882</v>
      </c>
      <c r="H61" s="138" t="s">
        <v>793</v>
      </c>
      <c r="I61" s="138" t="s">
        <v>793</v>
      </c>
      <c r="J61" s="138" t="s">
        <v>793</v>
      </c>
      <c r="K61" s="138" t="s">
        <v>793</v>
      </c>
      <c r="L61" s="138" t="s">
        <v>793</v>
      </c>
      <c r="M61" s="138" t="s">
        <v>793</v>
      </c>
      <c r="N61" s="138" t="s">
        <v>793</v>
      </c>
      <c r="O61" s="138" t="s">
        <v>793</v>
      </c>
      <c r="P61" s="138" t="s">
        <v>793</v>
      </c>
      <c r="Q61" s="138" t="s">
        <v>922</v>
      </c>
      <c r="R61" s="138" t="s">
        <v>793</v>
      </c>
      <c r="S61" s="553"/>
      <c r="T61" s="267"/>
      <c r="U61" s="267"/>
      <c r="V61" s="267"/>
      <c r="W61" s="267"/>
      <c r="X61" s="267"/>
      <c r="Y61" s="267"/>
      <c r="Z61" s="267"/>
      <c r="AA61" s="267"/>
      <c r="AB61" s="267"/>
      <c r="AC61" s="267"/>
      <c r="AD61" s="94"/>
      <c r="AE61" s="94"/>
      <c r="AF61" s="94"/>
      <c r="AG61" s="94"/>
      <c r="AH61" s="94"/>
      <c r="AI61" s="94"/>
      <c r="AJ61" s="94"/>
      <c r="AK61" s="94"/>
      <c r="AL61" s="94"/>
      <c r="AM61" s="94"/>
      <c r="AN61" s="94"/>
      <c r="AO61" s="94"/>
    </row>
    <row r="62" spans="1:41" s="299" customFormat="1" ht="47.25" x14ac:dyDescent="0.25">
      <c r="A62" s="46"/>
      <c r="B62" s="282" t="str">
        <f>'13'!B63</f>
        <v>Замена оборудования РУ-6кВ РП-8</v>
      </c>
      <c r="C62" s="554" t="str">
        <f>'13'!C63</f>
        <v>N</v>
      </c>
      <c r="D62" s="301" t="s">
        <v>792</v>
      </c>
      <c r="E62" s="234" t="s">
        <v>692</v>
      </c>
      <c r="F62" s="234" t="s">
        <v>881</v>
      </c>
      <c r="G62" s="303" t="s">
        <v>882</v>
      </c>
      <c r="H62" s="138" t="s">
        <v>793</v>
      </c>
      <c r="I62" s="138" t="s">
        <v>793</v>
      </c>
      <c r="J62" s="138" t="s">
        <v>793</v>
      </c>
      <c r="K62" s="138" t="s">
        <v>793</v>
      </c>
      <c r="L62" s="138" t="s">
        <v>793</v>
      </c>
      <c r="M62" s="138" t="s">
        <v>793</v>
      </c>
      <c r="N62" s="138" t="s">
        <v>793</v>
      </c>
      <c r="O62" s="138" t="s">
        <v>793</v>
      </c>
      <c r="P62" s="138" t="s">
        <v>793</v>
      </c>
      <c r="Q62" s="138" t="s">
        <v>922</v>
      </c>
      <c r="R62" s="138" t="s">
        <v>793</v>
      </c>
      <c r="S62" s="553"/>
      <c r="T62" s="267"/>
      <c r="U62" s="267"/>
      <c r="V62" s="267"/>
      <c r="W62" s="267"/>
      <c r="X62" s="267"/>
      <c r="Y62" s="267"/>
      <c r="Z62" s="267"/>
      <c r="AA62" s="267"/>
      <c r="AB62" s="267"/>
      <c r="AC62" s="267"/>
      <c r="AD62" s="94"/>
      <c r="AE62" s="94"/>
      <c r="AF62" s="94"/>
      <c r="AG62" s="94"/>
      <c r="AH62" s="94"/>
      <c r="AI62" s="94"/>
      <c r="AJ62" s="94"/>
      <c r="AK62" s="94"/>
      <c r="AL62" s="94"/>
      <c r="AM62" s="94"/>
      <c r="AN62" s="94"/>
      <c r="AO62" s="94"/>
    </row>
    <row r="63" spans="1:41" s="299" customFormat="1" ht="47.25" x14ac:dyDescent="0.25">
      <c r="A63" s="46"/>
      <c r="B63" s="282" t="str">
        <f>'13'!B64</f>
        <v>Замена оборудования РУ-6кВ ТП-55 с переводом нагрузок</v>
      </c>
      <c r="C63" s="554" t="str">
        <f>'13'!C64</f>
        <v>N</v>
      </c>
      <c r="D63" s="301" t="s">
        <v>792</v>
      </c>
      <c r="E63" s="234" t="s">
        <v>692</v>
      </c>
      <c r="F63" s="234" t="s">
        <v>881</v>
      </c>
      <c r="G63" s="303" t="s">
        <v>882</v>
      </c>
      <c r="H63" s="138" t="s">
        <v>793</v>
      </c>
      <c r="I63" s="138" t="s">
        <v>793</v>
      </c>
      <c r="J63" s="138" t="s">
        <v>793</v>
      </c>
      <c r="K63" s="138" t="s">
        <v>793</v>
      </c>
      <c r="L63" s="138" t="s">
        <v>793</v>
      </c>
      <c r="M63" s="138" t="s">
        <v>793</v>
      </c>
      <c r="N63" s="138" t="s">
        <v>793</v>
      </c>
      <c r="O63" s="138" t="s">
        <v>793</v>
      </c>
      <c r="P63" s="138" t="s">
        <v>793</v>
      </c>
      <c r="Q63" s="138" t="s">
        <v>922</v>
      </c>
      <c r="R63" s="138" t="s">
        <v>793</v>
      </c>
      <c r="S63" s="553"/>
      <c r="T63" s="267"/>
      <c r="U63" s="267"/>
      <c r="V63" s="267"/>
      <c r="W63" s="267"/>
      <c r="X63" s="267"/>
      <c r="Y63" s="267"/>
      <c r="Z63" s="267"/>
      <c r="AA63" s="267"/>
      <c r="AB63" s="267"/>
      <c r="AC63" s="267"/>
      <c r="AD63" s="94"/>
      <c r="AE63" s="94"/>
      <c r="AF63" s="94"/>
      <c r="AG63" s="94"/>
      <c r="AH63" s="94"/>
      <c r="AI63" s="94"/>
      <c r="AJ63" s="94"/>
      <c r="AK63" s="94"/>
      <c r="AL63" s="94"/>
      <c r="AM63" s="94"/>
      <c r="AN63" s="94"/>
      <c r="AO63" s="94"/>
    </row>
    <row r="64" spans="1:41" s="299" customFormat="1" ht="47.25" x14ac:dyDescent="0.25">
      <c r="A64" s="46"/>
      <c r="B64" s="282" t="str">
        <f>'13'!B65</f>
        <v>Установка оборудования БКТП  взамен существующей ТП-377 с переводом нагрузок</v>
      </c>
      <c r="C64" s="554" t="str">
        <f>'13'!C65</f>
        <v>N</v>
      </c>
      <c r="D64" s="301" t="s">
        <v>792</v>
      </c>
      <c r="E64" s="234" t="s">
        <v>692</v>
      </c>
      <c r="F64" s="234" t="s">
        <v>881</v>
      </c>
      <c r="G64" s="303" t="s">
        <v>882</v>
      </c>
      <c r="H64" s="138" t="s">
        <v>793</v>
      </c>
      <c r="I64" s="138" t="s">
        <v>793</v>
      </c>
      <c r="J64" s="138" t="s">
        <v>793</v>
      </c>
      <c r="K64" s="138" t="s">
        <v>793</v>
      </c>
      <c r="L64" s="138" t="s">
        <v>793</v>
      </c>
      <c r="M64" s="138" t="s">
        <v>793</v>
      </c>
      <c r="N64" s="138" t="s">
        <v>793</v>
      </c>
      <c r="O64" s="138" t="s">
        <v>793</v>
      </c>
      <c r="P64" s="138" t="s">
        <v>793</v>
      </c>
      <c r="Q64" s="138" t="s">
        <v>922</v>
      </c>
      <c r="R64" s="138" t="s">
        <v>793</v>
      </c>
      <c r="S64" s="553"/>
      <c r="T64" s="267"/>
      <c r="U64" s="267"/>
      <c r="V64" s="267"/>
      <c r="W64" s="267"/>
      <c r="X64" s="267"/>
      <c r="Y64" s="267"/>
      <c r="Z64" s="267"/>
      <c r="AA64" s="267"/>
      <c r="AB64" s="267"/>
      <c r="AC64" s="267"/>
      <c r="AD64" s="94"/>
      <c r="AE64" s="94"/>
      <c r="AF64" s="94"/>
      <c r="AG64" s="94"/>
      <c r="AH64" s="94"/>
      <c r="AI64" s="94"/>
      <c r="AJ64" s="94"/>
      <c r="AK64" s="94"/>
      <c r="AL64" s="94"/>
      <c r="AM64" s="94"/>
      <c r="AN64" s="94"/>
      <c r="AO64" s="94"/>
    </row>
    <row r="65" spans="1:41" s="543" customFormat="1" ht="47.25" x14ac:dyDescent="0.25">
      <c r="A65" s="46"/>
      <c r="B65" s="282" t="str">
        <f>'13'!B66</f>
        <v>Замена оборудования РУ-6кВ секции №2 ГПП-1</v>
      </c>
      <c r="C65" s="554" t="str">
        <f>'13'!C66</f>
        <v>N</v>
      </c>
      <c r="D65" s="546" t="s">
        <v>792</v>
      </c>
      <c r="E65" s="234" t="s">
        <v>692</v>
      </c>
      <c r="F65" s="234" t="s">
        <v>881</v>
      </c>
      <c r="G65" s="303" t="s">
        <v>882</v>
      </c>
      <c r="H65" s="138" t="s">
        <v>793</v>
      </c>
      <c r="I65" s="138" t="s">
        <v>793</v>
      </c>
      <c r="J65" s="138" t="s">
        <v>793</v>
      </c>
      <c r="K65" s="138" t="s">
        <v>793</v>
      </c>
      <c r="L65" s="138" t="s">
        <v>793</v>
      </c>
      <c r="M65" s="138" t="s">
        <v>793</v>
      </c>
      <c r="N65" s="138" t="s">
        <v>793</v>
      </c>
      <c r="O65" s="138" t="s">
        <v>793</v>
      </c>
      <c r="P65" s="138" t="s">
        <v>793</v>
      </c>
      <c r="Q65" s="138" t="s">
        <v>922</v>
      </c>
      <c r="R65" s="138" t="s">
        <v>793</v>
      </c>
      <c r="S65" s="553"/>
      <c r="T65" s="267"/>
      <c r="U65" s="267"/>
      <c r="V65" s="267"/>
      <c r="W65" s="267"/>
      <c r="X65" s="267"/>
      <c r="Y65" s="267"/>
      <c r="Z65" s="267"/>
      <c r="AA65" s="267"/>
      <c r="AB65" s="267"/>
      <c r="AC65" s="267"/>
      <c r="AD65" s="94"/>
      <c r="AE65" s="94"/>
      <c r="AF65" s="94"/>
      <c r="AG65" s="94"/>
      <c r="AH65" s="94"/>
      <c r="AI65" s="94"/>
      <c r="AJ65" s="94"/>
      <c r="AK65" s="94"/>
      <c r="AL65" s="94"/>
      <c r="AM65" s="94"/>
      <c r="AN65" s="94"/>
      <c r="AO65" s="94"/>
    </row>
    <row r="66" spans="1:41" s="543" customFormat="1" ht="47.25" x14ac:dyDescent="0.25">
      <c r="A66" s="46"/>
      <c r="B66" s="282" t="str">
        <f>'13'!B67</f>
        <v>Установка  оборудования БКТПБ  взамен существующей ТП-375 с переводом нагрузок</v>
      </c>
      <c r="C66" s="554" t="str">
        <f>'13'!C67</f>
        <v>N</v>
      </c>
      <c r="D66" s="546" t="s">
        <v>792</v>
      </c>
      <c r="E66" s="234" t="s">
        <v>692</v>
      </c>
      <c r="F66" s="234" t="s">
        <v>881</v>
      </c>
      <c r="G66" s="303" t="s">
        <v>882</v>
      </c>
      <c r="H66" s="138" t="s">
        <v>793</v>
      </c>
      <c r="I66" s="138" t="s">
        <v>793</v>
      </c>
      <c r="J66" s="138" t="s">
        <v>793</v>
      </c>
      <c r="K66" s="138" t="s">
        <v>793</v>
      </c>
      <c r="L66" s="138" t="s">
        <v>793</v>
      </c>
      <c r="M66" s="138" t="s">
        <v>793</v>
      </c>
      <c r="N66" s="138" t="s">
        <v>793</v>
      </c>
      <c r="O66" s="138" t="s">
        <v>793</v>
      </c>
      <c r="P66" s="138" t="s">
        <v>793</v>
      </c>
      <c r="Q66" s="138" t="s">
        <v>922</v>
      </c>
      <c r="R66" s="138" t="s">
        <v>793</v>
      </c>
      <c r="S66" s="553"/>
      <c r="T66" s="267"/>
      <c r="U66" s="267"/>
      <c r="V66" s="267"/>
      <c r="W66" s="267"/>
      <c r="X66" s="267"/>
      <c r="Y66" s="267"/>
      <c r="Z66" s="267"/>
      <c r="AA66" s="267"/>
      <c r="AB66" s="267"/>
      <c r="AC66" s="267"/>
      <c r="AD66" s="94"/>
      <c r="AE66" s="94"/>
      <c r="AF66" s="94"/>
      <c r="AG66" s="94"/>
      <c r="AH66" s="94"/>
      <c r="AI66" s="94"/>
      <c r="AJ66" s="94"/>
      <c r="AK66" s="94"/>
      <c r="AL66" s="94"/>
      <c r="AM66" s="94"/>
      <c r="AN66" s="94"/>
      <c r="AO66" s="94"/>
    </row>
    <row r="67" spans="1:41" s="299" customFormat="1" ht="47.25" x14ac:dyDescent="0.25">
      <c r="A67" s="46"/>
      <c r="B67" s="282" t="str">
        <f>'13'!B68</f>
        <v>Установка КТП взамен существующей ТП-130 с переводом нагрузок</v>
      </c>
      <c r="C67" s="554" t="str">
        <f>'13'!C68</f>
        <v>N</v>
      </c>
      <c r="D67" s="301" t="s">
        <v>792</v>
      </c>
      <c r="E67" s="234" t="s">
        <v>692</v>
      </c>
      <c r="F67" s="234" t="s">
        <v>881</v>
      </c>
      <c r="G67" s="303" t="s">
        <v>882</v>
      </c>
      <c r="H67" s="138" t="s">
        <v>793</v>
      </c>
      <c r="I67" s="138" t="s">
        <v>793</v>
      </c>
      <c r="J67" s="138" t="s">
        <v>793</v>
      </c>
      <c r="K67" s="138" t="s">
        <v>793</v>
      </c>
      <c r="L67" s="138" t="s">
        <v>793</v>
      </c>
      <c r="M67" s="138" t="s">
        <v>793</v>
      </c>
      <c r="N67" s="138" t="s">
        <v>793</v>
      </c>
      <c r="O67" s="138" t="s">
        <v>793</v>
      </c>
      <c r="P67" s="138" t="s">
        <v>793</v>
      </c>
      <c r="Q67" s="138" t="s">
        <v>922</v>
      </c>
      <c r="R67" s="138" t="s">
        <v>793</v>
      </c>
      <c r="S67" s="553"/>
      <c r="T67" s="267"/>
      <c r="U67" s="267"/>
      <c r="V67" s="267"/>
      <c r="W67" s="267"/>
      <c r="X67" s="267"/>
      <c r="Y67" s="267"/>
      <c r="Z67" s="267"/>
      <c r="AA67" s="267"/>
      <c r="AB67" s="267"/>
      <c r="AC67" s="267"/>
      <c r="AD67" s="94"/>
      <c r="AE67" s="94"/>
      <c r="AF67" s="94"/>
      <c r="AG67" s="94"/>
      <c r="AH67" s="94"/>
      <c r="AI67" s="94"/>
      <c r="AJ67" s="94"/>
      <c r="AK67" s="94"/>
      <c r="AL67" s="94"/>
      <c r="AM67" s="94"/>
      <c r="AN67" s="94"/>
      <c r="AO67" s="94"/>
    </row>
    <row r="68" spans="1:41" s="601" customFormat="1" ht="63" x14ac:dyDescent="0.25">
      <c r="A68" s="46"/>
      <c r="B68" s="282" t="str">
        <f>'9'!B75</f>
        <v>Разработка проектно-сметной документации "Установка КТП взамен существующей КТП-150 с переводом нагрузок" (п.Гидромеханизации)</v>
      </c>
      <c r="C68" s="554" t="str">
        <f>'9'!C75</f>
        <v>N</v>
      </c>
      <c r="D68" s="602" t="s">
        <v>792</v>
      </c>
      <c r="E68" s="234" t="s">
        <v>692</v>
      </c>
      <c r="F68" s="234" t="s">
        <v>881</v>
      </c>
      <c r="G68" s="303" t="s">
        <v>882</v>
      </c>
      <c r="H68" s="138" t="s">
        <v>793</v>
      </c>
      <c r="I68" s="138" t="s">
        <v>793</v>
      </c>
      <c r="J68" s="138" t="s">
        <v>793</v>
      </c>
      <c r="K68" s="138" t="s">
        <v>793</v>
      </c>
      <c r="L68" s="138" t="s">
        <v>793</v>
      </c>
      <c r="M68" s="138" t="s">
        <v>793</v>
      </c>
      <c r="N68" s="138" t="s">
        <v>793</v>
      </c>
      <c r="O68" s="138" t="s">
        <v>793</v>
      </c>
      <c r="P68" s="138" t="s">
        <v>793</v>
      </c>
      <c r="Q68" s="138" t="s">
        <v>922</v>
      </c>
      <c r="R68" s="138" t="s">
        <v>793</v>
      </c>
      <c r="S68" s="553"/>
      <c r="T68" s="267"/>
      <c r="U68" s="267"/>
      <c r="V68" s="267"/>
      <c r="W68" s="267"/>
      <c r="X68" s="267"/>
      <c r="Y68" s="267"/>
      <c r="Z68" s="267"/>
      <c r="AA68" s="267"/>
      <c r="AB68" s="267"/>
      <c r="AC68" s="267"/>
      <c r="AD68" s="94"/>
      <c r="AE68" s="94"/>
      <c r="AF68" s="94"/>
      <c r="AG68" s="94"/>
      <c r="AH68" s="94"/>
      <c r="AI68" s="94"/>
      <c r="AJ68" s="94"/>
      <c r="AK68" s="94"/>
      <c r="AL68" s="94"/>
      <c r="AM68" s="94"/>
      <c r="AN68" s="94"/>
      <c r="AO68" s="94"/>
    </row>
    <row r="69" spans="1:41" s="601" customFormat="1" ht="63" x14ac:dyDescent="0.25">
      <c r="A69" s="46"/>
      <c r="B69" s="282" t="str">
        <f>'9'!B76</f>
        <v>Разработка проектно-сметной документации  "Строительство КЛ-6,0кВ РП8-КТП150 с участком ГНБ" (п.Гидромеханизации)</v>
      </c>
      <c r="C69" s="554" t="str">
        <f>'9'!C76</f>
        <v>N</v>
      </c>
      <c r="D69" s="602" t="s">
        <v>792</v>
      </c>
      <c r="E69" s="234" t="s">
        <v>692</v>
      </c>
      <c r="F69" s="234" t="s">
        <v>881</v>
      </c>
      <c r="G69" s="303" t="s">
        <v>882</v>
      </c>
      <c r="H69" s="138" t="s">
        <v>793</v>
      </c>
      <c r="I69" s="138" t="s">
        <v>793</v>
      </c>
      <c r="J69" s="138" t="s">
        <v>793</v>
      </c>
      <c r="K69" s="138" t="s">
        <v>793</v>
      </c>
      <c r="L69" s="138" t="s">
        <v>793</v>
      </c>
      <c r="M69" s="138" t="s">
        <v>793</v>
      </c>
      <c r="N69" s="138" t="s">
        <v>793</v>
      </c>
      <c r="O69" s="138" t="s">
        <v>793</v>
      </c>
      <c r="P69" s="138" t="s">
        <v>793</v>
      </c>
      <c r="Q69" s="138" t="s">
        <v>922</v>
      </c>
      <c r="R69" s="138" t="s">
        <v>793</v>
      </c>
      <c r="S69" s="553"/>
      <c r="T69" s="267"/>
      <c r="U69" s="267"/>
      <c r="V69" s="267"/>
      <c r="W69" s="267"/>
      <c r="X69" s="267"/>
      <c r="Y69" s="267"/>
      <c r="Z69" s="267"/>
      <c r="AA69" s="267"/>
      <c r="AB69" s="267"/>
      <c r="AC69" s="267"/>
      <c r="AD69" s="94"/>
      <c r="AE69" s="94"/>
      <c r="AF69" s="94"/>
      <c r="AG69" s="94"/>
      <c r="AH69" s="94"/>
      <c r="AI69" s="94"/>
      <c r="AJ69" s="94"/>
      <c r="AK69" s="94"/>
      <c r="AL69" s="94"/>
      <c r="AM69" s="94"/>
      <c r="AN69" s="94"/>
      <c r="AO69" s="94"/>
    </row>
    <row r="70" spans="1:41" s="528" customFormat="1" ht="47.25" x14ac:dyDescent="0.25">
      <c r="A70" s="46"/>
      <c r="B70" s="282" t="str">
        <f>'13'!B71</f>
        <v>Реконструкция ТП-116</v>
      </c>
      <c r="C70" s="554" t="str">
        <f>'13'!C71</f>
        <v>O</v>
      </c>
      <c r="D70" s="530" t="s">
        <v>792</v>
      </c>
      <c r="E70" s="234" t="s">
        <v>692</v>
      </c>
      <c r="F70" s="234" t="s">
        <v>881</v>
      </c>
      <c r="G70" s="303" t="s">
        <v>882</v>
      </c>
      <c r="H70" s="138" t="s">
        <v>793</v>
      </c>
      <c r="I70" s="138" t="s">
        <v>793</v>
      </c>
      <c r="J70" s="138" t="s">
        <v>793</v>
      </c>
      <c r="K70" s="138" t="s">
        <v>793</v>
      </c>
      <c r="L70" s="138" t="s">
        <v>793</v>
      </c>
      <c r="M70" s="138" t="s">
        <v>793</v>
      </c>
      <c r="N70" s="138" t="s">
        <v>793</v>
      </c>
      <c r="O70" s="138" t="s">
        <v>793</v>
      </c>
      <c r="P70" s="138" t="s">
        <v>793</v>
      </c>
      <c r="Q70" s="138" t="s">
        <v>922</v>
      </c>
      <c r="R70" s="138" t="s">
        <v>793</v>
      </c>
      <c r="S70" s="553"/>
      <c r="T70" s="267"/>
      <c r="U70" s="267"/>
      <c r="V70" s="267"/>
      <c r="W70" s="267"/>
      <c r="X70" s="267"/>
      <c r="Y70" s="267"/>
      <c r="Z70" s="267"/>
      <c r="AA70" s="267"/>
      <c r="AB70" s="267"/>
      <c r="AC70" s="267"/>
      <c r="AD70" s="94"/>
      <c r="AE70" s="94"/>
      <c r="AF70" s="94"/>
      <c r="AG70" s="94"/>
      <c r="AH70" s="94"/>
      <c r="AI70" s="94"/>
      <c r="AJ70" s="94"/>
      <c r="AK70" s="94"/>
      <c r="AL70" s="94"/>
      <c r="AM70" s="94"/>
      <c r="AN70" s="94"/>
      <c r="AO70" s="94"/>
    </row>
    <row r="71" spans="1:41" s="528" customFormat="1" ht="47.25" x14ac:dyDescent="0.25">
      <c r="A71" s="46"/>
      <c r="B71" s="282" t="str">
        <f>'13'!B72</f>
        <v>Реконструкция ГПП-1 с заменой оборудования РУ-6кВ секция №2 и переводом нагрузок</v>
      </c>
      <c r="C71" s="554" t="str">
        <f>'13'!C72</f>
        <v>O</v>
      </c>
      <c r="D71" s="530" t="s">
        <v>792</v>
      </c>
      <c r="E71" s="234" t="s">
        <v>692</v>
      </c>
      <c r="F71" s="234" t="s">
        <v>881</v>
      </c>
      <c r="G71" s="303" t="s">
        <v>882</v>
      </c>
      <c r="H71" s="138" t="s">
        <v>793</v>
      </c>
      <c r="I71" s="138" t="s">
        <v>793</v>
      </c>
      <c r="J71" s="138" t="s">
        <v>793</v>
      </c>
      <c r="K71" s="138" t="s">
        <v>793</v>
      </c>
      <c r="L71" s="138" t="s">
        <v>793</v>
      </c>
      <c r="M71" s="138" t="s">
        <v>793</v>
      </c>
      <c r="N71" s="138" t="s">
        <v>793</v>
      </c>
      <c r="O71" s="138" t="s">
        <v>793</v>
      </c>
      <c r="P71" s="138" t="s">
        <v>793</v>
      </c>
      <c r="Q71" s="138" t="s">
        <v>922</v>
      </c>
      <c r="R71" s="138" t="s">
        <v>793</v>
      </c>
      <c r="S71" s="553"/>
      <c r="T71" s="267"/>
      <c r="U71" s="267"/>
      <c r="V71" s="267"/>
      <c r="W71" s="267"/>
      <c r="X71" s="267"/>
      <c r="Y71" s="267"/>
      <c r="Z71" s="267"/>
      <c r="AA71" s="267"/>
      <c r="AB71" s="267"/>
      <c r="AC71" s="267"/>
      <c r="AD71" s="94"/>
      <c r="AE71" s="94"/>
      <c r="AF71" s="94"/>
      <c r="AG71" s="94"/>
      <c r="AH71" s="94"/>
      <c r="AI71" s="94"/>
      <c r="AJ71" s="94"/>
      <c r="AK71" s="94"/>
      <c r="AL71" s="94"/>
      <c r="AM71" s="94"/>
      <c r="AN71" s="94"/>
      <c r="AO71" s="94"/>
    </row>
    <row r="72" spans="1:41" s="528" customFormat="1" ht="47.25" x14ac:dyDescent="0.25">
      <c r="A72" s="46"/>
      <c r="B72" s="282" t="str">
        <f>'13'!B73</f>
        <v>Реконструкция ТП-11 с заменой оборудования и переводом нагрузок</v>
      </c>
      <c r="C72" s="554" t="str">
        <f>'13'!C73</f>
        <v>O</v>
      </c>
      <c r="D72" s="530" t="s">
        <v>792</v>
      </c>
      <c r="E72" s="234" t="s">
        <v>692</v>
      </c>
      <c r="F72" s="234" t="s">
        <v>881</v>
      </c>
      <c r="G72" s="303" t="s">
        <v>882</v>
      </c>
      <c r="H72" s="138" t="s">
        <v>793</v>
      </c>
      <c r="I72" s="138" t="s">
        <v>793</v>
      </c>
      <c r="J72" s="138" t="s">
        <v>793</v>
      </c>
      <c r="K72" s="138" t="s">
        <v>793</v>
      </c>
      <c r="L72" s="138" t="s">
        <v>793</v>
      </c>
      <c r="M72" s="138" t="s">
        <v>793</v>
      </c>
      <c r="N72" s="138" t="s">
        <v>793</v>
      </c>
      <c r="O72" s="138" t="s">
        <v>793</v>
      </c>
      <c r="P72" s="138" t="s">
        <v>793</v>
      </c>
      <c r="Q72" s="138" t="s">
        <v>922</v>
      </c>
      <c r="R72" s="138" t="s">
        <v>793</v>
      </c>
      <c r="S72" s="553"/>
      <c r="T72" s="267"/>
      <c r="U72" s="267"/>
      <c r="V72" s="267"/>
      <c r="W72" s="267"/>
      <c r="X72" s="267"/>
      <c r="Y72" s="267"/>
      <c r="Z72" s="267"/>
      <c r="AA72" s="267"/>
      <c r="AB72" s="267"/>
      <c r="AC72" s="267"/>
      <c r="AD72" s="94"/>
      <c r="AE72" s="94"/>
      <c r="AF72" s="94"/>
      <c r="AG72" s="94"/>
      <c r="AH72" s="94"/>
      <c r="AI72" s="94"/>
      <c r="AJ72" s="94"/>
      <c r="AK72" s="94"/>
      <c r="AL72" s="94"/>
      <c r="AM72" s="94"/>
      <c r="AN72" s="94"/>
      <c r="AO72" s="94"/>
    </row>
    <row r="73" spans="1:41" s="528" customFormat="1" ht="47.25" x14ac:dyDescent="0.25">
      <c r="A73" s="46"/>
      <c r="B73" s="282" t="str">
        <f>'13'!B74</f>
        <v>Установка новой БКТП  взамен существующей РП-4</v>
      </c>
      <c r="C73" s="554" t="str">
        <f>'13'!C74</f>
        <v>O</v>
      </c>
      <c r="D73" s="530" t="s">
        <v>792</v>
      </c>
      <c r="E73" s="234" t="s">
        <v>692</v>
      </c>
      <c r="F73" s="234" t="s">
        <v>881</v>
      </c>
      <c r="G73" s="303" t="s">
        <v>882</v>
      </c>
      <c r="H73" s="138" t="s">
        <v>793</v>
      </c>
      <c r="I73" s="138" t="s">
        <v>793</v>
      </c>
      <c r="J73" s="138" t="s">
        <v>793</v>
      </c>
      <c r="K73" s="138" t="s">
        <v>793</v>
      </c>
      <c r="L73" s="138" t="s">
        <v>793</v>
      </c>
      <c r="M73" s="138" t="s">
        <v>793</v>
      </c>
      <c r="N73" s="138" t="s">
        <v>793</v>
      </c>
      <c r="O73" s="138" t="s">
        <v>793</v>
      </c>
      <c r="P73" s="138" t="s">
        <v>793</v>
      </c>
      <c r="Q73" s="138" t="s">
        <v>922</v>
      </c>
      <c r="R73" s="138" t="s">
        <v>793</v>
      </c>
      <c r="S73" s="553"/>
      <c r="T73" s="267"/>
      <c r="U73" s="267"/>
      <c r="V73" s="267"/>
      <c r="W73" s="267"/>
      <c r="X73" s="267"/>
      <c r="Y73" s="267"/>
      <c r="Z73" s="267"/>
      <c r="AA73" s="267"/>
      <c r="AB73" s="267"/>
      <c r="AC73" s="267"/>
      <c r="AD73" s="94"/>
      <c r="AE73" s="94"/>
      <c r="AF73" s="94"/>
      <c r="AG73" s="94"/>
      <c r="AH73" s="94"/>
      <c r="AI73" s="94"/>
      <c r="AJ73" s="94"/>
      <c r="AK73" s="94"/>
      <c r="AL73" s="94"/>
      <c r="AM73" s="94"/>
      <c r="AN73" s="94"/>
      <c r="AO73" s="94"/>
    </row>
    <row r="74" spans="1:41" s="528" customFormat="1" ht="47.25" x14ac:dyDescent="0.25">
      <c r="A74" s="46"/>
      <c r="B74" s="282" t="str">
        <f>'13'!B75</f>
        <v>Установка  КТП  взамен существующей ТП-345 с переводом нагрузок</v>
      </c>
      <c r="C74" s="554" t="str">
        <f>'13'!C75</f>
        <v>O</v>
      </c>
      <c r="D74" s="530" t="s">
        <v>792</v>
      </c>
      <c r="E74" s="234" t="s">
        <v>692</v>
      </c>
      <c r="F74" s="234" t="s">
        <v>881</v>
      </c>
      <c r="G74" s="303" t="s">
        <v>882</v>
      </c>
      <c r="H74" s="138" t="s">
        <v>793</v>
      </c>
      <c r="I74" s="138" t="s">
        <v>793</v>
      </c>
      <c r="J74" s="138" t="s">
        <v>793</v>
      </c>
      <c r="K74" s="138" t="s">
        <v>793</v>
      </c>
      <c r="L74" s="138" t="s">
        <v>793</v>
      </c>
      <c r="M74" s="138" t="s">
        <v>793</v>
      </c>
      <c r="N74" s="138" t="s">
        <v>793</v>
      </c>
      <c r="O74" s="138" t="s">
        <v>793</v>
      </c>
      <c r="P74" s="138" t="s">
        <v>793</v>
      </c>
      <c r="Q74" s="138" t="s">
        <v>922</v>
      </c>
      <c r="R74" s="138" t="s">
        <v>793</v>
      </c>
      <c r="S74" s="553"/>
      <c r="T74" s="267"/>
      <c r="U74" s="267"/>
      <c r="V74" s="267"/>
      <c r="W74" s="267"/>
      <c r="X74" s="267"/>
      <c r="Y74" s="267"/>
      <c r="Z74" s="267"/>
      <c r="AA74" s="267"/>
      <c r="AB74" s="267"/>
      <c r="AC74" s="267"/>
      <c r="AD74" s="94"/>
      <c r="AE74" s="94"/>
      <c r="AF74" s="94"/>
      <c r="AG74" s="94"/>
      <c r="AH74" s="94"/>
      <c r="AI74" s="94"/>
      <c r="AJ74" s="94"/>
      <c r="AK74" s="94"/>
      <c r="AL74" s="94"/>
      <c r="AM74" s="94"/>
      <c r="AN74" s="94"/>
      <c r="AO74" s="94"/>
    </row>
    <row r="75" spans="1:41" s="299" customFormat="1" ht="47.25" x14ac:dyDescent="0.25">
      <c r="A75" s="46"/>
      <c r="B75" s="282" t="str">
        <f>'13'!B76</f>
        <v>Реконструкция ТП-25 с заменой оборудования РУ-6кВ и переводом нагрузок</v>
      </c>
      <c r="C75" s="554" t="str">
        <f>'13'!C76</f>
        <v>O</v>
      </c>
      <c r="D75" s="301" t="s">
        <v>792</v>
      </c>
      <c r="E75" s="234" t="s">
        <v>692</v>
      </c>
      <c r="F75" s="234" t="s">
        <v>881</v>
      </c>
      <c r="G75" s="303" t="s">
        <v>882</v>
      </c>
      <c r="H75" s="138" t="s">
        <v>793</v>
      </c>
      <c r="I75" s="138" t="s">
        <v>793</v>
      </c>
      <c r="J75" s="138" t="s">
        <v>793</v>
      </c>
      <c r="K75" s="138" t="s">
        <v>793</v>
      </c>
      <c r="L75" s="138" t="s">
        <v>793</v>
      </c>
      <c r="M75" s="138" t="s">
        <v>793</v>
      </c>
      <c r="N75" s="138" t="s">
        <v>793</v>
      </c>
      <c r="O75" s="138" t="s">
        <v>793</v>
      </c>
      <c r="P75" s="138" t="s">
        <v>793</v>
      </c>
      <c r="Q75" s="138" t="s">
        <v>793</v>
      </c>
      <c r="R75" s="138" t="s">
        <v>793</v>
      </c>
      <c r="S75" s="553"/>
      <c r="T75" s="267"/>
      <c r="U75" s="267"/>
      <c r="V75" s="267"/>
      <c r="W75" s="267"/>
      <c r="X75" s="267"/>
      <c r="Y75" s="267"/>
      <c r="Z75" s="267"/>
      <c r="AA75" s="267"/>
      <c r="AB75" s="267"/>
      <c r="AC75" s="267"/>
      <c r="AD75" s="94"/>
      <c r="AE75" s="94"/>
      <c r="AF75" s="94"/>
      <c r="AG75" s="94"/>
      <c r="AH75" s="94"/>
      <c r="AI75" s="94"/>
      <c r="AJ75" s="94"/>
      <c r="AK75" s="94"/>
      <c r="AL75" s="94"/>
      <c r="AM75" s="94"/>
      <c r="AN75" s="94"/>
      <c r="AO75" s="94"/>
    </row>
    <row r="76" spans="1:41" s="221" customFormat="1" ht="47.25" x14ac:dyDescent="0.25">
      <c r="A76" s="46"/>
      <c r="B76" s="282" t="str">
        <f>'13'!B77</f>
        <v>Замена оборудования РУ-6кВ ТП-55 с переводом нагрузок</v>
      </c>
      <c r="C76" s="554" t="str">
        <f>'13'!C77</f>
        <v>O</v>
      </c>
      <c r="D76" s="223" t="s">
        <v>792</v>
      </c>
      <c r="E76" s="234" t="s">
        <v>692</v>
      </c>
      <c r="F76" s="234" t="s">
        <v>881</v>
      </c>
      <c r="G76" s="303" t="s">
        <v>882</v>
      </c>
      <c r="H76" s="138" t="s">
        <v>793</v>
      </c>
      <c r="I76" s="138" t="s">
        <v>793</v>
      </c>
      <c r="J76" s="138" t="s">
        <v>793</v>
      </c>
      <c r="K76" s="138" t="s">
        <v>793</v>
      </c>
      <c r="L76" s="138" t="s">
        <v>793</v>
      </c>
      <c r="M76" s="138" t="s">
        <v>793</v>
      </c>
      <c r="N76" s="138" t="s">
        <v>793</v>
      </c>
      <c r="O76" s="138" t="s">
        <v>793</v>
      </c>
      <c r="P76" s="138" t="s">
        <v>793</v>
      </c>
      <c r="Q76" s="138" t="s">
        <v>793</v>
      </c>
      <c r="R76" s="138" t="s">
        <v>793</v>
      </c>
      <c r="S76" s="553"/>
      <c r="T76" s="267"/>
      <c r="U76" s="267"/>
      <c r="V76" s="267"/>
      <c r="W76" s="267"/>
      <c r="X76" s="267"/>
      <c r="Y76" s="267"/>
      <c r="Z76" s="267"/>
      <c r="AA76" s="267"/>
      <c r="AB76" s="267"/>
      <c r="AC76" s="267"/>
      <c r="AD76" s="94"/>
      <c r="AE76" s="94"/>
      <c r="AF76" s="94"/>
      <c r="AG76" s="94"/>
      <c r="AH76" s="94"/>
      <c r="AI76" s="94"/>
      <c r="AJ76" s="94"/>
      <c r="AK76" s="94"/>
      <c r="AL76" s="94"/>
      <c r="AM76" s="94"/>
      <c r="AN76" s="94"/>
      <c r="AO76" s="94"/>
    </row>
    <row r="77" spans="1:41" s="528" customFormat="1" ht="47.25" x14ac:dyDescent="0.25">
      <c r="A77" s="46"/>
      <c r="B77" s="282" t="str">
        <f>'13'!B78</f>
        <v>Реконструкция ТП-372 с заменой оборудования и переводом нагрузок</v>
      </c>
      <c r="C77" s="554" t="str">
        <f>'13'!C78</f>
        <v>O</v>
      </c>
      <c r="D77" s="530" t="s">
        <v>792</v>
      </c>
      <c r="E77" s="234" t="s">
        <v>692</v>
      </c>
      <c r="F77" s="234" t="s">
        <v>881</v>
      </c>
      <c r="G77" s="303" t="s">
        <v>882</v>
      </c>
      <c r="H77" s="138" t="s">
        <v>793</v>
      </c>
      <c r="I77" s="138" t="s">
        <v>793</v>
      </c>
      <c r="J77" s="138" t="s">
        <v>793</v>
      </c>
      <c r="K77" s="138" t="s">
        <v>793</v>
      </c>
      <c r="L77" s="138" t="s">
        <v>793</v>
      </c>
      <c r="M77" s="138" t="s">
        <v>793</v>
      </c>
      <c r="N77" s="138" t="s">
        <v>793</v>
      </c>
      <c r="O77" s="138" t="s">
        <v>793</v>
      </c>
      <c r="P77" s="138" t="s">
        <v>793</v>
      </c>
      <c r="Q77" s="138" t="s">
        <v>793</v>
      </c>
      <c r="R77" s="138" t="s">
        <v>793</v>
      </c>
      <c r="S77" s="553"/>
      <c r="T77" s="267"/>
      <c r="U77" s="267"/>
      <c r="V77" s="267"/>
      <c r="W77" s="267"/>
      <c r="X77" s="267"/>
      <c r="Y77" s="267"/>
      <c r="Z77" s="267"/>
      <c r="AA77" s="267"/>
      <c r="AB77" s="267"/>
      <c r="AC77" s="267"/>
      <c r="AD77" s="94"/>
      <c r="AE77" s="94"/>
      <c r="AF77" s="94"/>
      <c r="AG77" s="94"/>
      <c r="AH77" s="94"/>
      <c r="AI77" s="94"/>
      <c r="AJ77" s="94"/>
      <c r="AK77" s="94"/>
      <c r="AL77" s="94"/>
      <c r="AM77" s="94"/>
      <c r="AN77" s="94"/>
      <c r="AO77" s="94"/>
    </row>
    <row r="78" spans="1:41" s="528" customFormat="1" ht="47.25" x14ac:dyDescent="0.25">
      <c r="A78" s="46"/>
      <c r="B78" s="282" t="str">
        <f>'13'!B79</f>
        <v>Замена оборудования ОРУ-35кВ секции №2 ГПП-1</v>
      </c>
      <c r="C78" s="554" t="str">
        <f>'13'!C79</f>
        <v>O</v>
      </c>
      <c r="D78" s="530" t="s">
        <v>792</v>
      </c>
      <c r="E78" s="234" t="s">
        <v>692</v>
      </c>
      <c r="F78" s="234" t="s">
        <v>881</v>
      </c>
      <c r="G78" s="303" t="s">
        <v>882</v>
      </c>
      <c r="H78" s="138" t="s">
        <v>793</v>
      </c>
      <c r="I78" s="138" t="s">
        <v>793</v>
      </c>
      <c r="J78" s="138" t="s">
        <v>793</v>
      </c>
      <c r="K78" s="138" t="s">
        <v>793</v>
      </c>
      <c r="L78" s="138" t="s">
        <v>793</v>
      </c>
      <c r="M78" s="138" t="s">
        <v>793</v>
      </c>
      <c r="N78" s="138" t="s">
        <v>793</v>
      </c>
      <c r="O78" s="138" t="s">
        <v>793</v>
      </c>
      <c r="P78" s="138" t="s">
        <v>793</v>
      </c>
      <c r="Q78" s="138" t="s">
        <v>793</v>
      </c>
      <c r="R78" s="138" t="s">
        <v>793</v>
      </c>
      <c r="S78" s="553"/>
      <c r="T78" s="267"/>
      <c r="U78" s="267"/>
      <c r="V78" s="267"/>
      <c r="W78" s="267"/>
      <c r="X78" s="267"/>
      <c r="Y78" s="267"/>
      <c r="Z78" s="267"/>
      <c r="AA78" s="267"/>
      <c r="AB78" s="267"/>
      <c r="AC78" s="267"/>
      <c r="AD78" s="94"/>
      <c r="AE78" s="94"/>
      <c r="AF78" s="94"/>
      <c r="AG78" s="94"/>
      <c r="AH78" s="94"/>
      <c r="AI78" s="94"/>
      <c r="AJ78" s="94"/>
      <c r="AK78" s="94"/>
      <c r="AL78" s="94"/>
      <c r="AM78" s="94"/>
      <c r="AN78" s="94"/>
      <c r="AO78" s="94"/>
    </row>
    <row r="79" spans="1:41" s="580" customFormat="1" ht="63" x14ac:dyDescent="0.25">
      <c r="A79" s="46"/>
      <c r="B79" s="282" t="str">
        <f>'13'!B80</f>
        <v>Установка новой БКТП  взамен существующей в районе "Прибрежный" рядом с ул. Корнева д.99-101 (взамен существующей КТП)</v>
      </c>
      <c r="C79" s="554" t="str">
        <f>'13'!C80</f>
        <v>O</v>
      </c>
      <c r="D79" s="582" t="s">
        <v>792</v>
      </c>
      <c r="E79" s="234" t="s">
        <v>692</v>
      </c>
      <c r="F79" s="234" t="s">
        <v>881</v>
      </c>
      <c r="G79" s="303" t="s">
        <v>882</v>
      </c>
      <c r="H79" s="138" t="s">
        <v>793</v>
      </c>
      <c r="I79" s="138" t="s">
        <v>793</v>
      </c>
      <c r="J79" s="138" t="s">
        <v>793</v>
      </c>
      <c r="K79" s="138" t="s">
        <v>793</v>
      </c>
      <c r="L79" s="138" t="s">
        <v>793</v>
      </c>
      <c r="M79" s="138" t="s">
        <v>793</v>
      </c>
      <c r="N79" s="138" t="s">
        <v>793</v>
      </c>
      <c r="O79" s="138" t="s">
        <v>793</v>
      </c>
      <c r="P79" s="138" t="s">
        <v>793</v>
      </c>
      <c r="Q79" s="138" t="s">
        <v>793</v>
      </c>
      <c r="R79" s="138" t="s">
        <v>793</v>
      </c>
      <c r="S79" s="553"/>
      <c r="T79" s="267"/>
      <c r="U79" s="267"/>
      <c r="V79" s="267"/>
      <c r="W79" s="267"/>
      <c r="X79" s="267"/>
      <c r="Y79" s="267"/>
      <c r="Z79" s="267"/>
      <c r="AA79" s="267"/>
      <c r="AB79" s="267"/>
      <c r="AC79" s="267"/>
      <c r="AD79" s="94"/>
      <c r="AE79" s="94"/>
      <c r="AF79" s="94"/>
      <c r="AG79" s="94"/>
      <c r="AH79" s="94"/>
      <c r="AI79" s="94"/>
      <c r="AJ79" s="94"/>
      <c r="AK79" s="94"/>
      <c r="AL79" s="94"/>
      <c r="AM79" s="94"/>
      <c r="AN79" s="94"/>
      <c r="AO79" s="94"/>
    </row>
    <row r="80" spans="1:41" s="601" customFormat="1" ht="47.25" x14ac:dyDescent="0.25">
      <c r="A80" s="46"/>
      <c r="B80" s="282" t="str">
        <f>'9'!B87</f>
        <v>Установка КТП взамен существующей КТП-150 с переводом нагрузок</v>
      </c>
      <c r="C80" s="554" t="str">
        <f>'9'!C87</f>
        <v>O</v>
      </c>
      <c r="D80" s="602" t="s">
        <v>792</v>
      </c>
      <c r="E80" s="234" t="s">
        <v>692</v>
      </c>
      <c r="F80" s="234" t="s">
        <v>881</v>
      </c>
      <c r="G80" s="303" t="s">
        <v>882</v>
      </c>
      <c r="H80" s="138" t="s">
        <v>793</v>
      </c>
      <c r="I80" s="138" t="s">
        <v>793</v>
      </c>
      <c r="J80" s="138" t="s">
        <v>793</v>
      </c>
      <c r="K80" s="138" t="s">
        <v>793</v>
      </c>
      <c r="L80" s="138" t="s">
        <v>793</v>
      </c>
      <c r="M80" s="138" t="s">
        <v>793</v>
      </c>
      <c r="N80" s="138" t="s">
        <v>793</v>
      </c>
      <c r="O80" s="138" t="s">
        <v>793</v>
      </c>
      <c r="P80" s="138" t="s">
        <v>793</v>
      </c>
      <c r="Q80" s="138" t="s">
        <v>793</v>
      </c>
      <c r="R80" s="138" t="s">
        <v>793</v>
      </c>
      <c r="S80" s="553"/>
      <c r="T80" s="267"/>
      <c r="U80" s="267"/>
      <c r="V80" s="267"/>
      <c r="W80" s="267"/>
      <c r="X80" s="267"/>
      <c r="Y80" s="267"/>
      <c r="Z80" s="267"/>
      <c r="AA80" s="267"/>
      <c r="AB80" s="267"/>
      <c r="AC80" s="267"/>
      <c r="AD80" s="94"/>
      <c r="AE80" s="94"/>
      <c r="AF80" s="94"/>
      <c r="AG80" s="94"/>
      <c r="AH80" s="94"/>
      <c r="AI80" s="94"/>
      <c r="AJ80" s="94"/>
      <c r="AK80" s="94"/>
      <c r="AL80" s="94"/>
      <c r="AM80" s="94"/>
      <c r="AN80" s="94"/>
      <c r="AO80" s="94"/>
    </row>
    <row r="81" spans="1:41" s="528" customFormat="1" ht="47.25" x14ac:dyDescent="0.25">
      <c r="A81" s="46"/>
      <c r="B81" s="283" t="s">
        <v>819</v>
      </c>
      <c r="C81" s="526" t="s">
        <v>820</v>
      </c>
      <c r="D81" s="530" t="s">
        <v>792</v>
      </c>
      <c r="E81" s="234" t="s">
        <v>692</v>
      </c>
      <c r="F81" s="234" t="s">
        <v>881</v>
      </c>
      <c r="G81" s="303" t="s">
        <v>882</v>
      </c>
      <c r="H81" s="138" t="s">
        <v>793</v>
      </c>
      <c r="I81" s="138" t="s">
        <v>793</v>
      </c>
      <c r="J81" s="138" t="s">
        <v>793</v>
      </c>
      <c r="K81" s="138" t="s">
        <v>793</v>
      </c>
      <c r="L81" s="138" t="s">
        <v>793</v>
      </c>
      <c r="M81" s="138" t="s">
        <v>793</v>
      </c>
      <c r="N81" s="138" t="s">
        <v>793</v>
      </c>
      <c r="O81" s="138" t="s">
        <v>793</v>
      </c>
      <c r="P81" s="138" t="s">
        <v>793</v>
      </c>
      <c r="Q81" s="138" t="s">
        <v>793</v>
      </c>
      <c r="R81" s="138" t="s">
        <v>793</v>
      </c>
      <c r="S81" s="553"/>
      <c r="T81" s="267"/>
      <c r="U81" s="267"/>
      <c r="V81" s="267"/>
      <c r="W81" s="267"/>
      <c r="X81" s="267"/>
      <c r="Y81" s="267"/>
      <c r="Z81" s="267"/>
      <c r="AA81" s="267"/>
      <c r="AB81" s="267"/>
      <c r="AC81" s="267"/>
      <c r="AD81" s="94"/>
      <c r="AE81" s="94"/>
      <c r="AF81" s="94"/>
      <c r="AG81" s="94"/>
      <c r="AH81" s="94"/>
      <c r="AI81" s="94"/>
      <c r="AJ81" s="94"/>
      <c r="AK81" s="94"/>
      <c r="AL81" s="94"/>
      <c r="AM81" s="94"/>
      <c r="AN81" s="94"/>
      <c r="AO81" s="94"/>
    </row>
    <row r="82" spans="1:41" s="528" customFormat="1" ht="47.25" x14ac:dyDescent="0.25">
      <c r="A82" s="46"/>
      <c r="B82" s="282"/>
      <c r="C82" s="290"/>
      <c r="D82" s="530" t="s">
        <v>792</v>
      </c>
      <c r="E82" s="234" t="s">
        <v>692</v>
      </c>
      <c r="F82" s="234" t="s">
        <v>881</v>
      </c>
      <c r="G82" s="303" t="s">
        <v>882</v>
      </c>
      <c r="H82" s="138" t="s">
        <v>793</v>
      </c>
      <c r="I82" s="138" t="s">
        <v>793</v>
      </c>
      <c r="J82" s="138" t="s">
        <v>793</v>
      </c>
      <c r="K82" s="138" t="s">
        <v>793</v>
      </c>
      <c r="L82" s="138" t="s">
        <v>793</v>
      </c>
      <c r="M82" s="138" t="s">
        <v>793</v>
      </c>
      <c r="N82" s="138" t="s">
        <v>793</v>
      </c>
      <c r="O82" s="138" t="s">
        <v>793</v>
      </c>
      <c r="P82" s="138" t="s">
        <v>793</v>
      </c>
      <c r="Q82" s="138" t="s">
        <v>793</v>
      </c>
      <c r="R82" s="138" t="s">
        <v>793</v>
      </c>
      <c r="S82" s="553"/>
      <c r="T82" s="267"/>
      <c r="U82" s="267"/>
      <c r="V82" s="267"/>
      <c r="W82" s="267"/>
      <c r="X82" s="267"/>
      <c r="Y82" s="267"/>
      <c r="Z82" s="267"/>
      <c r="AA82" s="267"/>
      <c r="AB82" s="267"/>
      <c r="AC82" s="267"/>
      <c r="AD82" s="94"/>
      <c r="AE82" s="94"/>
      <c r="AF82" s="94"/>
      <c r="AG82" s="94"/>
      <c r="AH82" s="94"/>
      <c r="AI82" s="94"/>
      <c r="AJ82" s="94"/>
      <c r="AK82" s="94"/>
      <c r="AL82" s="94"/>
      <c r="AM82" s="94"/>
      <c r="AN82" s="94"/>
      <c r="AO82" s="94"/>
    </row>
    <row r="83" spans="1:41" s="528" customFormat="1" ht="47.25" x14ac:dyDescent="0.25">
      <c r="A83" s="46" t="s">
        <v>557</v>
      </c>
      <c r="B83" s="283" t="s">
        <v>751</v>
      </c>
      <c r="C83" s="290"/>
      <c r="D83" s="530" t="s">
        <v>792</v>
      </c>
      <c r="E83" s="234" t="s">
        <v>692</v>
      </c>
      <c r="F83" s="234" t="s">
        <v>881</v>
      </c>
      <c r="G83" s="303" t="s">
        <v>882</v>
      </c>
      <c r="H83" s="138" t="s">
        <v>793</v>
      </c>
      <c r="I83" s="138" t="s">
        <v>793</v>
      </c>
      <c r="J83" s="138" t="s">
        <v>793</v>
      </c>
      <c r="K83" s="138" t="s">
        <v>793</v>
      </c>
      <c r="L83" s="138" t="s">
        <v>793</v>
      </c>
      <c r="M83" s="138" t="s">
        <v>793</v>
      </c>
      <c r="N83" s="138" t="s">
        <v>793</v>
      </c>
      <c r="O83" s="138" t="s">
        <v>793</v>
      </c>
      <c r="P83" s="138" t="s">
        <v>793</v>
      </c>
      <c r="Q83" s="138" t="s">
        <v>793</v>
      </c>
      <c r="R83" s="138" t="s">
        <v>793</v>
      </c>
      <c r="S83" s="553"/>
      <c r="T83" s="267"/>
      <c r="U83" s="267"/>
      <c r="V83" s="267"/>
      <c r="W83" s="267"/>
      <c r="X83" s="267"/>
      <c r="Y83" s="267"/>
      <c r="Z83" s="267"/>
      <c r="AA83" s="267"/>
      <c r="AB83" s="267"/>
      <c r="AC83" s="267"/>
      <c r="AD83" s="94"/>
      <c r="AE83" s="94"/>
      <c r="AF83" s="94"/>
      <c r="AG83" s="94"/>
      <c r="AH83" s="94"/>
      <c r="AI83" s="94"/>
      <c r="AJ83" s="94"/>
      <c r="AK83" s="94"/>
      <c r="AL83" s="94"/>
      <c r="AM83" s="94"/>
      <c r="AN83" s="94"/>
      <c r="AO83" s="94"/>
    </row>
    <row r="84" spans="1:41" s="528" customFormat="1" ht="47.25" x14ac:dyDescent="0.25">
      <c r="A84" s="46" t="s">
        <v>607</v>
      </c>
      <c r="B84" s="283" t="s">
        <v>752</v>
      </c>
      <c r="C84" s="290"/>
      <c r="D84" s="530" t="s">
        <v>792</v>
      </c>
      <c r="E84" s="234" t="s">
        <v>692</v>
      </c>
      <c r="F84" s="234" t="s">
        <v>881</v>
      </c>
      <c r="G84" s="303" t="s">
        <v>882</v>
      </c>
      <c r="H84" s="138" t="s">
        <v>793</v>
      </c>
      <c r="I84" s="138" t="s">
        <v>793</v>
      </c>
      <c r="J84" s="138" t="s">
        <v>793</v>
      </c>
      <c r="K84" s="138" t="s">
        <v>793</v>
      </c>
      <c r="L84" s="138" t="s">
        <v>793</v>
      </c>
      <c r="M84" s="138" t="s">
        <v>793</v>
      </c>
      <c r="N84" s="138" t="s">
        <v>793</v>
      </c>
      <c r="O84" s="138" t="s">
        <v>793</v>
      </c>
      <c r="P84" s="138" t="s">
        <v>793</v>
      </c>
      <c r="Q84" s="138" t="s">
        <v>793</v>
      </c>
      <c r="R84" s="138" t="s">
        <v>793</v>
      </c>
      <c r="S84" s="553"/>
      <c r="T84" s="267"/>
      <c r="U84" s="267"/>
      <c r="V84" s="267"/>
      <c r="W84" s="267"/>
      <c r="X84" s="267"/>
      <c r="Y84" s="267"/>
      <c r="Z84" s="267"/>
      <c r="AA84" s="267"/>
      <c r="AB84" s="267"/>
      <c r="AC84" s="267"/>
      <c r="AD84" s="94"/>
      <c r="AE84" s="94"/>
      <c r="AF84" s="94"/>
      <c r="AG84" s="94"/>
      <c r="AH84" s="94"/>
      <c r="AI84" s="94"/>
      <c r="AJ84" s="94"/>
      <c r="AK84" s="94"/>
      <c r="AL84" s="94"/>
      <c r="AM84" s="94"/>
      <c r="AN84" s="94"/>
      <c r="AO84" s="94"/>
    </row>
    <row r="85" spans="1:41" s="528" customFormat="1" ht="47.25" x14ac:dyDescent="0.25">
      <c r="A85" s="46"/>
      <c r="B85" s="282" t="s">
        <v>947</v>
      </c>
      <c r="C85" s="290" t="s">
        <v>809</v>
      </c>
      <c r="D85" s="530" t="s">
        <v>792</v>
      </c>
      <c r="E85" s="234" t="s">
        <v>692</v>
      </c>
      <c r="F85" s="234" t="s">
        <v>881</v>
      </c>
      <c r="G85" s="303" t="s">
        <v>882</v>
      </c>
      <c r="H85" s="138" t="s">
        <v>793</v>
      </c>
      <c r="I85" s="138" t="s">
        <v>793</v>
      </c>
      <c r="J85" s="138" t="s">
        <v>793</v>
      </c>
      <c r="K85" s="138" t="s">
        <v>793</v>
      </c>
      <c r="L85" s="138" t="s">
        <v>793</v>
      </c>
      <c r="M85" s="138" t="s">
        <v>793</v>
      </c>
      <c r="N85" s="138" t="s">
        <v>793</v>
      </c>
      <c r="O85" s="138" t="s">
        <v>793</v>
      </c>
      <c r="P85" s="138" t="s">
        <v>793</v>
      </c>
      <c r="Q85" s="138" t="s">
        <v>793</v>
      </c>
      <c r="R85" s="138" t="s">
        <v>793</v>
      </c>
      <c r="S85" s="553"/>
      <c r="T85" s="267"/>
      <c r="U85" s="267"/>
      <c r="V85" s="267"/>
      <c r="W85" s="267"/>
      <c r="X85" s="267"/>
      <c r="Y85" s="267"/>
      <c r="Z85" s="267"/>
      <c r="AA85" s="267"/>
      <c r="AB85" s="267"/>
      <c r="AC85" s="267"/>
      <c r="AD85" s="94"/>
      <c r="AE85" s="94"/>
      <c r="AF85" s="94"/>
      <c r="AG85" s="94"/>
      <c r="AH85" s="94"/>
      <c r="AI85" s="94"/>
      <c r="AJ85" s="94"/>
      <c r="AK85" s="94"/>
      <c r="AL85" s="94"/>
      <c r="AM85" s="94"/>
      <c r="AN85" s="94"/>
      <c r="AO85" s="94"/>
    </row>
    <row r="86" spans="1:41" s="528" customFormat="1" ht="47.25" x14ac:dyDescent="0.25">
      <c r="A86" s="46"/>
      <c r="B86" s="282" t="s">
        <v>948</v>
      </c>
      <c r="C86" s="290" t="s">
        <v>809</v>
      </c>
      <c r="D86" s="530" t="s">
        <v>792</v>
      </c>
      <c r="E86" s="234" t="s">
        <v>692</v>
      </c>
      <c r="F86" s="234" t="s">
        <v>881</v>
      </c>
      <c r="G86" s="303" t="s">
        <v>882</v>
      </c>
      <c r="H86" s="138" t="s">
        <v>793</v>
      </c>
      <c r="I86" s="138" t="s">
        <v>793</v>
      </c>
      <c r="J86" s="138" t="s">
        <v>793</v>
      </c>
      <c r="K86" s="138" t="s">
        <v>793</v>
      </c>
      <c r="L86" s="138" t="s">
        <v>793</v>
      </c>
      <c r="M86" s="138" t="s">
        <v>793</v>
      </c>
      <c r="N86" s="138" t="s">
        <v>793</v>
      </c>
      <c r="O86" s="138" t="s">
        <v>793</v>
      </c>
      <c r="P86" s="138" t="s">
        <v>793</v>
      </c>
      <c r="Q86" s="138" t="s">
        <v>793</v>
      </c>
      <c r="R86" s="138" t="s">
        <v>793</v>
      </c>
      <c r="S86" s="553"/>
      <c r="T86" s="267"/>
      <c r="U86" s="267"/>
      <c r="V86" s="267"/>
      <c r="W86" s="267"/>
      <c r="X86" s="267"/>
      <c r="Y86" s="267"/>
      <c r="Z86" s="267"/>
      <c r="AA86" s="267"/>
      <c r="AB86" s="267"/>
      <c r="AC86" s="267"/>
      <c r="AD86" s="94"/>
      <c r="AE86" s="94"/>
      <c r="AF86" s="94"/>
      <c r="AG86" s="94"/>
      <c r="AH86" s="94"/>
      <c r="AI86" s="94"/>
      <c r="AJ86" s="94"/>
      <c r="AK86" s="94"/>
      <c r="AL86" s="94"/>
      <c r="AM86" s="94"/>
      <c r="AN86" s="94"/>
      <c r="AO86" s="94"/>
    </row>
    <row r="87" spans="1:41" s="528" customFormat="1" ht="47.25" x14ac:dyDescent="0.25">
      <c r="A87" s="46"/>
      <c r="B87" s="282" t="s">
        <v>949</v>
      </c>
      <c r="C87" s="290" t="s">
        <v>809</v>
      </c>
      <c r="D87" s="530" t="s">
        <v>792</v>
      </c>
      <c r="E87" s="234" t="s">
        <v>692</v>
      </c>
      <c r="F87" s="234" t="s">
        <v>881</v>
      </c>
      <c r="G87" s="303" t="s">
        <v>882</v>
      </c>
      <c r="H87" s="138" t="s">
        <v>793</v>
      </c>
      <c r="I87" s="138" t="s">
        <v>793</v>
      </c>
      <c r="J87" s="138" t="s">
        <v>793</v>
      </c>
      <c r="K87" s="138" t="s">
        <v>793</v>
      </c>
      <c r="L87" s="138" t="s">
        <v>793</v>
      </c>
      <c r="M87" s="138" t="s">
        <v>793</v>
      </c>
      <c r="N87" s="138" t="s">
        <v>793</v>
      </c>
      <c r="O87" s="138" t="s">
        <v>793</v>
      </c>
      <c r="P87" s="138" t="s">
        <v>793</v>
      </c>
      <c r="Q87" s="138" t="s">
        <v>793</v>
      </c>
      <c r="R87" s="138" t="s">
        <v>793</v>
      </c>
      <c r="S87" s="553"/>
      <c r="T87" s="267"/>
      <c r="U87" s="267"/>
      <c r="V87" s="267"/>
      <c r="W87" s="267"/>
      <c r="X87" s="267"/>
      <c r="Y87" s="267"/>
      <c r="Z87" s="267"/>
      <c r="AA87" s="267"/>
      <c r="AB87" s="267"/>
      <c r="AC87" s="267"/>
      <c r="AD87" s="94"/>
      <c r="AE87" s="94"/>
      <c r="AF87" s="94"/>
      <c r="AG87" s="94"/>
      <c r="AH87" s="94"/>
      <c r="AI87" s="94"/>
      <c r="AJ87" s="94"/>
      <c r="AK87" s="94"/>
      <c r="AL87" s="94"/>
      <c r="AM87" s="94"/>
      <c r="AN87" s="94"/>
      <c r="AO87" s="94"/>
    </row>
    <row r="88" spans="1:41" s="528" customFormat="1" ht="47.25" x14ac:dyDescent="0.25">
      <c r="A88" s="46"/>
      <c r="B88" s="170" t="s">
        <v>1084</v>
      </c>
      <c r="C88" s="50" t="s">
        <v>813</v>
      </c>
      <c r="D88" s="530"/>
      <c r="E88" s="234"/>
      <c r="F88" s="234"/>
      <c r="G88" s="303"/>
      <c r="H88" s="138"/>
      <c r="I88" s="138"/>
      <c r="J88" s="138"/>
      <c r="K88" s="138"/>
      <c r="L88" s="138"/>
      <c r="M88" s="138"/>
      <c r="N88" s="138"/>
      <c r="O88" s="138"/>
      <c r="P88" s="138"/>
      <c r="Q88" s="138"/>
      <c r="R88" s="138"/>
      <c r="S88" s="553"/>
      <c r="T88" s="267"/>
      <c r="U88" s="267"/>
      <c r="V88" s="267"/>
      <c r="W88" s="267"/>
      <c r="X88" s="267"/>
      <c r="Y88" s="267"/>
      <c r="Z88" s="267"/>
      <c r="AA88" s="267"/>
      <c r="AB88" s="267"/>
      <c r="AC88" s="267"/>
      <c r="AD88" s="94"/>
      <c r="AE88" s="94"/>
      <c r="AF88" s="94"/>
      <c r="AG88" s="94"/>
      <c r="AH88" s="94"/>
      <c r="AI88" s="94"/>
      <c r="AJ88" s="94"/>
      <c r="AK88" s="94"/>
      <c r="AL88" s="94"/>
      <c r="AM88" s="94"/>
      <c r="AN88" s="94"/>
      <c r="AO88" s="94"/>
    </row>
    <row r="89" spans="1:41" s="221" customFormat="1" ht="47.25" x14ac:dyDescent="0.25">
      <c r="A89" s="46"/>
      <c r="B89" s="170" t="s">
        <v>1085</v>
      </c>
      <c r="C89" s="50" t="s">
        <v>817</v>
      </c>
      <c r="D89" s="223" t="s">
        <v>792</v>
      </c>
      <c r="E89" s="234" t="s">
        <v>692</v>
      </c>
      <c r="F89" s="234" t="s">
        <v>881</v>
      </c>
      <c r="G89" s="303" t="s">
        <v>882</v>
      </c>
      <c r="H89" s="138" t="s">
        <v>793</v>
      </c>
      <c r="I89" s="138" t="s">
        <v>793</v>
      </c>
      <c r="J89" s="138" t="s">
        <v>793</v>
      </c>
      <c r="K89" s="138" t="s">
        <v>793</v>
      </c>
      <c r="L89" s="138" t="s">
        <v>793</v>
      </c>
      <c r="M89" s="138" t="s">
        <v>793</v>
      </c>
      <c r="N89" s="138" t="s">
        <v>793</v>
      </c>
      <c r="O89" s="138" t="s">
        <v>793</v>
      </c>
      <c r="P89" s="138" t="s">
        <v>793</v>
      </c>
      <c r="Q89" s="138" t="s">
        <v>793</v>
      </c>
      <c r="R89" s="138" t="s">
        <v>793</v>
      </c>
      <c r="S89" s="553"/>
      <c r="T89" s="267"/>
      <c r="U89" s="267"/>
      <c r="V89" s="267"/>
      <c r="W89" s="267"/>
      <c r="X89" s="267"/>
      <c r="Y89" s="267"/>
      <c r="Z89" s="267"/>
      <c r="AA89" s="267"/>
      <c r="AB89" s="267"/>
      <c r="AC89" s="267"/>
      <c r="AD89" s="94"/>
      <c r="AE89" s="94"/>
      <c r="AF89" s="94"/>
      <c r="AG89" s="94"/>
      <c r="AH89" s="94"/>
      <c r="AI89" s="94"/>
      <c r="AJ89" s="94"/>
      <c r="AK89" s="94"/>
      <c r="AL89" s="94"/>
      <c r="AM89" s="94"/>
      <c r="AN89" s="94"/>
      <c r="AO89" s="94"/>
    </row>
    <row r="90" spans="1:41" s="221" customFormat="1" ht="47.25" x14ac:dyDescent="0.25">
      <c r="A90" s="46" t="s">
        <v>608</v>
      </c>
      <c r="B90" s="172" t="s">
        <v>753</v>
      </c>
      <c r="C90" s="50"/>
      <c r="D90" s="223" t="s">
        <v>792</v>
      </c>
      <c r="E90" s="234" t="s">
        <v>692</v>
      </c>
      <c r="F90" s="234" t="s">
        <v>881</v>
      </c>
      <c r="G90" s="303" t="s">
        <v>882</v>
      </c>
      <c r="H90" s="138" t="s">
        <v>793</v>
      </c>
      <c r="I90" s="138" t="s">
        <v>793</v>
      </c>
      <c r="J90" s="138" t="s">
        <v>793</v>
      </c>
      <c r="K90" s="138" t="s">
        <v>793</v>
      </c>
      <c r="L90" s="138" t="s">
        <v>793</v>
      </c>
      <c r="M90" s="138" t="s">
        <v>793</v>
      </c>
      <c r="N90" s="138" t="s">
        <v>793</v>
      </c>
      <c r="O90" s="138" t="s">
        <v>793</v>
      </c>
      <c r="P90" s="138" t="s">
        <v>793</v>
      </c>
      <c r="Q90" s="138" t="s">
        <v>793</v>
      </c>
      <c r="R90" s="138" t="s">
        <v>793</v>
      </c>
      <c r="S90" s="553"/>
      <c r="T90" s="267"/>
      <c r="U90" s="267"/>
      <c r="V90" s="267"/>
      <c r="W90" s="267"/>
      <c r="X90" s="267"/>
      <c r="Y90" s="267"/>
      <c r="Z90" s="267"/>
      <c r="AA90" s="267"/>
      <c r="AB90" s="267"/>
      <c r="AC90" s="267"/>
      <c r="AD90" s="94"/>
      <c r="AE90" s="94"/>
      <c r="AF90" s="94"/>
      <c r="AG90" s="94"/>
      <c r="AH90" s="94"/>
      <c r="AI90" s="94"/>
      <c r="AJ90" s="94"/>
      <c r="AK90" s="94"/>
      <c r="AL90" s="94"/>
      <c r="AM90" s="94"/>
      <c r="AN90" s="94"/>
      <c r="AO90" s="94"/>
    </row>
    <row r="91" spans="1:41" s="221" customFormat="1" ht="47.25" x14ac:dyDescent="0.25">
      <c r="A91" s="46" t="s">
        <v>558</v>
      </c>
      <c r="B91" s="289" t="s">
        <v>754</v>
      </c>
      <c r="C91" s="50"/>
      <c r="D91" s="223" t="s">
        <v>792</v>
      </c>
      <c r="E91" s="234" t="s">
        <v>692</v>
      </c>
      <c r="F91" s="234" t="s">
        <v>881</v>
      </c>
      <c r="G91" s="303" t="s">
        <v>882</v>
      </c>
      <c r="H91" s="138" t="s">
        <v>793</v>
      </c>
      <c r="I91" s="138" t="s">
        <v>793</v>
      </c>
      <c r="J91" s="138" t="s">
        <v>793</v>
      </c>
      <c r="K91" s="138" t="s">
        <v>793</v>
      </c>
      <c r="L91" s="138" t="s">
        <v>793</v>
      </c>
      <c r="M91" s="138" t="s">
        <v>793</v>
      </c>
      <c r="N91" s="138" t="s">
        <v>793</v>
      </c>
      <c r="O91" s="138" t="s">
        <v>793</v>
      </c>
      <c r="P91" s="138" t="s">
        <v>793</v>
      </c>
      <c r="Q91" s="138" t="s">
        <v>793</v>
      </c>
      <c r="R91" s="138" t="s">
        <v>793</v>
      </c>
      <c r="S91" s="553"/>
      <c r="T91" s="267"/>
      <c r="U91" s="267"/>
      <c r="V91" s="267"/>
      <c r="W91" s="267"/>
      <c r="X91" s="267"/>
      <c r="Y91" s="267"/>
      <c r="Z91" s="267"/>
      <c r="AA91" s="267"/>
      <c r="AB91" s="267"/>
      <c r="AC91" s="267"/>
      <c r="AD91" s="94"/>
      <c r="AE91" s="94"/>
      <c r="AF91" s="94"/>
      <c r="AG91" s="94"/>
      <c r="AH91" s="94"/>
      <c r="AI91" s="94"/>
      <c r="AJ91" s="94"/>
      <c r="AK91" s="94"/>
      <c r="AL91" s="94"/>
      <c r="AM91" s="94"/>
      <c r="AN91" s="94"/>
      <c r="AO91" s="94"/>
    </row>
    <row r="92" spans="1:41" s="221" customFormat="1" ht="47.25" x14ac:dyDescent="0.25">
      <c r="A92" s="46" t="s">
        <v>611</v>
      </c>
      <c r="B92" s="216" t="s">
        <v>860</v>
      </c>
      <c r="C92" s="50"/>
      <c r="D92" s="223" t="s">
        <v>792</v>
      </c>
      <c r="E92" s="234" t="s">
        <v>692</v>
      </c>
      <c r="F92" s="234" t="s">
        <v>881</v>
      </c>
      <c r="G92" s="303" t="s">
        <v>882</v>
      </c>
      <c r="H92" s="138" t="s">
        <v>793</v>
      </c>
      <c r="I92" s="138" t="s">
        <v>793</v>
      </c>
      <c r="J92" s="138" t="s">
        <v>793</v>
      </c>
      <c r="K92" s="138" t="s">
        <v>793</v>
      </c>
      <c r="L92" s="138" t="s">
        <v>793</v>
      </c>
      <c r="M92" s="138" t="s">
        <v>793</v>
      </c>
      <c r="N92" s="138" t="s">
        <v>793</v>
      </c>
      <c r="O92" s="138" t="s">
        <v>793</v>
      </c>
      <c r="P92" s="138" t="s">
        <v>793</v>
      </c>
      <c r="Q92" s="138" t="s">
        <v>793</v>
      </c>
      <c r="R92" s="138" t="s">
        <v>793</v>
      </c>
      <c r="S92" s="553"/>
      <c r="T92" s="267"/>
      <c r="U92" s="267"/>
      <c r="V92" s="267"/>
      <c r="W92" s="267"/>
      <c r="X92" s="267"/>
      <c r="Y92" s="267"/>
      <c r="Z92" s="267"/>
      <c r="AA92" s="267"/>
      <c r="AB92" s="267"/>
      <c r="AC92" s="267"/>
      <c r="AD92" s="94"/>
      <c r="AE92" s="94"/>
      <c r="AF92" s="94"/>
      <c r="AG92" s="94"/>
      <c r="AH92" s="94"/>
      <c r="AI92" s="94"/>
      <c r="AJ92" s="94"/>
      <c r="AK92" s="94"/>
      <c r="AL92" s="94"/>
      <c r="AM92" s="94"/>
      <c r="AN92" s="94"/>
      <c r="AO92" s="94"/>
    </row>
    <row r="93" spans="1:41" s="580" customFormat="1" ht="47.25" x14ac:dyDescent="0.25">
      <c r="A93" s="46"/>
      <c r="B93" s="596" t="s">
        <v>1132</v>
      </c>
      <c r="C93" s="50" t="s">
        <v>1123</v>
      </c>
      <c r="D93" s="582" t="s">
        <v>792</v>
      </c>
      <c r="E93" s="234" t="s">
        <v>692</v>
      </c>
      <c r="F93" s="234" t="s">
        <v>881</v>
      </c>
      <c r="G93" s="303" t="s">
        <v>882</v>
      </c>
      <c r="H93" s="138" t="s">
        <v>793</v>
      </c>
      <c r="I93" s="138" t="s">
        <v>793</v>
      </c>
      <c r="J93" s="138" t="s">
        <v>793</v>
      </c>
      <c r="K93" s="138" t="s">
        <v>793</v>
      </c>
      <c r="L93" s="138" t="s">
        <v>793</v>
      </c>
      <c r="M93" s="138" t="s">
        <v>793</v>
      </c>
      <c r="N93" s="138" t="s">
        <v>793</v>
      </c>
      <c r="O93" s="138" t="s">
        <v>793</v>
      </c>
      <c r="P93" s="138" t="s">
        <v>793</v>
      </c>
      <c r="Q93" s="138" t="s">
        <v>793</v>
      </c>
      <c r="R93" s="138" t="s">
        <v>793</v>
      </c>
      <c r="S93" s="553"/>
      <c r="T93" s="267"/>
      <c r="U93" s="267"/>
      <c r="V93" s="267"/>
      <c r="W93" s="267"/>
      <c r="X93" s="267"/>
      <c r="Y93" s="267"/>
      <c r="Z93" s="267"/>
      <c r="AA93" s="267"/>
      <c r="AB93" s="267"/>
      <c r="AC93" s="267"/>
      <c r="AD93" s="94"/>
      <c r="AE93" s="94"/>
      <c r="AF93" s="94"/>
      <c r="AG93" s="94"/>
      <c r="AH93" s="94"/>
      <c r="AI93" s="94"/>
      <c r="AJ93" s="94"/>
      <c r="AK93" s="94"/>
      <c r="AL93" s="94"/>
      <c r="AM93" s="94"/>
      <c r="AN93" s="94"/>
      <c r="AO93" s="94"/>
    </row>
    <row r="94" spans="1:41" s="221" customFormat="1" ht="47.25" x14ac:dyDescent="0.25">
      <c r="A94" s="46"/>
      <c r="B94" s="220"/>
      <c r="C94" s="50"/>
      <c r="D94" s="223" t="s">
        <v>792</v>
      </c>
      <c r="E94" s="234" t="s">
        <v>692</v>
      </c>
      <c r="F94" s="234" t="s">
        <v>881</v>
      </c>
      <c r="G94" s="303" t="s">
        <v>882</v>
      </c>
      <c r="H94" s="138" t="s">
        <v>763</v>
      </c>
      <c r="I94" s="138" t="s">
        <v>763</v>
      </c>
      <c r="J94" s="138" t="s">
        <v>763</v>
      </c>
      <c r="K94" s="138" t="s">
        <v>763</v>
      </c>
      <c r="L94" s="138" t="s">
        <v>763</v>
      </c>
      <c r="M94" s="138" t="s">
        <v>763</v>
      </c>
      <c r="N94" s="138" t="s">
        <v>763</v>
      </c>
      <c r="O94" s="138" t="s">
        <v>763</v>
      </c>
      <c r="P94" s="138" t="s">
        <v>763</v>
      </c>
      <c r="Q94" s="138" t="s">
        <v>763</v>
      </c>
      <c r="R94" s="138" t="s">
        <v>763</v>
      </c>
      <c r="S94" s="553"/>
      <c r="T94" s="267"/>
      <c r="U94" s="267"/>
      <c r="V94" s="267"/>
      <c r="W94" s="267"/>
      <c r="X94" s="267"/>
      <c r="Y94" s="267"/>
      <c r="Z94" s="267"/>
      <c r="AA94" s="267"/>
      <c r="AB94" s="267"/>
      <c r="AC94" s="267"/>
      <c r="AD94" s="94"/>
      <c r="AE94" s="94"/>
      <c r="AF94" s="94"/>
      <c r="AG94" s="94"/>
      <c r="AH94" s="94"/>
      <c r="AI94" s="94"/>
      <c r="AJ94" s="94"/>
      <c r="AK94" s="94"/>
      <c r="AL94" s="94"/>
      <c r="AM94" s="94"/>
      <c r="AN94" s="94"/>
      <c r="AO94" s="94"/>
    </row>
    <row r="95" spans="1:41" s="221" customFormat="1" ht="47.25" x14ac:dyDescent="0.25">
      <c r="A95" s="46" t="s">
        <v>559</v>
      </c>
      <c r="B95" s="220" t="s">
        <v>755</v>
      </c>
      <c r="C95" s="50"/>
      <c r="D95" s="223" t="s">
        <v>792</v>
      </c>
      <c r="E95" s="234" t="s">
        <v>692</v>
      </c>
      <c r="F95" s="234" t="s">
        <v>881</v>
      </c>
      <c r="G95" s="303" t="s">
        <v>882</v>
      </c>
      <c r="H95" s="138" t="s">
        <v>793</v>
      </c>
      <c r="I95" s="138" t="s">
        <v>793</v>
      </c>
      <c r="J95" s="138" t="s">
        <v>793</v>
      </c>
      <c r="K95" s="138" t="s">
        <v>793</v>
      </c>
      <c r="L95" s="138" t="s">
        <v>793</v>
      </c>
      <c r="M95" s="138" t="s">
        <v>793</v>
      </c>
      <c r="N95" s="138" t="s">
        <v>793</v>
      </c>
      <c r="O95" s="138" t="s">
        <v>793</v>
      </c>
      <c r="P95" s="138" t="s">
        <v>793</v>
      </c>
      <c r="Q95" s="138" t="s">
        <v>793</v>
      </c>
      <c r="R95" s="138" t="s">
        <v>793</v>
      </c>
      <c r="S95" s="553"/>
      <c r="T95" s="267"/>
      <c r="U95" s="267"/>
      <c r="V95" s="267"/>
      <c r="W95" s="267"/>
      <c r="X95" s="267"/>
      <c r="Y95" s="267"/>
      <c r="Z95" s="267"/>
      <c r="AA95" s="267"/>
      <c r="AB95" s="267"/>
      <c r="AC95" s="267"/>
      <c r="AD95" s="94"/>
      <c r="AE95" s="94"/>
      <c r="AF95" s="94"/>
      <c r="AG95" s="94"/>
      <c r="AH95" s="94"/>
      <c r="AI95" s="94"/>
      <c r="AJ95" s="94"/>
      <c r="AK95" s="94"/>
      <c r="AL95" s="94"/>
      <c r="AM95" s="94"/>
      <c r="AN95" s="94"/>
      <c r="AO95" s="94"/>
    </row>
    <row r="96" spans="1:41" s="299" customFormat="1" ht="47.25" x14ac:dyDescent="0.25">
      <c r="A96" s="46" t="s">
        <v>615</v>
      </c>
      <c r="B96" s="288" t="s">
        <v>756</v>
      </c>
      <c r="C96" s="50"/>
      <c r="D96" s="301" t="s">
        <v>792</v>
      </c>
      <c r="E96" s="234" t="s">
        <v>692</v>
      </c>
      <c r="F96" s="234" t="s">
        <v>881</v>
      </c>
      <c r="G96" s="303" t="s">
        <v>882</v>
      </c>
      <c r="H96" s="138" t="s">
        <v>793</v>
      </c>
      <c r="I96" s="138" t="s">
        <v>793</v>
      </c>
      <c r="J96" s="138" t="s">
        <v>793</v>
      </c>
      <c r="K96" s="138" t="s">
        <v>793</v>
      </c>
      <c r="L96" s="138" t="s">
        <v>793</v>
      </c>
      <c r="M96" s="138" t="s">
        <v>793</v>
      </c>
      <c r="N96" s="138" t="s">
        <v>793</v>
      </c>
      <c r="O96" s="138" t="s">
        <v>793</v>
      </c>
      <c r="P96" s="138" t="s">
        <v>793</v>
      </c>
      <c r="Q96" s="138" t="s">
        <v>793</v>
      </c>
      <c r="R96" s="138" t="s">
        <v>793</v>
      </c>
      <c r="S96" s="553"/>
      <c r="T96" s="267"/>
      <c r="U96" s="267"/>
      <c r="V96" s="267"/>
      <c r="W96" s="267"/>
      <c r="X96" s="267"/>
      <c r="Y96" s="267"/>
      <c r="Z96" s="267"/>
      <c r="AA96" s="267"/>
      <c r="AB96" s="267"/>
      <c r="AC96" s="267"/>
      <c r="AD96" s="94"/>
      <c r="AE96" s="94"/>
      <c r="AF96" s="94"/>
      <c r="AG96" s="94"/>
      <c r="AH96" s="94"/>
      <c r="AI96" s="94"/>
      <c r="AJ96" s="94"/>
      <c r="AK96" s="94"/>
      <c r="AL96" s="94"/>
      <c r="AM96" s="94"/>
      <c r="AN96" s="94"/>
      <c r="AO96" s="94"/>
    </row>
    <row r="97" spans="1:41" s="299" customFormat="1" ht="47.25" x14ac:dyDescent="0.25">
      <c r="A97" s="46" t="s">
        <v>616</v>
      </c>
      <c r="B97" s="288" t="s">
        <v>757</v>
      </c>
      <c r="C97" s="50"/>
      <c r="D97" s="301" t="s">
        <v>792</v>
      </c>
      <c r="E97" s="234" t="s">
        <v>692</v>
      </c>
      <c r="F97" s="234" t="s">
        <v>881</v>
      </c>
      <c r="G97" s="303" t="s">
        <v>882</v>
      </c>
      <c r="H97" s="138" t="s">
        <v>793</v>
      </c>
      <c r="I97" s="138" t="s">
        <v>793</v>
      </c>
      <c r="J97" s="138" t="s">
        <v>793</v>
      </c>
      <c r="K97" s="138" t="s">
        <v>793</v>
      </c>
      <c r="L97" s="138" t="s">
        <v>793</v>
      </c>
      <c r="M97" s="138" t="s">
        <v>793</v>
      </c>
      <c r="N97" s="138" t="s">
        <v>793</v>
      </c>
      <c r="O97" s="138" t="s">
        <v>793</v>
      </c>
      <c r="P97" s="138" t="s">
        <v>793</v>
      </c>
      <c r="Q97" s="138" t="s">
        <v>793</v>
      </c>
      <c r="R97" s="138" t="s">
        <v>793</v>
      </c>
      <c r="S97" s="553"/>
      <c r="T97" s="267"/>
      <c r="U97" s="267"/>
      <c r="V97" s="267"/>
      <c r="W97" s="267"/>
      <c r="X97" s="267"/>
      <c r="Y97" s="267"/>
      <c r="Z97" s="267"/>
      <c r="AA97" s="267"/>
      <c r="AB97" s="267"/>
      <c r="AC97" s="267"/>
      <c r="AD97" s="94"/>
      <c r="AE97" s="94"/>
      <c r="AF97" s="94"/>
      <c r="AG97" s="94"/>
      <c r="AH97" s="94"/>
      <c r="AI97" s="94"/>
      <c r="AJ97" s="94"/>
      <c r="AK97" s="94"/>
      <c r="AL97" s="94"/>
      <c r="AM97" s="94"/>
      <c r="AN97" s="94"/>
      <c r="AO97" s="94"/>
    </row>
    <row r="98" spans="1:41" s="299" customFormat="1" ht="47.25" x14ac:dyDescent="0.25">
      <c r="A98" s="46"/>
      <c r="B98" s="288" t="s">
        <v>822</v>
      </c>
      <c r="C98" s="50" t="s">
        <v>806</v>
      </c>
      <c r="D98" s="301" t="s">
        <v>792</v>
      </c>
      <c r="E98" s="234" t="s">
        <v>692</v>
      </c>
      <c r="F98" s="234" t="s">
        <v>881</v>
      </c>
      <c r="G98" s="303" t="s">
        <v>882</v>
      </c>
      <c r="H98" s="138" t="s">
        <v>793</v>
      </c>
      <c r="I98" s="138" t="s">
        <v>793</v>
      </c>
      <c r="J98" s="138" t="s">
        <v>793</v>
      </c>
      <c r="K98" s="138" t="s">
        <v>793</v>
      </c>
      <c r="L98" s="138" t="s">
        <v>793</v>
      </c>
      <c r="M98" s="138" t="s">
        <v>793</v>
      </c>
      <c r="N98" s="138" t="s">
        <v>793</v>
      </c>
      <c r="O98" s="138" t="s">
        <v>793</v>
      </c>
      <c r="P98" s="138" t="s">
        <v>793</v>
      </c>
      <c r="Q98" s="138" t="s">
        <v>793</v>
      </c>
      <c r="R98" s="138" t="s">
        <v>793</v>
      </c>
      <c r="S98" s="553"/>
      <c r="T98" s="267"/>
      <c r="U98" s="267"/>
      <c r="V98" s="267"/>
      <c r="W98" s="267"/>
      <c r="X98" s="267"/>
      <c r="Y98" s="267"/>
      <c r="Z98" s="267"/>
      <c r="AA98" s="267"/>
      <c r="AB98" s="267"/>
      <c r="AC98" s="267"/>
      <c r="AD98" s="94"/>
      <c r="AE98" s="94"/>
      <c r="AF98" s="94"/>
      <c r="AG98" s="94"/>
      <c r="AH98" s="94"/>
      <c r="AI98" s="94"/>
      <c r="AJ98" s="94"/>
      <c r="AK98" s="94"/>
      <c r="AL98" s="94"/>
      <c r="AM98" s="94"/>
      <c r="AN98" s="94"/>
      <c r="AO98" s="94"/>
    </row>
    <row r="99" spans="1:41" s="299" customFormat="1" ht="47.25" x14ac:dyDescent="0.25">
      <c r="A99" s="46"/>
      <c r="B99" s="288" t="s">
        <v>823</v>
      </c>
      <c r="C99" s="50" t="s">
        <v>806</v>
      </c>
      <c r="D99" s="301" t="s">
        <v>792</v>
      </c>
      <c r="E99" s="234" t="s">
        <v>692</v>
      </c>
      <c r="F99" s="234" t="s">
        <v>881</v>
      </c>
      <c r="G99" s="303" t="s">
        <v>882</v>
      </c>
      <c r="H99" s="138" t="s">
        <v>793</v>
      </c>
      <c r="I99" s="138" t="s">
        <v>793</v>
      </c>
      <c r="J99" s="138" t="s">
        <v>793</v>
      </c>
      <c r="K99" s="138" t="s">
        <v>793</v>
      </c>
      <c r="L99" s="138" t="s">
        <v>793</v>
      </c>
      <c r="M99" s="138" t="s">
        <v>793</v>
      </c>
      <c r="N99" s="138" t="s">
        <v>793</v>
      </c>
      <c r="O99" s="138" t="s">
        <v>793</v>
      </c>
      <c r="P99" s="138" t="s">
        <v>793</v>
      </c>
      <c r="Q99" s="138" t="s">
        <v>793</v>
      </c>
      <c r="R99" s="138" t="s">
        <v>793</v>
      </c>
      <c r="S99" s="553"/>
      <c r="T99" s="267"/>
      <c r="U99" s="267"/>
      <c r="V99" s="267"/>
      <c r="W99" s="267"/>
      <c r="X99" s="267"/>
      <c r="Y99" s="267"/>
      <c r="Z99" s="267"/>
      <c r="AA99" s="267"/>
      <c r="AB99" s="267"/>
      <c r="AC99" s="267"/>
      <c r="AD99" s="94"/>
      <c r="AE99" s="94"/>
      <c r="AF99" s="94"/>
      <c r="AG99" s="94"/>
      <c r="AH99" s="94"/>
      <c r="AI99" s="94"/>
      <c r="AJ99" s="94"/>
      <c r="AK99" s="94"/>
      <c r="AL99" s="94"/>
      <c r="AM99" s="94"/>
      <c r="AN99" s="94"/>
      <c r="AO99" s="94"/>
    </row>
    <row r="100" spans="1:41" s="299" customFormat="1" ht="47.25" x14ac:dyDescent="0.25">
      <c r="A100" s="46"/>
      <c r="B100" s="288" t="s">
        <v>824</v>
      </c>
      <c r="C100" s="50" t="s">
        <v>806</v>
      </c>
      <c r="D100" s="301" t="s">
        <v>792</v>
      </c>
      <c r="E100" s="234" t="s">
        <v>692</v>
      </c>
      <c r="F100" s="234" t="s">
        <v>881</v>
      </c>
      <c r="G100" s="303" t="s">
        <v>882</v>
      </c>
      <c r="H100" s="138" t="s">
        <v>793</v>
      </c>
      <c r="I100" s="138" t="s">
        <v>793</v>
      </c>
      <c r="J100" s="138" t="s">
        <v>793</v>
      </c>
      <c r="K100" s="138" t="s">
        <v>793</v>
      </c>
      <c r="L100" s="138" t="s">
        <v>793</v>
      </c>
      <c r="M100" s="138" t="s">
        <v>793</v>
      </c>
      <c r="N100" s="138" t="s">
        <v>793</v>
      </c>
      <c r="O100" s="138" t="s">
        <v>793</v>
      </c>
      <c r="P100" s="138" t="s">
        <v>793</v>
      </c>
      <c r="Q100" s="138" t="s">
        <v>793</v>
      </c>
      <c r="R100" s="138" t="s">
        <v>793</v>
      </c>
      <c r="S100" s="553"/>
      <c r="T100" s="267"/>
      <c r="U100" s="267"/>
      <c r="V100" s="267"/>
      <c r="W100" s="267"/>
      <c r="X100" s="267"/>
      <c r="Y100" s="267"/>
      <c r="Z100" s="267"/>
      <c r="AA100" s="267"/>
      <c r="AB100" s="267"/>
      <c r="AC100" s="267"/>
      <c r="AD100" s="94"/>
      <c r="AE100" s="94"/>
      <c r="AF100" s="94"/>
      <c r="AG100" s="94"/>
      <c r="AH100" s="94"/>
      <c r="AI100" s="94"/>
      <c r="AJ100" s="94"/>
      <c r="AK100" s="94"/>
      <c r="AL100" s="94"/>
      <c r="AM100" s="94"/>
      <c r="AN100" s="94"/>
      <c r="AO100" s="94"/>
    </row>
    <row r="101" spans="1:41" s="321" customFormat="1" ht="47.25" x14ac:dyDescent="0.25">
      <c r="A101" s="46"/>
      <c r="B101" s="288" t="s">
        <v>821</v>
      </c>
      <c r="C101" s="50" t="s">
        <v>806</v>
      </c>
      <c r="D101" s="323" t="s">
        <v>792</v>
      </c>
      <c r="E101" s="234" t="s">
        <v>692</v>
      </c>
      <c r="F101" s="234" t="s">
        <v>881</v>
      </c>
      <c r="G101" s="303" t="s">
        <v>882</v>
      </c>
      <c r="H101" s="138" t="s">
        <v>793</v>
      </c>
      <c r="I101" s="138" t="s">
        <v>793</v>
      </c>
      <c r="J101" s="138" t="s">
        <v>793</v>
      </c>
      <c r="K101" s="138" t="s">
        <v>793</v>
      </c>
      <c r="L101" s="138" t="s">
        <v>793</v>
      </c>
      <c r="M101" s="138" t="s">
        <v>793</v>
      </c>
      <c r="N101" s="138" t="s">
        <v>793</v>
      </c>
      <c r="O101" s="138" t="s">
        <v>793</v>
      </c>
      <c r="P101" s="138" t="s">
        <v>793</v>
      </c>
      <c r="Q101" s="138" t="s">
        <v>793</v>
      </c>
      <c r="R101" s="138" t="s">
        <v>793</v>
      </c>
      <c r="S101" s="553"/>
      <c r="T101" s="267"/>
      <c r="U101" s="267"/>
      <c r="V101" s="267"/>
      <c r="W101" s="267"/>
      <c r="X101" s="267"/>
      <c r="Y101" s="267"/>
      <c r="Z101" s="267"/>
      <c r="AA101" s="267"/>
      <c r="AB101" s="267"/>
      <c r="AC101" s="267"/>
      <c r="AD101" s="94"/>
      <c r="AE101" s="94"/>
      <c r="AF101" s="94"/>
      <c r="AG101" s="94"/>
      <c r="AH101" s="94"/>
      <c r="AI101" s="94"/>
      <c r="AJ101" s="94"/>
      <c r="AK101" s="94"/>
      <c r="AL101" s="94"/>
      <c r="AM101" s="94"/>
      <c r="AN101" s="94"/>
      <c r="AO101" s="94"/>
    </row>
    <row r="102" spans="1:41" s="299" customFormat="1" ht="47.25" x14ac:dyDescent="0.25">
      <c r="A102" s="46"/>
      <c r="B102" s="288" t="s">
        <v>850</v>
      </c>
      <c r="C102" s="50" t="s">
        <v>809</v>
      </c>
      <c r="D102" s="301" t="s">
        <v>792</v>
      </c>
      <c r="E102" s="234" t="s">
        <v>692</v>
      </c>
      <c r="F102" s="234" t="s">
        <v>881</v>
      </c>
      <c r="G102" s="303" t="s">
        <v>882</v>
      </c>
      <c r="H102" s="138" t="s">
        <v>793</v>
      </c>
      <c r="I102" s="138" t="s">
        <v>793</v>
      </c>
      <c r="J102" s="138" t="s">
        <v>793</v>
      </c>
      <c r="K102" s="138" t="s">
        <v>793</v>
      </c>
      <c r="L102" s="138" t="s">
        <v>793</v>
      </c>
      <c r="M102" s="138" t="s">
        <v>793</v>
      </c>
      <c r="N102" s="138" t="s">
        <v>793</v>
      </c>
      <c r="O102" s="138" t="s">
        <v>793</v>
      </c>
      <c r="P102" s="138" t="s">
        <v>793</v>
      </c>
      <c r="Q102" s="138" t="s">
        <v>793</v>
      </c>
      <c r="R102" s="138" t="s">
        <v>793</v>
      </c>
      <c r="S102" s="553"/>
      <c r="T102" s="267"/>
      <c r="U102" s="267"/>
      <c r="V102" s="267"/>
      <c r="W102" s="267"/>
      <c r="X102" s="267"/>
      <c r="Y102" s="267"/>
      <c r="Z102" s="267"/>
      <c r="AA102" s="267"/>
      <c r="AB102" s="267"/>
      <c r="AC102" s="267"/>
      <c r="AD102" s="94"/>
      <c r="AE102" s="94"/>
      <c r="AF102" s="94"/>
      <c r="AG102" s="94"/>
      <c r="AH102" s="94"/>
      <c r="AI102" s="94"/>
      <c r="AJ102" s="94"/>
      <c r="AK102" s="94"/>
      <c r="AL102" s="94"/>
      <c r="AM102" s="94"/>
      <c r="AN102" s="94"/>
      <c r="AO102" s="94"/>
    </row>
    <row r="103" spans="1:41" s="310" customFormat="1" ht="47.25" x14ac:dyDescent="0.25">
      <c r="A103" s="46"/>
      <c r="B103" s="346" t="s">
        <v>851</v>
      </c>
      <c r="C103" s="50" t="s">
        <v>809</v>
      </c>
      <c r="D103" s="313" t="s">
        <v>792</v>
      </c>
      <c r="E103" s="234" t="s">
        <v>692</v>
      </c>
      <c r="F103" s="234" t="s">
        <v>881</v>
      </c>
      <c r="G103" s="303" t="s">
        <v>882</v>
      </c>
      <c r="H103" s="138" t="s">
        <v>793</v>
      </c>
      <c r="I103" s="138" t="s">
        <v>793</v>
      </c>
      <c r="J103" s="138" t="s">
        <v>793</v>
      </c>
      <c r="K103" s="138" t="s">
        <v>793</v>
      </c>
      <c r="L103" s="138" t="s">
        <v>793</v>
      </c>
      <c r="M103" s="138" t="s">
        <v>793</v>
      </c>
      <c r="N103" s="138" t="s">
        <v>793</v>
      </c>
      <c r="O103" s="138" t="s">
        <v>793</v>
      </c>
      <c r="P103" s="138" t="s">
        <v>793</v>
      </c>
      <c r="Q103" s="138" t="s">
        <v>793</v>
      </c>
      <c r="R103" s="138" t="s">
        <v>793</v>
      </c>
      <c r="S103" s="553"/>
      <c r="T103" s="267"/>
      <c r="U103" s="267"/>
      <c r="V103" s="267"/>
      <c r="W103" s="267"/>
      <c r="X103" s="267"/>
      <c r="Y103" s="267"/>
      <c r="Z103" s="267"/>
      <c r="AA103" s="267"/>
      <c r="AB103" s="267"/>
      <c r="AC103" s="267"/>
      <c r="AD103" s="94"/>
      <c r="AE103" s="94"/>
      <c r="AF103" s="94"/>
      <c r="AG103" s="94"/>
      <c r="AH103" s="94"/>
      <c r="AI103" s="94"/>
      <c r="AJ103" s="94"/>
      <c r="AK103" s="94"/>
      <c r="AL103" s="94"/>
      <c r="AM103" s="94"/>
      <c r="AN103" s="94"/>
      <c r="AO103" s="94"/>
    </row>
    <row r="104" spans="1:41" s="299" customFormat="1" ht="47.25" x14ac:dyDescent="0.25">
      <c r="A104" s="46"/>
      <c r="B104" s="346" t="s">
        <v>955</v>
      </c>
      <c r="C104" s="50" t="s">
        <v>809</v>
      </c>
      <c r="D104" s="301" t="s">
        <v>792</v>
      </c>
      <c r="E104" s="234" t="s">
        <v>692</v>
      </c>
      <c r="F104" s="234" t="s">
        <v>881</v>
      </c>
      <c r="G104" s="303" t="s">
        <v>882</v>
      </c>
      <c r="H104" s="138" t="s">
        <v>793</v>
      </c>
      <c r="I104" s="138" t="s">
        <v>793</v>
      </c>
      <c r="J104" s="138" t="s">
        <v>793</v>
      </c>
      <c r="K104" s="138" t="s">
        <v>793</v>
      </c>
      <c r="L104" s="138" t="s">
        <v>793</v>
      </c>
      <c r="M104" s="138" t="s">
        <v>793</v>
      </c>
      <c r="N104" s="138" t="s">
        <v>793</v>
      </c>
      <c r="O104" s="138" t="s">
        <v>793</v>
      </c>
      <c r="P104" s="138" t="s">
        <v>793</v>
      </c>
      <c r="Q104" s="138" t="s">
        <v>793</v>
      </c>
      <c r="R104" s="138" t="s">
        <v>793</v>
      </c>
      <c r="S104" s="553"/>
      <c r="T104" s="267"/>
      <c r="U104" s="267"/>
      <c r="V104" s="267"/>
      <c r="W104" s="267"/>
      <c r="X104" s="267"/>
      <c r="Y104" s="267"/>
      <c r="Z104" s="267"/>
      <c r="AA104" s="267"/>
      <c r="AB104" s="267"/>
      <c r="AC104" s="267"/>
      <c r="AD104" s="94"/>
      <c r="AE104" s="94"/>
      <c r="AF104" s="94"/>
      <c r="AG104" s="94"/>
      <c r="AH104" s="94"/>
      <c r="AI104" s="94"/>
      <c r="AJ104" s="94"/>
      <c r="AK104" s="94"/>
      <c r="AL104" s="94"/>
      <c r="AM104" s="94"/>
      <c r="AN104" s="94"/>
      <c r="AO104" s="94"/>
    </row>
    <row r="105" spans="1:41" s="299" customFormat="1" ht="47.25" x14ac:dyDescent="0.25">
      <c r="A105" s="46"/>
      <c r="B105" s="288" t="s">
        <v>954</v>
      </c>
      <c r="C105" s="50" t="s">
        <v>809</v>
      </c>
      <c r="D105" s="301" t="s">
        <v>792</v>
      </c>
      <c r="E105" s="234" t="s">
        <v>692</v>
      </c>
      <c r="F105" s="234" t="s">
        <v>881</v>
      </c>
      <c r="G105" s="303" t="s">
        <v>882</v>
      </c>
      <c r="H105" s="138" t="s">
        <v>793</v>
      </c>
      <c r="I105" s="138" t="s">
        <v>793</v>
      </c>
      <c r="J105" s="138" t="s">
        <v>793</v>
      </c>
      <c r="K105" s="138" t="s">
        <v>793</v>
      </c>
      <c r="L105" s="138" t="s">
        <v>793</v>
      </c>
      <c r="M105" s="138" t="s">
        <v>793</v>
      </c>
      <c r="N105" s="138" t="s">
        <v>793</v>
      </c>
      <c r="O105" s="138" t="s">
        <v>793</v>
      </c>
      <c r="P105" s="138" t="s">
        <v>793</v>
      </c>
      <c r="Q105" s="138" t="s">
        <v>793</v>
      </c>
      <c r="R105" s="138" t="s">
        <v>793</v>
      </c>
      <c r="S105" s="553"/>
      <c r="T105" s="267"/>
      <c r="U105" s="267"/>
      <c r="V105" s="267"/>
      <c r="W105" s="267"/>
      <c r="X105" s="267"/>
      <c r="Y105" s="267"/>
      <c r="Z105" s="267"/>
      <c r="AA105" s="267"/>
      <c r="AB105" s="267"/>
      <c r="AC105" s="267"/>
      <c r="AD105" s="94"/>
      <c r="AE105" s="94"/>
      <c r="AF105" s="94"/>
      <c r="AG105" s="94"/>
      <c r="AH105" s="94"/>
      <c r="AI105" s="94"/>
      <c r="AJ105" s="94"/>
      <c r="AK105" s="94"/>
      <c r="AL105" s="94"/>
      <c r="AM105" s="94"/>
      <c r="AN105" s="94"/>
      <c r="AO105" s="94"/>
    </row>
    <row r="106" spans="1:41" s="299" customFormat="1" ht="47.25" x14ac:dyDescent="0.25">
      <c r="A106" s="46"/>
      <c r="B106" s="288" t="s">
        <v>821</v>
      </c>
      <c r="C106" s="50" t="s">
        <v>810</v>
      </c>
      <c r="D106" s="301" t="s">
        <v>792</v>
      </c>
      <c r="E106" s="234" t="s">
        <v>692</v>
      </c>
      <c r="F106" s="234" t="s">
        <v>881</v>
      </c>
      <c r="G106" s="303" t="s">
        <v>882</v>
      </c>
      <c r="H106" s="138" t="s">
        <v>793</v>
      </c>
      <c r="I106" s="138" t="s">
        <v>793</v>
      </c>
      <c r="J106" s="138" t="s">
        <v>793</v>
      </c>
      <c r="K106" s="138" t="s">
        <v>793</v>
      </c>
      <c r="L106" s="138" t="s">
        <v>793</v>
      </c>
      <c r="M106" s="138" t="s">
        <v>793</v>
      </c>
      <c r="N106" s="138" t="s">
        <v>793</v>
      </c>
      <c r="O106" s="138" t="s">
        <v>793</v>
      </c>
      <c r="P106" s="138" t="s">
        <v>793</v>
      </c>
      <c r="Q106" s="138" t="s">
        <v>793</v>
      </c>
      <c r="R106" s="138" t="s">
        <v>793</v>
      </c>
      <c r="S106" s="553"/>
      <c r="T106" s="267"/>
      <c r="U106" s="267"/>
      <c r="V106" s="267"/>
      <c r="W106" s="267"/>
      <c r="X106" s="267"/>
      <c r="Y106" s="267"/>
      <c r="Z106" s="267"/>
      <c r="AA106" s="267"/>
      <c r="AB106" s="267"/>
      <c r="AC106" s="267"/>
      <c r="AD106" s="94"/>
      <c r="AE106" s="94"/>
      <c r="AF106" s="94"/>
      <c r="AG106" s="94"/>
      <c r="AH106" s="94"/>
      <c r="AI106" s="94"/>
      <c r="AJ106" s="94"/>
      <c r="AK106" s="94"/>
      <c r="AL106" s="94"/>
      <c r="AM106" s="94"/>
      <c r="AN106" s="94"/>
      <c r="AO106" s="94"/>
    </row>
    <row r="107" spans="1:41" s="299" customFormat="1" ht="47.25" x14ac:dyDescent="0.25">
      <c r="A107" s="46"/>
      <c r="B107" s="288" t="s">
        <v>1146</v>
      </c>
      <c r="C107" s="50" t="s">
        <v>810</v>
      </c>
      <c r="D107" s="301" t="s">
        <v>792</v>
      </c>
      <c r="E107" s="234" t="s">
        <v>692</v>
      </c>
      <c r="F107" s="234" t="s">
        <v>881</v>
      </c>
      <c r="G107" s="303" t="s">
        <v>882</v>
      </c>
      <c r="H107" s="138" t="s">
        <v>793</v>
      </c>
      <c r="I107" s="138" t="s">
        <v>793</v>
      </c>
      <c r="J107" s="138" t="s">
        <v>793</v>
      </c>
      <c r="K107" s="138" t="s">
        <v>793</v>
      </c>
      <c r="L107" s="138" t="s">
        <v>793</v>
      </c>
      <c r="M107" s="138" t="s">
        <v>793</v>
      </c>
      <c r="N107" s="138" t="s">
        <v>793</v>
      </c>
      <c r="O107" s="138" t="s">
        <v>793</v>
      </c>
      <c r="P107" s="138" t="s">
        <v>793</v>
      </c>
      <c r="Q107" s="138" t="s">
        <v>793</v>
      </c>
      <c r="R107" s="138" t="s">
        <v>793</v>
      </c>
      <c r="S107" s="553"/>
      <c r="T107" s="267"/>
      <c r="U107" s="267"/>
      <c r="V107" s="267"/>
      <c r="W107" s="267"/>
      <c r="X107" s="267"/>
      <c r="Y107" s="267"/>
      <c r="Z107" s="267"/>
      <c r="AA107" s="267"/>
      <c r="AB107" s="267"/>
      <c r="AC107" s="267"/>
      <c r="AD107" s="94"/>
      <c r="AE107" s="94"/>
      <c r="AF107" s="94"/>
      <c r="AG107" s="94"/>
      <c r="AH107" s="94"/>
      <c r="AI107" s="94"/>
      <c r="AJ107" s="94"/>
      <c r="AK107" s="94"/>
      <c r="AL107" s="94"/>
      <c r="AM107" s="94"/>
      <c r="AN107" s="94"/>
      <c r="AO107" s="94"/>
    </row>
    <row r="108" spans="1:41" s="299" customFormat="1" ht="47.25" x14ac:dyDescent="0.25">
      <c r="A108" s="46"/>
      <c r="B108" s="288" t="s">
        <v>1050</v>
      </c>
      <c r="C108" s="50" t="s">
        <v>810</v>
      </c>
      <c r="D108" s="301" t="s">
        <v>792</v>
      </c>
      <c r="E108" s="234" t="s">
        <v>692</v>
      </c>
      <c r="F108" s="234" t="s">
        <v>881</v>
      </c>
      <c r="G108" s="303" t="s">
        <v>882</v>
      </c>
      <c r="H108" s="138" t="s">
        <v>793</v>
      </c>
      <c r="I108" s="138" t="s">
        <v>793</v>
      </c>
      <c r="J108" s="138" t="s">
        <v>793</v>
      </c>
      <c r="K108" s="138" t="s">
        <v>793</v>
      </c>
      <c r="L108" s="138" t="s">
        <v>793</v>
      </c>
      <c r="M108" s="138" t="s">
        <v>793</v>
      </c>
      <c r="N108" s="138" t="s">
        <v>793</v>
      </c>
      <c r="O108" s="138" t="s">
        <v>793</v>
      </c>
      <c r="P108" s="138" t="s">
        <v>793</v>
      </c>
      <c r="Q108" s="138" t="s">
        <v>793</v>
      </c>
      <c r="R108" s="138" t="s">
        <v>793</v>
      </c>
      <c r="S108" s="553"/>
      <c r="T108" s="267"/>
      <c r="U108" s="267"/>
      <c r="V108" s="267"/>
      <c r="W108" s="267"/>
      <c r="X108" s="267"/>
      <c r="Y108" s="267"/>
      <c r="Z108" s="267"/>
      <c r="AA108" s="267"/>
      <c r="AB108" s="267"/>
      <c r="AC108" s="267"/>
      <c r="AD108" s="94"/>
      <c r="AE108" s="94"/>
      <c r="AF108" s="94"/>
      <c r="AG108" s="94"/>
      <c r="AH108" s="94"/>
      <c r="AI108" s="94"/>
      <c r="AJ108" s="94"/>
      <c r="AK108" s="94"/>
      <c r="AL108" s="94"/>
      <c r="AM108" s="94"/>
      <c r="AN108" s="94"/>
      <c r="AO108" s="94"/>
    </row>
    <row r="109" spans="1:41" s="299" customFormat="1" ht="47.25" x14ac:dyDescent="0.25">
      <c r="A109" s="46"/>
      <c r="B109" s="288" t="s">
        <v>821</v>
      </c>
      <c r="C109" s="50" t="s">
        <v>813</v>
      </c>
      <c r="D109" s="301" t="s">
        <v>792</v>
      </c>
      <c r="E109" s="234" t="s">
        <v>692</v>
      </c>
      <c r="F109" s="234" t="s">
        <v>881</v>
      </c>
      <c r="G109" s="303" t="s">
        <v>882</v>
      </c>
      <c r="H109" s="138" t="s">
        <v>793</v>
      </c>
      <c r="I109" s="138" t="s">
        <v>793</v>
      </c>
      <c r="J109" s="138" t="s">
        <v>793</v>
      </c>
      <c r="K109" s="138" t="s">
        <v>793</v>
      </c>
      <c r="L109" s="138" t="s">
        <v>793</v>
      </c>
      <c r="M109" s="138" t="s">
        <v>793</v>
      </c>
      <c r="N109" s="138" t="s">
        <v>793</v>
      </c>
      <c r="O109" s="138" t="s">
        <v>793</v>
      </c>
      <c r="P109" s="138" t="s">
        <v>793</v>
      </c>
      <c r="Q109" s="138" t="s">
        <v>793</v>
      </c>
      <c r="R109" s="138" t="s">
        <v>793</v>
      </c>
      <c r="S109" s="553"/>
      <c r="T109" s="267"/>
      <c r="U109" s="267"/>
      <c r="V109" s="267"/>
      <c r="W109" s="267"/>
      <c r="X109" s="267"/>
      <c r="Y109" s="267"/>
      <c r="Z109" s="267"/>
      <c r="AA109" s="267"/>
      <c r="AB109" s="267"/>
      <c r="AC109" s="267"/>
      <c r="AD109" s="94"/>
      <c r="AE109" s="94"/>
      <c r="AF109" s="94"/>
      <c r="AG109" s="94"/>
      <c r="AH109" s="94"/>
      <c r="AI109" s="94"/>
      <c r="AJ109" s="94"/>
      <c r="AK109" s="94"/>
      <c r="AL109" s="94"/>
      <c r="AM109" s="94"/>
      <c r="AN109" s="94"/>
      <c r="AO109" s="94"/>
    </row>
    <row r="110" spans="1:41" s="299" customFormat="1" ht="47.25" x14ac:dyDescent="0.25">
      <c r="A110" s="46"/>
      <c r="B110" s="288" t="s">
        <v>1050</v>
      </c>
      <c r="C110" s="50" t="s">
        <v>813</v>
      </c>
      <c r="D110" s="301" t="s">
        <v>792</v>
      </c>
      <c r="E110" s="234" t="s">
        <v>692</v>
      </c>
      <c r="F110" s="234" t="s">
        <v>881</v>
      </c>
      <c r="G110" s="303" t="s">
        <v>882</v>
      </c>
      <c r="H110" s="138" t="s">
        <v>793</v>
      </c>
      <c r="I110" s="138" t="s">
        <v>793</v>
      </c>
      <c r="J110" s="138" t="s">
        <v>793</v>
      </c>
      <c r="K110" s="138" t="s">
        <v>793</v>
      </c>
      <c r="L110" s="138" t="s">
        <v>793</v>
      </c>
      <c r="M110" s="138" t="s">
        <v>793</v>
      </c>
      <c r="N110" s="138" t="s">
        <v>793</v>
      </c>
      <c r="O110" s="138" t="s">
        <v>793</v>
      </c>
      <c r="P110" s="138" t="s">
        <v>793</v>
      </c>
      <c r="Q110" s="138" t="s">
        <v>793</v>
      </c>
      <c r="R110" s="138" t="s">
        <v>793</v>
      </c>
      <c r="S110" s="553"/>
      <c r="T110" s="267"/>
      <c r="U110" s="267"/>
      <c r="V110" s="267"/>
      <c r="W110" s="267"/>
      <c r="X110" s="267"/>
      <c r="Y110" s="267"/>
      <c r="Z110" s="267"/>
      <c r="AA110" s="267"/>
      <c r="AB110" s="267"/>
      <c r="AC110" s="267"/>
      <c r="AD110" s="94"/>
      <c r="AE110" s="94"/>
      <c r="AF110" s="94"/>
      <c r="AG110" s="94"/>
      <c r="AH110" s="94"/>
      <c r="AI110" s="94"/>
      <c r="AJ110" s="94"/>
      <c r="AK110" s="94"/>
      <c r="AL110" s="94"/>
      <c r="AM110" s="94"/>
      <c r="AN110" s="94"/>
      <c r="AO110" s="94"/>
    </row>
    <row r="111" spans="1:41" s="299" customFormat="1" ht="47.25" x14ac:dyDescent="0.25">
      <c r="A111" s="46"/>
      <c r="B111" s="288" t="s">
        <v>855</v>
      </c>
      <c r="C111" s="50" t="s">
        <v>813</v>
      </c>
      <c r="D111" s="301" t="s">
        <v>792</v>
      </c>
      <c r="E111" s="234" t="s">
        <v>692</v>
      </c>
      <c r="F111" s="234" t="s">
        <v>881</v>
      </c>
      <c r="G111" s="303" t="s">
        <v>882</v>
      </c>
      <c r="H111" s="138" t="s">
        <v>793</v>
      </c>
      <c r="I111" s="138" t="s">
        <v>793</v>
      </c>
      <c r="J111" s="138" t="s">
        <v>793</v>
      </c>
      <c r="K111" s="138" t="s">
        <v>793</v>
      </c>
      <c r="L111" s="138" t="s">
        <v>793</v>
      </c>
      <c r="M111" s="138" t="s">
        <v>793</v>
      </c>
      <c r="N111" s="138" t="s">
        <v>793</v>
      </c>
      <c r="O111" s="138" t="s">
        <v>793</v>
      </c>
      <c r="P111" s="138" t="s">
        <v>793</v>
      </c>
      <c r="Q111" s="138" t="s">
        <v>793</v>
      </c>
      <c r="R111" s="138" t="s">
        <v>793</v>
      </c>
      <c r="S111" s="553"/>
      <c r="T111" s="267"/>
      <c r="U111" s="267"/>
      <c r="V111" s="267"/>
      <c r="W111" s="267"/>
      <c r="X111" s="267"/>
      <c r="Y111" s="267"/>
      <c r="Z111" s="267"/>
      <c r="AA111" s="267"/>
      <c r="AB111" s="267"/>
      <c r="AC111" s="267"/>
      <c r="AD111" s="94"/>
      <c r="AE111" s="94"/>
      <c r="AF111" s="94"/>
      <c r="AG111" s="94"/>
      <c r="AH111" s="94"/>
      <c r="AI111" s="94"/>
      <c r="AJ111" s="94"/>
      <c r="AK111" s="94"/>
      <c r="AL111" s="94"/>
      <c r="AM111" s="94"/>
      <c r="AN111" s="94"/>
      <c r="AO111" s="94"/>
    </row>
    <row r="112" spans="1:41" s="528" customFormat="1" ht="47.25" x14ac:dyDescent="0.25">
      <c r="A112" s="46"/>
      <c r="B112" s="288" t="s">
        <v>821</v>
      </c>
      <c r="C112" s="50" t="s">
        <v>817</v>
      </c>
      <c r="D112" s="530" t="s">
        <v>792</v>
      </c>
      <c r="E112" s="234" t="s">
        <v>692</v>
      </c>
      <c r="F112" s="234" t="s">
        <v>881</v>
      </c>
      <c r="G112" s="303" t="s">
        <v>882</v>
      </c>
      <c r="H112" s="138" t="s">
        <v>793</v>
      </c>
      <c r="I112" s="138" t="s">
        <v>793</v>
      </c>
      <c r="J112" s="138" t="s">
        <v>793</v>
      </c>
      <c r="K112" s="138" t="s">
        <v>793</v>
      </c>
      <c r="L112" s="138" t="s">
        <v>793</v>
      </c>
      <c r="M112" s="138" t="s">
        <v>793</v>
      </c>
      <c r="N112" s="138" t="s">
        <v>793</v>
      </c>
      <c r="O112" s="138" t="s">
        <v>793</v>
      </c>
      <c r="P112" s="138" t="s">
        <v>793</v>
      </c>
      <c r="Q112" s="138" t="s">
        <v>793</v>
      </c>
      <c r="R112" s="138" t="s">
        <v>793</v>
      </c>
      <c r="S112" s="553"/>
      <c r="T112" s="267"/>
      <c r="U112" s="267"/>
      <c r="V112" s="267"/>
      <c r="W112" s="267"/>
      <c r="X112" s="267"/>
      <c r="Y112" s="267"/>
      <c r="Z112" s="267"/>
      <c r="AA112" s="267"/>
      <c r="AB112" s="267"/>
      <c r="AC112" s="267"/>
      <c r="AD112" s="94"/>
      <c r="AE112" s="94"/>
      <c r="AF112" s="94"/>
      <c r="AG112" s="94"/>
      <c r="AH112" s="94"/>
      <c r="AI112" s="94"/>
      <c r="AJ112" s="94"/>
      <c r="AK112" s="94"/>
      <c r="AL112" s="94"/>
      <c r="AM112" s="94"/>
      <c r="AN112" s="94"/>
      <c r="AO112" s="94"/>
    </row>
    <row r="113" spans="1:41" s="528" customFormat="1" ht="15.75" x14ac:dyDescent="0.25">
      <c r="A113" s="46"/>
      <c r="B113" s="288" t="s">
        <v>1050</v>
      </c>
      <c r="C113" s="50" t="s">
        <v>817</v>
      </c>
      <c r="D113" s="530"/>
      <c r="E113" s="234"/>
      <c r="F113" s="234"/>
      <c r="G113" s="303"/>
      <c r="H113" s="138"/>
      <c r="I113" s="138"/>
      <c r="J113" s="138"/>
      <c r="K113" s="138"/>
      <c r="L113" s="138"/>
      <c r="M113" s="138"/>
      <c r="N113" s="138"/>
      <c r="O113" s="138"/>
      <c r="P113" s="138"/>
      <c r="Q113" s="138"/>
      <c r="R113" s="138"/>
      <c r="S113" s="553"/>
      <c r="T113" s="267"/>
      <c r="U113" s="267"/>
      <c r="V113" s="267"/>
      <c r="W113" s="267"/>
      <c r="X113" s="267"/>
      <c r="Y113" s="267"/>
      <c r="Z113" s="267"/>
      <c r="AA113" s="267"/>
      <c r="AB113" s="267"/>
      <c r="AC113" s="267"/>
      <c r="AD113" s="94"/>
      <c r="AE113" s="94"/>
      <c r="AF113" s="94"/>
      <c r="AG113" s="94"/>
      <c r="AH113" s="94"/>
      <c r="AI113" s="94"/>
      <c r="AJ113" s="94"/>
      <c r="AK113" s="94"/>
      <c r="AL113" s="94"/>
      <c r="AM113" s="94"/>
      <c r="AN113" s="94"/>
      <c r="AO113" s="94"/>
    </row>
    <row r="114" spans="1:41" s="299" customFormat="1" ht="15.75" x14ac:dyDescent="0.25">
      <c r="A114" s="46"/>
      <c r="B114" s="297"/>
      <c r="C114" s="50"/>
      <c r="D114" s="301"/>
      <c r="E114" s="234"/>
      <c r="F114" s="234"/>
      <c r="G114" s="303"/>
      <c r="H114" s="138"/>
      <c r="I114" s="138"/>
      <c r="J114" s="138"/>
      <c r="K114" s="138"/>
      <c r="L114" s="138"/>
      <c r="M114" s="138"/>
      <c r="N114" s="138"/>
      <c r="O114" s="138"/>
      <c r="P114" s="138"/>
      <c r="Q114" s="138"/>
      <c r="R114" s="138"/>
      <c r="S114" s="553"/>
      <c r="T114" s="267"/>
      <c r="U114" s="267"/>
      <c r="V114" s="267"/>
      <c r="W114" s="267"/>
      <c r="X114" s="267"/>
      <c r="Y114" s="267"/>
      <c r="Z114" s="267"/>
      <c r="AA114" s="267"/>
      <c r="AB114" s="267"/>
      <c r="AC114" s="267"/>
      <c r="AD114" s="94"/>
      <c r="AE114" s="94"/>
      <c r="AF114" s="94"/>
      <c r="AG114" s="94"/>
      <c r="AH114" s="94"/>
      <c r="AI114" s="94"/>
      <c r="AJ114" s="94"/>
      <c r="AK114" s="94"/>
      <c r="AL114" s="94"/>
      <c r="AM114" s="94"/>
      <c r="AN114" s="94"/>
      <c r="AO114" s="94"/>
    </row>
    <row r="115" spans="1:41" s="221" customFormat="1" ht="63" x14ac:dyDescent="0.25">
      <c r="A115" s="173" t="s">
        <v>758</v>
      </c>
      <c r="B115" s="171" t="s">
        <v>759</v>
      </c>
      <c r="C115" s="50"/>
      <c r="D115" s="223" t="s">
        <v>792</v>
      </c>
      <c r="E115" s="234" t="s">
        <v>692</v>
      </c>
      <c r="F115" s="234" t="s">
        <v>881</v>
      </c>
      <c r="G115" s="303" t="s">
        <v>882</v>
      </c>
      <c r="H115" s="138" t="s">
        <v>686</v>
      </c>
      <c r="I115" s="138" t="s">
        <v>793</v>
      </c>
      <c r="J115" s="138" t="s">
        <v>793</v>
      </c>
      <c r="K115" s="138" t="s">
        <v>793</v>
      </c>
      <c r="L115" s="138" t="s">
        <v>793</v>
      </c>
      <c r="M115" s="138" t="s">
        <v>793</v>
      </c>
      <c r="N115" s="138" t="s">
        <v>793</v>
      </c>
      <c r="O115" s="138" t="s">
        <v>793</v>
      </c>
      <c r="P115" s="138" t="s">
        <v>793</v>
      </c>
      <c r="Q115" s="138" t="s">
        <v>922</v>
      </c>
      <c r="R115" s="138" t="s">
        <v>793</v>
      </c>
      <c r="S115" s="553"/>
      <c r="T115" s="267"/>
      <c r="U115" s="267"/>
      <c r="V115" s="267"/>
      <c r="W115" s="267"/>
      <c r="X115" s="267"/>
      <c r="Y115" s="267"/>
      <c r="Z115" s="267"/>
      <c r="AA115" s="267"/>
      <c r="AB115" s="267"/>
      <c r="AC115" s="267"/>
      <c r="AD115" s="94"/>
      <c r="AE115" s="94"/>
      <c r="AF115" s="94"/>
      <c r="AG115" s="94"/>
      <c r="AH115" s="94"/>
      <c r="AI115" s="94"/>
      <c r="AJ115" s="94"/>
      <c r="AK115" s="94"/>
      <c r="AL115" s="94"/>
      <c r="AM115" s="94"/>
      <c r="AN115" s="94"/>
      <c r="AO115" s="94"/>
    </row>
    <row r="116" spans="1:41" s="221" customFormat="1" ht="47.25" x14ac:dyDescent="0.25">
      <c r="A116" s="173" t="s">
        <v>760</v>
      </c>
      <c r="B116" s="171" t="s">
        <v>761</v>
      </c>
      <c r="C116" s="50"/>
      <c r="D116" s="223" t="s">
        <v>792</v>
      </c>
      <c r="E116" s="234" t="s">
        <v>692</v>
      </c>
      <c r="F116" s="234" t="s">
        <v>881</v>
      </c>
      <c r="G116" s="303" t="s">
        <v>882</v>
      </c>
      <c r="H116" s="138" t="s">
        <v>686</v>
      </c>
      <c r="I116" s="138" t="s">
        <v>793</v>
      </c>
      <c r="J116" s="138" t="s">
        <v>793</v>
      </c>
      <c r="K116" s="138" t="s">
        <v>793</v>
      </c>
      <c r="L116" s="138" t="s">
        <v>793</v>
      </c>
      <c r="M116" s="138" t="s">
        <v>793</v>
      </c>
      <c r="N116" s="138" t="s">
        <v>793</v>
      </c>
      <c r="O116" s="138" t="s">
        <v>793</v>
      </c>
      <c r="P116" s="138" t="s">
        <v>793</v>
      </c>
      <c r="Q116" s="138" t="s">
        <v>922</v>
      </c>
      <c r="R116" s="138" t="s">
        <v>793</v>
      </c>
      <c r="S116" s="553"/>
      <c r="T116" s="267"/>
      <c r="U116" s="267"/>
      <c r="V116" s="267"/>
      <c r="W116" s="267"/>
      <c r="X116" s="267"/>
      <c r="Y116" s="267"/>
      <c r="Z116" s="267"/>
      <c r="AA116" s="267"/>
      <c r="AB116" s="267"/>
      <c r="AC116" s="267"/>
      <c r="AD116" s="94"/>
      <c r="AE116" s="94"/>
      <c r="AF116" s="94"/>
      <c r="AG116" s="94"/>
      <c r="AH116" s="94"/>
      <c r="AI116" s="94"/>
      <c r="AJ116" s="94"/>
      <c r="AK116" s="94"/>
      <c r="AL116" s="94"/>
      <c r="AM116" s="94"/>
      <c r="AN116" s="94"/>
      <c r="AO116" s="94"/>
    </row>
    <row r="117" spans="1:41" s="299" customFormat="1" ht="47.25" x14ac:dyDescent="0.25">
      <c r="A117" s="173"/>
      <c r="B117" s="282" t="s">
        <v>950</v>
      </c>
      <c r="C117" s="526" t="s">
        <v>809</v>
      </c>
      <c r="D117" s="301" t="s">
        <v>792</v>
      </c>
      <c r="E117" s="234" t="s">
        <v>692</v>
      </c>
      <c r="F117" s="234" t="s">
        <v>881</v>
      </c>
      <c r="G117" s="303" t="s">
        <v>882</v>
      </c>
      <c r="H117" s="138" t="s">
        <v>686</v>
      </c>
      <c r="I117" s="138" t="s">
        <v>793</v>
      </c>
      <c r="J117" s="138" t="s">
        <v>793</v>
      </c>
      <c r="K117" s="138" t="s">
        <v>793</v>
      </c>
      <c r="L117" s="138" t="s">
        <v>793</v>
      </c>
      <c r="M117" s="138" t="s">
        <v>793</v>
      </c>
      <c r="N117" s="138" t="s">
        <v>793</v>
      </c>
      <c r="O117" s="138" t="s">
        <v>793</v>
      </c>
      <c r="P117" s="138" t="s">
        <v>793</v>
      </c>
      <c r="Q117" s="138" t="s">
        <v>922</v>
      </c>
      <c r="R117" s="138" t="s">
        <v>793</v>
      </c>
      <c r="S117" s="553"/>
      <c r="T117" s="267"/>
      <c r="U117" s="267"/>
      <c r="V117" s="267"/>
      <c r="W117" s="267"/>
      <c r="X117" s="267"/>
      <c r="Y117" s="267"/>
      <c r="Z117" s="267"/>
      <c r="AA117" s="267"/>
      <c r="AB117" s="267"/>
      <c r="AC117" s="267"/>
      <c r="AD117" s="94"/>
      <c r="AE117" s="94"/>
      <c r="AF117" s="94"/>
      <c r="AG117" s="94"/>
      <c r="AH117" s="94"/>
      <c r="AI117" s="94"/>
      <c r="AJ117" s="94"/>
      <c r="AK117" s="94"/>
      <c r="AL117" s="94"/>
      <c r="AM117" s="94"/>
      <c r="AN117" s="94"/>
      <c r="AO117" s="94"/>
    </row>
    <row r="118" spans="1:41" s="299" customFormat="1" ht="47.25" x14ac:dyDescent="0.25">
      <c r="A118" s="173"/>
      <c r="B118" s="282" t="s">
        <v>951</v>
      </c>
      <c r="C118" s="526" t="s">
        <v>809</v>
      </c>
      <c r="D118" s="301" t="s">
        <v>792</v>
      </c>
      <c r="E118" s="234" t="s">
        <v>692</v>
      </c>
      <c r="F118" s="234" t="s">
        <v>881</v>
      </c>
      <c r="G118" s="303" t="s">
        <v>882</v>
      </c>
      <c r="H118" s="138" t="s">
        <v>686</v>
      </c>
      <c r="I118" s="138" t="s">
        <v>793</v>
      </c>
      <c r="J118" s="138" t="s">
        <v>793</v>
      </c>
      <c r="K118" s="138" t="s">
        <v>793</v>
      </c>
      <c r="L118" s="138" t="s">
        <v>793</v>
      </c>
      <c r="M118" s="138" t="s">
        <v>793</v>
      </c>
      <c r="N118" s="138" t="s">
        <v>793</v>
      </c>
      <c r="O118" s="138" t="s">
        <v>793</v>
      </c>
      <c r="P118" s="138" t="s">
        <v>793</v>
      </c>
      <c r="Q118" s="138" t="s">
        <v>922</v>
      </c>
      <c r="R118" s="138" t="s">
        <v>793</v>
      </c>
      <c r="S118" s="553"/>
      <c r="T118" s="267"/>
      <c r="U118" s="267"/>
      <c r="V118" s="267"/>
      <c r="W118" s="267"/>
      <c r="X118" s="267"/>
      <c r="Y118" s="267"/>
      <c r="Z118" s="267"/>
      <c r="AA118" s="267"/>
      <c r="AB118" s="267"/>
      <c r="AC118" s="267"/>
      <c r="AD118" s="94"/>
      <c r="AE118" s="94"/>
      <c r="AF118" s="94"/>
      <c r="AG118" s="94"/>
      <c r="AH118" s="94"/>
      <c r="AI118" s="94"/>
      <c r="AJ118" s="94"/>
      <c r="AK118" s="94"/>
      <c r="AL118" s="94"/>
      <c r="AM118" s="94"/>
      <c r="AN118" s="94"/>
      <c r="AO118" s="94"/>
    </row>
    <row r="119" spans="1:41" s="299" customFormat="1" ht="47.25" x14ac:dyDescent="0.25">
      <c r="A119" s="173"/>
      <c r="B119" s="282" t="s">
        <v>952</v>
      </c>
      <c r="C119" s="526" t="s">
        <v>809</v>
      </c>
      <c r="D119" s="301" t="s">
        <v>792</v>
      </c>
      <c r="E119" s="234" t="s">
        <v>692</v>
      </c>
      <c r="F119" s="234" t="s">
        <v>881</v>
      </c>
      <c r="G119" s="303" t="s">
        <v>882</v>
      </c>
      <c r="H119" s="138" t="s">
        <v>686</v>
      </c>
      <c r="I119" s="138" t="s">
        <v>793</v>
      </c>
      <c r="J119" s="138" t="s">
        <v>793</v>
      </c>
      <c r="K119" s="138" t="s">
        <v>793</v>
      </c>
      <c r="L119" s="138" t="s">
        <v>793</v>
      </c>
      <c r="M119" s="138" t="s">
        <v>793</v>
      </c>
      <c r="N119" s="138" t="s">
        <v>793</v>
      </c>
      <c r="O119" s="138" t="s">
        <v>793</v>
      </c>
      <c r="P119" s="138" t="s">
        <v>793</v>
      </c>
      <c r="Q119" s="138" t="s">
        <v>922</v>
      </c>
      <c r="R119" s="138" t="s">
        <v>793</v>
      </c>
      <c r="S119" s="553"/>
      <c r="T119" s="267"/>
      <c r="U119" s="267"/>
      <c r="V119" s="267"/>
      <c r="W119" s="267"/>
      <c r="X119" s="267"/>
      <c r="Y119" s="267"/>
      <c r="Z119" s="267"/>
      <c r="AA119" s="267"/>
      <c r="AB119" s="267"/>
      <c r="AC119" s="267"/>
      <c r="AD119" s="94"/>
      <c r="AE119" s="94"/>
      <c r="AF119" s="94"/>
      <c r="AG119" s="94"/>
      <c r="AH119" s="94"/>
      <c r="AI119" s="94"/>
      <c r="AJ119" s="94"/>
      <c r="AK119" s="94"/>
      <c r="AL119" s="94"/>
      <c r="AM119" s="94"/>
      <c r="AN119" s="94"/>
      <c r="AO119" s="94"/>
    </row>
    <row r="120" spans="1:41" s="310" customFormat="1" ht="47.25" x14ac:dyDescent="0.25">
      <c r="A120" s="173"/>
      <c r="B120" s="282" t="s">
        <v>953</v>
      </c>
      <c r="C120" s="526" t="s">
        <v>809</v>
      </c>
      <c r="D120" s="313" t="s">
        <v>792</v>
      </c>
      <c r="E120" s="234" t="s">
        <v>692</v>
      </c>
      <c r="F120" s="234" t="s">
        <v>881</v>
      </c>
      <c r="G120" s="303" t="s">
        <v>882</v>
      </c>
      <c r="H120" s="138" t="s">
        <v>686</v>
      </c>
      <c r="I120" s="138" t="s">
        <v>793</v>
      </c>
      <c r="J120" s="138" t="s">
        <v>793</v>
      </c>
      <c r="K120" s="138" t="s">
        <v>793</v>
      </c>
      <c r="L120" s="138" t="s">
        <v>793</v>
      </c>
      <c r="M120" s="138" t="s">
        <v>793</v>
      </c>
      <c r="N120" s="138" t="s">
        <v>793</v>
      </c>
      <c r="O120" s="138" t="s">
        <v>793</v>
      </c>
      <c r="P120" s="138" t="s">
        <v>793</v>
      </c>
      <c r="Q120" s="138" t="s">
        <v>922</v>
      </c>
      <c r="R120" s="138" t="s">
        <v>793</v>
      </c>
      <c r="S120" s="553"/>
      <c r="T120" s="267"/>
      <c r="U120" s="267"/>
      <c r="V120" s="267"/>
      <c r="W120" s="267"/>
      <c r="X120" s="267"/>
      <c r="Y120" s="267"/>
      <c r="Z120" s="267"/>
      <c r="AA120" s="267"/>
      <c r="AB120" s="267"/>
      <c r="AC120" s="267"/>
      <c r="AD120" s="94"/>
      <c r="AE120" s="94"/>
      <c r="AF120" s="94"/>
      <c r="AG120" s="94"/>
      <c r="AH120" s="94"/>
      <c r="AI120" s="94"/>
      <c r="AJ120" s="94"/>
      <c r="AK120" s="94"/>
      <c r="AL120" s="94"/>
      <c r="AM120" s="94"/>
      <c r="AN120" s="94"/>
      <c r="AO120" s="94"/>
    </row>
    <row r="121" spans="1:41" s="299" customFormat="1" ht="47.25" x14ac:dyDescent="0.25">
      <c r="A121" s="173"/>
      <c r="B121" s="282" t="s">
        <v>1067</v>
      </c>
      <c r="C121" s="290" t="s">
        <v>813</v>
      </c>
      <c r="D121" s="301" t="s">
        <v>792</v>
      </c>
      <c r="E121" s="234" t="s">
        <v>692</v>
      </c>
      <c r="F121" s="234" t="s">
        <v>881</v>
      </c>
      <c r="G121" s="303" t="s">
        <v>882</v>
      </c>
      <c r="H121" s="138" t="s">
        <v>686</v>
      </c>
      <c r="I121" s="138" t="s">
        <v>793</v>
      </c>
      <c r="J121" s="138" t="s">
        <v>793</v>
      </c>
      <c r="K121" s="138" t="s">
        <v>793</v>
      </c>
      <c r="L121" s="138" t="s">
        <v>793</v>
      </c>
      <c r="M121" s="138" t="s">
        <v>793</v>
      </c>
      <c r="N121" s="138" t="s">
        <v>793</v>
      </c>
      <c r="O121" s="138" t="s">
        <v>793</v>
      </c>
      <c r="P121" s="138" t="s">
        <v>793</v>
      </c>
      <c r="Q121" s="138" t="s">
        <v>922</v>
      </c>
      <c r="R121" s="138" t="s">
        <v>793</v>
      </c>
      <c r="S121" s="553"/>
      <c r="T121" s="267"/>
      <c r="U121" s="267"/>
      <c r="V121" s="267"/>
      <c r="W121" s="267"/>
      <c r="X121" s="267"/>
      <c r="Y121" s="267"/>
      <c r="Z121" s="267"/>
      <c r="AA121" s="267"/>
      <c r="AB121" s="267"/>
      <c r="AC121" s="267"/>
      <c r="AD121" s="94"/>
      <c r="AE121" s="94"/>
      <c r="AF121" s="94"/>
      <c r="AG121" s="94"/>
      <c r="AH121" s="94"/>
      <c r="AI121" s="94"/>
      <c r="AJ121" s="94"/>
      <c r="AK121" s="94"/>
      <c r="AL121" s="94"/>
      <c r="AM121" s="94"/>
      <c r="AN121" s="94"/>
      <c r="AO121" s="94"/>
    </row>
    <row r="122" spans="1:41" s="299" customFormat="1" ht="47.25" x14ac:dyDescent="0.25">
      <c r="A122" s="173"/>
      <c r="B122" s="282" t="s">
        <v>1068</v>
      </c>
      <c r="C122" s="526" t="s">
        <v>813</v>
      </c>
      <c r="D122" s="301" t="s">
        <v>792</v>
      </c>
      <c r="E122" s="234" t="s">
        <v>692</v>
      </c>
      <c r="F122" s="234" t="s">
        <v>881</v>
      </c>
      <c r="G122" s="303" t="s">
        <v>882</v>
      </c>
      <c r="H122" s="138" t="s">
        <v>686</v>
      </c>
      <c r="I122" s="138" t="s">
        <v>793</v>
      </c>
      <c r="J122" s="138" t="s">
        <v>793</v>
      </c>
      <c r="K122" s="138" t="s">
        <v>793</v>
      </c>
      <c r="L122" s="138" t="s">
        <v>793</v>
      </c>
      <c r="M122" s="138" t="s">
        <v>793</v>
      </c>
      <c r="N122" s="138" t="s">
        <v>793</v>
      </c>
      <c r="O122" s="138" t="s">
        <v>793</v>
      </c>
      <c r="P122" s="138" t="s">
        <v>793</v>
      </c>
      <c r="Q122" s="138" t="s">
        <v>922</v>
      </c>
      <c r="R122" s="138" t="s">
        <v>793</v>
      </c>
      <c r="S122" s="553"/>
      <c r="T122" s="267"/>
      <c r="U122" s="267"/>
      <c r="V122" s="267"/>
      <c r="W122" s="267"/>
      <c r="X122" s="267"/>
      <c r="Y122" s="267"/>
      <c r="Z122" s="267"/>
      <c r="AA122" s="267"/>
      <c r="AB122" s="267"/>
      <c r="AC122" s="267"/>
      <c r="AD122" s="94"/>
      <c r="AE122" s="94"/>
      <c r="AF122" s="94"/>
      <c r="AG122" s="94"/>
      <c r="AH122" s="94"/>
      <c r="AI122" s="94"/>
      <c r="AJ122" s="94"/>
      <c r="AK122" s="94"/>
      <c r="AL122" s="94"/>
      <c r="AM122" s="94"/>
      <c r="AN122" s="94"/>
      <c r="AO122" s="94"/>
    </row>
    <row r="123" spans="1:41" s="299" customFormat="1" ht="47.25" x14ac:dyDescent="0.25">
      <c r="A123" s="173"/>
      <c r="B123" s="282" t="s">
        <v>1069</v>
      </c>
      <c r="C123" s="526" t="s">
        <v>813</v>
      </c>
      <c r="D123" s="301" t="s">
        <v>792</v>
      </c>
      <c r="E123" s="234" t="s">
        <v>692</v>
      </c>
      <c r="F123" s="234" t="s">
        <v>881</v>
      </c>
      <c r="G123" s="303" t="s">
        <v>882</v>
      </c>
      <c r="H123" s="138" t="s">
        <v>686</v>
      </c>
      <c r="I123" s="138" t="s">
        <v>793</v>
      </c>
      <c r="J123" s="138" t="s">
        <v>793</v>
      </c>
      <c r="K123" s="138" t="s">
        <v>793</v>
      </c>
      <c r="L123" s="138" t="s">
        <v>793</v>
      </c>
      <c r="M123" s="138" t="s">
        <v>793</v>
      </c>
      <c r="N123" s="138" t="s">
        <v>793</v>
      </c>
      <c r="O123" s="138" t="s">
        <v>793</v>
      </c>
      <c r="P123" s="138" t="s">
        <v>793</v>
      </c>
      <c r="Q123" s="138" t="s">
        <v>922</v>
      </c>
      <c r="R123" s="138" t="s">
        <v>793</v>
      </c>
      <c r="S123" s="553"/>
      <c r="T123" s="267"/>
      <c r="U123" s="267"/>
      <c r="V123" s="267"/>
      <c r="W123" s="267"/>
      <c r="X123" s="267"/>
      <c r="Y123" s="267"/>
      <c r="Z123" s="267"/>
      <c r="AA123" s="267"/>
      <c r="AB123" s="267"/>
      <c r="AC123" s="267"/>
      <c r="AD123" s="94"/>
      <c r="AE123" s="94"/>
      <c r="AF123" s="94"/>
      <c r="AG123" s="94"/>
      <c r="AH123" s="94"/>
      <c r="AI123" s="94"/>
      <c r="AJ123" s="94"/>
      <c r="AK123" s="94"/>
      <c r="AL123" s="94"/>
      <c r="AM123" s="94"/>
      <c r="AN123" s="94"/>
      <c r="AO123" s="94"/>
    </row>
    <row r="124" spans="1:41" s="299" customFormat="1" ht="47.25" x14ac:dyDescent="0.25">
      <c r="A124" s="173"/>
      <c r="B124" s="282" t="s">
        <v>1070</v>
      </c>
      <c r="C124" s="526" t="s">
        <v>813</v>
      </c>
      <c r="D124" s="301" t="s">
        <v>792</v>
      </c>
      <c r="E124" s="234" t="s">
        <v>692</v>
      </c>
      <c r="F124" s="234" t="s">
        <v>881</v>
      </c>
      <c r="G124" s="303" t="s">
        <v>882</v>
      </c>
      <c r="H124" s="138" t="s">
        <v>686</v>
      </c>
      <c r="I124" s="138" t="s">
        <v>793</v>
      </c>
      <c r="J124" s="138" t="s">
        <v>793</v>
      </c>
      <c r="K124" s="138" t="s">
        <v>793</v>
      </c>
      <c r="L124" s="138" t="s">
        <v>793</v>
      </c>
      <c r="M124" s="138" t="s">
        <v>793</v>
      </c>
      <c r="N124" s="138" t="s">
        <v>793</v>
      </c>
      <c r="O124" s="138" t="s">
        <v>793</v>
      </c>
      <c r="P124" s="138" t="s">
        <v>793</v>
      </c>
      <c r="Q124" s="138" t="s">
        <v>922</v>
      </c>
      <c r="R124" s="138" t="s">
        <v>793</v>
      </c>
      <c r="S124" s="553"/>
      <c r="T124" s="267"/>
      <c r="U124" s="267"/>
      <c r="V124" s="267"/>
      <c r="W124" s="267"/>
      <c r="X124" s="267"/>
      <c r="Y124" s="267"/>
      <c r="Z124" s="267"/>
      <c r="AA124" s="267"/>
      <c r="AB124" s="267"/>
      <c r="AC124" s="267"/>
      <c r="AD124" s="94"/>
      <c r="AE124" s="94"/>
      <c r="AF124" s="94"/>
      <c r="AG124" s="94"/>
      <c r="AH124" s="94"/>
      <c r="AI124" s="94"/>
      <c r="AJ124" s="94"/>
      <c r="AK124" s="94"/>
      <c r="AL124" s="94"/>
      <c r="AM124" s="94"/>
      <c r="AN124" s="94"/>
      <c r="AO124" s="94"/>
    </row>
    <row r="125" spans="1:41" s="299" customFormat="1" ht="47.25" x14ac:dyDescent="0.25">
      <c r="A125" s="173"/>
      <c r="B125" s="282" t="s">
        <v>1071</v>
      </c>
      <c r="C125" s="526" t="s">
        <v>817</v>
      </c>
      <c r="D125" s="301" t="s">
        <v>792</v>
      </c>
      <c r="E125" s="234" t="s">
        <v>692</v>
      </c>
      <c r="F125" s="234" t="s">
        <v>881</v>
      </c>
      <c r="G125" s="303" t="s">
        <v>882</v>
      </c>
      <c r="H125" s="138" t="s">
        <v>686</v>
      </c>
      <c r="I125" s="138" t="s">
        <v>793</v>
      </c>
      <c r="J125" s="138" t="s">
        <v>793</v>
      </c>
      <c r="K125" s="138" t="s">
        <v>793</v>
      </c>
      <c r="L125" s="138" t="s">
        <v>793</v>
      </c>
      <c r="M125" s="138" t="s">
        <v>793</v>
      </c>
      <c r="N125" s="138" t="s">
        <v>793</v>
      </c>
      <c r="O125" s="138" t="s">
        <v>793</v>
      </c>
      <c r="P125" s="138" t="s">
        <v>793</v>
      </c>
      <c r="Q125" s="138" t="s">
        <v>922</v>
      </c>
      <c r="R125" s="138" t="s">
        <v>793</v>
      </c>
      <c r="S125" s="553"/>
      <c r="T125" s="267"/>
      <c r="U125" s="267"/>
      <c r="V125" s="267"/>
      <c r="W125" s="267"/>
      <c r="X125" s="267"/>
      <c r="Y125" s="267"/>
      <c r="Z125" s="267"/>
      <c r="AA125" s="267"/>
      <c r="AB125" s="267"/>
      <c r="AC125" s="267"/>
      <c r="AD125" s="94"/>
      <c r="AE125" s="94"/>
      <c r="AF125" s="94"/>
      <c r="AG125" s="94"/>
      <c r="AH125" s="94"/>
      <c r="AI125" s="94"/>
      <c r="AJ125" s="94"/>
      <c r="AK125" s="94"/>
      <c r="AL125" s="94"/>
      <c r="AM125" s="94"/>
      <c r="AN125" s="94"/>
      <c r="AO125" s="94"/>
    </row>
    <row r="126" spans="1:41" s="227" customFormat="1" ht="47.25" x14ac:dyDescent="0.25">
      <c r="A126" s="173"/>
      <c r="B126" s="282" t="s">
        <v>1072</v>
      </c>
      <c r="C126" s="539" t="s">
        <v>817</v>
      </c>
      <c r="D126" s="542" t="s">
        <v>792</v>
      </c>
      <c r="E126" s="234" t="s">
        <v>692</v>
      </c>
      <c r="F126" s="234" t="s">
        <v>881</v>
      </c>
      <c r="G126" s="303" t="s">
        <v>882</v>
      </c>
      <c r="H126" s="138" t="s">
        <v>686</v>
      </c>
      <c r="I126" s="138" t="s">
        <v>793</v>
      </c>
      <c r="J126" s="138" t="s">
        <v>793</v>
      </c>
      <c r="K126" s="138" t="s">
        <v>793</v>
      </c>
      <c r="L126" s="138" t="s">
        <v>793</v>
      </c>
      <c r="M126" s="138" t="s">
        <v>793</v>
      </c>
      <c r="N126" s="138" t="s">
        <v>793</v>
      </c>
      <c r="O126" s="138" t="s">
        <v>793</v>
      </c>
      <c r="P126" s="138" t="s">
        <v>793</v>
      </c>
      <c r="Q126" s="138" t="s">
        <v>922</v>
      </c>
      <c r="R126" s="138" t="s">
        <v>793</v>
      </c>
      <c r="S126" s="553"/>
    </row>
    <row r="127" spans="1:41" s="110" customFormat="1" ht="36.75" customHeight="1" x14ac:dyDescent="0.25">
      <c r="A127" s="242"/>
      <c r="B127" s="246"/>
      <c r="C127" s="242"/>
      <c r="D127" s="180"/>
      <c r="E127" s="180"/>
      <c r="F127" s="180"/>
      <c r="G127" s="180"/>
      <c r="H127" s="180"/>
      <c r="I127" s="180"/>
      <c r="J127" s="180"/>
      <c r="K127" s="180"/>
      <c r="L127" s="180"/>
      <c r="M127" s="180"/>
      <c r="N127" s="180"/>
      <c r="O127" s="180"/>
      <c r="P127" s="180"/>
      <c r="Q127" s="180"/>
      <c r="R127" s="180"/>
      <c r="S127" s="10"/>
    </row>
    <row r="128" spans="1:41" s="110" customFormat="1" ht="43.5" customHeight="1" x14ac:dyDescent="0.25">
      <c r="A128" s="147"/>
      <c r="B128" s="258"/>
      <c r="C128" s="242"/>
      <c r="D128" s="180"/>
      <c r="E128" s="180"/>
      <c r="F128" s="180"/>
      <c r="G128" s="180"/>
      <c r="H128" s="180"/>
      <c r="I128" s="180"/>
      <c r="J128" s="180"/>
      <c r="K128" s="180"/>
      <c r="L128" s="180"/>
      <c r="M128" s="180"/>
      <c r="N128" s="180"/>
      <c r="O128" s="180"/>
      <c r="P128" s="180"/>
      <c r="Q128" s="180"/>
      <c r="R128" s="180"/>
      <c r="S128" s="10"/>
    </row>
    <row r="129" spans="1:19" x14ac:dyDescent="0.25">
      <c r="A129" s="275"/>
      <c r="B129" s="62"/>
      <c r="C129" s="62"/>
      <c r="D129" s="62"/>
      <c r="E129" s="62"/>
      <c r="F129" s="62"/>
      <c r="G129" s="62"/>
      <c r="H129" s="62"/>
      <c r="I129" s="62"/>
      <c r="J129" s="62"/>
      <c r="K129" s="62"/>
      <c r="L129" s="62"/>
      <c r="M129" s="62"/>
      <c r="N129" s="62"/>
      <c r="O129" s="62"/>
      <c r="P129" s="62"/>
      <c r="Q129" s="62"/>
      <c r="R129" s="62"/>
    </row>
    <row r="130" spans="1:19" s="110" customFormat="1" ht="54.75" customHeight="1" x14ac:dyDescent="0.25">
      <c r="A130" s="147"/>
      <c r="B130" s="261"/>
      <c r="C130" s="242"/>
      <c r="D130" s="276"/>
      <c r="E130" s="276"/>
      <c r="F130" s="180"/>
      <c r="G130" s="180"/>
      <c r="H130" s="180"/>
      <c r="I130" s="180"/>
      <c r="J130" s="180"/>
      <c r="K130" s="180"/>
      <c r="L130" s="180"/>
      <c r="M130" s="180"/>
      <c r="N130" s="180"/>
      <c r="O130" s="180"/>
      <c r="P130" s="180"/>
      <c r="Q130" s="180"/>
      <c r="R130" s="180"/>
      <c r="S130" s="10"/>
    </row>
    <row r="131" spans="1:19" s="110" customFormat="1" ht="54.75" customHeight="1" x14ac:dyDescent="0.25">
      <c r="A131" s="147"/>
      <c r="B131" s="261"/>
      <c r="C131" s="242"/>
      <c r="D131" s="276"/>
      <c r="E131" s="276"/>
      <c r="F131" s="180"/>
      <c r="G131" s="180"/>
      <c r="H131" s="180"/>
      <c r="I131" s="180"/>
      <c r="J131" s="180"/>
      <c r="K131" s="180"/>
      <c r="L131" s="180"/>
      <c r="M131" s="180"/>
      <c r="N131" s="180"/>
      <c r="O131" s="180"/>
      <c r="P131" s="180"/>
      <c r="Q131" s="180"/>
      <c r="R131" s="180"/>
      <c r="S131" s="10"/>
    </row>
    <row r="132" spans="1:19" s="110" customFormat="1" ht="68.25" customHeight="1" x14ac:dyDescent="0.25">
      <c r="A132" s="147"/>
      <c r="B132" s="261"/>
      <c r="C132" s="242"/>
      <c r="D132" s="276"/>
      <c r="E132" s="276"/>
      <c r="F132" s="180"/>
      <c r="G132" s="180"/>
      <c r="H132" s="180"/>
      <c r="I132" s="180"/>
      <c r="J132" s="180"/>
      <c r="K132" s="180"/>
      <c r="L132" s="180"/>
      <c r="M132" s="180"/>
      <c r="N132" s="180"/>
      <c r="O132" s="180"/>
      <c r="P132" s="180"/>
      <c r="Q132" s="180"/>
      <c r="R132" s="180"/>
      <c r="S132" s="10"/>
    </row>
    <row r="133" spans="1:19" s="110" customFormat="1" ht="53.25" customHeight="1" x14ac:dyDescent="0.25">
      <c r="A133" s="147"/>
      <c r="B133" s="261"/>
      <c r="C133" s="242"/>
      <c r="D133" s="276"/>
      <c r="E133" s="276"/>
      <c r="F133" s="180"/>
      <c r="G133" s="180"/>
      <c r="H133" s="180"/>
      <c r="I133" s="180"/>
      <c r="J133" s="180"/>
      <c r="K133" s="180"/>
      <c r="L133" s="180"/>
      <c r="M133" s="180"/>
      <c r="N133" s="180"/>
      <c r="O133" s="180"/>
      <c r="P133" s="180"/>
      <c r="Q133" s="180"/>
      <c r="R133" s="180"/>
      <c r="S133" s="10"/>
    </row>
    <row r="134" spans="1:19" s="110" customFormat="1" ht="61.5" customHeight="1" x14ac:dyDescent="0.25">
      <c r="A134" s="147"/>
      <c r="B134" s="261"/>
      <c r="C134" s="242"/>
      <c r="D134" s="276"/>
      <c r="E134" s="276"/>
      <c r="F134" s="180"/>
      <c r="G134" s="180"/>
      <c r="H134" s="180"/>
      <c r="I134" s="180"/>
      <c r="J134" s="180"/>
      <c r="K134" s="180"/>
      <c r="L134" s="180"/>
      <c r="M134" s="180"/>
      <c r="N134" s="180"/>
      <c r="O134" s="180"/>
      <c r="P134" s="180"/>
      <c r="Q134" s="180"/>
      <c r="R134" s="180"/>
      <c r="S134" s="10"/>
    </row>
    <row r="135" spans="1:19" s="110" customFormat="1" ht="59.25" customHeight="1" x14ac:dyDescent="0.25">
      <c r="A135" s="147"/>
      <c r="B135" s="258"/>
      <c r="C135" s="242"/>
      <c r="D135" s="276"/>
      <c r="E135" s="276"/>
      <c r="F135" s="180"/>
      <c r="G135" s="180"/>
      <c r="H135" s="180"/>
      <c r="I135" s="180"/>
      <c r="J135" s="180"/>
      <c r="K135" s="180"/>
      <c r="L135" s="180"/>
      <c r="M135" s="180"/>
      <c r="N135" s="180"/>
      <c r="O135" s="180"/>
      <c r="P135" s="180"/>
      <c r="Q135" s="180"/>
      <c r="R135" s="180"/>
      <c r="S135" s="10"/>
    </row>
    <row r="136" spans="1:19" s="110" customFormat="1" ht="62.25" customHeight="1" x14ac:dyDescent="0.25">
      <c r="A136" s="147"/>
      <c r="B136" s="261"/>
      <c r="C136" s="242"/>
      <c r="D136" s="276"/>
      <c r="E136" s="276"/>
      <c r="F136" s="180"/>
      <c r="G136" s="180"/>
      <c r="H136" s="180"/>
      <c r="I136" s="180"/>
      <c r="J136" s="180"/>
      <c r="K136" s="180"/>
      <c r="L136" s="180"/>
      <c r="M136" s="180"/>
      <c r="N136" s="180"/>
      <c r="O136" s="180"/>
      <c r="P136" s="180"/>
      <c r="Q136" s="180"/>
      <c r="R136" s="180"/>
      <c r="S136" s="10"/>
    </row>
    <row r="137" spans="1:19" s="110" customFormat="1" ht="48" customHeight="1" x14ac:dyDescent="0.25">
      <c r="A137" s="245"/>
      <c r="B137" s="246"/>
      <c r="C137" s="242"/>
      <c r="D137" s="276"/>
      <c r="E137" s="276"/>
      <c r="F137" s="180"/>
      <c r="G137" s="180"/>
      <c r="H137" s="180"/>
      <c r="I137" s="180"/>
      <c r="J137" s="180"/>
      <c r="K137" s="180"/>
      <c r="L137" s="180"/>
      <c r="M137" s="180"/>
      <c r="N137" s="180"/>
      <c r="O137" s="180"/>
      <c r="P137" s="180"/>
      <c r="Q137" s="180"/>
      <c r="R137" s="180"/>
      <c r="S137" s="10"/>
    </row>
    <row r="138" spans="1:19" s="110" customFormat="1" ht="47.25" customHeight="1" x14ac:dyDescent="0.25">
      <c r="A138" s="147"/>
      <c r="B138" s="261"/>
      <c r="C138" s="242"/>
      <c r="D138" s="276"/>
      <c r="E138" s="276"/>
      <c r="F138" s="180"/>
      <c r="G138" s="180"/>
      <c r="H138" s="180"/>
      <c r="I138" s="180"/>
      <c r="J138" s="180"/>
      <c r="K138" s="180"/>
      <c r="L138" s="180"/>
      <c r="M138" s="180"/>
      <c r="N138" s="180"/>
      <c r="O138" s="180"/>
      <c r="P138" s="180"/>
      <c r="Q138" s="180"/>
      <c r="R138" s="180"/>
      <c r="S138" s="10"/>
    </row>
    <row r="139" spans="1:19" s="110" customFormat="1" ht="46.5" customHeight="1" x14ac:dyDescent="0.25">
      <c r="A139" s="147"/>
      <c r="B139" s="261"/>
      <c r="C139" s="242"/>
      <c r="D139" s="276"/>
      <c r="E139" s="276"/>
      <c r="F139" s="180"/>
      <c r="G139" s="180"/>
      <c r="H139" s="180"/>
      <c r="I139" s="180"/>
      <c r="J139" s="180"/>
      <c r="K139" s="180"/>
      <c r="L139" s="180"/>
      <c r="M139" s="180"/>
      <c r="N139" s="180"/>
      <c r="O139" s="180"/>
      <c r="P139" s="180"/>
      <c r="Q139" s="180"/>
      <c r="R139" s="180"/>
      <c r="S139" s="10"/>
    </row>
    <row r="140" spans="1:19" s="110" customFormat="1" ht="32.25" customHeight="1" x14ac:dyDescent="0.25">
      <c r="A140" s="245"/>
      <c r="B140" s="246"/>
      <c r="C140" s="242"/>
      <c r="D140" s="276"/>
      <c r="E140" s="276"/>
      <c r="F140" s="180"/>
      <c r="G140" s="180"/>
      <c r="H140" s="180"/>
      <c r="I140" s="180"/>
      <c r="J140" s="180"/>
      <c r="K140" s="180"/>
      <c r="L140" s="180"/>
      <c r="M140" s="180"/>
      <c r="N140" s="180"/>
      <c r="O140" s="180"/>
      <c r="P140" s="180"/>
      <c r="Q140" s="180"/>
      <c r="R140" s="180"/>
      <c r="S140" s="10"/>
    </row>
    <row r="141" spans="1:19" s="110" customFormat="1" ht="50.25" customHeight="1" x14ac:dyDescent="0.25">
      <c r="A141" s="147"/>
      <c r="B141" s="261"/>
      <c r="C141" s="242"/>
      <c r="D141" s="276"/>
      <c r="E141" s="276"/>
      <c r="F141" s="180"/>
      <c r="G141" s="180"/>
      <c r="H141" s="180"/>
      <c r="I141" s="180"/>
      <c r="J141" s="180"/>
      <c r="K141" s="180"/>
      <c r="L141" s="180"/>
      <c r="M141" s="180"/>
      <c r="N141" s="180"/>
      <c r="O141" s="180"/>
      <c r="P141" s="180"/>
      <c r="Q141" s="180"/>
      <c r="R141" s="180"/>
      <c r="S141" s="10"/>
    </row>
    <row r="142" spans="1:19" s="110" customFormat="1" ht="52.5" customHeight="1" x14ac:dyDescent="0.25">
      <c r="A142" s="147"/>
      <c r="B142" s="261"/>
      <c r="C142" s="242"/>
      <c r="D142" s="276"/>
      <c r="E142" s="276"/>
      <c r="F142" s="180"/>
      <c r="G142" s="180"/>
      <c r="H142" s="180"/>
      <c r="I142" s="180"/>
      <c r="J142" s="180"/>
      <c r="K142" s="180"/>
      <c r="L142" s="180"/>
      <c r="M142" s="180"/>
      <c r="N142" s="180"/>
      <c r="O142" s="180"/>
      <c r="P142" s="180"/>
      <c r="Q142" s="180"/>
      <c r="R142" s="180"/>
      <c r="S142" s="10"/>
    </row>
    <row r="143" spans="1:19" s="110" customFormat="1" ht="52.5" customHeight="1" x14ac:dyDescent="0.25">
      <c r="A143" s="147"/>
      <c r="B143" s="261"/>
      <c r="C143" s="242"/>
      <c r="D143" s="276"/>
      <c r="E143" s="276"/>
      <c r="F143" s="180"/>
      <c r="G143" s="180"/>
      <c r="H143" s="180"/>
      <c r="I143" s="180"/>
      <c r="J143" s="180"/>
      <c r="K143" s="180"/>
      <c r="L143" s="180"/>
      <c r="M143" s="180"/>
      <c r="N143" s="180"/>
      <c r="O143" s="180"/>
      <c r="P143" s="180"/>
      <c r="Q143" s="180"/>
      <c r="R143" s="180"/>
      <c r="S143" s="10"/>
    </row>
    <row r="144" spans="1:19" s="110" customFormat="1" ht="40.5" customHeight="1" x14ac:dyDescent="0.25">
      <c r="A144" s="147"/>
      <c r="B144" s="261"/>
      <c r="C144" s="242"/>
      <c r="D144" s="276"/>
      <c r="E144" s="276"/>
      <c r="F144" s="180"/>
      <c r="G144" s="180"/>
      <c r="H144" s="180"/>
      <c r="I144" s="180"/>
      <c r="J144" s="180"/>
      <c r="K144" s="180"/>
      <c r="L144" s="180"/>
      <c r="M144" s="180"/>
      <c r="N144" s="180"/>
      <c r="O144" s="180"/>
      <c r="P144" s="180"/>
      <c r="Q144" s="180"/>
      <c r="R144" s="180"/>
      <c r="S144" s="10"/>
    </row>
    <row r="145" spans="1:19" s="110" customFormat="1" ht="39" customHeight="1" x14ac:dyDescent="0.25">
      <c r="A145" s="147"/>
      <c r="B145" s="262"/>
      <c r="C145" s="247"/>
      <c r="D145" s="276"/>
      <c r="E145" s="276"/>
      <c r="F145" s="180"/>
      <c r="G145" s="180"/>
      <c r="H145" s="180"/>
      <c r="I145" s="180"/>
      <c r="J145" s="180"/>
      <c r="K145" s="180"/>
      <c r="L145" s="180"/>
      <c r="M145" s="180"/>
      <c r="N145" s="180"/>
      <c r="O145" s="180"/>
      <c r="P145" s="180"/>
      <c r="Q145" s="180"/>
      <c r="R145" s="180"/>
      <c r="S145" s="10"/>
    </row>
    <row r="146" spans="1:19" x14ac:dyDescent="0.25">
      <c r="P146" s="180"/>
    </row>
    <row r="147" spans="1:19" x14ac:dyDescent="0.25">
      <c r="P147" s="180"/>
    </row>
  </sheetData>
  <mergeCells count="5">
    <mergeCell ref="A10:R10"/>
    <mergeCell ref="A9:R9"/>
    <mergeCell ref="A4:R4"/>
    <mergeCell ref="A6:R6"/>
    <mergeCell ref="A7:R7"/>
  </mergeCells>
  <pageMargins left="0.25" right="0.22" top="0.44" bottom="0.37" header="0.31496062992125984" footer="0.31496062992125984"/>
  <pageSetup paperSize="8" scale="47" fitToHeight="4"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I20"/>
  <sheetViews>
    <sheetView zoomScale="50" zoomScaleNormal="50" zoomScaleSheetLayoutView="90" workbookViewId="0">
      <selection activeCell="A12" sqref="A12:AH12"/>
    </sheetView>
  </sheetViews>
  <sheetFormatPr defaultRowHeight="15" x14ac:dyDescent="0.25"/>
  <cols>
    <col min="1" max="1" width="10.25" style="7" customWidth="1"/>
    <col min="2" max="2" width="24.25" style="8" customWidth="1"/>
    <col min="3" max="3" width="15.5" style="8" customWidth="1"/>
    <col min="4" max="4" width="16.375" style="8" customWidth="1"/>
    <col min="5" max="5" width="29" style="8" customWidth="1"/>
    <col min="6" max="6" width="25.875" style="8" customWidth="1"/>
    <col min="7" max="7" width="17.875" style="8" customWidth="1"/>
    <col min="8" max="8" width="17.375" style="8" customWidth="1"/>
    <col min="9" max="9" width="14" style="8" customWidth="1"/>
    <col min="10" max="10" width="12.75" style="8" customWidth="1"/>
    <col min="11" max="12" width="17.375" style="8" customWidth="1"/>
    <col min="13" max="13" width="18.5" style="8" customWidth="1"/>
    <col min="14" max="14" width="21.5" style="8" customWidth="1"/>
    <col min="15" max="15" width="7.75" style="8" customWidth="1"/>
    <col min="16" max="16" width="9" style="8" customWidth="1"/>
    <col min="17" max="17" width="17.75" style="8" customWidth="1"/>
    <col min="18" max="18" width="18.375" style="8" customWidth="1"/>
    <col min="19" max="19" width="9.125" style="8" customWidth="1"/>
    <col min="20" max="20" width="9" style="8" customWidth="1"/>
    <col min="21" max="21" width="22" style="8" customWidth="1"/>
    <col min="22" max="22" width="11.875" style="8" customWidth="1"/>
    <col min="23" max="23" width="17.375" style="8" customWidth="1"/>
    <col min="24" max="24" width="14.875" style="8" customWidth="1"/>
    <col min="25" max="25" width="10.625" style="7" customWidth="1"/>
    <col min="26" max="26" width="9.25" style="7" customWidth="1"/>
    <col min="27" max="27" width="11.125" style="7" customWidth="1"/>
    <col min="28" max="28" width="11.875" style="7" customWidth="1"/>
    <col min="29" max="29" width="15.625" style="7" customWidth="1"/>
    <col min="30" max="31" width="15.875" style="7" customWidth="1"/>
    <col min="32" max="32" width="20.75" style="7" customWidth="1"/>
    <col min="33" max="33" width="18.375" style="7" customWidth="1"/>
    <col min="34" max="34" width="29" style="7" customWidth="1"/>
    <col min="35" max="254" width="9" style="7"/>
    <col min="255" max="255" width="3.875" style="7" bestFit="1" customWidth="1"/>
    <col min="256" max="256" width="16" style="7" bestFit="1" customWidth="1"/>
    <col min="257" max="257" width="16.625" style="7" bestFit="1" customWidth="1"/>
    <col min="258" max="258" width="13.5" style="7" bestFit="1" customWidth="1"/>
    <col min="259" max="260" width="10.875" style="7" bestFit="1" customWidth="1"/>
    <col min="261" max="261" width="6.25" style="7" bestFit="1" customWidth="1"/>
    <col min="262" max="262" width="8.875" style="7" bestFit="1" customWidth="1"/>
    <col min="263" max="263" width="13.875" style="7" bestFit="1" customWidth="1"/>
    <col min="264" max="264" width="13.25" style="7" bestFit="1" customWidth="1"/>
    <col min="265" max="265" width="16" style="7" bestFit="1" customWidth="1"/>
    <col min="266" max="266" width="11.625" style="7" bestFit="1" customWidth="1"/>
    <col min="267" max="267" width="16.875" style="7" customWidth="1"/>
    <col min="268" max="268" width="13.25" style="7" customWidth="1"/>
    <col min="269" max="269" width="18.375" style="7" bestFit="1" customWidth="1"/>
    <col min="270" max="270" width="15" style="7" bestFit="1" customWidth="1"/>
    <col min="271" max="271" width="14.75" style="7" bestFit="1" customWidth="1"/>
    <col min="272" max="272" width="14.625" style="7" bestFit="1" customWidth="1"/>
    <col min="273" max="273" width="13.75" style="7" bestFit="1" customWidth="1"/>
    <col min="274" max="274" width="14.25" style="7" bestFit="1" customWidth="1"/>
    <col min="275" max="275" width="15.125" style="7" customWidth="1"/>
    <col min="276" max="276" width="20.5" style="7" bestFit="1" customWidth="1"/>
    <col min="277" max="277" width="27.875" style="7" bestFit="1" customWidth="1"/>
    <col min="278" max="278" width="6.875" style="7" bestFit="1" customWidth="1"/>
    <col min="279" max="279" width="5" style="7" bestFit="1" customWidth="1"/>
    <col min="280" max="280" width="8" style="7" bestFit="1" customWidth="1"/>
    <col min="281" max="281" width="11.875" style="7" bestFit="1" customWidth="1"/>
    <col min="282" max="510" width="9" style="7"/>
    <col min="511" max="511" width="3.875" style="7" bestFit="1" customWidth="1"/>
    <col min="512" max="512" width="16" style="7" bestFit="1" customWidth="1"/>
    <col min="513" max="513" width="16.625" style="7" bestFit="1" customWidth="1"/>
    <col min="514" max="514" width="13.5" style="7" bestFit="1" customWidth="1"/>
    <col min="515" max="516" width="10.875" style="7" bestFit="1" customWidth="1"/>
    <col min="517" max="517" width="6.25" style="7" bestFit="1" customWidth="1"/>
    <col min="518" max="518" width="8.875" style="7" bestFit="1" customWidth="1"/>
    <col min="519" max="519" width="13.875" style="7" bestFit="1" customWidth="1"/>
    <col min="520" max="520" width="13.25" style="7" bestFit="1" customWidth="1"/>
    <col min="521" max="521" width="16" style="7" bestFit="1" customWidth="1"/>
    <col min="522" max="522" width="11.625" style="7" bestFit="1" customWidth="1"/>
    <col min="523" max="523" width="16.875" style="7" customWidth="1"/>
    <col min="524" max="524" width="13.25" style="7" customWidth="1"/>
    <col min="525" max="525" width="18.375" style="7" bestFit="1" customWidth="1"/>
    <col min="526" max="526" width="15" style="7" bestFit="1" customWidth="1"/>
    <col min="527" max="527" width="14.75" style="7" bestFit="1" customWidth="1"/>
    <col min="528" max="528" width="14.625" style="7" bestFit="1" customWidth="1"/>
    <col min="529" max="529" width="13.75" style="7" bestFit="1" customWidth="1"/>
    <col min="530" max="530" width="14.25" style="7" bestFit="1" customWidth="1"/>
    <col min="531" max="531" width="15.125" style="7" customWidth="1"/>
    <col min="532" max="532" width="20.5" style="7" bestFit="1" customWidth="1"/>
    <col min="533" max="533" width="27.875" style="7" bestFit="1" customWidth="1"/>
    <col min="534" max="534" width="6.875" style="7" bestFit="1" customWidth="1"/>
    <col min="535" max="535" width="5" style="7" bestFit="1" customWidth="1"/>
    <col min="536" max="536" width="8" style="7" bestFit="1" customWidth="1"/>
    <col min="537" max="537" width="11.875" style="7" bestFit="1" customWidth="1"/>
    <col min="538" max="766" width="9" style="7"/>
    <col min="767" max="767" width="3.875" style="7" bestFit="1" customWidth="1"/>
    <col min="768" max="768" width="16" style="7" bestFit="1" customWidth="1"/>
    <col min="769" max="769" width="16.625" style="7" bestFit="1" customWidth="1"/>
    <col min="770" max="770" width="13.5" style="7" bestFit="1" customWidth="1"/>
    <col min="771" max="772" width="10.875" style="7" bestFit="1" customWidth="1"/>
    <col min="773" max="773" width="6.25" style="7" bestFit="1" customWidth="1"/>
    <col min="774" max="774" width="8.875" style="7" bestFit="1" customWidth="1"/>
    <col min="775" max="775" width="13.875" style="7" bestFit="1" customWidth="1"/>
    <col min="776" max="776" width="13.25" style="7" bestFit="1" customWidth="1"/>
    <col min="777" max="777" width="16" style="7" bestFit="1" customWidth="1"/>
    <col min="778" max="778" width="11.625" style="7" bestFit="1" customWidth="1"/>
    <col min="779" max="779" width="16.875" style="7" customWidth="1"/>
    <col min="780" max="780" width="13.25" style="7" customWidth="1"/>
    <col min="781" max="781" width="18.375" style="7" bestFit="1" customWidth="1"/>
    <col min="782" max="782" width="15" style="7" bestFit="1" customWidth="1"/>
    <col min="783" max="783" width="14.75" style="7" bestFit="1" customWidth="1"/>
    <col min="784" max="784" width="14.625" style="7" bestFit="1" customWidth="1"/>
    <col min="785" max="785" width="13.75" style="7" bestFit="1" customWidth="1"/>
    <col min="786" max="786" width="14.25" style="7" bestFit="1" customWidth="1"/>
    <col min="787" max="787" width="15.125" style="7" customWidth="1"/>
    <col min="788" max="788" width="20.5" style="7" bestFit="1" customWidth="1"/>
    <col min="789" max="789" width="27.875" style="7" bestFit="1" customWidth="1"/>
    <col min="790" max="790" width="6.875" style="7" bestFit="1" customWidth="1"/>
    <col min="791" max="791" width="5" style="7" bestFit="1" customWidth="1"/>
    <col min="792" max="792" width="8" style="7" bestFit="1" customWidth="1"/>
    <col min="793" max="793" width="11.875" style="7" bestFit="1" customWidth="1"/>
    <col min="794" max="1022" width="9" style="7"/>
    <col min="1023" max="1023" width="3.875" style="7" bestFit="1" customWidth="1"/>
    <col min="1024" max="1024" width="16" style="7" bestFit="1" customWidth="1"/>
    <col min="1025" max="1025" width="16.625" style="7" bestFit="1" customWidth="1"/>
    <col min="1026" max="1026" width="13.5" style="7" bestFit="1" customWidth="1"/>
    <col min="1027" max="1028" width="10.875" style="7" bestFit="1" customWidth="1"/>
    <col min="1029" max="1029" width="6.25" style="7" bestFit="1" customWidth="1"/>
    <col min="1030" max="1030" width="8.875" style="7" bestFit="1" customWidth="1"/>
    <col min="1031" max="1031" width="13.875" style="7" bestFit="1" customWidth="1"/>
    <col min="1032" max="1032" width="13.25" style="7" bestFit="1" customWidth="1"/>
    <col min="1033" max="1033" width="16" style="7" bestFit="1" customWidth="1"/>
    <col min="1034" max="1034" width="11.625" style="7" bestFit="1" customWidth="1"/>
    <col min="1035" max="1035" width="16.875" style="7" customWidth="1"/>
    <col min="1036" max="1036" width="13.25" style="7" customWidth="1"/>
    <col min="1037" max="1037" width="18.375" style="7" bestFit="1" customWidth="1"/>
    <col min="1038" max="1038" width="15" style="7" bestFit="1" customWidth="1"/>
    <col min="1039" max="1039" width="14.75" style="7" bestFit="1" customWidth="1"/>
    <col min="1040" max="1040" width="14.625" style="7" bestFit="1" customWidth="1"/>
    <col min="1041" max="1041" width="13.75" style="7" bestFit="1" customWidth="1"/>
    <col min="1042" max="1042" width="14.25" style="7" bestFit="1" customWidth="1"/>
    <col min="1043" max="1043" width="15.125" style="7" customWidth="1"/>
    <col min="1044" max="1044" width="20.5" style="7" bestFit="1" customWidth="1"/>
    <col min="1045" max="1045" width="27.875" style="7" bestFit="1" customWidth="1"/>
    <col min="1046" max="1046" width="6.875" style="7" bestFit="1" customWidth="1"/>
    <col min="1047" max="1047" width="5" style="7" bestFit="1" customWidth="1"/>
    <col min="1048" max="1048" width="8" style="7" bestFit="1" customWidth="1"/>
    <col min="1049" max="1049" width="11.875" style="7" bestFit="1" customWidth="1"/>
    <col min="1050" max="1278" width="9" style="7"/>
    <col min="1279" max="1279" width="3.875" style="7" bestFit="1" customWidth="1"/>
    <col min="1280" max="1280" width="16" style="7" bestFit="1" customWidth="1"/>
    <col min="1281" max="1281" width="16.625" style="7" bestFit="1" customWidth="1"/>
    <col min="1282" max="1282" width="13.5" style="7" bestFit="1" customWidth="1"/>
    <col min="1283" max="1284" width="10.875" style="7" bestFit="1" customWidth="1"/>
    <col min="1285" max="1285" width="6.25" style="7" bestFit="1" customWidth="1"/>
    <col min="1286" max="1286" width="8.875" style="7" bestFit="1" customWidth="1"/>
    <col min="1287" max="1287" width="13.875" style="7" bestFit="1" customWidth="1"/>
    <col min="1288" max="1288" width="13.25" style="7" bestFit="1" customWidth="1"/>
    <col min="1289" max="1289" width="16" style="7" bestFit="1" customWidth="1"/>
    <col min="1290" max="1290" width="11.625" style="7" bestFit="1" customWidth="1"/>
    <col min="1291" max="1291" width="16.875" style="7" customWidth="1"/>
    <col min="1292" max="1292" width="13.25" style="7" customWidth="1"/>
    <col min="1293" max="1293" width="18.375" style="7" bestFit="1" customWidth="1"/>
    <col min="1294" max="1294" width="15" style="7" bestFit="1" customWidth="1"/>
    <col min="1295" max="1295" width="14.75" style="7" bestFit="1" customWidth="1"/>
    <col min="1296" max="1296" width="14.625" style="7" bestFit="1" customWidth="1"/>
    <col min="1297" max="1297" width="13.75" style="7" bestFit="1" customWidth="1"/>
    <col min="1298" max="1298" width="14.25" style="7" bestFit="1" customWidth="1"/>
    <col min="1299" max="1299" width="15.125" style="7" customWidth="1"/>
    <col min="1300" max="1300" width="20.5" style="7" bestFit="1" customWidth="1"/>
    <col min="1301" max="1301" width="27.875" style="7" bestFit="1" customWidth="1"/>
    <col min="1302" max="1302" width="6.875" style="7" bestFit="1" customWidth="1"/>
    <col min="1303" max="1303" width="5" style="7" bestFit="1" customWidth="1"/>
    <col min="1304" max="1304" width="8" style="7" bestFit="1" customWidth="1"/>
    <col min="1305" max="1305" width="11.875" style="7" bestFit="1" customWidth="1"/>
    <col min="1306" max="1534" width="9" style="7"/>
    <col min="1535" max="1535" width="3.875" style="7" bestFit="1" customWidth="1"/>
    <col min="1536" max="1536" width="16" style="7" bestFit="1" customWidth="1"/>
    <col min="1537" max="1537" width="16.625" style="7" bestFit="1" customWidth="1"/>
    <col min="1538" max="1538" width="13.5" style="7" bestFit="1" customWidth="1"/>
    <col min="1539" max="1540" width="10.875" style="7" bestFit="1" customWidth="1"/>
    <col min="1541" max="1541" width="6.25" style="7" bestFit="1" customWidth="1"/>
    <col min="1542" max="1542" width="8.875" style="7" bestFit="1" customWidth="1"/>
    <col min="1543" max="1543" width="13.875" style="7" bestFit="1" customWidth="1"/>
    <col min="1544" max="1544" width="13.25" style="7" bestFit="1" customWidth="1"/>
    <col min="1545" max="1545" width="16" style="7" bestFit="1" customWidth="1"/>
    <col min="1546" max="1546" width="11.625" style="7" bestFit="1" customWidth="1"/>
    <col min="1547" max="1547" width="16.875" style="7" customWidth="1"/>
    <col min="1548" max="1548" width="13.25" style="7" customWidth="1"/>
    <col min="1549" max="1549" width="18.375" style="7" bestFit="1" customWidth="1"/>
    <col min="1550" max="1550" width="15" style="7" bestFit="1" customWidth="1"/>
    <col min="1551" max="1551" width="14.75" style="7" bestFit="1" customWidth="1"/>
    <col min="1552" max="1552" width="14.625" style="7" bestFit="1" customWidth="1"/>
    <col min="1553" max="1553" width="13.75" style="7" bestFit="1" customWidth="1"/>
    <col min="1554" max="1554" width="14.25" style="7" bestFit="1" customWidth="1"/>
    <col min="1555" max="1555" width="15.125" style="7" customWidth="1"/>
    <col min="1556" max="1556" width="20.5" style="7" bestFit="1" customWidth="1"/>
    <col min="1557" max="1557" width="27.875" style="7" bestFit="1" customWidth="1"/>
    <col min="1558" max="1558" width="6.875" style="7" bestFit="1" customWidth="1"/>
    <col min="1559" max="1559" width="5" style="7" bestFit="1" customWidth="1"/>
    <col min="1560" max="1560" width="8" style="7" bestFit="1" customWidth="1"/>
    <col min="1561" max="1561" width="11.875" style="7" bestFit="1" customWidth="1"/>
    <col min="1562" max="1790" width="9" style="7"/>
    <col min="1791" max="1791" width="3.875" style="7" bestFit="1" customWidth="1"/>
    <col min="1792" max="1792" width="16" style="7" bestFit="1" customWidth="1"/>
    <col min="1793" max="1793" width="16.625" style="7" bestFit="1" customWidth="1"/>
    <col min="1794" max="1794" width="13.5" style="7" bestFit="1" customWidth="1"/>
    <col min="1795" max="1796" width="10.875" style="7" bestFit="1" customWidth="1"/>
    <col min="1797" max="1797" width="6.25" style="7" bestFit="1" customWidth="1"/>
    <col min="1798" max="1798" width="8.875" style="7" bestFit="1" customWidth="1"/>
    <col min="1799" max="1799" width="13.875" style="7" bestFit="1" customWidth="1"/>
    <col min="1800" max="1800" width="13.25" style="7" bestFit="1" customWidth="1"/>
    <col min="1801" max="1801" width="16" style="7" bestFit="1" customWidth="1"/>
    <col min="1802" max="1802" width="11.625" style="7" bestFit="1" customWidth="1"/>
    <col min="1803" max="1803" width="16.875" style="7" customWidth="1"/>
    <col min="1804" max="1804" width="13.25" style="7" customWidth="1"/>
    <col min="1805" max="1805" width="18.375" style="7" bestFit="1" customWidth="1"/>
    <col min="1806" max="1806" width="15" style="7" bestFit="1" customWidth="1"/>
    <col min="1807" max="1807" width="14.75" style="7" bestFit="1" customWidth="1"/>
    <col min="1808" max="1808" width="14.625" style="7" bestFit="1" customWidth="1"/>
    <col min="1809" max="1809" width="13.75" style="7" bestFit="1" customWidth="1"/>
    <col min="1810" max="1810" width="14.25" style="7" bestFit="1" customWidth="1"/>
    <col min="1811" max="1811" width="15.125" style="7" customWidth="1"/>
    <col min="1812" max="1812" width="20.5" style="7" bestFit="1" customWidth="1"/>
    <col min="1813" max="1813" width="27.875" style="7" bestFit="1" customWidth="1"/>
    <col min="1814" max="1814" width="6.875" style="7" bestFit="1" customWidth="1"/>
    <col min="1815" max="1815" width="5" style="7" bestFit="1" customWidth="1"/>
    <col min="1816" max="1816" width="8" style="7" bestFit="1" customWidth="1"/>
    <col min="1817" max="1817" width="11.875" style="7" bestFit="1" customWidth="1"/>
    <col min="1818" max="2046" width="9" style="7"/>
    <col min="2047" max="2047" width="3.875" style="7" bestFit="1" customWidth="1"/>
    <col min="2048" max="2048" width="16" style="7" bestFit="1" customWidth="1"/>
    <col min="2049" max="2049" width="16.625" style="7" bestFit="1" customWidth="1"/>
    <col min="2050" max="2050" width="13.5" style="7" bestFit="1" customWidth="1"/>
    <col min="2051" max="2052" width="10.875" style="7" bestFit="1" customWidth="1"/>
    <col min="2053" max="2053" width="6.25" style="7" bestFit="1" customWidth="1"/>
    <col min="2054" max="2054" width="8.875" style="7" bestFit="1" customWidth="1"/>
    <col min="2055" max="2055" width="13.875" style="7" bestFit="1" customWidth="1"/>
    <col min="2056" max="2056" width="13.25" style="7" bestFit="1" customWidth="1"/>
    <col min="2057" max="2057" width="16" style="7" bestFit="1" customWidth="1"/>
    <col min="2058" max="2058" width="11.625" style="7" bestFit="1" customWidth="1"/>
    <col min="2059" max="2059" width="16.875" style="7" customWidth="1"/>
    <col min="2060" max="2060" width="13.25" style="7" customWidth="1"/>
    <col min="2061" max="2061" width="18.375" style="7" bestFit="1" customWidth="1"/>
    <col min="2062" max="2062" width="15" style="7" bestFit="1" customWidth="1"/>
    <col min="2063" max="2063" width="14.75" style="7" bestFit="1" customWidth="1"/>
    <col min="2064" max="2064" width="14.625" style="7" bestFit="1" customWidth="1"/>
    <col min="2065" max="2065" width="13.75" style="7" bestFit="1" customWidth="1"/>
    <col min="2066" max="2066" width="14.25" style="7" bestFit="1" customWidth="1"/>
    <col min="2067" max="2067" width="15.125" style="7" customWidth="1"/>
    <col min="2068" max="2068" width="20.5" style="7" bestFit="1" customWidth="1"/>
    <col min="2069" max="2069" width="27.875" style="7" bestFit="1" customWidth="1"/>
    <col min="2070" max="2070" width="6.875" style="7" bestFit="1" customWidth="1"/>
    <col min="2071" max="2071" width="5" style="7" bestFit="1" customWidth="1"/>
    <col min="2072" max="2072" width="8" style="7" bestFit="1" customWidth="1"/>
    <col min="2073" max="2073" width="11.875" style="7" bestFit="1" customWidth="1"/>
    <col min="2074" max="2302" width="9" style="7"/>
    <col min="2303" max="2303" width="3.875" style="7" bestFit="1" customWidth="1"/>
    <col min="2304" max="2304" width="16" style="7" bestFit="1" customWidth="1"/>
    <col min="2305" max="2305" width="16.625" style="7" bestFit="1" customWidth="1"/>
    <col min="2306" max="2306" width="13.5" style="7" bestFit="1" customWidth="1"/>
    <col min="2307" max="2308" width="10.875" style="7" bestFit="1" customWidth="1"/>
    <col min="2309" max="2309" width="6.25" style="7" bestFit="1" customWidth="1"/>
    <col min="2310" max="2310" width="8.875" style="7" bestFit="1" customWidth="1"/>
    <col min="2311" max="2311" width="13.875" style="7" bestFit="1" customWidth="1"/>
    <col min="2312" max="2312" width="13.25" style="7" bestFit="1" customWidth="1"/>
    <col min="2313" max="2313" width="16" style="7" bestFit="1" customWidth="1"/>
    <col min="2314" max="2314" width="11.625" style="7" bestFit="1" customWidth="1"/>
    <col min="2315" max="2315" width="16.875" style="7" customWidth="1"/>
    <col min="2316" max="2316" width="13.25" style="7" customWidth="1"/>
    <col min="2317" max="2317" width="18.375" style="7" bestFit="1" customWidth="1"/>
    <col min="2318" max="2318" width="15" style="7" bestFit="1" customWidth="1"/>
    <col min="2319" max="2319" width="14.75" style="7" bestFit="1" customWidth="1"/>
    <col min="2320" max="2320" width="14.625" style="7" bestFit="1" customWidth="1"/>
    <col min="2321" max="2321" width="13.75" style="7" bestFit="1" customWidth="1"/>
    <col min="2322" max="2322" width="14.25" style="7" bestFit="1" customWidth="1"/>
    <col min="2323" max="2323" width="15.125" style="7" customWidth="1"/>
    <col min="2324" max="2324" width="20.5" style="7" bestFit="1" customWidth="1"/>
    <col min="2325" max="2325" width="27.875" style="7" bestFit="1" customWidth="1"/>
    <col min="2326" max="2326" width="6.875" style="7" bestFit="1" customWidth="1"/>
    <col min="2327" max="2327" width="5" style="7" bestFit="1" customWidth="1"/>
    <col min="2328" max="2328" width="8" style="7" bestFit="1" customWidth="1"/>
    <col min="2329" max="2329" width="11.875" style="7" bestFit="1" customWidth="1"/>
    <col min="2330" max="2558" width="9" style="7"/>
    <col min="2559" max="2559" width="3.875" style="7" bestFit="1" customWidth="1"/>
    <col min="2560" max="2560" width="16" style="7" bestFit="1" customWidth="1"/>
    <col min="2561" max="2561" width="16.625" style="7" bestFit="1" customWidth="1"/>
    <col min="2562" max="2562" width="13.5" style="7" bestFit="1" customWidth="1"/>
    <col min="2563" max="2564" width="10.875" style="7" bestFit="1" customWidth="1"/>
    <col min="2565" max="2565" width="6.25" style="7" bestFit="1" customWidth="1"/>
    <col min="2566" max="2566" width="8.875" style="7" bestFit="1" customWidth="1"/>
    <col min="2567" max="2567" width="13.875" style="7" bestFit="1" customWidth="1"/>
    <col min="2568" max="2568" width="13.25" style="7" bestFit="1" customWidth="1"/>
    <col min="2569" max="2569" width="16" style="7" bestFit="1" customWidth="1"/>
    <col min="2570" max="2570" width="11.625" style="7" bestFit="1" customWidth="1"/>
    <col min="2571" max="2571" width="16.875" style="7" customWidth="1"/>
    <col min="2572" max="2572" width="13.25" style="7" customWidth="1"/>
    <col min="2573" max="2573" width="18.375" style="7" bestFit="1" customWidth="1"/>
    <col min="2574" max="2574" width="15" style="7" bestFit="1" customWidth="1"/>
    <col min="2575" max="2575" width="14.75" style="7" bestFit="1" customWidth="1"/>
    <col min="2576" max="2576" width="14.625" style="7" bestFit="1" customWidth="1"/>
    <col min="2577" max="2577" width="13.75" style="7" bestFit="1" customWidth="1"/>
    <col min="2578" max="2578" width="14.25" style="7" bestFit="1" customWidth="1"/>
    <col min="2579" max="2579" width="15.125" style="7" customWidth="1"/>
    <col min="2580" max="2580" width="20.5" style="7" bestFit="1" customWidth="1"/>
    <col min="2581" max="2581" width="27.875" style="7" bestFit="1" customWidth="1"/>
    <col min="2582" max="2582" width="6.875" style="7" bestFit="1" customWidth="1"/>
    <col min="2583" max="2583" width="5" style="7" bestFit="1" customWidth="1"/>
    <col min="2584" max="2584" width="8" style="7" bestFit="1" customWidth="1"/>
    <col min="2585" max="2585" width="11.875" style="7" bestFit="1" customWidth="1"/>
    <col min="2586" max="2814" width="9" style="7"/>
    <col min="2815" max="2815" width="3.875" style="7" bestFit="1" customWidth="1"/>
    <col min="2816" max="2816" width="16" style="7" bestFit="1" customWidth="1"/>
    <col min="2817" max="2817" width="16.625" style="7" bestFit="1" customWidth="1"/>
    <col min="2818" max="2818" width="13.5" style="7" bestFit="1" customWidth="1"/>
    <col min="2819" max="2820" width="10.875" style="7" bestFit="1" customWidth="1"/>
    <col min="2821" max="2821" width="6.25" style="7" bestFit="1" customWidth="1"/>
    <col min="2822" max="2822" width="8.875" style="7" bestFit="1" customWidth="1"/>
    <col min="2823" max="2823" width="13.875" style="7" bestFit="1" customWidth="1"/>
    <col min="2824" max="2824" width="13.25" style="7" bestFit="1" customWidth="1"/>
    <col min="2825" max="2825" width="16" style="7" bestFit="1" customWidth="1"/>
    <col min="2826" max="2826" width="11.625" style="7" bestFit="1" customWidth="1"/>
    <col min="2827" max="2827" width="16.875" style="7" customWidth="1"/>
    <col min="2828" max="2828" width="13.25" style="7" customWidth="1"/>
    <col min="2829" max="2829" width="18.375" style="7" bestFit="1" customWidth="1"/>
    <col min="2830" max="2830" width="15" style="7" bestFit="1" customWidth="1"/>
    <col min="2831" max="2831" width="14.75" style="7" bestFit="1" customWidth="1"/>
    <col min="2832" max="2832" width="14.625" style="7" bestFit="1" customWidth="1"/>
    <col min="2833" max="2833" width="13.75" style="7" bestFit="1" customWidth="1"/>
    <col min="2834" max="2834" width="14.25" style="7" bestFit="1" customWidth="1"/>
    <col min="2835" max="2835" width="15.125" style="7" customWidth="1"/>
    <col min="2836" max="2836" width="20.5" style="7" bestFit="1" customWidth="1"/>
    <col min="2837" max="2837" width="27.875" style="7" bestFit="1" customWidth="1"/>
    <col min="2838" max="2838" width="6.875" style="7" bestFit="1" customWidth="1"/>
    <col min="2839" max="2839" width="5" style="7" bestFit="1" customWidth="1"/>
    <col min="2840" max="2840" width="8" style="7" bestFit="1" customWidth="1"/>
    <col min="2841" max="2841" width="11.875" style="7" bestFit="1" customWidth="1"/>
    <col min="2842" max="3070" width="9" style="7"/>
    <col min="3071" max="3071" width="3.875" style="7" bestFit="1" customWidth="1"/>
    <col min="3072" max="3072" width="16" style="7" bestFit="1" customWidth="1"/>
    <col min="3073" max="3073" width="16.625" style="7" bestFit="1" customWidth="1"/>
    <col min="3074" max="3074" width="13.5" style="7" bestFit="1" customWidth="1"/>
    <col min="3075" max="3076" width="10.875" style="7" bestFit="1" customWidth="1"/>
    <col min="3077" max="3077" width="6.25" style="7" bestFit="1" customWidth="1"/>
    <col min="3078" max="3078" width="8.875" style="7" bestFit="1" customWidth="1"/>
    <col min="3079" max="3079" width="13.875" style="7" bestFit="1" customWidth="1"/>
    <col min="3080" max="3080" width="13.25" style="7" bestFit="1" customWidth="1"/>
    <col min="3081" max="3081" width="16" style="7" bestFit="1" customWidth="1"/>
    <col min="3082" max="3082" width="11.625" style="7" bestFit="1" customWidth="1"/>
    <col min="3083" max="3083" width="16.875" style="7" customWidth="1"/>
    <col min="3084" max="3084" width="13.25" style="7" customWidth="1"/>
    <col min="3085" max="3085" width="18.375" style="7" bestFit="1" customWidth="1"/>
    <col min="3086" max="3086" width="15" style="7" bestFit="1" customWidth="1"/>
    <col min="3087" max="3087" width="14.75" style="7" bestFit="1" customWidth="1"/>
    <col min="3088" max="3088" width="14.625" style="7" bestFit="1" customWidth="1"/>
    <col min="3089" max="3089" width="13.75" style="7" bestFit="1" customWidth="1"/>
    <col min="3090" max="3090" width="14.25" style="7" bestFit="1" customWidth="1"/>
    <col min="3091" max="3091" width="15.125" style="7" customWidth="1"/>
    <col min="3092" max="3092" width="20.5" style="7" bestFit="1" customWidth="1"/>
    <col min="3093" max="3093" width="27.875" style="7" bestFit="1" customWidth="1"/>
    <col min="3094" max="3094" width="6.875" style="7" bestFit="1" customWidth="1"/>
    <col min="3095" max="3095" width="5" style="7" bestFit="1" customWidth="1"/>
    <col min="3096" max="3096" width="8" style="7" bestFit="1" customWidth="1"/>
    <col min="3097" max="3097" width="11.875" style="7" bestFit="1" customWidth="1"/>
    <col min="3098" max="3326" width="9" style="7"/>
    <col min="3327" max="3327" width="3.875" style="7" bestFit="1" customWidth="1"/>
    <col min="3328" max="3328" width="16" style="7" bestFit="1" customWidth="1"/>
    <col min="3329" max="3329" width="16.625" style="7" bestFit="1" customWidth="1"/>
    <col min="3330" max="3330" width="13.5" style="7" bestFit="1" customWidth="1"/>
    <col min="3331" max="3332" width="10.875" style="7" bestFit="1" customWidth="1"/>
    <col min="3333" max="3333" width="6.25" style="7" bestFit="1" customWidth="1"/>
    <col min="3334" max="3334" width="8.875" style="7" bestFit="1" customWidth="1"/>
    <col min="3335" max="3335" width="13.875" style="7" bestFit="1" customWidth="1"/>
    <col min="3336" max="3336" width="13.25" style="7" bestFit="1" customWidth="1"/>
    <col min="3337" max="3337" width="16" style="7" bestFit="1" customWidth="1"/>
    <col min="3338" max="3338" width="11.625" style="7" bestFit="1" customWidth="1"/>
    <col min="3339" max="3339" width="16.875" style="7" customWidth="1"/>
    <col min="3340" max="3340" width="13.25" style="7" customWidth="1"/>
    <col min="3341" max="3341" width="18.375" style="7" bestFit="1" customWidth="1"/>
    <col min="3342" max="3342" width="15" style="7" bestFit="1" customWidth="1"/>
    <col min="3343" max="3343" width="14.75" style="7" bestFit="1" customWidth="1"/>
    <col min="3344" max="3344" width="14.625" style="7" bestFit="1" customWidth="1"/>
    <col min="3345" max="3345" width="13.75" style="7" bestFit="1" customWidth="1"/>
    <col min="3346" max="3346" width="14.25" style="7" bestFit="1" customWidth="1"/>
    <col min="3347" max="3347" width="15.125" style="7" customWidth="1"/>
    <col min="3348" max="3348" width="20.5" style="7" bestFit="1" customWidth="1"/>
    <col min="3349" max="3349" width="27.875" style="7" bestFit="1" customWidth="1"/>
    <col min="3350" max="3350" width="6.875" style="7" bestFit="1" customWidth="1"/>
    <col min="3351" max="3351" width="5" style="7" bestFit="1" customWidth="1"/>
    <col min="3352" max="3352" width="8" style="7" bestFit="1" customWidth="1"/>
    <col min="3353" max="3353" width="11.875" style="7" bestFit="1" customWidth="1"/>
    <col min="3354" max="3582" width="9" style="7"/>
    <col min="3583" max="3583" width="3.875" style="7" bestFit="1" customWidth="1"/>
    <col min="3584" max="3584" width="16" style="7" bestFit="1" customWidth="1"/>
    <col min="3585" max="3585" width="16.625" style="7" bestFit="1" customWidth="1"/>
    <col min="3586" max="3586" width="13.5" style="7" bestFit="1" customWidth="1"/>
    <col min="3587" max="3588" width="10.875" style="7" bestFit="1" customWidth="1"/>
    <col min="3589" max="3589" width="6.25" style="7" bestFit="1" customWidth="1"/>
    <col min="3590" max="3590" width="8.875" style="7" bestFit="1" customWidth="1"/>
    <col min="3591" max="3591" width="13.875" style="7" bestFit="1" customWidth="1"/>
    <col min="3592" max="3592" width="13.25" style="7" bestFit="1" customWidth="1"/>
    <col min="3593" max="3593" width="16" style="7" bestFit="1" customWidth="1"/>
    <col min="3594" max="3594" width="11.625" style="7" bestFit="1" customWidth="1"/>
    <col min="3595" max="3595" width="16.875" style="7" customWidth="1"/>
    <col min="3596" max="3596" width="13.25" style="7" customWidth="1"/>
    <col min="3597" max="3597" width="18.375" style="7" bestFit="1" customWidth="1"/>
    <col min="3598" max="3598" width="15" style="7" bestFit="1" customWidth="1"/>
    <col min="3599" max="3599" width="14.75" style="7" bestFit="1" customWidth="1"/>
    <col min="3600" max="3600" width="14.625" style="7" bestFit="1" customWidth="1"/>
    <col min="3601" max="3601" width="13.75" style="7" bestFit="1" customWidth="1"/>
    <col min="3602" max="3602" width="14.25" style="7" bestFit="1" customWidth="1"/>
    <col min="3603" max="3603" width="15.125" style="7" customWidth="1"/>
    <col min="3604" max="3604" width="20.5" style="7" bestFit="1" customWidth="1"/>
    <col min="3605" max="3605" width="27.875" style="7" bestFit="1" customWidth="1"/>
    <col min="3606" max="3606" width="6.875" style="7" bestFit="1" customWidth="1"/>
    <col min="3607" max="3607" width="5" style="7" bestFit="1" customWidth="1"/>
    <col min="3608" max="3608" width="8" style="7" bestFit="1" customWidth="1"/>
    <col min="3609" max="3609" width="11.875" style="7" bestFit="1" customWidth="1"/>
    <col min="3610" max="3838" width="9" style="7"/>
    <col min="3839" max="3839" width="3.875" style="7" bestFit="1" customWidth="1"/>
    <col min="3840" max="3840" width="16" style="7" bestFit="1" customWidth="1"/>
    <col min="3841" max="3841" width="16.625" style="7" bestFit="1" customWidth="1"/>
    <col min="3842" max="3842" width="13.5" style="7" bestFit="1" customWidth="1"/>
    <col min="3843" max="3844" width="10.875" style="7" bestFit="1" customWidth="1"/>
    <col min="3845" max="3845" width="6.25" style="7" bestFit="1" customWidth="1"/>
    <col min="3846" max="3846" width="8.875" style="7" bestFit="1" customWidth="1"/>
    <col min="3847" max="3847" width="13.875" style="7" bestFit="1" customWidth="1"/>
    <col min="3848" max="3848" width="13.25" style="7" bestFit="1" customWidth="1"/>
    <col min="3849" max="3849" width="16" style="7" bestFit="1" customWidth="1"/>
    <col min="3850" max="3850" width="11.625" style="7" bestFit="1" customWidth="1"/>
    <col min="3851" max="3851" width="16.875" style="7" customWidth="1"/>
    <col min="3852" max="3852" width="13.25" style="7" customWidth="1"/>
    <col min="3853" max="3853" width="18.375" style="7" bestFit="1" customWidth="1"/>
    <col min="3854" max="3854" width="15" style="7" bestFit="1" customWidth="1"/>
    <col min="3855" max="3855" width="14.75" style="7" bestFit="1" customWidth="1"/>
    <col min="3856" max="3856" width="14.625" style="7" bestFit="1" customWidth="1"/>
    <col min="3857" max="3857" width="13.75" style="7" bestFit="1" customWidth="1"/>
    <col min="3858" max="3858" width="14.25" style="7" bestFit="1" customWidth="1"/>
    <col min="3859" max="3859" width="15.125" style="7" customWidth="1"/>
    <col min="3860" max="3860" width="20.5" style="7" bestFit="1" customWidth="1"/>
    <col min="3861" max="3861" width="27.875" style="7" bestFit="1" customWidth="1"/>
    <col min="3862" max="3862" width="6.875" style="7" bestFit="1" customWidth="1"/>
    <col min="3863" max="3863" width="5" style="7" bestFit="1" customWidth="1"/>
    <col min="3864" max="3864" width="8" style="7" bestFit="1" customWidth="1"/>
    <col min="3865" max="3865" width="11.875" style="7" bestFit="1" customWidth="1"/>
    <col min="3866" max="4094" width="9" style="7"/>
    <col min="4095" max="4095" width="3.875" style="7" bestFit="1" customWidth="1"/>
    <col min="4096" max="4096" width="16" style="7" bestFit="1" customWidth="1"/>
    <col min="4097" max="4097" width="16.625" style="7" bestFit="1" customWidth="1"/>
    <col min="4098" max="4098" width="13.5" style="7" bestFit="1" customWidth="1"/>
    <col min="4099" max="4100" width="10.875" style="7" bestFit="1" customWidth="1"/>
    <col min="4101" max="4101" width="6.25" style="7" bestFit="1" customWidth="1"/>
    <col min="4102" max="4102" width="8.875" style="7" bestFit="1" customWidth="1"/>
    <col min="4103" max="4103" width="13.875" style="7" bestFit="1" customWidth="1"/>
    <col min="4104" max="4104" width="13.25" style="7" bestFit="1" customWidth="1"/>
    <col min="4105" max="4105" width="16" style="7" bestFit="1" customWidth="1"/>
    <col min="4106" max="4106" width="11.625" style="7" bestFit="1" customWidth="1"/>
    <col min="4107" max="4107" width="16.875" style="7" customWidth="1"/>
    <col min="4108" max="4108" width="13.25" style="7" customWidth="1"/>
    <col min="4109" max="4109" width="18.375" style="7" bestFit="1" customWidth="1"/>
    <col min="4110" max="4110" width="15" style="7" bestFit="1" customWidth="1"/>
    <col min="4111" max="4111" width="14.75" style="7" bestFit="1" customWidth="1"/>
    <col min="4112" max="4112" width="14.625" style="7" bestFit="1" customWidth="1"/>
    <col min="4113" max="4113" width="13.75" style="7" bestFit="1" customWidth="1"/>
    <col min="4114" max="4114" width="14.25" style="7" bestFit="1" customWidth="1"/>
    <col min="4115" max="4115" width="15.125" style="7" customWidth="1"/>
    <col min="4116" max="4116" width="20.5" style="7" bestFit="1" customWidth="1"/>
    <col min="4117" max="4117" width="27.875" style="7" bestFit="1" customWidth="1"/>
    <col min="4118" max="4118" width="6.875" style="7" bestFit="1" customWidth="1"/>
    <col min="4119" max="4119" width="5" style="7" bestFit="1" customWidth="1"/>
    <col min="4120" max="4120" width="8" style="7" bestFit="1" customWidth="1"/>
    <col min="4121" max="4121" width="11.875" style="7" bestFit="1" customWidth="1"/>
    <col min="4122" max="4350" width="9" style="7"/>
    <col min="4351" max="4351" width="3.875" style="7" bestFit="1" customWidth="1"/>
    <col min="4352" max="4352" width="16" style="7" bestFit="1" customWidth="1"/>
    <col min="4353" max="4353" width="16.625" style="7" bestFit="1" customWidth="1"/>
    <col min="4354" max="4354" width="13.5" style="7" bestFit="1" customWidth="1"/>
    <col min="4355" max="4356" width="10.875" style="7" bestFit="1" customWidth="1"/>
    <col min="4357" max="4357" width="6.25" style="7" bestFit="1" customWidth="1"/>
    <col min="4358" max="4358" width="8.875" style="7" bestFit="1" customWidth="1"/>
    <col min="4359" max="4359" width="13.875" style="7" bestFit="1" customWidth="1"/>
    <col min="4360" max="4360" width="13.25" style="7" bestFit="1" customWidth="1"/>
    <col min="4361" max="4361" width="16" style="7" bestFit="1" customWidth="1"/>
    <col min="4362" max="4362" width="11.625" style="7" bestFit="1" customWidth="1"/>
    <col min="4363" max="4363" width="16.875" style="7" customWidth="1"/>
    <col min="4364" max="4364" width="13.25" style="7" customWidth="1"/>
    <col min="4365" max="4365" width="18.375" style="7" bestFit="1" customWidth="1"/>
    <col min="4366" max="4366" width="15" style="7" bestFit="1" customWidth="1"/>
    <col min="4367" max="4367" width="14.75" style="7" bestFit="1" customWidth="1"/>
    <col min="4368" max="4368" width="14.625" style="7" bestFit="1" customWidth="1"/>
    <col min="4369" max="4369" width="13.75" style="7" bestFit="1" customWidth="1"/>
    <col min="4370" max="4370" width="14.25" style="7" bestFit="1" customWidth="1"/>
    <col min="4371" max="4371" width="15.125" style="7" customWidth="1"/>
    <col min="4372" max="4372" width="20.5" style="7" bestFit="1" customWidth="1"/>
    <col min="4373" max="4373" width="27.875" style="7" bestFit="1" customWidth="1"/>
    <col min="4374" max="4374" width="6.875" style="7" bestFit="1" customWidth="1"/>
    <col min="4375" max="4375" width="5" style="7" bestFit="1" customWidth="1"/>
    <col min="4376" max="4376" width="8" style="7" bestFit="1" customWidth="1"/>
    <col min="4377" max="4377" width="11.875" style="7" bestFit="1" customWidth="1"/>
    <col min="4378" max="4606" width="9" style="7"/>
    <col min="4607" max="4607" width="3.875" style="7" bestFit="1" customWidth="1"/>
    <col min="4608" max="4608" width="16" style="7" bestFit="1" customWidth="1"/>
    <col min="4609" max="4609" width="16.625" style="7" bestFit="1" customWidth="1"/>
    <col min="4610" max="4610" width="13.5" style="7" bestFit="1" customWidth="1"/>
    <col min="4611" max="4612" width="10.875" style="7" bestFit="1" customWidth="1"/>
    <col min="4613" max="4613" width="6.25" style="7" bestFit="1" customWidth="1"/>
    <col min="4614" max="4614" width="8.875" style="7" bestFit="1" customWidth="1"/>
    <col min="4615" max="4615" width="13.875" style="7" bestFit="1" customWidth="1"/>
    <col min="4616" max="4616" width="13.25" style="7" bestFit="1" customWidth="1"/>
    <col min="4617" max="4617" width="16" style="7" bestFit="1" customWidth="1"/>
    <col min="4618" max="4618" width="11.625" style="7" bestFit="1" customWidth="1"/>
    <col min="4619" max="4619" width="16.875" style="7" customWidth="1"/>
    <col min="4620" max="4620" width="13.25" style="7" customWidth="1"/>
    <col min="4621" max="4621" width="18.375" style="7" bestFit="1" customWidth="1"/>
    <col min="4622" max="4622" width="15" style="7" bestFit="1" customWidth="1"/>
    <col min="4623" max="4623" width="14.75" style="7" bestFit="1" customWidth="1"/>
    <col min="4624" max="4624" width="14.625" style="7" bestFit="1" customWidth="1"/>
    <col min="4625" max="4625" width="13.75" style="7" bestFit="1" customWidth="1"/>
    <col min="4626" max="4626" width="14.25" style="7" bestFit="1" customWidth="1"/>
    <col min="4627" max="4627" width="15.125" style="7" customWidth="1"/>
    <col min="4628" max="4628" width="20.5" style="7" bestFit="1" customWidth="1"/>
    <col min="4629" max="4629" width="27.875" style="7" bestFit="1" customWidth="1"/>
    <col min="4630" max="4630" width="6.875" style="7" bestFit="1" customWidth="1"/>
    <col min="4631" max="4631" width="5" style="7" bestFit="1" customWidth="1"/>
    <col min="4632" max="4632" width="8" style="7" bestFit="1" customWidth="1"/>
    <col min="4633" max="4633" width="11.875" style="7" bestFit="1" customWidth="1"/>
    <col min="4634" max="4862" width="9" style="7"/>
    <col min="4863" max="4863" width="3.875" style="7" bestFit="1" customWidth="1"/>
    <col min="4864" max="4864" width="16" style="7" bestFit="1" customWidth="1"/>
    <col min="4865" max="4865" width="16.625" style="7" bestFit="1" customWidth="1"/>
    <col min="4866" max="4866" width="13.5" style="7" bestFit="1" customWidth="1"/>
    <col min="4867" max="4868" width="10.875" style="7" bestFit="1" customWidth="1"/>
    <col min="4869" max="4869" width="6.25" style="7" bestFit="1" customWidth="1"/>
    <col min="4870" max="4870" width="8.875" style="7" bestFit="1" customWidth="1"/>
    <col min="4871" max="4871" width="13.875" style="7" bestFit="1" customWidth="1"/>
    <col min="4872" max="4872" width="13.25" style="7" bestFit="1" customWidth="1"/>
    <col min="4873" max="4873" width="16" style="7" bestFit="1" customWidth="1"/>
    <col min="4874" max="4874" width="11.625" style="7" bestFit="1" customWidth="1"/>
    <col min="4875" max="4875" width="16.875" style="7" customWidth="1"/>
    <col min="4876" max="4876" width="13.25" style="7" customWidth="1"/>
    <col min="4877" max="4877" width="18.375" style="7" bestFit="1" customWidth="1"/>
    <col min="4878" max="4878" width="15" style="7" bestFit="1" customWidth="1"/>
    <col min="4879" max="4879" width="14.75" style="7" bestFit="1" customWidth="1"/>
    <col min="4880" max="4880" width="14.625" style="7" bestFit="1" customWidth="1"/>
    <col min="4881" max="4881" width="13.75" style="7" bestFit="1" customWidth="1"/>
    <col min="4882" max="4882" width="14.25" style="7" bestFit="1" customWidth="1"/>
    <col min="4883" max="4883" width="15.125" style="7" customWidth="1"/>
    <col min="4884" max="4884" width="20.5" style="7" bestFit="1" customWidth="1"/>
    <col min="4885" max="4885" width="27.875" style="7" bestFit="1" customWidth="1"/>
    <col min="4886" max="4886" width="6.875" style="7" bestFit="1" customWidth="1"/>
    <col min="4887" max="4887" width="5" style="7" bestFit="1" customWidth="1"/>
    <col min="4888" max="4888" width="8" style="7" bestFit="1" customWidth="1"/>
    <col min="4889" max="4889" width="11.875" style="7" bestFit="1" customWidth="1"/>
    <col min="4890" max="5118" width="9" style="7"/>
    <col min="5119" max="5119" width="3.875" style="7" bestFit="1" customWidth="1"/>
    <col min="5120" max="5120" width="16" style="7" bestFit="1" customWidth="1"/>
    <col min="5121" max="5121" width="16.625" style="7" bestFit="1" customWidth="1"/>
    <col min="5122" max="5122" width="13.5" style="7" bestFit="1" customWidth="1"/>
    <col min="5123" max="5124" width="10.875" style="7" bestFit="1" customWidth="1"/>
    <col min="5125" max="5125" width="6.25" style="7" bestFit="1" customWidth="1"/>
    <col min="5126" max="5126" width="8.875" style="7" bestFit="1" customWidth="1"/>
    <col min="5127" max="5127" width="13.875" style="7" bestFit="1" customWidth="1"/>
    <col min="5128" max="5128" width="13.25" style="7" bestFit="1" customWidth="1"/>
    <col min="5129" max="5129" width="16" style="7" bestFit="1" customWidth="1"/>
    <col min="5130" max="5130" width="11.625" style="7" bestFit="1" customWidth="1"/>
    <col min="5131" max="5131" width="16.875" style="7" customWidth="1"/>
    <col min="5132" max="5132" width="13.25" style="7" customWidth="1"/>
    <col min="5133" max="5133" width="18.375" style="7" bestFit="1" customWidth="1"/>
    <col min="5134" max="5134" width="15" style="7" bestFit="1" customWidth="1"/>
    <col min="5135" max="5135" width="14.75" style="7" bestFit="1" customWidth="1"/>
    <col min="5136" max="5136" width="14.625" style="7" bestFit="1" customWidth="1"/>
    <col min="5137" max="5137" width="13.75" style="7" bestFit="1" customWidth="1"/>
    <col min="5138" max="5138" width="14.25" style="7" bestFit="1" customWidth="1"/>
    <col min="5139" max="5139" width="15.125" style="7" customWidth="1"/>
    <col min="5140" max="5140" width="20.5" style="7" bestFit="1" customWidth="1"/>
    <col min="5141" max="5141" width="27.875" style="7" bestFit="1" customWidth="1"/>
    <col min="5142" max="5142" width="6.875" style="7" bestFit="1" customWidth="1"/>
    <col min="5143" max="5143" width="5" style="7" bestFit="1" customWidth="1"/>
    <col min="5144" max="5144" width="8" style="7" bestFit="1" customWidth="1"/>
    <col min="5145" max="5145" width="11.875" style="7" bestFit="1" customWidth="1"/>
    <col min="5146" max="5374" width="9" style="7"/>
    <col min="5375" max="5375" width="3.875" style="7" bestFit="1" customWidth="1"/>
    <col min="5376" max="5376" width="16" style="7" bestFit="1" customWidth="1"/>
    <col min="5377" max="5377" width="16.625" style="7" bestFit="1" customWidth="1"/>
    <col min="5378" max="5378" width="13.5" style="7" bestFit="1" customWidth="1"/>
    <col min="5379" max="5380" width="10.875" style="7" bestFit="1" customWidth="1"/>
    <col min="5381" max="5381" width="6.25" style="7" bestFit="1" customWidth="1"/>
    <col min="5382" max="5382" width="8.875" style="7" bestFit="1" customWidth="1"/>
    <col min="5383" max="5383" width="13.875" style="7" bestFit="1" customWidth="1"/>
    <col min="5384" max="5384" width="13.25" style="7" bestFit="1" customWidth="1"/>
    <col min="5385" max="5385" width="16" style="7" bestFit="1" customWidth="1"/>
    <col min="5386" max="5386" width="11.625" style="7" bestFit="1" customWidth="1"/>
    <col min="5387" max="5387" width="16.875" style="7" customWidth="1"/>
    <col min="5388" max="5388" width="13.25" style="7" customWidth="1"/>
    <col min="5389" max="5389" width="18.375" style="7" bestFit="1" customWidth="1"/>
    <col min="5390" max="5390" width="15" style="7" bestFit="1" customWidth="1"/>
    <col min="5391" max="5391" width="14.75" style="7" bestFit="1" customWidth="1"/>
    <col min="5392" max="5392" width="14.625" style="7" bestFit="1" customWidth="1"/>
    <col min="5393" max="5393" width="13.75" style="7" bestFit="1" customWidth="1"/>
    <col min="5394" max="5394" width="14.25" style="7" bestFit="1" customWidth="1"/>
    <col min="5395" max="5395" width="15.125" style="7" customWidth="1"/>
    <col min="5396" max="5396" width="20.5" style="7" bestFit="1" customWidth="1"/>
    <col min="5397" max="5397" width="27.875" style="7" bestFit="1" customWidth="1"/>
    <col min="5398" max="5398" width="6.875" style="7" bestFit="1" customWidth="1"/>
    <col min="5399" max="5399" width="5" style="7" bestFit="1" customWidth="1"/>
    <col min="5400" max="5400" width="8" style="7" bestFit="1" customWidth="1"/>
    <col min="5401" max="5401" width="11.875" style="7" bestFit="1" customWidth="1"/>
    <col min="5402" max="5630" width="9" style="7"/>
    <col min="5631" max="5631" width="3.875" style="7" bestFit="1" customWidth="1"/>
    <col min="5632" max="5632" width="16" style="7" bestFit="1" customWidth="1"/>
    <col min="5633" max="5633" width="16.625" style="7" bestFit="1" customWidth="1"/>
    <col min="5634" max="5634" width="13.5" style="7" bestFit="1" customWidth="1"/>
    <col min="5635" max="5636" width="10.875" style="7" bestFit="1" customWidth="1"/>
    <col min="5637" max="5637" width="6.25" style="7" bestFit="1" customWidth="1"/>
    <col min="5638" max="5638" width="8.875" style="7" bestFit="1" customWidth="1"/>
    <col min="5639" max="5639" width="13.875" style="7" bestFit="1" customWidth="1"/>
    <col min="5640" max="5640" width="13.25" style="7" bestFit="1" customWidth="1"/>
    <col min="5641" max="5641" width="16" style="7" bestFit="1" customWidth="1"/>
    <col min="5642" max="5642" width="11.625" style="7" bestFit="1" customWidth="1"/>
    <col min="5643" max="5643" width="16.875" style="7" customWidth="1"/>
    <col min="5644" max="5644" width="13.25" style="7" customWidth="1"/>
    <col min="5645" max="5645" width="18.375" style="7" bestFit="1" customWidth="1"/>
    <col min="5646" max="5646" width="15" style="7" bestFit="1" customWidth="1"/>
    <col min="5647" max="5647" width="14.75" style="7" bestFit="1" customWidth="1"/>
    <col min="5648" max="5648" width="14.625" style="7" bestFit="1" customWidth="1"/>
    <col min="5649" max="5649" width="13.75" style="7" bestFit="1" customWidth="1"/>
    <col min="5650" max="5650" width="14.25" style="7" bestFit="1" customWidth="1"/>
    <col min="5651" max="5651" width="15.125" style="7" customWidth="1"/>
    <col min="5652" max="5652" width="20.5" style="7" bestFit="1" customWidth="1"/>
    <col min="5653" max="5653" width="27.875" style="7" bestFit="1" customWidth="1"/>
    <col min="5654" max="5654" width="6.875" style="7" bestFit="1" customWidth="1"/>
    <col min="5655" max="5655" width="5" style="7" bestFit="1" customWidth="1"/>
    <col min="5656" max="5656" width="8" style="7" bestFit="1" customWidth="1"/>
    <col min="5657" max="5657" width="11.875" style="7" bestFit="1" customWidth="1"/>
    <col min="5658" max="5886" width="9" style="7"/>
    <col min="5887" max="5887" width="3.875" style="7" bestFit="1" customWidth="1"/>
    <col min="5888" max="5888" width="16" style="7" bestFit="1" customWidth="1"/>
    <col min="5889" max="5889" width="16.625" style="7" bestFit="1" customWidth="1"/>
    <col min="5890" max="5890" width="13.5" style="7" bestFit="1" customWidth="1"/>
    <col min="5891" max="5892" width="10.875" style="7" bestFit="1" customWidth="1"/>
    <col min="5893" max="5893" width="6.25" style="7" bestFit="1" customWidth="1"/>
    <col min="5894" max="5894" width="8.875" style="7" bestFit="1" customWidth="1"/>
    <col min="5895" max="5895" width="13.875" style="7" bestFit="1" customWidth="1"/>
    <col min="5896" max="5896" width="13.25" style="7" bestFit="1" customWidth="1"/>
    <col min="5897" max="5897" width="16" style="7" bestFit="1" customWidth="1"/>
    <col min="5898" max="5898" width="11.625" style="7" bestFit="1" customWidth="1"/>
    <col min="5899" max="5899" width="16.875" style="7" customWidth="1"/>
    <col min="5900" max="5900" width="13.25" style="7" customWidth="1"/>
    <col min="5901" max="5901" width="18.375" style="7" bestFit="1" customWidth="1"/>
    <col min="5902" max="5902" width="15" style="7" bestFit="1" customWidth="1"/>
    <col min="5903" max="5903" width="14.75" style="7" bestFit="1" customWidth="1"/>
    <col min="5904" max="5904" width="14.625" style="7" bestFit="1" customWidth="1"/>
    <col min="5905" max="5905" width="13.75" style="7" bestFit="1" customWidth="1"/>
    <col min="5906" max="5906" width="14.25" style="7" bestFit="1" customWidth="1"/>
    <col min="5907" max="5907" width="15.125" style="7" customWidth="1"/>
    <col min="5908" max="5908" width="20.5" style="7" bestFit="1" customWidth="1"/>
    <col min="5909" max="5909" width="27.875" style="7" bestFit="1" customWidth="1"/>
    <col min="5910" max="5910" width="6.875" style="7" bestFit="1" customWidth="1"/>
    <col min="5911" max="5911" width="5" style="7" bestFit="1" customWidth="1"/>
    <col min="5912" max="5912" width="8" style="7" bestFit="1" customWidth="1"/>
    <col min="5913" max="5913" width="11.875" style="7" bestFit="1" customWidth="1"/>
    <col min="5914" max="6142" width="9" style="7"/>
    <col min="6143" max="6143" width="3.875" style="7" bestFit="1" customWidth="1"/>
    <col min="6144" max="6144" width="16" style="7" bestFit="1" customWidth="1"/>
    <col min="6145" max="6145" width="16.625" style="7" bestFit="1" customWidth="1"/>
    <col min="6146" max="6146" width="13.5" style="7" bestFit="1" customWidth="1"/>
    <col min="6147" max="6148" width="10.875" style="7" bestFit="1" customWidth="1"/>
    <col min="6149" max="6149" width="6.25" style="7" bestFit="1" customWidth="1"/>
    <col min="6150" max="6150" width="8.875" style="7" bestFit="1" customWidth="1"/>
    <col min="6151" max="6151" width="13.875" style="7" bestFit="1" customWidth="1"/>
    <col min="6152" max="6152" width="13.25" style="7" bestFit="1" customWidth="1"/>
    <col min="6153" max="6153" width="16" style="7" bestFit="1" customWidth="1"/>
    <col min="6154" max="6154" width="11.625" style="7" bestFit="1" customWidth="1"/>
    <col min="6155" max="6155" width="16.875" style="7" customWidth="1"/>
    <col min="6156" max="6156" width="13.25" style="7" customWidth="1"/>
    <col min="6157" max="6157" width="18.375" style="7" bestFit="1" customWidth="1"/>
    <col min="6158" max="6158" width="15" style="7" bestFit="1" customWidth="1"/>
    <col min="6159" max="6159" width="14.75" style="7" bestFit="1" customWidth="1"/>
    <col min="6160" max="6160" width="14.625" style="7" bestFit="1" customWidth="1"/>
    <col min="6161" max="6161" width="13.75" style="7" bestFit="1" customWidth="1"/>
    <col min="6162" max="6162" width="14.25" style="7" bestFit="1" customWidth="1"/>
    <col min="6163" max="6163" width="15.125" style="7" customWidth="1"/>
    <col min="6164" max="6164" width="20.5" style="7" bestFit="1" customWidth="1"/>
    <col min="6165" max="6165" width="27.875" style="7" bestFit="1" customWidth="1"/>
    <col min="6166" max="6166" width="6.875" style="7" bestFit="1" customWidth="1"/>
    <col min="6167" max="6167" width="5" style="7" bestFit="1" customWidth="1"/>
    <col min="6168" max="6168" width="8" style="7" bestFit="1" customWidth="1"/>
    <col min="6169" max="6169" width="11.875" style="7" bestFit="1" customWidth="1"/>
    <col min="6170" max="6398" width="9" style="7"/>
    <col min="6399" max="6399" width="3.875" style="7" bestFit="1" customWidth="1"/>
    <col min="6400" max="6400" width="16" style="7" bestFit="1" customWidth="1"/>
    <col min="6401" max="6401" width="16.625" style="7" bestFit="1" customWidth="1"/>
    <col min="6402" max="6402" width="13.5" style="7" bestFit="1" customWidth="1"/>
    <col min="6403" max="6404" width="10.875" style="7" bestFit="1" customWidth="1"/>
    <col min="6405" max="6405" width="6.25" style="7" bestFit="1" customWidth="1"/>
    <col min="6406" max="6406" width="8.875" style="7" bestFit="1" customWidth="1"/>
    <col min="6407" max="6407" width="13.875" style="7" bestFit="1" customWidth="1"/>
    <col min="6408" max="6408" width="13.25" style="7" bestFit="1" customWidth="1"/>
    <col min="6409" max="6409" width="16" style="7" bestFit="1" customWidth="1"/>
    <col min="6410" max="6410" width="11.625" style="7" bestFit="1" customWidth="1"/>
    <col min="6411" max="6411" width="16.875" style="7" customWidth="1"/>
    <col min="6412" max="6412" width="13.25" style="7" customWidth="1"/>
    <col min="6413" max="6413" width="18.375" style="7" bestFit="1" customWidth="1"/>
    <col min="6414" max="6414" width="15" style="7" bestFit="1" customWidth="1"/>
    <col min="6415" max="6415" width="14.75" style="7" bestFit="1" customWidth="1"/>
    <col min="6416" max="6416" width="14.625" style="7" bestFit="1" customWidth="1"/>
    <col min="6417" max="6417" width="13.75" style="7" bestFit="1" customWidth="1"/>
    <col min="6418" max="6418" width="14.25" style="7" bestFit="1" customWidth="1"/>
    <col min="6419" max="6419" width="15.125" style="7" customWidth="1"/>
    <col min="6420" max="6420" width="20.5" style="7" bestFit="1" customWidth="1"/>
    <col min="6421" max="6421" width="27.875" style="7" bestFit="1" customWidth="1"/>
    <col min="6422" max="6422" width="6.875" style="7" bestFit="1" customWidth="1"/>
    <col min="6423" max="6423" width="5" style="7" bestFit="1" customWidth="1"/>
    <col min="6424" max="6424" width="8" style="7" bestFit="1" customWidth="1"/>
    <col min="6425" max="6425" width="11.875" style="7" bestFit="1" customWidth="1"/>
    <col min="6426" max="6654" width="9" style="7"/>
    <col min="6655" max="6655" width="3.875" style="7" bestFit="1" customWidth="1"/>
    <col min="6656" max="6656" width="16" style="7" bestFit="1" customWidth="1"/>
    <col min="6657" max="6657" width="16.625" style="7" bestFit="1" customWidth="1"/>
    <col min="6658" max="6658" width="13.5" style="7" bestFit="1" customWidth="1"/>
    <col min="6659" max="6660" width="10.875" style="7" bestFit="1" customWidth="1"/>
    <col min="6661" max="6661" width="6.25" style="7" bestFit="1" customWidth="1"/>
    <col min="6662" max="6662" width="8.875" style="7" bestFit="1" customWidth="1"/>
    <col min="6663" max="6663" width="13.875" style="7" bestFit="1" customWidth="1"/>
    <col min="6664" max="6664" width="13.25" style="7" bestFit="1" customWidth="1"/>
    <col min="6665" max="6665" width="16" style="7" bestFit="1" customWidth="1"/>
    <col min="6666" max="6666" width="11.625" style="7" bestFit="1" customWidth="1"/>
    <col min="6667" max="6667" width="16.875" style="7" customWidth="1"/>
    <col min="6668" max="6668" width="13.25" style="7" customWidth="1"/>
    <col min="6669" max="6669" width="18.375" style="7" bestFit="1" customWidth="1"/>
    <col min="6670" max="6670" width="15" style="7" bestFit="1" customWidth="1"/>
    <col min="6671" max="6671" width="14.75" style="7" bestFit="1" customWidth="1"/>
    <col min="6672" max="6672" width="14.625" style="7" bestFit="1" customWidth="1"/>
    <col min="6673" max="6673" width="13.75" style="7" bestFit="1" customWidth="1"/>
    <col min="6674" max="6674" width="14.25" style="7" bestFit="1" customWidth="1"/>
    <col min="6675" max="6675" width="15.125" style="7" customWidth="1"/>
    <col min="6676" max="6676" width="20.5" style="7" bestFit="1" customWidth="1"/>
    <col min="6677" max="6677" width="27.875" style="7" bestFit="1" customWidth="1"/>
    <col min="6678" max="6678" width="6.875" style="7" bestFit="1" customWidth="1"/>
    <col min="6679" max="6679" width="5" style="7" bestFit="1" customWidth="1"/>
    <col min="6680" max="6680" width="8" style="7" bestFit="1" customWidth="1"/>
    <col min="6681" max="6681" width="11.875" style="7" bestFit="1" customWidth="1"/>
    <col min="6682" max="6910" width="9" style="7"/>
    <col min="6911" max="6911" width="3.875" style="7" bestFit="1" customWidth="1"/>
    <col min="6912" max="6912" width="16" style="7" bestFit="1" customWidth="1"/>
    <col min="6913" max="6913" width="16.625" style="7" bestFit="1" customWidth="1"/>
    <col min="6914" max="6914" width="13.5" style="7" bestFit="1" customWidth="1"/>
    <col min="6915" max="6916" width="10.875" style="7" bestFit="1" customWidth="1"/>
    <col min="6917" max="6917" width="6.25" style="7" bestFit="1" customWidth="1"/>
    <col min="6918" max="6918" width="8.875" style="7" bestFit="1" customWidth="1"/>
    <col min="6919" max="6919" width="13.875" style="7" bestFit="1" customWidth="1"/>
    <col min="6920" max="6920" width="13.25" style="7" bestFit="1" customWidth="1"/>
    <col min="6921" max="6921" width="16" style="7" bestFit="1" customWidth="1"/>
    <col min="6922" max="6922" width="11.625" style="7" bestFit="1" customWidth="1"/>
    <col min="6923" max="6923" width="16.875" style="7" customWidth="1"/>
    <col min="6924" max="6924" width="13.25" style="7" customWidth="1"/>
    <col min="6925" max="6925" width="18.375" style="7" bestFit="1" customWidth="1"/>
    <col min="6926" max="6926" width="15" style="7" bestFit="1" customWidth="1"/>
    <col min="6927" max="6927" width="14.75" style="7" bestFit="1" customWidth="1"/>
    <col min="6928" max="6928" width="14.625" style="7" bestFit="1" customWidth="1"/>
    <col min="6929" max="6929" width="13.75" style="7" bestFit="1" customWidth="1"/>
    <col min="6930" max="6930" width="14.25" style="7" bestFit="1" customWidth="1"/>
    <col min="6931" max="6931" width="15.125" style="7" customWidth="1"/>
    <col min="6932" max="6932" width="20.5" style="7" bestFit="1" customWidth="1"/>
    <col min="6933" max="6933" width="27.875" style="7" bestFit="1" customWidth="1"/>
    <col min="6934" max="6934" width="6.875" style="7" bestFit="1" customWidth="1"/>
    <col min="6935" max="6935" width="5" style="7" bestFit="1" customWidth="1"/>
    <col min="6936" max="6936" width="8" style="7" bestFit="1" customWidth="1"/>
    <col min="6937" max="6937" width="11.875" style="7" bestFit="1" customWidth="1"/>
    <col min="6938" max="7166" width="9" style="7"/>
    <col min="7167" max="7167" width="3.875" style="7" bestFit="1" customWidth="1"/>
    <col min="7168" max="7168" width="16" style="7" bestFit="1" customWidth="1"/>
    <col min="7169" max="7169" width="16.625" style="7" bestFit="1" customWidth="1"/>
    <col min="7170" max="7170" width="13.5" style="7" bestFit="1" customWidth="1"/>
    <col min="7171" max="7172" width="10.875" style="7" bestFit="1" customWidth="1"/>
    <col min="7173" max="7173" width="6.25" style="7" bestFit="1" customWidth="1"/>
    <col min="7174" max="7174" width="8.875" style="7" bestFit="1" customWidth="1"/>
    <col min="7175" max="7175" width="13.875" style="7" bestFit="1" customWidth="1"/>
    <col min="7176" max="7176" width="13.25" style="7" bestFit="1" customWidth="1"/>
    <col min="7177" max="7177" width="16" style="7" bestFit="1" customWidth="1"/>
    <col min="7178" max="7178" width="11.625" style="7" bestFit="1" customWidth="1"/>
    <col min="7179" max="7179" width="16.875" style="7" customWidth="1"/>
    <col min="7180" max="7180" width="13.25" style="7" customWidth="1"/>
    <col min="7181" max="7181" width="18.375" style="7" bestFit="1" customWidth="1"/>
    <col min="7182" max="7182" width="15" style="7" bestFit="1" customWidth="1"/>
    <col min="7183" max="7183" width="14.75" style="7" bestFit="1" customWidth="1"/>
    <col min="7184" max="7184" width="14.625" style="7" bestFit="1" customWidth="1"/>
    <col min="7185" max="7185" width="13.75" style="7" bestFit="1" customWidth="1"/>
    <col min="7186" max="7186" width="14.25" style="7" bestFit="1" customWidth="1"/>
    <col min="7187" max="7187" width="15.125" style="7" customWidth="1"/>
    <col min="7188" max="7188" width="20.5" style="7" bestFit="1" customWidth="1"/>
    <col min="7189" max="7189" width="27.875" style="7" bestFit="1" customWidth="1"/>
    <col min="7190" max="7190" width="6.875" style="7" bestFit="1" customWidth="1"/>
    <col min="7191" max="7191" width="5" style="7" bestFit="1" customWidth="1"/>
    <col min="7192" max="7192" width="8" style="7" bestFit="1" customWidth="1"/>
    <col min="7193" max="7193" width="11.875" style="7" bestFit="1" customWidth="1"/>
    <col min="7194" max="7422" width="9" style="7"/>
    <col min="7423" max="7423" width="3.875" style="7" bestFit="1" customWidth="1"/>
    <col min="7424" max="7424" width="16" style="7" bestFit="1" customWidth="1"/>
    <col min="7425" max="7425" width="16.625" style="7" bestFit="1" customWidth="1"/>
    <col min="7426" max="7426" width="13.5" style="7" bestFit="1" customWidth="1"/>
    <col min="7427" max="7428" width="10.875" style="7" bestFit="1" customWidth="1"/>
    <col min="7429" max="7429" width="6.25" style="7" bestFit="1" customWidth="1"/>
    <col min="7430" max="7430" width="8.875" style="7" bestFit="1" customWidth="1"/>
    <col min="7431" max="7431" width="13.875" style="7" bestFit="1" customWidth="1"/>
    <col min="7432" max="7432" width="13.25" style="7" bestFit="1" customWidth="1"/>
    <col min="7433" max="7433" width="16" style="7" bestFit="1" customWidth="1"/>
    <col min="7434" max="7434" width="11.625" style="7" bestFit="1" customWidth="1"/>
    <col min="7435" max="7435" width="16.875" style="7" customWidth="1"/>
    <col min="7436" max="7436" width="13.25" style="7" customWidth="1"/>
    <col min="7437" max="7437" width="18.375" style="7" bestFit="1" customWidth="1"/>
    <col min="7438" max="7438" width="15" style="7" bestFit="1" customWidth="1"/>
    <col min="7439" max="7439" width="14.75" style="7" bestFit="1" customWidth="1"/>
    <col min="7440" max="7440" width="14.625" style="7" bestFit="1" customWidth="1"/>
    <col min="7441" max="7441" width="13.75" style="7" bestFit="1" customWidth="1"/>
    <col min="7442" max="7442" width="14.25" style="7" bestFit="1" customWidth="1"/>
    <col min="7443" max="7443" width="15.125" style="7" customWidth="1"/>
    <col min="7444" max="7444" width="20.5" style="7" bestFit="1" customWidth="1"/>
    <col min="7445" max="7445" width="27.875" style="7" bestFit="1" customWidth="1"/>
    <col min="7446" max="7446" width="6.875" style="7" bestFit="1" customWidth="1"/>
    <col min="7447" max="7447" width="5" style="7" bestFit="1" customWidth="1"/>
    <col min="7448" max="7448" width="8" style="7" bestFit="1" customWidth="1"/>
    <col min="7449" max="7449" width="11.875" style="7" bestFit="1" customWidth="1"/>
    <col min="7450" max="7678" width="9" style="7"/>
    <col min="7679" max="7679" width="3.875" style="7" bestFit="1" customWidth="1"/>
    <col min="7680" max="7680" width="16" style="7" bestFit="1" customWidth="1"/>
    <col min="7681" max="7681" width="16.625" style="7" bestFit="1" customWidth="1"/>
    <col min="7682" max="7682" width="13.5" style="7" bestFit="1" customWidth="1"/>
    <col min="7683" max="7684" width="10.875" style="7" bestFit="1" customWidth="1"/>
    <col min="7685" max="7685" width="6.25" style="7" bestFit="1" customWidth="1"/>
    <col min="7686" max="7686" width="8.875" style="7" bestFit="1" customWidth="1"/>
    <col min="7687" max="7687" width="13.875" style="7" bestFit="1" customWidth="1"/>
    <col min="7688" max="7688" width="13.25" style="7" bestFit="1" customWidth="1"/>
    <col min="7689" max="7689" width="16" style="7" bestFit="1" customWidth="1"/>
    <col min="7690" max="7690" width="11.625" style="7" bestFit="1" customWidth="1"/>
    <col min="7691" max="7691" width="16.875" style="7" customWidth="1"/>
    <col min="7692" max="7692" width="13.25" style="7" customWidth="1"/>
    <col min="7693" max="7693" width="18.375" style="7" bestFit="1" customWidth="1"/>
    <col min="7694" max="7694" width="15" style="7" bestFit="1" customWidth="1"/>
    <col min="7695" max="7695" width="14.75" style="7" bestFit="1" customWidth="1"/>
    <col min="7696" max="7696" width="14.625" style="7" bestFit="1" customWidth="1"/>
    <col min="7697" max="7697" width="13.75" style="7" bestFit="1" customWidth="1"/>
    <col min="7698" max="7698" width="14.25" style="7" bestFit="1" customWidth="1"/>
    <col min="7699" max="7699" width="15.125" style="7" customWidth="1"/>
    <col min="7700" max="7700" width="20.5" style="7" bestFit="1" customWidth="1"/>
    <col min="7701" max="7701" width="27.875" style="7" bestFit="1" customWidth="1"/>
    <col min="7702" max="7702" width="6.875" style="7" bestFit="1" customWidth="1"/>
    <col min="7703" max="7703" width="5" style="7" bestFit="1" customWidth="1"/>
    <col min="7704" max="7704" width="8" style="7" bestFit="1" customWidth="1"/>
    <col min="7705" max="7705" width="11.875" style="7" bestFit="1" customWidth="1"/>
    <col min="7706" max="7934" width="9" style="7"/>
    <col min="7935" max="7935" width="3.875" style="7" bestFit="1" customWidth="1"/>
    <col min="7936" max="7936" width="16" style="7" bestFit="1" customWidth="1"/>
    <col min="7937" max="7937" width="16.625" style="7" bestFit="1" customWidth="1"/>
    <col min="7938" max="7938" width="13.5" style="7" bestFit="1" customWidth="1"/>
    <col min="7939" max="7940" width="10.875" style="7" bestFit="1" customWidth="1"/>
    <col min="7941" max="7941" width="6.25" style="7" bestFit="1" customWidth="1"/>
    <col min="7942" max="7942" width="8.875" style="7" bestFit="1" customWidth="1"/>
    <col min="7943" max="7943" width="13.875" style="7" bestFit="1" customWidth="1"/>
    <col min="7944" max="7944" width="13.25" style="7" bestFit="1" customWidth="1"/>
    <col min="7945" max="7945" width="16" style="7" bestFit="1" customWidth="1"/>
    <col min="7946" max="7946" width="11.625" style="7" bestFit="1" customWidth="1"/>
    <col min="7947" max="7947" width="16.875" style="7" customWidth="1"/>
    <col min="7948" max="7948" width="13.25" style="7" customWidth="1"/>
    <col min="7949" max="7949" width="18.375" style="7" bestFit="1" customWidth="1"/>
    <col min="7950" max="7950" width="15" style="7" bestFit="1" customWidth="1"/>
    <col min="7951" max="7951" width="14.75" style="7" bestFit="1" customWidth="1"/>
    <col min="7952" max="7952" width="14.625" style="7" bestFit="1" customWidth="1"/>
    <col min="7953" max="7953" width="13.75" style="7" bestFit="1" customWidth="1"/>
    <col min="7954" max="7954" width="14.25" style="7" bestFit="1" customWidth="1"/>
    <col min="7955" max="7955" width="15.125" style="7" customWidth="1"/>
    <col min="7956" max="7956" width="20.5" style="7" bestFit="1" customWidth="1"/>
    <col min="7957" max="7957" width="27.875" style="7" bestFit="1" customWidth="1"/>
    <col min="7958" max="7958" width="6.875" style="7" bestFit="1" customWidth="1"/>
    <col min="7959" max="7959" width="5" style="7" bestFit="1" customWidth="1"/>
    <col min="7960" max="7960" width="8" style="7" bestFit="1" customWidth="1"/>
    <col min="7961" max="7961" width="11.875" style="7" bestFit="1" customWidth="1"/>
    <col min="7962" max="8190" width="9" style="7"/>
    <col min="8191" max="8191" width="3.875" style="7" bestFit="1" customWidth="1"/>
    <col min="8192" max="8192" width="16" style="7" bestFit="1" customWidth="1"/>
    <col min="8193" max="8193" width="16.625" style="7" bestFit="1" customWidth="1"/>
    <col min="8194" max="8194" width="13.5" style="7" bestFit="1" customWidth="1"/>
    <col min="8195" max="8196" width="10.875" style="7" bestFit="1" customWidth="1"/>
    <col min="8197" max="8197" width="6.25" style="7" bestFit="1" customWidth="1"/>
    <col min="8198" max="8198" width="8.875" style="7" bestFit="1" customWidth="1"/>
    <col min="8199" max="8199" width="13.875" style="7" bestFit="1" customWidth="1"/>
    <col min="8200" max="8200" width="13.25" style="7" bestFit="1" customWidth="1"/>
    <col min="8201" max="8201" width="16" style="7" bestFit="1" customWidth="1"/>
    <col min="8202" max="8202" width="11.625" style="7" bestFit="1" customWidth="1"/>
    <col min="8203" max="8203" width="16.875" style="7" customWidth="1"/>
    <col min="8204" max="8204" width="13.25" style="7" customWidth="1"/>
    <col min="8205" max="8205" width="18.375" style="7" bestFit="1" customWidth="1"/>
    <col min="8206" max="8206" width="15" style="7" bestFit="1" customWidth="1"/>
    <col min="8207" max="8207" width="14.75" style="7" bestFit="1" customWidth="1"/>
    <col min="8208" max="8208" width="14.625" style="7" bestFit="1" customWidth="1"/>
    <col min="8209" max="8209" width="13.75" style="7" bestFit="1" customWidth="1"/>
    <col min="8210" max="8210" width="14.25" style="7" bestFit="1" customWidth="1"/>
    <col min="8211" max="8211" width="15.125" style="7" customWidth="1"/>
    <col min="8212" max="8212" width="20.5" style="7" bestFit="1" customWidth="1"/>
    <col min="8213" max="8213" width="27.875" style="7" bestFit="1" customWidth="1"/>
    <col min="8214" max="8214" width="6.875" style="7" bestFit="1" customWidth="1"/>
    <col min="8215" max="8215" width="5" style="7" bestFit="1" customWidth="1"/>
    <col min="8216" max="8216" width="8" style="7" bestFit="1" customWidth="1"/>
    <col min="8217" max="8217" width="11.875" style="7" bestFit="1" customWidth="1"/>
    <col min="8218" max="8446" width="9" style="7"/>
    <col min="8447" max="8447" width="3.875" style="7" bestFit="1" customWidth="1"/>
    <col min="8448" max="8448" width="16" style="7" bestFit="1" customWidth="1"/>
    <col min="8449" max="8449" width="16.625" style="7" bestFit="1" customWidth="1"/>
    <col min="8450" max="8450" width="13.5" style="7" bestFit="1" customWidth="1"/>
    <col min="8451" max="8452" width="10.875" style="7" bestFit="1" customWidth="1"/>
    <col min="8453" max="8453" width="6.25" style="7" bestFit="1" customWidth="1"/>
    <col min="8454" max="8454" width="8.875" style="7" bestFit="1" customWidth="1"/>
    <col min="8455" max="8455" width="13.875" style="7" bestFit="1" customWidth="1"/>
    <col min="8456" max="8456" width="13.25" style="7" bestFit="1" customWidth="1"/>
    <col min="8457" max="8457" width="16" style="7" bestFit="1" customWidth="1"/>
    <col min="8458" max="8458" width="11.625" style="7" bestFit="1" customWidth="1"/>
    <col min="8459" max="8459" width="16.875" style="7" customWidth="1"/>
    <col min="8460" max="8460" width="13.25" style="7" customWidth="1"/>
    <col min="8461" max="8461" width="18.375" style="7" bestFit="1" customWidth="1"/>
    <col min="8462" max="8462" width="15" style="7" bestFit="1" customWidth="1"/>
    <col min="8463" max="8463" width="14.75" style="7" bestFit="1" customWidth="1"/>
    <col min="8464" max="8464" width="14.625" style="7" bestFit="1" customWidth="1"/>
    <col min="8465" max="8465" width="13.75" style="7" bestFit="1" customWidth="1"/>
    <col min="8466" max="8466" width="14.25" style="7" bestFit="1" customWidth="1"/>
    <col min="8467" max="8467" width="15.125" style="7" customWidth="1"/>
    <col min="8468" max="8468" width="20.5" style="7" bestFit="1" customWidth="1"/>
    <col min="8469" max="8469" width="27.875" style="7" bestFit="1" customWidth="1"/>
    <col min="8470" max="8470" width="6.875" style="7" bestFit="1" customWidth="1"/>
    <col min="8471" max="8471" width="5" style="7" bestFit="1" customWidth="1"/>
    <col min="8472" max="8472" width="8" style="7" bestFit="1" customWidth="1"/>
    <col min="8473" max="8473" width="11.875" style="7" bestFit="1" customWidth="1"/>
    <col min="8474" max="8702" width="9" style="7"/>
    <col min="8703" max="8703" width="3.875" style="7" bestFit="1" customWidth="1"/>
    <col min="8704" max="8704" width="16" style="7" bestFit="1" customWidth="1"/>
    <col min="8705" max="8705" width="16.625" style="7" bestFit="1" customWidth="1"/>
    <col min="8706" max="8706" width="13.5" style="7" bestFit="1" customWidth="1"/>
    <col min="8707" max="8708" width="10.875" style="7" bestFit="1" customWidth="1"/>
    <col min="8709" max="8709" width="6.25" style="7" bestFit="1" customWidth="1"/>
    <col min="8710" max="8710" width="8.875" style="7" bestFit="1" customWidth="1"/>
    <col min="8711" max="8711" width="13.875" style="7" bestFit="1" customWidth="1"/>
    <col min="8712" max="8712" width="13.25" style="7" bestFit="1" customWidth="1"/>
    <col min="8713" max="8713" width="16" style="7" bestFit="1" customWidth="1"/>
    <col min="8714" max="8714" width="11.625" style="7" bestFit="1" customWidth="1"/>
    <col min="8715" max="8715" width="16.875" style="7" customWidth="1"/>
    <col min="8716" max="8716" width="13.25" style="7" customWidth="1"/>
    <col min="8717" max="8717" width="18.375" style="7" bestFit="1" customWidth="1"/>
    <col min="8718" max="8718" width="15" style="7" bestFit="1" customWidth="1"/>
    <col min="8719" max="8719" width="14.75" style="7" bestFit="1" customWidth="1"/>
    <col min="8720" max="8720" width="14.625" style="7" bestFit="1" customWidth="1"/>
    <col min="8721" max="8721" width="13.75" style="7" bestFit="1" customWidth="1"/>
    <col min="8722" max="8722" width="14.25" style="7" bestFit="1" customWidth="1"/>
    <col min="8723" max="8723" width="15.125" style="7" customWidth="1"/>
    <col min="8724" max="8724" width="20.5" style="7" bestFit="1" customWidth="1"/>
    <col min="8725" max="8725" width="27.875" style="7" bestFit="1" customWidth="1"/>
    <col min="8726" max="8726" width="6.875" style="7" bestFit="1" customWidth="1"/>
    <col min="8727" max="8727" width="5" style="7" bestFit="1" customWidth="1"/>
    <col min="8728" max="8728" width="8" style="7" bestFit="1" customWidth="1"/>
    <col min="8729" max="8729" width="11.875" style="7" bestFit="1" customWidth="1"/>
    <col min="8730" max="8958" width="9" style="7"/>
    <col min="8959" max="8959" width="3.875" style="7" bestFit="1" customWidth="1"/>
    <col min="8960" max="8960" width="16" style="7" bestFit="1" customWidth="1"/>
    <col min="8961" max="8961" width="16.625" style="7" bestFit="1" customWidth="1"/>
    <col min="8962" max="8962" width="13.5" style="7" bestFit="1" customWidth="1"/>
    <col min="8963" max="8964" width="10.875" style="7" bestFit="1" customWidth="1"/>
    <col min="8965" max="8965" width="6.25" style="7" bestFit="1" customWidth="1"/>
    <col min="8966" max="8966" width="8.875" style="7" bestFit="1" customWidth="1"/>
    <col min="8967" max="8967" width="13.875" style="7" bestFit="1" customWidth="1"/>
    <col min="8968" max="8968" width="13.25" style="7" bestFit="1" customWidth="1"/>
    <col min="8969" max="8969" width="16" style="7" bestFit="1" customWidth="1"/>
    <col min="8970" max="8970" width="11.625" style="7" bestFit="1" customWidth="1"/>
    <col min="8971" max="8971" width="16.875" style="7" customWidth="1"/>
    <col min="8972" max="8972" width="13.25" style="7" customWidth="1"/>
    <col min="8973" max="8973" width="18.375" style="7" bestFit="1" customWidth="1"/>
    <col min="8974" max="8974" width="15" style="7" bestFit="1" customWidth="1"/>
    <col min="8975" max="8975" width="14.75" style="7" bestFit="1" customWidth="1"/>
    <col min="8976" max="8976" width="14.625" style="7" bestFit="1" customWidth="1"/>
    <col min="8977" max="8977" width="13.75" style="7" bestFit="1" customWidth="1"/>
    <col min="8978" max="8978" width="14.25" style="7" bestFit="1" customWidth="1"/>
    <col min="8979" max="8979" width="15.125" style="7" customWidth="1"/>
    <col min="8980" max="8980" width="20.5" style="7" bestFit="1" customWidth="1"/>
    <col min="8981" max="8981" width="27.875" style="7" bestFit="1" customWidth="1"/>
    <col min="8982" max="8982" width="6.875" style="7" bestFit="1" customWidth="1"/>
    <col min="8983" max="8983" width="5" style="7" bestFit="1" customWidth="1"/>
    <col min="8984" max="8984" width="8" style="7" bestFit="1" customWidth="1"/>
    <col min="8985" max="8985" width="11.875" style="7" bestFit="1" customWidth="1"/>
    <col min="8986" max="9214" width="9" style="7"/>
    <col min="9215" max="9215" width="3.875" style="7" bestFit="1" customWidth="1"/>
    <col min="9216" max="9216" width="16" style="7" bestFit="1" customWidth="1"/>
    <col min="9217" max="9217" width="16.625" style="7" bestFit="1" customWidth="1"/>
    <col min="9218" max="9218" width="13.5" style="7" bestFit="1" customWidth="1"/>
    <col min="9219" max="9220" width="10.875" style="7" bestFit="1" customWidth="1"/>
    <col min="9221" max="9221" width="6.25" style="7" bestFit="1" customWidth="1"/>
    <col min="9222" max="9222" width="8.875" style="7" bestFit="1" customWidth="1"/>
    <col min="9223" max="9223" width="13.875" style="7" bestFit="1" customWidth="1"/>
    <col min="9224" max="9224" width="13.25" style="7" bestFit="1" customWidth="1"/>
    <col min="9225" max="9225" width="16" style="7" bestFit="1" customWidth="1"/>
    <col min="9226" max="9226" width="11.625" style="7" bestFit="1" customWidth="1"/>
    <col min="9227" max="9227" width="16.875" style="7" customWidth="1"/>
    <col min="9228" max="9228" width="13.25" style="7" customWidth="1"/>
    <col min="9229" max="9229" width="18.375" style="7" bestFit="1" customWidth="1"/>
    <col min="9230" max="9230" width="15" style="7" bestFit="1" customWidth="1"/>
    <col min="9231" max="9231" width="14.75" style="7" bestFit="1" customWidth="1"/>
    <col min="9232" max="9232" width="14.625" style="7" bestFit="1" customWidth="1"/>
    <col min="9233" max="9233" width="13.75" style="7" bestFit="1" customWidth="1"/>
    <col min="9234" max="9234" width="14.25" style="7" bestFit="1" customWidth="1"/>
    <col min="9235" max="9235" width="15.125" style="7" customWidth="1"/>
    <col min="9236" max="9236" width="20.5" style="7" bestFit="1" customWidth="1"/>
    <col min="9237" max="9237" width="27.875" style="7" bestFit="1" customWidth="1"/>
    <col min="9238" max="9238" width="6.875" style="7" bestFit="1" customWidth="1"/>
    <col min="9239" max="9239" width="5" style="7" bestFit="1" customWidth="1"/>
    <col min="9240" max="9240" width="8" style="7" bestFit="1" customWidth="1"/>
    <col min="9241" max="9241" width="11.875" style="7" bestFit="1" customWidth="1"/>
    <col min="9242" max="9470" width="9" style="7"/>
    <col min="9471" max="9471" width="3.875" style="7" bestFit="1" customWidth="1"/>
    <col min="9472" max="9472" width="16" style="7" bestFit="1" customWidth="1"/>
    <col min="9473" max="9473" width="16.625" style="7" bestFit="1" customWidth="1"/>
    <col min="9474" max="9474" width="13.5" style="7" bestFit="1" customWidth="1"/>
    <col min="9475" max="9476" width="10.875" style="7" bestFit="1" customWidth="1"/>
    <col min="9477" max="9477" width="6.25" style="7" bestFit="1" customWidth="1"/>
    <col min="9478" max="9478" width="8.875" style="7" bestFit="1" customWidth="1"/>
    <col min="9479" max="9479" width="13.875" style="7" bestFit="1" customWidth="1"/>
    <col min="9480" max="9480" width="13.25" style="7" bestFit="1" customWidth="1"/>
    <col min="9481" max="9481" width="16" style="7" bestFit="1" customWidth="1"/>
    <col min="9482" max="9482" width="11.625" style="7" bestFit="1" customWidth="1"/>
    <col min="9483" max="9483" width="16.875" style="7" customWidth="1"/>
    <col min="9484" max="9484" width="13.25" style="7" customWidth="1"/>
    <col min="9485" max="9485" width="18.375" style="7" bestFit="1" customWidth="1"/>
    <col min="9486" max="9486" width="15" style="7" bestFit="1" customWidth="1"/>
    <col min="9487" max="9487" width="14.75" style="7" bestFit="1" customWidth="1"/>
    <col min="9488" max="9488" width="14.625" style="7" bestFit="1" customWidth="1"/>
    <col min="9489" max="9489" width="13.75" style="7" bestFit="1" customWidth="1"/>
    <col min="9490" max="9490" width="14.25" style="7" bestFit="1" customWidth="1"/>
    <col min="9491" max="9491" width="15.125" style="7" customWidth="1"/>
    <col min="9492" max="9492" width="20.5" style="7" bestFit="1" customWidth="1"/>
    <col min="9493" max="9493" width="27.875" style="7" bestFit="1" customWidth="1"/>
    <col min="9494" max="9494" width="6.875" style="7" bestFit="1" customWidth="1"/>
    <col min="9495" max="9495" width="5" style="7" bestFit="1" customWidth="1"/>
    <col min="9496" max="9496" width="8" style="7" bestFit="1" customWidth="1"/>
    <col min="9497" max="9497" width="11.875" style="7" bestFit="1" customWidth="1"/>
    <col min="9498" max="9726" width="9" style="7"/>
    <col min="9727" max="9727" width="3.875" style="7" bestFit="1" customWidth="1"/>
    <col min="9728" max="9728" width="16" style="7" bestFit="1" customWidth="1"/>
    <col min="9729" max="9729" width="16.625" style="7" bestFit="1" customWidth="1"/>
    <col min="9730" max="9730" width="13.5" style="7" bestFit="1" customWidth="1"/>
    <col min="9731" max="9732" width="10.875" style="7" bestFit="1" customWidth="1"/>
    <col min="9733" max="9733" width="6.25" style="7" bestFit="1" customWidth="1"/>
    <col min="9734" max="9734" width="8.875" style="7" bestFit="1" customWidth="1"/>
    <col min="9735" max="9735" width="13.875" style="7" bestFit="1" customWidth="1"/>
    <col min="9736" max="9736" width="13.25" style="7" bestFit="1" customWidth="1"/>
    <col min="9737" max="9737" width="16" style="7" bestFit="1" customWidth="1"/>
    <col min="9738" max="9738" width="11.625" style="7" bestFit="1" customWidth="1"/>
    <col min="9739" max="9739" width="16.875" style="7" customWidth="1"/>
    <col min="9740" max="9740" width="13.25" style="7" customWidth="1"/>
    <col min="9741" max="9741" width="18.375" style="7" bestFit="1" customWidth="1"/>
    <col min="9742" max="9742" width="15" style="7" bestFit="1" customWidth="1"/>
    <col min="9743" max="9743" width="14.75" style="7" bestFit="1" customWidth="1"/>
    <col min="9744" max="9744" width="14.625" style="7" bestFit="1" customWidth="1"/>
    <col min="9745" max="9745" width="13.75" style="7" bestFit="1" customWidth="1"/>
    <col min="9746" max="9746" width="14.25" style="7" bestFit="1" customWidth="1"/>
    <col min="9747" max="9747" width="15.125" style="7" customWidth="1"/>
    <col min="9748" max="9748" width="20.5" style="7" bestFit="1" customWidth="1"/>
    <col min="9749" max="9749" width="27.875" style="7" bestFit="1" customWidth="1"/>
    <col min="9750" max="9750" width="6.875" style="7" bestFit="1" customWidth="1"/>
    <col min="9751" max="9751" width="5" style="7" bestFit="1" customWidth="1"/>
    <col min="9752" max="9752" width="8" style="7" bestFit="1" customWidth="1"/>
    <col min="9753" max="9753" width="11.875" style="7" bestFit="1" customWidth="1"/>
    <col min="9754" max="9982" width="9" style="7"/>
    <col min="9983" max="9983" width="3.875" style="7" bestFit="1" customWidth="1"/>
    <col min="9984" max="9984" width="16" style="7" bestFit="1" customWidth="1"/>
    <col min="9985" max="9985" width="16.625" style="7" bestFit="1" customWidth="1"/>
    <col min="9986" max="9986" width="13.5" style="7" bestFit="1" customWidth="1"/>
    <col min="9987" max="9988" width="10.875" style="7" bestFit="1" customWidth="1"/>
    <col min="9989" max="9989" width="6.25" style="7" bestFit="1" customWidth="1"/>
    <col min="9990" max="9990" width="8.875" style="7" bestFit="1" customWidth="1"/>
    <col min="9991" max="9991" width="13.875" style="7" bestFit="1" customWidth="1"/>
    <col min="9992" max="9992" width="13.25" style="7" bestFit="1" customWidth="1"/>
    <col min="9993" max="9993" width="16" style="7" bestFit="1" customWidth="1"/>
    <col min="9994" max="9994" width="11.625" style="7" bestFit="1" customWidth="1"/>
    <col min="9995" max="9995" width="16.875" style="7" customWidth="1"/>
    <col min="9996" max="9996" width="13.25" style="7" customWidth="1"/>
    <col min="9997" max="9997" width="18.375" style="7" bestFit="1" customWidth="1"/>
    <col min="9998" max="9998" width="15" style="7" bestFit="1" customWidth="1"/>
    <col min="9999" max="9999" width="14.75" style="7" bestFit="1" customWidth="1"/>
    <col min="10000" max="10000" width="14.625" style="7" bestFit="1" customWidth="1"/>
    <col min="10001" max="10001" width="13.75" style="7" bestFit="1" customWidth="1"/>
    <col min="10002" max="10002" width="14.25" style="7" bestFit="1" customWidth="1"/>
    <col min="10003" max="10003" width="15.125" style="7" customWidth="1"/>
    <col min="10004" max="10004" width="20.5" style="7" bestFit="1" customWidth="1"/>
    <col min="10005" max="10005" width="27.875" style="7" bestFit="1" customWidth="1"/>
    <col min="10006" max="10006" width="6.875" style="7" bestFit="1" customWidth="1"/>
    <col min="10007" max="10007" width="5" style="7" bestFit="1" customWidth="1"/>
    <col min="10008" max="10008" width="8" style="7" bestFit="1" customWidth="1"/>
    <col min="10009" max="10009" width="11.875" style="7" bestFit="1" customWidth="1"/>
    <col min="10010" max="10238" width="9" style="7"/>
    <col min="10239" max="10239" width="3.875" style="7" bestFit="1" customWidth="1"/>
    <col min="10240" max="10240" width="16" style="7" bestFit="1" customWidth="1"/>
    <col min="10241" max="10241" width="16.625" style="7" bestFit="1" customWidth="1"/>
    <col min="10242" max="10242" width="13.5" style="7" bestFit="1" customWidth="1"/>
    <col min="10243" max="10244" width="10.875" style="7" bestFit="1" customWidth="1"/>
    <col min="10245" max="10245" width="6.25" style="7" bestFit="1" customWidth="1"/>
    <col min="10246" max="10246" width="8.875" style="7" bestFit="1" customWidth="1"/>
    <col min="10247" max="10247" width="13.875" style="7" bestFit="1" customWidth="1"/>
    <col min="10248" max="10248" width="13.25" style="7" bestFit="1" customWidth="1"/>
    <col min="10249" max="10249" width="16" style="7" bestFit="1" customWidth="1"/>
    <col min="10250" max="10250" width="11.625" style="7" bestFit="1" customWidth="1"/>
    <col min="10251" max="10251" width="16.875" style="7" customWidth="1"/>
    <col min="10252" max="10252" width="13.25" style="7" customWidth="1"/>
    <col min="10253" max="10253" width="18.375" style="7" bestFit="1" customWidth="1"/>
    <col min="10254" max="10254" width="15" style="7" bestFit="1" customWidth="1"/>
    <col min="10255" max="10255" width="14.75" style="7" bestFit="1" customWidth="1"/>
    <col min="10256" max="10256" width="14.625" style="7" bestFit="1" customWidth="1"/>
    <col min="10257" max="10257" width="13.75" style="7" bestFit="1" customWidth="1"/>
    <col min="10258" max="10258" width="14.25" style="7" bestFit="1" customWidth="1"/>
    <col min="10259" max="10259" width="15.125" style="7" customWidth="1"/>
    <col min="10260" max="10260" width="20.5" style="7" bestFit="1" customWidth="1"/>
    <col min="10261" max="10261" width="27.875" style="7" bestFit="1" customWidth="1"/>
    <col min="10262" max="10262" width="6.875" style="7" bestFit="1" customWidth="1"/>
    <col min="10263" max="10263" width="5" style="7" bestFit="1" customWidth="1"/>
    <col min="10264" max="10264" width="8" style="7" bestFit="1" customWidth="1"/>
    <col min="10265" max="10265" width="11.875" style="7" bestFit="1" customWidth="1"/>
    <col min="10266" max="10494" width="9" style="7"/>
    <col min="10495" max="10495" width="3.875" style="7" bestFit="1" customWidth="1"/>
    <col min="10496" max="10496" width="16" style="7" bestFit="1" customWidth="1"/>
    <col min="10497" max="10497" width="16.625" style="7" bestFit="1" customWidth="1"/>
    <col min="10498" max="10498" width="13.5" style="7" bestFit="1" customWidth="1"/>
    <col min="10499" max="10500" width="10.875" style="7" bestFit="1" customWidth="1"/>
    <col min="10501" max="10501" width="6.25" style="7" bestFit="1" customWidth="1"/>
    <col min="10502" max="10502" width="8.875" style="7" bestFit="1" customWidth="1"/>
    <col min="10503" max="10503" width="13.875" style="7" bestFit="1" customWidth="1"/>
    <col min="10504" max="10504" width="13.25" style="7" bestFit="1" customWidth="1"/>
    <col min="10505" max="10505" width="16" style="7" bestFit="1" customWidth="1"/>
    <col min="10506" max="10506" width="11.625" style="7" bestFit="1" customWidth="1"/>
    <col min="10507" max="10507" width="16.875" style="7" customWidth="1"/>
    <col min="10508" max="10508" width="13.25" style="7" customWidth="1"/>
    <col min="10509" max="10509" width="18.375" style="7" bestFit="1" customWidth="1"/>
    <col min="10510" max="10510" width="15" style="7" bestFit="1" customWidth="1"/>
    <col min="10511" max="10511" width="14.75" style="7" bestFit="1" customWidth="1"/>
    <col min="10512" max="10512" width="14.625" style="7" bestFit="1" customWidth="1"/>
    <col min="10513" max="10513" width="13.75" style="7" bestFit="1" customWidth="1"/>
    <col min="10514" max="10514" width="14.25" style="7" bestFit="1" customWidth="1"/>
    <col min="10515" max="10515" width="15.125" style="7" customWidth="1"/>
    <col min="10516" max="10516" width="20.5" style="7" bestFit="1" customWidth="1"/>
    <col min="10517" max="10517" width="27.875" style="7" bestFit="1" customWidth="1"/>
    <col min="10518" max="10518" width="6.875" style="7" bestFit="1" customWidth="1"/>
    <col min="10519" max="10519" width="5" style="7" bestFit="1" customWidth="1"/>
    <col min="10520" max="10520" width="8" style="7" bestFit="1" customWidth="1"/>
    <col min="10521" max="10521" width="11.875" style="7" bestFit="1" customWidth="1"/>
    <col min="10522" max="10750" width="9" style="7"/>
    <col min="10751" max="10751" width="3.875" style="7" bestFit="1" customWidth="1"/>
    <col min="10752" max="10752" width="16" style="7" bestFit="1" customWidth="1"/>
    <col min="10753" max="10753" width="16.625" style="7" bestFit="1" customWidth="1"/>
    <col min="10754" max="10754" width="13.5" style="7" bestFit="1" customWidth="1"/>
    <col min="10755" max="10756" width="10.875" style="7" bestFit="1" customWidth="1"/>
    <col min="10757" max="10757" width="6.25" style="7" bestFit="1" customWidth="1"/>
    <col min="10758" max="10758" width="8.875" style="7" bestFit="1" customWidth="1"/>
    <col min="10759" max="10759" width="13.875" style="7" bestFit="1" customWidth="1"/>
    <col min="10760" max="10760" width="13.25" style="7" bestFit="1" customWidth="1"/>
    <col min="10761" max="10761" width="16" style="7" bestFit="1" customWidth="1"/>
    <col min="10762" max="10762" width="11.625" style="7" bestFit="1" customWidth="1"/>
    <col min="10763" max="10763" width="16.875" style="7" customWidth="1"/>
    <col min="10764" max="10764" width="13.25" style="7" customWidth="1"/>
    <col min="10765" max="10765" width="18.375" style="7" bestFit="1" customWidth="1"/>
    <col min="10766" max="10766" width="15" style="7" bestFit="1" customWidth="1"/>
    <col min="10767" max="10767" width="14.75" style="7" bestFit="1" customWidth="1"/>
    <col min="10768" max="10768" width="14.625" style="7" bestFit="1" customWidth="1"/>
    <col min="10769" max="10769" width="13.75" style="7" bestFit="1" customWidth="1"/>
    <col min="10770" max="10770" width="14.25" style="7" bestFit="1" customWidth="1"/>
    <col min="10771" max="10771" width="15.125" style="7" customWidth="1"/>
    <col min="10772" max="10772" width="20.5" style="7" bestFit="1" customWidth="1"/>
    <col min="10773" max="10773" width="27.875" style="7" bestFit="1" customWidth="1"/>
    <col min="10774" max="10774" width="6.875" style="7" bestFit="1" customWidth="1"/>
    <col min="10775" max="10775" width="5" style="7" bestFit="1" customWidth="1"/>
    <col min="10776" max="10776" width="8" style="7" bestFit="1" customWidth="1"/>
    <col min="10777" max="10777" width="11.875" style="7" bestFit="1" customWidth="1"/>
    <col min="10778" max="11006" width="9" style="7"/>
    <col min="11007" max="11007" width="3.875" style="7" bestFit="1" customWidth="1"/>
    <col min="11008" max="11008" width="16" style="7" bestFit="1" customWidth="1"/>
    <col min="11009" max="11009" width="16.625" style="7" bestFit="1" customWidth="1"/>
    <col min="11010" max="11010" width="13.5" style="7" bestFit="1" customWidth="1"/>
    <col min="11011" max="11012" width="10.875" style="7" bestFit="1" customWidth="1"/>
    <col min="11013" max="11013" width="6.25" style="7" bestFit="1" customWidth="1"/>
    <col min="11014" max="11014" width="8.875" style="7" bestFit="1" customWidth="1"/>
    <col min="11015" max="11015" width="13.875" style="7" bestFit="1" customWidth="1"/>
    <col min="11016" max="11016" width="13.25" style="7" bestFit="1" customWidth="1"/>
    <col min="11017" max="11017" width="16" style="7" bestFit="1" customWidth="1"/>
    <col min="11018" max="11018" width="11.625" style="7" bestFit="1" customWidth="1"/>
    <col min="11019" max="11019" width="16.875" style="7" customWidth="1"/>
    <col min="11020" max="11020" width="13.25" style="7" customWidth="1"/>
    <col min="11021" max="11021" width="18.375" style="7" bestFit="1" customWidth="1"/>
    <col min="11022" max="11022" width="15" style="7" bestFit="1" customWidth="1"/>
    <col min="11023" max="11023" width="14.75" style="7" bestFit="1" customWidth="1"/>
    <col min="11024" max="11024" width="14.625" style="7" bestFit="1" customWidth="1"/>
    <col min="11025" max="11025" width="13.75" style="7" bestFit="1" customWidth="1"/>
    <col min="11026" max="11026" width="14.25" style="7" bestFit="1" customWidth="1"/>
    <col min="11027" max="11027" width="15.125" style="7" customWidth="1"/>
    <col min="11028" max="11028" width="20.5" style="7" bestFit="1" customWidth="1"/>
    <col min="11029" max="11029" width="27.875" style="7" bestFit="1" customWidth="1"/>
    <col min="11030" max="11030" width="6.875" style="7" bestFit="1" customWidth="1"/>
    <col min="11031" max="11031" width="5" style="7" bestFit="1" customWidth="1"/>
    <col min="11032" max="11032" width="8" style="7" bestFit="1" customWidth="1"/>
    <col min="11033" max="11033" width="11.875" style="7" bestFit="1" customWidth="1"/>
    <col min="11034" max="11262" width="9" style="7"/>
    <col min="11263" max="11263" width="3.875" style="7" bestFit="1" customWidth="1"/>
    <col min="11264" max="11264" width="16" style="7" bestFit="1" customWidth="1"/>
    <col min="11265" max="11265" width="16.625" style="7" bestFit="1" customWidth="1"/>
    <col min="11266" max="11266" width="13.5" style="7" bestFit="1" customWidth="1"/>
    <col min="11267" max="11268" width="10.875" style="7" bestFit="1" customWidth="1"/>
    <col min="11269" max="11269" width="6.25" style="7" bestFit="1" customWidth="1"/>
    <col min="11270" max="11270" width="8.875" style="7" bestFit="1" customWidth="1"/>
    <col min="11271" max="11271" width="13.875" style="7" bestFit="1" customWidth="1"/>
    <col min="11272" max="11272" width="13.25" style="7" bestFit="1" customWidth="1"/>
    <col min="11273" max="11273" width="16" style="7" bestFit="1" customWidth="1"/>
    <col min="11274" max="11274" width="11.625" style="7" bestFit="1" customWidth="1"/>
    <col min="11275" max="11275" width="16.875" style="7" customWidth="1"/>
    <col min="11276" max="11276" width="13.25" style="7" customWidth="1"/>
    <col min="11277" max="11277" width="18.375" style="7" bestFit="1" customWidth="1"/>
    <col min="11278" max="11278" width="15" style="7" bestFit="1" customWidth="1"/>
    <col min="11279" max="11279" width="14.75" style="7" bestFit="1" customWidth="1"/>
    <col min="11280" max="11280" width="14.625" style="7" bestFit="1" customWidth="1"/>
    <col min="11281" max="11281" width="13.75" style="7" bestFit="1" customWidth="1"/>
    <col min="11282" max="11282" width="14.25" style="7" bestFit="1" customWidth="1"/>
    <col min="11283" max="11283" width="15.125" style="7" customWidth="1"/>
    <col min="11284" max="11284" width="20.5" style="7" bestFit="1" customWidth="1"/>
    <col min="11285" max="11285" width="27.875" style="7" bestFit="1" customWidth="1"/>
    <col min="11286" max="11286" width="6.875" style="7" bestFit="1" customWidth="1"/>
    <col min="11287" max="11287" width="5" style="7" bestFit="1" customWidth="1"/>
    <col min="11288" max="11288" width="8" style="7" bestFit="1" customWidth="1"/>
    <col min="11289" max="11289" width="11.875" style="7" bestFit="1" customWidth="1"/>
    <col min="11290" max="11518" width="9" style="7"/>
    <col min="11519" max="11519" width="3.875" style="7" bestFit="1" customWidth="1"/>
    <col min="11520" max="11520" width="16" style="7" bestFit="1" customWidth="1"/>
    <col min="11521" max="11521" width="16.625" style="7" bestFit="1" customWidth="1"/>
    <col min="11522" max="11522" width="13.5" style="7" bestFit="1" customWidth="1"/>
    <col min="11523" max="11524" width="10.875" style="7" bestFit="1" customWidth="1"/>
    <col min="11525" max="11525" width="6.25" style="7" bestFit="1" customWidth="1"/>
    <col min="11526" max="11526" width="8.875" style="7" bestFit="1" customWidth="1"/>
    <col min="11527" max="11527" width="13.875" style="7" bestFit="1" customWidth="1"/>
    <col min="11528" max="11528" width="13.25" style="7" bestFit="1" customWidth="1"/>
    <col min="11529" max="11529" width="16" style="7" bestFit="1" customWidth="1"/>
    <col min="11530" max="11530" width="11.625" style="7" bestFit="1" customWidth="1"/>
    <col min="11531" max="11531" width="16.875" style="7" customWidth="1"/>
    <col min="11532" max="11532" width="13.25" style="7" customWidth="1"/>
    <col min="11533" max="11533" width="18.375" style="7" bestFit="1" customWidth="1"/>
    <col min="11534" max="11534" width="15" style="7" bestFit="1" customWidth="1"/>
    <col min="11535" max="11535" width="14.75" style="7" bestFit="1" customWidth="1"/>
    <col min="11536" max="11536" width="14.625" style="7" bestFit="1" customWidth="1"/>
    <col min="11537" max="11537" width="13.75" style="7" bestFit="1" customWidth="1"/>
    <col min="11538" max="11538" width="14.25" style="7" bestFit="1" customWidth="1"/>
    <col min="11539" max="11539" width="15.125" style="7" customWidth="1"/>
    <col min="11540" max="11540" width="20.5" style="7" bestFit="1" customWidth="1"/>
    <col min="11541" max="11541" width="27.875" style="7" bestFit="1" customWidth="1"/>
    <col min="11542" max="11542" width="6.875" style="7" bestFit="1" customWidth="1"/>
    <col min="11543" max="11543" width="5" style="7" bestFit="1" customWidth="1"/>
    <col min="11544" max="11544" width="8" style="7" bestFit="1" customWidth="1"/>
    <col min="11545" max="11545" width="11.875" style="7" bestFit="1" customWidth="1"/>
    <col min="11546" max="11774" width="9" style="7"/>
    <col min="11775" max="11775" width="3.875" style="7" bestFit="1" customWidth="1"/>
    <col min="11776" max="11776" width="16" style="7" bestFit="1" customWidth="1"/>
    <col min="11777" max="11777" width="16.625" style="7" bestFit="1" customWidth="1"/>
    <col min="11778" max="11778" width="13.5" style="7" bestFit="1" customWidth="1"/>
    <col min="11779" max="11780" width="10.875" style="7" bestFit="1" customWidth="1"/>
    <col min="11781" max="11781" width="6.25" style="7" bestFit="1" customWidth="1"/>
    <col min="11782" max="11782" width="8.875" style="7" bestFit="1" customWidth="1"/>
    <col min="11783" max="11783" width="13.875" style="7" bestFit="1" customWidth="1"/>
    <col min="11784" max="11784" width="13.25" style="7" bestFit="1" customWidth="1"/>
    <col min="11785" max="11785" width="16" style="7" bestFit="1" customWidth="1"/>
    <col min="11786" max="11786" width="11.625" style="7" bestFit="1" customWidth="1"/>
    <col min="11787" max="11787" width="16.875" style="7" customWidth="1"/>
    <col min="11788" max="11788" width="13.25" style="7" customWidth="1"/>
    <col min="11789" max="11789" width="18.375" style="7" bestFit="1" customWidth="1"/>
    <col min="11790" max="11790" width="15" style="7" bestFit="1" customWidth="1"/>
    <col min="11791" max="11791" width="14.75" style="7" bestFit="1" customWidth="1"/>
    <col min="11792" max="11792" width="14.625" style="7" bestFit="1" customWidth="1"/>
    <col min="11793" max="11793" width="13.75" style="7" bestFit="1" customWidth="1"/>
    <col min="11794" max="11794" width="14.25" style="7" bestFit="1" customWidth="1"/>
    <col min="11795" max="11795" width="15.125" style="7" customWidth="1"/>
    <col min="11796" max="11796" width="20.5" style="7" bestFit="1" customWidth="1"/>
    <col min="11797" max="11797" width="27.875" style="7" bestFit="1" customWidth="1"/>
    <col min="11798" max="11798" width="6.875" style="7" bestFit="1" customWidth="1"/>
    <col min="11799" max="11799" width="5" style="7" bestFit="1" customWidth="1"/>
    <col min="11800" max="11800" width="8" style="7" bestFit="1" customWidth="1"/>
    <col min="11801" max="11801" width="11.875" style="7" bestFit="1" customWidth="1"/>
    <col min="11802" max="12030" width="9" style="7"/>
    <col min="12031" max="12031" width="3.875" style="7" bestFit="1" customWidth="1"/>
    <col min="12032" max="12032" width="16" style="7" bestFit="1" customWidth="1"/>
    <col min="12033" max="12033" width="16.625" style="7" bestFit="1" customWidth="1"/>
    <col min="12034" max="12034" width="13.5" style="7" bestFit="1" customWidth="1"/>
    <col min="12035" max="12036" width="10.875" style="7" bestFit="1" customWidth="1"/>
    <col min="12037" max="12037" width="6.25" style="7" bestFit="1" customWidth="1"/>
    <col min="12038" max="12038" width="8.875" style="7" bestFit="1" customWidth="1"/>
    <col min="12039" max="12039" width="13.875" style="7" bestFit="1" customWidth="1"/>
    <col min="12040" max="12040" width="13.25" style="7" bestFit="1" customWidth="1"/>
    <col min="12041" max="12041" width="16" style="7" bestFit="1" customWidth="1"/>
    <col min="12042" max="12042" width="11.625" style="7" bestFit="1" customWidth="1"/>
    <col min="12043" max="12043" width="16.875" style="7" customWidth="1"/>
    <col min="12044" max="12044" width="13.25" style="7" customWidth="1"/>
    <col min="12045" max="12045" width="18.375" style="7" bestFit="1" customWidth="1"/>
    <col min="12046" max="12046" width="15" style="7" bestFit="1" customWidth="1"/>
    <col min="12047" max="12047" width="14.75" style="7" bestFit="1" customWidth="1"/>
    <col min="12048" max="12048" width="14.625" style="7" bestFit="1" customWidth="1"/>
    <col min="12049" max="12049" width="13.75" style="7" bestFit="1" customWidth="1"/>
    <col min="12050" max="12050" width="14.25" style="7" bestFit="1" customWidth="1"/>
    <col min="12051" max="12051" width="15.125" style="7" customWidth="1"/>
    <col min="12052" max="12052" width="20.5" style="7" bestFit="1" customWidth="1"/>
    <col min="12053" max="12053" width="27.875" style="7" bestFit="1" customWidth="1"/>
    <col min="12054" max="12054" width="6.875" style="7" bestFit="1" customWidth="1"/>
    <col min="12055" max="12055" width="5" style="7" bestFit="1" customWidth="1"/>
    <col min="12056" max="12056" width="8" style="7" bestFit="1" customWidth="1"/>
    <col min="12057" max="12057" width="11.875" style="7" bestFit="1" customWidth="1"/>
    <col min="12058" max="12286" width="9" style="7"/>
    <col min="12287" max="12287" width="3.875" style="7" bestFit="1" customWidth="1"/>
    <col min="12288" max="12288" width="16" style="7" bestFit="1" customWidth="1"/>
    <col min="12289" max="12289" width="16.625" style="7" bestFit="1" customWidth="1"/>
    <col min="12290" max="12290" width="13.5" style="7" bestFit="1" customWidth="1"/>
    <col min="12291" max="12292" width="10.875" style="7" bestFit="1" customWidth="1"/>
    <col min="12293" max="12293" width="6.25" style="7" bestFit="1" customWidth="1"/>
    <col min="12294" max="12294" width="8.875" style="7" bestFit="1" customWidth="1"/>
    <col min="12295" max="12295" width="13.875" style="7" bestFit="1" customWidth="1"/>
    <col min="12296" max="12296" width="13.25" style="7" bestFit="1" customWidth="1"/>
    <col min="12297" max="12297" width="16" style="7" bestFit="1" customWidth="1"/>
    <col min="12298" max="12298" width="11.625" style="7" bestFit="1" customWidth="1"/>
    <col min="12299" max="12299" width="16.875" style="7" customWidth="1"/>
    <col min="12300" max="12300" width="13.25" style="7" customWidth="1"/>
    <col min="12301" max="12301" width="18.375" style="7" bestFit="1" customWidth="1"/>
    <col min="12302" max="12302" width="15" style="7" bestFit="1" customWidth="1"/>
    <col min="12303" max="12303" width="14.75" style="7" bestFit="1" customWidth="1"/>
    <col min="12304" max="12304" width="14.625" style="7" bestFit="1" customWidth="1"/>
    <col min="12305" max="12305" width="13.75" style="7" bestFit="1" customWidth="1"/>
    <col min="12306" max="12306" width="14.25" style="7" bestFit="1" customWidth="1"/>
    <col min="12307" max="12307" width="15.125" style="7" customWidth="1"/>
    <col min="12308" max="12308" width="20.5" style="7" bestFit="1" customWidth="1"/>
    <col min="12309" max="12309" width="27.875" style="7" bestFit="1" customWidth="1"/>
    <col min="12310" max="12310" width="6.875" style="7" bestFit="1" customWidth="1"/>
    <col min="12311" max="12311" width="5" style="7" bestFit="1" customWidth="1"/>
    <col min="12312" max="12312" width="8" style="7" bestFit="1" customWidth="1"/>
    <col min="12313" max="12313" width="11.875" style="7" bestFit="1" customWidth="1"/>
    <col min="12314" max="12542" width="9" style="7"/>
    <col min="12543" max="12543" width="3.875" style="7" bestFit="1" customWidth="1"/>
    <col min="12544" max="12544" width="16" style="7" bestFit="1" customWidth="1"/>
    <col min="12545" max="12545" width="16.625" style="7" bestFit="1" customWidth="1"/>
    <col min="12546" max="12546" width="13.5" style="7" bestFit="1" customWidth="1"/>
    <col min="12547" max="12548" width="10.875" style="7" bestFit="1" customWidth="1"/>
    <col min="12549" max="12549" width="6.25" style="7" bestFit="1" customWidth="1"/>
    <col min="12550" max="12550" width="8.875" style="7" bestFit="1" customWidth="1"/>
    <col min="12551" max="12551" width="13.875" style="7" bestFit="1" customWidth="1"/>
    <col min="12552" max="12552" width="13.25" style="7" bestFit="1" customWidth="1"/>
    <col min="12553" max="12553" width="16" style="7" bestFit="1" customWidth="1"/>
    <col min="12554" max="12554" width="11.625" style="7" bestFit="1" customWidth="1"/>
    <col min="12555" max="12555" width="16.875" style="7" customWidth="1"/>
    <col min="12556" max="12556" width="13.25" style="7" customWidth="1"/>
    <col min="12557" max="12557" width="18.375" style="7" bestFit="1" customWidth="1"/>
    <col min="12558" max="12558" width="15" style="7" bestFit="1" customWidth="1"/>
    <col min="12559" max="12559" width="14.75" style="7" bestFit="1" customWidth="1"/>
    <col min="12560" max="12560" width="14.625" style="7" bestFit="1" customWidth="1"/>
    <col min="12561" max="12561" width="13.75" style="7" bestFit="1" customWidth="1"/>
    <col min="12562" max="12562" width="14.25" style="7" bestFit="1" customWidth="1"/>
    <col min="12563" max="12563" width="15.125" style="7" customWidth="1"/>
    <col min="12564" max="12564" width="20.5" style="7" bestFit="1" customWidth="1"/>
    <col min="12565" max="12565" width="27.875" style="7" bestFit="1" customWidth="1"/>
    <col min="12566" max="12566" width="6.875" style="7" bestFit="1" customWidth="1"/>
    <col min="12567" max="12567" width="5" style="7" bestFit="1" customWidth="1"/>
    <col min="12568" max="12568" width="8" style="7" bestFit="1" customWidth="1"/>
    <col min="12569" max="12569" width="11.875" style="7" bestFit="1" customWidth="1"/>
    <col min="12570" max="12798" width="9" style="7"/>
    <col min="12799" max="12799" width="3.875" style="7" bestFit="1" customWidth="1"/>
    <col min="12800" max="12800" width="16" style="7" bestFit="1" customWidth="1"/>
    <col min="12801" max="12801" width="16.625" style="7" bestFit="1" customWidth="1"/>
    <col min="12802" max="12802" width="13.5" style="7" bestFit="1" customWidth="1"/>
    <col min="12803" max="12804" width="10.875" style="7" bestFit="1" customWidth="1"/>
    <col min="12805" max="12805" width="6.25" style="7" bestFit="1" customWidth="1"/>
    <col min="12806" max="12806" width="8.875" style="7" bestFit="1" customWidth="1"/>
    <col min="12807" max="12807" width="13.875" style="7" bestFit="1" customWidth="1"/>
    <col min="12808" max="12808" width="13.25" style="7" bestFit="1" customWidth="1"/>
    <col min="12809" max="12809" width="16" style="7" bestFit="1" customWidth="1"/>
    <col min="12810" max="12810" width="11.625" style="7" bestFit="1" customWidth="1"/>
    <col min="12811" max="12811" width="16.875" style="7" customWidth="1"/>
    <col min="12812" max="12812" width="13.25" style="7" customWidth="1"/>
    <col min="12813" max="12813" width="18.375" style="7" bestFit="1" customWidth="1"/>
    <col min="12814" max="12814" width="15" style="7" bestFit="1" customWidth="1"/>
    <col min="12815" max="12815" width="14.75" style="7" bestFit="1" customWidth="1"/>
    <col min="12816" max="12816" width="14.625" style="7" bestFit="1" customWidth="1"/>
    <col min="12817" max="12817" width="13.75" style="7" bestFit="1" customWidth="1"/>
    <col min="12818" max="12818" width="14.25" style="7" bestFit="1" customWidth="1"/>
    <col min="12819" max="12819" width="15.125" style="7" customWidth="1"/>
    <col min="12820" max="12820" width="20.5" style="7" bestFit="1" customWidth="1"/>
    <col min="12821" max="12821" width="27.875" style="7" bestFit="1" customWidth="1"/>
    <col min="12822" max="12822" width="6.875" style="7" bestFit="1" customWidth="1"/>
    <col min="12823" max="12823" width="5" style="7" bestFit="1" customWidth="1"/>
    <col min="12824" max="12824" width="8" style="7" bestFit="1" customWidth="1"/>
    <col min="12825" max="12825" width="11.875" style="7" bestFit="1" customWidth="1"/>
    <col min="12826" max="13054" width="9" style="7"/>
    <col min="13055" max="13055" width="3.875" style="7" bestFit="1" customWidth="1"/>
    <col min="13056" max="13056" width="16" style="7" bestFit="1" customWidth="1"/>
    <col min="13057" max="13057" width="16.625" style="7" bestFit="1" customWidth="1"/>
    <col min="13058" max="13058" width="13.5" style="7" bestFit="1" customWidth="1"/>
    <col min="13059" max="13060" width="10.875" style="7" bestFit="1" customWidth="1"/>
    <col min="13061" max="13061" width="6.25" style="7" bestFit="1" customWidth="1"/>
    <col min="13062" max="13062" width="8.875" style="7" bestFit="1" customWidth="1"/>
    <col min="13063" max="13063" width="13.875" style="7" bestFit="1" customWidth="1"/>
    <col min="13064" max="13064" width="13.25" style="7" bestFit="1" customWidth="1"/>
    <col min="13065" max="13065" width="16" style="7" bestFit="1" customWidth="1"/>
    <col min="13066" max="13066" width="11.625" style="7" bestFit="1" customWidth="1"/>
    <col min="13067" max="13067" width="16.875" style="7" customWidth="1"/>
    <col min="13068" max="13068" width="13.25" style="7" customWidth="1"/>
    <col min="13069" max="13069" width="18.375" style="7" bestFit="1" customWidth="1"/>
    <col min="13070" max="13070" width="15" style="7" bestFit="1" customWidth="1"/>
    <col min="13071" max="13071" width="14.75" style="7" bestFit="1" customWidth="1"/>
    <col min="13072" max="13072" width="14.625" style="7" bestFit="1" customWidth="1"/>
    <col min="13073" max="13073" width="13.75" style="7" bestFit="1" customWidth="1"/>
    <col min="13074" max="13074" width="14.25" style="7" bestFit="1" customWidth="1"/>
    <col min="13075" max="13075" width="15.125" style="7" customWidth="1"/>
    <col min="13076" max="13076" width="20.5" style="7" bestFit="1" customWidth="1"/>
    <col min="13077" max="13077" width="27.875" style="7" bestFit="1" customWidth="1"/>
    <col min="13078" max="13078" width="6.875" style="7" bestFit="1" customWidth="1"/>
    <col min="13079" max="13079" width="5" style="7" bestFit="1" customWidth="1"/>
    <col min="13080" max="13080" width="8" style="7" bestFit="1" customWidth="1"/>
    <col min="13081" max="13081" width="11.875" style="7" bestFit="1" customWidth="1"/>
    <col min="13082" max="13310" width="9" style="7"/>
    <col min="13311" max="13311" width="3.875" style="7" bestFit="1" customWidth="1"/>
    <col min="13312" max="13312" width="16" style="7" bestFit="1" customWidth="1"/>
    <col min="13313" max="13313" width="16.625" style="7" bestFit="1" customWidth="1"/>
    <col min="13314" max="13314" width="13.5" style="7" bestFit="1" customWidth="1"/>
    <col min="13315" max="13316" width="10.875" style="7" bestFit="1" customWidth="1"/>
    <col min="13317" max="13317" width="6.25" style="7" bestFit="1" customWidth="1"/>
    <col min="13318" max="13318" width="8.875" style="7" bestFit="1" customWidth="1"/>
    <col min="13319" max="13319" width="13.875" style="7" bestFit="1" customWidth="1"/>
    <col min="13320" max="13320" width="13.25" style="7" bestFit="1" customWidth="1"/>
    <col min="13321" max="13321" width="16" style="7" bestFit="1" customWidth="1"/>
    <col min="13322" max="13322" width="11.625" style="7" bestFit="1" customWidth="1"/>
    <col min="13323" max="13323" width="16.875" style="7" customWidth="1"/>
    <col min="13324" max="13324" width="13.25" style="7" customWidth="1"/>
    <col min="13325" max="13325" width="18.375" style="7" bestFit="1" customWidth="1"/>
    <col min="13326" max="13326" width="15" style="7" bestFit="1" customWidth="1"/>
    <col min="13327" max="13327" width="14.75" style="7" bestFit="1" customWidth="1"/>
    <col min="13328" max="13328" width="14.625" style="7" bestFit="1" customWidth="1"/>
    <col min="13329" max="13329" width="13.75" style="7" bestFit="1" customWidth="1"/>
    <col min="13330" max="13330" width="14.25" style="7" bestFit="1" customWidth="1"/>
    <col min="13331" max="13331" width="15.125" style="7" customWidth="1"/>
    <col min="13332" max="13332" width="20.5" style="7" bestFit="1" customWidth="1"/>
    <col min="13333" max="13333" width="27.875" style="7" bestFit="1" customWidth="1"/>
    <col min="13334" max="13334" width="6.875" style="7" bestFit="1" customWidth="1"/>
    <col min="13335" max="13335" width="5" style="7" bestFit="1" customWidth="1"/>
    <col min="13336" max="13336" width="8" style="7" bestFit="1" customWidth="1"/>
    <col min="13337" max="13337" width="11.875" style="7" bestFit="1" customWidth="1"/>
    <col min="13338" max="13566" width="9" style="7"/>
    <col min="13567" max="13567" width="3.875" style="7" bestFit="1" customWidth="1"/>
    <col min="13568" max="13568" width="16" style="7" bestFit="1" customWidth="1"/>
    <col min="13569" max="13569" width="16.625" style="7" bestFit="1" customWidth="1"/>
    <col min="13570" max="13570" width="13.5" style="7" bestFit="1" customWidth="1"/>
    <col min="13571" max="13572" width="10.875" style="7" bestFit="1" customWidth="1"/>
    <col min="13573" max="13573" width="6.25" style="7" bestFit="1" customWidth="1"/>
    <col min="13574" max="13574" width="8.875" style="7" bestFit="1" customWidth="1"/>
    <col min="13575" max="13575" width="13.875" style="7" bestFit="1" customWidth="1"/>
    <col min="13576" max="13576" width="13.25" style="7" bestFit="1" customWidth="1"/>
    <col min="13577" max="13577" width="16" style="7" bestFit="1" customWidth="1"/>
    <col min="13578" max="13578" width="11.625" style="7" bestFit="1" customWidth="1"/>
    <col min="13579" max="13579" width="16.875" style="7" customWidth="1"/>
    <col min="13580" max="13580" width="13.25" style="7" customWidth="1"/>
    <col min="13581" max="13581" width="18.375" style="7" bestFit="1" customWidth="1"/>
    <col min="13582" max="13582" width="15" style="7" bestFit="1" customWidth="1"/>
    <col min="13583" max="13583" width="14.75" style="7" bestFit="1" customWidth="1"/>
    <col min="13584" max="13584" width="14.625" style="7" bestFit="1" customWidth="1"/>
    <col min="13585" max="13585" width="13.75" style="7" bestFit="1" customWidth="1"/>
    <col min="13586" max="13586" width="14.25" style="7" bestFit="1" customWidth="1"/>
    <col min="13587" max="13587" width="15.125" style="7" customWidth="1"/>
    <col min="13588" max="13588" width="20.5" style="7" bestFit="1" customWidth="1"/>
    <col min="13589" max="13589" width="27.875" style="7" bestFit="1" customWidth="1"/>
    <col min="13590" max="13590" width="6.875" style="7" bestFit="1" customWidth="1"/>
    <col min="13591" max="13591" width="5" style="7" bestFit="1" customWidth="1"/>
    <col min="13592" max="13592" width="8" style="7" bestFit="1" customWidth="1"/>
    <col min="13593" max="13593" width="11.875" style="7" bestFit="1" customWidth="1"/>
    <col min="13594" max="13822" width="9" style="7"/>
    <col min="13823" max="13823" width="3.875" style="7" bestFit="1" customWidth="1"/>
    <col min="13824" max="13824" width="16" style="7" bestFit="1" customWidth="1"/>
    <col min="13825" max="13825" width="16.625" style="7" bestFit="1" customWidth="1"/>
    <col min="13826" max="13826" width="13.5" style="7" bestFit="1" customWidth="1"/>
    <col min="13827" max="13828" width="10.875" style="7" bestFit="1" customWidth="1"/>
    <col min="13829" max="13829" width="6.25" style="7" bestFit="1" customWidth="1"/>
    <col min="13830" max="13830" width="8.875" style="7" bestFit="1" customWidth="1"/>
    <col min="13831" max="13831" width="13.875" style="7" bestFit="1" customWidth="1"/>
    <col min="13832" max="13832" width="13.25" style="7" bestFit="1" customWidth="1"/>
    <col min="13833" max="13833" width="16" style="7" bestFit="1" customWidth="1"/>
    <col min="13834" max="13834" width="11.625" style="7" bestFit="1" customWidth="1"/>
    <col min="13835" max="13835" width="16.875" style="7" customWidth="1"/>
    <col min="13836" max="13836" width="13.25" style="7" customWidth="1"/>
    <col min="13837" max="13837" width="18.375" style="7" bestFit="1" customWidth="1"/>
    <col min="13838" max="13838" width="15" style="7" bestFit="1" customWidth="1"/>
    <col min="13839" max="13839" width="14.75" style="7" bestFit="1" customWidth="1"/>
    <col min="13840" max="13840" width="14.625" style="7" bestFit="1" customWidth="1"/>
    <col min="13841" max="13841" width="13.75" style="7" bestFit="1" customWidth="1"/>
    <col min="13842" max="13842" width="14.25" style="7" bestFit="1" customWidth="1"/>
    <col min="13843" max="13843" width="15.125" style="7" customWidth="1"/>
    <col min="13844" max="13844" width="20.5" style="7" bestFit="1" customWidth="1"/>
    <col min="13845" max="13845" width="27.875" style="7" bestFit="1" customWidth="1"/>
    <col min="13846" max="13846" width="6.875" style="7" bestFit="1" customWidth="1"/>
    <col min="13847" max="13847" width="5" style="7" bestFit="1" customWidth="1"/>
    <col min="13848" max="13848" width="8" style="7" bestFit="1" customWidth="1"/>
    <col min="13849" max="13849" width="11.875" style="7" bestFit="1" customWidth="1"/>
    <col min="13850" max="14078" width="9" style="7"/>
    <col min="14079" max="14079" width="3.875" style="7" bestFit="1" customWidth="1"/>
    <col min="14080" max="14080" width="16" style="7" bestFit="1" customWidth="1"/>
    <col min="14081" max="14081" width="16.625" style="7" bestFit="1" customWidth="1"/>
    <col min="14082" max="14082" width="13.5" style="7" bestFit="1" customWidth="1"/>
    <col min="14083" max="14084" width="10.875" style="7" bestFit="1" customWidth="1"/>
    <col min="14085" max="14085" width="6.25" style="7" bestFit="1" customWidth="1"/>
    <col min="14086" max="14086" width="8.875" style="7" bestFit="1" customWidth="1"/>
    <col min="14087" max="14087" width="13.875" style="7" bestFit="1" customWidth="1"/>
    <col min="14088" max="14088" width="13.25" style="7" bestFit="1" customWidth="1"/>
    <col min="14089" max="14089" width="16" style="7" bestFit="1" customWidth="1"/>
    <col min="14090" max="14090" width="11.625" style="7" bestFit="1" customWidth="1"/>
    <col min="14091" max="14091" width="16.875" style="7" customWidth="1"/>
    <col min="14092" max="14092" width="13.25" style="7" customWidth="1"/>
    <col min="14093" max="14093" width="18.375" style="7" bestFit="1" customWidth="1"/>
    <col min="14094" max="14094" width="15" style="7" bestFit="1" customWidth="1"/>
    <col min="14095" max="14095" width="14.75" style="7" bestFit="1" customWidth="1"/>
    <col min="14096" max="14096" width="14.625" style="7" bestFit="1" customWidth="1"/>
    <col min="14097" max="14097" width="13.75" style="7" bestFit="1" customWidth="1"/>
    <col min="14098" max="14098" width="14.25" style="7" bestFit="1" customWidth="1"/>
    <col min="14099" max="14099" width="15.125" style="7" customWidth="1"/>
    <col min="14100" max="14100" width="20.5" style="7" bestFit="1" customWidth="1"/>
    <col min="14101" max="14101" width="27.875" style="7" bestFit="1" customWidth="1"/>
    <col min="14102" max="14102" width="6.875" style="7" bestFit="1" customWidth="1"/>
    <col min="14103" max="14103" width="5" style="7" bestFit="1" customWidth="1"/>
    <col min="14104" max="14104" width="8" style="7" bestFit="1" customWidth="1"/>
    <col min="14105" max="14105" width="11.875" style="7" bestFit="1" customWidth="1"/>
    <col min="14106" max="14334" width="9" style="7"/>
    <col min="14335" max="14335" width="3.875" style="7" bestFit="1" customWidth="1"/>
    <col min="14336" max="14336" width="16" style="7" bestFit="1" customWidth="1"/>
    <col min="14337" max="14337" width="16.625" style="7" bestFit="1" customWidth="1"/>
    <col min="14338" max="14338" width="13.5" style="7" bestFit="1" customWidth="1"/>
    <col min="14339" max="14340" width="10.875" style="7" bestFit="1" customWidth="1"/>
    <col min="14341" max="14341" width="6.25" style="7" bestFit="1" customWidth="1"/>
    <col min="14342" max="14342" width="8.875" style="7" bestFit="1" customWidth="1"/>
    <col min="14343" max="14343" width="13.875" style="7" bestFit="1" customWidth="1"/>
    <col min="14344" max="14344" width="13.25" style="7" bestFit="1" customWidth="1"/>
    <col min="14345" max="14345" width="16" style="7" bestFit="1" customWidth="1"/>
    <col min="14346" max="14346" width="11.625" style="7" bestFit="1" customWidth="1"/>
    <col min="14347" max="14347" width="16.875" style="7" customWidth="1"/>
    <col min="14348" max="14348" width="13.25" style="7" customWidth="1"/>
    <col min="14349" max="14349" width="18.375" style="7" bestFit="1" customWidth="1"/>
    <col min="14350" max="14350" width="15" style="7" bestFit="1" customWidth="1"/>
    <col min="14351" max="14351" width="14.75" style="7" bestFit="1" customWidth="1"/>
    <col min="14352" max="14352" width="14.625" style="7" bestFit="1" customWidth="1"/>
    <col min="14353" max="14353" width="13.75" style="7" bestFit="1" customWidth="1"/>
    <col min="14354" max="14354" width="14.25" style="7" bestFit="1" customWidth="1"/>
    <col min="14355" max="14355" width="15.125" style="7" customWidth="1"/>
    <col min="14356" max="14356" width="20.5" style="7" bestFit="1" customWidth="1"/>
    <col min="14357" max="14357" width="27.875" style="7" bestFit="1" customWidth="1"/>
    <col min="14358" max="14358" width="6.875" style="7" bestFit="1" customWidth="1"/>
    <col min="14359" max="14359" width="5" style="7" bestFit="1" customWidth="1"/>
    <col min="14360" max="14360" width="8" style="7" bestFit="1" customWidth="1"/>
    <col min="14361" max="14361" width="11.875" style="7" bestFit="1" customWidth="1"/>
    <col min="14362" max="14590" width="9" style="7"/>
    <col min="14591" max="14591" width="3.875" style="7" bestFit="1" customWidth="1"/>
    <col min="14592" max="14592" width="16" style="7" bestFit="1" customWidth="1"/>
    <col min="14593" max="14593" width="16.625" style="7" bestFit="1" customWidth="1"/>
    <col min="14594" max="14594" width="13.5" style="7" bestFit="1" customWidth="1"/>
    <col min="14595" max="14596" width="10.875" style="7" bestFit="1" customWidth="1"/>
    <col min="14597" max="14597" width="6.25" style="7" bestFit="1" customWidth="1"/>
    <col min="14598" max="14598" width="8.875" style="7" bestFit="1" customWidth="1"/>
    <col min="14599" max="14599" width="13.875" style="7" bestFit="1" customWidth="1"/>
    <col min="14600" max="14600" width="13.25" style="7" bestFit="1" customWidth="1"/>
    <col min="14601" max="14601" width="16" style="7" bestFit="1" customWidth="1"/>
    <col min="14602" max="14602" width="11.625" style="7" bestFit="1" customWidth="1"/>
    <col min="14603" max="14603" width="16.875" style="7" customWidth="1"/>
    <col min="14604" max="14604" width="13.25" style="7" customWidth="1"/>
    <col min="14605" max="14605" width="18.375" style="7" bestFit="1" customWidth="1"/>
    <col min="14606" max="14606" width="15" style="7" bestFit="1" customWidth="1"/>
    <col min="14607" max="14607" width="14.75" style="7" bestFit="1" customWidth="1"/>
    <col min="14608" max="14608" width="14.625" style="7" bestFit="1" customWidth="1"/>
    <col min="14609" max="14609" width="13.75" style="7" bestFit="1" customWidth="1"/>
    <col min="14610" max="14610" width="14.25" style="7" bestFit="1" customWidth="1"/>
    <col min="14611" max="14611" width="15.125" style="7" customWidth="1"/>
    <col min="14612" max="14612" width="20.5" style="7" bestFit="1" customWidth="1"/>
    <col min="14613" max="14613" width="27.875" style="7" bestFit="1" customWidth="1"/>
    <col min="14614" max="14614" width="6.875" style="7" bestFit="1" customWidth="1"/>
    <col min="14615" max="14615" width="5" style="7" bestFit="1" customWidth="1"/>
    <col min="14616" max="14616" width="8" style="7" bestFit="1" customWidth="1"/>
    <col min="14617" max="14617" width="11.875" style="7" bestFit="1" customWidth="1"/>
    <col min="14618" max="14846" width="9" style="7"/>
    <col min="14847" max="14847" width="3.875" style="7" bestFit="1" customWidth="1"/>
    <col min="14848" max="14848" width="16" style="7" bestFit="1" customWidth="1"/>
    <col min="14849" max="14849" width="16.625" style="7" bestFit="1" customWidth="1"/>
    <col min="14850" max="14850" width="13.5" style="7" bestFit="1" customWidth="1"/>
    <col min="14851" max="14852" width="10.875" style="7" bestFit="1" customWidth="1"/>
    <col min="14853" max="14853" width="6.25" style="7" bestFit="1" customWidth="1"/>
    <col min="14854" max="14854" width="8.875" style="7" bestFit="1" customWidth="1"/>
    <col min="14855" max="14855" width="13.875" style="7" bestFit="1" customWidth="1"/>
    <col min="14856" max="14856" width="13.25" style="7" bestFit="1" customWidth="1"/>
    <col min="14857" max="14857" width="16" style="7" bestFit="1" customWidth="1"/>
    <col min="14858" max="14858" width="11.625" style="7" bestFit="1" customWidth="1"/>
    <col min="14859" max="14859" width="16.875" style="7" customWidth="1"/>
    <col min="14860" max="14860" width="13.25" style="7" customWidth="1"/>
    <col min="14861" max="14861" width="18.375" style="7" bestFit="1" customWidth="1"/>
    <col min="14862" max="14862" width="15" style="7" bestFit="1" customWidth="1"/>
    <col min="14863" max="14863" width="14.75" style="7" bestFit="1" customWidth="1"/>
    <col min="14864" max="14864" width="14.625" style="7" bestFit="1" customWidth="1"/>
    <col min="14865" max="14865" width="13.75" style="7" bestFit="1" customWidth="1"/>
    <col min="14866" max="14866" width="14.25" style="7" bestFit="1" customWidth="1"/>
    <col min="14867" max="14867" width="15.125" style="7" customWidth="1"/>
    <col min="14868" max="14868" width="20.5" style="7" bestFit="1" customWidth="1"/>
    <col min="14869" max="14869" width="27.875" style="7" bestFit="1" customWidth="1"/>
    <col min="14870" max="14870" width="6.875" style="7" bestFit="1" customWidth="1"/>
    <col min="14871" max="14871" width="5" style="7" bestFit="1" customWidth="1"/>
    <col min="14872" max="14872" width="8" style="7" bestFit="1" customWidth="1"/>
    <col min="14873" max="14873" width="11.875" style="7" bestFit="1" customWidth="1"/>
    <col min="14874" max="15102" width="9" style="7"/>
    <col min="15103" max="15103" width="3.875" style="7" bestFit="1" customWidth="1"/>
    <col min="15104" max="15104" width="16" style="7" bestFit="1" customWidth="1"/>
    <col min="15105" max="15105" width="16.625" style="7" bestFit="1" customWidth="1"/>
    <col min="15106" max="15106" width="13.5" style="7" bestFit="1" customWidth="1"/>
    <col min="15107" max="15108" width="10.875" style="7" bestFit="1" customWidth="1"/>
    <col min="15109" max="15109" width="6.25" style="7" bestFit="1" customWidth="1"/>
    <col min="15110" max="15110" width="8.875" style="7" bestFit="1" customWidth="1"/>
    <col min="15111" max="15111" width="13.875" style="7" bestFit="1" customWidth="1"/>
    <col min="15112" max="15112" width="13.25" style="7" bestFit="1" customWidth="1"/>
    <col min="15113" max="15113" width="16" style="7" bestFit="1" customWidth="1"/>
    <col min="15114" max="15114" width="11.625" style="7" bestFit="1" customWidth="1"/>
    <col min="15115" max="15115" width="16.875" style="7" customWidth="1"/>
    <col min="15116" max="15116" width="13.25" style="7" customWidth="1"/>
    <col min="15117" max="15117" width="18.375" style="7" bestFit="1" customWidth="1"/>
    <col min="15118" max="15118" width="15" style="7" bestFit="1" customWidth="1"/>
    <col min="15119" max="15119" width="14.75" style="7" bestFit="1" customWidth="1"/>
    <col min="15120" max="15120" width="14.625" style="7" bestFit="1" customWidth="1"/>
    <col min="15121" max="15121" width="13.75" style="7" bestFit="1" customWidth="1"/>
    <col min="15122" max="15122" width="14.25" style="7" bestFit="1" customWidth="1"/>
    <col min="15123" max="15123" width="15.125" style="7" customWidth="1"/>
    <col min="15124" max="15124" width="20.5" style="7" bestFit="1" customWidth="1"/>
    <col min="15125" max="15125" width="27.875" style="7" bestFit="1" customWidth="1"/>
    <col min="15126" max="15126" width="6.875" style="7" bestFit="1" customWidth="1"/>
    <col min="15127" max="15127" width="5" style="7" bestFit="1" customWidth="1"/>
    <col min="15128" max="15128" width="8" style="7" bestFit="1" customWidth="1"/>
    <col min="15129" max="15129" width="11.875" style="7" bestFit="1" customWidth="1"/>
    <col min="15130" max="15358" width="9" style="7"/>
    <col min="15359" max="15359" width="3.875" style="7" bestFit="1" customWidth="1"/>
    <col min="15360" max="15360" width="16" style="7" bestFit="1" customWidth="1"/>
    <col min="15361" max="15361" width="16.625" style="7" bestFit="1" customWidth="1"/>
    <col min="15362" max="15362" width="13.5" style="7" bestFit="1" customWidth="1"/>
    <col min="15363" max="15364" width="10.875" style="7" bestFit="1" customWidth="1"/>
    <col min="15365" max="15365" width="6.25" style="7" bestFit="1" customWidth="1"/>
    <col min="15366" max="15366" width="8.875" style="7" bestFit="1" customWidth="1"/>
    <col min="15367" max="15367" width="13.875" style="7" bestFit="1" customWidth="1"/>
    <col min="15368" max="15368" width="13.25" style="7" bestFit="1" customWidth="1"/>
    <col min="15369" max="15369" width="16" style="7" bestFit="1" customWidth="1"/>
    <col min="15370" max="15370" width="11.625" style="7" bestFit="1" customWidth="1"/>
    <col min="15371" max="15371" width="16.875" style="7" customWidth="1"/>
    <col min="15372" max="15372" width="13.25" style="7" customWidth="1"/>
    <col min="15373" max="15373" width="18.375" style="7" bestFit="1" customWidth="1"/>
    <col min="15374" max="15374" width="15" style="7" bestFit="1" customWidth="1"/>
    <col min="15375" max="15375" width="14.75" style="7" bestFit="1" customWidth="1"/>
    <col min="15376" max="15376" width="14.625" style="7" bestFit="1" customWidth="1"/>
    <col min="15377" max="15377" width="13.75" style="7" bestFit="1" customWidth="1"/>
    <col min="15378" max="15378" width="14.25" style="7" bestFit="1" customWidth="1"/>
    <col min="15379" max="15379" width="15.125" style="7" customWidth="1"/>
    <col min="15380" max="15380" width="20.5" style="7" bestFit="1" customWidth="1"/>
    <col min="15381" max="15381" width="27.875" style="7" bestFit="1" customWidth="1"/>
    <col min="15382" max="15382" width="6.875" style="7" bestFit="1" customWidth="1"/>
    <col min="15383" max="15383" width="5" style="7" bestFit="1" customWidth="1"/>
    <col min="15384" max="15384" width="8" style="7" bestFit="1" customWidth="1"/>
    <col min="15385" max="15385" width="11.875" style="7" bestFit="1" customWidth="1"/>
    <col min="15386" max="15614" width="9" style="7"/>
    <col min="15615" max="15615" width="3.875" style="7" bestFit="1" customWidth="1"/>
    <col min="15616" max="15616" width="16" style="7" bestFit="1" customWidth="1"/>
    <col min="15617" max="15617" width="16.625" style="7" bestFit="1" customWidth="1"/>
    <col min="15618" max="15618" width="13.5" style="7" bestFit="1" customWidth="1"/>
    <col min="15619" max="15620" width="10.875" style="7" bestFit="1" customWidth="1"/>
    <col min="15621" max="15621" width="6.25" style="7" bestFit="1" customWidth="1"/>
    <col min="15622" max="15622" width="8.875" style="7" bestFit="1" customWidth="1"/>
    <col min="15623" max="15623" width="13.875" style="7" bestFit="1" customWidth="1"/>
    <col min="15624" max="15624" width="13.25" style="7" bestFit="1" customWidth="1"/>
    <col min="15625" max="15625" width="16" style="7" bestFit="1" customWidth="1"/>
    <col min="15626" max="15626" width="11.625" style="7" bestFit="1" customWidth="1"/>
    <col min="15627" max="15627" width="16.875" style="7" customWidth="1"/>
    <col min="15628" max="15628" width="13.25" style="7" customWidth="1"/>
    <col min="15629" max="15629" width="18.375" style="7" bestFit="1" customWidth="1"/>
    <col min="15630" max="15630" width="15" style="7" bestFit="1" customWidth="1"/>
    <col min="15631" max="15631" width="14.75" style="7" bestFit="1" customWidth="1"/>
    <col min="15632" max="15632" width="14.625" style="7" bestFit="1" customWidth="1"/>
    <col min="15633" max="15633" width="13.75" style="7" bestFit="1" customWidth="1"/>
    <col min="15634" max="15634" width="14.25" style="7" bestFit="1" customWidth="1"/>
    <col min="15635" max="15635" width="15.125" style="7" customWidth="1"/>
    <col min="15636" max="15636" width="20.5" style="7" bestFit="1" customWidth="1"/>
    <col min="15637" max="15637" width="27.875" style="7" bestFit="1" customWidth="1"/>
    <col min="15638" max="15638" width="6.875" style="7" bestFit="1" customWidth="1"/>
    <col min="15639" max="15639" width="5" style="7" bestFit="1" customWidth="1"/>
    <col min="15640" max="15640" width="8" style="7" bestFit="1" customWidth="1"/>
    <col min="15641" max="15641" width="11.875" style="7" bestFit="1" customWidth="1"/>
    <col min="15642" max="15870" width="9" style="7"/>
    <col min="15871" max="15871" width="3.875" style="7" bestFit="1" customWidth="1"/>
    <col min="15872" max="15872" width="16" style="7" bestFit="1" customWidth="1"/>
    <col min="15873" max="15873" width="16.625" style="7" bestFit="1" customWidth="1"/>
    <col min="15874" max="15874" width="13.5" style="7" bestFit="1" customWidth="1"/>
    <col min="15875" max="15876" width="10.875" style="7" bestFit="1" customWidth="1"/>
    <col min="15877" max="15877" width="6.25" style="7" bestFit="1" customWidth="1"/>
    <col min="15878" max="15878" width="8.875" style="7" bestFit="1" customWidth="1"/>
    <col min="15879" max="15879" width="13.875" style="7" bestFit="1" customWidth="1"/>
    <col min="15880" max="15880" width="13.25" style="7" bestFit="1" customWidth="1"/>
    <col min="15881" max="15881" width="16" style="7" bestFit="1" customWidth="1"/>
    <col min="15882" max="15882" width="11.625" style="7" bestFit="1" customWidth="1"/>
    <col min="15883" max="15883" width="16.875" style="7" customWidth="1"/>
    <col min="15884" max="15884" width="13.25" style="7" customWidth="1"/>
    <col min="15885" max="15885" width="18.375" style="7" bestFit="1" customWidth="1"/>
    <col min="15886" max="15886" width="15" style="7" bestFit="1" customWidth="1"/>
    <col min="15887" max="15887" width="14.75" style="7" bestFit="1" customWidth="1"/>
    <col min="15888" max="15888" width="14.625" style="7" bestFit="1" customWidth="1"/>
    <col min="15889" max="15889" width="13.75" style="7" bestFit="1" customWidth="1"/>
    <col min="15890" max="15890" width="14.25" style="7" bestFit="1" customWidth="1"/>
    <col min="15891" max="15891" width="15.125" style="7" customWidth="1"/>
    <col min="15892" max="15892" width="20.5" style="7" bestFit="1" customWidth="1"/>
    <col min="15893" max="15893" width="27.875" style="7" bestFit="1" customWidth="1"/>
    <col min="15894" max="15894" width="6.875" style="7" bestFit="1" customWidth="1"/>
    <col min="15895" max="15895" width="5" style="7" bestFit="1" customWidth="1"/>
    <col min="15896" max="15896" width="8" style="7" bestFit="1" customWidth="1"/>
    <col min="15897" max="15897" width="11.875" style="7" bestFit="1" customWidth="1"/>
    <col min="15898" max="16126" width="9" style="7"/>
    <col min="16127" max="16127" width="3.875" style="7" bestFit="1" customWidth="1"/>
    <col min="16128" max="16128" width="16" style="7" bestFit="1" customWidth="1"/>
    <col min="16129" max="16129" width="16.625" style="7" bestFit="1" customWidth="1"/>
    <col min="16130" max="16130" width="13.5" style="7" bestFit="1" customWidth="1"/>
    <col min="16131" max="16132" width="10.875" style="7" bestFit="1" customWidth="1"/>
    <col min="16133" max="16133" width="6.25" style="7" bestFit="1" customWidth="1"/>
    <col min="16134" max="16134" width="8.875" style="7" bestFit="1" customWidth="1"/>
    <col min="16135" max="16135" width="13.875" style="7" bestFit="1" customWidth="1"/>
    <col min="16136" max="16136" width="13.25" style="7" bestFit="1" customWidth="1"/>
    <col min="16137" max="16137" width="16" style="7" bestFit="1" customWidth="1"/>
    <col min="16138" max="16138" width="11.625" style="7" bestFit="1" customWidth="1"/>
    <col min="16139" max="16139" width="16.875" style="7" customWidth="1"/>
    <col min="16140" max="16140" width="13.25" style="7" customWidth="1"/>
    <col min="16141" max="16141" width="18.375" style="7" bestFit="1" customWidth="1"/>
    <col min="16142" max="16142" width="15" style="7" bestFit="1" customWidth="1"/>
    <col min="16143" max="16143" width="14.75" style="7" bestFit="1" customWidth="1"/>
    <col min="16144" max="16144" width="14.625" style="7" bestFit="1" customWidth="1"/>
    <col min="16145" max="16145" width="13.75" style="7" bestFit="1" customWidth="1"/>
    <col min="16146" max="16146" width="14.25" style="7" bestFit="1" customWidth="1"/>
    <col min="16147" max="16147" width="15.125" style="7" customWidth="1"/>
    <col min="16148" max="16148" width="20.5" style="7" bestFit="1" customWidth="1"/>
    <col min="16149" max="16149" width="27.875" style="7" bestFit="1" customWidth="1"/>
    <col min="16150" max="16150" width="6.875" style="7" bestFit="1" customWidth="1"/>
    <col min="16151" max="16151" width="5" style="7" bestFit="1" customWidth="1"/>
    <col min="16152" max="16152" width="8" style="7" bestFit="1" customWidth="1"/>
    <col min="16153" max="16153" width="11.875" style="7" bestFit="1" customWidth="1"/>
    <col min="16154" max="16384" width="9" style="7"/>
  </cols>
  <sheetData>
    <row r="1" spans="1:35" ht="18.75" x14ac:dyDescent="0.25">
      <c r="P1" s="24" t="s">
        <v>352</v>
      </c>
      <c r="AE1" s="24"/>
    </row>
    <row r="2" spans="1:35" ht="18.75" x14ac:dyDescent="0.3">
      <c r="P2" s="15" t="s">
        <v>1</v>
      </c>
      <c r="AE2" s="15"/>
    </row>
    <row r="3" spans="1:35" ht="18.75" x14ac:dyDescent="0.3">
      <c r="P3" s="15" t="s">
        <v>264</v>
      </c>
      <c r="AE3" s="15"/>
    </row>
    <row r="4" spans="1:35" s="110" customFormat="1" ht="18.75" x14ac:dyDescent="0.3">
      <c r="A4" s="727" t="s">
        <v>680</v>
      </c>
      <c r="B4" s="727"/>
      <c r="C4" s="727"/>
      <c r="D4" s="727"/>
      <c r="E4" s="727"/>
      <c r="F4" s="727"/>
      <c r="G4" s="727"/>
      <c r="H4" s="727"/>
      <c r="I4" s="727"/>
      <c r="J4" s="727"/>
      <c r="K4" s="727"/>
      <c r="L4" s="727"/>
      <c r="M4" s="727"/>
      <c r="N4" s="727"/>
      <c r="O4" s="727"/>
      <c r="P4" s="727"/>
      <c r="Q4" s="8"/>
      <c r="R4" s="8"/>
      <c r="S4" s="8"/>
      <c r="T4" s="8"/>
      <c r="U4" s="8"/>
      <c r="V4" s="8"/>
      <c r="W4" s="8"/>
      <c r="X4" s="8"/>
      <c r="AE4" s="15"/>
    </row>
    <row r="5" spans="1:35" s="110" customFormat="1" ht="18.75" x14ac:dyDescent="0.3">
      <c r="A5" s="144"/>
      <c r="B5" s="144"/>
      <c r="C5" s="144"/>
      <c r="D5" s="144"/>
      <c r="E5" s="144"/>
      <c r="F5" s="144"/>
      <c r="G5" s="144"/>
      <c r="H5" s="144"/>
      <c r="I5" s="144"/>
      <c r="J5" s="144"/>
      <c r="K5" s="144"/>
      <c r="L5" s="144"/>
      <c r="M5" s="144"/>
      <c r="N5" s="144"/>
      <c r="O5" s="144"/>
      <c r="P5" s="144"/>
      <c r="Q5" s="8"/>
      <c r="R5" s="8"/>
      <c r="S5" s="8"/>
      <c r="T5" s="8"/>
      <c r="U5" s="8"/>
      <c r="V5" s="8"/>
      <c r="W5" s="8"/>
      <c r="X5" s="8"/>
      <c r="AE5" s="15"/>
    </row>
    <row r="6" spans="1:35" ht="16.5" x14ac:dyDescent="0.25">
      <c r="A6" s="727" t="s">
        <v>576</v>
      </c>
      <c r="B6" s="727"/>
      <c r="C6" s="727"/>
      <c r="D6" s="727"/>
      <c r="E6" s="727"/>
      <c r="F6" s="727"/>
      <c r="G6" s="727"/>
      <c r="H6" s="727"/>
      <c r="I6" s="727"/>
      <c r="J6" s="727"/>
      <c r="K6" s="727"/>
      <c r="L6" s="727"/>
      <c r="M6" s="727"/>
      <c r="N6" s="727"/>
      <c r="O6" s="727"/>
      <c r="P6" s="727"/>
      <c r="Q6" s="113"/>
      <c r="R6" s="113"/>
      <c r="S6" s="113"/>
      <c r="T6" s="113"/>
      <c r="U6" s="113"/>
      <c r="V6" s="113"/>
      <c r="W6" s="113"/>
      <c r="X6" s="113"/>
      <c r="Y6" s="113"/>
      <c r="Z6" s="113"/>
      <c r="AA6" s="113"/>
      <c r="AB6" s="113"/>
      <c r="AC6" s="113"/>
      <c r="AD6" s="113"/>
      <c r="AE6" s="113"/>
      <c r="AF6" s="113"/>
      <c r="AG6" s="113"/>
      <c r="AH6" s="113"/>
    </row>
    <row r="7" spans="1:35" s="110" customFormat="1" ht="16.5" x14ac:dyDescent="0.25">
      <c r="A7" s="144"/>
      <c r="B7" s="144"/>
      <c r="C7" s="144"/>
      <c r="D7" s="144"/>
      <c r="E7" s="144"/>
      <c r="F7" s="144"/>
      <c r="G7" s="144"/>
      <c r="H7" s="144"/>
      <c r="I7" s="144"/>
      <c r="J7" s="144"/>
      <c r="K7" s="144"/>
      <c r="L7" s="144"/>
      <c r="M7" s="144"/>
      <c r="N7" s="144"/>
      <c r="O7" s="144"/>
      <c r="P7" s="144"/>
      <c r="Q7" s="113"/>
      <c r="R7" s="113"/>
      <c r="S7" s="113"/>
      <c r="T7" s="113"/>
      <c r="U7" s="113"/>
      <c r="V7" s="113"/>
      <c r="W7" s="113"/>
      <c r="X7" s="113"/>
      <c r="Y7" s="113"/>
      <c r="Z7" s="113"/>
      <c r="AA7" s="113"/>
      <c r="AB7" s="113"/>
      <c r="AC7" s="113"/>
      <c r="AD7" s="113"/>
      <c r="AE7" s="113"/>
      <c r="AF7" s="113"/>
      <c r="AG7" s="113"/>
      <c r="AH7" s="113"/>
    </row>
    <row r="8" spans="1:35" ht="15.75" x14ac:dyDescent="0.25">
      <c r="A8" s="722" t="s">
        <v>875</v>
      </c>
      <c r="B8" s="722"/>
      <c r="C8" s="722"/>
      <c r="D8" s="722"/>
      <c r="E8" s="722"/>
      <c r="F8" s="722"/>
      <c r="G8" s="722"/>
      <c r="H8" s="722"/>
      <c r="I8" s="722"/>
      <c r="J8" s="722"/>
      <c r="K8" s="722"/>
      <c r="L8" s="722"/>
      <c r="M8" s="722"/>
      <c r="N8" s="722"/>
      <c r="O8" s="722"/>
      <c r="P8" s="722"/>
      <c r="Q8" s="104"/>
      <c r="R8" s="104"/>
      <c r="S8" s="104"/>
      <c r="T8" s="104"/>
      <c r="U8" s="104"/>
      <c r="V8" s="104"/>
      <c r="W8" s="104"/>
      <c r="X8" s="104"/>
      <c r="Y8" s="104"/>
      <c r="Z8" s="104"/>
      <c r="AA8" s="104"/>
      <c r="AB8" s="104"/>
      <c r="AC8" s="104"/>
      <c r="AD8" s="104"/>
      <c r="AE8" s="104"/>
      <c r="AF8" s="104"/>
      <c r="AG8" s="104"/>
      <c r="AH8" s="104"/>
    </row>
    <row r="9" spans="1:35" s="95" customFormat="1" ht="15.75" x14ac:dyDescent="0.25">
      <c r="A9" s="629" t="s">
        <v>311</v>
      </c>
      <c r="B9" s="629"/>
      <c r="C9" s="629"/>
      <c r="D9" s="629"/>
      <c r="E9" s="629"/>
      <c r="F9" s="629"/>
      <c r="G9" s="629"/>
      <c r="H9" s="629"/>
      <c r="I9" s="629"/>
      <c r="J9" s="629"/>
      <c r="K9" s="629"/>
      <c r="L9" s="629"/>
      <c r="M9" s="629"/>
      <c r="N9" s="629"/>
      <c r="O9" s="629"/>
      <c r="P9" s="629"/>
      <c r="Q9" s="98"/>
      <c r="R9" s="98"/>
      <c r="S9" s="98"/>
      <c r="T9" s="98"/>
      <c r="U9" s="98"/>
      <c r="V9" s="98"/>
      <c r="W9" s="98"/>
      <c r="X9" s="98"/>
      <c r="Y9" s="98"/>
      <c r="Z9" s="98"/>
      <c r="AA9" s="98"/>
      <c r="AB9" s="98"/>
      <c r="AC9" s="98"/>
      <c r="AD9" s="98"/>
      <c r="AE9" s="98"/>
      <c r="AF9" s="98"/>
      <c r="AG9" s="98"/>
      <c r="AH9" s="98"/>
    </row>
    <row r="10" spans="1:35" s="95" customFormat="1" x14ac:dyDescent="0.25">
      <c r="A10" s="726"/>
      <c r="B10" s="726"/>
      <c r="C10" s="726"/>
      <c r="D10" s="726"/>
      <c r="E10" s="726"/>
      <c r="F10" s="726"/>
      <c r="G10" s="726"/>
      <c r="H10" s="726"/>
      <c r="I10" s="726"/>
      <c r="J10" s="726"/>
      <c r="K10" s="726"/>
      <c r="L10" s="726"/>
      <c r="M10" s="726"/>
      <c r="N10" s="726"/>
      <c r="O10" s="726"/>
      <c r="P10" s="726"/>
      <c r="Q10" s="114"/>
      <c r="R10" s="114"/>
      <c r="S10" s="114"/>
      <c r="T10" s="114"/>
      <c r="U10" s="114"/>
      <c r="V10" s="114"/>
      <c r="W10" s="114"/>
      <c r="X10" s="114"/>
      <c r="Y10" s="114"/>
      <c r="Z10" s="114"/>
      <c r="AA10" s="114"/>
      <c r="AB10" s="114"/>
      <c r="AC10" s="114"/>
      <c r="AD10" s="114"/>
      <c r="AE10" s="114"/>
      <c r="AF10" s="114"/>
      <c r="AG10" s="114"/>
      <c r="AH10" s="114"/>
    </row>
    <row r="11" spans="1:35" ht="18" customHeight="1" x14ac:dyDescent="0.25">
      <c r="A11" s="631" t="s">
        <v>1147</v>
      </c>
      <c r="B11" s="631"/>
      <c r="C11" s="631"/>
      <c r="D11" s="631"/>
      <c r="E11" s="631"/>
      <c r="F11" s="631"/>
      <c r="G11" s="631"/>
      <c r="H11" s="631"/>
      <c r="I11" s="631"/>
      <c r="J11" s="631"/>
      <c r="K11" s="631"/>
      <c r="L11" s="631"/>
      <c r="M11" s="631"/>
      <c r="N11" s="631"/>
      <c r="O11" s="631"/>
      <c r="P11" s="631"/>
      <c r="Q11" s="12"/>
      <c r="R11" s="12"/>
      <c r="S11" s="12"/>
      <c r="T11" s="12"/>
      <c r="U11" s="12"/>
      <c r="V11" s="12"/>
      <c r="W11" s="12"/>
      <c r="X11" s="12"/>
      <c r="Y11" s="12"/>
      <c r="Z11" s="12"/>
      <c r="AA11" s="12"/>
      <c r="AB11" s="12"/>
      <c r="AC11" s="12"/>
      <c r="AD11" s="12"/>
      <c r="AE11" s="12"/>
      <c r="AF11" s="12"/>
      <c r="AG11" s="12"/>
      <c r="AH11" s="12"/>
    </row>
    <row r="12" spans="1:35" x14ac:dyDescent="0.25">
      <c r="A12" s="743"/>
      <c r="B12" s="743"/>
      <c r="C12" s="743"/>
      <c r="D12" s="743"/>
      <c r="E12" s="743"/>
      <c r="F12" s="743"/>
      <c r="G12" s="743"/>
      <c r="H12" s="743"/>
      <c r="I12" s="743"/>
      <c r="J12" s="743"/>
      <c r="K12" s="743"/>
      <c r="L12" s="743"/>
      <c r="M12" s="743"/>
      <c r="N12" s="743"/>
      <c r="O12" s="743"/>
      <c r="P12" s="743"/>
      <c r="Q12" s="743"/>
      <c r="R12" s="743"/>
      <c r="S12" s="743"/>
      <c r="T12" s="743"/>
      <c r="U12" s="743"/>
      <c r="V12" s="743"/>
      <c r="W12" s="743"/>
      <c r="X12" s="743"/>
      <c r="Y12" s="743"/>
      <c r="Z12" s="743"/>
      <c r="AA12" s="743"/>
      <c r="AB12" s="743"/>
      <c r="AC12" s="743"/>
      <c r="AD12" s="743"/>
      <c r="AE12" s="743"/>
      <c r="AF12" s="743"/>
      <c r="AG12" s="743"/>
      <c r="AH12" s="743"/>
    </row>
    <row r="13" spans="1:35" s="10" customFormat="1" ht="75.75" customHeight="1" x14ac:dyDescent="0.25">
      <c r="A13" s="747" t="s">
        <v>178</v>
      </c>
      <c r="B13" s="747" t="s">
        <v>31</v>
      </c>
      <c r="C13" s="747" t="s">
        <v>316</v>
      </c>
      <c r="D13" s="729" t="s">
        <v>71</v>
      </c>
      <c r="E13" s="729"/>
      <c r="F13" s="729"/>
      <c r="G13" s="747" t="s">
        <v>66</v>
      </c>
      <c r="H13" s="744" t="s">
        <v>45</v>
      </c>
      <c r="I13" s="745"/>
      <c r="J13" s="745"/>
      <c r="K13" s="745"/>
      <c r="L13" s="746"/>
      <c r="M13" s="734" t="s">
        <v>522</v>
      </c>
      <c r="N13" s="735"/>
      <c r="O13" s="735"/>
      <c r="P13" s="736"/>
      <c r="Q13" s="734" t="s">
        <v>523</v>
      </c>
      <c r="R13" s="735"/>
      <c r="S13" s="735"/>
      <c r="T13" s="736"/>
      <c r="U13" s="731" t="s">
        <v>666</v>
      </c>
      <c r="V13" s="739" t="s">
        <v>665</v>
      </c>
      <c r="W13" s="740"/>
      <c r="X13" s="737" t="s">
        <v>140</v>
      </c>
      <c r="Y13" s="730" t="s">
        <v>96</v>
      </c>
      <c r="Z13" s="730"/>
      <c r="AA13" s="751" t="s">
        <v>510</v>
      </c>
      <c r="AB13" s="751"/>
      <c r="AC13" s="751"/>
      <c r="AD13" s="751"/>
      <c r="AE13" s="731" t="s">
        <v>72</v>
      </c>
      <c r="AF13" s="751" t="s">
        <v>42</v>
      </c>
      <c r="AG13" s="751"/>
      <c r="AH13" s="728" t="s">
        <v>381</v>
      </c>
      <c r="AI13" s="7"/>
    </row>
    <row r="14" spans="1:35" s="10" customFormat="1" ht="213.75" customHeight="1" x14ac:dyDescent="0.25">
      <c r="A14" s="748"/>
      <c r="B14" s="748"/>
      <c r="C14" s="748"/>
      <c r="D14" s="728" t="s">
        <v>93</v>
      </c>
      <c r="E14" s="728"/>
      <c r="F14" s="728" t="s">
        <v>361</v>
      </c>
      <c r="G14" s="748"/>
      <c r="H14" s="747" t="s">
        <v>65</v>
      </c>
      <c r="I14" s="728" t="s">
        <v>64</v>
      </c>
      <c r="J14" s="728"/>
      <c r="K14" s="747" t="s">
        <v>67</v>
      </c>
      <c r="L14" s="747" t="s">
        <v>511</v>
      </c>
      <c r="M14" s="737" t="s">
        <v>89</v>
      </c>
      <c r="N14" s="737" t="s">
        <v>87</v>
      </c>
      <c r="O14" s="730" t="s">
        <v>370</v>
      </c>
      <c r="P14" s="730"/>
      <c r="Q14" s="737" t="s">
        <v>88</v>
      </c>
      <c r="R14" s="737" t="s">
        <v>70</v>
      </c>
      <c r="S14" s="730" t="s">
        <v>321</v>
      </c>
      <c r="T14" s="730"/>
      <c r="U14" s="732"/>
      <c r="V14" s="741"/>
      <c r="W14" s="742"/>
      <c r="X14" s="752"/>
      <c r="Y14" s="730"/>
      <c r="Z14" s="730"/>
      <c r="AA14" s="750" t="s">
        <v>95</v>
      </c>
      <c r="AB14" s="750"/>
      <c r="AC14" s="729" t="s">
        <v>323</v>
      </c>
      <c r="AD14" s="729"/>
      <c r="AE14" s="732"/>
      <c r="AF14" s="751" t="s">
        <v>324</v>
      </c>
      <c r="AG14" s="751" t="s">
        <v>669</v>
      </c>
      <c r="AH14" s="728"/>
      <c r="AI14" s="7"/>
    </row>
    <row r="15" spans="1:35" s="10" customFormat="1" ht="43.5" customHeight="1" x14ac:dyDescent="0.25">
      <c r="A15" s="749"/>
      <c r="B15" s="749"/>
      <c r="C15" s="749"/>
      <c r="D15" s="120" t="s">
        <v>91</v>
      </c>
      <c r="E15" s="120" t="s">
        <v>92</v>
      </c>
      <c r="F15" s="728"/>
      <c r="G15" s="749"/>
      <c r="H15" s="749"/>
      <c r="I15" s="122" t="s">
        <v>68</v>
      </c>
      <c r="J15" s="122" t="s">
        <v>69</v>
      </c>
      <c r="K15" s="749"/>
      <c r="L15" s="749"/>
      <c r="M15" s="738"/>
      <c r="N15" s="738"/>
      <c r="O15" s="36" t="s">
        <v>34</v>
      </c>
      <c r="P15" s="36" t="s">
        <v>35</v>
      </c>
      <c r="Q15" s="738"/>
      <c r="R15" s="738"/>
      <c r="S15" s="36" t="s">
        <v>34</v>
      </c>
      <c r="T15" s="36" t="s">
        <v>35</v>
      </c>
      <c r="U15" s="733"/>
      <c r="V15" s="167" t="s">
        <v>681</v>
      </c>
      <c r="W15" s="152" t="s">
        <v>326</v>
      </c>
      <c r="X15" s="738"/>
      <c r="Y15" s="36" t="s">
        <v>34</v>
      </c>
      <c r="Z15" s="36" t="s">
        <v>35</v>
      </c>
      <c r="AA15" s="83" t="s">
        <v>36</v>
      </c>
      <c r="AB15" s="83" t="s">
        <v>37</v>
      </c>
      <c r="AC15" s="83" t="s">
        <v>36</v>
      </c>
      <c r="AD15" s="83" t="s">
        <v>37</v>
      </c>
      <c r="AE15" s="733"/>
      <c r="AF15" s="751"/>
      <c r="AG15" s="751"/>
      <c r="AH15" s="728"/>
      <c r="AI15" s="7"/>
    </row>
    <row r="16" spans="1:35" s="10" customFormat="1" ht="15" customHeight="1" x14ac:dyDescent="0.25">
      <c r="A16" s="45">
        <v>1</v>
      </c>
      <c r="B16" s="45">
        <v>2</v>
      </c>
      <c r="C16" s="45">
        <v>3</v>
      </c>
      <c r="D16" s="45">
        <v>4</v>
      </c>
      <c r="E16" s="45">
        <v>5</v>
      </c>
      <c r="F16" s="45">
        <v>6</v>
      </c>
      <c r="G16" s="45">
        <v>7</v>
      </c>
      <c r="H16" s="45">
        <v>8</v>
      </c>
      <c r="I16" s="45">
        <v>9</v>
      </c>
      <c r="J16" s="45">
        <v>10</v>
      </c>
      <c r="K16" s="45">
        <v>11</v>
      </c>
      <c r="L16" s="45">
        <v>12</v>
      </c>
      <c r="M16" s="45">
        <v>13</v>
      </c>
      <c r="N16" s="45">
        <v>14</v>
      </c>
      <c r="O16" s="45">
        <v>15</v>
      </c>
      <c r="P16" s="45">
        <v>16</v>
      </c>
      <c r="Q16" s="45">
        <v>17</v>
      </c>
      <c r="R16" s="45">
        <v>18</v>
      </c>
      <c r="S16" s="45">
        <v>19</v>
      </c>
      <c r="T16" s="45">
        <v>20</v>
      </c>
      <c r="U16" s="45">
        <v>21</v>
      </c>
      <c r="V16" s="45">
        <v>22</v>
      </c>
      <c r="W16" s="45">
        <v>23</v>
      </c>
      <c r="X16" s="45">
        <v>24</v>
      </c>
      <c r="Y16" s="45">
        <v>25</v>
      </c>
      <c r="Z16" s="45">
        <v>26</v>
      </c>
      <c r="AA16" s="45">
        <v>27</v>
      </c>
      <c r="AB16" s="45">
        <v>28</v>
      </c>
      <c r="AC16" s="45">
        <v>29</v>
      </c>
      <c r="AD16" s="45">
        <v>30</v>
      </c>
      <c r="AE16" s="45">
        <v>31</v>
      </c>
      <c r="AF16" s="45">
        <v>32</v>
      </c>
      <c r="AG16" s="45">
        <v>33</v>
      </c>
      <c r="AH16" s="45">
        <v>34</v>
      </c>
      <c r="AI16" s="7"/>
    </row>
    <row r="17" spans="1:34" ht="15.75" x14ac:dyDescent="0.25">
      <c r="A17" s="46"/>
      <c r="B17" s="141"/>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c r="AC17" s="71"/>
      <c r="AD17" s="71"/>
      <c r="AE17" s="71"/>
      <c r="AF17" s="70"/>
      <c r="AG17" s="70"/>
      <c r="AH17" s="70"/>
    </row>
    <row r="18" spans="1:34" ht="15.75" x14ac:dyDescent="0.25">
      <c r="A18" s="147"/>
      <c r="B18" s="142"/>
    </row>
    <row r="20" spans="1:34" x14ac:dyDescent="0.25">
      <c r="R20" s="11"/>
    </row>
  </sheetData>
  <mergeCells count="39">
    <mergeCell ref="AH13:AH15"/>
    <mergeCell ref="S14:T14"/>
    <mergeCell ref="Q13:T13"/>
    <mergeCell ref="Q14:Q15"/>
    <mergeCell ref="X13:X15"/>
    <mergeCell ref="AF13:AG13"/>
    <mergeCell ref="AG14:AG15"/>
    <mergeCell ref="AE13:AE15"/>
    <mergeCell ref="AF14:AF15"/>
    <mergeCell ref="AC14:AD14"/>
    <mergeCell ref="A12:AH12"/>
    <mergeCell ref="H13:L13"/>
    <mergeCell ref="N14:N15"/>
    <mergeCell ref="I14:J14"/>
    <mergeCell ref="R14:R15"/>
    <mergeCell ref="A13:A15"/>
    <mergeCell ref="H14:H15"/>
    <mergeCell ref="L14:L15"/>
    <mergeCell ref="B13:B15"/>
    <mergeCell ref="C13:C15"/>
    <mergeCell ref="F14:F15"/>
    <mergeCell ref="K14:K15"/>
    <mergeCell ref="G13:G15"/>
    <mergeCell ref="AA14:AB14"/>
    <mergeCell ref="AA13:AD13"/>
    <mergeCell ref="O14:P14"/>
    <mergeCell ref="D14:E14"/>
    <mergeCell ref="D13:F13"/>
    <mergeCell ref="Y13:Z14"/>
    <mergeCell ref="U13:U15"/>
    <mergeCell ref="M13:P13"/>
    <mergeCell ref="M14:M15"/>
    <mergeCell ref="V13:W14"/>
    <mergeCell ref="A11:P11"/>
    <mergeCell ref="A8:P8"/>
    <mergeCell ref="A9:P9"/>
    <mergeCell ref="A10:P10"/>
    <mergeCell ref="A4:P4"/>
    <mergeCell ref="A6:P6"/>
  </mergeCells>
  <pageMargins left="0.70866141732283472" right="0.70866141732283472" top="0.74803149606299213" bottom="0.74803149606299213" header="0.31496062992125984" footer="0.31496062992125984"/>
  <pageSetup paperSize="8" scale="65" fitToWidth="2" orientation="landscape" r:id="rId1"/>
  <headerFooter differentFirst="1">
    <oddHeader>&amp;C&amp;P</oddHeader>
  </headerFooter>
  <colBreaks count="1" manualBreakCount="1">
    <brk id="16" max="14"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Z162"/>
  <sheetViews>
    <sheetView topLeftCell="A11" zoomScale="50" zoomScaleNormal="50" workbookViewId="0">
      <selection activeCell="A11" sqref="A11"/>
    </sheetView>
  </sheetViews>
  <sheetFormatPr defaultRowHeight="15" x14ac:dyDescent="0.25"/>
  <cols>
    <col min="1" max="1" width="11.375" style="158" customWidth="1"/>
    <col min="2" max="2" width="39.375" style="11" customWidth="1"/>
    <col min="3" max="3" width="11.875" style="11" customWidth="1"/>
    <col min="4" max="4" width="10.125" style="11" customWidth="1"/>
    <col min="5" max="5" width="10.5" style="11" customWidth="1"/>
    <col min="6" max="6" width="10.625" style="11" customWidth="1"/>
    <col min="7" max="7" width="17.875" style="11" customWidth="1"/>
    <col min="8" max="8" width="15.375" style="11" customWidth="1"/>
    <col min="9" max="9" width="18.625" style="11" customWidth="1"/>
    <col min="10" max="10" width="14.5" style="11" customWidth="1"/>
    <col min="11" max="11" width="17.375" style="11" customWidth="1"/>
    <col min="12" max="12" width="15.125" style="11" customWidth="1"/>
    <col min="13" max="13" width="18.5" style="11" customWidth="1"/>
    <col min="14" max="14" width="17" style="11" customWidth="1"/>
    <col min="15" max="15" width="17.625" style="11" customWidth="1"/>
    <col min="16" max="16" width="9" style="11" customWidth="1"/>
    <col min="17" max="17" width="17.75" style="8" customWidth="1"/>
    <col min="18" max="18" width="18.375" style="8" customWidth="1"/>
    <col min="19" max="19" width="9.125" style="8" customWidth="1"/>
    <col min="20" max="20" width="9" style="8" customWidth="1"/>
    <col min="21" max="21" width="22" style="8" customWidth="1"/>
    <col min="22" max="22" width="22.625" style="8" customWidth="1"/>
    <col min="23" max="23" width="14.875" style="8" customWidth="1"/>
    <col min="24" max="24" width="10.625" style="110" customWidth="1"/>
    <col min="25" max="25" width="9.25" style="110" customWidth="1"/>
    <col min="26" max="26" width="11.125" style="110" customWidth="1"/>
    <col min="27" max="27" width="11.875" style="110" customWidth="1"/>
    <col min="28" max="28" width="15.625" style="110" customWidth="1"/>
    <col min="29" max="30" width="15.875" style="110" customWidth="1"/>
    <col min="31" max="31" width="20.75" style="110" customWidth="1"/>
    <col min="32" max="32" width="18.375" style="110" customWidth="1"/>
    <col min="33" max="33" width="29" style="110" customWidth="1"/>
    <col min="34" max="253" width="9" style="110"/>
    <col min="254" max="254" width="3.875" style="110" bestFit="1" customWidth="1"/>
    <col min="255" max="255" width="16" style="110" bestFit="1" customWidth="1"/>
    <col min="256" max="256" width="16.625" style="110" bestFit="1" customWidth="1"/>
    <col min="257" max="257" width="13.5" style="110" bestFit="1" customWidth="1"/>
    <col min="258" max="259" width="10.875" style="110" bestFit="1" customWidth="1"/>
    <col min="260" max="260" width="6.25" style="110" bestFit="1" customWidth="1"/>
    <col min="261" max="261" width="8.875" style="110" bestFit="1" customWidth="1"/>
    <col min="262" max="262" width="13.875" style="110" bestFit="1" customWidth="1"/>
    <col min="263" max="263" width="13.25" style="110" bestFit="1" customWidth="1"/>
    <col min="264" max="264" width="16" style="110" bestFit="1" customWidth="1"/>
    <col min="265" max="265" width="11.625" style="110" bestFit="1" customWidth="1"/>
    <col min="266" max="266" width="16.875" style="110" customWidth="1"/>
    <col min="267" max="267" width="13.25" style="110" customWidth="1"/>
    <col min="268" max="268" width="18.375" style="110" bestFit="1" customWidth="1"/>
    <col min="269" max="269" width="15" style="110" bestFit="1" customWidth="1"/>
    <col min="270" max="270" width="14.75" style="110" bestFit="1" customWidth="1"/>
    <col min="271" max="271" width="14.625" style="110" bestFit="1" customWidth="1"/>
    <col min="272" max="272" width="13.75" style="110" bestFit="1" customWidth="1"/>
    <col min="273" max="273" width="14.25" style="110" bestFit="1" customWidth="1"/>
    <col min="274" max="274" width="15.125" style="110" customWidth="1"/>
    <col min="275" max="275" width="20.5" style="110" bestFit="1" customWidth="1"/>
    <col min="276" max="276" width="27.875" style="110" bestFit="1" customWidth="1"/>
    <col min="277" max="277" width="6.875" style="110" bestFit="1" customWidth="1"/>
    <col min="278" max="278" width="5" style="110" bestFit="1" customWidth="1"/>
    <col min="279" max="279" width="8" style="110" bestFit="1" customWidth="1"/>
    <col min="280" max="280" width="11.875" style="110" bestFit="1" customWidth="1"/>
    <col min="281" max="509" width="9" style="110"/>
    <col min="510" max="510" width="3.875" style="110" bestFit="1" customWidth="1"/>
    <col min="511" max="511" width="16" style="110" bestFit="1" customWidth="1"/>
    <col min="512" max="512" width="16.625" style="110" bestFit="1" customWidth="1"/>
    <col min="513" max="513" width="13.5" style="110" bestFit="1" customWidth="1"/>
    <col min="514" max="515" width="10.875" style="110" bestFit="1" customWidth="1"/>
    <col min="516" max="516" width="6.25" style="110" bestFit="1" customWidth="1"/>
    <col min="517" max="517" width="8.875" style="110" bestFit="1" customWidth="1"/>
    <col min="518" max="518" width="13.875" style="110" bestFit="1" customWidth="1"/>
    <col min="519" max="519" width="13.25" style="110" bestFit="1" customWidth="1"/>
    <col min="520" max="520" width="16" style="110" bestFit="1" customWidth="1"/>
    <col min="521" max="521" width="11.625" style="110" bestFit="1" customWidth="1"/>
    <col min="522" max="522" width="16.875" style="110" customWidth="1"/>
    <col min="523" max="523" width="13.25" style="110" customWidth="1"/>
    <col min="524" max="524" width="18.375" style="110" bestFit="1" customWidth="1"/>
    <col min="525" max="525" width="15" style="110" bestFit="1" customWidth="1"/>
    <col min="526" max="526" width="14.75" style="110" bestFit="1" customWidth="1"/>
    <col min="527" max="527" width="14.625" style="110" bestFit="1" customWidth="1"/>
    <col min="528" max="528" width="13.75" style="110" bestFit="1" customWidth="1"/>
    <col min="529" max="529" width="14.25" style="110" bestFit="1" customWidth="1"/>
    <col min="530" max="530" width="15.125" style="110" customWidth="1"/>
    <col min="531" max="531" width="20.5" style="110" bestFit="1" customWidth="1"/>
    <col min="532" max="532" width="27.875" style="110" bestFit="1" customWidth="1"/>
    <col min="533" max="533" width="6.875" style="110" bestFit="1" customWidth="1"/>
    <col min="534" max="534" width="5" style="110" bestFit="1" customWidth="1"/>
    <col min="535" max="535" width="8" style="110" bestFit="1" customWidth="1"/>
    <col min="536" max="536" width="11.875" style="110" bestFit="1" customWidth="1"/>
    <col min="537" max="765" width="9" style="110"/>
    <col min="766" max="766" width="3.875" style="110" bestFit="1" customWidth="1"/>
    <col min="767" max="767" width="16" style="110" bestFit="1" customWidth="1"/>
    <col min="768" max="768" width="16.625" style="110" bestFit="1" customWidth="1"/>
    <col min="769" max="769" width="13.5" style="110" bestFit="1" customWidth="1"/>
    <col min="770" max="771" width="10.875" style="110" bestFit="1" customWidth="1"/>
    <col min="772" max="772" width="6.25" style="110" bestFit="1" customWidth="1"/>
    <col min="773" max="773" width="8.875" style="110" bestFit="1" customWidth="1"/>
    <col min="774" max="774" width="13.875" style="110" bestFit="1" customWidth="1"/>
    <col min="775" max="775" width="13.25" style="110" bestFit="1" customWidth="1"/>
    <col min="776" max="776" width="16" style="110" bestFit="1" customWidth="1"/>
    <col min="777" max="777" width="11.625" style="110" bestFit="1" customWidth="1"/>
    <col min="778" max="778" width="16.875" style="110" customWidth="1"/>
    <col min="779" max="779" width="13.25" style="110" customWidth="1"/>
    <col min="780" max="780" width="18.375" style="110" bestFit="1" customWidth="1"/>
    <col min="781" max="781" width="15" style="110" bestFit="1" customWidth="1"/>
    <col min="782" max="782" width="14.75" style="110" bestFit="1" customWidth="1"/>
    <col min="783" max="783" width="14.625" style="110" bestFit="1" customWidth="1"/>
    <col min="784" max="784" width="13.75" style="110" bestFit="1" customWidth="1"/>
    <col min="785" max="785" width="14.25" style="110" bestFit="1" customWidth="1"/>
    <col min="786" max="786" width="15.125" style="110" customWidth="1"/>
    <col min="787" max="787" width="20.5" style="110" bestFit="1" customWidth="1"/>
    <col min="788" max="788" width="27.875" style="110" bestFit="1" customWidth="1"/>
    <col min="789" max="789" width="6.875" style="110" bestFit="1" customWidth="1"/>
    <col min="790" max="790" width="5" style="110" bestFit="1" customWidth="1"/>
    <col min="791" max="791" width="8" style="110" bestFit="1" customWidth="1"/>
    <col min="792" max="792" width="11.875" style="110" bestFit="1" customWidth="1"/>
    <col min="793" max="1021" width="9" style="110"/>
    <col min="1022" max="1022" width="3.875" style="110" bestFit="1" customWidth="1"/>
    <col min="1023" max="1023" width="16" style="110" bestFit="1" customWidth="1"/>
    <col min="1024" max="1024" width="16.625" style="110" bestFit="1" customWidth="1"/>
    <col min="1025" max="1025" width="13.5" style="110" bestFit="1" customWidth="1"/>
    <col min="1026" max="1027" width="10.875" style="110" bestFit="1" customWidth="1"/>
    <col min="1028" max="1028" width="6.25" style="110" bestFit="1" customWidth="1"/>
    <col min="1029" max="1029" width="8.875" style="110" bestFit="1" customWidth="1"/>
    <col min="1030" max="1030" width="13.875" style="110" bestFit="1" customWidth="1"/>
    <col min="1031" max="1031" width="13.25" style="110" bestFit="1" customWidth="1"/>
    <col min="1032" max="1032" width="16" style="110" bestFit="1" customWidth="1"/>
    <col min="1033" max="1033" width="11.625" style="110" bestFit="1" customWidth="1"/>
    <col min="1034" max="1034" width="16.875" style="110" customWidth="1"/>
    <col min="1035" max="1035" width="13.25" style="110" customWidth="1"/>
    <col min="1036" max="1036" width="18.375" style="110" bestFit="1" customWidth="1"/>
    <col min="1037" max="1037" width="15" style="110" bestFit="1" customWidth="1"/>
    <col min="1038" max="1038" width="14.75" style="110" bestFit="1" customWidth="1"/>
    <col min="1039" max="1039" width="14.625" style="110" bestFit="1" customWidth="1"/>
    <col min="1040" max="1040" width="13.75" style="110" bestFit="1" customWidth="1"/>
    <col min="1041" max="1041" width="14.25" style="110" bestFit="1" customWidth="1"/>
    <col min="1042" max="1042" width="15.125" style="110" customWidth="1"/>
    <col min="1043" max="1043" width="20.5" style="110" bestFit="1" customWidth="1"/>
    <col min="1044" max="1044" width="27.875" style="110" bestFit="1" customWidth="1"/>
    <col min="1045" max="1045" width="6.875" style="110" bestFit="1" customWidth="1"/>
    <col min="1046" max="1046" width="5" style="110" bestFit="1" customWidth="1"/>
    <col min="1047" max="1047" width="8" style="110" bestFit="1" customWidth="1"/>
    <col min="1048" max="1048" width="11.875" style="110" bestFit="1" customWidth="1"/>
    <col min="1049" max="1277" width="9" style="110"/>
    <col min="1278" max="1278" width="3.875" style="110" bestFit="1" customWidth="1"/>
    <col min="1279" max="1279" width="16" style="110" bestFit="1" customWidth="1"/>
    <col min="1280" max="1280" width="16.625" style="110" bestFit="1" customWidth="1"/>
    <col min="1281" max="1281" width="13.5" style="110" bestFit="1" customWidth="1"/>
    <col min="1282" max="1283" width="10.875" style="110" bestFit="1" customWidth="1"/>
    <col min="1284" max="1284" width="6.25" style="110" bestFit="1" customWidth="1"/>
    <col min="1285" max="1285" width="8.875" style="110" bestFit="1" customWidth="1"/>
    <col min="1286" max="1286" width="13.875" style="110" bestFit="1" customWidth="1"/>
    <col min="1287" max="1287" width="13.25" style="110" bestFit="1" customWidth="1"/>
    <col min="1288" max="1288" width="16" style="110" bestFit="1" customWidth="1"/>
    <col min="1289" max="1289" width="11.625" style="110" bestFit="1" customWidth="1"/>
    <col min="1290" max="1290" width="16.875" style="110" customWidth="1"/>
    <col min="1291" max="1291" width="13.25" style="110" customWidth="1"/>
    <col min="1292" max="1292" width="18.375" style="110" bestFit="1" customWidth="1"/>
    <col min="1293" max="1293" width="15" style="110" bestFit="1" customWidth="1"/>
    <col min="1294" max="1294" width="14.75" style="110" bestFit="1" customWidth="1"/>
    <col min="1295" max="1295" width="14.625" style="110" bestFit="1" customWidth="1"/>
    <col min="1296" max="1296" width="13.75" style="110" bestFit="1" customWidth="1"/>
    <col min="1297" max="1297" width="14.25" style="110" bestFit="1" customWidth="1"/>
    <col min="1298" max="1298" width="15.125" style="110" customWidth="1"/>
    <col min="1299" max="1299" width="20.5" style="110" bestFit="1" customWidth="1"/>
    <col min="1300" max="1300" width="27.875" style="110" bestFit="1" customWidth="1"/>
    <col min="1301" max="1301" width="6.875" style="110" bestFit="1" customWidth="1"/>
    <col min="1302" max="1302" width="5" style="110" bestFit="1" customWidth="1"/>
    <col min="1303" max="1303" width="8" style="110" bestFit="1" customWidth="1"/>
    <col min="1304" max="1304" width="11.875" style="110" bestFit="1" customWidth="1"/>
    <col min="1305" max="1533" width="9" style="110"/>
    <col min="1534" max="1534" width="3.875" style="110" bestFit="1" customWidth="1"/>
    <col min="1535" max="1535" width="16" style="110" bestFit="1" customWidth="1"/>
    <col min="1536" max="1536" width="16.625" style="110" bestFit="1" customWidth="1"/>
    <col min="1537" max="1537" width="13.5" style="110" bestFit="1" customWidth="1"/>
    <col min="1538" max="1539" width="10.875" style="110" bestFit="1" customWidth="1"/>
    <col min="1540" max="1540" width="6.25" style="110" bestFit="1" customWidth="1"/>
    <col min="1541" max="1541" width="8.875" style="110" bestFit="1" customWidth="1"/>
    <col min="1542" max="1542" width="13.875" style="110" bestFit="1" customWidth="1"/>
    <col min="1543" max="1543" width="13.25" style="110" bestFit="1" customWidth="1"/>
    <col min="1544" max="1544" width="16" style="110" bestFit="1" customWidth="1"/>
    <col min="1545" max="1545" width="11.625" style="110" bestFit="1" customWidth="1"/>
    <col min="1546" max="1546" width="16.875" style="110" customWidth="1"/>
    <col min="1547" max="1547" width="13.25" style="110" customWidth="1"/>
    <col min="1548" max="1548" width="18.375" style="110" bestFit="1" customWidth="1"/>
    <col min="1549" max="1549" width="15" style="110" bestFit="1" customWidth="1"/>
    <col min="1550" max="1550" width="14.75" style="110" bestFit="1" customWidth="1"/>
    <col min="1551" max="1551" width="14.625" style="110" bestFit="1" customWidth="1"/>
    <col min="1552" max="1552" width="13.75" style="110" bestFit="1" customWidth="1"/>
    <col min="1553" max="1553" width="14.25" style="110" bestFit="1" customWidth="1"/>
    <col min="1554" max="1554" width="15.125" style="110" customWidth="1"/>
    <col min="1555" max="1555" width="20.5" style="110" bestFit="1" customWidth="1"/>
    <col min="1556" max="1556" width="27.875" style="110" bestFit="1" customWidth="1"/>
    <col min="1557" max="1557" width="6.875" style="110" bestFit="1" customWidth="1"/>
    <col min="1558" max="1558" width="5" style="110" bestFit="1" customWidth="1"/>
    <col min="1559" max="1559" width="8" style="110" bestFit="1" customWidth="1"/>
    <col min="1560" max="1560" width="11.875" style="110" bestFit="1" customWidth="1"/>
    <col min="1561" max="1789" width="9" style="110"/>
    <col min="1790" max="1790" width="3.875" style="110" bestFit="1" customWidth="1"/>
    <col min="1791" max="1791" width="16" style="110" bestFit="1" customWidth="1"/>
    <col min="1792" max="1792" width="16.625" style="110" bestFit="1" customWidth="1"/>
    <col min="1793" max="1793" width="13.5" style="110" bestFit="1" customWidth="1"/>
    <col min="1794" max="1795" width="10.875" style="110" bestFit="1" customWidth="1"/>
    <col min="1796" max="1796" width="6.25" style="110" bestFit="1" customWidth="1"/>
    <col min="1797" max="1797" width="8.875" style="110" bestFit="1" customWidth="1"/>
    <col min="1798" max="1798" width="13.875" style="110" bestFit="1" customWidth="1"/>
    <col min="1799" max="1799" width="13.25" style="110" bestFit="1" customWidth="1"/>
    <col min="1800" max="1800" width="16" style="110" bestFit="1" customWidth="1"/>
    <col min="1801" max="1801" width="11.625" style="110" bestFit="1" customWidth="1"/>
    <col min="1802" max="1802" width="16.875" style="110" customWidth="1"/>
    <col min="1803" max="1803" width="13.25" style="110" customWidth="1"/>
    <col min="1804" max="1804" width="18.375" style="110" bestFit="1" customWidth="1"/>
    <col min="1805" max="1805" width="15" style="110" bestFit="1" customWidth="1"/>
    <col min="1806" max="1806" width="14.75" style="110" bestFit="1" customWidth="1"/>
    <col min="1807" max="1807" width="14.625" style="110" bestFit="1" customWidth="1"/>
    <col min="1808" max="1808" width="13.75" style="110" bestFit="1" customWidth="1"/>
    <col min="1809" max="1809" width="14.25" style="110" bestFit="1" customWidth="1"/>
    <col min="1810" max="1810" width="15.125" style="110" customWidth="1"/>
    <col min="1811" max="1811" width="20.5" style="110" bestFit="1" customWidth="1"/>
    <col min="1812" max="1812" width="27.875" style="110" bestFit="1" customWidth="1"/>
    <col min="1813" max="1813" width="6.875" style="110" bestFit="1" customWidth="1"/>
    <col min="1814" max="1814" width="5" style="110" bestFit="1" customWidth="1"/>
    <col min="1815" max="1815" width="8" style="110" bestFit="1" customWidth="1"/>
    <col min="1816" max="1816" width="11.875" style="110" bestFit="1" customWidth="1"/>
    <col min="1817" max="2045" width="9" style="110"/>
    <col min="2046" max="2046" width="3.875" style="110" bestFit="1" customWidth="1"/>
    <col min="2047" max="2047" width="16" style="110" bestFit="1" customWidth="1"/>
    <col min="2048" max="2048" width="16.625" style="110" bestFit="1" customWidth="1"/>
    <col min="2049" max="2049" width="13.5" style="110" bestFit="1" customWidth="1"/>
    <col min="2050" max="2051" width="10.875" style="110" bestFit="1" customWidth="1"/>
    <col min="2052" max="2052" width="6.25" style="110" bestFit="1" customWidth="1"/>
    <col min="2053" max="2053" width="8.875" style="110" bestFit="1" customWidth="1"/>
    <col min="2054" max="2054" width="13.875" style="110" bestFit="1" customWidth="1"/>
    <col min="2055" max="2055" width="13.25" style="110" bestFit="1" customWidth="1"/>
    <col min="2056" max="2056" width="16" style="110" bestFit="1" customWidth="1"/>
    <col min="2057" max="2057" width="11.625" style="110" bestFit="1" customWidth="1"/>
    <col min="2058" max="2058" width="16.875" style="110" customWidth="1"/>
    <col min="2059" max="2059" width="13.25" style="110" customWidth="1"/>
    <col min="2060" max="2060" width="18.375" style="110" bestFit="1" customWidth="1"/>
    <col min="2061" max="2061" width="15" style="110" bestFit="1" customWidth="1"/>
    <col min="2062" max="2062" width="14.75" style="110" bestFit="1" customWidth="1"/>
    <col min="2063" max="2063" width="14.625" style="110" bestFit="1" customWidth="1"/>
    <col min="2064" max="2064" width="13.75" style="110" bestFit="1" customWidth="1"/>
    <col min="2065" max="2065" width="14.25" style="110" bestFit="1" customWidth="1"/>
    <col min="2066" max="2066" width="15.125" style="110" customWidth="1"/>
    <col min="2067" max="2067" width="20.5" style="110" bestFit="1" customWidth="1"/>
    <col min="2068" max="2068" width="27.875" style="110" bestFit="1" customWidth="1"/>
    <col min="2069" max="2069" width="6.875" style="110" bestFit="1" customWidth="1"/>
    <col min="2070" max="2070" width="5" style="110" bestFit="1" customWidth="1"/>
    <col min="2071" max="2071" width="8" style="110" bestFit="1" customWidth="1"/>
    <col min="2072" max="2072" width="11.875" style="110" bestFit="1" customWidth="1"/>
    <col min="2073" max="2301" width="9" style="110"/>
    <col min="2302" max="2302" width="3.875" style="110" bestFit="1" customWidth="1"/>
    <col min="2303" max="2303" width="16" style="110" bestFit="1" customWidth="1"/>
    <col min="2304" max="2304" width="16.625" style="110" bestFit="1" customWidth="1"/>
    <col min="2305" max="2305" width="13.5" style="110" bestFit="1" customWidth="1"/>
    <col min="2306" max="2307" width="10.875" style="110" bestFit="1" customWidth="1"/>
    <col min="2308" max="2308" width="6.25" style="110" bestFit="1" customWidth="1"/>
    <col min="2309" max="2309" width="8.875" style="110" bestFit="1" customWidth="1"/>
    <col min="2310" max="2310" width="13.875" style="110" bestFit="1" customWidth="1"/>
    <col min="2311" max="2311" width="13.25" style="110" bestFit="1" customWidth="1"/>
    <col min="2312" max="2312" width="16" style="110" bestFit="1" customWidth="1"/>
    <col min="2313" max="2313" width="11.625" style="110" bestFit="1" customWidth="1"/>
    <col min="2314" max="2314" width="16.875" style="110" customWidth="1"/>
    <col min="2315" max="2315" width="13.25" style="110" customWidth="1"/>
    <col min="2316" max="2316" width="18.375" style="110" bestFit="1" customWidth="1"/>
    <col min="2317" max="2317" width="15" style="110" bestFit="1" customWidth="1"/>
    <col min="2318" max="2318" width="14.75" style="110" bestFit="1" customWidth="1"/>
    <col min="2319" max="2319" width="14.625" style="110" bestFit="1" customWidth="1"/>
    <col min="2320" max="2320" width="13.75" style="110" bestFit="1" customWidth="1"/>
    <col min="2321" max="2321" width="14.25" style="110" bestFit="1" customWidth="1"/>
    <col min="2322" max="2322" width="15.125" style="110" customWidth="1"/>
    <col min="2323" max="2323" width="20.5" style="110" bestFit="1" customWidth="1"/>
    <col min="2324" max="2324" width="27.875" style="110" bestFit="1" customWidth="1"/>
    <col min="2325" max="2325" width="6.875" style="110" bestFit="1" customWidth="1"/>
    <col min="2326" max="2326" width="5" style="110" bestFit="1" customWidth="1"/>
    <col min="2327" max="2327" width="8" style="110" bestFit="1" customWidth="1"/>
    <col min="2328" max="2328" width="11.875" style="110" bestFit="1" customWidth="1"/>
    <col min="2329" max="2557" width="9" style="110"/>
    <col min="2558" max="2558" width="3.875" style="110" bestFit="1" customWidth="1"/>
    <col min="2559" max="2559" width="16" style="110" bestFit="1" customWidth="1"/>
    <col min="2560" max="2560" width="16.625" style="110" bestFit="1" customWidth="1"/>
    <col min="2561" max="2561" width="13.5" style="110" bestFit="1" customWidth="1"/>
    <col min="2562" max="2563" width="10.875" style="110" bestFit="1" customWidth="1"/>
    <col min="2564" max="2564" width="6.25" style="110" bestFit="1" customWidth="1"/>
    <col min="2565" max="2565" width="8.875" style="110" bestFit="1" customWidth="1"/>
    <col min="2566" max="2566" width="13.875" style="110" bestFit="1" customWidth="1"/>
    <col min="2567" max="2567" width="13.25" style="110" bestFit="1" customWidth="1"/>
    <col min="2568" max="2568" width="16" style="110" bestFit="1" customWidth="1"/>
    <col min="2569" max="2569" width="11.625" style="110" bestFit="1" customWidth="1"/>
    <col min="2570" max="2570" width="16.875" style="110" customWidth="1"/>
    <col min="2571" max="2571" width="13.25" style="110" customWidth="1"/>
    <col min="2572" max="2572" width="18.375" style="110" bestFit="1" customWidth="1"/>
    <col min="2573" max="2573" width="15" style="110" bestFit="1" customWidth="1"/>
    <col min="2574" max="2574" width="14.75" style="110" bestFit="1" customWidth="1"/>
    <col min="2575" max="2575" width="14.625" style="110" bestFit="1" customWidth="1"/>
    <col min="2576" max="2576" width="13.75" style="110" bestFit="1" customWidth="1"/>
    <col min="2577" max="2577" width="14.25" style="110" bestFit="1" customWidth="1"/>
    <col min="2578" max="2578" width="15.125" style="110" customWidth="1"/>
    <col min="2579" max="2579" width="20.5" style="110" bestFit="1" customWidth="1"/>
    <col min="2580" max="2580" width="27.875" style="110" bestFit="1" customWidth="1"/>
    <col min="2581" max="2581" width="6.875" style="110" bestFit="1" customWidth="1"/>
    <col min="2582" max="2582" width="5" style="110" bestFit="1" customWidth="1"/>
    <col min="2583" max="2583" width="8" style="110" bestFit="1" customWidth="1"/>
    <col min="2584" max="2584" width="11.875" style="110" bestFit="1" customWidth="1"/>
    <col min="2585" max="2813" width="9" style="110"/>
    <col min="2814" max="2814" width="3.875" style="110" bestFit="1" customWidth="1"/>
    <col min="2815" max="2815" width="16" style="110" bestFit="1" customWidth="1"/>
    <col min="2816" max="2816" width="16.625" style="110" bestFit="1" customWidth="1"/>
    <col min="2817" max="2817" width="13.5" style="110" bestFit="1" customWidth="1"/>
    <col min="2818" max="2819" width="10.875" style="110" bestFit="1" customWidth="1"/>
    <col min="2820" max="2820" width="6.25" style="110" bestFit="1" customWidth="1"/>
    <col min="2821" max="2821" width="8.875" style="110" bestFit="1" customWidth="1"/>
    <col min="2822" max="2822" width="13.875" style="110" bestFit="1" customWidth="1"/>
    <col min="2823" max="2823" width="13.25" style="110" bestFit="1" customWidth="1"/>
    <col min="2824" max="2824" width="16" style="110" bestFit="1" customWidth="1"/>
    <col min="2825" max="2825" width="11.625" style="110" bestFit="1" customWidth="1"/>
    <col min="2826" max="2826" width="16.875" style="110" customWidth="1"/>
    <col min="2827" max="2827" width="13.25" style="110" customWidth="1"/>
    <col min="2828" max="2828" width="18.375" style="110" bestFit="1" customWidth="1"/>
    <col min="2829" max="2829" width="15" style="110" bestFit="1" customWidth="1"/>
    <col min="2830" max="2830" width="14.75" style="110" bestFit="1" customWidth="1"/>
    <col min="2831" max="2831" width="14.625" style="110" bestFit="1" customWidth="1"/>
    <col min="2832" max="2832" width="13.75" style="110" bestFit="1" customWidth="1"/>
    <col min="2833" max="2833" width="14.25" style="110" bestFit="1" customWidth="1"/>
    <col min="2834" max="2834" width="15.125" style="110" customWidth="1"/>
    <col min="2835" max="2835" width="20.5" style="110" bestFit="1" customWidth="1"/>
    <col min="2836" max="2836" width="27.875" style="110" bestFit="1" customWidth="1"/>
    <col min="2837" max="2837" width="6.875" style="110" bestFit="1" customWidth="1"/>
    <col min="2838" max="2838" width="5" style="110" bestFit="1" customWidth="1"/>
    <col min="2839" max="2839" width="8" style="110" bestFit="1" customWidth="1"/>
    <col min="2840" max="2840" width="11.875" style="110" bestFit="1" customWidth="1"/>
    <col min="2841" max="3069" width="9" style="110"/>
    <col min="3070" max="3070" width="3.875" style="110" bestFit="1" customWidth="1"/>
    <col min="3071" max="3071" width="16" style="110" bestFit="1" customWidth="1"/>
    <col min="3072" max="3072" width="16.625" style="110" bestFit="1" customWidth="1"/>
    <col min="3073" max="3073" width="13.5" style="110" bestFit="1" customWidth="1"/>
    <col min="3074" max="3075" width="10.875" style="110" bestFit="1" customWidth="1"/>
    <col min="3076" max="3076" width="6.25" style="110" bestFit="1" customWidth="1"/>
    <col min="3077" max="3077" width="8.875" style="110" bestFit="1" customWidth="1"/>
    <col min="3078" max="3078" width="13.875" style="110" bestFit="1" customWidth="1"/>
    <col min="3079" max="3079" width="13.25" style="110" bestFit="1" customWidth="1"/>
    <col min="3080" max="3080" width="16" style="110" bestFit="1" customWidth="1"/>
    <col min="3081" max="3081" width="11.625" style="110" bestFit="1" customWidth="1"/>
    <col min="3082" max="3082" width="16.875" style="110" customWidth="1"/>
    <col min="3083" max="3083" width="13.25" style="110" customWidth="1"/>
    <col min="3084" max="3084" width="18.375" style="110" bestFit="1" customWidth="1"/>
    <col min="3085" max="3085" width="15" style="110" bestFit="1" customWidth="1"/>
    <col min="3086" max="3086" width="14.75" style="110" bestFit="1" customWidth="1"/>
    <col min="3087" max="3087" width="14.625" style="110" bestFit="1" customWidth="1"/>
    <col min="3088" max="3088" width="13.75" style="110" bestFit="1" customWidth="1"/>
    <col min="3089" max="3089" width="14.25" style="110" bestFit="1" customWidth="1"/>
    <col min="3090" max="3090" width="15.125" style="110" customWidth="1"/>
    <col min="3091" max="3091" width="20.5" style="110" bestFit="1" customWidth="1"/>
    <col min="3092" max="3092" width="27.875" style="110" bestFit="1" customWidth="1"/>
    <col min="3093" max="3093" width="6.875" style="110" bestFit="1" customWidth="1"/>
    <col min="3094" max="3094" width="5" style="110" bestFit="1" customWidth="1"/>
    <col min="3095" max="3095" width="8" style="110" bestFit="1" customWidth="1"/>
    <col min="3096" max="3096" width="11.875" style="110" bestFit="1" customWidth="1"/>
    <col min="3097" max="3325" width="9" style="110"/>
    <col min="3326" max="3326" width="3.875" style="110" bestFit="1" customWidth="1"/>
    <col min="3327" max="3327" width="16" style="110" bestFit="1" customWidth="1"/>
    <col min="3328" max="3328" width="16.625" style="110" bestFit="1" customWidth="1"/>
    <col min="3329" max="3329" width="13.5" style="110" bestFit="1" customWidth="1"/>
    <col min="3330" max="3331" width="10.875" style="110" bestFit="1" customWidth="1"/>
    <col min="3332" max="3332" width="6.25" style="110" bestFit="1" customWidth="1"/>
    <col min="3333" max="3333" width="8.875" style="110" bestFit="1" customWidth="1"/>
    <col min="3334" max="3334" width="13.875" style="110" bestFit="1" customWidth="1"/>
    <col min="3335" max="3335" width="13.25" style="110" bestFit="1" customWidth="1"/>
    <col min="3336" max="3336" width="16" style="110" bestFit="1" customWidth="1"/>
    <col min="3337" max="3337" width="11.625" style="110" bestFit="1" customWidth="1"/>
    <col min="3338" max="3338" width="16.875" style="110" customWidth="1"/>
    <col min="3339" max="3339" width="13.25" style="110" customWidth="1"/>
    <col min="3340" max="3340" width="18.375" style="110" bestFit="1" customWidth="1"/>
    <col min="3341" max="3341" width="15" style="110" bestFit="1" customWidth="1"/>
    <col min="3342" max="3342" width="14.75" style="110" bestFit="1" customWidth="1"/>
    <col min="3343" max="3343" width="14.625" style="110" bestFit="1" customWidth="1"/>
    <col min="3344" max="3344" width="13.75" style="110" bestFit="1" customWidth="1"/>
    <col min="3345" max="3345" width="14.25" style="110" bestFit="1" customWidth="1"/>
    <col min="3346" max="3346" width="15.125" style="110" customWidth="1"/>
    <col min="3347" max="3347" width="20.5" style="110" bestFit="1" customWidth="1"/>
    <col min="3348" max="3348" width="27.875" style="110" bestFit="1" customWidth="1"/>
    <col min="3349" max="3349" width="6.875" style="110" bestFit="1" customWidth="1"/>
    <col min="3350" max="3350" width="5" style="110" bestFit="1" customWidth="1"/>
    <col min="3351" max="3351" width="8" style="110" bestFit="1" customWidth="1"/>
    <col min="3352" max="3352" width="11.875" style="110" bestFit="1" customWidth="1"/>
    <col min="3353" max="3581" width="9" style="110"/>
    <col min="3582" max="3582" width="3.875" style="110" bestFit="1" customWidth="1"/>
    <col min="3583" max="3583" width="16" style="110" bestFit="1" customWidth="1"/>
    <col min="3584" max="3584" width="16.625" style="110" bestFit="1" customWidth="1"/>
    <col min="3585" max="3585" width="13.5" style="110" bestFit="1" customWidth="1"/>
    <col min="3586" max="3587" width="10.875" style="110" bestFit="1" customWidth="1"/>
    <col min="3588" max="3588" width="6.25" style="110" bestFit="1" customWidth="1"/>
    <col min="3589" max="3589" width="8.875" style="110" bestFit="1" customWidth="1"/>
    <col min="3590" max="3590" width="13.875" style="110" bestFit="1" customWidth="1"/>
    <col min="3591" max="3591" width="13.25" style="110" bestFit="1" customWidth="1"/>
    <col min="3592" max="3592" width="16" style="110" bestFit="1" customWidth="1"/>
    <col min="3593" max="3593" width="11.625" style="110" bestFit="1" customWidth="1"/>
    <col min="3594" max="3594" width="16.875" style="110" customWidth="1"/>
    <col min="3595" max="3595" width="13.25" style="110" customWidth="1"/>
    <col min="3596" max="3596" width="18.375" style="110" bestFit="1" customWidth="1"/>
    <col min="3597" max="3597" width="15" style="110" bestFit="1" customWidth="1"/>
    <col min="3598" max="3598" width="14.75" style="110" bestFit="1" customWidth="1"/>
    <col min="3599" max="3599" width="14.625" style="110" bestFit="1" customWidth="1"/>
    <col min="3600" max="3600" width="13.75" style="110" bestFit="1" customWidth="1"/>
    <col min="3601" max="3601" width="14.25" style="110" bestFit="1" customWidth="1"/>
    <col min="3602" max="3602" width="15.125" style="110" customWidth="1"/>
    <col min="3603" max="3603" width="20.5" style="110" bestFit="1" customWidth="1"/>
    <col min="3604" max="3604" width="27.875" style="110" bestFit="1" customWidth="1"/>
    <col min="3605" max="3605" width="6.875" style="110" bestFit="1" customWidth="1"/>
    <col min="3606" max="3606" width="5" style="110" bestFit="1" customWidth="1"/>
    <col min="3607" max="3607" width="8" style="110" bestFit="1" customWidth="1"/>
    <col min="3608" max="3608" width="11.875" style="110" bestFit="1" customWidth="1"/>
    <col min="3609" max="3837" width="9" style="110"/>
    <col min="3838" max="3838" width="3.875" style="110" bestFit="1" customWidth="1"/>
    <col min="3839" max="3839" width="16" style="110" bestFit="1" customWidth="1"/>
    <col min="3840" max="3840" width="16.625" style="110" bestFit="1" customWidth="1"/>
    <col min="3841" max="3841" width="13.5" style="110" bestFit="1" customWidth="1"/>
    <col min="3842" max="3843" width="10.875" style="110" bestFit="1" customWidth="1"/>
    <col min="3844" max="3844" width="6.25" style="110" bestFit="1" customWidth="1"/>
    <col min="3845" max="3845" width="8.875" style="110" bestFit="1" customWidth="1"/>
    <col min="3846" max="3846" width="13.875" style="110" bestFit="1" customWidth="1"/>
    <col min="3847" max="3847" width="13.25" style="110" bestFit="1" customWidth="1"/>
    <col min="3848" max="3848" width="16" style="110" bestFit="1" customWidth="1"/>
    <col min="3849" max="3849" width="11.625" style="110" bestFit="1" customWidth="1"/>
    <col min="3850" max="3850" width="16.875" style="110" customWidth="1"/>
    <col min="3851" max="3851" width="13.25" style="110" customWidth="1"/>
    <col min="3852" max="3852" width="18.375" style="110" bestFit="1" customWidth="1"/>
    <col min="3853" max="3853" width="15" style="110" bestFit="1" customWidth="1"/>
    <col min="3854" max="3854" width="14.75" style="110" bestFit="1" customWidth="1"/>
    <col min="3855" max="3855" width="14.625" style="110" bestFit="1" customWidth="1"/>
    <col min="3856" max="3856" width="13.75" style="110" bestFit="1" customWidth="1"/>
    <col min="3857" max="3857" width="14.25" style="110" bestFit="1" customWidth="1"/>
    <col min="3858" max="3858" width="15.125" style="110" customWidth="1"/>
    <col min="3859" max="3859" width="20.5" style="110" bestFit="1" customWidth="1"/>
    <col min="3860" max="3860" width="27.875" style="110" bestFit="1" customWidth="1"/>
    <col min="3861" max="3861" width="6.875" style="110" bestFit="1" customWidth="1"/>
    <col min="3862" max="3862" width="5" style="110" bestFit="1" customWidth="1"/>
    <col min="3863" max="3863" width="8" style="110" bestFit="1" customWidth="1"/>
    <col min="3864" max="3864" width="11.875" style="110" bestFit="1" customWidth="1"/>
    <col min="3865" max="4093" width="9" style="110"/>
    <col min="4094" max="4094" width="3.875" style="110" bestFit="1" customWidth="1"/>
    <col min="4095" max="4095" width="16" style="110" bestFit="1" customWidth="1"/>
    <col min="4096" max="4096" width="16.625" style="110" bestFit="1" customWidth="1"/>
    <col min="4097" max="4097" width="13.5" style="110" bestFit="1" customWidth="1"/>
    <col min="4098" max="4099" width="10.875" style="110" bestFit="1" customWidth="1"/>
    <col min="4100" max="4100" width="6.25" style="110" bestFit="1" customWidth="1"/>
    <col min="4101" max="4101" width="8.875" style="110" bestFit="1" customWidth="1"/>
    <col min="4102" max="4102" width="13.875" style="110" bestFit="1" customWidth="1"/>
    <col min="4103" max="4103" width="13.25" style="110" bestFit="1" customWidth="1"/>
    <col min="4104" max="4104" width="16" style="110" bestFit="1" customWidth="1"/>
    <col min="4105" max="4105" width="11.625" style="110" bestFit="1" customWidth="1"/>
    <col min="4106" max="4106" width="16.875" style="110" customWidth="1"/>
    <col min="4107" max="4107" width="13.25" style="110" customWidth="1"/>
    <col min="4108" max="4108" width="18.375" style="110" bestFit="1" customWidth="1"/>
    <col min="4109" max="4109" width="15" style="110" bestFit="1" customWidth="1"/>
    <col min="4110" max="4110" width="14.75" style="110" bestFit="1" customWidth="1"/>
    <col min="4111" max="4111" width="14.625" style="110" bestFit="1" customWidth="1"/>
    <col min="4112" max="4112" width="13.75" style="110" bestFit="1" customWidth="1"/>
    <col min="4113" max="4113" width="14.25" style="110" bestFit="1" customWidth="1"/>
    <col min="4114" max="4114" width="15.125" style="110" customWidth="1"/>
    <col min="4115" max="4115" width="20.5" style="110" bestFit="1" customWidth="1"/>
    <col min="4116" max="4116" width="27.875" style="110" bestFit="1" customWidth="1"/>
    <col min="4117" max="4117" width="6.875" style="110" bestFit="1" customWidth="1"/>
    <col min="4118" max="4118" width="5" style="110" bestFit="1" customWidth="1"/>
    <col min="4119" max="4119" width="8" style="110" bestFit="1" customWidth="1"/>
    <col min="4120" max="4120" width="11.875" style="110" bestFit="1" customWidth="1"/>
    <col min="4121" max="4349" width="9" style="110"/>
    <col min="4350" max="4350" width="3.875" style="110" bestFit="1" customWidth="1"/>
    <col min="4351" max="4351" width="16" style="110" bestFit="1" customWidth="1"/>
    <col min="4352" max="4352" width="16.625" style="110" bestFit="1" customWidth="1"/>
    <col min="4353" max="4353" width="13.5" style="110" bestFit="1" customWidth="1"/>
    <col min="4354" max="4355" width="10.875" style="110" bestFit="1" customWidth="1"/>
    <col min="4356" max="4356" width="6.25" style="110" bestFit="1" customWidth="1"/>
    <col min="4357" max="4357" width="8.875" style="110" bestFit="1" customWidth="1"/>
    <col min="4358" max="4358" width="13.875" style="110" bestFit="1" customWidth="1"/>
    <col min="4359" max="4359" width="13.25" style="110" bestFit="1" customWidth="1"/>
    <col min="4360" max="4360" width="16" style="110" bestFit="1" customWidth="1"/>
    <col min="4361" max="4361" width="11.625" style="110" bestFit="1" customWidth="1"/>
    <col min="4362" max="4362" width="16.875" style="110" customWidth="1"/>
    <col min="4363" max="4363" width="13.25" style="110" customWidth="1"/>
    <col min="4364" max="4364" width="18.375" style="110" bestFit="1" customWidth="1"/>
    <col min="4365" max="4365" width="15" style="110" bestFit="1" customWidth="1"/>
    <col min="4366" max="4366" width="14.75" style="110" bestFit="1" customWidth="1"/>
    <col min="4367" max="4367" width="14.625" style="110" bestFit="1" customWidth="1"/>
    <col min="4368" max="4368" width="13.75" style="110" bestFit="1" customWidth="1"/>
    <col min="4369" max="4369" width="14.25" style="110" bestFit="1" customWidth="1"/>
    <col min="4370" max="4370" width="15.125" style="110" customWidth="1"/>
    <col min="4371" max="4371" width="20.5" style="110" bestFit="1" customWidth="1"/>
    <col min="4372" max="4372" width="27.875" style="110" bestFit="1" customWidth="1"/>
    <col min="4373" max="4373" width="6.875" style="110" bestFit="1" customWidth="1"/>
    <col min="4374" max="4374" width="5" style="110" bestFit="1" customWidth="1"/>
    <col min="4375" max="4375" width="8" style="110" bestFit="1" customWidth="1"/>
    <col min="4376" max="4376" width="11.875" style="110" bestFit="1" customWidth="1"/>
    <col min="4377" max="4605" width="9" style="110"/>
    <col min="4606" max="4606" width="3.875" style="110" bestFit="1" customWidth="1"/>
    <col min="4607" max="4607" width="16" style="110" bestFit="1" customWidth="1"/>
    <col min="4608" max="4608" width="16.625" style="110" bestFit="1" customWidth="1"/>
    <col min="4609" max="4609" width="13.5" style="110" bestFit="1" customWidth="1"/>
    <col min="4610" max="4611" width="10.875" style="110" bestFit="1" customWidth="1"/>
    <col min="4612" max="4612" width="6.25" style="110" bestFit="1" customWidth="1"/>
    <col min="4613" max="4613" width="8.875" style="110" bestFit="1" customWidth="1"/>
    <col min="4614" max="4614" width="13.875" style="110" bestFit="1" customWidth="1"/>
    <col min="4615" max="4615" width="13.25" style="110" bestFit="1" customWidth="1"/>
    <col min="4616" max="4616" width="16" style="110" bestFit="1" customWidth="1"/>
    <col min="4617" max="4617" width="11.625" style="110" bestFit="1" customWidth="1"/>
    <col min="4618" max="4618" width="16.875" style="110" customWidth="1"/>
    <col min="4619" max="4619" width="13.25" style="110" customWidth="1"/>
    <col min="4620" max="4620" width="18.375" style="110" bestFit="1" customWidth="1"/>
    <col min="4621" max="4621" width="15" style="110" bestFit="1" customWidth="1"/>
    <col min="4622" max="4622" width="14.75" style="110" bestFit="1" customWidth="1"/>
    <col min="4623" max="4623" width="14.625" style="110" bestFit="1" customWidth="1"/>
    <col min="4624" max="4624" width="13.75" style="110" bestFit="1" customWidth="1"/>
    <col min="4625" max="4625" width="14.25" style="110" bestFit="1" customWidth="1"/>
    <col min="4626" max="4626" width="15.125" style="110" customWidth="1"/>
    <col min="4627" max="4627" width="20.5" style="110" bestFit="1" customWidth="1"/>
    <col min="4628" max="4628" width="27.875" style="110" bestFit="1" customWidth="1"/>
    <col min="4629" max="4629" width="6.875" style="110" bestFit="1" customWidth="1"/>
    <col min="4630" max="4630" width="5" style="110" bestFit="1" customWidth="1"/>
    <col min="4631" max="4631" width="8" style="110" bestFit="1" customWidth="1"/>
    <col min="4632" max="4632" width="11.875" style="110" bestFit="1" customWidth="1"/>
    <col min="4633" max="4861" width="9" style="110"/>
    <col min="4862" max="4862" width="3.875" style="110" bestFit="1" customWidth="1"/>
    <col min="4863" max="4863" width="16" style="110" bestFit="1" customWidth="1"/>
    <col min="4864" max="4864" width="16.625" style="110" bestFit="1" customWidth="1"/>
    <col min="4865" max="4865" width="13.5" style="110" bestFit="1" customWidth="1"/>
    <col min="4866" max="4867" width="10.875" style="110" bestFit="1" customWidth="1"/>
    <col min="4868" max="4868" width="6.25" style="110" bestFit="1" customWidth="1"/>
    <col min="4869" max="4869" width="8.875" style="110" bestFit="1" customWidth="1"/>
    <col min="4870" max="4870" width="13.875" style="110" bestFit="1" customWidth="1"/>
    <col min="4871" max="4871" width="13.25" style="110" bestFit="1" customWidth="1"/>
    <col min="4872" max="4872" width="16" style="110" bestFit="1" customWidth="1"/>
    <col min="4873" max="4873" width="11.625" style="110" bestFit="1" customWidth="1"/>
    <col min="4874" max="4874" width="16.875" style="110" customWidth="1"/>
    <col min="4875" max="4875" width="13.25" style="110" customWidth="1"/>
    <col min="4876" max="4876" width="18.375" style="110" bestFit="1" customWidth="1"/>
    <col min="4877" max="4877" width="15" style="110" bestFit="1" customWidth="1"/>
    <col min="4878" max="4878" width="14.75" style="110" bestFit="1" customWidth="1"/>
    <col min="4879" max="4879" width="14.625" style="110" bestFit="1" customWidth="1"/>
    <col min="4880" max="4880" width="13.75" style="110" bestFit="1" customWidth="1"/>
    <col min="4881" max="4881" width="14.25" style="110" bestFit="1" customWidth="1"/>
    <col min="4882" max="4882" width="15.125" style="110" customWidth="1"/>
    <col min="4883" max="4883" width="20.5" style="110" bestFit="1" customWidth="1"/>
    <col min="4884" max="4884" width="27.875" style="110" bestFit="1" customWidth="1"/>
    <col min="4885" max="4885" width="6.875" style="110" bestFit="1" customWidth="1"/>
    <col min="4886" max="4886" width="5" style="110" bestFit="1" customWidth="1"/>
    <col min="4887" max="4887" width="8" style="110" bestFit="1" customWidth="1"/>
    <col min="4888" max="4888" width="11.875" style="110" bestFit="1" customWidth="1"/>
    <col min="4889" max="5117" width="9" style="110"/>
    <col min="5118" max="5118" width="3.875" style="110" bestFit="1" customWidth="1"/>
    <col min="5119" max="5119" width="16" style="110" bestFit="1" customWidth="1"/>
    <col min="5120" max="5120" width="16.625" style="110" bestFit="1" customWidth="1"/>
    <col min="5121" max="5121" width="13.5" style="110" bestFit="1" customWidth="1"/>
    <col min="5122" max="5123" width="10.875" style="110" bestFit="1" customWidth="1"/>
    <col min="5124" max="5124" width="6.25" style="110" bestFit="1" customWidth="1"/>
    <col min="5125" max="5125" width="8.875" style="110" bestFit="1" customWidth="1"/>
    <col min="5126" max="5126" width="13.875" style="110" bestFit="1" customWidth="1"/>
    <col min="5127" max="5127" width="13.25" style="110" bestFit="1" customWidth="1"/>
    <col min="5128" max="5128" width="16" style="110" bestFit="1" customWidth="1"/>
    <col min="5129" max="5129" width="11.625" style="110" bestFit="1" customWidth="1"/>
    <col min="5130" max="5130" width="16.875" style="110" customWidth="1"/>
    <col min="5131" max="5131" width="13.25" style="110" customWidth="1"/>
    <col min="5132" max="5132" width="18.375" style="110" bestFit="1" customWidth="1"/>
    <col min="5133" max="5133" width="15" style="110" bestFit="1" customWidth="1"/>
    <col min="5134" max="5134" width="14.75" style="110" bestFit="1" customWidth="1"/>
    <col min="5135" max="5135" width="14.625" style="110" bestFit="1" customWidth="1"/>
    <col min="5136" max="5136" width="13.75" style="110" bestFit="1" customWidth="1"/>
    <col min="5137" max="5137" width="14.25" style="110" bestFit="1" customWidth="1"/>
    <col min="5138" max="5138" width="15.125" style="110" customWidth="1"/>
    <col min="5139" max="5139" width="20.5" style="110" bestFit="1" customWidth="1"/>
    <col min="5140" max="5140" width="27.875" style="110" bestFit="1" customWidth="1"/>
    <col min="5141" max="5141" width="6.875" style="110" bestFit="1" customWidth="1"/>
    <col min="5142" max="5142" width="5" style="110" bestFit="1" customWidth="1"/>
    <col min="5143" max="5143" width="8" style="110" bestFit="1" customWidth="1"/>
    <col min="5144" max="5144" width="11.875" style="110" bestFit="1" customWidth="1"/>
    <col min="5145" max="5373" width="9" style="110"/>
    <col min="5374" max="5374" width="3.875" style="110" bestFit="1" customWidth="1"/>
    <col min="5375" max="5375" width="16" style="110" bestFit="1" customWidth="1"/>
    <col min="5376" max="5376" width="16.625" style="110" bestFit="1" customWidth="1"/>
    <col min="5377" max="5377" width="13.5" style="110" bestFit="1" customWidth="1"/>
    <col min="5378" max="5379" width="10.875" style="110" bestFit="1" customWidth="1"/>
    <col min="5380" max="5380" width="6.25" style="110" bestFit="1" customWidth="1"/>
    <col min="5381" max="5381" width="8.875" style="110" bestFit="1" customWidth="1"/>
    <col min="5382" max="5382" width="13.875" style="110" bestFit="1" customWidth="1"/>
    <col min="5383" max="5383" width="13.25" style="110" bestFit="1" customWidth="1"/>
    <col min="5384" max="5384" width="16" style="110" bestFit="1" customWidth="1"/>
    <col min="5385" max="5385" width="11.625" style="110" bestFit="1" customWidth="1"/>
    <col min="5386" max="5386" width="16.875" style="110" customWidth="1"/>
    <col min="5387" max="5387" width="13.25" style="110" customWidth="1"/>
    <col min="5388" max="5388" width="18.375" style="110" bestFit="1" customWidth="1"/>
    <col min="5389" max="5389" width="15" style="110" bestFit="1" customWidth="1"/>
    <col min="5390" max="5390" width="14.75" style="110" bestFit="1" customWidth="1"/>
    <col min="5391" max="5391" width="14.625" style="110" bestFit="1" customWidth="1"/>
    <col min="5392" max="5392" width="13.75" style="110" bestFit="1" customWidth="1"/>
    <col min="5393" max="5393" width="14.25" style="110" bestFit="1" customWidth="1"/>
    <col min="5394" max="5394" width="15.125" style="110" customWidth="1"/>
    <col min="5395" max="5395" width="20.5" style="110" bestFit="1" customWidth="1"/>
    <col min="5396" max="5396" width="27.875" style="110" bestFit="1" customWidth="1"/>
    <col min="5397" max="5397" width="6.875" style="110" bestFit="1" customWidth="1"/>
    <col min="5398" max="5398" width="5" style="110" bestFit="1" customWidth="1"/>
    <col min="5399" max="5399" width="8" style="110" bestFit="1" customWidth="1"/>
    <col min="5400" max="5400" width="11.875" style="110" bestFit="1" customWidth="1"/>
    <col min="5401" max="5629" width="9" style="110"/>
    <col min="5630" max="5630" width="3.875" style="110" bestFit="1" customWidth="1"/>
    <col min="5631" max="5631" width="16" style="110" bestFit="1" customWidth="1"/>
    <col min="5632" max="5632" width="16.625" style="110" bestFit="1" customWidth="1"/>
    <col min="5633" max="5633" width="13.5" style="110" bestFit="1" customWidth="1"/>
    <col min="5634" max="5635" width="10.875" style="110" bestFit="1" customWidth="1"/>
    <col min="5636" max="5636" width="6.25" style="110" bestFit="1" customWidth="1"/>
    <col min="5637" max="5637" width="8.875" style="110" bestFit="1" customWidth="1"/>
    <col min="5638" max="5638" width="13.875" style="110" bestFit="1" customWidth="1"/>
    <col min="5639" max="5639" width="13.25" style="110" bestFit="1" customWidth="1"/>
    <col min="5640" max="5640" width="16" style="110" bestFit="1" customWidth="1"/>
    <col min="5641" max="5641" width="11.625" style="110" bestFit="1" customWidth="1"/>
    <col min="5642" max="5642" width="16.875" style="110" customWidth="1"/>
    <col min="5643" max="5643" width="13.25" style="110" customWidth="1"/>
    <col min="5644" max="5644" width="18.375" style="110" bestFit="1" customWidth="1"/>
    <col min="5645" max="5645" width="15" style="110" bestFit="1" customWidth="1"/>
    <col min="5646" max="5646" width="14.75" style="110" bestFit="1" customWidth="1"/>
    <col min="5647" max="5647" width="14.625" style="110" bestFit="1" customWidth="1"/>
    <col min="5648" max="5648" width="13.75" style="110" bestFit="1" customWidth="1"/>
    <col min="5649" max="5649" width="14.25" style="110" bestFit="1" customWidth="1"/>
    <col min="5650" max="5650" width="15.125" style="110" customWidth="1"/>
    <col min="5651" max="5651" width="20.5" style="110" bestFit="1" customWidth="1"/>
    <col min="5652" max="5652" width="27.875" style="110" bestFit="1" customWidth="1"/>
    <col min="5653" max="5653" width="6.875" style="110" bestFit="1" customWidth="1"/>
    <col min="5654" max="5654" width="5" style="110" bestFit="1" customWidth="1"/>
    <col min="5655" max="5655" width="8" style="110" bestFit="1" customWidth="1"/>
    <col min="5656" max="5656" width="11.875" style="110" bestFit="1" customWidth="1"/>
    <col min="5657" max="5885" width="9" style="110"/>
    <col min="5886" max="5886" width="3.875" style="110" bestFit="1" customWidth="1"/>
    <col min="5887" max="5887" width="16" style="110" bestFit="1" customWidth="1"/>
    <col min="5888" max="5888" width="16.625" style="110" bestFit="1" customWidth="1"/>
    <col min="5889" max="5889" width="13.5" style="110" bestFit="1" customWidth="1"/>
    <col min="5890" max="5891" width="10.875" style="110" bestFit="1" customWidth="1"/>
    <col min="5892" max="5892" width="6.25" style="110" bestFit="1" customWidth="1"/>
    <col min="5893" max="5893" width="8.875" style="110" bestFit="1" customWidth="1"/>
    <col min="5894" max="5894" width="13.875" style="110" bestFit="1" customWidth="1"/>
    <col min="5895" max="5895" width="13.25" style="110" bestFit="1" customWidth="1"/>
    <col min="5896" max="5896" width="16" style="110" bestFit="1" customWidth="1"/>
    <col min="5897" max="5897" width="11.625" style="110" bestFit="1" customWidth="1"/>
    <col min="5898" max="5898" width="16.875" style="110" customWidth="1"/>
    <col min="5899" max="5899" width="13.25" style="110" customWidth="1"/>
    <col min="5900" max="5900" width="18.375" style="110" bestFit="1" customWidth="1"/>
    <col min="5901" max="5901" width="15" style="110" bestFit="1" customWidth="1"/>
    <col min="5902" max="5902" width="14.75" style="110" bestFit="1" customWidth="1"/>
    <col min="5903" max="5903" width="14.625" style="110" bestFit="1" customWidth="1"/>
    <col min="5904" max="5904" width="13.75" style="110" bestFit="1" customWidth="1"/>
    <col min="5905" max="5905" width="14.25" style="110" bestFit="1" customWidth="1"/>
    <col min="5906" max="5906" width="15.125" style="110" customWidth="1"/>
    <col min="5907" max="5907" width="20.5" style="110" bestFit="1" customWidth="1"/>
    <col min="5908" max="5908" width="27.875" style="110" bestFit="1" customWidth="1"/>
    <col min="5909" max="5909" width="6.875" style="110" bestFit="1" customWidth="1"/>
    <col min="5910" max="5910" width="5" style="110" bestFit="1" customWidth="1"/>
    <col min="5911" max="5911" width="8" style="110" bestFit="1" customWidth="1"/>
    <col min="5912" max="5912" width="11.875" style="110" bestFit="1" customWidth="1"/>
    <col min="5913" max="6141" width="9" style="110"/>
    <col min="6142" max="6142" width="3.875" style="110" bestFit="1" customWidth="1"/>
    <col min="6143" max="6143" width="16" style="110" bestFit="1" customWidth="1"/>
    <col min="6144" max="6144" width="16.625" style="110" bestFit="1" customWidth="1"/>
    <col min="6145" max="6145" width="13.5" style="110" bestFit="1" customWidth="1"/>
    <col min="6146" max="6147" width="10.875" style="110" bestFit="1" customWidth="1"/>
    <col min="6148" max="6148" width="6.25" style="110" bestFit="1" customWidth="1"/>
    <col min="6149" max="6149" width="8.875" style="110" bestFit="1" customWidth="1"/>
    <col min="6150" max="6150" width="13.875" style="110" bestFit="1" customWidth="1"/>
    <col min="6151" max="6151" width="13.25" style="110" bestFit="1" customWidth="1"/>
    <col min="6152" max="6152" width="16" style="110" bestFit="1" customWidth="1"/>
    <col min="6153" max="6153" width="11.625" style="110" bestFit="1" customWidth="1"/>
    <col min="6154" max="6154" width="16.875" style="110" customWidth="1"/>
    <col min="6155" max="6155" width="13.25" style="110" customWidth="1"/>
    <col min="6156" max="6156" width="18.375" style="110" bestFit="1" customWidth="1"/>
    <col min="6157" max="6157" width="15" style="110" bestFit="1" customWidth="1"/>
    <col min="6158" max="6158" width="14.75" style="110" bestFit="1" customWidth="1"/>
    <col min="6159" max="6159" width="14.625" style="110" bestFit="1" customWidth="1"/>
    <col min="6160" max="6160" width="13.75" style="110" bestFit="1" customWidth="1"/>
    <col min="6161" max="6161" width="14.25" style="110" bestFit="1" customWidth="1"/>
    <col min="6162" max="6162" width="15.125" style="110" customWidth="1"/>
    <col min="6163" max="6163" width="20.5" style="110" bestFit="1" customWidth="1"/>
    <col min="6164" max="6164" width="27.875" style="110" bestFit="1" customWidth="1"/>
    <col min="6165" max="6165" width="6.875" style="110" bestFit="1" customWidth="1"/>
    <col min="6166" max="6166" width="5" style="110" bestFit="1" customWidth="1"/>
    <col min="6167" max="6167" width="8" style="110" bestFit="1" customWidth="1"/>
    <col min="6168" max="6168" width="11.875" style="110" bestFit="1" customWidth="1"/>
    <col min="6169" max="6397" width="9" style="110"/>
    <col min="6398" max="6398" width="3.875" style="110" bestFit="1" customWidth="1"/>
    <col min="6399" max="6399" width="16" style="110" bestFit="1" customWidth="1"/>
    <col min="6400" max="6400" width="16.625" style="110" bestFit="1" customWidth="1"/>
    <col min="6401" max="6401" width="13.5" style="110" bestFit="1" customWidth="1"/>
    <col min="6402" max="6403" width="10.875" style="110" bestFit="1" customWidth="1"/>
    <col min="6404" max="6404" width="6.25" style="110" bestFit="1" customWidth="1"/>
    <col min="6405" max="6405" width="8.875" style="110" bestFit="1" customWidth="1"/>
    <col min="6406" max="6406" width="13.875" style="110" bestFit="1" customWidth="1"/>
    <col min="6407" max="6407" width="13.25" style="110" bestFit="1" customWidth="1"/>
    <col min="6408" max="6408" width="16" style="110" bestFit="1" customWidth="1"/>
    <col min="6409" max="6409" width="11.625" style="110" bestFit="1" customWidth="1"/>
    <col min="6410" max="6410" width="16.875" style="110" customWidth="1"/>
    <col min="6411" max="6411" width="13.25" style="110" customWidth="1"/>
    <col min="6412" max="6412" width="18.375" style="110" bestFit="1" customWidth="1"/>
    <col min="6413" max="6413" width="15" style="110" bestFit="1" customWidth="1"/>
    <col min="6414" max="6414" width="14.75" style="110" bestFit="1" customWidth="1"/>
    <col min="6415" max="6415" width="14.625" style="110" bestFit="1" customWidth="1"/>
    <col min="6416" max="6416" width="13.75" style="110" bestFit="1" customWidth="1"/>
    <col min="6417" max="6417" width="14.25" style="110" bestFit="1" customWidth="1"/>
    <col min="6418" max="6418" width="15.125" style="110" customWidth="1"/>
    <col min="6419" max="6419" width="20.5" style="110" bestFit="1" customWidth="1"/>
    <col min="6420" max="6420" width="27.875" style="110" bestFit="1" customWidth="1"/>
    <col min="6421" max="6421" width="6.875" style="110" bestFit="1" customWidth="1"/>
    <col min="6422" max="6422" width="5" style="110" bestFit="1" customWidth="1"/>
    <col min="6423" max="6423" width="8" style="110" bestFit="1" customWidth="1"/>
    <col min="6424" max="6424" width="11.875" style="110" bestFit="1" customWidth="1"/>
    <col min="6425" max="6653" width="9" style="110"/>
    <col min="6654" max="6654" width="3.875" style="110" bestFit="1" customWidth="1"/>
    <col min="6655" max="6655" width="16" style="110" bestFit="1" customWidth="1"/>
    <col min="6656" max="6656" width="16.625" style="110" bestFit="1" customWidth="1"/>
    <col min="6657" max="6657" width="13.5" style="110" bestFit="1" customWidth="1"/>
    <col min="6658" max="6659" width="10.875" style="110" bestFit="1" customWidth="1"/>
    <col min="6660" max="6660" width="6.25" style="110" bestFit="1" customWidth="1"/>
    <col min="6661" max="6661" width="8.875" style="110" bestFit="1" customWidth="1"/>
    <col min="6662" max="6662" width="13.875" style="110" bestFit="1" customWidth="1"/>
    <col min="6663" max="6663" width="13.25" style="110" bestFit="1" customWidth="1"/>
    <col min="6664" max="6664" width="16" style="110" bestFit="1" customWidth="1"/>
    <col min="6665" max="6665" width="11.625" style="110" bestFit="1" customWidth="1"/>
    <col min="6666" max="6666" width="16.875" style="110" customWidth="1"/>
    <col min="6667" max="6667" width="13.25" style="110" customWidth="1"/>
    <col min="6668" max="6668" width="18.375" style="110" bestFit="1" customWidth="1"/>
    <col min="6669" max="6669" width="15" style="110" bestFit="1" customWidth="1"/>
    <col min="6670" max="6670" width="14.75" style="110" bestFit="1" customWidth="1"/>
    <col min="6671" max="6671" width="14.625" style="110" bestFit="1" customWidth="1"/>
    <col min="6672" max="6672" width="13.75" style="110" bestFit="1" customWidth="1"/>
    <col min="6673" max="6673" width="14.25" style="110" bestFit="1" customWidth="1"/>
    <col min="6674" max="6674" width="15.125" style="110" customWidth="1"/>
    <col min="6675" max="6675" width="20.5" style="110" bestFit="1" customWidth="1"/>
    <col min="6676" max="6676" width="27.875" style="110" bestFit="1" customWidth="1"/>
    <col min="6677" max="6677" width="6.875" style="110" bestFit="1" customWidth="1"/>
    <col min="6678" max="6678" width="5" style="110" bestFit="1" customWidth="1"/>
    <col min="6679" max="6679" width="8" style="110" bestFit="1" customWidth="1"/>
    <col min="6680" max="6680" width="11.875" style="110" bestFit="1" customWidth="1"/>
    <col min="6681" max="6909" width="9" style="110"/>
    <col min="6910" max="6910" width="3.875" style="110" bestFit="1" customWidth="1"/>
    <col min="6911" max="6911" width="16" style="110" bestFit="1" customWidth="1"/>
    <col min="6912" max="6912" width="16.625" style="110" bestFit="1" customWidth="1"/>
    <col min="6913" max="6913" width="13.5" style="110" bestFit="1" customWidth="1"/>
    <col min="6914" max="6915" width="10.875" style="110" bestFit="1" customWidth="1"/>
    <col min="6916" max="6916" width="6.25" style="110" bestFit="1" customWidth="1"/>
    <col min="6917" max="6917" width="8.875" style="110" bestFit="1" customWidth="1"/>
    <col min="6918" max="6918" width="13.875" style="110" bestFit="1" customWidth="1"/>
    <col min="6919" max="6919" width="13.25" style="110" bestFit="1" customWidth="1"/>
    <col min="6920" max="6920" width="16" style="110" bestFit="1" customWidth="1"/>
    <col min="6921" max="6921" width="11.625" style="110" bestFit="1" customWidth="1"/>
    <col min="6922" max="6922" width="16.875" style="110" customWidth="1"/>
    <col min="6923" max="6923" width="13.25" style="110" customWidth="1"/>
    <col min="6924" max="6924" width="18.375" style="110" bestFit="1" customWidth="1"/>
    <col min="6925" max="6925" width="15" style="110" bestFit="1" customWidth="1"/>
    <col min="6926" max="6926" width="14.75" style="110" bestFit="1" customWidth="1"/>
    <col min="6927" max="6927" width="14.625" style="110" bestFit="1" customWidth="1"/>
    <col min="6928" max="6928" width="13.75" style="110" bestFit="1" customWidth="1"/>
    <col min="6929" max="6929" width="14.25" style="110" bestFit="1" customWidth="1"/>
    <col min="6930" max="6930" width="15.125" style="110" customWidth="1"/>
    <col min="6931" max="6931" width="20.5" style="110" bestFit="1" customWidth="1"/>
    <col min="6932" max="6932" width="27.875" style="110" bestFit="1" customWidth="1"/>
    <col min="6933" max="6933" width="6.875" style="110" bestFit="1" customWidth="1"/>
    <col min="6934" max="6934" width="5" style="110" bestFit="1" customWidth="1"/>
    <col min="6935" max="6935" width="8" style="110" bestFit="1" customWidth="1"/>
    <col min="6936" max="6936" width="11.875" style="110" bestFit="1" customWidth="1"/>
    <col min="6937" max="7165" width="9" style="110"/>
    <col min="7166" max="7166" width="3.875" style="110" bestFit="1" customWidth="1"/>
    <col min="7167" max="7167" width="16" style="110" bestFit="1" customWidth="1"/>
    <col min="7168" max="7168" width="16.625" style="110" bestFit="1" customWidth="1"/>
    <col min="7169" max="7169" width="13.5" style="110" bestFit="1" customWidth="1"/>
    <col min="7170" max="7171" width="10.875" style="110" bestFit="1" customWidth="1"/>
    <col min="7172" max="7172" width="6.25" style="110" bestFit="1" customWidth="1"/>
    <col min="7173" max="7173" width="8.875" style="110" bestFit="1" customWidth="1"/>
    <col min="7174" max="7174" width="13.875" style="110" bestFit="1" customWidth="1"/>
    <col min="7175" max="7175" width="13.25" style="110" bestFit="1" customWidth="1"/>
    <col min="7176" max="7176" width="16" style="110" bestFit="1" customWidth="1"/>
    <col min="7177" max="7177" width="11.625" style="110" bestFit="1" customWidth="1"/>
    <col min="7178" max="7178" width="16.875" style="110" customWidth="1"/>
    <col min="7179" max="7179" width="13.25" style="110" customWidth="1"/>
    <col min="7180" max="7180" width="18.375" style="110" bestFit="1" customWidth="1"/>
    <col min="7181" max="7181" width="15" style="110" bestFit="1" customWidth="1"/>
    <col min="7182" max="7182" width="14.75" style="110" bestFit="1" customWidth="1"/>
    <col min="7183" max="7183" width="14.625" style="110" bestFit="1" customWidth="1"/>
    <col min="7184" max="7184" width="13.75" style="110" bestFit="1" customWidth="1"/>
    <col min="7185" max="7185" width="14.25" style="110" bestFit="1" customWidth="1"/>
    <col min="7186" max="7186" width="15.125" style="110" customWidth="1"/>
    <col min="7187" max="7187" width="20.5" style="110" bestFit="1" customWidth="1"/>
    <col min="7188" max="7188" width="27.875" style="110" bestFit="1" customWidth="1"/>
    <col min="7189" max="7189" width="6.875" style="110" bestFit="1" customWidth="1"/>
    <col min="7190" max="7190" width="5" style="110" bestFit="1" customWidth="1"/>
    <col min="7191" max="7191" width="8" style="110" bestFit="1" customWidth="1"/>
    <col min="7192" max="7192" width="11.875" style="110" bestFit="1" customWidth="1"/>
    <col min="7193" max="7421" width="9" style="110"/>
    <col min="7422" max="7422" width="3.875" style="110" bestFit="1" customWidth="1"/>
    <col min="7423" max="7423" width="16" style="110" bestFit="1" customWidth="1"/>
    <col min="7424" max="7424" width="16.625" style="110" bestFit="1" customWidth="1"/>
    <col min="7425" max="7425" width="13.5" style="110" bestFit="1" customWidth="1"/>
    <col min="7426" max="7427" width="10.875" style="110" bestFit="1" customWidth="1"/>
    <col min="7428" max="7428" width="6.25" style="110" bestFit="1" customWidth="1"/>
    <col min="7429" max="7429" width="8.875" style="110" bestFit="1" customWidth="1"/>
    <col min="7430" max="7430" width="13.875" style="110" bestFit="1" customWidth="1"/>
    <col min="7431" max="7431" width="13.25" style="110" bestFit="1" customWidth="1"/>
    <col min="7432" max="7432" width="16" style="110" bestFit="1" customWidth="1"/>
    <col min="7433" max="7433" width="11.625" style="110" bestFit="1" customWidth="1"/>
    <col min="7434" max="7434" width="16.875" style="110" customWidth="1"/>
    <col min="7435" max="7435" width="13.25" style="110" customWidth="1"/>
    <col min="7436" max="7436" width="18.375" style="110" bestFit="1" customWidth="1"/>
    <col min="7437" max="7437" width="15" style="110" bestFit="1" customWidth="1"/>
    <col min="7438" max="7438" width="14.75" style="110" bestFit="1" customWidth="1"/>
    <col min="7439" max="7439" width="14.625" style="110" bestFit="1" customWidth="1"/>
    <col min="7440" max="7440" width="13.75" style="110" bestFit="1" customWidth="1"/>
    <col min="7441" max="7441" width="14.25" style="110" bestFit="1" customWidth="1"/>
    <col min="7442" max="7442" width="15.125" style="110" customWidth="1"/>
    <col min="7443" max="7443" width="20.5" style="110" bestFit="1" customWidth="1"/>
    <col min="7444" max="7444" width="27.875" style="110" bestFit="1" customWidth="1"/>
    <col min="7445" max="7445" width="6.875" style="110" bestFit="1" customWidth="1"/>
    <col min="7446" max="7446" width="5" style="110" bestFit="1" customWidth="1"/>
    <col min="7447" max="7447" width="8" style="110" bestFit="1" customWidth="1"/>
    <col min="7448" max="7448" width="11.875" style="110" bestFit="1" customWidth="1"/>
    <col min="7449" max="7677" width="9" style="110"/>
    <col min="7678" max="7678" width="3.875" style="110" bestFit="1" customWidth="1"/>
    <col min="7679" max="7679" width="16" style="110" bestFit="1" customWidth="1"/>
    <col min="7680" max="7680" width="16.625" style="110" bestFit="1" customWidth="1"/>
    <col min="7681" max="7681" width="13.5" style="110" bestFit="1" customWidth="1"/>
    <col min="7682" max="7683" width="10.875" style="110" bestFit="1" customWidth="1"/>
    <col min="7684" max="7684" width="6.25" style="110" bestFit="1" customWidth="1"/>
    <col min="7685" max="7685" width="8.875" style="110" bestFit="1" customWidth="1"/>
    <col min="7686" max="7686" width="13.875" style="110" bestFit="1" customWidth="1"/>
    <col min="7687" max="7687" width="13.25" style="110" bestFit="1" customWidth="1"/>
    <col min="7688" max="7688" width="16" style="110" bestFit="1" customWidth="1"/>
    <col min="7689" max="7689" width="11.625" style="110" bestFit="1" customWidth="1"/>
    <col min="7690" max="7690" width="16.875" style="110" customWidth="1"/>
    <col min="7691" max="7691" width="13.25" style="110" customWidth="1"/>
    <col min="7692" max="7692" width="18.375" style="110" bestFit="1" customWidth="1"/>
    <col min="7693" max="7693" width="15" style="110" bestFit="1" customWidth="1"/>
    <col min="7694" max="7694" width="14.75" style="110" bestFit="1" customWidth="1"/>
    <col min="7695" max="7695" width="14.625" style="110" bestFit="1" customWidth="1"/>
    <col min="7696" max="7696" width="13.75" style="110" bestFit="1" customWidth="1"/>
    <col min="7697" max="7697" width="14.25" style="110" bestFit="1" customWidth="1"/>
    <col min="7698" max="7698" width="15.125" style="110" customWidth="1"/>
    <col min="7699" max="7699" width="20.5" style="110" bestFit="1" customWidth="1"/>
    <col min="7700" max="7700" width="27.875" style="110" bestFit="1" customWidth="1"/>
    <col min="7701" max="7701" width="6.875" style="110" bestFit="1" customWidth="1"/>
    <col min="7702" max="7702" width="5" style="110" bestFit="1" customWidth="1"/>
    <col min="7703" max="7703" width="8" style="110" bestFit="1" customWidth="1"/>
    <col min="7704" max="7704" width="11.875" style="110" bestFit="1" customWidth="1"/>
    <col min="7705" max="7933" width="9" style="110"/>
    <col min="7934" max="7934" width="3.875" style="110" bestFit="1" customWidth="1"/>
    <col min="7935" max="7935" width="16" style="110" bestFit="1" customWidth="1"/>
    <col min="7936" max="7936" width="16.625" style="110" bestFit="1" customWidth="1"/>
    <col min="7937" max="7937" width="13.5" style="110" bestFit="1" customWidth="1"/>
    <col min="7938" max="7939" width="10.875" style="110" bestFit="1" customWidth="1"/>
    <col min="7940" max="7940" width="6.25" style="110" bestFit="1" customWidth="1"/>
    <col min="7941" max="7941" width="8.875" style="110" bestFit="1" customWidth="1"/>
    <col min="7942" max="7942" width="13.875" style="110" bestFit="1" customWidth="1"/>
    <col min="7943" max="7943" width="13.25" style="110" bestFit="1" customWidth="1"/>
    <col min="7944" max="7944" width="16" style="110" bestFit="1" customWidth="1"/>
    <col min="7945" max="7945" width="11.625" style="110" bestFit="1" customWidth="1"/>
    <col min="7946" max="7946" width="16.875" style="110" customWidth="1"/>
    <col min="7947" max="7947" width="13.25" style="110" customWidth="1"/>
    <col min="7948" max="7948" width="18.375" style="110" bestFit="1" customWidth="1"/>
    <col min="7949" max="7949" width="15" style="110" bestFit="1" customWidth="1"/>
    <col min="7950" max="7950" width="14.75" style="110" bestFit="1" customWidth="1"/>
    <col min="7951" max="7951" width="14.625" style="110" bestFit="1" customWidth="1"/>
    <col min="7952" max="7952" width="13.75" style="110" bestFit="1" customWidth="1"/>
    <col min="7953" max="7953" width="14.25" style="110" bestFit="1" customWidth="1"/>
    <col min="7954" max="7954" width="15.125" style="110" customWidth="1"/>
    <col min="7955" max="7955" width="20.5" style="110" bestFit="1" customWidth="1"/>
    <col min="7956" max="7956" width="27.875" style="110" bestFit="1" customWidth="1"/>
    <col min="7957" max="7957" width="6.875" style="110" bestFit="1" customWidth="1"/>
    <col min="7958" max="7958" width="5" style="110" bestFit="1" customWidth="1"/>
    <col min="7959" max="7959" width="8" style="110" bestFit="1" customWidth="1"/>
    <col min="7960" max="7960" width="11.875" style="110" bestFit="1" customWidth="1"/>
    <col min="7961" max="8189" width="9" style="110"/>
    <col min="8190" max="8190" width="3.875" style="110" bestFit="1" customWidth="1"/>
    <col min="8191" max="8191" width="16" style="110" bestFit="1" customWidth="1"/>
    <col min="8192" max="8192" width="16.625" style="110" bestFit="1" customWidth="1"/>
    <col min="8193" max="8193" width="13.5" style="110" bestFit="1" customWidth="1"/>
    <col min="8194" max="8195" width="10.875" style="110" bestFit="1" customWidth="1"/>
    <col min="8196" max="8196" width="6.25" style="110" bestFit="1" customWidth="1"/>
    <col min="8197" max="8197" width="8.875" style="110" bestFit="1" customWidth="1"/>
    <col min="8198" max="8198" width="13.875" style="110" bestFit="1" customWidth="1"/>
    <col min="8199" max="8199" width="13.25" style="110" bestFit="1" customWidth="1"/>
    <col min="8200" max="8200" width="16" style="110" bestFit="1" customWidth="1"/>
    <col min="8201" max="8201" width="11.625" style="110" bestFit="1" customWidth="1"/>
    <col min="8202" max="8202" width="16.875" style="110" customWidth="1"/>
    <col min="8203" max="8203" width="13.25" style="110" customWidth="1"/>
    <col min="8204" max="8204" width="18.375" style="110" bestFit="1" customWidth="1"/>
    <col min="8205" max="8205" width="15" style="110" bestFit="1" customWidth="1"/>
    <col min="8206" max="8206" width="14.75" style="110" bestFit="1" customWidth="1"/>
    <col min="8207" max="8207" width="14.625" style="110" bestFit="1" customWidth="1"/>
    <col min="8208" max="8208" width="13.75" style="110" bestFit="1" customWidth="1"/>
    <col min="8209" max="8209" width="14.25" style="110" bestFit="1" customWidth="1"/>
    <col min="8210" max="8210" width="15.125" style="110" customWidth="1"/>
    <col min="8211" max="8211" width="20.5" style="110" bestFit="1" customWidth="1"/>
    <col min="8212" max="8212" width="27.875" style="110" bestFit="1" customWidth="1"/>
    <col min="8213" max="8213" width="6.875" style="110" bestFit="1" customWidth="1"/>
    <col min="8214" max="8214" width="5" style="110" bestFit="1" customWidth="1"/>
    <col min="8215" max="8215" width="8" style="110" bestFit="1" customWidth="1"/>
    <col min="8216" max="8216" width="11.875" style="110" bestFit="1" customWidth="1"/>
    <col min="8217" max="8445" width="9" style="110"/>
    <col min="8446" max="8446" width="3.875" style="110" bestFit="1" customWidth="1"/>
    <col min="8447" max="8447" width="16" style="110" bestFit="1" customWidth="1"/>
    <col min="8448" max="8448" width="16.625" style="110" bestFit="1" customWidth="1"/>
    <col min="8449" max="8449" width="13.5" style="110" bestFit="1" customWidth="1"/>
    <col min="8450" max="8451" width="10.875" style="110" bestFit="1" customWidth="1"/>
    <col min="8452" max="8452" width="6.25" style="110" bestFit="1" customWidth="1"/>
    <col min="8453" max="8453" width="8.875" style="110" bestFit="1" customWidth="1"/>
    <col min="8454" max="8454" width="13.875" style="110" bestFit="1" customWidth="1"/>
    <col min="8455" max="8455" width="13.25" style="110" bestFit="1" customWidth="1"/>
    <col min="8456" max="8456" width="16" style="110" bestFit="1" customWidth="1"/>
    <col min="8457" max="8457" width="11.625" style="110" bestFit="1" customWidth="1"/>
    <col min="8458" max="8458" width="16.875" style="110" customWidth="1"/>
    <col min="8459" max="8459" width="13.25" style="110" customWidth="1"/>
    <col min="8460" max="8460" width="18.375" style="110" bestFit="1" customWidth="1"/>
    <col min="8461" max="8461" width="15" style="110" bestFit="1" customWidth="1"/>
    <col min="8462" max="8462" width="14.75" style="110" bestFit="1" customWidth="1"/>
    <col min="8463" max="8463" width="14.625" style="110" bestFit="1" customWidth="1"/>
    <col min="8464" max="8464" width="13.75" style="110" bestFit="1" customWidth="1"/>
    <col min="8465" max="8465" width="14.25" style="110" bestFit="1" customWidth="1"/>
    <col min="8466" max="8466" width="15.125" style="110" customWidth="1"/>
    <col min="8467" max="8467" width="20.5" style="110" bestFit="1" customWidth="1"/>
    <col min="8468" max="8468" width="27.875" style="110" bestFit="1" customWidth="1"/>
    <col min="8469" max="8469" width="6.875" style="110" bestFit="1" customWidth="1"/>
    <col min="8470" max="8470" width="5" style="110" bestFit="1" customWidth="1"/>
    <col min="8471" max="8471" width="8" style="110" bestFit="1" customWidth="1"/>
    <col min="8472" max="8472" width="11.875" style="110" bestFit="1" customWidth="1"/>
    <col min="8473" max="8701" width="9" style="110"/>
    <col min="8702" max="8702" width="3.875" style="110" bestFit="1" customWidth="1"/>
    <col min="8703" max="8703" width="16" style="110" bestFit="1" customWidth="1"/>
    <col min="8704" max="8704" width="16.625" style="110" bestFit="1" customWidth="1"/>
    <col min="8705" max="8705" width="13.5" style="110" bestFit="1" customWidth="1"/>
    <col min="8706" max="8707" width="10.875" style="110" bestFit="1" customWidth="1"/>
    <col min="8708" max="8708" width="6.25" style="110" bestFit="1" customWidth="1"/>
    <col min="8709" max="8709" width="8.875" style="110" bestFit="1" customWidth="1"/>
    <col min="8710" max="8710" width="13.875" style="110" bestFit="1" customWidth="1"/>
    <col min="8711" max="8711" width="13.25" style="110" bestFit="1" customWidth="1"/>
    <col min="8712" max="8712" width="16" style="110" bestFit="1" customWidth="1"/>
    <col min="8713" max="8713" width="11.625" style="110" bestFit="1" customWidth="1"/>
    <col min="8714" max="8714" width="16.875" style="110" customWidth="1"/>
    <col min="8715" max="8715" width="13.25" style="110" customWidth="1"/>
    <col min="8716" max="8716" width="18.375" style="110" bestFit="1" customWidth="1"/>
    <col min="8717" max="8717" width="15" style="110" bestFit="1" customWidth="1"/>
    <col min="8718" max="8718" width="14.75" style="110" bestFit="1" customWidth="1"/>
    <col min="8719" max="8719" width="14.625" style="110" bestFit="1" customWidth="1"/>
    <col min="8720" max="8720" width="13.75" style="110" bestFit="1" customWidth="1"/>
    <col min="8721" max="8721" width="14.25" style="110" bestFit="1" customWidth="1"/>
    <col min="8722" max="8722" width="15.125" style="110" customWidth="1"/>
    <col min="8723" max="8723" width="20.5" style="110" bestFit="1" customWidth="1"/>
    <col min="8724" max="8724" width="27.875" style="110" bestFit="1" customWidth="1"/>
    <col min="8725" max="8725" width="6.875" style="110" bestFit="1" customWidth="1"/>
    <col min="8726" max="8726" width="5" style="110" bestFit="1" customWidth="1"/>
    <col min="8727" max="8727" width="8" style="110" bestFit="1" customWidth="1"/>
    <col min="8728" max="8728" width="11.875" style="110" bestFit="1" customWidth="1"/>
    <col min="8729" max="8957" width="9" style="110"/>
    <col min="8958" max="8958" width="3.875" style="110" bestFit="1" customWidth="1"/>
    <col min="8959" max="8959" width="16" style="110" bestFit="1" customWidth="1"/>
    <col min="8960" max="8960" width="16.625" style="110" bestFit="1" customWidth="1"/>
    <col min="8961" max="8961" width="13.5" style="110" bestFit="1" customWidth="1"/>
    <col min="8962" max="8963" width="10.875" style="110" bestFit="1" customWidth="1"/>
    <col min="8964" max="8964" width="6.25" style="110" bestFit="1" customWidth="1"/>
    <col min="8965" max="8965" width="8.875" style="110" bestFit="1" customWidth="1"/>
    <col min="8966" max="8966" width="13.875" style="110" bestFit="1" customWidth="1"/>
    <col min="8967" max="8967" width="13.25" style="110" bestFit="1" customWidth="1"/>
    <col min="8968" max="8968" width="16" style="110" bestFit="1" customWidth="1"/>
    <col min="8969" max="8969" width="11.625" style="110" bestFit="1" customWidth="1"/>
    <col min="8970" max="8970" width="16.875" style="110" customWidth="1"/>
    <col min="8971" max="8971" width="13.25" style="110" customWidth="1"/>
    <col min="8972" max="8972" width="18.375" style="110" bestFit="1" customWidth="1"/>
    <col min="8973" max="8973" width="15" style="110" bestFit="1" customWidth="1"/>
    <col min="8974" max="8974" width="14.75" style="110" bestFit="1" customWidth="1"/>
    <col min="8975" max="8975" width="14.625" style="110" bestFit="1" customWidth="1"/>
    <col min="8976" max="8976" width="13.75" style="110" bestFit="1" customWidth="1"/>
    <col min="8977" max="8977" width="14.25" style="110" bestFit="1" customWidth="1"/>
    <col min="8978" max="8978" width="15.125" style="110" customWidth="1"/>
    <col min="8979" max="8979" width="20.5" style="110" bestFit="1" customWidth="1"/>
    <col min="8980" max="8980" width="27.875" style="110" bestFit="1" customWidth="1"/>
    <col min="8981" max="8981" width="6.875" style="110" bestFit="1" customWidth="1"/>
    <col min="8982" max="8982" width="5" style="110" bestFit="1" customWidth="1"/>
    <col min="8983" max="8983" width="8" style="110" bestFit="1" customWidth="1"/>
    <col min="8984" max="8984" width="11.875" style="110" bestFit="1" customWidth="1"/>
    <col min="8985" max="9213" width="9" style="110"/>
    <col min="9214" max="9214" width="3.875" style="110" bestFit="1" customWidth="1"/>
    <col min="9215" max="9215" width="16" style="110" bestFit="1" customWidth="1"/>
    <col min="9216" max="9216" width="16.625" style="110" bestFit="1" customWidth="1"/>
    <col min="9217" max="9217" width="13.5" style="110" bestFit="1" customWidth="1"/>
    <col min="9218" max="9219" width="10.875" style="110" bestFit="1" customWidth="1"/>
    <col min="9220" max="9220" width="6.25" style="110" bestFit="1" customWidth="1"/>
    <col min="9221" max="9221" width="8.875" style="110" bestFit="1" customWidth="1"/>
    <col min="9222" max="9222" width="13.875" style="110" bestFit="1" customWidth="1"/>
    <col min="9223" max="9223" width="13.25" style="110" bestFit="1" customWidth="1"/>
    <col min="9224" max="9224" width="16" style="110" bestFit="1" customWidth="1"/>
    <col min="9225" max="9225" width="11.625" style="110" bestFit="1" customWidth="1"/>
    <col min="9226" max="9226" width="16.875" style="110" customWidth="1"/>
    <col min="9227" max="9227" width="13.25" style="110" customWidth="1"/>
    <col min="9228" max="9228" width="18.375" style="110" bestFit="1" customWidth="1"/>
    <col min="9229" max="9229" width="15" style="110" bestFit="1" customWidth="1"/>
    <col min="9230" max="9230" width="14.75" style="110" bestFit="1" customWidth="1"/>
    <col min="9231" max="9231" width="14.625" style="110" bestFit="1" customWidth="1"/>
    <col min="9232" max="9232" width="13.75" style="110" bestFit="1" customWidth="1"/>
    <col min="9233" max="9233" width="14.25" style="110" bestFit="1" customWidth="1"/>
    <col min="9234" max="9234" width="15.125" style="110" customWidth="1"/>
    <col min="9235" max="9235" width="20.5" style="110" bestFit="1" customWidth="1"/>
    <col min="9236" max="9236" width="27.875" style="110" bestFit="1" customWidth="1"/>
    <col min="9237" max="9237" width="6.875" style="110" bestFit="1" customWidth="1"/>
    <col min="9238" max="9238" width="5" style="110" bestFit="1" customWidth="1"/>
    <col min="9239" max="9239" width="8" style="110" bestFit="1" customWidth="1"/>
    <col min="9240" max="9240" width="11.875" style="110" bestFit="1" customWidth="1"/>
    <col min="9241" max="9469" width="9" style="110"/>
    <col min="9470" max="9470" width="3.875" style="110" bestFit="1" customWidth="1"/>
    <col min="9471" max="9471" width="16" style="110" bestFit="1" customWidth="1"/>
    <col min="9472" max="9472" width="16.625" style="110" bestFit="1" customWidth="1"/>
    <col min="9473" max="9473" width="13.5" style="110" bestFit="1" customWidth="1"/>
    <col min="9474" max="9475" width="10.875" style="110" bestFit="1" customWidth="1"/>
    <col min="9476" max="9476" width="6.25" style="110" bestFit="1" customWidth="1"/>
    <col min="9477" max="9477" width="8.875" style="110" bestFit="1" customWidth="1"/>
    <col min="9478" max="9478" width="13.875" style="110" bestFit="1" customWidth="1"/>
    <col min="9479" max="9479" width="13.25" style="110" bestFit="1" customWidth="1"/>
    <col min="9480" max="9480" width="16" style="110" bestFit="1" customWidth="1"/>
    <col min="9481" max="9481" width="11.625" style="110" bestFit="1" customWidth="1"/>
    <col min="9482" max="9482" width="16.875" style="110" customWidth="1"/>
    <col min="9483" max="9483" width="13.25" style="110" customWidth="1"/>
    <col min="9484" max="9484" width="18.375" style="110" bestFit="1" customWidth="1"/>
    <col min="9485" max="9485" width="15" style="110" bestFit="1" customWidth="1"/>
    <col min="9486" max="9486" width="14.75" style="110" bestFit="1" customWidth="1"/>
    <col min="9487" max="9487" width="14.625" style="110" bestFit="1" customWidth="1"/>
    <col min="9488" max="9488" width="13.75" style="110" bestFit="1" customWidth="1"/>
    <col min="9489" max="9489" width="14.25" style="110" bestFit="1" customWidth="1"/>
    <col min="9490" max="9490" width="15.125" style="110" customWidth="1"/>
    <col min="9491" max="9491" width="20.5" style="110" bestFit="1" customWidth="1"/>
    <col min="9492" max="9492" width="27.875" style="110" bestFit="1" customWidth="1"/>
    <col min="9493" max="9493" width="6.875" style="110" bestFit="1" customWidth="1"/>
    <col min="9494" max="9494" width="5" style="110" bestFit="1" customWidth="1"/>
    <col min="9495" max="9495" width="8" style="110" bestFit="1" customWidth="1"/>
    <col min="9496" max="9496" width="11.875" style="110" bestFit="1" customWidth="1"/>
    <col min="9497" max="9725" width="9" style="110"/>
    <col min="9726" max="9726" width="3.875" style="110" bestFit="1" customWidth="1"/>
    <col min="9727" max="9727" width="16" style="110" bestFit="1" customWidth="1"/>
    <col min="9728" max="9728" width="16.625" style="110" bestFit="1" customWidth="1"/>
    <col min="9729" max="9729" width="13.5" style="110" bestFit="1" customWidth="1"/>
    <col min="9730" max="9731" width="10.875" style="110" bestFit="1" customWidth="1"/>
    <col min="9732" max="9732" width="6.25" style="110" bestFit="1" customWidth="1"/>
    <col min="9733" max="9733" width="8.875" style="110" bestFit="1" customWidth="1"/>
    <col min="9734" max="9734" width="13.875" style="110" bestFit="1" customWidth="1"/>
    <col min="9735" max="9735" width="13.25" style="110" bestFit="1" customWidth="1"/>
    <col min="9736" max="9736" width="16" style="110" bestFit="1" customWidth="1"/>
    <col min="9737" max="9737" width="11.625" style="110" bestFit="1" customWidth="1"/>
    <col min="9738" max="9738" width="16.875" style="110" customWidth="1"/>
    <col min="9739" max="9739" width="13.25" style="110" customWidth="1"/>
    <col min="9740" max="9740" width="18.375" style="110" bestFit="1" customWidth="1"/>
    <col min="9741" max="9741" width="15" style="110" bestFit="1" customWidth="1"/>
    <col min="9742" max="9742" width="14.75" style="110" bestFit="1" customWidth="1"/>
    <col min="9743" max="9743" width="14.625" style="110" bestFit="1" customWidth="1"/>
    <col min="9744" max="9744" width="13.75" style="110" bestFit="1" customWidth="1"/>
    <col min="9745" max="9745" width="14.25" style="110" bestFit="1" customWidth="1"/>
    <col min="9746" max="9746" width="15.125" style="110" customWidth="1"/>
    <col min="9747" max="9747" width="20.5" style="110" bestFit="1" customWidth="1"/>
    <col min="9748" max="9748" width="27.875" style="110" bestFit="1" customWidth="1"/>
    <col min="9749" max="9749" width="6.875" style="110" bestFit="1" customWidth="1"/>
    <col min="9750" max="9750" width="5" style="110" bestFit="1" customWidth="1"/>
    <col min="9751" max="9751" width="8" style="110" bestFit="1" customWidth="1"/>
    <col min="9752" max="9752" width="11.875" style="110" bestFit="1" customWidth="1"/>
    <col min="9753" max="9981" width="9" style="110"/>
    <col min="9982" max="9982" width="3.875" style="110" bestFit="1" customWidth="1"/>
    <col min="9983" max="9983" width="16" style="110" bestFit="1" customWidth="1"/>
    <col min="9984" max="9984" width="16.625" style="110" bestFit="1" customWidth="1"/>
    <col min="9985" max="9985" width="13.5" style="110" bestFit="1" customWidth="1"/>
    <col min="9986" max="9987" width="10.875" style="110" bestFit="1" customWidth="1"/>
    <col min="9988" max="9988" width="6.25" style="110" bestFit="1" customWidth="1"/>
    <col min="9989" max="9989" width="8.875" style="110" bestFit="1" customWidth="1"/>
    <col min="9990" max="9990" width="13.875" style="110" bestFit="1" customWidth="1"/>
    <col min="9991" max="9991" width="13.25" style="110" bestFit="1" customWidth="1"/>
    <col min="9992" max="9992" width="16" style="110" bestFit="1" customWidth="1"/>
    <col min="9993" max="9993" width="11.625" style="110" bestFit="1" customWidth="1"/>
    <col min="9994" max="9994" width="16.875" style="110" customWidth="1"/>
    <col min="9995" max="9995" width="13.25" style="110" customWidth="1"/>
    <col min="9996" max="9996" width="18.375" style="110" bestFit="1" customWidth="1"/>
    <col min="9997" max="9997" width="15" style="110" bestFit="1" customWidth="1"/>
    <col min="9998" max="9998" width="14.75" style="110" bestFit="1" customWidth="1"/>
    <col min="9999" max="9999" width="14.625" style="110" bestFit="1" customWidth="1"/>
    <col min="10000" max="10000" width="13.75" style="110" bestFit="1" customWidth="1"/>
    <col min="10001" max="10001" width="14.25" style="110" bestFit="1" customWidth="1"/>
    <col min="10002" max="10002" width="15.125" style="110" customWidth="1"/>
    <col min="10003" max="10003" width="20.5" style="110" bestFit="1" customWidth="1"/>
    <col min="10004" max="10004" width="27.875" style="110" bestFit="1" customWidth="1"/>
    <col min="10005" max="10005" width="6.875" style="110" bestFit="1" customWidth="1"/>
    <col min="10006" max="10006" width="5" style="110" bestFit="1" customWidth="1"/>
    <col min="10007" max="10007" width="8" style="110" bestFit="1" customWidth="1"/>
    <col min="10008" max="10008" width="11.875" style="110" bestFit="1" customWidth="1"/>
    <col min="10009" max="10237" width="9" style="110"/>
    <col min="10238" max="10238" width="3.875" style="110" bestFit="1" customWidth="1"/>
    <col min="10239" max="10239" width="16" style="110" bestFit="1" customWidth="1"/>
    <col min="10240" max="10240" width="16.625" style="110" bestFit="1" customWidth="1"/>
    <col min="10241" max="10241" width="13.5" style="110" bestFit="1" customWidth="1"/>
    <col min="10242" max="10243" width="10.875" style="110" bestFit="1" customWidth="1"/>
    <col min="10244" max="10244" width="6.25" style="110" bestFit="1" customWidth="1"/>
    <col min="10245" max="10245" width="8.875" style="110" bestFit="1" customWidth="1"/>
    <col min="10246" max="10246" width="13.875" style="110" bestFit="1" customWidth="1"/>
    <col min="10247" max="10247" width="13.25" style="110" bestFit="1" customWidth="1"/>
    <col min="10248" max="10248" width="16" style="110" bestFit="1" customWidth="1"/>
    <col min="10249" max="10249" width="11.625" style="110" bestFit="1" customWidth="1"/>
    <col min="10250" max="10250" width="16.875" style="110" customWidth="1"/>
    <col min="10251" max="10251" width="13.25" style="110" customWidth="1"/>
    <col min="10252" max="10252" width="18.375" style="110" bestFit="1" customWidth="1"/>
    <col min="10253" max="10253" width="15" style="110" bestFit="1" customWidth="1"/>
    <col min="10254" max="10254" width="14.75" style="110" bestFit="1" customWidth="1"/>
    <col min="10255" max="10255" width="14.625" style="110" bestFit="1" customWidth="1"/>
    <col min="10256" max="10256" width="13.75" style="110" bestFit="1" customWidth="1"/>
    <col min="10257" max="10257" width="14.25" style="110" bestFit="1" customWidth="1"/>
    <col min="10258" max="10258" width="15.125" style="110" customWidth="1"/>
    <col min="10259" max="10259" width="20.5" style="110" bestFit="1" customWidth="1"/>
    <col min="10260" max="10260" width="27.875" style="110" bestFit="1" customWidth="1"/>
    <col min="10261" max="10261" width="6.875" style="110" bestFit="1" customWidth="1"/>
    <col min="10262" max="10262" width="5" style="110" bestFit="1" customWidth="1"/>
    <col min="10263" max="10263" width="8" style="110" bestFit="1" customWidth="1"/>
    <col min="10264" max="10264" width="11.875" style="110" bestFit="1" customWidth="1"/>
    <col min="10265" max="10493" width="9" style="110"/>
    <col min="10494" max="10494" width="3.875" style="110" bestFit="1" customWidth="1"/>
    <col min="10495" max="10495" width="16" style="110" bestFit="1" customWidth="1"/>
    <col min="10496" max="10496" width="16.625" style="110" bestFit="1" customWidth="1"/>
    <col min="10497" max="10497" width="13.5" style="110" bestFit="1" customWidth="1"/>
    <col min="10498" max="10499" width="10.875" style="110" bestFit="1" customWidth="1"/>
    <col min="10500" max="10500" width="6.25" style="110" bestFit="1" customWidth="1"/>
    <col min="10501" max="10501" width="8.875" style="110" bestFit="1" customWidth="1"/>
    <col min="10502" max="10502" width="13.875" style="110" bestFit="1" customWidth="1"/>
    <col min="10503" max="10503" width="13.25" style="110" bestFit="1" customWidth="1"/>
    <col min="10504" max="10504" width="16" style="110" bestFit="1" customWidth="1"/>
    <col min="10505" max="10505" width="11.625" style="110" bestFit="1" customWidth="1"/>
    <col min="10506" max="10506" width="16.875" style="110" customWidth="1"/>
    <col min="10507" max="10507" width="13.25" style="110" customWidth="1"/>
    <col min="10508" max="10508" width="18.375" style="110" bestFit="1" customWidth="1"/>
    <col min="10509" max="10509" width="15" style="110" bestFit="1" customWidth="1"/>
    <col min="10510" max="10510" width="14.75" style="110" bestFit="1" customWidth="1"/>
    <col min="10511" max="10511" width="14.625" style="110" bestFit="1" customWidth="1"/>
    <col min="10512" max="10512" width="13.75" style="110" bestFit="1" customWidth="1"/>
    <col min="10513" max="10513" width="14.25" style="110" bestFit="1" customWidth="1"/>
    <col min="10514" max="10514" width="15.125" style="110" customWidth="1"/>
    <col min="10515" max="10515" width="20.5" style="110" bestFit="1" customWidth="1"/>
    <col min="10516" max="10516" width="27.875" style="110" bestFit="1" customWidth="1"/>
    <col min="10517" max="10517" width="6.875" style="110" bestFit="1" customWidth="1"/>
    <col min="10518" max="10518" width="5" style="110" bestFit="1" customWidth="1"/>
    <col min="10519" max="10519" width="8" style="110" bestFit="1" customWidth="1"/>
    <col min="10520" max="10520" width="11.875" style="110" bestFit="1" customWidth="1"/>
    <col min="10521" max="10749" width="9" style="110"/>
    <col min="10750" max="10750" width="3.875" style="110" bestFit="1" customWidth="1"/>
    <col min="10751" max="10751" width="16" style="110" bestFit="1" customWidth="1"/>
    <col min="10752" max="10752" width="16.625" style="110" bestFit="1" customWidth="1"/>
    <col min="10753" max="10753" width="13.5" style="110" bestFit="1" customWidth="1"/>
    <col min="10754" max="10755" width="10.875" style="110" bestFit="1" customWidth="1"/>
    <col min="10756" max="10756" width="6.25" style="110" bestFit="1" customWidth="1"/>
    <col min="10757" max="10757" width="8.875" style="110" bestFit="1" customWidth="1"/>
    <col min="10758" max="10758" width="13.875" style="110" bestFit="1" customWidth="1"/>
    <col min="10759" max="10759" width="13.25" style="110" bestFit="1" customWidth="1"/>
    <col min="10760" max="10760" width="16" style="110" bestFit="1" customWidth="1"/>
    <col min="10761" max="10761" width="11.625" style="110" bestFit="1" customWidth="1"/>
    <col min="10762" max="10762" width="16.875" style="110" customWidth="1"/>
    <col min="10763" max="10763" width="13.25" style="110" customWidth="1"/>
    <col min="10764" max="10764" width="18.375" style="110" bestFit="1" customWidth="1"/>
    <col min="10765" max="10765" width="15" style="110" bestFit="1" customWidth="1"/>
    <col min="10766" max="10766" width="14.75" style="110" bestFit="1" customWidth="1"/>
    <col min="10767" max="10767" width="14.625" style="110" bestFit="1" customWidth="1"/>
    <col min="10768" max="10768" width="13.75" style="110" bestFit="1" customWidth="1"/>
    <col min="10769" max="10769" width="14.25" style="110" bestFit="1" customWidth="1"/>
    <col min="10770" max="10770" width="15.125" style="110" customWidth="1"/>
    <col min="10771" max="10771" width="20.5" style="110" bestFit="1" customWidth="1"/>
    <col min="10772" max="10772" width="27.875" style="110" bestFit="1" customWidth="1"/>
    <col min="10773" max="10773" width="6.875" style="110" bestFit="1" customWidth="1"/>
    <col min="10774" max="10774" width="5" style="110" bestFit="1" customWidth="1"/>
    <col min="10775" max="10775" width="8" style="110" bestFit="1" customWidth="1"/>
    <col min="10776" max="10776" width="11.875" style="110" bestFit="1" customWidth="1"/>
    <col min="10777" max="11005" width="9" style="110"/>
    <col min="11006" max="11006" width="3.875" style="110" bestFit="1" customWidth="1"/>
    <col min="11007" max="11007" width="16" style="110" bestFit="1" customWidth="1"/>
    <col min="11008" max="11008" width="16.625" style="110" bestFit="1" customWidth="1"/>
    <col min="11009" max="11009" width="13.5" style="110" bestFit="1" customWidth="1"/>
    <col min="11010" max="11011" width="10.875" style="110" bestFit="1" customWidth="1"/>
    <col min="11012" max="11012" width="6.25" style="110" bestFit="1" customWidth="1"/>
    <col min="11013" max="11013" width="8.875" style="110" bestFit="1" customWidth="1"/>
    <col min="11014" max="11014" width="13.875" style="110" bestFit="1" customWidth="1"/>
    <col min="11015" max="11015" width="13.25" style="110" bestFit="1" customWidth="1"/>
    <col min="11016" max="11016" width="16" style="110" bestFit="1" customWidth="1"/>
    <col min="11017" max="11017" width="11.625" style="110" bestFit="1" customWidth="1"/>
    <col min="11018" max="11018" width="16.875" style="110" customWidth="1"/>
    <col min="11019" max="11019" width="13.25" style="110" customWidth="1"/>
    <col min="11020" max="11020" width="18.375" style="110" bestFit="1" customWidth="1"/>
    <col min="11021" max="11021" width="15" style="110" bestFit="1" customWidth="1"/>
    <col min="11022" max="11022" width="14.75" style="110" bestFit="1" customWidth="1"/>
    <col min="11023" max="11023" width="14.625" style="110" bestFit="1" customWidth="1"/>
    <col min="11024" max="11024" width="13.75" style="110" bestFit="1" customWidth="1"/>
    <col min="11025" max="11025" width="14.25" style="110" bestFit="1" customWidth="1"/>
    <col min="11026" max="11026" width="15.125" style="110" customWidth="1"/>
    <col min="11027" max="11027" width="20.5" style="110" bestFit="1" customWidth="1"/>
    <col min="11028" max="11028" width="27.875" style="110" bestFit="1" customWidth="1"/>
    <col min="11029" max="11029" width="6.875" style="110" bestFit="1" customWidth="1"/>
    <col min="11030" max="11030" width="5" style="110" bestFit="1" customWidth="1"/>
    <col min="11031" max="11031" width="8" style="110" bestFit="1" customWidth="1"/>
    <col min="11032" max="11032" width="11.875" style="110" bestFit="1" customWidth="1"/>
    <col min="11033" max="11261" width="9" style="110"/>
    <col min="11262" max="11262" width="3.875" style="110" bestFit="1" customWidth="1"/>
    <col min="11263" max="11263" width="16" style="110" bestFit="1" customWidth="1"/>
    <col min="11264" max="11264" width="16.625" style="110" bestFit="1" customWidth="1"/>
    <col min="11265" max="11265" width="13.5" style="110" bestFit="1" customWidth="1"/>
    <col min="11266" max="11267" width="10.875" style="110" bestFit="1" customWidth="1"/>
    <col min="11268" max="11268" width="6.25" style="110" bestFit="1" customWidth="1"/>
    <col min="11269" max="11269" width="8.875" style="110" bestFit="1" customWidth="1"/>
    <col min="11270" max="11270" width="13.875" style="110" bestFit="1" customWidth="1"/>
    <col min="11271" max="11271" width="13.25" style="110" bestFit="1" customWidth="1"/>
    <col min="11272" max="11272" width="16" style="110" bestFit="1" customWidth="1"/>
    <col min="11273" max="11273" width="11.625" style="110" bestFit="1" customWidth="1"/>
    <col min="11274" max="11274" width="16.875" style="110" customWidth="1"/>
    <col min="11275" max="11275" width="13.25" style="110" customWidth="1"/>
    <col min="11276" max="11276" width="18.375" style="110" bestFit="1" customWidth="1"/>
    <col min="11277" max="11277" width="15" style="110" bestFit="1" customWidth="1"/>
    <col min="11278" max="11278" width="14.75" style="110" bestFit="1" customWidth="1"/>
    <col min="11279" max="11279" width="14.625" style="110" bestFit="1" customWidth="1"/>
    <col min="11280" max="11280" width="13.75" style="110" bestFit="1" customWidth="1"/>
    <col min="11281" max="11281" width="14.25" style="110" bestFit="1" customWidth="1"/>
    <col min="11282" max="11282" width="15.125" style="110" customWidth="1"/>
    <col min="11283" max="11283" width="20.5" style="110" bestFit="1" customWidth="1"/>
    <col min="11284" max="11284" width="27.875" style="110" bestFit="1" customWidth="1"/>
    <col min="11285" max="11285" width="6.875" style="110" bestFit="1" customWidth="1"/>
    <col min="11286" max="11286" width="5" style="110" bestFit="1" customWidth="1"/>
    <col min="11287" max="11287" width="8" style="110" bestFit="1" customWidth="1"/>
    <col min="11288" max="11288" width="11.875" style="110" bestFit="1" customWidth="1"/>
    <col min="11289" max="11517" width="9" style="110"/>
    <col min="11518" max="11518" width="3.875" style="110" bestFit="1" customWidth="1"/>
    <col min="11519" max="11519" width="16" style="110" bestFit="1" customWidth="1"/>
    <col min="11520" max="11520" width="16.625" style="110" bestFit="1" customWidth="1"/>
    <col min="11521" max="11521" width="13.5" style="110" bestFit="1" customWidth="1"/>
    <col min="11522" max="11523" width="10.875" style="110" bestFit="1" customWidth="1"/>
    <col min="11524" max="11524" width="6.25" style="110" bestFit="1" customWidth="1"/>
    <col min="11525" max="11525" width="8.875" style="110" bestFit="1" customWidth="1"/>
    <col min="11526" max="11526" width="13.875" style="110" bestFit="1" customWidth="1"/>
    <col min="11527" max="11527" width="13.25" style="110" bestFit="1" customWidth="1"/>
    <col min="11528" max="11528" width="16" style="110" bestFit="1" customWidth="1"/>
    <col min="11529" max="11529" width="11.625" style="110" bestFit="1" customWidth="1"/>
    <col min="11530" max="11530" width="16.875" style="110" customWidth="1"/>
    <col min="11531" max="11531" width="13.25" style="110" customWidth="1"/>
    <col min="11532" max="11532" width="18.375" style="110" bestFit="1" customWidth="1"/>
    <col min="11533" max="11533" width="15" style="110" bestFit="1" customWidth="1"/>
    <col min="11534" max="11534" width="14.75" style="110" bestFit="1" customWidth="1"/>
    <col min="11535" max="11535" width="14.625" style="110" bestFit="1" customWidth="1"/>
    <col min="11536" max="11536" width="13.75" style="110" bestFit="1" customWidth="1"/>
    <col min="11537" max="11537" width="14.25" style="110" bestFit="1" customWidth="1"/>
    <col min="11538" max="11538" width="15.125" style="110" customWidth="1"/>
    <col min="11539" max="11539" width="20.5" style="110" bestFit="1" customWidth="1"/>
    <col min="11540" max="11540" width="27.875" style="110" bestFit="1" customWidth="1"/>
    <col min="11541" max="11541" width="6.875" style="110" bestFit="1" customWidth="1"/>
    <col min="11542" max="11542" width="5" style="110" bestFit="1" customWidth="1"/>
    <col min="11543" max="11543" width="8" style="110" bestFit="1" customWidth="1"/>
    <col min="11544" max="11544" width="11.875" style="110" bestFit="1" customWidth="1"/>
    <col min="11545" max="11773" width="9" style="110"/>
    <col min="11774" max="11774" width="3.875" style="110" bestFit="1" customWidth="1"/>
    <col min="11775" max="11775" width="16" style="110" bestFit="1" customWidth="1"/>
    <col min="11776" max="11776" width="16.625" style="110" bestFit="1" customWidth="1"/>
    <col min="11777" max="11777" width="13.5" style="110" bestFit="1" customWidth="1"/>
    <col min="11778" max="11779" width="10.875" style="110" bestFit="1" customWidth="1"/>
    <col min="11780" max="11780" width="6.25" style="110" bestFit="1" customWidth="1"/>
    <col min="11781" max="11781" width="8.875" style="110" bestFit="1" customWidth="1"/>
    <col min="11782" max="11782" width="13.875" style="110" bestFit="1" customWidth="1"/>
    <col min="11783" max="11783" width="13.25" style="110" bestFit="1" customWidth="1"/>
    <col min="11784" max="11784" width="16" style="110" bestFit="1" customWidth="1"/>
    <col min="11785" max="11785" width="11.625" style="110" bestFit="1" customWidth="1"/>
    <col min="11786" max="11786" width="16.875" style="110" customWidth="1"/>
    <col min="11787" max="11787" width="13.25" style="110" customWidth="1"/>
    <col min="11788" max="11788" width="18.375" style="110" bestFit="1" customWidth="1"/>
    <col min="11789" max="11789" width="15" style="110" bestFit="1" customWidth="1"/>
    <col min="11790" max="11790" width="14.75" style="110" bestFit="1" customWidth="1"/>
    <col min="11791" max="11791" width="14.625" style="110" bestFit="1" customWidth="1"/>
    <col min="11792" max="11792" width="13.75" style="110" bestFit="1" customWidth="1"/>
    <col min="11793" max="11793" width="14.25" style="110" bestFit="1" customWidth="1"/>
    <col min="11794" max="11794" width="15.125" style="110" customWidth="1"/>
    <col min="11795" max="11795" width="20.5" style="110" bestFit="1" customWidth="1"/>
    <col min="11796" max="11796" width="27.875" style="110" bestFit="1" customWidth="1"/>
    <col min="11797" max="11797" width="6.875" style="110" bestFit="1" customWidth="1"/>
    <col min="11798" max="11798" width="5" style="110" bestFit="1" customWidth="1"/>
    <col min="11799" max="11799" width="8" style="110" bestFit="1" customWidth="1"/>
    <col min="11800" max="11800" width="11.875" style="110" bestFit="1" customWidth="1"/>
    <col min="11801" max="12029" width="9" style="110"/>
    <col min="12030" max="12030" width="3.875" style="110" bestFit="1" customWidth="1"/>
    <col min="12031" max="12031" width="16" style="110" bestFit="1" customWidth="1"/>
    <col min="12032" max="12032" width="16.625" style="110" bestFit="1" customWidth="1"/>
    <col min="12033" max="12033" width="13.5" style="110" bestFit="1" customWidth="1"/>
    <col min="12034" max="12035" width="10.875" style="110" bestFit="1" customWidth="1"/>
    <col min="12036" max="12036" width="6.25" style="110" bestFit="1" customWidth="1"/>
    <col min="12037" max="12037" width="8.875" style="110" bestFit="1" customWidth="1"/>
    <col min="12038" max="12038" width="13.875" style="110" bestFit="1" customWidth="1"/>
    <col min="12039" max="12039" width="13.25" style="110" bestFit="1" customWidth="1"/>
    <col min="12040" max="12040" width="16" style="110" bestFit="1" customWidth="1"/>
    <col min="12041" max="12041" width="11.625" style="110" bestFit="1" customWidth="1"/>
    <col min="12042" max="12042" width="16.875" style="110" customWidth="1"/>
    <col min="12043" max="12043" width="13.25" style="110" customWidth="1"/>
    <col min="12044" max="12044" width="18.375" style="110" bestFit="1" customWidth="1"/>
    <col min="12045" max="12045" width="15" style="110" bestFit="1" customWidth="1"/>
    <col min="12046" max="12046" width="14.75" style="110" bestFit="1" customWidth="1"/>
    <col min="12047" max="12047" width="14.625" style="110" bestFit="1" customWidth="1"/>
    <col min="12048" max="12048" width="13.75" style="110" bestFit="1" customWidth="1"/>
    <col min="12049" max="12049" width="14.25" style="110" bestFit="1" customWidth="1"/>
    <col min="12050" max="12050" width="15.125" style="110" customWidth="1"/>
    <col min="12051" max="12051" width="20.5" style="110" bestFit="1" customWidth="1"/>
    <col min="12052" max="12052" width="27.875" style="110" bestFit="1" customWidth="1"/>
    <col min="12053" max="12053" width="6.875" style="110" bestFit="1" customWidth="1"/>
    <col min="12054" max="12054" width="5" style="110" bestFit="1" customWidth="1"/>
    <col min="12055" max="12055" width="8" style="110" bestFit="1" customWidth="1"/>
    <col min="12056" max="12056" width="11.875" style="110" bestFit="1" customWidth="1"/>
    <col min="12057" max="12285" width="9" style="110"/>
    <col min="12286" max="12286" width="3.875" style="110" bestFit="1" customWidth="1"/>
    <col min="12287" max="12287" width="16" style="110" bestFit="1" customWidth="1"/>
    <col min="12288" max="12288" width="16.625" style="110" bestFit="1" customWidth="1"/>
    <col min="12289" max="12289" width="13.5" style="110" bestFit="1" customWidth="1"/>
    <col min="12290" max="12291" width="10.875" style="110" bestFit="1" customWidth="1"/>
    <col min="12292" max="12292" width="6.25" style="110" bestFit="1" customWidth="1"/>
    <col min="12293" max="12293" width="8.875" style="110" bestFit="1" customWidth="1"/>
    <col min="12294" max="12294" width="13.875" style="110" bestFit="1" customWidth="1"/>
    <col min="12295" max="12295" width="13.25" style="110" bestFit="1" customWidth="1"/>
    <col min="12296" max="12296" width="16" style="110" bestFit="1" customWidth="1"/>
    <col min="12297" max="12297" width="11.625" style="110" bestFit="1" customWidth="1"/>
    <col min="12298" max="12298" width="16.875" style="110" customWidth="1"/>
    <col min="12299" max="12299" width="13.25" style="110" customWidth="1"/>
    <col min="12300" max="12300" width="18.375" style="110" bestFit="1" customWidth="1"/>
    <col min="12301" max="12301" width="15" style="110" bestFit="1" customWidth="1"/>
    <col min="12302" max="12302" width="14.75" style="110" bestFit="1" customWidth="1"/>
    <col min="12303" max="12303" width="14.625" style="110" bestFit="1" customWidth="1"/>
    <col min="12304" max="12304" width="13.75" style="110" bestFit="1" customWidth="1"/>
    <col min="12305" max="12305" width="14.25" style="110" bestFit="1" customWidth="1"/>
    <col min="12306" max="12306" width="15.125" style="110" customWidth="1"/>
    <col min="12307" max="12307" width="20.5" style="110" bestFit="1" customWidth="1"/>
    <col min="12308" max="12308" width="27.875" style="110" bestFit="1" customWidth="1"/>
    <col min="12309" max="12309" width="6.875" style="110" bestFit="1" customWidth="1"/>
    <col min="12310" max="12310" width="5" style="110" bestFit="1" customWidth="1"/>
    <col min="12311" max="12311" width="8" style="110" bestFit="1" customWidth="1"/>
    <col min="12312" max="12312" width="11.875" style="110" bestFit="1" customWidth="1"/>
    <col min="12313" max="12541" width="9" style="110"/>
    <col min="12542" max="12542" width="3.875" style="110" bestFit="1" customWidth="1"/>
    <col min="12543" max="12543" width="16" style="110" bestFit="1" customWidth="1"/>
    <col min="12544" max="12544" width="16.625" style="110" bestFit="1" customWidth="1"/>
    <col min="12545" max="12545" width="13.5" style="110" bestFit="1" customWidth="1"/>
    <col min="12546" max="12547" width="10.875" style="110" bestFit="1" customWidth="1"/>
    <col min="12548" max="12548" width="6.25" style="110" bestFit="1" customWidth="1"/>
    <col min="12549" max="12549" width="8.875" style="110" bestFit="1" customWidth="1"/>
    <col min="12550" max="12550" width="13.875" style="110" bestFit="1" customWidth="1"/>
    <col min="12551" max="12551" width="13.25" style="110" bestFit="1" customWidth="1"/>
    <col min="12552" max="12552" width="16" style="110" bestFit="1" customWidth="1"/>
    <col min="12553" max="12553" width="11.625" style="110" bestFit="1" customWidth="1"/>
    <col min="12554" max="12554" width="16.875" style="110" customWidth="1"/>
    <col min="12555" max="12555" width="13.25" style="110" customWidth="1"/>
    <col min="12556" max="12556" width="18.375" style="110" bestFit="1" customWidth="1"/>
    <col min="12557" max="12557" width="15" style="110" bestFit="1" customWidth="1"/>
    <col min="12558" max="12558" width="14.75" style="110" bestFit="1" customWidth="1"/>
    <col min="12559" max="12559" width="14.625" style="110" bestFit="1" customWidth="1"/>
    <col min="12560" max="12560" width="13.75" style="110" bestFit="1" customWidth="1"/>
    <col min="12561" max="12561" width="14.25" style="110" bestFit="1" customWidth="1"/>
    <col min="12562" max="12562" width="15.125" style="110" customWidth="1"/>
    <col min="12563" max="12563" width="20.5" style="110" bestFit="1" customWidth="1"/>
    <col min="12564" max="12564" width="27.875" style="110" bestFit="1" customWidth="1"/>
    <col min="12565" max="12565" width="6.875" style="110" bestFit="1" customWidth="1"/>
    <col min="12566" max="12566" width="5" style="110" bestFit="1" customWidth="1"/>
    <col min="12567" max="12567" width="8" style="110" bestFit="1" customWidth="1"/>
    <col min="12568" max="12568" width="11.875" style="110" bestFit="1" customWidth="1"/>
    <col min="12569" max="12797" width="9" style="110"/>
    <col min="12798" max="12798" width="3.875" style="110" bestFit="1" customWidth="1"/>
    <col min="12799" max="12799" width="16" style="110" bestFit="1" customWidth="1"/>
    <col min="12800" max="12800" width="16.625" style="110" bestFit="1" customWidth="1"/>
    <col min="12801" max="12801" width="13.5" style="110" bestFit="1" customWidth="1"/>
    <col min="12802" max="12803" width="10.875" style="110" bestFit="1" customWidth="1"/>
    <col min="12804" max="12804" width="6.25" style="110" bestFit="1" customWidth="1"/>
    <col min="12805" max="12805" width="8.875" style="110" bestFit="1" customWidth="1"/>
    <col min="12806" max="12806" width="13.875" style="110" bestFit="1" customWidth="1"/>
    <col min="12807" max="12807" width="13.25" style="110" bestFit="1" customWidth="1"/>
    <col min="12808" max="12808" width="16" style="110" bestFit="1" customWidth="1"/>
    <col min="12809" max="12809" width="11.625" style="110" bestFit="1" customWidth="1"/>
    <col min="12810" max="12810" width="16.875" style="110" customWidth="1"/>
    <col min="12811" max="12811" width="13.25" style="110" customWidth="1"/>
    <col min="12812" max="12812" width="18.375" style="110" bestFit="1" customWidth="1"/>
    <col min="12813" max="12813" width="15" style="110" bestFit="1" customWidth="1"/>
    <col min="12814" max="12814" width="14.75" style="110" bestFit="1" customWidth="1"/>
    <col min="12815" max="12815" width="14.625" style="110" bestFit="1" customWidth="1"/>
    <col min="12816" max="12816" width="13.75" style="110" bestFit="1" customWidth="1"/>
    <col min="12817" max="12817" width="14.25" style="110" bestFit="1" customWidth="1"/>
    <col min="12818" max="12818" width="15.125" style="110" customWidth="1"/>
    <col min="12819" max="12819" width="20.5" style="110" bestFit="1" customWidth="1"/>
    <col min="12820" max="12820" width="27.875" style="110" bestFit="1" customWidth="1"/>
    <col min="12821" max="12821" width="6.875" style="110" bestFit="1" customWidth="1"/>
    <col min="12822" max="12822" width="5" style="110" bestFit="1" customWidth="1"/>
    <col min="12823" max="12823" width="8" style="110" bestFit="1" customWidth="1"/>
    <col min="12824" max="12824" width="11.875" style="110" bestFit="1" customWidth="1"/>
    <col min="12825" max="13053" width="9" style="110"/>
    <col min="13054" max="13054" width="3.875" style="110" bestFit="1" customWidth="1"/>
    <col min="13055" max="13055" width="16" style="110" bestFit="1" customWidth="1"/>
    <col min="13056" max="13056" width="16.625" style="110" bestFit="1" customWidth="1"/>
    <col min="13057" max="13057" width="13.5" style="110" bestFit="1" customWidth="1"/>
    <col min="13058" max="13059" width="10.875" style="110" bestFit="1" customWidth="1"/>
    <col min="13060" max="13060" width="6.25" style="110" bestFit="1" customWidth="1"/>
    <col min="13061" max="13061" width="8.875" style="110" bestFit="1" customWidth="1"/>
    <col min="13062" max="13062" width="13.875" style="110" bestFit="1" customWidth="1"/>
    <col min="13063" max="13063" width="13.25" style="110" bestFit="1" customWidth="1"/>
    <col min="13064" max="13064" width="16" style="110" bestFit="1" customWidth="1"/>
    <col min="13065" max="13065" width="11.625" style="110" bestFit="1" customWidth="1"/>
    <col min="13066" max="13066" width="16.875" style="110" customWidth="1"/>
    <col min="13067" max="13067" width="13.25" style="110" customWidth="1"/>
    <col min="13068" max="13068" width="18.375" style="110" bestFit="1" customWidth="1"/>
    <col min="13069" max="13069" width="15" style="110" bestFit="1" customWidth="1"/>
    <col min="13070" max="13070" width="14.75" style="110" bestFit="1" customWidth="1"/>
    <col min="13071" max="13071" width="14.625" style="110" bestFit="1" customWidth="1"/>
    <col min="13072" max="13072" width="13.75" style="110" bestFit="1" customWidth="1"/>
    <col min="13073" max="13073" width="14.25" style="110" bestFit="1" customWidth="1"/>
    <col min="13074" max="13074" width="15.125" style="110" customWidth="1"/>
    <col min="13075" max="13075" width="20.5" style="110" bestFit="1" customWidth="1"/>
    <col min="13076" max="13076" width="27.875" style="110" bestFit="1" customWidth="1"/>
    <col min="13077" max="13077" width="6.875" style="110" bestFit="1" customWidth="1"/>
    <col min="13078" max="13078" width="5" style="110" bestFit="1" customWidth="1"/>
    <col min="13079" max="13079" width="8" style="110" bestFit="1" customWidth="1"/>
    <col min="13080" max="13080" width="11.875" style="110" bestFit="1" customWidth="1"/>
    <col min="13081" max="13309" width="9" style="110"/>
    <col min="13310" max="13310" width="3.875" style="110" bestFit="1" customWidth="1"/>
    <col min="13311" max="13311" width="16" style="110" bestFit="1" customWidth="1"/>
    <col min="13312" max="13312" width="16.625" style="110" bestFit="1" customWidth="1"/>
    <col min="13313" max="13313" width="13.5" style="110" bestFit="1" customWidth="1"/>
    <col min="13314" max="13315" width="10.875" style="110" bestFit="1" customWidth="1"/>
    <col min="13316" max="13316" width="6.25" style="110" bestFit="1" customWidth="1"/>
    <col min="13317" max="13317" width="8.875" style="110" bestFit="1" customWidth="1"/>
    <col min="13318" max="13318" width="13.875" style="110" bestFit="1" customWidth="1"/>
    <col min="13319" max="13319" width="13.25" style="110" bestFit="1" customWidth="1"/>
    <col min="13320" max="13320" width="16" style="110" bestFit="1" customWidth="1"/>
    <col min="13321" max="13321" width="11.625" style="110" bestFit="1" customWidth="1"/>
    <col min="13322" max="13322" width="16.875" style="110" customWidth="1"/>
    <col min="13323" max="13323" width="13.25" style="110" customWidth="1"/>
    <col min="13324" max="13324" width="18.375" style="110" bestFit="1" customWidth="1"/>
    <col min="13325" max="13325" width="15" style="110" bestFit="1" customWidth="1"/>
    <col min="13326" max="13326" width="14.75" style="110" bestFit="1" customWidth="1"/>
    <col min="13327" max="13327" width="14.625" style="110" bestFit="1" customWidth="1"/>
    <col min="13328" max="13328" width="13.75" style="110" bestFit="1" customWidth="1"/>
    <col min="13329" max="13329" width="14.25" style="110" bestFit="1" customWidth="1"/>
    <col min="13330" max="13330" width="15.125" style="110" customWidth="1"/>
    <col min="13331" max="13331" width="20.5" style="110" bestFit="1" customWidth="1"/>
    <col min="13332" max="13332" width="27.875" style="110" bestFit="1" customWidth="1"/>
    <col min="13333" max="13333" width="6.875" style="110" bestFit="1" customWidth="1"/>
    <col min="13334" max="13334" width="5" style="110" bestFit="1" customWidth="1"/>
    <col min="13335" max="13335" width="8" style="110" bestFit="1" customWidth="1"/>
    <col min="13336" max="13336" width="11.875" style="110" bestFit="1" customWidth="1"/>
    <col min="13337" max="13565" width="9" style="110"/>
    <col min="13566" max="13566" width="3.875" style="110" bestFit="1" customWidth="1"/>
    <col min="13567" max="13567" width="16" style="110" bestFit="1" customWidth="1"/>
    <col min="13568" max="13568" width="16.625" style="110" bestFit="1" customWidth="1"/>
    <col min="13569" max="13569" width="13.5" style="110" bestFit="1" customWidth="1"/>
    <col min="13570" max="13571" width="10.875" style="110" bestFit="1" customWidth="1"/>
    <col min="13572" max="13572" width="6.25" style="110" bestFit="1" customWidth="1"/>
    <col min="13573" max="13573" width="8.875" style="110" bestFit="1" customWidth="1"/>
    <col min="13574" max="13574" width="13.875" style="110" bestFit="1" customWidth="1"/>
    <col min="13575" max="13575" width="13.25" style="110" bestFit="1" customWidth="1"/>
    <col min="13576" max="13576" width="16" style="110" bestFit="1" customWidth="1"/>
    <col min="13577" max="13577" width="11.625" style="110" bestFit="1" customWidth="1"/>
    <col min="13578" max="13578" width="16.875" style="110" customWidth="1"/>
    <col min="13579" max="13579" width="13.25" style="110" customWidth="1"/>
    <col min="13580" max="13580" width="18.375" style="110" bestFit="1" customWidth="1"/>
    <col min="13581" max="13581" width="15" style="110" bestFit="1" customWidth="1"/>
    <col min="13582" max="13582" width="14.75" style="110" bestFit="1" customWidth="1"/>
    <col min="13583" max="13583" width="14.625" style="110" bestFit="1" customWidth="1"/>
    <col min="13584" max="13584" width="13.75" style="110" bestFit="1" customWidth="1"/>
    <col min="13585" max="13585" width="14.25" style="110" bestFit="1" customWidth="1"/>
    <col min="13586" max="13586" width="15.125" style="110" customWidth="1"/>
    <col min="13587" max="13587" width="20.5" style="110" bestFit="1" customWidth="1"/>
    <col min="13588" max="13588" width="27.875" style="110" bestFit="1" customWidth="1"/>
    <col min="13589" max="13589" width="6.875" style="110" bestFit="1" customWidth="1"/>
    <col min="13590" max="13590" width="5" style="110" bestFit="1" customWidth="1"/>
    <col min="13591" max="13591" width="8" style="110" bestFit="1" customWidth="1"/>
    <col min="13592" max="13592" width="11.875" style="110" bestFit="1" customWidth="1"/>
    <col min="13593" max="13821" width="9" style="110"/>
    <col min="13822" max="13822" width="3.875" style="110" bestFit="1" customWidth="1"/>
    <col min="13823" max="13823" width="16" style="110" bestFit="1" customWidth="1"/>
    <col min="13824" max="13824" width="16.625" style="110" bestFit="1" customWidth="1"/>
    <col min="13825" max="13825" width="13.5" style="110" bestFit="1" customWidth="1"/>
    <col min="13826" max="13827" width="10.875" style="110" bestFit="1" customWidth="1"/>
    <col min="13828" max="13828" width="6.25" style="110" bestFit="1" customWidth="1"/>
    <col min="13829" max="13829" width="8.875" style="110" bestFit="1" customWidth="1"/>
    <col min="13830" max="13830" width="13.875" style="110" bestFit="1" customWidth="1"/>
    <col min="13831" max="13831" width="13.25" style="110" bestFit="1" customWidth="1"/>
    <col min="13832" max="13832" width="16" style="110" bestFit="1" customWidth="1"/>
    <col min="13833" max="13833" width="11.625" style="110" bestFit="1" customWidth="1"/>
    <col min="13834" max="13834" width="16.875" style="110" customWidth="1"/>
    <col min="13835" max="13835" width="13.25" style="110" customWidth="1"/>
    <col min="13836" max="13836" width="18.375" style="110" bestFit="1" customWidth="1"/>
    <col min="13837" max="13837" width="15" style="110" bestFit="1" customWidth="1"/>
    <col min="13838" max="13838" width="14.75" style="110" bestFit="1" customWidth="1"/>
    <col min="13839" max="13839" width="14.625" style="110" bestFit="1" customWidth="1"/>
    <col min="13840" max="13840" width="13.75" style="110" bestFit="1" customWidth="1"/>
    <col min="13841" max="13841" width="14.25" style="110" bestFit="1" customWidth="1"/>
    <col min="13842" max="13842" width="15.125" style="110" customWidth="1"/>
    <col min="13843" max="13843" width="20.5" style="110" bestFit="1" customWidth="1"/>
    <col min="13844" max="13844" width="27.875" style="110" bestFit="1" customWidth="1"/>
    <col min="13845" max="13845" width="6.875" style="110" bestFit="1" customWidth="1"/>
    <col min="13846" max="13846" width="5" style="110" bestFit="1" customWidth="1"/>
    <col min="13847" max="13847" width="8" style="110" bestFit="1" customWidth="1"/>
    <col min="13848" max="13848" width="11.875" style="110" bestFit="1" customWidth="1"/>
    <col min="13849" max="14077" width="9" style="110"/>
    <col min="14078" max="14078" width="3.875" style="110" bestFit="1" customWidth="1"/>
    <col min="14079" max="14079" width="16" style="110" bestFit="1" customWidth="1"/>
    <col min="14080" max="14080" width="16.625" style="110" bestFit="1" customWidth="1"/>
    <col min="14081" max="14081" width="13.5" style="110" bestFit="1" customWidth="1"/>
    <col min="14082" max="14083" width="10.875" style="110" bestFit="1" customWidth="1"/>
    <col min="14084" max="14084" width="6.25" style="110" bestFit="1" customWidth="1"/>
    <col min="14085" max="14085" width="8.875" style="110" bestFit="1" customWidth="1"/>
    <col min="14086" max="14086" width="13.875" style="110" bestFit="1" customWidth="1"/>
    <col min="14087" max="14087" width="13.25" style="110" bestFit="1" customWidth="1"/>
    <col min="14088" max="14088" width="16" style="110" bestFit="1" customWidth="1"/>
    <col min="14089" max="14089" width="11.625" style="110" bestFit="1" customWidth="1"/>
    <col min="14090" max="14090" width="16.875" style="110" customWidth="1"/>
    <col min="14091" max="14091" width="13.25" style="110" customWidth="1"/>
    <col min="14092" max="14092" width="18.375" style="110" bestFit="1" customWidth="1"/>
    <col min="14093" max="14093" width="15" style="110" bestFit="1" customWidth="1"/>
    <col min="14094" max="14094" width="14.75" style="110" bestFit="1" customWidth="1"/>
    <col min="14095" max="14095" width="14.625" style="110" bestFit="1" customWidth="1"/>
    <col min="14096" max="14096" width="13.75" style="110" bestFit="1" customWidth="1"/>
    <col min="14097" max="14097" width="14.25" style="110" bestFit="1" customWidth="1"/>
    <col min="14098" max="14098" width="15.125" style="110" customWidth="1"/>
    <col min="14099" max="14099" width="20.5" style="110" bestFit="1" customWidth="1"/>
    <col min="14100" max="14100" width="27.875" style="110" bestFit="1" customWidth="1"/>
    <col min="14101" max="14101" width="6.875" style="110" bestFit="1" customWidth="1"/>
    <col min="14102" max="14102" width="5" style="110" bestFit="1" customWidth="1"/>
    <col min="14103" max="14103" width="8" style="110" bestFit="1" customWidth="1"/>
    <col min="14104" max="14104" width="11.875" style="110" bestFit="1" customWidth="1"/>
    <col min="14105" max="14333" width="9" style="110"/>
    <col min="14334" max="14334" width="3.875" style="110" bestFit="1" customWidth="1"/>
    <col min="14335" max="14335" width="16" style="110" bestFit="1" customWidth="1"/>
    <col min="14336" max="14336" width="16.625" style="110" bestFit="1" customWidth="1"/>
    <col min="14337" max="14337" width="13.5" style="110" bestFit="1" customWidth="1"/>
    <col min="14338" max="14339" width="10.875" style="110" bestFit="1" customWidth="1"/>
    <col min="14340" max="14340" width="6.25" style="110" bestFit="1" customWidth="1"/>
    <col min="14341" max="14341" width="8.875" style="110" bestFit="1" customWidth="1"/>
    <col min="14342" max="14342" width="13.875" style="110" bestFit="1" customWidth="1"/>
    <col min="14343" max="14343" width="13.25" style="110" bestFit="1" customWidth="1"/>
    <col min="14344" max="14344" width="16" style="110" bestFit="1" customWidth="1"/>
    <col min="14345" max="14345" width="11.625" style="110" bestFit="1" customWidth="1"/>
    <col min="14346" max="14346" width="16.875" style="110" customWidth="1"/>
    <col min="14347" max="14347" width="13.25" style="110" customWidth="1"/>
    <col min="14348" max="14348" width="18.375" style="110" bestFit="1" customWidth="1"/>
    <col min="14349" max="14349" width="15" style="110" bestFit="1" customWidth="1"/>
    <col min="14350" max="14350" width="14.75" style="110" bestFit="1" customWidth="1"/>
    <col min="14351" max="14351" width="14.625" style="110" bestFit="1" customWidth="1"/>
    <col min="14352" max="14352" width="13.75" style="110" bestFit="1" customWidth="1"/>
    <col min="14353" max="14353" width="14.25" style="110" bestFit="1" customWidth="1"/>
    <col min="14354" max="14354" width="15.125" style="110" customWidth="1"/>
    <col min="14355" max="14355" width="20.5" style="110" bestFit="1" customWidth="1"/>
    <col min="14356" max="14356" width="27.875" style="110" bestFit="1" customWidth="1"/>
    <col min="14357" max="14357" width="6.875" style="110" bestFit="1" customWidth="1"/>
    <col min="14358" max="14358" width="5" style="110" bestFit="1" customWidth="1"/>
    <col min="14359" max="14359" width="8" style="110" bestFit="1" customWidth="1"/>
    <col min="14360" max="14360" width="11.875" style="110" bestFit="1" customWidth="1"/>
    <col min="14361" max="14589" width="9" style="110"/>
    <col min="14590" max="14590" width="3.875" style="110" bestFit="1" customWidth="1"/>
    <col min="14591" max="14591" width="16" style="110" bestFit="1" customWidth="1"/>
    <col min="14592" max="14592" width="16.625" style="110" bestFit="1" customWidth="1"/>
    <col min="14593" max="14593" width="13.5" style="110" bestFit="1" customWidth="1"/>
    <col min="14594" max="14595" width="10.875" style="110" bestFit="1" customWidth="1"/>
    <col min="14596" max="14596" width="6.25" style="110" bestFit="1" customWidth="1"/>
    <col min="14597" max="14597" width="8.875" style="110" bestFit="1" customWidth="1"/>
    <col min="14598" max="14598" width="13.875" style="110" bestFit="1" customWidth="1"/>
    <col min="14599" max="14599" width="13.25" style="110" bestFit="1" customWidth="1"/>
    <col min="14600" max="14600" width="16" style="110" bestFit="1" customWidth="1"/>
    <col min="14601" max="14601" width="11.625" style="110" bestFit="1" customWidth="1"/>
    <col min="14602" max="14602" width="16.875" style="110" customWidth="1"/>
    <col min="14603" max="14603" width="13.25" style="110" customWidth="1"/>
    <col min="14604" max="14604" width="18.375" style="110" bestFit="1" customWidth="1"/>
    <col min="14605" max="14605" width="15" style="110" bestFit="1" customWidth="1"/>
    <col min="14606" max="14606" width="14.75" style="110" bestFit="1" customWidth="1"/>
    <col min="14607" max="14607" width="14.625" style="110" bestFit="1" customWidth="1"/>
    <col min="14608" max="14608" width="13.75" style="110" bestFit="1" customWidth="1"/>
    <col min="14609" max="14609" width="14.25" style="110" bestFit="1" customWidth="1"/>
    <col min="14610" max="14610" width="15.125" style="110" customWidth="1"/>
    <col min="14611" max="14611" width="20.5" style="110" bestFit="1" customWidth="1"/>
    <col min="14612" max="14612" width="27.875" style="110" bestFit="1" customWidth="1"/>
    <col min="14613" max="14613" width="6.875" style="110" bestFit="1" customWidth="1"/>
    <col min="14614" max="14614" width="5" style="110" bestFit="1" customWidth="1"/>
    <col min="14615" max="14615" width="8" style="110" bestFit="1" customWidth="1"/>
    <col min="14616" max="14616" width="11.875" style="110" bestFit="1" customWidth="1"/>
    <col min="14617" max="14845" width="9" style="110"/>
    <col min="14846" max="14846" width="3.875" style="110" bestFit="1" customWidth="1"/>
    <col min="14847" max="14847" width="16" style="110" bestFit="1" customWidth="1"/>
    <col min="14848" max="14848" width="16.625" style="110" bestFit="1" customWidth="1"/>
    <col min="14849" max="14849" width="13.5" style="110" bestFit="1" customWidth="1"/>
    <col min="14850" max="14851" width="10.875" style="110" bestFit="1" customWidth="1"/>
    <col min="14852" max="14852" width="6.25" style="110" bestFit="1" customWidth="1"/>
    <col min="14853" max="14853" width="8.875" style="110" bestFit="1" customWidth="1"/>
    <col min="14854" max="14854" width="13.875" style="110" bestFit="1" customWidth="1"/>
    <col min="14855" max="14855" width="13.25" style="110" bestFit="1" customWidth="1"/>
    <col min="14856" max="14856" width="16" style="110" bestFit="1" customWidth="1"/>
    <col min="14857" max="14857" width="11.625" style="110" bestFit="1" customWidth="1"/>
    <col min="14858" max="14858" width="16.875" style="110" customWidth="1"/>
    <col min="14859" max="14859" width="13.25" style="110" customWidth="1"/>
    <col min="14860" max="14860" width="18.375" style="110" bestFit="1" customWidth="1"/>
    <col min="14861" max="14861" width="15" style="110" bestFit="1" customWidth="1"/>
    <col min="14862" max="14862" width="14.75" style="110" bestFit="1" customWidth="1"/>
    <col min="14863" max="14863" width="14.625" style="110" bestFit="1" customWidth="1"/>
    <col min="14864" max="14864" width="13.75" style="110" bestFit="1" customWidth="1"/>
    <col min="14865" max="14865" width="14.25" style="110" bestFit="1" customWidth="1"/>
    <col min="14866" max="14866" width="15.125" style="110" customWidth="1"/>
    <col min="14867" max="14867" width="20.5" style="110" bestFit="1" customWidth="1"/>
    <col min="14868" max="14868" width="27.875" style="110" bestFit="1" customWidth="1"/>
    <col min="14869" max="14869" width="6.875" style="110" bestFit="1" customWidth="1"/>
    <col min="14870" max="14870" width="5" style="110" bestFit="1" customWidth="1"/>
    <col min="14871" max="14871" width="8" style="110" bestFit="1" customWidth="1"/>
    <col min="14872" max="14872" width="11.875" style="110" bestFit="1" customWidth="1"/>
    <col min="14873" max="15101" width="9" style="110"/>
    <col min="15102" max="15102" width="3.875" style="110" bestFit="1" customWidth="1"/>
    <col min="15103" max="15103" width="16" style="110" bestFit="1" customWidth="1"/>
    <col min="15104" max="15104" width="16.625" style="110" bestFit="1" customWidth="1"/>
    <col min="15105" max="15105" width="13.5" style="110" bestFit="1" customWidth="1"/>
    <col min="15106" max="15107" width="10.875" style="110" bestFit="1" customWidth="1"/>
    <col min="15108" max="15108" width="6.25" style="110" bestFit="1" customWidth="1"/>
    <col min="15109" max="15109" width="8.875" style="110" bestFit="1" customWidth="1"/>
    <col min="15110" max="15110" width="13.875" style="110" bestFit="1" customWidth="1"/>
    <col min="15111" max="15111" width="13.25" style="110" bestFit="1" customWidth="1"/>
    <col min="15112" max="15112" width="16" style="110" bestFit="1" customWidth="1"/>
    <col min="15113" max="15113" width="11.625" style="110" bestFit="1" customWidth="1"/>
    <col min="15114" max="15114" width="16.875" style="110" customWidth="1"/>
    <col min="15115" max="15115" width="13.25" style="110" customWidth="1"/>
    <col min="15116" max="15116" width="18.375" style="110" bestFit="1" customWidth="1"/>
    <col min="15117" max="15117" width="15" style="110" bestFit="1" customWidth="1"/>
    <col min="15118" max="15118" width="14.75" style="110" bestFit="1" customWidth="1"/>
    <col min="15119" max="15119" width="14.625" style="110" bestFit="1" customWidth="1"/>
    <col min="15120" max="15120" width="13.75" style="110" bestFit="1" customWidth="1"/>
    <col min="15121" max="15121" width="14.25" style="110" bestFit="1" customWidth="1"/>
    <col min="15122" max="15122" width="15.125" style="110" customWidth="1"/>
    <col min="15123" max="15123" width="20.5" style="110" bestFit="1" customWidth="1"/>
    <col min="15124" max="15124" width="27.875" style="110" bestFit="1" customWidth="1"/>
    <col min="15125" max="15125" width="6.875" style="110" bestFit="1" customWidth="1"/>
    <col min="15126" max="15126" width="5" style="110" bestFit="1" customWidth="1"/>
    <col min="15127" max="15127" width="8" style="110" bestFit="1" customWidth="1"/>
    <col min="15128" max="15128" width="11.875" style="110" bestFit="1" customWidth="1"/>
    <col min="15129" max="15357" width="9" style="110"/>
    <col min="15358" max="15358" width="3.875" style="110" bestFit="1" customWidth="1"/>
    <col min="15359" max="15359" width="16" style="110" bestFit="1" customWidth="1"/>
    <col min="15360" max="15360" width="16.625" style="110" bestFit="1" customWidth="1"/>
    <col min="15361" max="15361" width="13.5" style="110" bestFit="1" customWidth="1"/>
    <col min="15362" max="15363" width="10.875" style="110" bestFit="1" customWidth="1"/>
    <col min="15364" max="15364" width="6.25" style="110" bestFit="1" customWidth="1"/>
    <col min="15365" max="15365" width="8.875" style="110" bestFit="1" customWidth="1"/>
    <col min="15366" max="15366" width="13.875" style="110" bestFit="1" customWidth="1"/>
    <col min="15367" max="15367" width="13.25" style="110" bestFit="1" customWidth="1"/>
    <col min="15368" max="15368" width="16" style="110" bestFit="1" customWidth="1"/>
    <col min="15369" max="15369" width="11.625" style="110" bestFit="1" customWidth="1"/>
    <col min="15370" max="15370" width="16.875" style="110" customWidth="1"/>
    <col min="15371" max="15371" width="13.25" style="110" customWidth="1"/>
    <col min="15372" max="15372" width="18.375" style="110" bestFit="1" customWidth="1"/>
    <col min="15373" max="15373" width="15" style="110" bestFit="1" customWidth="1"/>
    <col min="15374" max="15374" width="14.75" style="110" bestFit="1" customWidth="1"/>
    <col min="15375" max="15375" width="14.625" style="110" bestFit="1" customWidth="1"/>
    <col min="15376" max="15376" width="13.75" style="110" bestFit="1" customWidth="1"/>
    <col min="15377" max="15377" width="14.25" style="110" bestFit="1" customWidth="1"/>
    <col min="15378" max="15378" width="15.125" style="110" customWidth="1"/>
    <col min="15379" max="15379" width="20.5" style="110" bestFit="1" customWidth="1"/>
    <col min="15380" max="15380" width="27.875" style="110" bestFit="1" customWidth="1"/>
    <col min="15381" max="15381" width="6.875" style="110" bestFit="1" customWidth="1"/>
    <col min="15382" max="15382" width="5" style="110" bestFit="1" customWidth="1"/>
    <col min="15383" max="15383" width="8" style="110" bestFit="1" customWidth="1"/>
    <col min="15384" max="15384" width="11.875" style="110" bestFit="1" customWidth="1"/>
    <col min="15385" max="15613" width="9" style="110"/>
    <col min="15614" max="15614" width="3.875" style="110" bestFit="1" customWidth="1"/>
    <col min="15615" max="15615" width="16" style="110" bestFit="1" customWidth="1"/>
    <col min="15616" max="15616" width="16.625" style="110" bestFit="1" customWidth="1"/>
    <col min="15617" max="15617" width="13.5" style="110" bestFit="1" customWidth="1"/>
    <col min="15618" max="15619" width="10.875" style="110" bestFit="1" customWidth="1"/>
    <col min="15620" max="15620" width="6.25" style="110" bestFit="1" customWidth="1"/>
    <col min="15621" max="15621" width="8.875" style="110" bestFit="1" customWidth="1"/>
    <col min="15622" max="15622" width="13.875" style="110" bestFit="1" customWidth="1"/>
    <col min="15623" max="15623" width="13.25" style="110" bestFit="1" customWidth="1"/>
    <col min="15624" max="15624" width="16" style="110" bestFit="1" customWidth="1"/>
    <col min="15625" max="15625" width="11.625" style="110" bestFit="1" customWidth="1"/>
    <col min="15626" max="15626" width="16.875" style="110" customWidth="1"/>
    <col min="15627" max="15627" width="13.25" style="110" customWidth="1"/>
    <col min="15628" max="15628" width="18.375" style="110" bestFit="1" customWidth="1"/>
    <col min="15629" max="15629" width="15" style="110" bestFit="1" customWidth="1"/>
    <col min="15630" max="15630" width="14.75" style="110" bestFit="1" customWidth="1"/>
    <col min="15631" max="15631" width="14.625" style="110" bestFit="1" customWidth="1"/>
    <col min="15632" max="15632" width="13.75" style="110" bestFit="1" customWidth="1"/>
    <col min="15633" max="15633" width="14.25" style="110" bestFit="1" customWidth="1"/>
    <col min="15634" max="15634" width="15.125" style="110" customWidth="1"/>
    <col min="15635" max="15635" width="20.5" style="110" bestFit="1" customWidth="1"/>
    <col min="15636" max="15636" width="27.875" style="110" bestFit="1" customWidth="1"/>
    <col min="15637" max="15637" width="6.875" style="110" bestFit="1" customWidth="1"/>
    <col min="15638" max="15638" width="5" style="110" bestFit="1" customWidth="1"/>
    <col min="15639" max="15639" width="8" style="110" bestFit="1" customWidth="1"/>
    <col min="15640" max="15640" width="11.875" style="110" bestFit="1" customWidth="1"/>
    <col min="15641" max="15869" width="9" style="110"/>
    <col min="15870" max="15870" width="3.875" style="110" bestFit="1" customWidth="1"/>
    <col min="15871" max="15871" width="16" style="110" bestFit="1" customWidth="1"/>
    <col min="15872" max="15872" width="16.625" style="110" bestFit="1" customWidth="1"/>
    <col min="15873" max="15873" width="13.5" style="110" bestFit="1" customWidth="1"/>
    <col min="15874" max="15875" width="10.875" style="110" bestFit="1" customWidth="1"/>
    <col min="15876" max="15876" width="6.25" style="110" bestFit="1" customWidth="1"/>
    <col min="15877" max="15877" width="8.875" style="110" bestFit="1" customWidth="1"/>
    <col min="15878" max="15878" width="13.875" style="110" bestFit="1" customWidth="1"/>
    <col min="15879" max="15879" width="13.25" style="110" bestFit="1" customWidth="1"/>
    <col min="15880" max="15880" width="16" style="110" bestFit="1" customWidth="1"/>
    <col min="15881" max="15881" width="11.625" style="110" bestFit="1" customWidth="1"/>
    <col min="15882" max="15882" width="16.875" style="110" customWidth="1"/>
    <col min="15883" max="15883" width="13.25" style="110" customWidth="1"/>
    <col min="15884" max="15884" width="18.375" style="110" bestFit="1" customWidth="1"/>
    <col min="15885" max="15885" width="15" style="110" bestFit="1" customWidth="1"/>
    <col min="15886" max="15886" width="14.75" style="110" bestFit="1" customWidth="1"/>
    <col min="15887" max="15887" width="14.625" style="110" bestFit="1" customWidth="1"/>
    <col min="15888" max="15888" width="13.75" style="110" bestFit="1" customWidth="1"/>
    <col min="15889" max="15889" width="14.25" style="110" bestFit="1" customWidth="1"/>
    <col min="15890" max="15890" width="15.125" style="110" customWidth="1"/>
    <col min="15891" max="15891" width="20.5" style="110" bestFit="1" customWidth="1"/>
    <col min="15892" max="15892" width="27.875" style="110" bestFit="1" customWidth="1"/>
    <col min="15893" max="15893" width="6.875" style="110" bestFit="1" customWidth="1"/>
    <col min="15894" max="15894" width="5" style="110" bestFit="1" customWidth="1"/>
    <col min="15895" max="15895" width="8" style="110" bestFit="1" customWidth="1"/>
    <col min="15896" max="15896" width="11.875" style="110" bestFit="1" customWidth="1"/>
    <col min="15897" max="16125" width="9" style="110"/>
    <col min="16126" max="16126" width="3.875" style="110" bestFit="1" customWidth="1"/>
    <col min="16127" max="16127" width="16" style="110" bestFit="1" customWidth="1"/>
    <col min="16128" max="16128" width="16.625" style="110" bestFit="1" customWidth="1"/>
    <col min="16129" max="16129" width="13.5" style="110" bestFit="1" customWidth="1"/>
    <col min="16130" max="16131" width="10.875" style="110" bestFit="1" customWidth="1"/>
    <col min="16132" max="16132" width="6.25" style="110" bestFit="1" customWidth="1"/>
    <col min="16133" max="16133" width="8.875" style="110" bestFit="1" customWidth="1"/>
    <col min="16134" max="16134" width="13.875" style="110" bestFit="1" customWidth="1"/>
    <col min="16135" max="16135" width="13.25" style="110" bestFit="1" customWidth="1"/>
    <col min="16136" max="16136" width="16" style="110" bestFit="1" customWidth="1"/>
    <col min="16137" max="16137" width="11.625" style="110" bestFit="1" customWidth="1"/>
    <col min="16138" max="16138" width="16.875" style="110" customWidth="1"/>
    <col min="16139" max="16139" width="13.25" style="110" customWidth="1"/>
    <col min="16140" max="16140" width="18.375" style="110" bestFit="1" customWidth="1"/>
    <col min="16141" max="16141" width="15" style="110" bestFit="1" customWidth="1"/>
    <col min="16142" max="16142" width="14.75" style="110" bestFit="1" customWidth="1"/>
    <col min="16143" max="16143" width="14.625" style="110" bestFit="1" customWidth="1"/>
    <col min="16144" max="16144" width="13.75" style="110" bestFit="1" customWidth="1"/>
    <col min="16145" max="16145" width="14.25" style="110" bestFit="1" customWidth="1"/>
    <col min="16146" max="16146" width="15.125" style="110" customWidth="1"/>
    <col min="16147" max="16147" width="20.5" style="110" bestFit="1" customWidth="1"/>
    <col min="16148" max="16148" width="27.875" style="110" bestFit="1" customWidth="1"/>
    <col min="16149" max="16149" width="6.875" style="110" bestFit="1" customWidth="1"/>
    <col min="16150" max="16150" width="5" style="110" bestFit="1" customWidth="1"/>
    <col min="16151" max="16151" width="8" style="110" bestFit="1" customWidth="1"/>
    <col min="16152" max="16152" width="11.875" style="110" bestFit="1" customWidth="1"/>
    <col min="16153" max="16384" width="9" style="110"/>
  </cols>
  <sheetData>
    <row r="1" spans="1:52" ht="18.75" x14ac:dyDescent="0.25">
      <c r="P1" s="159"/>
      <c r="AD1" s="24"/>
    </row>
    <row r="2" spans="1:52" ht="18.75" x14ac:dyDescent="0.3">
      <c r="P2" s="160"/>
      <c r="AD2" s="15"/>
    </row>
    <row r="3" spans="1:52" ht="18.75" x14ac:dyDescent="0.3">
      <c r="P3" s="160"/>
      <c r="AD3" s="15"/>
    </row>
    <row r="4" spans="1:52" ht="18.75" x14ac:dyDescent="0.3">
      <c r="A4" s="727"/>
      <c r="B4" s="727"/>
      <c r="C4" s="727"/>
      <c r="D4" s="727"/>
      <c r="E4" s="727"/>
      <c r="F4" s="727"/>
      <c r="G4" s="727"/>
      <c r="H4" s="727"/>
      <c r="I4" s="727"/>
      <c r="J4" s="727"/>
      <c r="K4" s="727"/>
      <c r="L4" s="727"/>
      <c r="M4" s="727"/>
      <c r="N4" s="727"/>
      <c r="O4" s="727"/>
      <c r="P4" s="727"/>
      <c r="AD4" s="15"/>
    </row>
    <row r="5" spans="1:52" ht="16.5" x14ac:dyDescent="0.25">
      <c r="A5" s="727" t="s">
        <v>577</v>
      </c>
      <c r="B5" s="727"/>
      <c r="C5" s="727"/>
      <c r="D5" s="727"/>
      <c r="E5" s="727"/>
      <c r="F5" s="727"/>
      <c r="G5" s="727"/>
      <c r="H5" s="727"/>
      <c r="I5" s="727"/>
      <c r="J5" s="727"/>
      <c r="K5" s="727"/>
      <c r="L5" s="727"/>
      <c r="M5" s="727"/>
      <c r="N5" s="727"/>
      <c r="O5" s="727"/>
      <c r="P5" s="727"/>
      <c r="Q5" s="113"/>
      <c r="R5" s="113"/>
      <c r="S5" s="113"/>
      <c r="T5" s="113"/>
      <c r="U5" s="113"/>
      <c r="V5" s="113"/>
      <c r="W5" s="113"/>
      <c r="X5" s="113"/>
      <c r="Y5" s="113"/>
      <c r="Z5" s="113"/>
      <c r="AA5" s="113"/>
      <c r="AB5" s="113"/>
      <c r="AC5" s="113"/>
      <c r="AD5" s="113"/>
      <c r="AE5" s="113"/>
      <c r="AF5" s="113"/>
      <c r="AG5" s="113"/>
    </row>
    <row r="6" spans="1:52" ht="16.5" x14ac:dyDescent="0.25">
      <c r="A6" s="144"/>
      <c r="B6" s="144"/>
      <c r="C6" s="144"/>
      <c r="D6" s="144"/>
      <c r="E6" s="144"/>
      <c r="F6" s="144"/>
      <c r="G6" s="144"/>
      <c r="H6" s="144"/>
      <c r="I6" s="144"/>
      <c r="J6" s="144"/>
      <c r="K6" s="144"/>
      <c r="L6" s="144"/>
      <c r="M6" s="144"/>
      <c r="N6" s="144"/>
      <c r="O6" s="144"/>
      <c r="P6" s="144"/>
      <c r="Q6" s="113"/>
      <c r="R6" s="113"/>
      <c r="S6" s="113"/>
      <c r="T6" s="113"/>
      <c r="U6" s="113"/>
      <c r="V6" s="113"/>
      <c r="W6" s="113"/>
      <c r="X6" s="113"/>
      <c r="Y6" s="113"/>
      <c r="Z6" s="113"/>
      <c r="AA6" s="113"/>
      <c r="AB6" s="113"/>
      <c r="AC6" s="113"/>
      <c r="AD6" s="113"/>
      <c r="AE6" s="113"/>
      <c r="AF6" s="113"/>
      <c r="AG6" s="113"/>
    </row>
    <row r="7" spans="1:52" ht="15.75" x14ac:dyDescent="0.25">
      <c r="A7" s="756" t="s">
        <v>875</v>
      </c>
      <c r="B7" s="756"/>
      <c r="C7" s="756"/>
      <c r="D7" s="756"/>
      <c r="E7" s="756"/>
      <c r="F7" s="756"/>
      <c r="G7" s="756"/>
      <c r="H7" s="756"/>
      <c r="I7" s="756"/>
      <c r="J7" s="756"/>
      <c r="K7" s="756"/>
      <c r="L7" s="756"/>
      <c r="M7" s="756"/>
      <c r="N7" s="756"/>
      <c r="O7" s="756"/>
      <c r="P7" s="756"/>
      <c r="Q7" s="104"/>
      <c r="R7" s="104"/>
      <c r="S7" s="104"/>
      <c r="T7" s="104"/>
      <c r="U7" s="104"/>
      <c r="V7" s="104"/>
      <c r="W7" s="104"/>
      <c r="X7" s="104"/>
      <c r="Y7" s="104"/>
      <c r="Z7" s="104"/>
      <c r="AA7" s="104"/>
      <c r="AB7" s="104"/>
      <c r="AC7" s="104"/>
      <c r="AD7" s="104"/>
      <c r="AE7" s="104"/>
      <c r="AF7" s="104"/>
      <c r="AG7" s="104"/>
    </row>
    <row r="8" spans="1:52" ht="15.75" x14ac:dyDescent="0.25">
      <c r="A8" s="757" t="s">
        <v>311</v>
      </c>
      <c r="B8" s="757"/>
      <c r="C8" s="757"/>
      <c r="D8" s="757"/>
      <c r="E8" s="757"/>
      <c r="F8" s="757"/>
      <c r="G8" s="757"/>
      <c r="H8" s="757"/>
      <c r="I8" s="757"/>
      <c r="J8" s="757"/>
      <c r="K8" s="757"/>
      <c r="L8" s="757"/>
      <c r="M8" s="757"/>
      <c r="N8" s="757"/>
      <c r="O8" s="757"/>
      <c r="P8" s="757"/>
      <c r="Q8" s="98"/>
      <c r="R8" s="98"/>
      <c r="S8" s="98"/>
      <c r="T8" s="98"/>
      <c r="U8" s="98"/>
      <c r="V8" s="98"/>
      <c r="W8" s="98"/>
      <c r="X8" s="98"/>
      <c r="Y8" s="98"/>
      <c r="Z8" s="98"/>
      <c r="AA8" s="98"/>
      <c r="AB8" s="98"/>
      <c r="AC8" s="98"/>
      <c r="AD8" s="98"/>
      <c r="AE8" s="98"/>
      <c r="AF8" s="98"/>
      <c r="AG8" s="98"/>
    </row>
    <row r="9" spans="1:52" x14ac:dyDescent="0.25">
      <c r="A9" s="758"/>
      <c r="B9" s="758"/>
      <c r="C9" s="758"/>
      <c r="D9" s="758"/>
      <c r="E9" s="758"/>
      <c r="F9" s="758"/>
      <c r="G9" s="758"/>
      <c r="H9" s="758"/>
      <c r="I9" s="758"/>
      <c r="J9" s="758"/>
      <c r="K9" s="758"/>
      <c r="L9" s="758"/>
      <c r="M9" s="758"/>
      <c r="N9" s="758"/>
      <c r="O9" s="758"/>
      <c r="P9" s="758"/>
      <c r="Q9" s="114"/>
      <c r="R9" s="114"/>
      <c r="S9" s="114"/>
      <c r="T9" s="114"/>
      <c r="U9" s="114"/>
      <c r="V9" s="114"/>
      <c r="W9" s="114"/>
      <c r="X9" s="114"/>
      <c r="Y9" s="114"/>
      <c r="Z9" s="114"/>
      <c r="AA9" s="114"/>
      <c r="AB9" s="114"/>
      <c r="AC9" s="114"/>
      <c r="AD9" s="114"/>
      <c r="AE9" s="114"/>
      <c r="AF9" s="114"/>
      <c r="AG9" s="114"/>
    </row>
    <row r="10" spans="1:52" ht="18" customHeight="1" x14ac:dyDescent="0.25">
      <c r="A10" s="631" t="s">
        <v>1147</v>
      </c>
      <c r="B10" s="631"/>
      <c r="C10" s="631"/>
      <c r="D10" s="631"/>
      <c r="E10" s="631"/>
      <c r="F10" s="631"/>
      <c r="G10" s="631"/>
      <c r="H10" s="631"/>
      <c r="I10" s="631"/>
      <c r="J10" s="631"/>
      <c r="K10" s="631"/>
      <c r="L10" s="631"/>
      <c r="M10" s="631"/>
      <c r="N10" s="631"/>
      <c r="O10" s="631"/>
      <c r="P10" s="631"/>
      <c r="Q10" s="12"/>
      <c r="R10" s="12"/>
      <c r="S10" s="12"/>
      <c r="T10" s="12"/>
      <c r="U10" s="12"/>
      <c r="V10" s="12"/>
      <c r="W10" s="12"/>
      <c r="X10" s="12"/>
      <c r="Y10" s="12"/>
      <c r="Z10" s="12"/>
      <c r="AA10" s="12"/>
      <c r="AB10" s="12"/>
      <c r="AC10" s="12"/>
      <c r="AD10" s="12"/>
      <c r="AE10" s="12"/>
      <c r="AF10" s="12"/>
      <c r="AG10" s="12"/>
    </row>
    <row r="11" spans="1:52" ht="18" customHeight="1" x14ac:dyDescent="0.25">
      <c r="A11" s="151"/>
      <c r="B11" s="151"/>
      <c r="C11" s="151"/>
      <c r="D11" s="151"/>
      <c r="E11" s="151"/>
      <c r="F11" s="151"/>
      <c r="G11" s="151"/>
      <c r="H11" s="151"/>
      <c r="I11" s="151"/>
      <c r="J11" s="151"/>
      <c r="K11" s="151"/>
      <c r="L11" s="151"/>
      <c r="M11" s="151"/>
      <c r="N11" s="151"/>
      <c r="O11" s="151"/>
      <c r="P11" s="151"/>
      <c r="Q11" s="12"/>
      <c r="R11" s="12"/>
      <c r="S11" s="12"/>
      <c r="T11" s="12"/>
      <c r="U11" s="12"/>
      <c r="V11" s="12"/>
      <c r="W11" s="12"/>
      <c r="X11" s="12"/>
      <c r="Y11" s="12"/>
      <c r="Z11" s="12"/>
      <c r="AA11" s="12"/>
      <c r="AB11" s="12"/>
      <c r="AC11" s="12"/>
      <c r="AD11" s="12"/>
      <c r="AE11" s="12"/>
      <c r="AF11" s="12"/>
      <c r="AG11" s="12"/>
    </row>
    <row r="12" spans="1:52" ht="18.75" x14ac:dyDescent="0.3">
      <c r="A12" s="631" t="s">
        <v>163</v>
      </c>
      <c r="B12" s="631"/>
      <c r="C12" s="631"/>
      <c r="D12" s="631"/>
      <c r="E12" s="631"/>
      <c r="F12" s="631"/>
      <c r="G12" s="631"/>
      <c r="H12" s="631"/>
      <c r="I12" s="631"/>
      <c r="J12" s="631"/>
      <c r="K12" s="631"/>
      <c r="L12" s="631"/>
      <c r="M12" s="631"/>
      <c r="N12" s="631"/>
      <c r="O12" s="631"/>
      <c r="P12" s="78"/>
      <c r="Q12" s="78"/>
      <c r="R12" s="78"/>
      <c r="S12" s="78"/>
      <c r="T12" s="78"/>
      <c r="U12" s="78"/>
      <c r="V12" s="78"/>
      <c r="W12" s="78"/>
      <c r="X12" s="78"/>
      <c r="Y12" s="78"/>
      <c r="Z12" s="78"/>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c r="AZ12" s="78"/>
    </row>
    <row r="13" spans="1:52" ht="16.5" customHeight="1" x14ac:dyDescent="0.25">
      <c r="A13" s="753" t="s">
        <v>663</v>
      </c>
      <c r="B13" s="753"/>
      <c r="C13" s="753"/>
      <c r="D13" s="753"/>
      <c r="E13" s="753"/>
      <c r="F13" s="753"/>
      <c r="G13" s="753"/>
      <c r="H13" s="753"/>
      <c r="I13" s="753"/>
      <c r="J13" s="753"/>
      <c r="K13" s="753"/>
      <c r="L13" s="753"/>
      <c r="M13" s="753"/>
      <c r="N13" s="753"/>
      <c r="O13" s="753"/>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row>
    <row r="14" spans="1:52" x14ac:dyDescent="0.25">
      <c r="A14" s="743"/>
      <c r="B14" s="743"/>
      <c r="C14" s="743"/>
      <c r="D14" s="743"/>
      <c r="E14" s="743"/>
      <c r="F14" s="743"/>
      <c r="G14" s="743"/>
      <c r="H14" s="743"/>
      <c r="I14" s="743"/>
      <c r="J14" s="743"/>
      <c r="K14" s="743"/>
      <c r="L14" s="743"/>
      <c r="M14" s="743"/>
      <c r="N14" s="743"/>
      <c r="O14" s="743"/>
      <c r="P14" s="743"/>
      <c r="Q14" s="743"/>
      <c r="R14" s="743"/>
      <c r="S14" s="743"/>
      <c r="T14" s="743"/>
      <c r="U14" s="743"/>
      <c r="V14" s="743"/>
      <c r="W14" s="743"/>
      <c r="X14" s="743"/>
      <c r="Y14" s="743"/>
      <c r="Z14" s="743"/>
      <c r="AA14" s="743"/>
      <c r="AB14" s="743"/>
      <c r="AC14" s="743"/>
      <c r="AD14" s="743"/>
      <c r="AE14" s="743"/>
      <c r="AF14" s="743"/>
      <c r="AG14" s="743"/>
    </row>
    <row r="15" spans="1:52" ht="59.25" customHeight="1" x14ac:dyDescent="0.25">
      <c r="A15" s="764" t="s">
        <v>514</v>
      </c>
      <c r="B15" s="762" t="s">
        <v>544</v>
      </c>
      <c r="C15" s="762" t="s">
        <v>545</v>
      </c>
      <c r="D15" s="761" t="s">
        <v>538</v>
      </c>
      <c r="E15" s="761"/>
      <c r="F15" s="761"/>
      <c r="G15" s="762" t="s">
        <v>634</v>
      </c>
      <c r="H15" s="759" t="s">
        <v>635</v>
      </c>
      <c r="I15" s="760"/>
      <c r="J15" s="759" t="s">
        <v>20</v>
      </c>
      <c r="K15" s="760"/>
      <c r="L15" s="759" t="s">
        <v>181</v>
      </c>
      <c r="M15" s="760"/>
      <c r="N15" s="759" t="s">
        <v>180</v>
      </c>
      <c r="O15" s="760"/>
      <c r="R15" s="11"/>
    </row>
    <row r="16" spans="1:52" ht="78.75" x14ac:dyDescent="0.25">
      <c r="A16" s="765"/>
      <c r="B16" s="763"/>
      <c r="C16" s="763"/>
      <c r="D16" s="148" t="s">
        <v>539</v>
      </c>
      <c r="E16" s="148" t="s">
        <v>540</v>
      </c>
      <c r="F16" s="148" t="s">
        <v>541</v>
      </c>
      <c r="G16" s="763"/>
      <c r="H16" s="150" t="s">
        <v>182</v>
      </c>
      <c r="I16" s="150" t="s">
        <v>404</v>
      </c>
      <c r="J16" s="150" t="s">
        <v>182</v>
      </c>
      <c r="K16" s="150" t="s">
        <v>404</v>
      </c>
      <c r="L16" s="150" t="s">
        <v>182</v>
      </c>
      <c r="M16" s="150" t="s">
        <v>403</v>
      </c>
      <c r="N16" s="150" t="s">
        <v>182</v>
      </c>
      <c r="O16" s="150" t="s">
        <v>403</v>
      </c>
    </row>
    <row r="17" spans="1:15" ht="15.75" x14ac:dyDescent="0.25">
      <c r="A17" s="156">
        <v>1</v>
      </c>
      <c r="B17" s="150">
        <v>2</v>
      </c>
      <c r="C17" s="150">
        <v>3</v>
      </c>
      <c r="D17" s="150">
        <v>4</v>
      </c>
      <c r="E17" s="150">
        <v>5</v>
      </c>
      <c r="F17" s="150">
        <v>6</v>
      </c>
      <c r="G17" s="150">
        <v>7</v>
      </c>
      <c r="H17" s="150">
        <v>8</v>
      </c>
      <c r="I17" s="150">
        <v>9</v>
      </c>
      <c r="J17" s="150">
        <v>10</v>
      </c>
      <c r="K17" s="150">
        <v>11</v>
      </c>
      <c r="L17" s="150">
        <v>12</v>
      </c>
      <c r="M17" s="150">
        <v>13</v>
      </c>
      <c r="N17" s="150">
        <v>14</v>
      </c>
      <c r="O17" s="150">
        <v>15</v>
      </c>
    </row>
    <row r="18" spans="1:15" ht="38.25" customHeight="1" x14ac:dyDescent="0.25">
      <c r="A18" s="166" t="s">
        <v>549</v>
      </c>
      <c r="B18" s="165" t="s">
        <v>579</v>
      </c>
      <c r="C18" s="165" t="s">
        <v>637</v>
      </c>
      <c r="D18" s="165" t="s">
        <v>633</v>
      </c>
      <c r="E18" s="165" t="s">
        <v>633</v>
      </c>
      <c r="F18" s="165" t="s">
        <v>633</v>
      </c>
      <c r="G18" s="165" t="s">
        <v>633</v>
      </c>
      <c r="H18" s="165" t="s">
        <v>633</v>
      </c>
      <c r="I18" s="165" t="s">
        <v>633</v>
      </c>
      <c r="J18" s="165" t="s">
        <v>633</v>
      </c>
      <c r="K18" s="165" t="s">
        <v>633</v>
      </c>
      <c r="L18" s="165" t="s">
        <v>633</v>
      </c>
      <c r="M18" s="165" t="s">
        <v>633</v>
      </c>
      <c r="N18" s="165" t="s">
        <v>633</v>
      </c>
      <c r="O18" s="165" t="s">
        <v>633</v>
      </c>
    </row>
    <row r="19" spans="1:15" ht="84" customHeight="1" x14ac:dyDescent="0.25">
      <c r="A19" s="166" t="s">
        <v>550</v>
      </c>
      <c r="B19" s="161" t="s">
        <v>647</v>
      </c>
      <c r="C19" s="165" t="s">
        <v>633</v>
      </c>
      <c r="D19" s="165" t="s">
        <v>633</v>
      </c>
      <c r="E19" s="165" t="s">
        <v>633</v>
      </c>
      <c r="F19" s="165" t="s">
        <v>633</v>
      </c>
      <c r="G19" s="165" t="s">
        <v>633</v>
      </c>
      <c r="H19" s="165" t="s">
        <v>633</v>
      </c>
      <c r="I19" s="165" t="s">
        <v>633</v>
      </c>
      <c r="J19" s="165" t="s">
        <v>633</v>
      </c>
      <c r="K19" s="165" t="s">
        <v>633</v>
      </c>
      <c r="L19" s="165" t="s">
        <v>633</v>
      </c>
      <c r="M19" s="165" t="s">
        <v>633</v>
      </c>
      <c r="N19" s="165" t="s">
        <v>633</v>
      </c>
      <c r="O19" s="165" t="s">
        <v>633</v>
      </c>
    </row>
    <row r="20" spans="1:15" ht="48" customHeight="1" x14ac:dyDescent="0.25">
      <c r="A20" s="754" t="s">
        <v>552</v>
      </c>
      <c r="B20" s="755" t="s">
        <v>648</v>
      </c>
      <c r="C20" s="165" t="s">
        <v>548</v>
      </c>
      <c r="D20" s="165"/>
      <c r="E20" s="165"/>
      <c r="F20" s="165"/>
      <c r="G20" s="165"/>
      <c r="H20" s="165"/>
      <c r="I20" s="165"/>
      <c r="J20" s="165"/>
      <c r="K20" s="165"/>
      <c r="L20" s="165"/>
      <c r="M20" s="165"/>
      <c r="N20" s="165"/>
      <c r="O20" s="165"/>
    </row>
    <row r="21" spans="1:15" ht="40.5" customHeight="1" x14ac:dyDescent="0.25">
      <c r="A21" s="754"/>
      <c r="B21" s="755"/>
      <c r="C21" s="165" t="s">
        <v>547</v>
      </c>
      <c r="D21" s="165"/>
      <c r="E21" s="165"/>
      <c r="F21" s="165"/>
      <c r="G21" s="165"/>
      <c r="H21" s="165"/>
      <c r="I21" s="165"/>
      <c r="J21" s="165"/>
      <c r="K21" s="165"/>
      <c r="L21" s="165"/>
      <c r="M21" s="165"/>
      <c r="N21" s="165"/>
      <c r="O21" s="165"/>
    </row>
    <row r="22" spans="1:15" ht="28.5" customHeight="1" x14ac:dyDescent="0.25">
      <c r="A22" s="754" t="s">
        <v>580</v>
      </c>
      <c r="B22" s="755" t="s">
        <v>546</v>
      </c>
      <c r="C22" s="165" t="s">
        <v>548</v>
      </c>
      <c r="D22" s="165"/>
      <c r="E22" s="165"/>
      <c r="F22" s="165"/>
      <c r="G22" s="165"/>
      <c r="H22" s="165"/>
      <c r="I22" s="165"/>
      <c r="J22" s="165"/>
      <c r="K22" s="165"/>
      <c r="L22" s="165"/>
      <c r="M22" s="165"/>
      <c r="N22" s="165"/>
      <c r="O22" s="165"/>
    </row>
    <row r="23" spans="1:15" ht="26.25" customHeight="1" x14ac:dyDescent="0.25">
      <c r="A23" s="754"/>
      <c r="B23" s="755"/>
      <c r="C23" s="165" t="s">
        <v>547</v>
      </c>
      <c r="D23" s="165"/>
      <c r="E23" s="165"/>
      <c r="F23" s="165"/>
      <c r="G23" s="165"/>
      <c r="H23" s="165"/>
      <c r="I23" s="165"/>
      <c r="J23" s="165"/>
      <c r="K23" s="165"/>
      <c r="L23" s="165"/>
      <c r="M23" s="165"/>
      <c r="N23" s="165"/>
      <c r="O23" s="165"/>
    </row>
    <row r="24" spans="1:15" ht="25.5" customHeight="1" x14ac:dyDescent="0.25">
      <c r="A24" s="754" t="s">
        <v>581</v>
      </c>
      <c r="B24" s="755" t="s">
        <v>561</v>
      </c>
      <c r="C24" s="165" t="s">
        <v>548</v>
      </c>
      <c r="D24" s="165"/>
      <c r="E24" s="165"/>
      <c r="F24" s="165"/>
      <c r="G24" s="165"/>
      <c r="H24" s="165"/>
      <c r="I24" s="165"/>
      <c r="J24" s="165"/>
      <c r="K24" s="165"/>
      <c r="L24" s="165"/>
      <c r="M24" s="165"/>
      <c r="N24" s="165"/>
      <c r="O24" s="165"/>
    </row>
    <row r="25" spans="1:15" ht="23.25" customHeight="1" x14ac:dyDescent="0.25">
      <c r="A25" s="754"/>
      <c r="B25" s="755"/>
      <c r="C25" s="165" t="s">
        <v>547</v>
      </c>
      <c r="D25" s="165"/>
      <c r="E25" s="165"/>
      <c r="F25" s="165"/>
      <c r="G25" s="165"/>
      <c r="H25" s="165"/>
      <c r="I25" s="165"/>
      <c r="J25" s="165"/>
      <c r="K25" s="165"/>
      <c r="L25" s="165"/>
      <c r="M25" s="165"/>
      <c r="N25" s="165"/>
      <c r="O25" s="165"/>
    </row>
    <row r="26" spans="1:15" ht="29.25" customHeight="1" x14ac:dyDescent="0.25">
      <c r="A26" s="754" t="s">
        <v>582</v>
      </c>
      <c r="B26" s="755" t="s">
        <v>562</v>
      </c>
      <c r="C26" s="165" t="s">
        <v>548</v>
      </c>
      <c r="D26" s="165"/>
      <c r="E26" s="165"/>
      <c r="F26" s="165"/>
      <c r="G26" s="165"/>
      <c r="H26" s="165"/>
      <c r="I26" s="165"/>
      <c r="J26" s="165"/>
      <c r="K26" s="165"/>
      <c r="L26" s="165"/>
      <c r="M26" s="165"/>
      <c r="N26" s="165"/>
      <c r="O26" s="165"/>
    </row>
    <row r="27" spans="1:15" ht="32.25" customHeight="1" x14ac:dyDescent="0.25">
      <c r="A27" s="754"/>
      <c r="B27" s="755"/>
      <c r="C27" s="165" t="s">
        <v>547</v>
      </c>
      <c r="D27" s="165"/>
      <c r="E27" s="165"/>
      <c r="F27" s="165"/>
      <c r="G27" s="165"/>
      <c r="H27" s="165"/>
      <c r="I27" s="165"/>
      <c r="J27" s="165"/>
      <c r="K27" s="165"/>
      <c r="L27" s="165"/>
      <c r="M27" s="165"/>
      <c r="N27" s="165"/>
      <c r="O27" s="165"/>
    </row>
    <row r="28" spans="1:15" ht="24.75" customHeight="1" x14ac:dyDescent="0.25">
      <c r="A28" s="754" t="s">
        <v>583</v>
      </c>
      <c r="B28" s="755" t="s">
        <v>563</v>
      </c>
      <c r="C28" s="165" t="s">
        <v>548</v>
      </c>
      <c r="D28" s="165"/>
      <c r="E28" s="165"/>
      <c r="F28" s="165"/>
      <c r="G28" s="165"/>
      <c r="H28" s="165"/>
      <c r="I28" s="165"/>
      <c r="J28" s="165"/>
      <c r="K28" s="165"/>
      <c r="L28" s="165"/>
      <c r="M28" s="165"/>
      <c r="N28" s="165"/>
      <c r="O28" s="165"/>
    </row>
    <row r="29" spans="1:15" ht="24.75" customHeight="1" x14ac:dyDescent="0.25">
      <c r="A29" s="754"/>
      <c r="B29" s="755"/>
      <c r="C29" s="165" t="s">
        <v>547</v>
      </c>
      <c r="D29" s="165"/>
      <c r="E29" s="165"/>
      <c r="F29" s="165"/>
      <c r="G29" s="165"/>
      <c r="H29" s="165"/>
      <c r="I29" s="165"/>
      <c r="J29" s="165"/>
      <c r="K29" s="165"/>
      <c r="L29" s="165"/>
      <c r="M29" s="165"/>
      <c r="N29" s="165"/>
      <c r="O29" s="165"/>
    </row>
    <row r="30" spans="1:15" ht="39.75" customHeight="1" x14ac:dyDescent="0.25">
      <c r="A30" s="754" t="s">
        <v>553</v>
      </c>
      <c r="B30" s="755" t="s">
        <v>564</v>
      </c>
      <c r="C30" s="165" t="s">
        <v>548</v>
      </c>
      <c r="D30" s="165"/>
      <c r="E30" s="165"/>
      <c r="F30" s="165"/>
      <c r="G30" s="165"/>
      <c r="H30" s="165"/>
      <c r="I30" s="165"/>
      <c r="J30" s="165"/>
      <c r="K30" s="165"/>
      <c r="L30" s="165"/>
      <c r="M30" s="165"/>
      <c r="N30" s="165"/>
      <c r="O30" s="165"/>
    </row>
    <row r="31" spans="1:15" ht="45" customHeight="1" x14ac:dyDescent="0.25">
      <c r="A31" s="754"/>
      <c r="B31" s="755"/>
      <c r="C31" s="165" t="s">
        <v>547</v>
      </c>
      <c r="D31" s="165"/>
      <c r="E31" s="165"/>
      <c r="F31" s="165"/>
      <c r="G31" s="165"/>
      <c r="H31" s="165"/>
      <c r="I31" s="165"/>
      <c r="J31" s="165"/>
      <c r="K31" s="165"/>
      <c r="L31" s="165"/>
      <c r="M31" s="165"/>
      <c r="N31" s="165"/>
      <c r="O31" s="165"/>
    </row>
    <row r="32" spans="1:15" ht="28.5" customHeight="1" x14ac:dyDescent="0.25">
      <c r="A32" s="754" t="s">
        <v>584</v>
      </c>
      <c r="B32" s="755" t="s">
        <v>546</v>
      </c>
      <c r="C32" s="165" t="s">
        <v>548</v>
      </c>
      <c r="D32" s="165"/>
      <c r="E32" s="165"/>
      <c r="F32" s="165"/>
      <c r="G32" s="165"/>
      <c r="H32" s="165"/>
      <c r="I32" s="165"/>
      <c r="J32" s="165"/>
      <c r="K32" s="165"/>
      <c r="L32" s="165"/>
      <c r="M32" s="165"/>
      <c r="N32" s="165"/>
      <c r="O32" s="165"/>
    </row>
    <row r="33" spans="1:15" ht="26.25" customHeight="1" x14ac:dyDescent="0.25">
      <c r="A33" s="754"/>
      <c r="B33" s="755"/>
      <c r="C33" s="165" t="s">
        <v>547</v>
      </c>
      <c r="D33" s="165"/>
      <c r="E33" s="165"/>
      <c r="F33" s="165"/>
      <c r="G33" s="165"/>
      <c r="H33" s="165"/>
      <c r="I33" s="165"/>
      <c r="J33" s="165"/>
      <c r="K33" s="165"/>
      <c r="L33" s="165"/>
      <c r="M33" s="165"/>
      <c r="N33" s="165"/>
      <c r="O33" s="165"/>
    </row>
    <row r="34" spans="1:15" ht="30.75" customHeight="1" x14ac:dyDescent="0.25">
      <c r="A34" s="754" t="s">
        <v>585</v>
      </c>
      <c r="B34" s="755" t="s">
        <v>561</v>
      </c>
      <c r="C34" s="165" t="s">
        <v>548</v>
      </c>
      <c r="D34" s="165"/>
      <c r="E34" s="165"/>
      <c r="F34" s="165"/>
      <c r="G34" s="165"/>
      <c r="H34" s="165"/>
      <c r="I34" s="165"/>
      <c r="J34" s="165"/>
      <c r="K34" s="165"/>
      <c r="L34" s="165"/>
      <c r="M34" s="165"/>
      <c r="N34" s="165"/>
      <c r="O34" s="165"/>
    </row>
    <row r="35" spans="1:15" ht="30.75" customHeight="1" x14ac:dyDescent="0.25">
      <c r="A35" s="754"/>
      <c r="B35" s="755"/>
      <c r="C35" s="165" t="s">
        <v>547</v>
      </c>
      <c r="D35" s="165"/>
      <c r="E35" s="165"/>
      <c r="F35" s="165"/>
      <c r="G35" s="165"/>
      <c r="H35" s="165"/>
      <c r="I35" s="165"/>
      <c r="J35" s="165"/>
      <c r="K35" s="165"/>
      <c r="L35" s="165"/>
      <c r="M35" s="165"/>
      <c r="N35" s="165"/>
      <c r="O35" s="165"/>
    </row>
    <row r="36" spans="1:15" ht="30.75" customHeight="1" x14ac:dyDescent="0.25">
      <c r="A36" s="754" t="s">
        <v>586</v>
      </c>
      <c r="B36" s="755" t="s">
        <v>562</v>
      </c>
      <c r="C36" s="165" t="s">
        <v>548</v>
      </c>
      <c r="D36" s="165"/>
      <c r="E36" s="165"/>
      <c r="F36" s="165"/>
      <c r="G36" s="165"/>
      <c r="H36" s="165"/>
      <c r="I36" s="165"/>
      <c r="J36" s="165"/>
      <c r="K36" s="165"/>
      <c r="L36" s="165"/>
      <c r="M36" s="165"/>
      <c r="N36" s="165"/>
      <c r="O36" s="165"/>
    </row>
    <row r="37" spans="1:15" ht="27.75" customHeight="1" x14ac:dyDescent="0.25">
      <c r="A37" s="754"/>
      <c r="B37" s="755"/>
      <c r="C37" s="165" t="s">
        <v>547</v>
      </c>
      <c r="D37" s="165"/>
      <c r="E37" s="165"/>
      <c r="F37" s="165"/>
      <c r="G37" s="165"/>
      <c r="H37" s="165"/>
      <c r="I37" s="165"/>
      <c r="J37" s="165"/>
      <c r="K37" s="165"/>
      <c r="L37" s="165"/>
      <c r="M37" s="165"/>
      <c r="N37" s="165"/>
      <c r="O37" s="165"/>
    </row>
    <row r="38" spans="1:15" ht="30.75" customHeight="1" x14ac:dyDescent="0.25">
      <c r="A38" s="754" t="s">
        <v>587</v>
      </c>
      <c r="B38" s="755" t="s">
        <v>563</v>
      </c>
      <c r="C38" s="165" t="s">
        <v>548</v>
      </c>
      <c r="D38" s="165"/>
      <c r="E38" s="165"/>
      <c r="F38" s="165"/>
      <c r="G38" s="165"/>
      <c r="H38" s="165"/>
      <c r="I38" s="165"/>
      <c r="J38" s="165"/>
      <c r="K38" s="165"/>
      <c r="L38" s="165"/>
      <c r="M38" s="165"/>
      <c r="N38" s="165"/>
      <c r="O38" s="165"/>
    </row>
    <row r="39" spans="1:15" ht="32.25" customHeight="1" x14ac:dyDescent="0.25">
      <c r="A39" s="754"/>
      <c r="B39" s="755"/>
      <c r="C39" s="165" t="s">
        <v>547</v>
      </c>
      <c r="D39" s="165"/>
      <c r="E39" s="165"/>
      <c r="F39" s="165"/>
      <c r="G39" s="165"/>
      <c r="H39" s="165"/>
      <c r="I39" s="165"/>
      <c r="J39" s="165"/>
      <c r="K39" s="165"/>
      <c r="L39" s="165"/>
      <c r="M39" s="165"/>
      <c r="N39" s="165"/>
      <c r="O39" s="165"/>
    </row>
    <row r="40" spans="1:15" ht="40.5" customHeight="1" x14ac:dyDescent="0.25">
      <c r="A40" s="754" t="s">
        <v>554</v>
      </c>
      <c r="B40" s="755" t="s">
        <v>565</v>
      </c>
      <c r="C40" s="165" t="s">
        <v>548</v>
      </c>
      <c r="D40" s="165"/>
      <c r="E40" s="165"/>
      <c r="F40" s="165"/>
      <c r="G40" s="165"/>
      <c r="H40" s="165"/>
      <c r="I40" s="165"/>
      <c r="J40" s="165"/>
      <c r="K40" s="165"/>
      <c r="L40" s="165"/>
      <c r="M40" s="165"/>
      <c r="N40" s="165"/>
      <c r="O40" s="165"/>
    </row>
    <row r="41" spans="1:15" ht="33" customHeight="1" x14ac:dyDescent="0.25">
      <c r="A41" s="754"/>
      <c r="B41" s="755"/>
      <c r="C41" s="165" t="s">
        <v>547</v>
      </c>
      <c r="D41" s="165"/>
      <c r="E41" s="165"/>
      <c r="F41" s="165"/>
      <c r="G41" s="165"/>
      <c r="H41" s="165"/>
      <c r="I41" s="165"/>
      <c r="J41" s="165"/>
      <c r="K41" s="165"/>
      <c r="L41" s="165"/>
      <c r="M41" s="165"/>
      <c r="N41" s="165"/>
      <c r="O41" s="165"/>
    </row>
    <row r="42" spans="1:15" ht="27" customHeight="1" x14ac:dyDescent="0.25">
      <c r="A42" s="754" t="s">
        <v>588</v>
      </c>
      <c r="B42" s="755" t="s">
        <v>546</v>
      </c>
      <c r="C42" s="165" t="s">
        <v>548</v>
      </c>
      <c r="D42" s="165"/>
      <c r="E42" s="165"/>
      <c r="F42" s="165"/>
      <c r="G42" s="165"/>
      <c r="H42" s="165"/>
      <c r="I42" s="165"/>
      <c r="J42" s="165"/>
      <c r="K42" s="165"/>
      <c r="L42" s="165"/>
      <c r="M42" s="165"/>
      <c r="N42" s="165"/>
      <c r="O42" s="165"/>
    </row>
    <row r="43" spans="1:15" ht="30.75" customHeight="1" x14ac:dyDescent="0.25">
      <c r="A43" s="754"/>
      <c r="B43" s="755"/>
      <c r="C43" s="165" t="s">
        <v>547</v>
      </c>
      <c r="D43" s="165"/>
      <c r="E43" s="165"/>
      <c r="F43" s="165"/>
      <c r="G43" s="165"/>
      <c r="H43" s="165"/>
      <c r="I43" s="165"/>
      <c r="J43" s="165"/>
      <c r="K43" s="165"/>
      <c r="L43" s="165"/>
      <c r="M43" s="165"/>
      <c r="N43" s="165"/>
      <c r="O43" s="165"/>
    </row>
    <row r="44" spans="1:15" ht="30.75" customHeight="1" x14ac:dyDescent="0.25">
      <c r="A44" s="754" t="s">
        <v>589</v>
      </c>
      <c r="B44" s="755" t="s">
        <v>561</v>
      </c>
      <c r="C44" s="165" t="s">
        <v>548</v>
      </c>
      <c r="D44" s="165"/>
      <c r="E44" s="165"/>
      <c r="F44" s="165"/>
      <c r="G44" s="165"/>
      <c r="H44" s="165"/>
      <c r="I44" s="165"/>
      <c r="J44" s="165"/>
      <c r="K44" s="165"/>
      <c r="L44" s="165"/>
      <c r="M44" s="165"/>
      <c r="N44" s="165"/>
      <c r="O44" s="165"/>
    </row>
    <row r="45" spans="1:15" ht="29.25" customHeight="1" x14ac:dyDescent="0.25">
      <c r="A45" s="754"/>
      <c r="B45" s="755"/>
      <c r="C45" s="165" t="s">
        <v>547</v>
      </c>
      <c r="D45" s="165"/>
      <c r="E45" s="165"/>
      <c r="F45" s="165"/>
      <c r="G45" s="165"/>
      <c r="H45" s="165"/>
      <c r="I45" s="165"/>
      <c r="J45" s="165"/>
      <c r="K45" s="165"/>
      <c r="L45" s="165"/>
      <c r="M45" s="165"/>
      <c r="N45" s="165"/>
      <c r="O45" s="165"/>
    </row>
    <row r="46" spans="1:15" ht="31.5" customHeight="1" x14ac:dyDescent="0.25">
      <c r="A46" s="754" t="s">
        <v>590</v>
      </c>
      <c r="B46" s="755" t="s">
        <v>562</v>
      </c>
      <c r="C46" s="165" t="s">
        <v>548</v>
      </c>
      <c r="D46" s="165"/>
      <c r="E46" s="165"/>
      <c r="F46" s="165"/>
      <c r="G46" s="165"/>
      <c r="H46" s="165"/>
      <c r="I46" s="165"/>
      <c r="J46" s="165"/>
      <c r="K46" s="165"/>
      <c r="L46" s="165"/>
      <c r="M46" s="165"/>
      <c r="N46" s="165"/>
      <c r="O46" s="165"/>
    </row>
    <row r="47" spans="1:15" ht="30.75" customHeight="1" x14ac:dyDescent="0.25">
      <c r="A47" s="754"/>
      <c r="B47" s="755"/>
      <c r="C47" s="165" t="s">
        <v>547</v>
      </c>
      <c r="D47" s="165"/>
      <c r="E47" s="165"/>
      <c r="F47" s="165"/>
      <c r="G47" s="165"/>
      <c r="H47" s="165"/>
      <c r="I47" s="165"/>
      <c r="J47" s="165"/>
      <c r="K47" s="165"/>
      <c r="L47" s="165"/>
      <c r="M47" s="165"/>
      <c r="N47" s="165"/>
      <c r="O47" s="165"/>
    </row>
    <row r="48" spans="1:15" ht="27.75" customHeight="1" x14ac:dyDescent="0.25">
      <c r="A48" s="754" t="s">
        <v>591</v>
      </c>
      <c r="B48" s="755" t="s">
        <v>563</v>
      </c>
      <c r="C48" s="165" t="s">
        <v>548</v>
      </c>
      <c r="D48" s="165"/>
      <c r="E48" s="165"/>
      <c r="F48" s="165"/>
      <c r="G48" s="165"/>
      <c r="H48" s="165"/>
      <c r="I48" s="165"/>
      <c r="J48" s="165"/>
      <c r="K48" s="165"/>
      <c r="L48" s="165"/>
      <c r="M48" s="165"/>
      <c r="N48" s="165"/>
      <c r="O48" s="165"/>
    </row>
    <row r="49" spans="1:15" ht="27.75" customHeight="1" x14ac:dyDescent="0.25">
      <c r="A49" s="754"/>
      <c r="B49" s="755"/>
      <c r="C49" s="165" t="s">
        <v>547</v>
      </c>
      <c r="D49" s="165"/>
      <c r="E49" s="165"/>
      <c r="F49" s="165"/>
      <c r="G49" s="165"/>
      <c r="H49" s="165"/>
      <c r="I49" s="165"/>
      <c r="J49" s="149"/>
      <c r="K49" s="149"/>
      <c r="L49" s="149"/>
      <c r="M49" s="149"/>
      <c r="N49" s="149"/>
      <c r="O49" s="149"/>
    </row>
    <row r="50" spans="1:15" ht="102.75" customHeight="1" x14ac:dyDescent="0.25">
      <c r="A50" s="166" t="s">
        <v>555</v>
      </c>
      <c r="B50" s="149" t="s">
        <v>651</v>
      </c>
      <c r="C50" s="165" t="s">
        <v>652</v>
      </c>
      <c r="D50" s="165"/>
      <c r="E50" s="165"/>
      <c r="F50" s="165"/>
      <c r="G50" s="165"/>
      <c r="H50" s="165"/>
      <c r="I50" s="165"/>
      <c r="J50" s="149"/>
      <c r="K50" s="149"/>
      <c r="L50" s="149"/>
      <c r="M50" s="149"/>
      <c r="N50" s="149"/>
      <c r="O50" s="149"/>
    </row>
    <row r="51" spans="1:15" ht="39.75" customHeight="1" x14ac:dyDescent="0.25">
      <c r="A51" s="166" t="s">
        <v>592</v>
      </c>
      <c r="B51" s="149" t="s">
        <v>566</v>
      </c>
      <c r="C51" s="165" t="s">
        <v>652</v>
      </c>
      <c r="D51" s="165"/>
      <c r="E51" s="165"/>
      <c r="F51" s="165"/>
      <c r="G51" s="165"/>
      <c r="H51" s="165"/>
      <c r="I51" s="165"/>
      <c r="J51" s="149"/>
      <c r="K51" s="149"/>
      <c r="L51" s="149"/>
      <c r="M51" s="149"/>
      <c r="N51" s="149"/>
      <c r="O51" s="149"/>
    </row>
    <row r="52" spans="1:15" ht="47.25" x14ac:dyDescent="0.25">
      <c r="A52" s="166" t="s">
        <v>593</v>
      </c>
      <c r="B52" s="149" t="s">
        <v>567</v>
      </c>
      <c r="C52" s="165" t="s">
        <v>652</v>
      </c>
      <c r="D52" s="165"/>
      <c r="E52" s="165"/>
      <c r="F52" s="165"/>
      <c r="G52" s="165"/>
      <c r="H52" s="165"/>
      <c r="I52" s="165"/>
      <c r="J52" s="149"/>
      <c r="K52" s="149"/>
      <c r="L52" s="149"/>
      <c r="M52" s="149"/>
      <c r="N52" s="149"/>
      <c r="O52" s="149"/>
    </row>
    <row r="53" spans="1:15" ht="54.75" customHeight="1" x14ac:dyDescent="0.25">
      <c r="A53" s="166" t="s">
        <v>594</v>
      </c>
      <c r="B53" s="149" t="s">
        <v>568</v>
      </c>
      <c r="C53" s="165" t="s">
        <v>652</v>
      </c>
      <c r="D53" s="165"/>
      <c r="E53" s="165"/>
      <c r="F53" s="165"/>
      <c r="G53" s="165"/>
      <c r="H53" s="165"/>
      <c r="I53" s="165"/>
      <c r="J53" s="149"/>
      <c r="K53" s="149"/>
      <c r="L53" s="149"/>
      <c r="M53" s="149"/>
      <c r="N53" s="149"/>
      <c r="O53" s="149"/>
    </row>
    <row r="54" spans="1:15" ht="48.75" customHeight="1" x14ac:dyDescent="0.25">
      <c r="A54" s="166" t="s">
        <v>595</v>
      </c>
      <c r="B54" s="149" t="s">
        <v>569</v>
      </c>
      <c r="C54" s="165" t="s">
        <v>652</v>
      </c>
      <c r="D54" s="165"/>
      <c r="E54" s="165"/>
      <c r="F54" s="165"/>
      <c r="G54" s="165"/>
      <c r="H54" s="165"/>
      <c r="I54" s="165"/>
      <c r="J54" s="149"/>
      <c r="K54" s="149"/>
      <c r="L54" s="149"/>
      <c r="M54" s="149"/>
      <c r="N54" s="149"/>
      <c r="O54" s="149"/>
    </row>
    <row r="55" spans="1:15" ht="29.25" customHeight="1" x14ac:dyDescent="0.25">
      <c r="A55" s="754" t="s">
        <v>596</v>
      </c>
      <c r="B55" s="755" t="s">
        <v>650</v>
      </c>
      <c r="C55" s="165" t="s">
        <v>2</v>
      </c>
      <c r="D55" s="165"/>
      <c r="E55" s="165"/>
      <c r="F55" s="165"/>
      <c r="G55" s="165"/>
      <c r="H55" s="165"/>
      <c r="I55" s="165"/>
      <c r="J55" s="149"/>
      <c r="K55" s="149"/>
      <c r="L55" s="149"/>
      <c r="M55" s="149"/>
      <c r="N55" s="149"/>
      <c r="O55" s="149"/>
    </row>
    <row r="56" spans="1:15" ht="27.75" customHeight="1" x14ac:dyDescent="0.25">
      <c r="A56" s="754"/>
      <c r="B56" s="755"/>
      <c r="C56" s="165" t="s">
        <v>542</v>
      </c>
      <c r="D56" s="165"/>
      <c r="E56" s="165"/>
      <c r="F56" s="165"/>
      <c r="G56" s="165"/>
      <c r="H56" s="165"/>
      <c r="I56" s="165"/>
      <c r="J56" s="149"/>
      <c r="K56" s="149"/>
      <c r="L56" s="149"/>
      <c r="M56" s="149"/>
      <c r="N56" s="149"/>
      <c r="O56" s="149"/>
    </row>
    <row r="57" spans="1:15" ht="27.75" customHeight="1" x14ac:dyDescent="0.25">
      <c r="A57" s="754"/>
      <c r="B57" s="755"/>
      <c r="C57" s="165" t="s">
        <v>543</v>
      </c>
      <c r="D57" s="165"/>
      <c r="E57" s="165"/>
      <c r="F57" s="165"/>
      <c r="G57" s="165"/>
      <c r="H57" s="165"/>
      <c r="I57" s="165"/>
      <c r="J57" s="149"/>
      <c r="K57" s="149"/>
      <c r="L57" s="149"/>
      <c r="M57" s="149"/>
      <c r="N57" s="149"/>
      <c r="O57" s="149"/>
    </row>
    <row r="58" spans="1:15" ht="24" customHeight="1" x14ac:dyDescent="0.25">
      <c r="A58" s="754"/>
      <c r="B58" s="755"/>
      <c r="C58" s="165" t="s">
        <v>653</v>
      </c>
      <c r="D58" s="165"/>
      <c r="E58" s="165"/>
      <c r="F58" s="165"/>
      <c r="G58" s="165"/>
      <c r="H58" s="165"/>
      <c r="I58" s="165"/>
      <c r="J58" s="149"/>
      <c r="K58" s="149"/>
      <c r="L58" s="149"/>
      <c r="M58" s="149"/>
      <c r="N58" s="149"/>
      <c r="O58" s="149"/>
    </row>
    <row r="59" spans="1:15" ht="15.75" x14ac:dyDescent="0.25">
      <c r="A59" s="754" t="s">
        <v>597</v>
      </c>
      <c r="B59" s="755" t="s">
        <v>561</v>
      </c>
      <c r="C59" s="165" t="s">
        <v>2</v>
      </c>
      <c r="D59" s="165"/>
      <c r="E59" s="165"/>
      <c r="F59" s="165"/>
      <c r="G59" s="165"/>
      <c r="H59" s="165"/>
      <c r="I59" s="165"/>
      <c r="J59" s="149"/>
      <c r="K59" s="149"/>
      <c r="L59" s="149"/>
      <c r="M59" s="149"/>
      <c r="N59" s="149"/>
      <c r="O59" s="149"/>
    </row>
    <row r="60" spans="1:15" ht="15.75" x14ac:dyDescent="0.25">
      <c r="A60" s="754"/>
      <c r="B60" s="755"/>
      <c r="C60" s="165" t="s">
        <v>542</v>
      </c>
      <c r="D60" s="165"/>
      <c r="E60" s="165"/>
      <c r="F60" s="165"/>
      <c r="G60" s="165"/>
      <c r="H60" s="165"/>
      <c r="I60" s="165"/>
      <c r="J60" s="149"/>
      <c r="K60" s="149"/>
      <c r="L60" s="149"/>
      <c r="M60" s="149"/>
      <c r="N60" s="149"/>
      <c r="O60" s="149"/>
    </row>
    <row r="61" spans="1:15" ht="15.75" x14ac:dyDescent="0.25">
      <c r="A61" s="754"/>
      <c r="B61" s="755"/>
      <c r="C61" s="165" t="s">
        <v>543</v>
      </c>
      <c r="D61" s="165"/>
      <c r="E61" s="165"/>
      <c r="F61" s="165"/>
      <c r="G61" s="165"/>
      <c r="H61" s="165"/>
      <c r="I61" s="165"/>
      <c r="J61" s="149"/>
      <c r="K61" s="149"/>
      <c r="L61" s="149"/>
      <c r="M61" s="149"/>
      <c r="N61" s="149"/>
      <c r="O61" s="149"/>
    </row>
    <row r="62" spans="1:15" ht="18.75" x14ac:dyDescent="0.25">
      <c r="A62" s="754"/>
      <c r="B62" s="755"/>
      <c r="C62" s="165" t="s">
        <v>653</v>
      </c>
      <c r="D62" s="165"/>
      <c r="E62" s="165"/>
      <c r="F62" s="165"/>
      <c r="G62" s="165"/>
      <c r="H62" s="165"/>
      <c r="I62" s="165"/>
      <c r="J62" s="149"/>
      <c r="K62" s="149"/>
      <c r="L62" s="149"/>
      <c r="M62" s="149"/>
      <c r="N62" s="149"/>
      <c r="O62" s="149"/>
    </row>
    <row r="63" spans="1:15" ht="15.75" x14ac:dyDescent="0.25">
      <c r="A63" s="754" t="s">
        <v>598</v>
      </c>
      <c r="B63" s="755" t="s">
        <v>562</v>
      </c>
      <c r="C63" s="165" t="s">
        <v>2</v>
      </c>
      <c r="D63" s="165"/>
      <c r="E63" s="165"/>
      <c r="F63" s="165"/>
      <c r="G63" s="165"/>
      <c r="H63" s="165"/>
      <c r="I63" s="165"/>
      <c r="J63" s="149"/>
      <c r="K63" s="149"/>
      <c r="L63" s="149"/>
      <c r="M63" s="149"/>
      <c r="N63" s="149"/>
      <c r="O63" s="149"/>
    </row>
    <row r="64" spans="1:15" ht="15.75" x14ac:dyDescent="0.25">
      <c r="A64" s="754"/>
      <c r="B64" s="755"/>
      <c r="C64" s="165" t="s">
        <v>542</v>
      </c>
      <c r="D64" s="165"/>
      <c r="E64" s="165"/>
      <c r="F64" s="165"/>
      <c r="G64" s="165"/>
      <c r="H64" s="165"/>
      <c r="I64" s="165"/>
      <c r="J64" s="149"/>
      <c r="K64" s="149"/>
      <c r="L64" s="149"/>
      <c r="M64" s="149"/>
      <c r="N64" s="149"/>
      <c r="O64" s="149"/>
    </row>
    <row r="65" spans="1:15" ht="15.75" x14ac:dyDescent="0.25">
      <c r="A65" s="754"/>
      <c r="B65" s="755"/>
      <c r="C65" s="165" t="s">
        <v>543</v>
      </c>
      <c r="D65" s="165"/>
      <c r="E65" s="165"/>
      <c r="F65" s="165"/>
      <c r="G65" s="165"/>
      <c r="H65" s="165"/>
      <c r="I65" s="165"/>
      <c r="J65" s="149"/>
      <c r="K65" s="149"/>
      <c r="L65" s="149"/>
      <c r="M65" s="149"/>
      <c r="N65" s="149"/>
      <c r="O65" s="149"/>
    </row>
    <row r="66" spans="1:15" ht="18.75" x14ac:dyDescent="0.25">
      <c r="A66" s="754"/>
      <c r="B66" s="755"/>
      <c r="C66" s="165" t="s">
        <v>653</v>
      </c>
      <c r="D66" s="165"/>
      <c r="E66" s="165"/>
      <c r="F66" s="165"/>
      <c r="G66" s="165"/>
      <c r="H66" s="165"/>
      <c r="I66" s="165"/>
      <c r="J66" s="149"/>
      <c r="K66" s="149"/>
      <c r="L66" s="149"/>
      <c r="M66" s="149"/>
      <c r="N66" s="149"/>
      <c r="O66" s="149"/>
    </row>
    <row r="67" spans="1:15" ht="15.75" x14ac:dyDescent="0.25">
      <c r="A67" s="754" t="s">
        <v>599</v>
      </c>
      <c r="B67" s="755" t="s">
        <v>563</v>
      </c>
      <c r="C67" s="165" t="s">
        <v>2</v>
      </c>
      <c r="D67" s="165"/>
      <c r="E67" s="165"/>
      <c r="F67" s="165"/>
      <c r="G67" s="165"/>
      <c r="H67" s="165"/>
      <c r="I67" s="165"/>
      <c r="J67" s="149"/>
      <c r="K67" s="149"/>
      <c r="L67" s="149"/>
      <c r="M67" s="149"/>
      <c r="N67" s="149"/>
      <c r="O67" s="149"/>
    </row>
    <row r="68" spans="1:15" ht="15.75" x14ac:dyDescent="0.25">
      <c r="A68" s="754"/>
      <c r="B68" s="755"/>
      <c r="C68" s="165" t="s">
        <v>542</v>
      </c>
      <c r="D68" s="165"/>
      <c r="E68" s="165"/>
      <c r="F68" s="165"/>
      <c r="G68" s="165"/>
      <c r="H68" s="165"/>
      <c r="I68" s="165"/>
      <c r="J68" s="149"/>
      <c r="K68" s="149"/>
      <c r="L68" s="149"/>
      <c r="M68" s="149"/>
      <c r="N68" s="149"/>
      <c r="O68" s="149"/>
    </row>
    <row r="69" spans="1:15" ht="29.25" customHeight="1" x14ac:dyDescent="0.25">
      <c r="A69" s="754"/>
      <c r="B69" s="755"/>
      <c r="C69" s="165" t="s">
        <v>543</v>
      </c>
      <c r="D69" s="165"/>
      <c r="E69" s="165"/>
      <c r="F69" s="165"/>
      <c r="G69" s="165"/>
      <c r="H69" s="165"/>
      <c r="I69" s="165"/>
      <c r="J69" s="149"/>
      <c r="K69" s="149"/>
      <c r="L69" s="149"/>
      <c r="M69" s="149"/>
      <c r="N69" s="149"/>
      <c r="O69" s="149"/>
    </row>
    <row r="70" spans="1:15" ht="25.5" customHeight="1" x14ac:dyDescent="0.25">
      <c r="A70" s="754"/>
      <c r="B70" s="755"/>
      <c r="C70" s="165" t="s">
        <v>653</v>
      </c>
      <c r="D70" s="165"/>
      <c r="E70" s="165"/>
      <c r="F70" s="165"/>
      <c r="G70" s="165"/>
      <c r="H70" s="165"/>
      <c r="I70" s="165"/>
      <c r="J70" s="149"/>
      <c r="K70" s="149"/>
      <c r="L70" s="149"/>
      <c r="M70" s="149"/>
      <c r="N70" s="149"/>
      <c r="O70" s="149"/>
    </row>
    <row r="71" spans="1:15" ht="27.75" customHeight="1" x14ac:dyDescent="0.25">
      <c r="A71" s="754" t="s">
        <v>600</v>
      </c>
      <c r="B71" s="755" t="s">
        <v>649</v>
      </c>
      <c r="C71" s="165" t="s">
        <v>2</v>
      </c>
      <c r="D71" s="149"/>
      <c r="E71" s="149"/>
      <c r="F71" s="149"/>
      <c r="G71" s="149"/>
      <c r="H71" s="149"/>
      <c r="I71" s="149"/>
      <c r="J71" s="149"/>
      <c r="K71" s="149"/>
      <c r="L71" s="149"/>
      <c r="M71" s="149"/>
      <c r="N71" s="149"/>
      <c r="O71" s="149"/>
    </row>
    <row r="72" spans="1:15" ht="28.5" customHeight="1" x14ac:dyDescent="0.25">
      <c r="A72" s="754"/>
      <c r="B72" s="755"/>
      <c r="C72" s="165" t="s">
        <v>542</v>
      </c>
      <c r="D72" s="149"/>
      <c r="E72" s="149"/>
      <c r="F72" s="149"/>
      <c r="G72" s="149"/>
      <c r="H72" s="149"/>
      <c r="I72" s="149"/>
      <c r="J72" s="149"/>
      <c r="K72" s="149"/>
      <c r="L72" s="149"/>
      <c r="M72" s="149"/>
      <c r="N72" s="149"/>
      <c r="O72" s="149"/>
    </row>
    <row r="73" spans="1:15" ht="24" customHeight="1" x14ac:dyDescent="0.25">
      <c r="A73" s="754"/>
      <c r="B73" s="755"/>
      <c r="C73" s="165" t="s">
        <v>543</v>
      </c>
      <c r="D73" s="149"/>
      <c r="E73" s="149"/>
      <c r="F73" s="149"/>
      <c r="G73" s="149"/>
      <c r="H73" s="149"/>
      <c r="I73" s="149"/>
      <c r="J73" s="149"/>
      <c r="K73" s="149"/>
      <c r="L73" s="149"/>
      <c r="M73" s="149"/>
      <c r="N73" s="149"/>
      <c r="O73" s="149"/>
    </row>
    <row r="74" spans="1:15" ht="21.75" customHeight="1" x14ac:dyDescent="0.25">
      <c r="A74" s="754"/>
      <c r="B74" s="755"/>
      <c r="C74" s="165" t="s">
        <v>653</v>
      </c>
      <c r="D74" s="149"/>
      <c r="E74" s="149"/>
      <c r="F74" s="149"/>
      <c r="G74" s="149"/>
      <c r="H74" s="149"/>
      <c r="I74" s="149"/>
      <c r="J74" s="149"/>
      <c r="K74" s="149"/>
      <c r="L74" s="149"/>
      <c r="M74" s="149"/>
      <c r="N74" s="149"/>
      <c r="O74" s="149"/>
    </row>
    <row r="75" spans="1:15" ht="15.75" x14ac:dyDescent="0.25">
      <c r="A75" s="754" t="s">
        <v>601</v>
      </c>
      <c r="B75" s="755" t="s">
        <v>561</v>
      </c>
      <c r="C75" s="165" t="s">
        <v>2</v>
      </c>
      <c r="D75" s="165"/>
      <c r="E75" s="165"/>
      <c r="F75" s="165"/>
      <c r="G75" s="165"/>
      <c r="H75" s="165"/>
      <c r="I75" s="165"/>
      <c r="J75" s="149"/>
      <c r="K75" s="149"/>
      <c r="L75" s="149"/>
      <c r="M75" s="149"/>
      <c r="N75" s="149"/>
      <c r="O75" s="149"/>
    </row>
    <row r="76" spans="1:15" ht="15.75" x14ac:dyDescent="0.25">
      <c r="A76" s="754"/>
      <c r="B76" s="755"/>
      <c r="C76" s="165" t="s">
        <v>542</v>
      </c>
      <c r="D76" s="165"/>
      <c r="E76" s="165"/>
      <c r="F76" s="165"/>
      <c r="G76" s="165"/>
      <c r="H76" s="165"/>
      <c r="I76" s="165"/>
      <c r="J76" s="149"/>
      <c r="K76" s="149"/>
      <c r="L76" s="149"/>
      <c r="M76" s="149"/>
      <c r="N76" s="149"/>
      <c r="O76" s="149"/>
    </row>
    <row r="77" spans="1:15" ht="15.75" x14ac:dyDescent="0.25">
      <c r="A77" s="754"/>
      <c r="B77" s="755"/>
      <c r="C77" s="165" t="s">
        <v>543</v>
      </c>
      <c r="D77" s="165"/>
      <c r="E77" s="165"/>
      <c r="F77" s="165"/>
      <c r="G77" s="165"/>
      <c r="H77" s="165"/>
      <c r="I77" s="165"/>
      <c r="J77" s="149"/>
      <c r="K77" s="149"/>
      <c r="L77" s="149"/>
      <c r="M77" s="149"/>
      <c r="N77" s="149"/>
      <c r="O77" s="149"/>
    </row>
    <row r="78" spans="1:15" ht="15.75" x14ac:dyDescent="0.25">
      <c r="A78" s="754"/>
      <c r="B78" s="755"/>
      <c r="C78" s="165" t="s">
        <v>147</v>
      </c>
      <c r="D78" s="165"/>
      <c r="E78" s="165"/>
      <c r="F78" s="165"/>
      <c r="G78" s="165"/>
      <c r="H78" s="165"/>
      <c r="I78" s="165"/>
      <c r="J78" s="149"/>
      <c r="K78" s="149"/>
      <c r="L78" s="149"/>
      <c r="M78" s="149"/>
      <c r="N78" s="149"/>
      <c r="O78" s="149"/>
    </row>
    <row r="79" spans="1:15" ht="15.75" x14ac:dyDescent="0.25">
      <c r="A79" s="754" t="s">
        <v>602</v>
      </c>
      <c r="B79" s="755" t="s">
        <v>562</v>
      </c>
      <c r="C79" s="165" t="s">
        <v>2</v>
      </c>
      <c r="D79" s="165"/>
      <c r="E79" s="165"/>
      <c r="F79" s="165"/>
      <c r="G79" s="165"/>
      <c r="H79" s="165"/>
      <c r="I79" s="165"/>
      <c r="J79" s="149"/>
      <c r="K79" s="149"/>
      <c r="L79" s="149"/>
      <c r="M79" s="149"/>
      <c r="N79" s="149"/>
      <c r="O79" s="149"/>
    </row>
    <row r="80" spans="1:15" ht="15.75" x14ac:dyDescent="0.25">
      <c r="A80" s="754"/>
      <c r="B80" s="755"/>
      <c r="C80" s="165" t="s">
        <v>542</v>
      </c>
      <c r="D80" s="165"/>
      <c r="E80" s="165"/>
      <c r="F80" s="165"/>
      <c r="G80" s="165"/>
      <c r="H80" s="165"/>
      <c r="I80" s="165"/>
      <c r="J80" s="149"/>
      <c r="K80" s="149"/>
      <c r="L80" s="149"/>
      <c r="M80" s="149"/>
      <c r="N80" s="149"/>
      <c r="O80" s="149"/>
    </row>
    <row r="81" spans="1:15" ht="15.75" x14ac:dyDescent="0.25">
      <c r="A81" s="754"/>
      <c r="B81" s="755"/>
      <c r="C81" s="165" t="s">
        <v>543</v>
      </c>
      <c r="D81" s="165"/>
      <c r="E81" s="165"/>
      <c r="F81" s="165"/>
      <c r="G81" s="165"/>
      <c r="H81" s="165"/>
      <c r="I81" s="165"/>
      <c r="J81" s="149"/>
      <c r="K81" s="149"/>
      <c r="L81" s="149"/>
      <c r="M81" s="149"/>
      <c r="N81" s="149"/>
      <c r="O81" s="149"/>
    </row>
    <row r="82" spans="1:15" ht="18.75" x14ac:dyDescent="0.25">
      <c r="A82" s="754"/>
      <c r="B82" s="755"/>
      <c r="C82" s="165" t="s">
        <v>653</v>
      </c>
      <c r="D82" s="165"/>
      <c r="E82" s="165"/>
      <c r="F82" s="165"/>
      <c r="G82" s="165"/>
      <c r="H82" s="165"/>
      <c r="I82" s="165"/>
      <c r="J82" s="149"/>
      <c r="K82" s="149"/>
      <c r="L82" s="149"/>
      <c r="M82" s="149"/>
      <c r="N82" s="149"/>
      <c r="O82" s="149"/>
    </row>
    <row r="83" spans="1:15" ht="15.75" x14ac:dyDescent="0.25">
      <c r="A83" s="754" t="s">
        <v>645</v>
      </c>
      <c r="B83" s="755" t="s">
        <v>563</v>
      </c>
      <c r="C83" s="165" t="s">
        <v>2</v>
      </c>
      <c r="D83" s="165"/>
      <c r="E83" s="165"/>
      <c r="F83" s="165"/>
      <c r="G83" s="165"/>
      <c r="H83" s="165"/>
      <c r="I83" s="165"/>
      <c r="J83" s="149"/>
      <c r="K83" s="149"/>
      <c r="L83" s="149"/>
      <c r="M83" s="149"/>
      <c r="N83" s="149"/>
      <c r="O83" s="149"/>
    </row>
    <row r="84" spans="1:15" ht="15.75" x14ac:dyDescent="0.25">
      <c r="A84" s="754"/>
      <c r="B84" s="755"/>
      <c r="C84" s="165" t="s">
        <v>542</v>
      </c>
      <c r="D84" s="165"/>
      <c r="E84" s="165"/>
      <c r="F84" s="165"/>
      <c r="G84" s="165"/>
      <c r="H84" s="165"/>
      <c r="I84" s="165"/>
      <c r="J84" s="149"/>
      <c r="K84" s="149"/>
      <c r="L84" s="149"/>
      <c r="M84" s="149"/>
      <c r="N84" s="149"/>
      <c r="O84" s="149"/>
    </row>
    <row r="85" spans="1:15" ht="15.75" x14ac:dyDescent="0.25">
      <c r="A85" s="754"/>
      <c r="B85" s="755"/>
      <c r="C85" s="165" t="s">
        <v>543</v>
      </c>
      <c r="D85" s="165"/>
      <c r="E85" s="165"/>
      <c r="F85" s="165"/>
      <c r="G85" s="165"/>
      <c r="H85" s="165"/>
      <c r="I85" s="165"/>
      <c r="J85" s="149"/>
      <c r="K85" s="149"/>
      <c r="L85" s="149"/>
      <c r="M85" s="149"/>
      <c r="N85" s="149"/>
      <c r="O85" s="149"/>
    </row>
    <row r="86" spans="1:15" ht="20.25" customHeight="1" x14ac:dyDescent="0.25">
      <c r="A86" s="754"/>
      <c r="B86" s="755"/>
      <c r="C86" s="165" t="s">
        <v>653</v>
      </c>
      <c r="D86" s="165"/>
      <c r="E86" s="165"/>
      <c r="F86" s="165"/>
      <c r="G86" s="165"/>
      <c r="H86" s="165"/>
      <c r="I86" s="165"/>
      <c r="J86" s="149"/>
      <c r="K86" s="149"/>
      <c r="L86" s="149"/>
      <c r="M86" s="149"/>
      <c r="N86" s="149"/>
      <c r="O86" s="149"/>
    </row>
    <row r="87" spans="1:15" ht="89.25" customHeight="1" x14ac:dyDescent="0.25">
      <c r="A87" s="166" t="s">
        <v>551</v>
      </c>
      <c r="B87" s="161" t="s">
        <v>685</v>
      </c>
      <c r="C87" s="165" t="s">
        <v>633</v>
      </c>
      <c r="D87" s="165" t="s">
        <v>633</v>
      </c>
      <c r="E87" s="165" t="s">
        <v>633</v>
      </c>
      <c r="F87" s="165" t="s">
        <v>633</v>
      </c>
      <c r="G87" s="165" t="s">
        <v>633</v>
      </c>
      <c r="H87" s="165" t="s">
        <v>633</v>
      </c>
      <c r="I87" s="165" t="s">
        <v>633</v>
      </c>
      <c r="J87" s="165" t="s">
        <v>633</v>
      </c>
      <c r="K87" s="165" t="s">
        <v>633</v>
      </c>
      <c r="L87" s="165" t="s">
        <v>633</v>
      </c>
      <c r="M87" s="165" t="s">
        <v>633</v>
      </c>
      <c r="N87" s="165" t="s">
        <v>633</v>
      </c>
      <c r="O87" s="165" t="s">
        <v>633</v>
      </c>
    </row>
    <row r="88" spans="1:15" ht="50.25" customHeight="1" x14ac:dyDescent="0.25">
      <c r="A88" s="754" t="s">
        <v>556</v>
      </c>
      <c r="B88" s="755" t="s">
        <v>648</v>
      </c>
      <c r="C88" s="165" t="s">
        <v>548</v>
      </c>
      <c r="D88" s="165"/>
      <c r="E88" s="165"/>
      <c r="F88" s="165"/>
      <c r="G88" s="165"/>
      <c r="H88" s="165"/>
      <c r="I88" s="165"/>
      <c r="J88" s="165"/>
      <c r="K88" s="165"/>
      <c r="L88" s="165"/>
      <c r="M88" s="165"/>
      <c r="N88" s="165"/>
      <c r="O88" s="165"/>
    </row>
    <row r="89" spans="1:15" ht="40.5" customHeight="1" x14ac:dyDescent="0.25">
      <c r="A89" s="754"/>
      <c r="B89" s="755"/>
      <c r="C89" s="165" t="s">
        <v>547</v>
      </c>
      <c r="D89" s="165"/>
      <c r="E89" s="165"/>
      <c r="F89" s="165"/>
      <c r="G89" s="165"/>
      <c r="H89" s="165"/>
      <c r="I89" s="165"/>
      <c r="J89" s="165"/>
      <c r="K89" s="165"/>
      <c r="L89" s="165"/>
      <c r="M89" s="165"/>
      <c r="N89" s="165"/>
      <c r="O89" s="165"/>
    </row>
    <row r="90" spans="1:15" ht="33.75" customHeight="1" x14ac:dyDescent="0.25">
      <c r="A90" s="754" t="s">
        <v>603</v>
      </c>
      <c r="B90" s="755" t="s">
        <v>546</v>
      </c>
      <c r="C90" s="165" t="s">
        <v>548</v>
      </c>
      <c r="D90" s="165"/>
      <c r="E90" s="165"/>
      <c r="F90" s="165"/>
      <c r="G90" s="165"/>
      <c r="H90" s="165"/>
      <c r="I90" s="165"/>
      <c r="J90" s="165"/>
      <c r="K90" s="165"/>
      <c r="L90" s="165"/>
      <c r="M90" s="165"/>
      <c r="N90" s="165"/>
      <c r="O90" s="165"/>
    </row>
    <row r="91" spans="1:15" ht="25.5" customHeight="1" x14ac:dyDescent="0.25">
      <c r="A91" s="754"/>
      <c r="B91" s="755"/>
      <c r="C91" s="165" t="s">
        <v>547</v>
      </c>
      <c r="D91" s="165"/>
      <c r="E91" s="165"/>
      <c r="F91" s="165"/>
      <c r="G91" s="165"/>
      <c r="H91" s="165"/>
      <c r="I91" s="165"/>
      <c r="J91" s="165"/>
      <c r="K91" s="165"/>
      <c r="L91" s="165"/>
      <c r="M91" s="165"/>
      <c r="N91" s="165"/>
      <c r="O91" s="165"/>
    </row>
    <row r="92" spans="1:15" ht="25.5" customHeight="1" x14ac:dyDescent="0.25">
      <c r="A92" s="754" t="s">
        <v>604</v>
      </c>
      <c r="B92" s="755" t="s">
        <v>561</v>
      </c>
      <c r="C92" s="165" t="s">
        <v>548</v>
      </c>
      <c r="D92" s="165"/>
      <c r="E92" s="165"/>
      <c r="F92" s="165"/>
      <c r="G92" s="165"/>
      <c r="H92" s="165"/>
      <c r="I92" s="165"/>
      <c r="J92" s="165"/>
      <c r="K92" s="165"/>
      <c r="L92" s="165"/>
      <c r="M92" s="165"/>
      <c r="N92" s="165"/>
      <c r="O92" s="165"/>
    </row>
    <row r="93" spans="1:15" ht="24" customHeight="1" x14ac:dyDescent="0.25">
      <c r="A93" s="754"/>
      <c r="B93" s="755"/>
      <c r="C93" s="165" t="s">
        <v>547</v>
      </c>
      <c r="D93" s="165"/>
      <c r="E93" s="165"/>
      <c r="F93" s="165"/>
      <c r="G93" s="165"/>
      <c r="H93" s="165"/>
      <c r="I93" s="165"/>
      <c r="J93" s="165"/>
      <c r="K93" s="165"/>
      <c r="L93" s="165"/>
      <c r="M93" s="165"/>
      <c r="N93" s="165"/>
      <c r="O93" s="165"/>
    </row>
    <row r="94" spans="1:15" ht="25.5" customHeight="1" x14ac:dyDescent="0.25">
      <c r="A94" s="754" t="s">
        <v>605</v>
      </c>
      <c r="B94" s="755" t="s">
        <v>562</v>
      </c>
      <c r="C94" s="165" t="s">
        <v>548</v>
      </c>
      <c r="D94" s="165"/>
      <c r="E94" s="165"/>
      <c r="F94" s="165"/>
      <c r="G94" s="165"/>
      <c r="H94" s="165"/>
      <c r="I94" s="165"/>
      <c r="J94" s="165"/>
      <c r="K94" s="165"/>
      <c r="L94" s="165"/>
      <c r="M94" s="165"/>
      <c r="N94" s="165"/>
      <c r="O94" s="165"/>
    </row>
    <row r="95" spans="1:15" ht="27.75" customHeight="1" x14ac:dyDescent="0.25">
      <c r="A95" s="754"/>
      <c r="B95" s="755"/>
      <c r="C95" s="165" t="s">
        <v>547</v>
      </c>
      <c r="D95" s="165"/>
      <c r="E95" s="165"/>
      <c r="F95" s="165"/>
      <c r="G95" s="165"/>
      <c r="H95" s="165"/>
      <c r="I95" s="165"/>
      <c r="J95" s="165"/>
      <c r="K95" s="165"/>
      <c r="L95" s="165"/>
      <c r="M95" s="165"/>
      <c r="N95" s="165"/>
      <c r="O95" s="165"/>
    </row>
    <row r="96" spans="1:15" ht="28.5" customHeight="1" x14ac:dyDescent="0.25">
      <c r="A96" s="754" t="s">
        <v>606</v>
      </c>
      <c r="B96" s="755" t="s">
        <v>563</v>
      </c>
      <c r="C96" s="165" t="s">
        <v>548</v>
      </c>
      <c r="D96" s="165"/>
      <c r="E96" s="165"/>
      <c r="F96" s="165"/>
      <c r="G96" s="165"/>
      <c r="H96" s="165"/>
      <c r="I96" s="165"/>
      <c r="J96" s="165"/>
      <c r="K96" s="165"/>
      <c r="L96" s="165"/>
      <c r="M96" s="165"/>
      <c r="N96" s="165"/>
      <c r="O96" s="165"/>
    </row>
    <row r="97" spans="1:15" ht="28.5" customHeight="1" x14ac:dyDescent="0.25">
      <c r="A97" s="754"/>
      <c r="B97" s="755"/>
      <c r="C97" s="165" t="s">
        <v>547</v>
      </c>
      <c r="D97" s="165"/>
      <c r="E97" s="165"/>
      <c r="F97" s="165"/>
      <c r="G97" s="165"/>
      <c r="H97" s="165"/>
      <c r="I97" s="165"/>
      <c r="J97" s="165"/>
      <c r="K97" s="165"/>
      <c r="L97" s="165"/>
      <c r="M97" s="165"/>
      <c r="N97" s="165"/>
      <c r="O97" s="165"/>
    </row>
    <row r="98" spans="1:15" ht="47.25" customHeight="1" x14ac:dyDescent="0.25">
      <c r="A98" s="754" t="s">
        <v>557</v>
      </c>
      <c r="B98" s="755" t="s">
        <v>564</v>
      </c>
      <c r="C98" s="165" t="s">
        <v>548</v>
      </c>
      <c r="D98" s="165"/>
      <c r="E98" s="165"/>
      <c r="F98" s="165"/>
      <c r="G98" s="165"/>
      <c r="H98" s="165"/>
      <c r="I98" s="165"/>
      <c r="J98" s="165"/>
      <c r="K98" s="165"/>
      <c r="L98" s="165"/>
      <c r="M98" s="165"/>
      <c r="N98" s="165"/>
      <c r="O98" s="165"/>
    </row>
    <row r="99" spans="1:15" ht="44.25" customHeight="1" x14ac:dyDescent="0.25">
      <c r="A99" s="754"/>
      <c r="B99" s="755"/>
      <c r="C99" s="165" t="s">
        <v>547</v>
      </c>
      <c r="D99" s="165"/>
      <c r="E99" s="165"/>
      <c r="F99" s="165"/>
      <c r="G99" s="165"/>
      <c r="H99" s="165"/>
      <c r="I99" s="165"/>
      <c r="J99" s="165"/>
      <c r="K99" s="165"/>
      <c r="L99" s="165"/>
      <c r="M99" s="165"/>
      <c r="N99" s="165"/>
      <c r="O99" s="165"/>
    </row>
    <row r="100" spans="1:15" ht="25.5" customHeight="1" x14ac:dyDescent="0.25">
      <c r="A100" s="754" t="s">
        <v>607</v>
      </c>
      <c r="B100" s="755" t="s">
        <v>546</v>
      </c>
      <c r="C100" s="165" t="s">
        <v>548</v>
      </c>
      <c r="D100" s="165"/>
      <c r="E100" s="165"/>
      <c r="F100" s="165"/>
      <c r="G100" s="165"/>
      <c r="H100" s="165"/>
      <c r="I100" s="165"/>
      <c r="J100" s="165"/>
      <c r="K100" s="165"/>
      <c r="L100" s="165"/>
      <c r="M100" s="165"/>
      <c r="N100" s="165"/>
      <c r="O100" s="165"/>
    </row>
    <row r="101" spans="1:15" ht="24.75" customHeight="1" x14ac:dyDescent="0.25">
      <c r="A101" s="754"/>
      <c r="B101" s="755"/>
      <c r="C101" s="165" t="s">
        <v>547</v>
      </c>
      <c r="D101" s="165"/>
      <c r="E101" s="165"/>
      <c r="F101" s="165"/>
      <c r="G101" s="165"/>
      <c r="H101" s="165"/>
      <c r="I101" s="165"/>
      <c r="J101" s="165"/>
      <c r="K101" s="165"/>
      <c r="L101" s="165"/>
      <c r="M101" s="165"/>
      <c r="N101" s="165"/>
      <c r="O101" s="165"/>
    </row>
    <row r="102" spans="1:15" ht="24" customHeight="1" x14ac:dyDescent="0.25">
      <c r="A102" s="754" t="s">
        <v>608</v>
      </c>
      <c r="B102" s="755" t="s">
        <v>561</v>
      </c>
      <c r="C102" s="165" t="s">
        <v>548</v>
      </c>
      <c r="D102" s="165"/>
      <c r="E102" s="165"/>
      <c r="F102" s="165"/>
      <c r="G102" s="165"/>
      <c r="H102" s="165"/>
      <c r="I102" s="165"/>
      <c r="J102" s="165"/>
      <c r="K102" s="165"/>
      <c r="L102" s="165"/>
      <c r="M102" s="165"/>
      <c r="N102" s="165"/>
      <c r="O102" s="165"/>
    </row>
    <row r="103" spans="1:15" ht="24" customHeight="1" x14ac:dyDescent="0.25">
      <c r="A103" s="754"/>
      <c r="B103" s="755"/>
      <c r="C103" s="165" t="s">
        <v>547</v>
      </c>
      <c r="D103" s="165"/>
      <c r="E103" s="165"/>
      <c r="F103" s="165"/>
      <c r="G103" s="165"/>
      <c r="H103" s="165"/>
      <c r="I103" s="165"/>
      <c r="J103" s="165"/>
      <c r="K103" s="165"/>
      <c r="L103" s="165"/>
      <c r="M103" s="165"/>
      <c r="N103" s="165"/>
      <c r="O103" s="165"/>
    </row>
    <row r="104" spans="1:15" ht="30" customHeight="1" x14ac:dyDescent="0.25">
      <c r="A104" s="754" t="s">
        <v>609</v>
      </c>
      <c r="B104" s="755" t="s">
        <v>562</v>
      </c>
      <c r="C104" s="165" t="s">
        <v>548</v>
      </c>
      <c r="D104" s="165"/>
      <c r="E104" s="165"/>
      <c r="F104" s="165"/>
      <c r="G104" s="165"/>
      <c r="H104" s="165"/>
      <c r="I104" s="165"/>
      <c r="J104" s="165"/>
      <c r="K104" s="165"/>
      <c r="L104" s="165"/>
      <c r="M104" s="165"/>
      <c r="N104" s="165"/>
      <c r="O104" s="165"/>
    </row>
    <row r="105" spans="1:15" ht="30" customHeight="1" x14ac:dyDescent="0.25">
      <c r="A105" s="754"/>
      <c r="B105" s="755"/>
      <c r="C105" s="165" t="s">
        <v>547</v>
      </c>
      <c r="D105" s="165"/>
      <c r="E105" s="165"/>
      <c r="F105" s="165"/>
      <c r="G105" s="165"/>
      <c r="H105" s="165"/>
      <c r="I105" s="165"/>
      <c r="J105" s="165"/>
      <c r="K105" s="165"/>
      <c r="L105" s="165"/>
      <c r="M105" s="165"/>
      <c r="N105" s="165"/>
      <c r="O105" s="165"/>
    </row>
    <row r="106" spans="1:15" ht="42.75" customHeight="1" x14ac:dyDescent="0.25">
      <c r="A106" s="754" t="s">
        <v>610</v>
      </c>
      <c r="B106" s="755" t="s">
        <v>563</v>
      </c>
      <c r="C106" s="165" t="s">
        <v>548</v>
      </c>
      <c r="D106" s="165"/>
      <c r="E106" s="165"/>
      <c r="F106" s="165"/>
      <c r="G106" s="165"/>
      <c r="H106" s="165"/>
      <c r="I106" s="165"/>
      <c r="J106" s="165"/>
      <c r="K106" s="165"/>
      <c r="L106" s="165"/>
      <c r="M106" s="165"/>
      <c r="N106" s="165"/>
      <c r="O106" s="165"/>
    </row>
    <row r="107" spans="1:15" ht="31.5" customHeight="1" x14ac:dyDescent="0.25">
      <c r="A107" s="754"/>
      <c r="B107" s="755"/>
      <c r="C107" s="165" t="s">
        <v>547</v>
      </c>
      <c r="D107" s="165"/>
      <c r="E107" s="165"/>
      <c r="F107" s="165"/>
      <c r="G107" s="165"/>
      <c r="H107" s="165"/>
      <c r="I107" s="165"/>
      <c r="J107" s="165"/>
      <c r="K107" s="165"/>
      <c r="L107" s="165"/>
      <c r="M107" s="165"/>
      <c r="N107" s="165"/>
      <c r="O107" s="165"/>
    </row>
    <row r="108" spans="1:15" ht="36" customHeight="1" x14ac:dyDescent="0.25">
      <c r="A108" s="754" t="s">
        <v>558</v>
      </c>
      <c r="B108" s="755" t="s">
        <v>565</v>
      </c>
      <c r="C108" s="165" t="s">
        <v>548</v>
      </c>
      <c r="D108" s="165"/>
      <c r="E108" s="165"/>
      <c r="F108" s="165"/>
      <c r="G108" s="165"/>
      <c r="H108" s="165"/>
      <c r="I108" s="165"/>
      <c r="J108" s="165"/>
      <c r="K108" s="165"/>
      <c r="L108" s="165"/>
      <c r="M108" s="165"/>
      <c r="N108" s="165"/>
      <c r="O108" s="165"/>
    </row>
    <row r="109" spans="1:15" ht="35.25" customHeight="1" x14ac:dyDescent="0.25">
      <c r="A109" s="754"/>
      <c r="B109" s="755"/>
      <c r="C109" s="165" t="s">
        <v>547</v>
      </c>
      <c r="D109" s="165"/>
      <c r="E109" s="165"/>
      <c r="F109" s="165"/>
      <c r="G109" s="165"/>
      <c r="H109" s="165"/>
      <c r="I109" s="165"/>
      <c r="J109" s="165"/>
      <c r="K109" s="165"/>
      <c r="L109" s="165"/>
      <c r="M109" s="165"/>
      <c r="N109" s="165"/>
      <c r="O109" s="165"/>
    </row>
    <row r="110" spans="1:15" ht="24" customHeight="1" x14ac:dyDescent="0.25">
      <c r="A110" s="754" t="s">
        <v>611</v>
      </c>
      <c r="B110" s="755" t="s">
        <v>546</v>
      </c>
      <c r="C110" s="165" t="s">
        <v>548</v>
      </c>
      <c r="D110" s="165"/>
      <c r="E110" s="165"/>
      <c r="F110" s="165"/>
      <c r="G110" s="165"/>
      <c r="H110" s="165"/>
      <c r="I110" s="165"/>
      <c r="J110" s="165"/>
      <c r="K110" s="165"/>
      <c r="L110" s="165"/>
      <c r="M110" s="165"/>
      <c r="N110" s="165"/>
      <c r="O110" s="165"/>
    </row>
    <row r="111" spans="1:15" ht="24.75" customHeight="1" x14ac:dyDescent="0.25">
      <c r="A111" s="754"/>
      <c r="B111" s="755"/>
      <c r="C111" s="165" t="s">
        <v>547</v>
      </c>
      <c r="D111" s="165"/>
      <c r="E111" s="165"/>
      <c r="F111" s="165"/>
      <c r="G111" s="165"/>
      <c r="H111" s="165"/>
      <c r="I111" s="165"/>
      <c r="J111" s="165"/>
      <c r="K111" s="165"/>
      <c r="L111" s="165"/>
      <c r="M111" s="165"/>
      <c r="N111" s="165"/>
      <c r="O111" s="165"/>
    </row>
    <row r="112" spans="1:15" ht="25.5" customHeight="1" x14ac:dyDescent="0.25">
      <c r="A112" s="754" t="s">
        <v>612</v>
      </c>
      <c r="B112" s="755" t="s">
        <v>561</v>
      </c>
      <c r="C112" s="165" t="s">
        <v>548</v>
      </c>
      <c r="D112" s="165"/>
      <c r="E112" s="165"/>
      <c r="F112" s="165"/>
      <c r="G112" s="165"/>
      <c r="H112" s="165"/>
      <c r="I112" s="165"/>
      <c r="J112" s="165"/>
      <c r="K112" s="165"/>
      <c r="L112" s="165"/>
      <c r="M112" s="165"/>
      <c r="N112" s="165"/>
      <c r="O112" s="165"/>
    </row>
    <row r="113" spans="1:15" ht="24.75" customHeight="1" x14ac:dyDescent="0.25">
      <c r="A113" s="754"/>
      <c r="B113" s="755"/>
      <c r="C113" s="165" t="s">
        <v>547</v>
      </c>
      <c r="D113" s="165"/>
      <c r="E113" s="165"/>
      <c r="F113" s="165"/>
      <c r="G113" s="165"/>
      <c r="H113" s="165"/>
      <c r="I113" s="165"/>
      <c r="J113" s="165"/>
      <c r="K113" s="165"/>
      <c r="L113" s="165"/>
      <c r="M113" s="165"/>
      <c r="N113" s="165"/>
      <c r="O113" s="165"/>
    </row>
    <row r="114" spans="1:15" ht="28.5" customHeight="1" x14ac:dyDescent="0.25">
      <c r="A114" s="754" t="s">
        <v>613</v>
      </c>
      <c r="B114" s="755" t="s">
        <v>562</v>
      </c>
      <c r="C114" s="165" t="s">
        <v>548</v>
      </c>
      <c r="D114" s="165"/>
      <c r="E114" s="165"/>
      <c r="F114" s="165"/>
      <c r="G114" s="165"/>
      <c r="H114" s="165"/>
      <c r="I114" s="165"/>
      <c r="J114" s="165"/>
      <c r="K114" s="165"/>
      <c r="L114" s="165"/>
      <c r="M114" s="165"/>
      <c r="N114" s="165"/>
      <c r="O114" s="165"/>
    </row>
    <row r="115" spans="1:15" ht="31.5" customHeight="1" x14ac:dyDescent="0.25">
      <c r="A115" s="754"/>
      <c r="B115" s="755"/>
      <c r="C115" s="165" t="s">
        <v>547</v>
      </c>
      <c r="D115" s="165"/>
      <c r="E115" s="165"/>
      <c r="F115" s="165"/>
      <c r="G115" s="165"/>
      <c r="H115" s="165"/>
      <c r="I115" s="165"/>
      <c r="J115" s="165"/>
      <c r="K115" s="165"/>
      <c r="L115" s="165"/>
      <c r="M115" s="165"/>
      <c r="N115" s="165"/>
      <c r="O115" s="165"/>
    </row>
    <row r="116" spans="1:15" ht="18.75" x14ac:dyDescent="0.25">
      <c r="A116" s="754" t="s">
        <v>614</v>
      </c>
      <c r="B116" s="755" t="s">
        <v>563</v>
      </c>
      <c r="C116" s="165" t="s">
        <v>548</v>
      </c>
      <c r="D116" s="165"/>
      <c r="E116" s="165"/>
      <c r="F116" s="165"/>
      <c r="G116" s="165"/>
      <c r="H116" s="165"/>
      <c r="I116" s="165"/>
      <c r="J116" s="165"/>
      <c r="K116" s="165"/>
      <c r="L116" s="165"/>
      <c r="M116" s="165"/>
      <c r="N116" s="165"/>
      <c r="O116" s="165"/>
    </row>
    <row r="117" spans="1:15" ht="38.25" customHeight="1" x14ac:dyDescent="0.25">
      <c r="A117" s="754"/>
      <c r="B117" s="755"/>
      <c r="C117" s="165" t="s">
        <v>547</v>
      </c>
      <c r="D117" s="165"/>
      <c r="E117" s="165"/>
      <c r="F117" s="165"/>
      <c r="G117" s="165"/>
      <c r="H117" s="165"/>
      <c r="I117" s="165"/>
      <c r="J117" s="149"/>
      <c r="K117" s="149"/>
      <c r="L117" s="149"/>
      <c r="M117" s="149"/>
      <c r="N117" s="149"/>
      <c r="O117" s="149"/>
    </row>
    <row r="118" spans="1:15" ht="90" customHeight="1" x14ac:dyDescent="0.25">
      <c r="A118" s="166" t="s">
        <v>559</v>
      </c>
      <c r="B118" s="149" t="s">
        <v>651</v>
      </c>
      <c r="C118" s="165" t="s">
        <v>652</v>
      </c>
      <c r="D118" s="165"/>
      <c r="E118" s="165"/>
      <c r="F118" s="165"/>
      <c r="G118" s="165"/>
      <c r="H118" s="165"/>
      <c r="I118" s="165"/>
      <c r="J118" s="149"/>
      <c r="K118" s="149"/>
      <c r="L118" s="149"/>
      <c r="M118" s="149"/>
      <c r="N118" s="149"/>
      <c r="O118" s="149"/>
    </row>
    <row r="119" spans="1:15" ht="38.25" customHeight="1" x14ac:dyDescent="0.25">
      <c r="A119" s="166" t="s">
        <v>615</v>
      </c>
      <c r="B119" s="149" t="s">
        <v>566</v>
      </c>
      <c r="C119" s="165" t="s">
        <v>652</v>
      </c>
      <c r="D119" s="165"/>
      <c r="E119" s="165"/>
      <c r="F119" s="165"/>
      <c r="G119" s="165"/>
      <c r="H119" s="165"/>
      <c r="I119" s="165"/>
      <c r="J119" s="149"/>
      <c r="K119" s="149"/>
      <c r="L119" s="149"/>
      <c r="M119" s="149"/>
      <c r="N119" s="149"/>
      <c r="O119" s="149"/>
    </row>
    <row r="120" spans="1:15" ht="60.75" customHeight="1" x14ac:dyDescent="0.25">
      <c r="A120" s="166" t="s">
        <v>616</v>
      </c>
      <c r="B120" s="149" t="s">
        <v>567</v>
      </c>
      <c r="C120" s="165" t="s">
        <v>652</v>
      </c>
      <c r="D120" s="165"/>
      <c r="E120" s="165"/>
      <c r="F120" s="165"/>
      <c r="G120" s="165"/>
      <c r="H120" s="165"/>
      <c r="I120" s="165"/>
      <c r="J120" s="149"/>
      <c r="K120" s="149"/>
      <c r="L120" s="149"/>
      <c r="M120" s="149"/>
      <c r="N120" s="149"/>
      <c r="O120" s="149"/>
    </row>
    <row r="121" spans="1:15" ht="55.5" customHeight="1" x14ac:dyDescent="0.25">
      <c r="A121" s="166" t="s">
        <v>617</v>
      </c>
      <c r="B121" s="149" t="s">
        <v>568</v>
      </c>
      <c r="C121" s="165" t="s">
        <v>652</v>
      </c>
      <c r="D121" s="165"/>
      <c r="E121" s="165"/>
      <c r="F121" s="165"/>
      <c r="G121" s="165"/>
      <c r="H121" s="165"/>
      <c r="I121" s="165"/>
      <c r="J121" s="149"/>
      <c r="K121" s="149"/>
      <c r="L121" s="149"/>
      <c r="M121" s="149"/>
      <c r="N121" s="149"/>
      <c r="O121" s="149"/>
    </row>
    <row r="122" spans="1:15" ht="42" customHeight="1" x14ac:dyDescent="0.25">
      <c r="A122" s="166" t="s">
        <v>618</v>
      </c>
      <c r="B122" s="149" t="s">
        <v>569</v>
      </c>
      <c r="C122" s="165" t="s">
        <v>652</v>
      </c>
      <c r="D122" s="165"/>
      <c r="E122" s="165"/>
      <c r="F122" s="165"/>
      <c r="G122" s="165"/>
      <c r="H122" s="165"/>
      <c r="I122" s="165"/>
      <c r="J122" s="149"/>
      <c r="K122" s="149"/>
      <c r="L122" s="149"/>
      <c r="M122" s="149"/>
      <c r="N122" s="149"/>
      <c r="O122" s="149"/>
    </row>
    <row r="123" spans="1:15" ht="24" customHeight="1" x14ac:dyDescent="0.25">
      <c r="A123" s="754" t="s">
        <v>619</v>
      </c>
      <c r="B123" s="755" t="s">
        <v>650</v>
      </c>
      <c r="C123" s="165" t="s">
        <v>2</v>
      </c>
      <c r="D123" s="165"/>
      <c r="E123" s="165"/>
      <c r="F123" s="165"/>
      <c r="G123" s="165"/>
      <c r="H123" s="165"/>
      <c r="I123" s="165"/>
      <c r="J123" s="149"/>
      <c r="K123" s="149"/>
      <c r="L123" s="149"/>
      <c r="M123" s="149"/>
      <c r="N123" s="149"/>
      <c r="O123" s="149"/>
    </row>
    <row r="124" spans="1:15" ht="28.5" customHeight="1" x14ac:dyDescent="0.25">
      <c r="A124" s="754"/>
      <c r="B124" s="755"/>
      <c r="C124" s="165" t="s">
        <v>542</v>
      </c>
      <c r="D124" s="165"/>
      <c r="E124" s="165"/>
      <c r="F124" s="165"/>
      <c r="G124" s="165"/>
      <c r="H124" s="165"/>
      <c r="I124" s="165"/>
      <c r="J124" s="149"/>
      <c r="K124" s="149"/>
      <c r="L124" s="149"/>
      <c r="M124" s="149"/>
      <c r="N124" s="149"/>
      <c r="O124" s="149"/>
    </row>
    <row r="125" spans="1:15" ht="26.25" customHeight="1" x14ac:dyDescent="0.25">
      <c r="A125" s="754"/>
      <c r="B125" s="755"/>
      <c r="C125" s="165" t="s">
        <v>543</v>
      </c>
      <c r="D125" s="165"/>
      <c r="E125" s="165"/>
      <c r="F125" s="165"/>
      <c r="G125" s="165"/>
      <c r="H125" s="165"/>
      <c r="I125" s="165"/>
      <c r="J125" s="149"/>
      <c r="K125" s="149"/>
      <c r="L125" s="149"/>
      <c r="M125" s="149"/>
      <c r="N125" s="149"/>
      <c r="O125" s="149"/>
    </row>
    <row r="126" spans="1:15" ht="28.5" customHeight="1" x14ac:dyDescent="0.25">
      <c r="A126" s="754"/>
      <c r="B126" s="755"/>
      <c r="C126" s="165" t="s">
        <v>653</v>
      </c>
      <c r="D126" s="165"/>
      <c r="E126" s="165"/>
      <c r="F126" s="165"/>
      <c r="G126" s="165"/>
      <c r="H126" s="165"/>
      <c r="I126" s="165"/>
      <c r="J126" s="149"/>
      <c r="K126" s="149"/>
      <c r="L126" s="149"/>
      <c r="M126" s="149"/>
      <c r="N126" s="149"/>
      <c r="O126" s="149"/>
    </row>
    <row r="127" spans="1:15" ht="15.75" x14ac:dyDescent="0.25">
      <c r="A127" s="754" t="s">
        <v>620</v>
      </c>
      <c r="B127" s="755" t="s">
        <v>561</v>
      </c>
      <c r="C127" s="165" t="s">
        <v>2</v>
      </c>
      <c r="D127" s="165"/>
      <c r="E127" s="165"/>
      <c r="F127" s="165"/>
      <c r="G127" s="165"/>
      <c r="H127" s="165"/>
      <c r="I127" s="165"/>
      <c r="J127" s="149"/>
      <c r="K127" s="149"/>
      <c r="L127" s="149"/>
      <c r="M127" s="149"/>
      <c r="N127" s="149"/>
      <c r="O127" s="149"/>
    </row>
    <row r="128" spans="1:15" ht="15.75" x14ac:dyDescent="0.25">
      <c r="A128" s="754"/>
      <c r="B128" s="755"/>
      <c r="C128" s="165" t="s">
        <v>542</v>
      </c>
      <c r="D128" s="165"/>
      <c r="E128" s="165"/>
      <c r="F128" s="165"/>
      <c r="G128" s="165"/>
      <c r="H128" s="165"/>
      <c r="I128" s="165"/>
      <c r="J128" s="149"/>
      <c r="K128" s="149"/>
      <c r="L128" s="149"/>
      <c r="M128" s="149"/>
      <c r="N128" s="149"/>
      <c r="O128" s="149"/>
    </row>
    <row r="129" spans="1:15" ht="15.75" x14ac:dyDescent="0.25">
      <c r="A129" s="754"/>
      <c r="B129" s="755"/>
      <c r="C129" s="165" t="s">
        <v>543</v>
      </c>
      <c r="D129" s="165"/>
      <c r="E129" s="165"/>
      <c r="F129" s="165"/>
      <c r="G129" s="165"/>
      <c r="H129" s="165"/>
      <c r="I129" s="165"/>
      <c r="J129" s="149"/>
      <c r="K129" s="149"/>
      <c r="L129" s="149"/>
      <c r="M129" s="149"/>
      <c r="N129" s="149"/>
      <c r="O129" s="149"/>
    </row>
    <row r="130" spans="1:15" ht="18.75" x14ac:dyDescent="0.25">
      <c r="A130" s="754"/>
      <c r="B130" s="755"/>
      <c r="C130" s="165" t="s">
        <v>653</v>
      </c>
      <c r="D130" s="165"/>
      <c r="E130" s="165"/>
      <c r="F130" s="165"/>
      <c r="G130" s="165"/>
      <c r="H130" s="165"/>
      <c r="I130" s="165"/>
      <c r="J130" s="149"/>
      <c r="K130" s="149"/>
      <c r="L130" s="149"/>
      <c r="M130" s="149"/>
      <c r="N130" s="149"/>
      <c r="O130" s="149"/>
    </row>
    <row r="131" spans="1:15" ht="15.75" x14ac:dyDescent="0.25">
      <c r="A131" s="754" t="s">
        <v>621</v>
      </c>
      <c r="B131" s="755" t="s">
        <v>562</v>
      </c>
      <c r="C131" s="165" t="s">
        <v>2</v>
      </c>
      <c r="D131" s="165"/>
      <c r="E131" s="165"/>
      <c r="F131" s="165"/>
      <c r="G131" s="165"/>
      <c r="H131" s="165"/>
      <c r="I131" s="165"/>
      <c r="J131" s="149"/>
      <c r="K131" s="149"/>
      <c r="L131" s="149"/>
      <c r="M131" s="149"/>
      <c r="N131" s="149"/>
      <c r="O131" s="149"/>
    </row>
    <row r="132" spans="1:15" ht="15.75" x14ac:dyDescent="0.25">
      <c r="A132" s="754"/>
      <c r="B132" s="755"/>
      <c r="C132" s="165" t="s">
        <v>542</v>
      </c>
      <c r="D132" s="165"/>
      <c r="E132" s="165"/>
      <c r="F132" s="165"/>
      <c r="G132" s="165"/>
      <c r="H132" s="165"/>
      <c r="I132" s="165"/>
      <c r="J132" s="149"/>
      <c r="K132" s="149"/>
      <c r="L132" s="149"/>
      <c r="M132" s="149"/>
      <c r="N132" s="149"/>
      <c r="O132" s="149"/>
    </row>
    <row r="133" spans="1:15" ht="15.75" customHeight="1" x14ac:dyDescent="0.25">
      <c r="A133" s="754"/>
      <c r="B133" s="755"/>
      <c r="C133" s="165" t="s">
        <v>543</v>
      </c>
      <c r="D133" s="165"/>
      <c r="E133" s="165"/>
      <c r="F133" s="165"/>
      <c r="G133" s="165"/>
      <c r="H133" s="165"/>
      <c r="I133" s="165"/>
      <c r="J133" s="149"/>
      <c r="K133" s="149"/>
      <c r="L133" s="149"/>
      <c r="M133" s="149"/>
      <c r="N133" s="149"/>
      <c r="O133" s="149"/>
    </row>
    <row r="134" spans="1:15" ht="18.75" x14ac:dyDescent="0.25">
      <c r="A134" s="754"/>
      <c r="B134" s="755"/>
      <c r="C134" s="165" t="s">
        <v>653</v>
      </c>
      <c r="D134" s="165"/>
      <c r="E134" s="165"/>
      <c r="F134" s="165"/>
      <c r="G134" s="165"/>
      <c r="H134" s="165"/>
      <c r="I134" s="165"/>
      <c r="J134" s="149"/>
      <c r="K134" s="149"/>
      <c r="L134" s="149"/>
      <c r="M134" s="149"/>
      <c r="N134" s="149"/>
      <c r="O134" s="149"/>
    </row>
    <row r="135" spans="1:15" ht="15.75" x14ac:dyDescent="0.25">
      <c r="A135" s="754" t="s">
        <v>622</v>
      </c>
      <c r="B135" s="755" t="s">
        <v>563</v>
      </c>
      <c r="C135" s="165" t="s">
        <v>2</v>
      </c>
      <c r="D135" s="149"/>
      <c r="E135" s="149"/>
      <c r="F135" s="149"/>
      <c r="G135" s="149"/>
      <c r="H135" s="149"/>
      <c r="I135" s="149"/>
      <c r="J135" s="149"/>
      <c r="K135" s="149"/>
      <c r="L135" s="149"/>
      <c r="M135" s="149"/>
      <c r="N135" s="149"/>
      <c r="O135" s="149"/>
    </row>
    <row r="136" spans="1:15" ht="15.75" x14ac:dyDescent="0.25">
      <c r="A136" s="754"/>
      <c r="B136" s="755"/>
      <c r="C136" s="165" t="s">
        <v>542</v>
      </c>
      <c r="D136" s="149"/>
      <c r="E136" s="149"/>
      <c r="F136" s="149"/>
      <c r="G136" s="149"/>
      <c r="H136" s="149"/>
      <c r="I136" s="149"/>
      <c r="J136" s="149"/>
      <c r="K136" s="149"/>
      <c r="L136" s="149"/>
      <c r="M136" s="149"/>
      <c r="N136" s="149"/>
      <c r="O136" s="149"/>
    </row>
    <row r="137" spans="1:15" ht="28.5" customHeight="1" x14ac:dyDescent="0.25">
      <c r="A137" s="754"/>
      <c r="B137" s="755"/>
      <c r="C137" s="165" t="s">
        <v>543</v>
      </c>
      <c r="D137" s="149"/>
      <c r="E137" s="149"/>
      <c r="F137" s="149"/>
      <c r="G137" s="149"/>
      <c r="H137" s="149"/>
      <c r="I137" s="149"/>
      <c r="J137" s="149"/>
      <c r="K137" s="149"/>
      <c r="L137" s="149"/>
      <c r="M137" s="149"/>
      <c r="N137" s="149"/>
      <c r="O137" s="149"/>
    </row>
    <row r="138" spans="1:15" ht="25.5" customHeight="1" x14ac:dyDescent="0.25">
      <c r="A138" s="754"/>
      <c r="B138" s="755"/>
      <c r="C138" s="165" t="s">
        <v>653</v>
      </c>
      <c r="D138" s="149"/>
      <c r="E138" s="149"/>
      <c r="F138" s="149"/>
      <c r="G138" s="149"/>
      <c r="H138" s="149"/>
      <c r="I138" s="149"/>
      <c r="J138" s="149"/>
      <c r="K138" s="149"/>
      <c r="L138" s="149"/>
      <c r="M138" s="149"/>
      <c r="N138" s="149"/>
      <c r="O138" s="149"/>
    </row>
    <row r="139" spans="1:15" ht="29.25" customHeight="1" x14ac:dyDescent="0.25">
      <c r="A139" s="754" t="s">
        <v>623</v>
      </c>
      <c r="B139" s="755" t="s">
        <v>649</v>
      </c>
      <c r="C139" s="165" t="s">
        <v>2</v>
      </c>
      <c r="D139" s="165"/>
      <c r="E139" s="165"/>
      <c r="F139" s="165"/>
      <c r="G139" s="165"/>
      <c r="H139" s="165"/>
      <c r="I139" s="165"/>
      <c r="J139" s="149"/>
      <c r="K139" s="149"/>
      <c r="L139" s="149"/>
      <c r="M139" s="149"/>
      <c r="N139" s="149"/>
      <c r="O139" s="149"/>
    </row>
    <row r="140" spans="1:15" ht="28.5" customHeight="1" x14ac:dyDescent="0.25">
      <c r="A140" s="754"/>
      <c r="B140" s="755"/>
      <c r="C140" s="165" t="s">
        <v>542</v>
      </c>
      <c r="D140" s="165"/>
      <c r="E140" s="165"/>
      <c r="F140" s="165"/>
      <c r="G140" s="165"/>
      <c r="H140" s="165"/>
      <c r="I140" s="165"/>
      <c r="J140" s="149"/>
      <c r="K140" s="149"/>
      <c r="L140" s="149"/>
      <c r="M140" s="149"/>
      <c r="N140" s="149"/>
      <c r="O140" s="149"/>
    </row>
    <row r="141" spans="1:15" ht="24" customHeight="1" x14ac:dyDescent="0.25">
      <c r="A141" s="754"/>
      <c r="B141" s="755"/>
      <c r="C141" s="165" t="s">
        <v>543</v>
      </c>
      <c r="D141" s="165"/>
      <c r="E141" s="165"/>
      <c r="F141" s="165"/>
      <c r="G141" s="165"/>
      <c r="H141" s="165"/>
      <c r="I141" s="165"/>
      <c r="J141" s="149"/>
      <c r="K141" s="149"/>
      <c r="L141" s="149"/>
      <c r="M141" s="149"/>
      <c r="N141" s="149"/>
      <c r="O141" s="149"/>
    </row>
    <row r="142" spans="1:15" ht="24" customHeight="1" x14ac:dyDescent="0.25">
      <c r="A142" s="754"/>
      <c r="B142" s="755"/>
      <c r="C142" s="165" t="s">
        <v>653</v>
      </c>
      <c r="D142" s="165"/>
      <c r="E142" s="165"/>
      <c r="F142" s="165"/>
      <c r="G142" s="165"/>
      <c r="H142" s="165"/>
      <c r="I142" s="165"/>
      <c r="J142" s="149"/>
      <c r="K142" s="149"/>
      <c r="L142" s="149"/>
      <c r="M142" s="149"/>
      <c r="N142" s="149"/>
      <c r="O142" s="149"/>
    </row>
    <row r="143" spans="1:15" ht="15.75" x14ac:dyDescent="0.25">
      <c r="A143" s="754" t="s">
        <v>624</v>
      </c>
      <c r="B143" s="755" t="s">
        <v>561</v>
      </c>
      <c r="C143" s="165" t="s">
        <v>2</v>
      </c>
      <c r="D143" s="165"/>
      <c r="E143" s="165"/>
      <c r="F143" s="165"/>
      <c r="G143" s="165"/>
      <c r="H143" s="165"/>
      <c r="I143" s="165"/>
      <c r="J143" s="149"/>
      <c r="K143" s="149"/>
      <c r="L143" s="149"/>
      <c r="M143" s="149"/>
      <c r="N143" s="149"/>
      <c r="O143" s="149"/>
    </row>
    <row r="144" spans="1:15" ht="15.75" x14ac:dyDescent="0.25">
      <c r="A144" s="754"/>
      <c r="B144" s="755"/>
      <c r="C144" s="165" t="s">
        <v>542</v>
      </c>
      <c r="D144" s="165"/>
      <c r="E144" s="165"/>
      <c r="F144" s="165"/>
      <c r="G144" s="165"/>
      <c r="H144" s="165"/>
      <c r="I144" s="165"/>
      <c r="J144" s="149"/>
      <c r="K144" s="149"/>
      <c r="L144" s="149"/>
      <c r="M144" s="149"/>
      <c r="N144" s="149"/>
      <c r="O144" s="149"/>
    </row>
    <row r="145" spans="1:15" ht="15.75" x14ac:dyDescent="0.25">
      <c r="A145" s="754"/>
      <c r="B145" s="755"/>
      <c r="C145" s="165" t="s">
        <v>543</v>
      </c>
      <c r="D145" s="165"/>
      <c r="E145" s="165"/>
      <c r="F145" s="165"/>
      <c r="G145" s="165"/>
      <c r="H145" s="165"/>
      <c r="I145" s="165"/>
      <c r="J145" s="149"/>
      <c r="K145" s="149"/>
      <c r="L145" s="149"/>
      <c r="M145" s="149"/>
      <c r="N145" s="149"/>
      <c r="O145" s="149"/>
    </row>
    <row r="146" spans="1:15" ht="18.75" x14ac:dyDescent="0.25">
      <c r="A146" s="754"/>
      <c r="B146" s="755"/>
      <c r="C146" s="165" t="s">
        <v>653</v>
      </c>
      <c r="D146" s="165"/>
      <c r="E146" s="165"/>
      <c r="F146" s="165"/>
      <c r="G146" s="165"/>
      <c r="H146" s="165"/>
      <c r="I146" s="165"/>
      <c r="J146" s="149"/>
      <c r="K146" s="149"/>
      <c r="L146" s="149"/>
      <c r="M146" s="149"/>
      <c r="N146" s="149"/>
      <c r="O146" s="149"/>
    </row>
    <row r="147" spans="1:15" ht="15.75" x14ac:dyDescent="0.25">
      <c r="A147" s="754" t="s">
        <v>625</v>
      </c>
      <c r="B147" s="755" t="s">
        <v>562</v>
      </c>
      <c r="C147" s="165" t="s">
        <v>2</v>
      </c>
      <c r="D147" s="165"/>
      <c r="E147" s="165"/>
      <c r="F147" s="165"/>
      <c r="G147" s="165"/>
      <c r="H147" s="165"/>
      <c r="I147" s="165"/>
      <c r="J147" s="149"/>
      <c r="K147" s="149"/>
      <c r="L147" s="149"/>
      <c r="M147" s="149"/>
      <c r="N147" s="149"/>
      <c r="O147" s="149"/>
    </row>
    <row r="148" spans="1:15" ht="15.75" x14ac:dyDescent="0.25">
      <c r="A148" s="754"/>
      <c r="B148" s="755"/>
      <c r="C148" s="165" t="s">
        <v>542</v>
      </c>
      <c r="D148" s="165"/>
      <c r="E148" s="165"/>
      <c r="F148" s="165"/>
      <c r="G148" s="165"/>
      <c r="H148" s="165"/>
      <c r="I148" s="165"/>
      <c r="J148" s="149"/>
      <c r="K148" s="149"/>
      <c r="L148" s="149"/>
      <c r="M148" s="149"/>
      <c r="N148" s="149"/>
      <c r="O148" s="149"/>
    </row>
    <row r="149" spans="1:15" ht="15.75" x14ac:dyDescent="0.25">
      <c r="A149" s="754"/>
      <c r="B149" s="755"/>
      <c r="C149" s="165" t="s">
        <v>543</v>
      </c>
      <c r="D149" s="165"/>
      <c r="E149" s="165"/>
      <c r="F149" s="165"/>
      <c r="G149" s="165"/>
      <c r="H149" s="165"/>
      <c r="I149" s="165"/>
      <c r="J149" s="149"/>
      <c r="K149" s="149"/>
      <c r="L149" s="149"/>
      <c r="M149" s="149"/>
      <c r="N149" s="149"/>
      <c r="O149" s="149"/>
    </row>
    <row r="150" spans="1:15" ht="18.75" x14ac:dyDescent="0.25">
      <c r="A150" s="754"/>
      <c r="B150" s="755"/>
      <c r="C150" s="165" t="s">
        <v>653</v>
      </c>
      <c r="D150" s="165"/>
      <c r="E150" s="165"/>
      <c r="F150" s="165"/>
      <c r="G150" s="165"/>
      <c r="H150" s="165"/>
      <c r="I150" s="165"/>
      <c r="J150" s="149"/>
      <c r="K150" s="149"/>
      <c r="L150" s="149"/>
      <c r="M150" s="149"/>
      <c r="N150" s="149"/>
      <c r="O150" s="149"/>
    </row>
    <row r="151" spans="1:15" ht="15.75" x14ac:dyDescent="0.25">
      <c r="A151" s="754" t="s">
        <v>646</v>
      </c>
      <c r="B151" s="755" t="s">
        <v>563</v>
      </c>
      <c r="C151" s="165" t="s">
        <v>2</v>
      </c>
      <c r="D151" s="165"/>
      <c r="E151" s="165"/>
      <c r="F151" s="165"/>
      <c r="G151" s="165"/>
      <c r="H151" s="165"/>
      <c r="I151" s="165"/>
      <c r="J151" s="149"/>
      <c r="K151" s="149"/>
      <c r="L151" s="149"/>
      <c r="M151" s="149"/>
      <c r="N151" s="149"/>
      <c r="O151" s="149"/>
    </row>
    <row r="152" spans="1:15" ht="16.5" customHeight="1" x14ac:dyDescent="0.25">
      <c r="A152" s="754"/>
      <c r="B152" s="755"/>
      <c r="C152" s="165" t="s">
        <v>542</v>
      </c>
      <c r="D152" s="165"/>
      <c r="E152" s="165"/>
      <c r="F152" s="165"/>
      <c r="G152" s="165"/>
      <c r="H152" s="165"/>
      <c r="I152" s="165"/>
      <c r="J152" s="149"/>
      <c r="K152" s="149"/>
      <c r="L152" s="149"/>
      <c r="M152" s="149"/>
      <c r="N152" s="149"/>
      <c r="O152" s="149"/>
    </row>
    <row r="153" spans="1:15" ht="16.5" customHeight="1" x14ac:dyDescent="0.25">
      <c r="A153" s="754"/>
      <c r="B153" s="755"/>
      <c r="C153" s="165" t="s">
        <v>543</v>
      </c>
      <c r="D153" s="165"/>
      <c r="E153" s="165"/>
      <c r="F153" s="165"/>
      <c r="G153" s="165"/>
      <c r="H153" s="165"/>
      <c r="I153" s="165"/>
      <c r="J153" s="149"/>
      <c r="K153" s="149"/>
      <c r="L153" s="149"/>
      <c r="M153" s="149"/>
      <c r="N153" s="149"/>
      <c r="O153" s="149"/>
    </row>
    <row r="154" spans="1:15" ht="21.75" customHeight="1" x14ac:dyDescent="0.25">
      <c r="A154" s="754"/>
      <c r="B154" s="755"/>
      <c r="C154" s="165" t="s">
        <v>653</v>
      </c>
      <c r="D154" s="165"/>
      <c r="E154" s="165"/>
      <c r="F154" s="165"/>
      <c r="G154" s="165"/>
      <c r="H154" s="165"/>
      <c r="I154" s="165"/>
      <c r="J154" s="149"/>
      <c r="K154" s="149"/>
      <c r="L154" s="149"/>
      <c r="M154" s="149"/>
      <c r="N154" s="149"/>
      <c r="O154" s="149"/>
    </row>
    <row r="155" spans="1:15" ht="34.5" customHeight="1" x14ac:dyDescent="0.25">
      <c r="A155" s="166" t="s">
        <v>560</v>
      </c>
      <c r="B155" s="165" t="s">
        <v>579</v>
      </c>
      <c r="C155" s="165" t="s">
        <v>633</v>
      </c>
      <c r="D155" s="165" t="s">
        <v>633</v>
      </c>
      <c r="E155" s="165" t="s">
        <v>633</v>
      </c>
      <c r="F155" s="165" t="s">
        <v>633</v>
      </c>
      <c r="G155" s="165" t="s">
        <v>633</v>
      </c>
      <c r="H155" s="165" t="s">
        <v>633</v>
      </c>
      <c r="I155" s="165" t="s">
        <v>633</v>
      </c>
      <c r="J155" s="165" t="s">
        <v>633</v>
      </c>
      <c r="K155" s="165" t="s">
        <v>633</v>
      </c>
      <c r="L155" s="165" t="s">
        <v>633</v>
      </c>
      <c r="M155" s="165" t="s">
        <v>633</v>
      </c>
      <c r="N155" s="165" t="s">
        <v>633</v>
      </c>
      <c r="O155" s="165" t="s">
        <v>633</v>
      </c>
    </row>
    <row r="156" spans="1:15" ht="18.75" x14ac:dyDescent="0.25">
      <c r="A156" s="166" t="s">
        <v>642</v>
      </c>
      <c r="B156" s="165" t="s">
        <v>642</v>
      </c>
      <c r="C156" s="165"/>
      <c r="D156" s="165"/>
      <c r="E156" s="165"/>
      <c r="F156" s="165"/>
      <c r="G156" s="165"/>
      <c r="H156" s="165"/>
      <c r="I156" s="165"/>
      <c r="J156" s="149"/>
      <c r="K156" s="149"/>
      <c r="L156" s="149"/>
      <c r="M156" s="149"/>
      <c r="N156" s="149"/>
      <c r="O156" s="149"/>
    </row>
    <row r="158" spans="1:15" ht="18" x14ac:dyDescent="0.25">
      <c r="B158" s="11" t="s">
        <v>671</v>
      </c>
    </row>
    <row r="159" spans="1:15" ht="18" x14ac:dyDescent="0.25">
      <c r="B159" s="11" t="s">
        <v>570</v>
      </c>
    </row>
    <row r="160" spans="1:15" ht="18" x14ac:dyDescent="0.25">
      <c r="B160" s="11" t="s">
        <v>672</v>
      </c>
    </row>
    <row r="161" spans="2:2" ht="18" x14ac:dyDescent="0.25">
      <c r="B161" s="11" t="s">
        <v>655</v>
      </c>
    </row>
    <row r="162" spans="2:2" ht="18" x14ac:dyDescent="0.25">
      <c r="B162" s="11" t="s">
        <v>654</v>
      </c>
    </row>
  </sheetData>
  <mergeCells count="110">
    <mergeCell ref="A147:A150"/>
    <mergeCell ref="B147:B150"/>
    <mergeCell ref="A151:A154"/>
    <mergeCell ref="B151:B154"/>
    <mergeCell ref="G15:G16"/>
    <mergeCell ref="B15:B16"/>
    <mergeCell ref="C15:C16"/>
    <mergeCell ref="A15:A16"/>
    <mergeCell ref="H15:I15"/>
    <mergeCell ref="B24:B25"/>
    <mergeCell ref="A38:A39"/>
    <mergeCell ref="B38:B39"/>
    <mergeCell ref="A40:A41"/>
    <mergeCell ref="B40:B41"/>
    <mergeCell ref="A42:A43"/>
    <mergeCell ref="B42:B43"/>
    <mergeCell ref="A32:A33"/>
    <mergeCell ref="B32:B33"/>
    <mergeCell ref="A34:A35"/>
    <mergeCell ref="B34:B35"/>
    <mergeCell ref="A36:A37"/>
    <mergeCell ref="B36:B37"/>
    <mergeCell ref="A55:A58"/>
    <mergeCell ref="B55:B58"/>
    <mergeCell ref="A4:P4"/>
    <mergeCell ref="A5:P5"/>
    <mergeCell ref="A7:P7"/>
    <mergeCell ref="A8:P8"/>
    <mergeCell ref="A9:P9"/>
    <mergeCell ref="A10:P10"/>
    <mergeCell ref="B67:B70"/>
    <mergeCell ref="A67:A70"/>
    <mergeCell ref="A14:AG14"/>
    <mergeCell ref="J15:K15"/>
    <mergeCell ref="L15:M15"/>
    <mergeCell ref="N15:O15"/>
    <mergeCell ref="D15:F15"/>
    <mergeCell ref="A26:A27"/>
    <mergeCell ref="B26:B27"/>
    <mergeCell ref="A28:A29"/>
    <mergeCell ref="B28:B29"/>
    <mergeCell ref="A30:A31"/>
    <mergeCell ref="B30:B31"/>
    <mergeCell ref="A20:A21"/>
    <mergeCell ref="B20:B21"/>
    <mergeCell ref="A22:A23"/>
    <mergeCell ref="B22:B23"/>
    <mergeCell ref="A24:A25"/>
    <mergeCell ref="A59:A62"/>
    <mergeCell ref="B59:B62"/>
    <mergeCell ref="A63:A66"/>
    <mergeCell ref="B63:B66"/>
    <mergeCell ref="A44:A45"/>
    <mergeCell ref="B44:B45"/>
    <mergeCell ref="A46:A47"/>
    <mergeCell ref="B46:B47"/>
    <mergeCell ref="A48:A49"/>
    <mergeCell ref="B48:B49"/>
    <mergeCell ref="A88:A89"/>
    <mergeCell ref="B88:B89"/>
    <mergeCell ref="A90:A91"/>
    <mergeCell ref="B90:B91"/>
    <mergeCell ref="A92:A93"/>
    <mergeCell ref="B92:B93"/>
    <mergeCell ref="A71:A74"/>
    <mergeCell ref="B71:B74"/>
    <mergeCell ref="A75:A78"/>
    <mergeCell ref="B75:B78"/>
    <mergeCell ref="A83:A86"/>
    <mergeCell ref="B83:B86"/>
    <mergeCell ref="A79:A82"/>
    <mergeCell ref="B79:B82"/>
    <mergeCell ref="A110:A111"/>
    <mergeCell ref="B110:B111"/>
    <mergeCell ref="A100:A101"/>
    <mergeCell ref="B100:B101"/>
    <mergeCell ref="A102:A103"/>
    <mergeCell ref="B102:B103"/>
    <mergeCell ref="A104:A105"/>
    <mergeCell ref="B104:B105"/>
    <mergeCell ref="A94:A95"/>
    <mergeCell ref="B94:B95"/>
    <mergeCell ref="A96:A97"/>
    <mergeCell ref="B96:B97"/>
    <mergeCell ref="A98:A99"/>
    <mergeCell ref="B98:B99"/>
    <mergeCell ref="A12:O12"/>
    <mergeCell ref="A13:O13"/>
    <mergeCell ref="A135:A138"/>
    <mergeCell ref="B135:B138"/>
    <mergeCell ref="A139:A142"/>
    <mergeCell ref="B139:B142"/>
    <mergeCell ref="A143:A146"/>
    <mergeCell ref="B143:B146"/>
    <mergeCell ref="A123:A126"/>
    <mergeCell ref="B123:B126"/>
    <mergeCell ref="A127:A130"/>
    <mergeCell ref="B127:B130"/>
    <mergeCell ref="A131:A134"/>
    <mergeCell ref="B131:B134"/>
    <mergeCell ref="A112:A113"/>
    <mergeCell ref="B112:B113"/>
    <mergeCell ref="A114:A115"/>
    <mergeCell ref="B114:B115"/>
    <mergeCell ref="A116:A117"/>
    <mergeCell ref="B116:B117"/>
    <mergeCell ref="A106:A107"/>
    <mergeCell ref="B106:B107"/>
    <mergeCell ref="A108:A109"/>
    <mergeCell ref="B108:B109"/>
  </mergeCells>
  <printOptions horizontalCentered="1"/>
  <pageMargins left="0.70866141732283472" right="0.70866141732283472" top="0.74803149606299213" bottom="0.74803149606299213" header="0.31496062992125984" footer="0.31496062992125984"/>
  <pageSetup paperSize="8" scale="61" firstPageNumber="3" fitToWidth="2" orientation="landscape" useFirstPageNumber="1" r:id="rId1"/>
  <headerFooter>
    <oddHeader>&amp;C&amp;P</oddHeader>
  </headerFooter>
  <rowBreaks count="2" manualBreakCount="2">
    <brk id="39" max="14" man="1"/>
    <brk id="86" max="14" man="1"/>
  </rowBreaks>
  <colBreaks count="1" manualBreakCount="1">
    <brk id="15" max="153"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G39"/>
  <sheetViews>
    <sheetView zoomScale="50" zoomScaleNormal="50" zoomScaleSheetLayoutView="70" workbookViewId="0">
      <selection activeCell="A11" sqref="A11"/>
    </sheetView>
  </sheetViews>
  <sheetFormatPr defaultRowHeight="15" x14ac:dyDescent="0.25"/>
  <cols>
    <col min="1" max="1" width="12.5" style="155" customWidth="1"/>
    <col min="2" max="2" width="25.5" style="8" customWidth="1"/>
    <col min="3" max="3" width="20.625" style="8" customWidth="1"/>
    <col min="4" max="4" width="20.375" style="8" customWidth="1"/>
    <col min="5" max="5" width="19.75" style="8" customWidth="1"/>
    <col min="6" max="6" width="22.875" style="8" customWidth="1"/>
    <col min="7" max="7" width="19.625" style="8" customWidth="1"/>
    <col min="8" max="8" width="17.375" style="8" customWidth="1"/>
    <col min="9" max="9" width="23.375" style="8" customWidth="1"/>
    <col min="10" max="10" width="12.75" style="8" customWidth="1"/>
    <col min="11" max="12" width="17.375" style="8" customWidth="1"/>
    <col min="13" max="13" width="18.5" style="8" customWidth="1"/>
    <col min="14" max="14" width="21.5" style="8" customWidth="1"/>
    <col min="15" max="15" width="7.75" style="8" customWidth="1"/>
    <col min="16" max="16" width="9" style="8" customWidth="1"/>
    <col min="17" max="17" width="17.75" style="8" customWidth="1"/>
    <col min="18" max="18" width="18.375" style="8" customWidth="1"/>
    <col min="19" max="19" width="9.125" style="8" customWidth="1"/>
    <col min="20" max="20" width="9" style="8" customWidth="1"/>
    <col min="21" max="21" width="22" style="8" customWidth="1"/>
    <col min="22" max="22" width="22.625" style="8" customWidth="1"/>
    <col min="23" max="23" width="14.875" style="8" customWidth="1"/>
    <col min="24" max="24" width="10.625" style="110" customWidth="1"/>
    <col min="25" max="25" width="9.25" style="110" customWidth="1"/>
    <col min="26" max="26" width="11.125" style="110" customWidth="1"/>
    <col min="27" max="27" width="11.875" style="110" customWidth="1"/>
    <col min="28" max="28" width="15.625" style="110" customWidth="1"/>
    <col min="29" max="30" width="15.875" style="110" customWidth="1"/>
    <col min="31" max="31" width="20.75" style="110" customWidth="1"/>
    <col min="32" max="32" width="18.375" style="110" customWidth="1"/>
    <col min="33" max="33" width="29" style="110" customWidth="1"/>
    <col min="34" max="253" width="9" style="110"/>
    <col min="254" max="254" width="3.875" style="110" bestFit="1" customWidth="1"/>
    <col min="255" max="255" width="16" style="110" bestFit="1" customWidth="1"/>
    <col min="256" max="256" width="16.625" style="110" bestFit="1" customWidth="1"/>
    <col min="257" max="257" width="13.5" style="110" bestFit="1" customWidth="1"/>
    <col min="258" max="259" width="10.875" style="110" bestFit="1" customWidth="1"/>
    <col min="260" max="260" width="6.25" style="110" bestFit="1" customWidth="1"/>
    <col min="261" max="261" width="8.875" style="110" bestFit="1" customWidth="1"/>
    <col min="262" max="262" width="13.875" style="110" bestFit="1" customWidth="1"/>
    <col min="263" max="263" width="13.25" style="110" bestFit="1" customWidth="1"/>
    <col min="264" max="264" width="16" style="110" bestFit="1" customWidth="1"/>
    <col min="265" max="265" width="11.625" style="110" bestFit="1" customWidth="1"/>
    <col min="266" max="266" width="16.875" style="110" customWidth="1"/>
    <col min="267" max="267" width="13.25" style="110" customWidth="1"/>
    <col min="268" max="268" width="18.375" style="110" bestFit="1" customWidth="1"/>
    <col min="269" max="269" width="15" style="110" bestFit="1" customWidth="1"/>
    <col min="270" max="270" width="14.75" style="110" bestFit="1" customWidth="1"/>
    <col min="271" max="271" width="14.625" style="110" bestFit="1" customWidth="1"/>
    <col min="272" max="272" width="13.75" style="110" bestFit="1" customWidth="1"/>
    <col min="273" max="273" width="14.25" style="110" bestFit="1" customWidth="1"/>
    <col min="274" max="274" width="15.125" style="110" customWidth="1"/>
    <col min="275" max="275" width="20.5" style="110" bestFit="1" customWidth="1"/>
    <col min="276" max="276" width="27.875" style="110" bestFit="1" customWidth="1"/>
    <col min="277" max="277" width="6.875" style="110" bestFit="1" customWidth="1"/>
    <col min="278" max="278" width="5" style="110" bestFit="1" customWidth="1"/>
    <col min="279" max="279" width="8" style="110" bestFit="1" customWidth="1"/>
    <col min="280" max="280" width="11.875" style="110" bestFit="1" customWidth="1"/>
    <col min="281" max="509" width="9" style="110"/>
    <col min="510" max="510" width="3.875" style="110" bestFit="1" customWidth="1"/>
    <col min="511" max="511" width="16" style="110" bestFit="1" customWidth="1"/>
    <col min="512" max="512" width="16.625" style="110" bestFit="1" customWidth="1"/>
    <col min="513" max="513" width="13.5" style="110" bestFit="1" customWidth="1"/>
    <col min="514" max="515" width="10.875" style="110" bestFit="1" customWidth="1"/>
    <col min="516" max="516" width="6.25" style="110" bestFit="1" customWidth="1"/>
    <col min="517" max="517" width="8.875" style="110" bestFit="1" customWidth="1"/>
    <col min="518" max="518" width="13.875" style="110" bestFit="1" customWidth="1"/>
    <col min="519" max="519" width="13.25" style="110" bestFit="1" customWidth="1"/>
    <col min="520" max="520" width="16" style="110" bestFit="1" customWidth="1"/>
    <col min="521" max="521" width="11.625" style="110" bestFit="1" customWidth="1"/>
    <col min="522" max="522" width="16.875" style="110" customWidth="1"/>
    <col min="523" max="523" width="13.25" style="110" customWidth="1"/>
    <col min="524" max="524" width="18.375" style="110" bestFit="1" customWidth="1"/>
    <col min="525" max="525" width="15" style="110" bestFit="1" customWidth="1"/>
    <col min="526" max="526" width="14.75" style="110" bestFit="1" customWidth="1"/>
    <col min="527" max="527" width="14.625" style="110" bestFit="1" customWidth="1"/>
    <col min="528" max="528" width="13.75" style="110" bestFit="1" customWidth="1"/>
    <col min="529" max="529" width="14.25" style="110" bestFit="1" customWidth="1"/>
    <col min="530" max="530" width="15.125" style="110" customWidth="1"/>
    <col min="531" max="531" width="20.5" style="110" bestFit="1" customWidth="1"/>
    <col min="532" max="532" width="27.875" style="110" bestFit="1" customWidth="1"/>
    <col min="533" max="533" width="6.875" style="110" bestFit="1" customWidth="1"/>
    <col min="534" max="534" width="5" style="110" bestFit="1" customWidth="1"/>
    <col min="535" max="535" width="8" style="110" bestFit="1" customWidth="1"/>
    <col min="536" max="536" width="11.875" style="110" bestFit="1" customWidth="1"/>
    <col min="537" max="765" width="9" style="110"/>
    <col min="766" max="766" width="3.875" style="110" bestFit="1" customWidth="1"/>
    <col min="767" max="767" width="16" style="110" bestFit="1" customWidth="1"/>
    <col min="768" max="768" width="16.625" style="110" bestFit="1" customWidth="1"/>
    <col min="769" max="769" width="13.5" style="110" bestFit="1" customWidth="1"/>
    <col min="770" max="771" width="10.875" style="110" bestFit="1" customWidth="1"/>
    <col min="772" max="772" width="6.25" style="110" bestFit="1" customWidth="1"/>
    <col min="773" max="773" width="8.875" style="110" bestFit="1" customWidth="1"/>
    <col min="774" max="774" width="13.875" style="110" bestFit="1" customWidth="1"/>
    <col min="775" max="775" width="13.25" style="110" bestFit="1" customWidth="1"/>
    <col min="776" max="776" width="16" style="110" bestFit="1" customWidth="1"/>
    <col min="777" max="777" width="11.625" style="110" bestFit="1" customWidth="1"/>
    <col min="778" max="778" width="16.875" style="110" customWidth="1"/>
    <col min="779" max="779" width="13.25" style="110" customWidth="1"/>
    <col min="780" max="780" width="18.375" style="110" bestFit="1" customWidth="1"/>
    <col min="781" max="781" width="15" style="110" bestFit="1" customWidth="1"/>
    <col min="782" max="782" width="14.75" style="110" bestFit="1" customWidth="1"/>
    <col min="783" max="783" width="14.625" style="110" bestFit="1" customWidth="1"/>
    <col min="784" max="784" width="13.75" style="110" bestFit="1" customWidth="1"/>
    <col min="785" max="785" width="14.25" style="110" bestFit="1" customWidth="1"/>
    <col min="786" max="786" width="15.125" style="110" customWidth="1"/>
    <col min="787" max="787" width="20.5" style="110" bestFit="1" customWidth="1"/>
    <col min="788" max="788" width="27.875" style="110" bestFit="1" customWidth="1"/>
    <col min="789" max="789" width="6.875" style="110" bestFit="1" customWidth="1"/>
    <col min="790" max="790" width="5" style="110" bestFit="1" customWidth="1"/>
    <col min="791" max="791" width="8" style="110" bestFit="1" customWidth="1"/>
    <col min="792" max="792" width="11.875" style="110" bestFit="1" customWidth="1"/>
    <col min="793" max="1021" width="9" style="110"/>
    <col min="1022" max="1022" width="3.875" style="110" bestFit="1" customWidth="1"/>
    <col min="1023" max="1023" width="16" style="110" bestFit="1" customWidth="1"/>
    <col min="1024" max="1024" width="16.625" style="110" bestFit="1" customWidth="1"/>
    <col min="1025" max="1025" width="13.5" style="110" bestFit="1" customWidth="1"/>
    <col min="1026" max="1027" width="10.875" style="110" bestFit="1" customWidth="1"/>
    <col min="1028" max="1028" width="6.25" style="110" bestFit="1" customWidth="1"/>
    <col min="1029" max="1029" width="8.875" style="110" bestFit="1" customWidth="1"/>
    <col min="1030" max="1030" width="13.875" style="110" bestFit="1" customWidth="1"/>
    <col min="1031" max="1031" width="13.25" style="110" bestFit="1" customWidth="1"/>
    <col min="1032" max="1032" width="16" style="110" bestFit="1" customWidth="1"/>
    <col min="1033" max="1033" width="11.625" style="110" bestFit="1" customWidth="1"/>
    <col min="1034" max="1034" width="16.875" style="110" customWidth="1"/>
    <col min="1035" max="1035" width="13.25" style="110" customWidth="1"/>
    <col min="1036" max="1036" width="18.375" style="110" bestFit="1" customWidth="1"/>
    <col min="1037" max="1037" width="15" style="110" bestFit="1" customWidth="1"/>
    <col min="1038" max="1038" width="14.75" style="110" bestFit="1" customWidth="1"/>
    <col min="1039" max="1039" width="14.625" style="110" bestFit="1" customWidth="1"/>
    <col min="1040" max="1040" width="13.75" style="110" bestFit="1" customWidth="1"/>
    <col min="1041" max="1041" width="14.25" style="110" bestFit="1" customWidth="1"/>
    <col min="1042" max="1042" width="15.125" style="110" customWidth="1"/>
    <col min="1043" max="1043" width="20.5" style="110" bestFit="1" customWidth="1"/>
    <col min="1044" max="1044" width="27.875" style="110" bestFit="1" customWidth="1"/>
    <col min="1045" max="1045" width="6.875" style="110" bestFit="1" customWidth="1"/>
    <col min="1046" max="1046" width="5" style="110" bestFit="1" customWidth="1"/>
    <col min="1047" max="1047" width="8" style="110" bestFit="1" customWidth="1"/>
    <col min="1048" max="1048" width="11.875" style="110" bestFit="1" customWidth="1"/>
    <col min="1049" max="1277" width="9" style="110"/>
    <col min="1278" max="1278" width="3.875" style="110" bestFit="1" customWidth="1"/>
    <col min="1279" max="1279" width="16" style="110" bestFit="1" customWidth="1"/>
    <col min="1280" max="1280" width="16.625" style="110" bestFit="1" customWidth="1"/>
    <col min="1281" max="1281" width="13.5" style="110" bestFit="1" customWidth="1"/>
    <col min="1282" max="1283" width="10.875" style="110" bestFit="1" customWidth="1"/>
    <col min="1284" max="1284" width="6.25" style="110" bestFit="1" customWidth="1"/>
    <col min="1285" max="1285" width="8.875" style="110" bestFit="1" customWidth="1"/>
    <col min="1286" max="1286" width="13.875" style="110" bestFit="1" customWidth="1"/>
    <col min="1287" max="1287" width="13.25" style="110" bestFit="1" customWidth="1"/>
    <col min="1288" max="1288" width="16" style="110" bestFit="1" customWidth="1"/>
    <col min="1289" max="1289" width="11.625" style="110" bestFit="1" customWidth="1"/>
    <col min="1290" max="1290" width="16.875" style="110" customWidth="1"/>
    <col min="1291" max="1291" width="13.25" style="110" customWidth="1"/>
    <col min="1292" max="1292" width="18.375" style="110" bestFit="1" customWidth="1"/>
    <col min="1293" max="1293" width="15" style="110" bestFit="1" customWidth="1"/>
    <col min="1294" max="1294" width="14.75" style="110" bestFit="1" customWidth="1"/>
    <col min="1295" max="1295" width="14.625" style="110" bestFit="1" customWidth="1"/>
    <col min="1296" max="1296" width="13.75" style="110" bestFit="1" customWidth="1"/>
    <col min="1297" max="1297" width="14.25" style="110" bestFit="1" customWidth="1"/>
    <col min="1298" max="1298" width="15.125" style="110" customWidth="1"/>
    <col min="1299" max="1299" width="20.5" style="110" bestFit="1" customWidth="1"/>
    <col min="1300" max="1300" width="27.875" style="110" bestFit="1" customWidth="1"/>
    <col min="1301" max="1301" width="6.875" style="110" bestFit="1" customWidth="1"/>
    <col min="1302" max="1302" width="5" style="110" bestFit="1" customWidth="1"/>
    <col min="1303" max="1303" width="8" style="110" bestFit="1" customWidth="1"/>
    <col min="1304" max="1304" width="11.875" style="110" bestFit="1" customWidth="1"/>
    <col min="1305" max="1533" width="9" style="110"/>
    <col min="1534" max="1534" width="3.875" style="110" bestFit="1" customWidth="1"/>
    <col min="1535" max="1535" width="16" style="110" bestFit="1" customWidth="1"/>
    <col min="1536" max="1536" width="16.625" style="110" bestFit="1" customWidth="1"/>
    <col min="1537" max="1537" width="13.5" style="110" bestFit="1" customWidth="1"/>
    <col min="1538" max="1539" width="10.875" style="110" bestFit="1" customWidth="1"/>
    <col min="1540" max="1540" width="6.25" style="110" bestFit="1" customWidth="1"/>
    <col min="1541" max="1541" width="8.875" style="110" bestFit="1" customWidth="1"/>
    <col min="1542" max="1542" width="13.875" style="110" bestFit="1" customWidth="1"/>
    <col min="1543" max="1543" width="13.25" style="110" bestFit="1" customWidth="1"/>
    <col min="1544" max="1544" width="16" style="110" bestFit="1" customWidth="1"/>
    <col min="1545" max="1545" width="11.625" style="110" bestFit="1" customWidth="1"/>
    <col min="1546" max="1546" width="16.875" style="110" customWidth="1"/>
    <col min="1547" max="1547" width="13.25" style="110" customWidth="1"/>
    <col min="1548" max="1548" width="18.375" style="110" bestFit="1" customWidth="1"/>
    <col min="1549" max="1549" width="15" style="110" bestFit="1" customWidth="1"/>
    <col min="1550" max="1550" width="14.75" style="110" bestFit="1" customWidth="1"/>
    <col min="1551" max="1551" width="14.625" style="110" bestFit="1" customWidth="1"/>
    <col min="1552" max="1552" width="13.75" style="110" bestFit="1" customWidth="1"/>
    <col min="1553" max="1553" width="14.25" style="110" bestFit="1" customWidth="1"/>
    <col min="1554" max="1554" width="15.125" style="110" customWidth="1"/>
    <col min="1555" max="1555" width="20.5" style="110" bestFit="1" customWidth="1"/>
    <col min="1556" max="1556" width="27.875" style="110" bestFit="1" customWidth="1"/>
    <col min="1557" max="1557" width="6.875" style="110" bestFit="1" customWidth="1"/>
    <col min="1558" max="1558" width="5" style="110" bestFit="1" customWidth="1"/>
    <col min="1559" max="1559" width="8" style="110" bestFit="1" customWidth="1"/>
    <col min="1560" max="1560" width="11.875" style="110" bestFit="1" customWidth="1"/>
    <col min="1561" max="1789" width="9" style="110"/>
    <col min="1790" max="1790" width="3.875" style="110" bestFit="1" customWidth="1"/>
    <col min="1791" max="1791" width="16" style="110" bestFit="1" customWidth="1"/>
    <col min="1792" max="1792" width="16.625" style="110" bestFit="1" customWidth="1"/>
    <col min="1793" max="1793" width="13.5" style="110" bestFit="1" customWidth="1"/>
    <col min="1794" max="1795" width="10.875" style="110" bestFit="1" customWidth="1"/>
    <col min="1796" max="1796" width="6.25" style="110" bestFit="1" customWidth="1"/>
    <col min="1797" max="1797" width="8.875" style="110" bestFit="1" customWidth="1"/>
    <col min="1798" max="1798" width="13.875" style="110" bestFit="1" customWidth="1"/>
    <col min="1799" max="1799" width="13.25" style="110" bestFit="1" customWidth="1"/>
    <col min="1800" max="1800" width="16" style="110" bestFit="1" customWidth="1"/>
    <col min="1801" max="1801" width="11.625" style="110" bestFit="1" customWidth="1"/>
    <col min="1802" max="1802" width="16.875" style="110" customWidth="1"/>
    <col min="1803" max="1803" width="13.25" style="110" customWidth="1"/>
    <col min="1804" max="1804" width="18.375" style="110" bestFit="1" customWidth="1"/>
    <col min="1805" max="1805" width="15" style="110" bestFit="1" customWidth="1"/>
    <col min="1806" max="1806" width="14.75" style="110" bestFit="1" customWidth="1"/>
    <col min="1807" max="1807" width="14.625" style="110" bestFit="1" customWidth="1"/>
    <col min="1808" max="1808" width="13.75" style="110" bestFit="1" customWidth="1"/>
    <col min="1809" max="1809" width="14.25" style="110" bestFit="1" customWidth="1"/>
    <col min="1810" max="1810" width="15.125" style="110" customWidth="1"/>
    <col min="1811" max="1811" width="20.5" style="110" bestFit="1" customWidth="1"/>
    <col min="1812" max="1812" width="27.875" style="110" bestFit="1" customWidth="1"/>
    <col min="1813" max="1813" width="6.875" style="110" bestFit="1" customWidth="1"/>
    <col min="1814" max="1814" width="5" style="110" bestFit="1" customWidth="1"/>
    <col min="1815" max="1815" width="8" style="110" bestFit="1" customWidth="1"/>
    <col min="1816" max="1816" width="11.875" style="110" bestFit="1" customWidth="1"/>
    <col min="1817" max="2045" width="9" style="110"/>
    <col min="2046" max="2046" width="3.875" style="110" bestFit="1" customWidth="1"/>
    <col min="2047" max="2047" width="16" style="110" bestFit="1" customWidth="1"/>
    <col min="2048" max="2048" width="16.625" style="110" bestFit="1" customWidth="1"/>
    <col min="2049" max="2049" width="13.5" style="110" bestFit="1" customWidth="1"/>
    <col min="2050" max="2051" width="10.875" style="110" bestFit="1" customWidth="1"/>
    <col min="2052" max="2052" width="6.25" style="110" bestFit="1" customWidth="1"/>
    <col min="2053" max="2053" width="8.875" style="110" bestFit="1" customWidth="1"/>
    <col min="2054" max="2054" width="13.875" style="110" bestFit="1" customWidth="1"/>
    <col min="2055" max="2055" width="13.25" style="110" bestFit="1" customWidth="1"/>
    <col min="2056" max="2056" width="16" style="110" bestFit="1" customWidth="1"/>
    <col min="2057" max="2057" width="11.625" style="110" bestFit="1" customWidth="1"/>
    <col min="2058" max="2058" width="16.875" style="110" customWidth="1"/>
    <col min="2059" max="2059" width="13.25" style="110" customWidth="1"/>
    <col min="2060" max="2060" width="18.375" style="110" bestFit="1" customWidth="1"/>
    <col min="2061" max="2061" width="15" style="110" bestFit="1" customWidth="1"/>
    <col min="2062" max="2062" width="14.75" style="110" bestFit="1" customWidth="1"/>
    <col min="2063" max="2063" width="14.625" style="110" bestFit="1" customWidth="1"/>
    <col min="2064" max="2064" width="13.75" style="110" bestFit="1" customWidth="1"/>
    <col min="2065" max="2065" width="14.25" style="110" bestFit="1" customWidth="1"/>
    <col min="2066" max="2066" width="15.125" style="110" customWidth="1"/>
    <col min="2067" max="2067" width="20.5" style="110" bestFit="1" customWidth="1"/>
    <col min="2068" max="2068" width="27.875" style="110" bestFit="1" customWidth="1"/>
    <col min="2069" max="2069" width="6.875" style="110" bestFit="1" customWidth="1"/>
    <col min="2070" max="2070" width="5" style="110" bestFit="1" customWidth="1"/>
    <col min="2071" max="2071" width="8" style="110" bestFit="1" customWidth="1"/>
    <col min="2072" max="2072" width="11.875" style="110" bestFit="1" customWidth="1"/>
    <col min="2073" max="2301" width="9" style="110"/>
    <col min="2302" max="2302" width="3.875" style="110" bestFit="1" customWidth="1"/>
    <col min="2303" max="2303" width="16" style="110" bestFit="1" customWidth="1"/>
    <col min="2304" max="2304" width="16.625" style="110" bestFit="1" customWidth="1"/>
    <col min="2305" max="2305" width="13.5" style="110" bestFit="1" customWidth="1"/>
    <col min="2306" max="2307" width="10.875" style="110" bestFit="1" customWidth="1"/>
    <col min="2308" max="2308" width="6.25" style="110" bestFit="1" customWidth="1"/>
    <col min="2309" max="2309" width="8.875" style="110" bestFit="1" customWidth="1"/>
    <col min="2310" max="2310" width="13.875" style="110" bestFit="1" customWidth="1"/>
    <col min="2311" max="2311" width="13.25" style="110" bestFit="1" customWidth="1"/>
    <col min="2312" max="2312" width="16" style="110" bestFit="1" customWidth="1"/>
    <col min="2313" max="2313" width="11.625" style="110" bestFit="1" customWidth="1"/>
    <col min="2314" max="2314" width="16.875" style="110" customWidth="1"/>
    <col min="2315" max="2315" width="13.25" style="110" customWidth="1"/>
    <col min="2316" max="2316" width="18.375" style="110" bestFit="1" customWidth="1"/>
    <col min="2317" max="2317" width="15" style="110" bestFit="1" customWidth="1"/>
    <col min="2318" max="2318" width="14.75" style="110" bestFit="1" customWidth="1"/>
    <col min="2319" max="2319" width="14.625" style="110" bestFit="1" customWidth="1"/>
    <col min="2320" max="2320" width="13.75" style="110" bestFit="1" customWidth="1"/>
    <col min="2321" max="2321" width="14.25" style="110" bestFit="1" customWidth="1"/>
    <col min="2322" max="2322" width="15.125" style="110" customWidth="1"/>
    <col min="2323" max="2323" width="20.5" style="110" bestFit="1" customWidth="1"/>
    <col min="2324" max="2324" width="27.875" style="110" bestFit="1" customWidth="1"/>
    <col min="2325" max="2325" width="6.875" style="110" bestFit="1" customWidth="1"/>
    <col min="2326" max="2326" width="5" style="110" bestFit="1" customWidth="1"/>
    <col min="2327" max="2327" width="8" style="110" bestFit="1" customWidth="1"/>
    <col min="2328" max="2328" width="11.875" style="110" bestFit="1" customWidth="1"/>
    <col min="2329" max="2557" width="9" style="110"/>
    <col min="2558" max="2558" width="3.875" style="110" bestFit="1" customWidth="1"/>
    <col min="2559" max="2559" width="16" style="110" bestFit="1" customWidth="1"/>
    <col min="2560" max="2560" width="16.625" style="110" bestFit="1" customWidth="1"/>
    <col min="2561" max="2561" width="13.5" style="110" bestFit="1" customWidth="1"/>
    <col min="2562" max="2563" width="10.875" style="110" bestFit="1" customWidth="1"/>
    <col min="2564" max="2564" width="6.25" style="110" bestFit="1" customWidth="1"/>
    <col min="2565" max="2565" width="8.875" style="110" bestFit="1" customWidth="1"/>
    <col min="2566" max="2566" width="13.875" style="110" bestFit="1" customWidth="1"/>
    <col min="2567" max="2567" width="13.25" style="110" bestFit="1" customWidth="1"/>
    <col min="2568" max="2568" width="16" style="110" bestFit="1" customWidth="1"/>
    <col min="2569" max="2569" width="11.625" style="110" bestFit="1" customWidth="1"/>
    <col min="2570" max="2570" width="16.875" style="110" customWidth="1"/>
    <col min="2571" max="2571" width="13.25" style="110" customWidth="1"/>
    <col min="2572" max="2572" width="18.375" style="110" bestFit="1" customWidth="1"/>
    <col min="2573" max="2573" width="15" style="110" bestFit="1" customWidth="1"/>
    <col min="2574" max="2574" width="14.75" style="110" bestFit="1" customWidth="1"/>
    <col min="2575" max="2575" width="14.625" style="110" bestFit="1" customWidth="1"/>
    <col min="2576" max="2576" width="13.75" style="110" bestFit="1" customWidth="1"/>
    <col min="2577" max="2577" width="14.25" style="110" bestFit="1" customWidth="1"/>
    <col min="2578" max="2578" width="15.125" style="110" customWidth="1"/>
    <col min="2579" max="2579" width="20.5" style="110" bestFit="1" customWidth="1"/>
    <col min="2580" max="2580" width="27.875" style="110" bestFit="1" customWidth="1"/>
    <col min="2581" max="2581" width="6.875" style="110" bestFit="1" customWidth="1"/>
    <col min="2582" max="2582" width="5" style="110" bestFit="1" customWidth="1"/>
    <col min="2583" max="2583" width="8" style="110" bestFit="1" customWidth="1"/>
    <col min="2584" max="2584" width="11.875" style="110" bestFit="1" customWidth="1"/>
    <col min="2585" max="2813" width="9" style="110"/>
    <col min="2814" max="2814" width="3.875" style="110" bestFit="1" customWidth="1"/>
    <col min="2815" max="2815" width="16" style="110" bestFit="1" customWidth="1"/>
    <col min="2816" max="2816" width="16.625" style="110" bestFit="1" customWidth="1"/>
    <col min="2817" max="2817" width="13.5" style="110" bestFit="1" customWidth="1"/>
    <col min="2818" max="2819" width="10.875" style="110" bestFit="1" customWidth="1"/>
    <col min="2820" max="2820" width="6.25" style="110" bestFit="1" customWidth="1"/>
    <col min="2821" max="2821" width="8.875" style="110" bestFit="1" customWidth="1"/>
    <col min="2822" max="2822" width="13.875" style="110" bestFit="1" customWidth="1"/>
    <col min="2823" max="2823" width="13.25" style="110" bestFit="1" customWidth="1"/>
    <col min="2824" max="2824" width="16" style="110" bestFit="1" customWidth="1"/>
    <col min="2825" max="2825" width="11.625" style="110" bestFit="1" customWidth="1"/>
    <col min="2826" max="2826" width="16.875" style="110" customWidth="1"/>
    <col min="2827" max="2827" width="13.25" style="110" customWidth="1"/>
    <col min="2828" max="2828" width="18.375" style="110" bestFit="1" customWidth="1"/>
    <col min="2829" max="2829" width="15" style="110" bestFit="1" customWidth="1"/>
    <col min="2830" max="2830" width="14.75" style="110" bestFit="1" customWidth="1"/>
    <col min="2831" max="2831" width="14.625" style="110" bestFit="1" customWidth="1"/>
    <col min="2832" max="2832" width="13.75" style="110" bestFit="1" customWidth="1"/>
    <col min="2833" max="2833" width="14.25" style="110" bestFit="1" customWidth="1"/>
    <col min="2834" max="2834" width="15.125" style="110" customWidth="1"/>
    <col min="2835" max="2835" width="20.5" style="110" bestFit="1" customWidth="1"/>
    <col min="2836" max="2836" width="27.875" style="110" bestFit="1" customWidth="1"/>
    <col min="2837" max="2837" width="6.875" style="110" bestFit="1" customWidth="1"/>
    <col min="2838" max="2838" width="5" style="110" bestFit="1" customWidth="1"/>
    <col min="2839" max="2839" width="8" style="110" bestFit="1" customWidth="1"/>
    <col min="2840" max="2840" width="11.875" style="110" bestFit="1" customWidth="1"/>
    <col min="2841" max="3069" width="9" style="110"/>
    <col min="3070" max="3070" width="3.875" style="110" bestFit="1" customWidth="1"/>
    <col min="3071" max="3071" width="16" style="110" bestFit="1" customWidth="1"/>
    <col min="3072" max="3072" width="16.625" style="110" bestFit="1" customWidth="1"/>
    <col min="3073" max="3073" width="13.5" style="110" bestFit="1" customWidth="1"/>
    <col min="3074" max="3075" width="10.875" style="110" bestFit="1" customWidth="1"/>
    <col min="3076" max="3076" width="6.25" style="110" bestFit="1" customWidth="1"/>
    <col min="3077" max="3077" width="8.875" style="110" bestFit="1" customWidth="1"/>
    <col min="3078" max="3078" width="13.875" style="110" bestFit="1" customWidth="1"/>
    <col min="3079" max="3079" width="13.25" style="110" bestFit="1" customWidth="1"/>
    <col min="3080" max="3080" width="16" style="110" bestFit="1" customWidth="1"/>
    <col min="3081" max="3081" width="11.625" style="110" bestFit="1" customWidth="1"/>
    <col min="3082" max="3082" width="16.875" style="110" customWidth="1"/>
    <col min="3083" max="3083" width="13.25" style="110" customWidth="1"/>
    <col min="3084" max="3084" width="18.375" style="110" bestFit="1" customWidth="1"/>
    <col min="3085" max="3085" width="15" style="110" bestFit="1" customWidth="1"/>
    <col min="3086" max="3086" width="14.75" style="110" bestFit="1" customWidth="1"/>
    <col min="3087" max="3087" width="14.625" style="110" bestFit="1" customWidth="1"/>
    <col min="3088" max="3088" width="13.75" style="110" bestFit="1" customWidth="1"/>
    <col min="3089" max="3089" width="14.25" style="110" bestFit="1" customWidth="1"/>
    <col min="3090" max="3090" width="15.125" style="110" customWidth="1"/>
    <col min="3091" max="3091" width="20.5" style="110" bestFit="1" customWidth="1"/>
    <col min="3092" max="3092" width="27.875" style="110" bestFit="1" customWidth="1"/>
    <col min="3093" max="3093" width="6.875" style="110" bestFit="1" customWidth="1"/>
    <col min="3094" max="3094" width="5" style="110" bestFit="1" customWidth="1"/>
    <col min="3095" max="3095" width="8" style="110" bestFit="1" customWidth="1"/>
    <col min="3096" max="3096" width="11.875" style="110" bestFit="1" customWidth="1"/>
    <col min="3097" max="3325" width="9" style="110"/>
    <col min="3326" max="3326" width="3.875" style="110" bestFit="1" customWidth="1"/>
    <col min="3327" max="3327" width="16" style="110" bestFit="1" customWidth="1"/>
    <col min="3328" max="3328" width="16.625" style="110" bestFit="1" customWidth="1"/>
    <col min="3329" max="3329" width="13.5" style="110" bestFit="1" customWidth="1"/>
    <col min="3330" max="3331" width="10.875" style="110" bestFit="1" customWidth="1"/>
    <col min="3332" max="3332" width="6.25" style="110" bestFit="1" customWidth="1"/>
    <col min="3333" max="3333" width="8.875" style="110" bestFit="1" customWidth="1"/>
    <col min="3334" max="3334" width="13.875" style="110" bestFit="1" customWidth="1"/>
    <col min="3335" max="3335" width="13.25" style="110" bestFit="1" customWidth="1"/>
    <col min="3336" max="3336" width="16" style="110" bestFit="1" customWidth="1"/>
    <col min="3337" max="3337" width="11.625" style="110" bestFit="1" customWidth="1"/>
    <col min="3338" max="3338" width="16.875" style="110" customWidth="1"/>
    <col min="3339" max="3339" width="13.25" style="110" customWidth="1"/>
    <col min="3340" max="3340" width="18.375" style="110" bestFit="1" customWidth="1"/>
    <col min="3341" max="3341" width="15" style="110" bestFit="1" customWidth="1"/>
    <col min="3342" max="3342" width="14.75" style="110" bestFit="1" customWidth="1"/>
    <col min="3343" max="3343" width="14.625" style="110" bestFit="1" customWidth="1"/>
    <col min="3344" max="3344" width="13.75" style="110" bestFit="1" customWidth="1"/>
    <col min="3345" max="3345" width="14.25" style="110" bestFit="1" customWidth="1"/>
    <col min="3346" max="3346" width="15.125" style="110" customWidth="1"/>
    <col min="3347" max="3347" width="20.5" style="110" bestFit="1" customWidth="1"/>
    <col min="3348" max="3348" width="27.875" style="110" bestFit="1" customWidth="1"/>
    <col min="3349" max="3349" width="6.875" style="110" bestFit="1" customWidth="1"/>
    <col min="3350" max="3350" width="5" style="110" bestFit="1" customWidth="1"/>
    <col min="3351" max="3351" width="8" style="110" bestFit="1" customWidth="1"/>
    <col min="3352" max="3352" width="11.875" style="110" bestFit="1" customWidth="1"/>
    <col min="3353" max="3581" width="9" style="110"/>
    <col min="3582" max="3582" width="3.875" style="110" bestFit="1" customWidth="1"/>
    <col min="3583" max="3583" width="16" style="110" bestFit="1" customWidth="1"/>
    <col min="3584" max="3584" width="16.625" style="110" bestFit="1" customWidth="1"/>
    <col min="3585" max="3585" width="13.5" style="110" bestFit="1" customWidth="1"/>
    <col min="3586" max="3587" width="10.875" style="110" bestFit="1" customWidth="1"/>
    <col min="3588" max="3588" width="6.25" style="110" bestFit="1" customWidth="1"/>
    <col min="3589" max="3589" width="8.875" style="110" bestFit="1" customWidth="1"/>
    <col min="3590" max="3590" width="13.875" style="110" bestFit="1" customWidth="1"/>
    <col min="3591" max="3591" width="13.25" style="110" bestFit="1" customWidth="1"/>
    <col min="3592" max="3592" width="16" style="110" bestFit="1" customWidth="1"/>
    <col min="3593" max="3593" width="11.625" style="110" bestFit="1" customWidth="1"/>
    <col min="3594" max="3594" width="16.875" style="110" customWidth="1"/>
    <col min="3595" max="3595" width="13.25" style="110" customWidth="1"/>
    <col min="3596" max="3596" width="18.375" style="110" bestFit="1" customWidth="1"/>
    <col min="3597" max="3597" width="15" style="110" bestFit="1" customWidth="1"/>
    <col min="3598" max="3598" width="14.75" style="110" bestFit="1" customWidth="1"/>
    <col min="3599" max="3599" width="14.625" style="110" bestFit="1" customWidth="1"/>
    <col min="3600" max="3600" width="13.75" style="110" bestFit="1" customWidth="1"/>
    <col min="3601" max="3601" width="14.25" style="110" bestFit="1" customWidth="1"/>
    <col min="3602" max="3602" width="15.125" style="110" customWidth="1"/>
    <col min="3603" max="3603" width="20.5" style="110" bestFit="1" customWidth="1"/>
    <col min="3604" max="3604" width="27.875" style="110" bestFit="1" customWidth="1"/>
    <col min="3605" max="3605" width="6.875" style="110" bestFit="1" customWidth="1"/>
    <col min="3606" max="3606" width="5" style="110" bestFit="1" customWidth="1"/>
    <col min="3607" max="3607" width="8" style="110" bestFit="1" customWidth="1"/>
    <col min="3608" max="3608" width="11.875" style="110" bestFit="1" customWidth="1"/>
    <col min="3609" max="3837" width="9" style="110"/>
    <col min="3838" max="3838" width="3.875" style="110" bestFit="1" customWidth="1"/>
    <col min="3839" max="3839" width="16" style="110" bestFit="1" customWidth="1"/>
    <col min="3840" max="3840" width="16.625" style="110" bestFit="1" customWidth="1"/>
    <col min="3841" max="3841" width="13.5" style="110" bestFit="1" customWidth="1"/>
    <col min="3842" max="3843" width="10.875" style="110" bestFit="1" customWidth="1"/>
    <col min="3844" max="3844" width="6.25" style="110" bestFit="1" customWidth="1"/>
    <col min="3845" max="3845" width="8.875" style="110" bestFit="1" customWidth="1"/>
    <col min="3846" max="3846" width="13.875" style="110" bestFit="1" customWidth="1"/>
    <col min="3847" max="3847" width="13.25" style="110" bestFit="1" customWidth="1"/>
    <col min="3848" max="3848" width="16" style="110" bestFit="1" customWidth="1"/>
    <col min="3849" max="3849" width="11.625" style="110" bestFit="1" customWidth="1"/>
    <col min="3850" max="3850" width="16.875" style="110" customWidth="1"/>
    <col min="3851" max="3851" width="13.25" style="110" customWidth="1"/>
    <col min="3852" max="3852" width="18.375" style="110" bestFit="1" customWidth="1"/>
    <col min="3853" max="3853" width="15" style="110" bestFit="1" customWidth="1"/>
    <col min="3854" max="3854" width="14.75" style="110" bestFit="1" customWidth="1"/>
    <col min="3855" max="3855" width="14.625" style="110" bestFit="1" customWidth="1"/>
    <col min="3856" max="3856" width="13.75" style="110" bestFit="1" customWidth="1"/>
    <col min="3857" max="3857" width="14.25" style="110" bestFit="1" customWidth="1"/>
    <col min="3858" max="3858" width="15.125" style="110" customWidth="1"/>
    <col min="3859" max="3859" width="20.5" style="110" bestFit="1" customWidth="1"/>
    <col min="3860" max="3860" width="27.875" style="110" bestFit="1" customWidth="1"/>
    <col min="3861" max="3861" width="6.875" style="110" bestFit="1" customWidth="1"/>
    <col min="3862" max="3862" width="5" style="110" bestFit="1" customWidth="1"/>
    <col min="3863" max="3863" width="8" style="110" bestFit="1" customWidth="1"/>
    <col min="3864" max="3864" width="11.875" style="110" bestFit="1" customWidth="1"/>
    <col min="3865" max="4093" width="9" style="110"/>
    <col min="4094" max="4094" width="3.875" style="110" bestFit="1" customWidth="1"/>
    <col min="4095" max="4095" width="16" style="110" bestFit="1" customWidth="1"/>
    <col min="4096" max="4096" width="16.625" style="110" bestFit="1" customWidth="1"/>
    <col min="4097" max="4097" width="13.5" style="110" bestFit="1" customWidth="1"/>
    <col min="4098" max="4099" width="10.875" style="110" bestFit="1" customWidth="1"/>
    <col min="4100" max="4100" width="6.25" style="110" bestFit="1" customWidth="1"/>
    <col min="4101" max="4101" width="8.875" style="110" bestFit="1" customWidth="1"/>
    <col min="4102" max="4102" width="13.875" style="110" bestFit="1" customWidth="1"/>
    <col min="4103" max="4103" width="13.25" style="110" bestFit="1" customWidth="1"/>
    <col min="4104" max="4104" width="16" style="110" bestFit="1" customWidth="1"/>
    <col min="4105" max="4105" width="11.625" style="110" bestFit="1" customWidth="1"/>
    <col min="4106" max="4106" width="16.875" style="110" customWidth="1"/>
    <col min="4107" max="4107" width="13.25" style="110" customWidth="1"/>
    <col min="4108" max="4108" width="18.375" style="110" bestFit="1" customWidth="1"/>
    <col min="4109" max="4109" width="15" style="110" bestFit="1" customWidth="1"/>
    <col min="4110" max="4110" width="14.75" style="110" bestFit="1" customWidth="1"/>
    <col min="4111" max="4111" width="14.625" style="110" bestFit="1" customWidth="1"/>
    <col min="4112" max="4112" width="13.75" style="110" bestFit="1" customWidth="1"/>
    <col min="4113" max="4113" width="14.25" style="110" bestFit="1" customWidth="1"/>
    <col min="4114" max="4114" width="15.125" style="110" customWidth="1"/>
    <col min="4115" max="4115" width="20.5" style="110" bestFit="1" customWidth="1"/>
    <col min="4116" max="4116" width="27.875" style="110" bestFit="1" customWidth="1"/>
    <col min="4117" max="4117" width="6.875" style="110" bestFit="1" customWidth="1"/>
    <col min="4118" max="4118" width="5" style="110" bestFit="1" customWidth="1"/>
    <col min="4119" max="4119" width="8" style="110" bestFit="1" customWidth="1"/>
    <col min="4120" max="4120" width="11.875" style="110" bestFit="1" customWidth="1"/>
    <col min="4121" max="4349" width="9" style="110"/>
    <col min="4350" max="4350" width="3.875" style="110" bestFit="1" customWidth="1"/>
    <col min="4351" max="4351" width="16" style="110" bestFit="1" customWidth="1"/>
    <col min="4352" max="4352" width="16.625" style="110" bestFit="1" customWidth="1"/>
    <col min="4353" max="4353" width="13.5" style="110" bestFit="1" customWidth="1"/>
    <col min="4354" max="4355" width="10.875" style="110" bestFit="1" customWidth="1"/>
    <col min="4356" max="4356" width="6.25" style="110" bestFit="1" customWidth="1"/>
    <col min="4357" max="4357" width="8.875" style="110" bestFit="1" customWidth="1"/>
    <col min="4358" max="4358" width="13.875" style="110" bestFit="1" customWidth="1"/>
    <col min="4359" max="4359" width="13.25" style="110" bestFit="1" customWidth="1"/>
    <col min="4360" max="4360" width="16" style="110" bestFit="1" customWidth="1"/>
    <col min="4361" max="4361" width="11.625" style="110" bestFit="1" customWidth="1"/>
    <col min="4362" max="4362" width="16.875" style="110" customWidth="1"/>
    <col min="4363" max="4363" width="13.25" style="110" customWidth="1"/>
    <col min="4364" max="4364" width="18.375" style="110" bestFit="1" customWidth="1"/>
    <col min="4365" max="4365" width="15" style="110" bestFit="1" customWidth="1"/>
    <col min="4366" max="4366" width="14.75" style="110" bestFit="1" customWidth="1"/>
    <col min="4367" max="4367" width="14.625" style="110" bestFit="1" customWidth="1"/>
    <col min="4368" max="4368" width="13.75" style="110" bestFit="1" customWidth="1"/>
    <col min="4369" max="4369" width="14.25" style="110" bestFit="1" customWidth="1"/>
    <col min="4370" max="4370" width="15.125" style="110" customWidth="1"/>
    <col min="4371" max="4371" width="20.5" style="110" bestFit="1" customWidth="1"/>
    <col min="4372" max="4372" width="27.875" style="110" bestFit="1" customWidth="1"/>
    <col min="4373" max="4373" width="6.875" style="110" bestFit="1" customWidth="1"/>
    <col min="4374" max="4374" width="5" style="110" bestFit="1" customWidth="1"/>
    <col min="4375" max="4375" width="8" style="110" bestFit="1" customWidth="1"/>
    <col min="4376" max="4376" width="11.875" style="110" bestFit="1" customWidth="1"/>
    <col min="4377" max="4605" width="9" style="110"/>
    <col min="4606" max="4606" width="3.875" style="110" bestFit="1" customWidth="1"/>
    <col min="4607" max="4607" width="16" style="110" bestFit="1" customWidth="1"/>
    <col min="4608" max="4608" width="16.625" style="110" bestFit="1" customWidth="1"/>
    <col min="4609" max="4609" width="13.5" style="110" bestFit="1" customWidth="1"/>
    <col min="4610" max="4611" width="10.875" style="110" bestFit="1" customWidth="1"/>
    <col min="4612" max="4612" width="6.25" style="110" bestFit="1" customWidth="1"/>
    <col min="4613" max="4613" width="8.875" style="110" bestFit="1" customWidth="1"/>
    <col min="4614" max="4614" width="13.875" style="110" bestFit="1" customWidth="1"/>
    <col min="4615" max="4615" width="13.25" style="110" bestFit="1" customWidth="1"/>
    <col min="4616" max="4616" width="16" style="110" bestFit="1" customWidth="1"/>
    <col min="4617" max="4617" width="11.625" style="110" bestFit="1" customWidth="1"/>
    <col min="4618" max="4618" width="16.875" style="110" customWidth="1"/>
    <col min="4619" max="4619" width="13.25" style="110" customWidth="1"/>
    <col min="4620" max="4620" width="18.375" style="110" bestFit="1" customWidth="1"/>
    <col min="4621" max="4621" width="15" style="110" bestFit="1" customWidth="1"/>
    <col min="4622" max="4622" width="14.75" style="110" bestFit="1" customWidth="1"/>
    <col min="4623" max="4623" width="14.625" style="110" bestFit="1" customWidth="1"/>
    <col min="4624" max="4624" width="13.75" style="110" bestFit="1" customWidth="1"/>
    <col min="4625" max="4625" width="14.25" style="110" bestFit="1" customWidth="1"/>
    <col min="4626" max="4626" width="15.125" style="110" customWidth="1"/>
    <col min="4627" max="4627" width="20.5" style="110" bestFit="1" customWidth="1"/>
    <col min="4628" max="4628" width="27.875" style="110" bestFit="1" customWidth="1"/>
    <col min="4629" max="4629" width="6.875" style="110" bestFit="1" customWidth="1"/>
    <col min="4630" max="4630" width="5" style="110" bestFit="1" customWidth="1"/>
    <col min="4631" max="4631" width="8" style="110" bestFit="1" customWidth="1"/>
    <col min="4632" max="4632" width="11.875" style="110" bestFit="1" customWidth="1"/>
    <col min="4633" max="4861" width="9" style="110"/>
    <col min="4862" max="4862" width="3.875" style="110" bestFit="1" customWidth="1"/>
    <col min="4863" max="4863" width="16" style="110" bestFit="1" customWidth="1"/>
    <col min="4864" max="4864" width="16.625" style="110" bestFit="1" customWidth="1"/>
    <col min="4865" max="4865" width="13.5" style="110" bestFit="1" customWidth="1"/>
    <col min="4866" max="4867" width="10.875" style="110" bestFit="1" customWidth="1"/>
    <col min="4868" max="4868" width="6.25" style="110" bestFit="1" customWidth="1"/>
    <col min="4869" max="4869" width="8.875" style="110" bestFit="1" customWidth="1"/>
    <col min="4870" max="4870" width="13.875" style="110" bestFit="1" customWidth="1"/>
    <col min="4871" max="4871" width="13.25" style="110" bestFit="1" customWidth="1"/>
    <col min="4872" max="4872" width="16" style="110" bestFit="1" customWidth="1"/>
    <col min="4873" max="4873" width="11.625" style="110" bestFit="1" customWidth="1"/>
    <col min="4874" max="4874" width="16.875" style="110" customWidth="1"/>
    <col min="4875" max="4875" width="13.25" style="110" customWidth="1"/>
    <col min="4876" max="4876" width="18.375" style="110" bestFit="1" customWidth="1"/>
    <col min="4877" max="4877" width="15" style="110" bestFit="1" customWidth="1"/>
    <col min="4878" max="4878" width="14.75" style="110" bestFit="1" customWidth="1"/>
    <col min="4879" max="4879" width="14.625" style="110" bestFit="1" customWidth="1"/>
    <col min="4880" max="4880" width="13.75" style="110" bestFit="1" customWidth="1"/>
    <col min="4881" max="4881" width="14.25" style="110" bestFit="1" customWidth="1"/>
    <col min="4882" max="4882" width="15.125" style="110" customWidth="1"/>
    <col min="4883" max="4883" width="20.5" style="110" bestFit="1" customWidth="1"/>
    <col min="4884" max="4884" width="27.875" style="110" bestFit="1" customWidth="1"/>
    <col min="4885" max="4885" width="6.875" style="110" bestFit="1" customWidth="1"/>
    <col min="4886" max="4886" width="5" style="110" bestFit="1" customWidth="1"/>
    <col min="4887" max="4887" width="8" style="110" bestFit="1" customWidth="1"/>
    <col min="4888" max="4888" width="11.875" style="110" bestFit="1" customWidth="1"/>
    <col min="4889" max="5117" width="9" style="110"/>
    <col min="5118" max="5118" width="3.875" style="110" bestFit="1" customWidth="1"/>
    <col min="5119" max="5119" width="16" style="110" bestFit="1" customWidth="1"/>
    <col min="5120" max="5120" width="16.625" style="110" bestFit="1" customWidth="1"/>
    <col min="5121" max="5121" width="13.5" style="110" bestFit="1" customWidth="1"/>
    <col min="5122" max="5123" width="10.875" style="110" bestFit="1" customWidth="1"/>
    <col min="5124" max="5124" width="6.25" style="110" bestFit="1" customWidth="1"/>
    <col min="5125" max="5125" width="8.875" style="110" bestFit="1" customWidth="1"/>
    <col min="5126" max="5126" width="13.875" style="110" bestFit="1" customWidth="1"/>
    <col min="5127" max="5127" width="13.25" style="110" bestFit="1" customWidth="1"/>
    <col min="5128" max="5128" width="16" style="110" bestFit="1" customWidth="1"/>
    <col min="5129" max="5129" width="11.625" style="110" bestFit="1" customWidth="1"/>
    <col min="5130" max="5130" width="16.875" style="110" customWidth="1"/>
    <col min="5131" max="5131" width="13.25" style="110" customWidth="1"/>
    <col min="5132" max="5132" width="18.375" style="110" bestFit="1" customWidth="1"/>
    <col min="5133" max="5133" width="15" style="110" bestFit="1" customWidth="1"/>
    <col min="5134" max="5134" width="14.75" style="110" bestFit="1" customWidth="1"/>
    <col min="5135" max="5135" width="14.625" style="110" bestFit="1" customWidth="1"/>
    <col min="5136" max="5136" width="13.75" style="110" bestFit="1" customWidth="1"/>
    <col min="5137" max="5137" width="14.25" style="110" bestFit="1" customWidth="1"/>
    <col min="5138" max="5138" width="15.125" style="110" customWidth="1"/>
    <col min="5139" max="5139" width="20.5" style="110" bestFit="1" customWidth="1"/>
    <col min="5140" max="5140" width="27.875" style="110" bestFit="1" customWidth="1"/>
    <col min="5141" max="5141" width="6.875" style="110" bestFit="1" customWidth="1"/>
    <col min="5142" max="5142" width="5" style="110" bestFit="1" customWidth="1"/>
    <col min="5143" max="5143" width="8" style="110" bestFit="1" customWidth="1"/>
    <col min="5144" max="5144" width="11.875" style="110" bestFit="1" customWidth="1"/>
    <col min="5145" max="5373" width="9" style="110"/>
    <col min="5374" max="5374" width="3.875" style="110" bestFit="1" customWidth="1"/>
    <col min="5375" max="5375" width="16" style="110" bestFit="1" customWidth="1"/>
    <col min="5376" max="5376" width="16.625" style="110" bestFit="1" customWidth="1"/>
    <col min="5377" max="5377" width="13.5" style="110" bestFit="1" customWidth="1"/>
    <col min="5378" max="5379" width="10.875" style="110" bestFit="1" customWidth="1"/>
    <col min="5380" max="5380" width="6.25" style="110" bestFit="1" customWidth="1"/>
    <col min="5381" max="5381" width="8.875" style="110" bestFit="1" customWidth="1"/>
    <col min="5382" max="5382" width="13.875" style="110" bestFit="1" customWidth="1"/>
    <col min="5383" max="5383" width="13.25" style="110" bestFit="1" customWidth="1"/>
    <col min="5384" max="5384" width="16" style="110" bestFit="1" customWidth="1"/>
    <col min="5385" max="5385" width="11.625" style="110" bestFit="1" customWidth="1"/>
    <col min="5386" max="5386" width="16.875" style="110" customWidth="1"/>
    <col min="5387" max="5387" width="13.25" style="110" customWidth="1"/>
    <col min="5388" max="5388" width="18.375" style="110" bestFit="1" customWidth="1"/>
    <col min="5389" max="5389" width="15" style="110" bestFit="1" customWidth="1"/>
    <col min="5390" max="5390" width="14.75" style="110" bestFit="1" customWidth="1"/>
    <col min="5391" max="5391" width="14.625" style="110" bestFit="1" customWidth="1"/>
    <col min="5392" max="5392" width="13.75" style="110" bestFit="1" customWidth="1"/>
    <col min="5393" max="5393" width="14.25" style="110" bestFit="1" customWidth="1"/>
    <col min="5394" max="5394" width="15.125" style="110" customWidth="1"/>
    <col min="5395" max="5395" width="20.5" style="110" bestFit="1" customWidth="1"/>
    <col min="5396" max="5396" width="27.875" style="110" bestFit="1" customWidth="1"/>
    <col min="5397" max="5397" width="6.875" style="110" bestFit="1" customWidth="1"/>
    <col min="5398" max="5398" width="5" style="110" bestFit="1" customWidth="1"/>
    <col min="5399" max="5399" width="8" style="110" bestFit="1" customWidth="1"/>
    <col min="5400" max="5400" width="11.875" style="110" bestFit="1" customWidth="1"/>
    <col min="5401" max="5629" width="9" style="110"/>
    <col min="5630" max="5630" width="3.875" style="110" bestFit="1" customWidth="1"/>
    <col min="5631" max="5631" width="16" style="110" bestFit="1" customWidth="1"/>
    <col min="5632" max="5632" width="16.625" style="110" bestFit="1" customWidth="1"/>
    <col min="5633" max="5633" width="13.5" style="110" bestFit="1" customWidth="1"/>
    <col min="5634" max="5635" width="10.875" style="110" bestFit="1" customWidth="1"/>
    <col min="5636" max="5636" width="6.25" style="110" bestFit="1" customWidth="1"/>
    <col min="5637" max="5637" width="8.875" style="110" bestFit="1" customWidth="1"/>
    <col min="5638" max="5638" width="13.875" style="110" bestFit="1" customWidth="1"/>
    <col min="5639" max="5639" width="13.25" style="110" bestFit="1" customWidth="1"/>
    <col min="5640" max="5640" width="16" style="110" bestFit="1" customWidth="1"/>
    <col min="5641" max="5641" width="11.625" style="110" bestFit="1" customWidth="1"/>
    <col min="5642" max="5642" width="16.875" style="110" customWidth="1"/>
    <col min="5643" max="5643" width="13.25" style="110" customWidth="1"/>
    <col min="5644" max="5644" width="18.375" style="110" bestFit="1" customWidth="1"/>
    <col min="5645" max="5645" width="15" style="110" bestFit="1" customWidth="1"/>
    <col min="5646" max="5646" width="14.75" style="110" bestFit="1" customWidth="1"/>
    <col min="5647" max="5647" width="14.625" style="110" bestFit="1" customWidth="1"/>
    <col min="5648" max="5648" width="13.75" style="110" bestFit="1" customWidth="1"/>
    <col min="5649" max="5649" width="14.25" style="110" bestFit="1" customWidth="1"/>
    <col min="5650" max="5650" width="15.125" style="110" customWidth="1"/>
    <col min="5651" max="5651" width="20.5" style="110" bestFit="1" customWidth="1"/>
    <col min="5652" max="5652" width="27.875" style="110" bestFit="1" customWidth="1"/>
    <col min="5653" max="5653" width="6.875" style="110" bestFit="1" customWidth="1"/>
    <col min="5654" max="5654" width="5" style="110" bestFit="1" customWidth="1"/>
    <col min="5655" max="5655" width="8" style="110" bestFit="1" customWidth="1"/>
    <col min="5656" max="5656" width="11.875" style="110" bestFit="1" customWidth="1"/>
    <col min="5657" max="5885" width="9" style="110"/>
    <col min="5886" max="5886" width="3.875" style="110" bestFit="1" customWidth="1"/>
    <col min="5887" max="5887" width="16" style="110" bestFit="1" customWidth="1"/>
    <col min="5888" max="5888" width="16.625" style="110" bestFit="1" customWidth="1"/>
    <col min="5889" max="5889" width="13.5" style="110" bestFit="1" customWidth="1"/>
    <col min="5890" max="5891" width="10.875" style="110" bestFit="1" customWidth="1"/>
    <col min="5892" max="5892" width="6.25" style="110" bestFit="1" customWidth="1"/>
    <col min="5893" max="5893" width="8.875" style="110" bestFit="1" customWidth="1"/>
    <col min="5894" max="5894" width="13.875" style="110" bestFit="1" customWidth="1"/>
    <col min="5895" max="5895" width="13.25" style="110" bestFit="1" customWidth="1"/>
    <col min="5896" max="5896" width="16" style="110" bestFit="1" customWidth="1"/>
    <col min="5897" max="5897" width="11.625" style="110" bestFit="1" customWidth="1"/>
    <col min="5898" max="5898" width="16.875" style="110" customWidth="1"/>
    <col min="5899" max="5899" width="13.25" style="110" customWidth="1"/>
    <col min="5900" max="5900" width="18.375" style="110" bestFit="1" customWidth="1"/>
    <col min="5901" max="5901" width="15" style="110" bestFit="1" customWidth="1"/>
    <col min="5902" max="5902" width="14.75" style="110" bestFit="1" customWidth="1"/>
    <col min="5903" max="5903" width="14.625" style="110" bestFit="1" customWidth="1"/>
    <col min="5904" max="5904" width="13.75" style="110" bestFit="1" customWidth="1"/>
    <col min="5905" max="5905" width="14.25" style="110" bestFit="1" customWidth="1"/>
    <col min="5906" max="5906" width="15.125" style="110" customWidth="1"/>
    <col min="5907" max="5907" width="20.5" style="110" bestFit="1" customWidth="1"/>
    <col min="5908" max="5908" width="27.875" style="110" bestFit="1" customWidth="1"/>
    <col min="5909" max="5909" width="6.875" style="110" bestFit="1" customWidth="1"/>
    <col min="5910" max="5910" width="5" style="110" bestFit="1" customWidth="1"/>
    <col min="5911" max="5911" width="8" style="110" bestFit="1" customWidth="1"/>
    <col min="5912" max="5912" width="11.875" style="110" bestFit="1" customWidth="1"/>
    <col min="5913" max="6141" width="9" style="110"/>
    <col min="6142" max="6142" width="3.875" style="110" bestFit="1" customWidth="1"/>
    <col min="6143" max="6143" width="16" style="110" bestFit="1" customWidth="1"/>
    <col min="6144" max="6144" width="16.625" style="110" bestFit="1" customWidth="1"/>
    <col min="6145" max="6145" width="13.5" style="110" bestFit="1" customWidth="1"/>
    <col min="6146" max="6147" width="10.875" style="110" bestFit="1" customWidth="1"/>
    <col min="6148" max="6148" width="6.25" style="110" bestFit="1" customWidth="1"/>
    <col min="6149" max="6149" width="8.875" style="110" bestFit="1" customWidth="1"/>
    <col min="6150" max="6150" width="13.875" style="110" bestFit="1" customWidth="1"/>
    <col min="6151" max="6151" width="13.25" style="110" bestFit="1" customWidth="1"/>
    <col min="6152" max="6152" width="16" style="110" bestFit="1" customWidth="1"/>
    <col min="6153" max="6153" width="11.625" style="110" bestFit="1" customWidth="1"/>
    <col min="6154" max="6154" width="16.875" style="110" customWidth="1"/>
    <col min="6155" max="6155" width="13.25" style="110" customWidth="1"/>
    <col min="6156" max="6156" width="18.375" style="110" bestFit="1" customWidth="1"/>
    <col min="6157" max="6157" width="15" style="110" bestFit="1" customWidth="1"/>
    <col min="6158" max="6158" width="14.75" style="110" bestFit="1" customWidth="1"/>
    <col min="6159" max="6159" width="14.625" style="110" bestFit="1" customWidth="1"/>
    <col min="6160" max="6160" width="13.75" style="110" bestFit="1" customWidth="1"/>
    <col min="6161" max="6161" width="14.25" style="110" bestFit="1" customWidth="1"/>
    <col min="6162" max="6162" width="15.125" style="110" customWidth="1"/>
    <col min="6163" max="6163" width="20.5" style="110" bestFit="1" customWidth="1"/>
    <col min="6164" max="6164" width="27.875" style="110" bestFit="1" customWidth="1"/>
    <col min="6165" max="6165" width="6.875" style="110" bestFit="1" customWidth="1"/>
    <col min="6166" max="6166" width="5" style="110" bestFit="1" customWidth="1"/>
    <col min="6167" max="6167" width="8" style="110" bestFit="1" customWidth="1"/>
    <col min="6168" max="6168" width="11.875" style="110" bestFit="1" customWidth="1"/>
    <col min="6169" max="6397" width="9" style="110"/>
    <col min="6398" max="6398" width="3.875" style="110" bestFit="1" customWidth="1"/>
    <col min="6399" max="6399" width="16" style="110" bestFit="1" customWidth="1"/>
    <col min="6400" max="6400" width="16.625" style="110" bestFit="1" customWidth="1"/>
    <col min="6401" max="6401" width="13.5" style="110" bestFit="1" customWidth="1"/>
    <col min="6402" max="6403" width="10.875" style="110" bestFit="1" customWidth="1"/>
    <col min="6404" max="6404" width="6.25" style="110" bestFit="1" customWidth="1"/>
    <col min="6405" max="6405" width="8.875" style="110" bestFit="1" customWidth="1"/>
    <col min="6406" max="6406" width="13.875" style="110" bestFit="1" customWidth="1"/>
    <col min="6407" max="6407" width="13.25" style="110" bestFit="1" customWidth="1"/>
    <col min="6408" max="6408" width="16" style="110" bestFit="1" customWidth="1"/>
    <col min="6409" max="6409" width="11.625" style="110" bestFit="1" customWidth="1"/>
    <col min="6410" max="6410" width="16.875" style="110" customWidth="1"/>
    <col min="6411" max="6411" width="13.25" style="110" customWidth="1"/>
    <col min="6412" max="6412" width="18.375" style="110" bestFit="1" customWidth="1"/>
    <col min="6413" max="6413" width="15" style="110" bestFit="1" customWidth="1"/>
    <col min="6414" max="6414" width="14.75" style="110" bestFit="1" customWidth="1"/>
    <col min="6415" max="6415" width="14.625" style="110" bestFit="1" customWidth="1"/>
    <col min="6416" max="6416" width="13.75" style="110" bestFit="1" customWidth="1"/>
    <col min="6417" max="6417" width="14.25" style="110" bestFit="1" customWidth="1"/>
    <col min="6418" max="6418" width="15.125" style="110" customWidth="1"/>
    <col min="6419" max="6419" width="20.5" style="110" bestFit="1" customWidth="1"/>
    <col min="6420" max="6420" width="27.875" style="110" bestFit="1" customWidth="1"/>
    <col min="6421" max="6421" width="6.875" style="110" bestFit="1" customWidth="1"/>
    <col min="6422" max="6422" width="5" style="110" bestFit="1" customWidth="1"/>
    <col min="6423" max="6423" width="8" style="110" bestFit="1" customWidth="1"/>
    <col min="6424" max="6424" width="11.875" style="110" bestFit="1" customWidth="1"/>
    <col min="6425" max="6653" width="9" style="110"/>
    <col min="6654" max="6654" width="3.875" style="110" bestFit="1" customWidth="1"/>
    <col min="6655" max="6655" width="16" style="110" bestFit="1" customWidth="1"/>
    <col min="6656" max="6656" width="16.625" style="110" bestFit="1" customWidth="1"/>
    <col min="6657" max="6657" width="13.5" style="110" bestFit="1" customWidth="1"/>
    <col min="6658" max="6659" width="10.875" style="110" bestFit="1" customWidth="1"/>
    <col min="6660" max="6660" width="6.25" style="110" bestFit="1" customWidth="1"/>
    <col min="6661" max="6661" width="8.875" style="110" bestFit="1" customWidth="1"/>
    <col min="6662" max="6662" width="13.875" style="110" bestFit="1" customWidth="1"/>
    <col min="6663" max="6663" width="13.25" style="110" bestFit="1" customWidth="1"/>
    <col min="6664" max="6664" width="16" style="110" bestFit="1" customWidth="1"/>
    <col min="6665" max="6665" width="11.625" style="110" bestFit="1" customWidth="1"/>
    <col min="6666" max="6666" width="16.875" style="110" customWidth="1"/>
    <col min="6667" max="6667" width="13.25" style="110" customWidth="1"/>
    <col min="6668" max="6668" width="18.375" style="110" bestFit="1" customWidth="1"/>
    <col min="6669" max="6669" width="15" style="110" bestFit="1" customWidth="1"/>
    <col min="6670" max="6670" width="14.75" style="110" bestFit="1" customWidth="1"/>
    <col min="6671" max="6671" width="14.625" style="110" bestFit="1" customWidth="1"/>
    <col min="6672" max="6672" width="13.75" style="110" bestFit="1" customWidth="1"/>
    <col min="6673" max="6673" width="14.25" style="110" bestFit="1" customWidth="1"/>
    <col min="6674" max="6674" width="15.125" style="110" customWidth="1"/>
    <col min="6675" max="6675" width="20.5" style="110" bestFit="1" customWidth="1"/>
    <col min="6676" max="6676" width="27.875" style="110" bestFit="1" customWidth="1"/>
    <col min="6677" max="6677" width="6.875" style="110" bestFit="1" customWidth="1"/>
    <col min="6678" max="6678" width="5" style="110" bestFit="1" customWidth="1"/>
    <col min="6679" max="6679" width="8" style="110" bestFit="1" customWidth="1"/>
    <col min="6680" max="6680" width="11.875" style="110" bestFit="1" customWidth="1"/>
    <col min="6681" max="6909" width="9" style="110"/>
    <col min="6910" max="6910" width="3.875" style="110" bestFit="1" customWidth="1"/>
    <col min="6911" max="6911" width="16" style="110" bestFit="1" customWidth="1"/>
    <col min="6912" max="6912" width="16.625" style="110" bestFit="1" customWidth="1"/>
    <col min="6913" max="6913" width="13.5" style="110" bestFit="1" customWidth="1"/>
    <col min="6914" max="6915" width="10.875" style="110" bestFit="1" customWidth="1"/>
    <col min="6916" max="6916" width="6.25" style="110" bestFit="1" customWidth="1"/>
    <col min="6917" max="6917" width="8.875" style="110" bestFit="1" customWidth="1"/>
    <col min="6918" max="6918" width="13.875" style="110" bestFit="1" customWidth="1"/>
    <col min="6919" max="6919" width="13.25" style="110" bestFit="1" customWidth="1"/>
    <col min="6920" max="6920" width="16" style="110" bestFit="1" customWidth="1"/>
    <col min="6921" max="6921" width="11.625" style="110" bestFit="1" customWidth="1"/>
    <col min="6922" max="6922" width="16.875" style="110" customWidth="1"/>
    <col min="6923" max="6923" width="13.25" style="110" customWidth="1"/>
    <col min="6924" max="6924" width="18.375" style="110" bestFit="1" customWidth="1"/>
    <col min="6925" max="6925" width="15" style="110" bestFit="1" customWidth="1"/>
    <col min="6926" max="6926" width="14.75" style="110" bestFit="1" customWidth="1"/>
    <col min="6927" max="6927" width="14.625" style="110" bestFit="1" customWidth="1"/>
    <col min="6928" max="6928" width="13.75" style="110" bestFit="1" customWidth="1"/>
    <col min="6929" max="6929" width="14.25" style="110" bestFit="1" customWidth="1"/>
    <col min="6930" max="6930" width="15.125" style="110" customWidth="1"/>
    <col min="6931" max="6931" width="20.5" style="110" bestFit="1" customWidth="1"/>
    <col min="6932" max="6932" width="27.875" style="110" bestFit="1" customWidth="1"/>
    <col min="6933" max="6933" width="6.875" style="110" bestFit="1" customWidth="1"/>
    <col min="6934" max="6934" width="5" style="110" bestFit="1" customWidth="1"/>
    <col min="6935" max="6935" width="8" style="110" bestFit="1" customWidth="1"/>
    <col min="6936" max="6936" width="11.875" style="110" bestFit="1" customWidth="1"/>
    <col min="6937" max="7165" width="9" style="110"/>
    <col min="7166" max="7166" width="3.875" style="110" bestFit="1" customWidth="1"/>
    <col min="7167" max="7167" width="16" style="110" bestFit="1" customWidth="1"/>
    <col min="7168" max="7168" width="16.625" style="110" bestFit="1" customWidth="1"/>
    <col min="7169" max="7169" width="13.5" style="110" bestFit="1" customWidth="1"/>
    <col min="7170" max="7171" width="10.875" style="110" bestFit="1" customWidth="1"/>
    <col min="7172" max="7172" width="6.25" style="110" bestFit="1" customWidth="1"/>
    <col min="7173" max="7173" width="8.875" style="110" bestFit="1" customWidth="1"/>
    <col min="7174" max="7174" width="13.875" style="110" bestFit="1" customWidth="1"/>
    <col min="7175" max="7175" width="13.25" style="110" bestFit="1" customWidth="1"/>
    <col min="7176" max="7176" width="16" style="110" bestFit="1" customWidth="1"/>
    <col min="7177" max="7177" width="11.625" style="110" bestFit="1" customWidth="1"/>
    <col min="7178" max="7178" width="16.875" style="110" customWidth="1"/>
    <col min="7179" max="7179" width="13.25" style="110" customWidth="1"/>
    <col min="7180" max="7180" width="18.375" style="110" bestFit="1" customWidth="1"/>
    <col min="7181" max="7181" width="15" style="110" bestFit="1" customWidth="1"/>
    <col min="7182" max="7182" width="14.75" style="110" bestFit="1" customWidth="1"/>
    <col min="7183" max="7183" width="14.625" style="110" bestFit="1" customWidth="1"/>
    <col min="7184" max="7184" width="13.75" style="110" bestFit="1" customWidth="1"/>
    <col min="7185" max="7185" width="14.25" style="110" bestFit="1" customWidth="1"/>
    <col min="7186" max="7186" width="15.125" style="110" customWidth="1"/>
    <col min="7187" max="7187" width="20.5" style="110" bestFit="1" customWidth="1"/>
    <col min="7188" max="7188" width="27.875" style="110" bestFit="1" customWidth="1"/>
    <col min="7189" max="7189" width="6.875" style="110" bestFit="1" customWidth="1"/>
    <col min="7190" max="7190" width="5" style="110" bestFit="1" customWidth="1"/>
    <col min="7191" max="7191" width="8" style="110" bestFit="1" customWidth="1"/>
    <col min="7192" max="7192" width="11.875" style="110" bestFit="1" customWidth="1"/>
    <col min="7193" max="7421" width="9" style="110"/>
    <col min="7422" max="7422" width="3.875" style="110" bestFit="1" customWidth="1"/>
    <col min="7423" max="7423" width="16" style="110" bestFit="1" customWidth="1"/>
    <col min="7424" max="7424" width="16.625" style="110" bestFit="1" customWidth="1"/>
    <col min="7425" max="7425" width="13.5" style="110" bestFit="1" customWidth="1"/>
    <col min="7426" max="7427" width="10.875" style="110" bestFit="1" customWidth="1"/>
    <col min="7428" max="7428" width="6.25" style="110" bestFit="1" customWidth="1"/>
    <col min="7429" max="7429" width="8.875" style="110" bestFit="1" customWidth="1"/>
    <col min="7430" max="7430" width="13.875" style="110" bestFit="1" customWidth="1"/>
    <col min="7431" max="7431" width="13.25" style="110" bestFit="1" customWidth="1"/>
    <col min="7432" max="7432" width="16" style="110" bestFit="1" customWidth="1"/>
    <col min="7433" max="7433" width="11.625" style="110" bestFit="1" customWidth="1"/>
    <col min="7434" max="7434" width="16.875" style="110" customWidth="1"/>
    <col min="7435" max="7435" width="13.25" style="110" customWidth="1"/>
    <col min="7436" max="7436" width="18.375" style="110" bestFit="1" customWidth="1"/>
    <col min="7437" max="7437" width="15" style="110" bestFit="1" customWidth="1"/>
    <col min="7438" max="7438" width="14.75" style="110" bestFit="1" customWidth="1"/>
    <col min="7439" max="7439" width="14.625" style="110" bestFit="1" customWidth="1"/>
    <col min="7440" max="7440" width="13.75" style="110" bestFit="1" customWidth="1"/>
    <col min="7441" max="7441" width="14.25" style="110" bestFit="1" customWidth="1"/>
    <col min="7442" max="7442" width="15.125" style="110" customWidth="1"/>
    <col min="7443" max="7443" width="20.5" style="110" bestFit="1" customWidth="1"/>
    <col min="7444" max="7444" width="27.875" style="110" bestFit="1" customWidth="1"/>
    <col min="7445" max="7445" width="6.875" style="110" bestFit="1" customWidth="1"/>
    <col min="7446" max="7446" width="5" style="110" bestFit="1" customWidth="1"/>
    <col min="7447" max="7447" width="8" style="110" bestFit="1" customWidth="1"/>
    <col min="7448" max="7448" width="11.875" style="110" bestFit="1" customWidth="1"/>
    <col min="7449" max="7677" width="9" style="110"/>
    <col min="7678" max="7678" width="3.875" style="110" bestFit="1" customWidth="1"/>
    <col min="7679" max="7679" width="16" style="110" bestFit="1" customWidth="1"/>
    <col min="7680" max="7680" width="16.625" style="110" bestFit="1" customWidth="1"/>
    <col min="7681" max="7681" width="13.5" style="110" bestFit="1" customWidth="1"/>
    <col min="7682" max="7683" width="10.875" style="110" bestFit="1" customWidth="1"/>
    <col min="7684" max="7684" width="6.25" style="110" bestFit="1" customWidth="1"/>
    <col min="7685" max="7685" width="8.875" style="110" bestFit="1" customWidth="1"/>
    <col min="7686" max="7686" width="13.875" style="110" bestFit="1" customWidth="1"/>
    <col min="7687" max="7687" width="13.25" style="110" bestFit="1" customWidth="1"/>
    <col min="7688" max="7688" width="16" style="110" bestFit="1" customWidth="1"/>
    <col min="7689" max="7689" width="11.625" style="110" bestFit="1" customWidth="1"/>
    <col min="7690" max="7690" width="16.875" style="110" customWidth="1"/>
    <col min="7691" max="7691" width="13.25" style="110" customWidth="1"/>
    <col min="7692" max="7692" width="18.375" style="110" bestFit="1" customWidth="1"/>
    <col min="7693" max="7693" width="15" style="110" bestFit="1" customWidth="1"/>
    <col min="7694" max="7694" width="14.75" style="110" bestFit="1" customWidth="1"/>
    <col min="7695" max="7695" width="14.625" style="110" bestFit="1" customWidth="1"/>
    <col min="7696" max="7696" width="13.75" style="110" bestFit="1" customWidth="1"/>
    <col min="7697" max="7697" width="14.25" style="110" bestFit="1" customWidth="1"/>
    <col min="7698" max="7698" width="15.125" style="110" customWidth="1"/>
    <col min="7699" max="7699" width="20.5" style="110" bestFit="1" customWidth="1"/>
    <col min="7700" max="7700" width="27.875" style="110" bestFit="1" customWidth="1"/>
    <col min="7701" max="7701" width="6.875" style="110" bestFit="1" customWidth="1"/>
    <col min="7702" max="7702" width="5" style="110" bestFit="1" customWidth="1"/>
    <col min="7703" max="7703" width="8" style="110" bestFit="1" customWidth="1"/>
    <col min="7704" max="7704" width="11.875" style="110" bestFit="1" customWidth="1"/>
    <col min="7705" max="7933" width="9" style="110"/>
    <col min="7934" max="7934" width="3.875" style="110" bestFit="1" customWidth="1"/>
    <col min="7935" max="7935" width="16" style="110" bestFit="1" customWidth="1"/>
    <col min="7936" max="7936" width="16.625" style="110" bestFit="1" customWidth="1"/>
    <col min="7937" max="7937" width="13.5" style="110" bestFit="1" customWidth="1"/>
    <col min="7938" max="7939" width="10.875" style="110" bestFit="1" customWidth="1"/>
    <col min="7940" max="7940" width="6.25" style="110" bestFit="1" customWidth="1"/>
    <col min="7941" max="7941" width="8.875" style="110" bestFit="1" customWidth="1"/>
    <col min="7942" max="7942" width="13.875" style="110" bestFit="1" customWidth="1"/>
    <col min="7943" max="7943" width="13.25" style="110" bestFit="1" customWidth="1"/>
    <col min="7944" max="7944" width="16" style="110" bestFit="1" customWidth="1"/>
    <col min="7945" max="7945" width="11.625" style="110" bestFit="1" customWidth="1"/>
    <col min="7946" max="7946" width="16.875" style="110" customWidth="1"/>
    <col min="7947" max="7947" width="13.25" style="110" customWidth="1"/>
    <col min="7948" max="7948" width="18.375" style="110" bestFit="1" customWidth="1"/>
    <col min="7949" max="7949" width="15" style="110" bestFit="1" customWidth="1"/>
    <col min="7950" max="7950" width="14.75" style="110" bestFit="1" customWidth="1"/>
    <col min="7951" max="7951" width="14.625" style="110" bestFit="1" customWidth="1"/>
    <col min="7952" max="7952" width="13.75" style="110" bestFit="1" customWidth="1"/>
    <col min="7953" max="7953" width="14.25" style="110" bestFit="1" customWidth="1"/>
    <col min="7954" max="7954" width="15.125" style="110" customWidth="1"/>
    <col min="7955" max="7955" width="20.5" style="110" bestFit="1" customWidth="1"/>
    <col min="7956" max="7956" width="27.875" style="110" bestFit="1" customWidth="1"/>
    <col min="7957" max="7957" width="6.875" style="110" bestFit="1" customWidth="1"/>
    <col min="7958" max="7958" width="5" style="110" bestFit="1" customWidth="1"/>
    <col min="7959" max="7959" width="8" style="110" bestFit="1" customWidth="1"/>
    <col min="7960" max="7960" width="11.875" style="110" bestFit="1" customWidth="1"/>
    <col min="7961" max="8189" width="9" style="110"/>
    <col min="8190" max="8190" width="3.875" style="110" bestFit="1" customWidth="1"/>
    <col min="8191" max="8191" width="16" style="110" bestFit="1" customWidth="1"/>
    <col min="8192" max="8192" width="16.625" style="110" bestFit="1" customWidth="1"/>
    <col min="8193" max="8193" width="13.5" style="110" bestFit="1" customWidth="1"/>
    <col min="8194" max="8195" width="10.875" style="110" bestFit="1" customWidth="1"/>
    <col min="8196" max="8196" width="6.25" style="110" bestFit="1" customWidth="1"/>
    <col min="8197" max="8197" width="8.875" style="110" bestFit="1" customWidth="1"/>
    <col min="8198" max="8198" width="13.875" style="110" bestFit="1" customWidth="1"/>
    <col min="8199" max="8199" width="13.25" style="110" bestFit="1" customWidth="1"/>
    <col min="8200" max="8200" width="16" style="110" bestFit="1" customWidth="1"/>
    <col min="8201" max="8201" width="11.625" style="110" bestFit="1" customWidth="1"/>
    <col min="8202" max="8202" width="16.875" style="110" customWidth="1"/>
    <col min="8203" max="8203" width="13.25" style="110" customWidth="1"/>
    <col min="8204" max="8204" width="18.375" style="110" bestFit="1" customWidth="1"/>
    <col min="8205" max="8205" width="15" style="110" bestFit="1" customWidth="1"/>
    <col min="8206" max="8206" width="14.75" style="110" bestFit="1" customWidth="1"/>
    <col min="8207" max="8207" width="14.625" style="110" bestFit="1" customWidth="1"/>
    <col min="8208" max="8208" width="13.75" style="110" bestFit="1" customWidth="1"/>
    <col min="8209" max="8209" width="14.25" style="110" bestFit="1" customWidth="1"/>
    <col min="8210" max="8210" width="15.125" style="110" customWidth="1"/>
    <col min="8211" max="8211" width="20.5" style="110" bestFit="1" customWidth="1"/>
    <col min="8212" max="8212" width="27.875" style="110" bestFit="1" customWidth="1"/>
    <col min="8213" max="8213" width="6.875" style="110" bestFit="1" customWidth="1"/>
    <col min="8214" max="8214" width="5" style="110" bestFit="1" customWidth="1"/>
    <col min="8215" max="8215" width="8" style="110" bestFit="1" customWidth="1"/>
    <col min="8216" max="8216" width="11.875" style="110" bestFit="1" customWidth="1"/>
    <col min="8217" max="8445" width="9" style="110"/>
    <col min="8446" max="8446" width="3.875" style="110" bestFit="1" customWidth="1"/>
    <col min="8447" max="8447" width="16" style="110" bestFit="1" customWidth="1"/>
    <col min="8448" max="8448" width="16.625" style="110" bestFit="1" customWidth="1"/>
    <col min="8449" max="8449" width="13.5" style="110" bestFit="1" customWidth="1"/>
    <col min="8450" max="8451" width="10.875" style="110" bestFit="1" customWidth="1"/>
    <col min="8452" max="8452" width="6.25" style="110" bestFit="1" customWidth="1"/>
    <col min="8453" max="8453" width="8.875" style="110" bestFit="1" customWidth="1"/>
    <col min="8454" max="8454" width="13.875" style="110" bestFit="1" customWidth="1"/>
    <col min="8455" max="8455" width="13.25" style="110" bestFit="1" customWidth="1"/>
    <col min="8456" max="8456" width="16" style="110" bestFit="1" customWidth="1"/>
    <col min="8457" max="8457" width="11.625" style="110" bestFit="1" customWidth="1"/>
    <col min="8458" max="8458" width="16.875" style="110" customWidth="1"/>
    <col min="8459" max="8459" width="13.25" style="110" customWidth="1"/>
    <col min="8460" max="8460" width="18.375" style="110" bestFit="1" customWidth="1"/>
    <col min="8461" max="8461" width="15" style="110" bestFit="1" customWidth="1"/>
    <col min="8462" max="8462" width="14.75" style="110" bestFit="1" customWidth="1"/>
    <col min="8463" max="8463" width="14.625" style="110" bestFit="1" customWidth="1"/>
    <col min="8464" max="8464" width="13.75" style="110" bestFit="1" customWidth="1"/>
    <col min="8465" max="8465" width="14.25" style="110" bestFit="1" customWidth="1"/>
    <col min="8466" max="8466" width="15.125" style="110" customWidth="1"/>
    <col min="8467" max="8467" width="20.5" style="110" bestFit="1" customWidth="1"/>
    <col min="8468" max="8468" width="27.875" style="110" bestFit="1" customWidth="1"/>
    <col min="8469" max="8469" width="6.875" style="110" bestFit="1" customWidth="1"/>
    <col min="8470" max="8470" width="5" style="110" bestFit="1" customWidth="1"/>
    <col min="8471" max="8471" width="8" style="110" bestFit="1" customWidth="1"/>
    <col min="8472" max="8472" width="11.875" style="110" bestFit="1" customWidth="1"/>
    <col min="8473" max="8701" width="9" style="110"/>
    <col min="8702" max="8702" width="3.875" style="110" bestFit="1" customWidth="1"/>
    <col min="8703" max="8703" width="16" style="110" bestFit="1" customWidth="1"/>
    <col min="8704" max="8704" width="16.625" style="110" bestFit="1" customWidth="1"/>
    <col min="8705" max="8705" width="13.5" style="110" bestFit="1" customWidth="1"/>
    <col min="8706" max="8707" width="10.875" style="110" bestFit="1" customWidth="1"/>
    <col min="8708" max="8708" width="6.25" style="110" bestFit="1" customWidth="1"/>
    <col min="8709" max="8709" width="8.875" style="110" bestFit="1" customWidth="1"/>
    <col min="8710" max="8710" width="13.875" style="110" bestFit="1" customWidth="1"/>
    <col min="8711" max="8711" width="13.25" style="110" bestFit="1" customWidth="1"/>
    <col min="8712" max="8712" width="16" style="110" bestFit="1" customWidth="1"/>
    <col min="8713" max="8713" width="11.625" style="110" bestFit="1" customWidth="1"/>
    <col min="8714" max="8714" width="16.875" style="110" customWidth="1"/>
    <col min="8715" max="8715" width="13.25" style="110" customWidth="1"/>
    <col min="8716" max="8716" width="18.375" style="110" bestFit="1" customWidth="1"/>
    <col min="8717" max="8717" width="15" style="110" bestFit="1" customWidth="1"/>
    <col min="8718" max="8718" width="14.75" style="110" bestFit="1" customWidth="1"/>
    <col min="8719" max="8719" width="14.625" style="110" bestFit="1" customWidth="1"/>
    <col min="8720" max="8720" width="13.75" style="110" bestFit="1" customWidth="1"/>
    <col min="8721" max="8721" width="14.25" style="110" bestFit="1" customWidth="1"/>
    <col min="8722" max="8722" width="15.125" style="110" customWidth="1"/>
    <col min="8723" max="8723" width="20.5" style="110" bestFit="1" customWidth="1"/>
    <col min="8724" max="8724" width="27.875" style="110" bestFit="1" customWidth="1"/>
    <col min="8725" max="8725" width="6.875" style="110" bestFit="1" customWidth="1"/>
    <col min="8726" max="8726" width="5" style="110" bestFit="1" customWidth="1"/>
    <col min="8727" max="8727" width="8" style="110" bestFit="1" customWidth="1"/>
    <col min="8728" max="8728" width="11.875" style="110" bestFit="1" customWidth="1"/>
    <col min="8729" max="8957" width="9" style="110"/>
    <col min="8958" max="8958" width="3.875" style="110" bestFit="1" customWidth="1"/>
    <col min="8959" max="8959" width="16" style="110" bestFit="1" customWidth="1"/>
    <col min="8960" max="8960" width="16.625" style="110" bestFit="1" customWidth="1"/>
    <col min="8961" max="8961" width="13.5" style="110" bestFit="1" customWidth="1"/>
    <col min="8962" max="8963" width="10.875" style="110" bestFit="1" customWidth="1"/>
    <col min="8964" max="8964" width="6.25" style="110" bestFit="1" customWidth="1"/>
    <col min="8965" max="8965" width="8.875" style="110" bestFit="1" customWidth="1"/>
    <col min="8966" max="8966" width="13.875" style="110" bestFit="1" customWidth="1"/>
    <col min="8967" max="8967" width="13.25" style="110" bestFit="1" customWidth="1"/>
    <col min="8968" max="8968" width="16" style="110" bestFit="1" customWidth="1"/>
    <col min="8969" max="8969" width="11.625" style="110" bestFit="1" customWidth="1"/>
    <col min="8970" max="8970" width="16.875" style="110" customWidth="1"/>
    <col min="8971" max="8971" width="13.25" style="110" customWidth="1"/>
    <col min="8972" max="8972" width="18.375" style="110" bestFit="1" customWidth="1"/>
    <col min="8973" max="8973" width="15" style="110" bestFit="1" customWidth="1"/>
    <col min="8974" max="8974" width="14.75" style="110" bestFit="1" customWidth="1"/>
    <col min="8975" max="8975" width="14.625" style="110" bestFit="1" customWidth="1"/>
    <col min="8976" max="8976" width="13.75" style="110" bestFit="1" customWidth="1"/>
    <col min="8977" max="8977" width="14.25" style="110" bestFit="1" customWidth="1"/>
    <col min="8978" max="8978" width="15.125" style="110" customWidth="1"/>
    <col min="8979" max="8979" width="20.5" style="110" bestFit="1" customWidth="1"/>
    <col min="8980" max="8980" width="27.875" style="110" bestFit="1" customWidth="1"/>
    <col min="8981" max="8981" width="6.875" style="110" bestFit="1" customWidth="1"/>
    <col min="8982" max="8982" width="5" style="110" bestFit="1" customWidth="1"/>
    <col min="8983" max="8983" width="8" style="110" bestFit="1" customWidth="1"/>
    <col min="8984" max="8984" width="11.875" style="110" bestFit="1" customWidth="1"/>
    <col min="8985" max="9213" width="9" style="110"/>
    <col min="9214" max="9214" width="3.875" style="110" bestFit="1" customWidth="1"/>
    <col min="9215" max="9215" width="16" style="110" bestFit="1" customWidth="1"/>
    <col min="9216" max="9216" width="16.625" style="110" bestFit="1" customWidth="1"/>
    <col min="9217" max="9217" width="13.5" style="110" bestFit="1" customWidth="1"/>
    <col min="9218" max="9219" width="10.875" style="110" bestFit="1" customWidth="1"/>
    <col min="9220" max="9220" width="6.25" style="110" bestFit="1" customWidth="1"/>
    <col min="9221" max="9221" width="8.875" style="110" bestFit="1" customWidth="1"/>
    <col min="9222" max="9222" width="13.875" style="110" bestFit="1" customWidth="1"/>
    <col min="9223" max="9223" width="13.25" style="110" bestFit="1" customWidth="1"/>
    <col min="9224" max="9224" width="16" style="110" bestFit="1" customWidth="1"/>
    <col min="9225" max="9225" width="11.625" style="110" bestFit="1" customWidth="1"/>
    <col min="9226" max="9226" width="16.875" style="110" customWidth="1"/>
    <col min="9227" max="9227" width="13.25" style="110" customWidth="1"/>
    <col min="9228" max="9228" width="18.375" style="110" bestFit="1" customWidth="1"/>
    <col min="9229" max="9229" width="15" style="110" bestFit="1" customWidth="1"/>
    <col min="9230" max="9230" width="14.75" style="110" bestFit="1" customWidth="1"/>
    <col min="9231" max="9231" width="14.625" style="110" bestFit="1" customWidth="1"/>
    <col min="9232" max="9232" width="13.75" style="110" bestFit="1" customWidth="1"/>
    <col min="9233" max="9233" width="14.25" style="110" bestFit="1" customWidth="1"/>
    <col min="9234" max="9234" width="15.125" style="110" customWidth="1"/>
    <col min="9235" max="9235" width="20.5" style="110" bestFit="1" customWidth="1"/>
    <col min="9236" max="9236" width="27.875" style="110" bestFit="1" customWidth="1"/>
    <col min="9237" max="9237" width="6.875" style="110" bestFit="1" customWidth="1"/>
    <col min="9238" max="9238" width="5" style="110" bestFit="1" customWidth="1"/>
    <col min="9239" max="9239" width="8" style="110" bestFit="1" customWidth="1"/>
    <col min="9240" max="9240" width="11.875" style="110" bestFit="1" customWidth="1"/>
    <col min="9241" max="9469" width="9" style="110"/>
    <col min="9470" max="9470" width="3.875" style="110" bestFit="1" customWidth="1"/>
    <col min="9471" max="9471" width="16" style="110" bestFit="1" customWidth="1"/>
    <col min="9472" max="9472" width="16.625" style="110" bestFit="1" customWidth="1"/>
    <col min="9473" max="9473" width="13.5" style="110" bestFit="1" customWidth="1"/>
    <col min="9474" max="9475" width="10.875" style="110" bestFit="1" customWidth="1"/>
    <col min="9476" max="9476" width="6.25" style="110" bestFit="1" customWidth="1"/>
    <col min="9477" max="9477" width="8.875" style="110" bestFit="1" customWidth="1"/>
    <col min="9478" max="9478" width="13.875" style="110" bestFit="1" customWidth="1"/>
    <col min="9479" max="9479" width="13.25" style="110" bestFit="1" customWidth="1"/>
    <col min="9480" max="9480" width="16" style="110" bestFit="1" customWidth="1"/>
    <col min="9481" max="9481" width="11.625" style="110" bestFit="1" customWidth="1"/>
    <col min="9482" max="9482" width="16.875" style="110" customWidth="1"/>
    <col min="9483" max="9483" width="13.25" style="110" customWidth="1"/>
    <col min="9484" max="9484" width="18.375" style="110" bestFit="1" customWidth="1"/>
    <col min="9485" max="9485" width="15" style="110" bestFit="1" customWidth="1"/>
    <col min="9486" max="9486" width="14.75" style="110" bestFit="1" customWidth="1"/>
    <col min="9487" max="9487" width="14.625" style="110" bestFit="1" customWidth="1"/>
    <col min="9488" max="9488" width="13.75" style="110" bestFit="1" customWidth="1"/>
    <col min="9489" max="9489" width="14.25" style="110" bestFit="1" customWidth="1"/>
    <col min="9490" max="9490" width="15.125" style="110" customWidth="1"/>
    <col min="9491" max="9491" width="20.5" style="110" bestFit="1" customWidth="1"/>
    <col min="9492" max="9492" width="27.875" style="110" bestFit="1" customWidth="1"/>
    <col min="9493" max="9493" width="6.875" style="110" bestFit="1" customWidth="1"/>
    <col min="9494" max="9494" width="5" style="110" bestFit="1" customWidth="1"/>
    <col min="9495" max="9495" width="8" style="110" bestFit="1" customWidth="1"/>
    <col min="9496" max="9496" width="11.875" style="110" bestFit="1" customWidth="1"/>
    <col min="9497" max="9725" width="9" style="110"/>
    <col min="9726" max="9726" width="3.875" style="110" bestFit="1" customWidth="1"/>
    <col min="9727" max="9727" width="16" style="110" bestFit="1" customWidth="1"/>
    <col min="9728" max="9728" width="16.625" style="110" bestFit="1" customWidth="1"/>
    <col min="9729" max="9729" width="13.5" style="110" bestFit="1" customWidth="1"/>
    <col min="9730" max="9731" width="10.875" style="110" bestFit="1" customWidth="1"/>
    <col min="9732" max="9732" width="6.25" style="110" bestFit="1" customWidth="1"/>
    <col min="9733" max="9733" width="8.875" style="110" bestFit="1" customWidth="1"/>
    <col min="9734" max="9734" width="13.875" style="110" bestFit="1" customWidth="1"/>
    <col min="9735" max="9735" width="13.25" style="110" bestFit="1" customWidth="1"/>
    <col min="9736" max="9736" width="16" style="110" bestFit="1" customWidth="1"/>
    <col min="9737" max="9737" width="11.625" style="110" bestFit="1" customWidth="1"/>
    <col min="9738" max="9738" width="16.875" style="110" customWidth="1"/>
    <col min="9739" max="9739" width="13.25" style="110" customWidth="1"/>
    <col min="9740" max="9740" width="18.375" style="110" bestFit="1" customWidth="1"/>
    <col min="9741" max="9741" width="15" style="110" bestFit="1" customWidth="1"/>
    <col min="9742" max="9742" width="14.75" style="110" bestFit="1" customWidth="1"/>
    <col min="9743" max="9743" width="14.625" style="110" bestFit="1" customWidth="1"/>
    <col min="9744" max="9744" width="13.75" style="110" bestFit="1" customWidth="1"/>
    <col min="9745" max="9745" width="14.25" style="110" bestFit="1" customWidth="1"/>
    <col min="9746" max="9746" width="15.125" style="110" customWidth="1"/>
    <col min="9747" max="9747" width="20.5" style="110" bestFit="1" customWidth="1"/>
    <col min="9748" max="9748" width="27.875" style="110" bestFit="1" customWidth="1"/>
    <col min="9749" max="9749" width="6.875" style="110" bestFit="1" customWidth="1"/>
    <col min="9750" max="9750" width="5" style="110" bestFit="1" customWidth="1"/>
    <col min="9751" max="9751" width="8" style="110" bestFit="1" customWidth="1"/>
    <col min="9752" max="9752" width="11.875" style="110" bestFit="1" customWidth="1"/>
    <col min="9753" max="9981" width="9" style="110"/>
    <col min="9982" max="9982" width="3.875" style="110" bestFit="1" customWidth="1"/>
    <col min="9983" max="9983" width="16" style="110" bestFit="1" customWidth="1"/>
    <col min="9984" max="9984" width="16.625" style="110" bestFit="1" customWidth="1"/>
    <col min="9985" max="9985" width="13.5" style="110" bestFit="1" customWidth="1"/>
    <col min="9986" max="9987" width="10.875" style="110" bestFit="1" customWidth="1"/>
    <col min="9988" max="9988" width="6.25" style="110" bestFit="1" customWidth="1"/>
    <col min="9989" max="9989" width="8.875" style="110" bestFit="1" customWidth="1"/>
    <col min="9990" max="9990" width="13.875" style="110" bestFit="1" customWidth="1"/>
    <col min="9991" max="9991" width="13.25" style="110" bestFit="1" customWidth="1"/>
    <col min="9992" max="9992" width="16" style="110" bestFit="1" customWidth="1"/>
    <col min="9993" max="9993" width="11.625" style="110" bestFit="1" customWidth="1"/>
    <col min="9994" max="9994" width="16.875" style="110" customWidth="1"/>
    <col min="9995" max="9995" width="13.25" style="110" customWidth="1"/>
    <col min="9996" max="9996" width="18.375" style="110" bestFit="1" customWidth="1"/>
    <col min="9997" max="9997" width="15" style="110" bestFit="1" customWidth="1"/>
    <col min="9998" max="9998" width="14.75" style="110" bestFit="1" customWidth="1"/>
    <col min="9999" max="9999" width="14.625" style="110" bestFit="1" customWidth="1"/>
    <col min="10000" max="10000" width="13.75" style="110" bestFit="1" customWidth="1"/>
    <col min="10001" max="10001" width="14.25" style="110" bestFit="1" customWidth="1"/>
    <col min="10002" max="10002" width="15.125" style="110" customWidth="1"/>
    <col min="10003" max="10003" width="20.5" style="110" bestFit="1" customWidth="1"/>
    <col min="10004" max="10004" width="27.875" style="110" bestFit="1" customWidth="1"/>
    <col min="10005" max="10005" width="6.875" style="110" bestFit="1" customWidth="1"/>
    <col min="10006" max="10006" width="5" style="110" bestFit="1" customWidth="1"/>
    <col min="10007" max="10007" width="8" style="110" bestFit="1" customWidth="1"/>
    <col min="10008" max="10008" width="11.875" style="110" bestFit="1" customWidth="1"/>
    <col min="10009" max="10237" width="9" style="110"/>
    <col min="10238" max="10238" width="3.875" style="110" bestFit="1" customWidth="1"/>
    <col min="10239" max="10239" width="16" style="110" bestFit="1" customWidth="1"/>
    <col min="10240" max="10240" width="16.625" style="110" bestFit="1" customWidth="1"/>
    <col min="10241" max="10241" width="13.5" style="110" bestFit="1" customWidth="1"/>
    <col min="10242" max="10243" width="10.875" style="110" bestFit="1" customWidth="1"/>
    <col min="10244" max="10244" width="6.25" style="110" bestFit="1" customWidth="1"/>
    <col min="10245" max="10245" width="8.875" style="110" bestFit="1" customWidth="1"/>
    <col min="10246" max="10246" width="13.875" style="110" bestFit="1" customWidth="1"/>
    <col min="10247" max="10247" width="13.25" style="110" bestFit="1" customWidth="1"/>
    <col min="10248" max="10248" width="16" style="110" bestFit="1" customWidth="1"/>
    <col min="10249" max="10249" width="11.625" style="110" bestFit="1" customWidth="1"/>
    <col min="10250" max="10250" width="16.875" style="110" customWidth="1"/>
    <col min="10251" max="10251" width="13.25" style="110" customWidth="1"/>
    <col min="10252" max="10252" width="18.375" style="110" bestFit="1" customWidth="1"/>
    <col min="10253" max="10253" width="15" style="110" bestFit="1" customWidth="1"/>
    <col min="10254" max="10254" width="14.75" style="110" bestFit="1" customWidth="1"/>
    <col min="10255" max="10255" width="14.625" style="110" bestFit="1" customWidth="1"/>
    <col min="10256" max="10256" width="13.75" style="110" bestFit="1" customWidth="1"/>
    <col min="10257" max="10257" width="14.25" style="110" bestFit="1" customWidth="1"/>
    <col min="10258" max="10258" width="15.125" style="110" customWidth="1"/>
    <col min="10259" max="10259" width="20.5" style="110" bestFit="1" customWidth="1"/>
    <col min="10260" max="10260" width="27.875" style="110" bestFit="1" customWidth="1"/>
    <col min="10261" max="10261" width="6.875" style="110" bestFit="1" customWidth="1"/>
    <col min="10262" max="10262" width="5" style="110" bestFit="1" customWidth="1"/>
    <col min="10263" max="10263" width="8" style="110" bestFit="1" customWidth="1"/>
    <col min="10264" max="10264" width="11.875" style="110" bestFit="1" customWidth="1"/>
    <col min="10265" max="10493" width="9" style="110"/>
    <col min="10494" max="10494" width="3.875" style="110" bestFit="1" customWidth="1"/>
    <col min="10495" max="10495" width="16" style="110" bestFit="1" customWidth="1"/>
    <col min="10496" max="10496" width="16.625" style="110" bestFit="1" customWidth="1"/>
    <col min="10497" max="10497" width="13.5" style="110" bestFit="1" customWidth="1"/>
    <col min="10498" max="10499" width="10.875" style="110" bestFit="1" customWidth="1"/>
    <col min="10500" max="10500" width="6.25" style="110" bestFit="1" customWidth="1"/>
    <col min="10501" max="10501" width="8.875" style="110" bestFit="1" customWidth="1"/>
    <col min="10502" max="10502" width="13.875" style="110" bestFit="1" customWidth="1"/>
    <col min="10503" max="10503" width="13.25" style="110" bestFit="1" customWidth="1"/>
    <col min="10504" max="10504" width="16" style="110" bestFit="1" customWidth="1"/>
    <col min="10505" max="10505" width="11.625" style="110" bestFit="1" customWidth="1"/>
    <col min="10506" max="10506" width="16.875" style="110" customWidth="1"/>
    <col min="10507" max="10507" width="13.25" style="110" customWidth="1"/>
    <col min="10508" max="10508" width="18.375" style="110" bestFit="1" customWidth="1"/>
    <col min="10509" max="10509" width="15" style="110" bestFit="1" customWidth="1"/>
    <col min="10510" max="10510" width="14.75" style="110" bestFit="1" customWidth="1"/>
    <col min="10511" max="10511" width="14.625" style="110" bestFit="1" customWidth="1"/>
    <col min="10512" max="10512" width="13.75" style="110" bestFit="1" customWidth="1"/>
    <col min="10513" max="10513" width="14.25" style="110" bestFit="1" customWidth="1"/>
    <col min="10514" max="10514" width="15.125" style="110" customWidth="1"/>
    <col min="10515" max="10515" width="20.5" style="110" bestFit="1" customWidth="1"/>
    <col min="10516" max="10516" width="27.875" style="110" bestFit="1" customWidth="1"/>
    <col min="10517" max="10517" width="6.875" style="110" bestFit="1" customWidth="1"/>
    <col min="10518" max="10518" width="5" style="110" bestFit="1" customWidth="1"/>
    <col min="10519" max="10519" width="8" style="110" bestFit="1" customWidth="1"/>
    <col min="10520" max="10520" width="11.875" style="110" bestFit="1" customWidth="1"/>
    <col min="10521" max="10749" width="9" style="110"/>
    <col min="10750" max="10750" width="3.875" style="110" bestFit="1" customWidth="1"/>
    <col min="10751" max="10751" width="16" style="110" bestFit="1" customWidth="1"/>
    <col min="10752" max="10752" width="16.625" style="110" bestFit="1" customWidth="1"/>
    <col min="10753" max="10753" width="13.5" style="110" bestFit="1" customWidth="1"/>
    <col min="10754" max="10755" width="10.875" style="110" bestFit="1" customWidth="1"/>
    <col min="10756" max="10756" width="6.25" style="110" bestFit="1" customWidth="1"/>
    <col min="10757" max="10757" width="8.875" style="110" bestFit="1" customWidth="1"/>
    <col min="10758" max="10758" width="13.875" style="110" bestFit="1" customWidth="1"/>
    <col min="10759" max="10759" width="13.25" style="110" bestFit="1" customWidth="1"/>
    <col min="10760" max="10760" width="16" style="110" bestFit="1" customWidth="1"/>
    <col min="10761" max="10761" width="11.625" style="110" bestFit="1" customWidth="1"/>
    <col min="10762" max="10762" width="16.875" style="110" customWidth="1"/>
    <col min="10763" max="10763" width="13.25" style="110" customWidth="1"/>
    <col min="10764" max="10764" width="18.375" style="110" bestFit="1" customWidth="1"/>
    <col min="10765" max="10765" width="15" style="110" bestFit="1" customWidth="1"/>
    <col min="10766" max="10766" width="14.75" style="110" bestFit="1" customWidth="1"/>
    <col min="10767" max="10767" width="14.625" style="110" bestFit="1" customWidth="1"/>
    <col min="10768" max="10768" width="13.75" style="110" bestFit="1" customWidth="1"/>
    <col min="10769" max="10769" width="14.25" style="110" bestFit="1" customWidth="1"/>
    <col min="10770" max="10770" width="15.125" style="110" customWidth="1"/>
    <col min="10771" max="10771" width="20.5" style="110" bestFit="1" customWidth="1"/>
    <col min="10772" max="10772" width="27.875" style="110" bestFit="1" customWidth="1"/>
    <col min="10773" max="10773" width="6.875" style="110" bestFit="1" customWidth="1"/>
    <col min="10774" max="10774" width="5" style="110" bestFit="1" customWidth="1"/>
    <col min="10775" max="10775" width="8" style="110" bestFit="1" customWidth="1"/>
    <col min="10776" max="10776" width="11.875" style="110" bestFit="1" customWidth="1"/>
    <col min="10777" max="11005" width="9" style="110"/>
    <col min="11006" max="11006" width="3.875" style="110" bestFit="1" customWidth="1"/>
    <col min="11007" max="11007" width="16" style="110" bestFit="1" customWidth="1"/>
    <col min="11008" max="11008" width="16.625" style="110" bestFit="1" customWidth="1"/>
    <col min="11009" max="11009" width="13.5" style="110" bestFit="1" customWidth="1"/>
    <col min="11010" max="11011" width="10.875" style="110" bestFit="1" customWidth="1"/>
    <col min="11012" max="11012" width="6.25" style="110" bestFit="1" customWidth="1"/>
    <col min="11013" max="11013" width="8.875" style="110" bestFit="1" customWidth="1"/>
    <col min="11014" max="11014" width="13.875" style="110" bestFit="1" customWidth="1"/>
    <col min="11015" max="11015" width="13.25" style="110" bestFit="1" customWidth="1"/>
    <col min="11016" max="11016" width="16" style="110" bestFit="1" customWidth="1"/>
    <col min="11017" max="11017" width="11.625" style="110" bestFit="1" customWidth="1"/>
    <col min="11018" max="11018" width="16.875" style="110" customWidth="1"/>
    <col min="11019" max="11019" width="13.25" style="110" customWidth="1"/>
    <col min="11020" max="11020" width="18.375" style="110" bestFit="1" customWidth="1"/>
    <col min="11021" max="11021" width="15" style="110" bestFit="1" customWidth="1"/>
    <col min="11022" max="11022" width="14.75" style="110" bestFit="1" customWidth="1"/>
    <col min="11023" max="11023" width="14.625" style="110" bestFit="1" customWidth="1"/>
    <col min="11024" max="11024" width="13.75" style="110" bestFit="1" customWidth="1"/>
    <col min="11025" max="11025" width="14.25" style="110" bestFit="1" customWidth="1"/>
    <col min="11026" max="11026" width="15.125" style="110" customWidth="1"/>
    <col min="11027" max="11027" width="20.5" style="110" bestFit="1" customWidth="1"/>
    <col min="11028" max="11028" width="27.875" style="110" bestFit="1" customWidth="1"/>
    <col min="11029" max="11029" width="6.875" style="110" bestFit="1" customWidth="1"/>
    <col min="11030" max="11030" width="5" style="110" bestFit="1" customWidth="1"/>
    <col min="11031" max="11031" width="8" style="110" bestFit="1" customWidth="1"/>
    <col min="11032" max="11032" width="11.875" style="110" bestFit="1" customWidth="1"/>
    <col min="11033" max="11261" width="9" style="110"/>
    <col min="11262" max="11262" width="3.875" style="110" bestFit="1" customWidth="1"/>
    <col min="11263" max="11263" width="16" style="110" bestFit="1" customWidth="1"/>
    <col min="11264" max="11264" width="16.625" style="110" bestFit="1" customWidth="1"/>
    <col min="11265" max="11265" width="13.5" style="110" bestFit="1" customWidth="1"/>
    <col min="11266" max="11267" width="10.875" style="110" bestFit="1" customWidth="1"/>
    <col min="11268" max="11268" width="6.25" style="110" bestFit="1" customWidth="1"/>
    <col min="11269" max="11269" width="8.875" style="110" bestFit="1" customWidth="1"/>
    <col min="11270" max="11270" width="13.875" style="110" bestFit="1" customWidth="1"/>
    <col min="11271" max="11271" width="13.25" style="110" bestFit="1" customWidth="1"/>
    <col min="11272" max="11272" width="16" style="110" bestFit="1" customWidth="1"/>
    <col min="11273" max="11273" width="11.625" style="110" bestFit="1" customWidth="1"/>
    <col min="11274" max="11274" width="16.875" style="110" customWidth="1"/>
    <col min="11275" max="11275" width="13.25" style="110" customWidth="1"/>
    <col min="11276" max="11276" width="18.375" style="110" bestFit="1" customWidth="1"/>
    <col min="11277" max="11277" width="15" style="110" bestFit="1" customWidth="1"/>
    <col min="11278" max="11278" width="14.75" style="110" bestFit="1" customWidth="1"/>
    <col min="11279" max="11279" width="14.625" style="110" bestFit="1" customWidth="1"/>
    <col min="11280" max="11280" width="13.75" style="110" bestFit="1" customWidth="1"/>
    <col min="11281" max="11281" width="14.25" style="110" bestFit="1" customWidth="1"/>
    <col min="11282" max="11282" width="15.125" style="110" customWidth="1"/>
    <col min="11283" max="11283" width="20.5" style="110" bestFit="1" customWidth="1"/>
    <col min="11284" max="11284" width="27.875" style="110" bestFit="1" customWidth="1"/>
    <col min="11285" max="11285" width="6.875" style="110" bestFit="1" customWidth="1"/>
    <col min="11286" max="11286" width="5" style="110" bestFit="1" customWidth="1"/>
    <col min="11287" max="11287" width="8" style="110" bestFit="1" customWidth="1"/>
    <col min="11288" max="11288" width="11.875" style="110" bestFit="1" customWidth="1"/>
    <col min="11289" max="11517" width="9" style="110"/>
    <col min="11518" max="11518" width="3.875" style="110" bestFit="1" customWidth="1"/>
    <col min="11519" max="11519" width="16" style="110" bestFit="1" customWidth="1"/>
    <col min="11520" max="11520" width="16.625" style="110" bestFit="1" customWidth="1"/>
    <col min="11521" max="11521" width="13.5" style="110" bestFit="1" customWidth="1"/>
    <col min="11522" max="11523" width="10.875" style="110" bestFit="1" customWidth="1"/>
    <col min="11524" max="11524" width="6.25" style="110" bestFit="1" customWidth="1"/>
    <col min="11525" max="11525" width="8.875" style="110" bestFit="1" customWidth="1"/>
    <col min="11526" max="11526" width="13.875" style="110" bestFit="1" customWidth="1"/>
    <col min="11527" max="11527" width="13.25" style="110" bestFit="1" customWidth="1"/>
    <col min="11528" max="11528" width="16" style="110" bestFit="1" customWidth="1"/>
    <col min="11529" max="11529" width="11.625" style="110" bestFit="1" customWidth="1"/>
    <col min="11530" max="11530" width="16.875" style="110" customWidth="1"/>
    <col min="11531" max="11531" width="13.25" style="110" customWidth="1"/>
    <col min="11532" max="11532" width="18.375" style="110" bestFit="1" customWidth="1"/>
    <col min="11533" max="11533" width="15" style="110" bestFit="1" customWidth="1"/>
    <col min="11534" max="11534" width="14.75" style="110" bestFit="1" customWidth="1"/>
    <col min="11535" max="11535" width="14.625" style="110" bestFit="1" customWidth="1"/>
    <col min="11536" max="11536" width="13.75" style="110" bestFit="1" customWidth="1"/>
    <col min="11537" max="11537" width="14.25" style="110" bestFit="1" customWidth="1"/>
    <col min="11538" max="11538" width="15.125" style="110" customWidth="1"/>
    <col min="11539" max="11539" width="20.5" style="110" bestFit="1" customWidth="1"/>
    <col min="11540" max="11540" width="27.875" style="110" bestFit="1" customWidth="1"/>
    <col min="11541" max="11541" width="6.875" style="110" bestFit="1" customWidth="1"/>
    <col min="11542" max="11542" width="5" style="110" bestFit="1" customWidth="1"/>
    <col min="11543" max="11543" width="8" style="110" bestFit="1" customWidth="1"/>
    <col min="11544" max="11544" width="11.875" style="110" bestFit="1" customWidth="1"/>
    <col min="11545" max="11773" width="9" style="110"/>
    <col min="11774" max="11774" width="3.875" style="110" bestFit="1" customWidth="1"/>
    <col min="11775" max="11775" width="16" style="110" bestFit="1" customWidth="1"/>
    <col min="11776" max="11776" width="16.625" style="110" bestFit="1" customWidth="1"/>
    <col min="11777" max="11777" width="13.5" style="110" bestFit="1" customWidth="1"/>
    <col min="11778" max="11779" width="10.875" style="110" bestFit="1" customWidth="1"/>
    <col min="11780" max="11780" width="6.25" style="110" bestFit="1" customWidth="1"/>
    <col min="11781" max="11781" width="8.875" style="110" bestFit="1" customWidth="1"/>
    <col min="11782" max="11782" width="13.875" style="110" bestFit="1" customWidth="1"/>
    <col min="11783" max="11783" width="13.25" style="110" bestFit="1" customWidth="1"/>
    <col min="11784" max="11784" width="16" style="110" bestFit="1" customWidth="1"/>
    <col min="11785" max="11785" width="11.625" style="110" bestFit="1" customWidth="1"/>
    <col min="11786" max="11786" width="16.875" style="110" customWidth="1"/>
    <col min="11787" max="11787" width="13.25" style="110" customWidth="1"/>
    <col min="11788" max="11788" width="18.375" style="110" bestFit="1" customWidth="1"/>
    <col min="11789" max="11789" width="15" style="110" bestFit="1" customWidth="1"/>
    <col min="11790" max="11790" width="14.75" style="110" bestFit="1" customWidth="1"/>
    <col min="11791" max="11791" width="14.625" style="110" bestFit="1" customWidth="1"/>
    <col min="11792" max="11792" width="13.75" style="110" bestFit="1" customWidth="1"/>
    <col min="11793" max="11793" width="14.25" style="110" bestFit="1" customWidth="1"/>
    <col min="11794" max="11794" width="15.125" style="110" customWidth="1"/>
    <col min="11795" max="11795" width="20.5" style="110" bestFit="1" customWidth="1"/>
    <col min="11796" max="11796" width="27.875" style="110" bestFit="1" customWidth="1"/>
    <col min="11797" max="11797" width="6.875" style="110" bestFit="1" customWidth="1"/>
    <col min="11798" max="11798" width="5" style="110" bestFit="1" customWidth="1"/>
    <col min="11799" max="11799" width="8" style="110" bestFit="1" customWidth="1"/>
    <col min="11800" max="11800" width="11.875" style="110" bestFit="1" customWidth="1"/>
    <col min="11801" max="12029" width="9" style="110"/>
    <col min="12030" max="12030" width="3.875" style="110" bestFit="1" customWidth="1"/>
    <col min="12031" max="12031" width="16" style="110" bestFit="1" customWidth="1"/>
    <col min="12032" max="12032" width="16.625" style="110" bestFit="1" customWidth="1"/>
    <col min="12033" max="12033" width="13.5" style="110" bestFit="1" customWidth="1"/>
    <col min="12034" max="12035" width="10.875" style="110" bestFit="1" customWidth="1"/>
    <col min="12036" max="12036" width="6.25" style="110" bestFit="1" customWidth="1"/>
    <col min="12037" max="12037" width="8.875" style="110" bestFit="1" customWidth="1"/>
    <col min="12038" max="12038" width="13.875" style="110" bestFit="1" customWidth="1"/>
    <col min="12039" max="12039" width="13.25" style="110" bestFit="1" customWidth="1"/>
    <col min="12040" max="12040" width="16" style="110" bestFit="1" customWidth="1"/>
    <col min="12041" max="12041" width="11.625" style="110" bestFit="1" customWidth="1"/>
    <col min="12042" max="12042" width="16.875" style="110" customWidth="1"/>
    <col min="12043" max="12043" width="13.25" style="110" customWidth="1"/>
    <col min="12044" max="12044" width="18.375" style="110" bestFit="1" customWidth="1"/>
    <col min="12045" max="12045" width="15" style="110" bestFit="1" customWidth="1"/>
    <col min="12046" max="12046" width="14.75" style="110" bestFit="1" customWidth="1"/>
    <col min="12047" max="12047" width="14.625" style="110" bestFit="1" customWidth="1"/>
    <col min="12048" max="12048" width="13.75" style="110" bestFit="1" customWidth="1"/>
    <col min="12049" max="12049" width="14.25" style="110" bestFit="1" customWidth="1"/>
    <col min="12050" max="12050" width="15.125" style="110" customWidth="1"/>
    <col min="12051" max="12051" width="20.5" style="110" bestFit="1" customWidth="1"/>
    <col min="12052" max="12052" width="27.875" style="110" bestFit="1" customWidth="1"/>
    <col min="12053" max="12053" width="6.875" style="110" bestFit="1" customWidth="1"/>
    <col min="12054" max="12054" width="5" style="110" bestFit="1" customWidth="1"/>
    <col min="12055" max="12055" width="8" style="110" bestFit="1" customWidth="1"/>
    <col min="12056" max="12056" width="11.875" style="110" bestFit="1" customWidth="1"/>
    <col min="12057" max="12285" width="9" style="110"/>
    <col min="12286" max="12286" width="3.875" style="110" bestFit="1" customWidth="1"/>
    <col min="12287" max="12287" width="16" style="110" bestFit="1" customWidth="1"/>
    <col min="12288" max="12288" width="16.625" style="110" bestFit="1" customWidth="1"/>
    <col min="12289" max="12289" width="13.5" style="110" bestFit="1" customWidth="1"/>
    <col min="12290" max="12291" width="10.875" style="110" bestFit="1" customWidth="1"/>
    <col min="12292" max="12292" width="6.25" style="110" bestFit="1" customWidth="1"/>
    <col min="12293" max="12293" width="8.875" style="110" bestFit="1" customWidth="1"/>
    <col min="12294" max="12294" width="13.875" style="110" bestFit="1" customWidth="1"/>
    <col min="12295" max="12295" width="13.25" style="110" bestFit="1" customWidth="1"/>
    <col min="12296" max="12296" width="16" style="110" bestFit="1" customWidth="1"/>
    <col min="12297" max="12297" width="11.625" style="110" bestFit="1" customWidth="1"/>
    <col min="12298" max="12298" width="16.875" style="110" customWidth="1"/>
    <col min="12299" max="12299" width="13.25" style="110" customWidth="1"/>
    <col min="12300" max="12300" width="18.375" style="110" bestFit="1" customWidth="1"/>
    <col min="12301" max="12301" width="15" style="110" bestFit="1" customWidth="1"/>
    <col min="12302" max="12302" width="14.75" style="110" bestFit="1" customWidth="1"/>
    <col min="12303" max="12303" width="14.625" style="110" bestFit="1" customWidth="1"/>
    <col min="12304" max="12304" width="13.75" style="110" bestFit="1" customWidth="1"/>
    <col min="12305" max="12305" width="14.25" style="110" bestFit="1" customWidth="1"/>
    <col min="12306" max="12306" width="15.125" style="110" customWidth="1"/>
    <col min="12307" max="12307" width="20.5" style="110" bestFit="1" customWidth="1"/>
    <col min="12308" max="12308" width="27.875" style="110" bestFit="1" customWidth="1"/>
    <col min="12309" max="12309" width="6.875" style="110" bestFit="1" customWidth="1"/>
    <col min="12310" max="12310" width="5" style="110" bestFit="1" customWidth="1"/>
    <col min="12311" max="12311" width="8" style="110" bestFit="1" customWidth="1"/>
    <col min="12312" max="12312" width="11.875" style="110" bestFit="1" customWidth="1"/>
    <col min="12313" max="12541" width="9" style="110"/>
    <col min="12542" max="12542" width="3.875" style="110" bestFit="1" customWidth="1"/>
    <col min="12543" max="12543" width="16" style="110" bestFit="1" customWidth="1"/>
    <col min="12544" max="12544" width="16.625" style="110" bestFit="1" customWidth="1"/>
    <col min="12545" max="12545" width="13.5" style="110" bestFit="1" customWidth="1"/>
    <col min="12546" max="12547" width="10.875" style="110" bestFit="1" customWidth="1"/>
    <col min="12548" max="12548" width="6.25" style="110" bestFit="1" customWidth="1"/>
    <col min="12549" max="12549" width="8.875" style="110" bestFit="1" customWidth="1"/>
    <col min="12550" max="12550" width="13.875" style="110" bestFit="1" customWidth="1"/>
    <col min="12551" max="12551" width="13.25" style="110" bestFit="1" customWidth="1"/>
    <col min="12552" max="12552" width="16" style="110" bestFit="1" customWidth="1"/>
    <col min="12553" max="12553" width="11.625" style="110" bestFit="1" customWidth="1"/>
    <col min="12554" max="12554" width="16.875" style="110" customWidth="1"/>
    <col min="12555" max="12555" width="13.25" style="110" customWidth="1"/>
    <col min="12556" max="12556" width="18.375" style="110" bestFit="1" customWidth="1"/>
    <col min="12557" max="12557" width="15" style="110" bestFit="1" customWidth="1"/>
    <col min="12558" max="12558" width="14.75" style="110" bestFit="1" customWidth="1"/>
    <col min="12559" max="12559" width="14.625" style="110" bestFit="1" customWidth="1"/>
    <col min="12560" max="12560" width="13.75" style="110" bestFit="1" customWidth="1"/>
    <col min="12561" max="12561" width="14.25" style="110" bestFit="1" customWidth="1"/>
    <col min="12562" max="12562" width="15.125" style="110" customWidth="1"/>
    <col min="12563" max="12563" width="20.5" style="110" bestFit="1" customWidth="1"/>
    <col min="12564" max="12564" width="27.875" style="110" bestFit="1" customWidth="1"/>
    <col min="12565" max="12565" width="6.875" style="110" bestFit="1" customWidth="1"/>
    <col min="12566" max="12566" width="5" style="110" bestFit="1" customWidth="1"/>
    <col min="12567" max="12567" width="8" style="110" bestFit="1" customWidth="1"/>
    <col min="12568" max="12568" width="11.875" style="110" bestFit="1" customWidth="1"/>
    <col min="12569" max="12797" width="9" style="110"/>
    <col min="12798" max="12798" width="3.875" style="110" bestFit="1" customWidth="1"/>
    <col min="12799" max="12799" width="16" style="110" bestFit="1" customWidth="1"/>
    <col min="12800" max="12800" width="16.625" style="110" bestFit="1" customWidth="1"/>
    <col min="12801" max="12801" width="13.5" style="110" bestFit="1" customWidth="1"/>
    <col min="12802" max="12803" width="10.875" style="110" bestFit="1" customWidth="1"/>
    <col min="12804" max="12804" width="6.25" style="110" bestFit="1" customWidth="1"/>
    <col min="12805" max="12805" width="8.875" style="110" bestFit="1" customWidth="1"/>
    <col min="12806" max="12806" width="13.875" style="110" bestFit="1" customWidth="1"/>
    <col min="12807" max="12807" width="13.25" style="110" bestFit="1" customWidth="1"/>
    <col min="12808" max="12808" width="16" style="110" bestFit="1" customWidth="1"/>
    <col min="12809" max="12809" width="11.625" style="110" bestFit="1" customWidth="1"/>
    <col min="12810" max="12810" width="16.875" style="110" customWidth="1"/>
    <col min="12811" max="12811" width="13.25" style="110" customWidth="1"/>
    <col min="12812" max="12812" width="18.375" style="110" bestFit="1" customWidth="1"/>
    <col min="12813" max="12813" width="15" style="110" bestFit="1" customWidth="1"/>
    <col min="12814" max="12814" width="14.75" style="110" bestFit="1" customWidth="1"/>
    <col min="12815" max="12815" width="14.625" style="110" bestFit="1" customWidth="1"/>
    <col min="12816" max="12816" width="13.75" style="110" bestFit="1" customWidth="1"/>
    <col min="12817" max="12817" width="14.25" style="110" bestFit="1" customWidth="1"/>
    <col min="12818" max="12818" width="15.125" style="110" customWidth="1"/>
    <col min="12819" max="12819" width="20.5" style="110" bestFit="1" customWidth="1"/>
    <col min="12820" max="12820" width="27.875" style="110" bestFit="1" customWidth="1"/>
    <col min="12821" max="12821" width="6.875" style="110" bestFit="1" customWidth="1"/>
    <col min="12822" max="12822" width="5" style="110" bestFit="1" customWidth="1"/>
    <col min="12823" max="12823" width="8" style="110" bestFit="1" customWidth="1"/>
    <col min="12824" max="12824" width="11.875" style="110" bestFit="1" customWidth="1"/>
    <col min="12825" max="13053" width="9" style="110"/>
    <col min="13054" max="13054" width="3.875" style="110" bestFit="1" customWidth="1"/>
    <col min="13055" max="13055" width="16" style="110" bestFit="1" customWidth="1"/>
    <col min="13056" max="13056" width="16.625" style="110" bestFit="1" customWidth="1"/>
    <col min="13057" max="13057" width="13.5" style="110" bestFit="1" customWidth="1"/>
    <col min="13058" max="13059" width="10.875" style="110" bestFit="1" customWidth="1"/>
    <col min="13060" max="13060" width="6.25" style="110" bestFit="1" customWidth="1"/>
    <col min="13061" max="13061" width="8.875" style="110" bestFit="1" customWidth="1"/>
    <col min="13062" max="13062" width="13.875" style="110" bestFit="1" customWidth="1"/>
    <col min="13063" max="13063" width="13.25" style="110" bestFit="1" customWidth="1"/>
    <col min="13064" max="13064" width="16" style="110" bestFit="1" customWidth="1"/>
    <col min="13065" max="13065" width="11.625" style="110" bestFit="1" customWidth="1"/>
    <col min="13066" max="13066" width="16.875" style="110" customWidth="1"/>
    <col min="13067" max="13067" width="13.25" style="110" customWidth="1"/>
    <col min="13068" max="13068" width="18.375" style="110" bestFit="1" customWidth="1"/>
    <col min="13069" max="13069" width="15" style="110" bestFit="1" customWidth="1"/>
    <col min="13070" max="13070" width="14.75" style="110" bestFit="1" customWidth="1"/>
    <col min="13071" max="13071" width="14.625" style="110" bestFit="1" customWidth="1"/>
    <col min="13072" max="13072" width="13.75" style="110" bestFit="1" customWidth="1"/>
    <col min="13073" max="13073" width="14.25" style="110" bestFit="1" customWidth="1"/>
    <col min="13074" max="13074" width="15.125" style="110" customWidth="1"/>
    <col min="13075" max="13075" width="20.5" style="110" bestFit="1" customWidth="1"/>
    <col min="13076" max="13076" width="27.875" style="110" bestFit="1" customWidth="1"/>
    <col min="13077" max="13077" width="6.875" style="110" bestFit="1" customWidth="1"/>
    <col min="13078" max="13078" width="5" style="110" bestFit="1" customWidth="1"/>
    <col min="13079" max="13079" width="8" style="110" bestFit="1" customWidth="1"/>
    <col min="13080" max="13080" width="11.875" style="110" bestFit="1" customWidth="1"/>
    <col min="13081" max="13309" width="9" style="110"/>
    <col min="13310" max="13310" width="3.875" style="110" bestFit="1" customWidth="1"/>
    <col min="13311" max="13311" width="16" style="110" bestFit="1" customWidth="1"/>
    <col min="13312" max="13312" width="16.625" style="110" bestFit="1" customWidth="1"/>
    <col min="13313" max="13313" width="13.5" style="110" bestFit="1" customWidth="1"/>
    <col min="13314" max="13315" width="10.875" style="110" bestFit="1" customWidth="1"/>
    <col min="13316" max="13316" width="6.25" style="110" bestFit="1" customWidth="1"/>
    <col min="13317" max="13317" width="8.875" style="110" bestFit="1" customWidth="1"/>
    <col min="13318" max="13318" width="13.875" style="110" bestFit="1" customWidth="1"/>
    <col min="13319" max="13319" width="13.25" style="110" bestFit="1" customWidth="1"/>
    <col min="13320" max="13320" width="16" style="110" bestFit="1" customWidth="1"/>
    <col min="13321" max="13321" width="11.625" style="110" bestFit="1" customWidth="1"/>
    <col min="13322" max="13322" width="16.875" style="110" customWidth="1"/>
    <col min="13323" max="13323" width="13.25" style="110" customWidth="1"/>
    <col min="13324" max="13324" width="18.375" style="110" bestFit="1" customWidth="1"/>
    <col min="13325" max="13325" width="15" style="110" bestFit="1" customWidth="1"/>
    <col min="13326" max="13326" width="14.75" style="110" bestFit="1" customWidth="1"/>
    <col min="13327" max="13327" width="14.625" style="110" bestFit="1" customWidth="1"/>
    <col min="13328" max="13328" width="13.75" style="110" bestFit="1" customWidth="1"/>
    <col min="13329" max="13329" width="14.25" style="110" bestFit="1" customWidth="1"/>
    <col min="13330" max="13330" width="15.125" style="110" customWidth="1"/>
    <col min="13331" max="13331" width="20.5" style="110" bestFit="1" customWidth="1"/>
    <col min="13332" max="13332" width="27.875" style="110" bestFit="1" customWidth="1"/>
    <col min="13333" max="13333" width="6.875" style="110" bestFit="1" customWidth="1"/>
    <col min="13334" max="13334" width="5" style="110" bestFit="1" customWidth="1"/>
    <col min="13335" max="13335" width="8" style="110" bestFit="1" customWidth="1"/>
    <col min="13336" max="13336" width="11.875" style="110" bestFit="1" customWidth="1"/>
    <col min="13337" max="13565" width="9" style="110"/>
    <col min="13566" max="13566" width="3.875" style="110" bestFit="1" customWidth="1"/>
    <col min="13567" max="13567" width="16" style="110" bestFit="1" customWidth="1"/>
    <col min="13568" max="13568" width="16.625" style="110" bestFit="1" customWidth="1"/>
    <col min="13569" max="13569" width="13.5" style="110" bestFit="1" customWidth="1"/>
    <col min="13570" max="13571" width="10.875" style="110" bestFit="1" customWidth="1"/>
    <col min="13572" max="13572" width="6.25" style="110" bestFit="1" customWidth="1"/>
    <col min="13573" max="13573" width="8.875" style="110" bestFit="1" customWidth="1"/>
    <col min="13574" max="13574" width="13.875" style="110" bestFit="1" customWidth="1"/>
    <col min="13575" max="13575" width="13.25" style="110" bestFit="1" customWidth="1"/>
    <col min="13576" max="13576" width="16" style="110" bestFit="1" customWidth="1"/>
    <col min="13577" max="13577" width="11.625" style="110" bestFit="1" customWidth="1"/>
    <col min="13578" max="13578" width="16.875" style="110" customWidth="1"/>
    <col min="13579" max="13579" width="13.25" style="110" customWidth="1"/>
    <col min="13580" max="13580" width="18.375" style="110" bestFit="1" customWidth="1"/>
    <col min="13581" max="13581" width="15" style="110" bestFit="1" customWidth="1"/>
    <col min="13582" max="13582" width="14.75" style="110" bestFit="1" customWidth="1"/>
    <col min="13583" max="13583" width="14.625" style="110" bestFit="1" customWidth="1"/>
    <col min="13584" max="13584" width="13.75" style="110" bestFit="1" customWidth="1"/>
    <col min="13585" max="13585" width="14.25" style="110" bestFit="1" customWidth="1"/>
    <col min="13586" max="13586" width="15.125" style="110" customWidth="1"/>
    <col min="13587" max="13587" width="20.5" style="110" bestFit="1" customWidth="1"/>
    <col min="13588" max="13588" width="27.875" style="110" bestFit="1" customWidth="1"/>
    <col min="13589" max="13589" width="6.875" style="110" bestFit="1" customWidth="1"/>
    <col min="13590" max="13590" width="5" style="110" bestFit="1" customWidth="1"/>
    <col min="13591" max="13591" width="8" style="110" bestFit="1" customWidth="1"/>
    <col min="13592" max="13592" width="11.875" style="110" bestFit="1" customWidth="1"/>
    <col min="13593" max="13821" width="9" style="110"/>
    <col min="13822" max="13822" width="3.875" style="110" bestFit="1" customWidth="1"/>
    <col min="13823" max="13823" width="16" style="110" bestFit="1" customWidth="1"/>
    <col min="13824" max="13824" width="16.625" style="110" bestFit="1" customWidth="1"/>
    <col min="13825" max="13825" width="13.5" style="110" bestFit="1" customWidth="1"/>
    <col min="13826" max="13827" width="10.875" style="110" bestFit="1" customWidth="1"/>
    <col min="13828" max="13828" width="6.25" style="110" bestFit="1" customWidth="1"/>
    <col min="13829" max="13829" width="8.875" style="110" bestFit="1" customWidth="1"/>
    <col min="13830" max="13830" width="13.875" style="110" bestFit="1" customWidth="1"/>
    <col min="13831" max="13831" width="13.25" style="110" bestFit="1" customWidth="1"/>
    <col min="13832" max="13832" width="16" style="110" bestFit="1" customWidth="1"/>
    <col min="13833" max="13833" width="11.625" style="110" bestFit="1" customWidth="1"/>
    <col min="13834" max="13834" width="16.875" style="110" customWidth="1"/>
    <col min="13835" max="13835" width="13.25" style="110" customWidth="1"/>
    <col min="13836" max="13836" width="18.375" style="110" bestFit="1" customWidth="1"/>
    <col min="13837" max="13837" width="15" style="110" bestFit="1" customWidth="1"/>
    <col min="13838" max="13838" width="14.75" style="110" bestFit="1" customWidth="1"/>
    <col min="13839" max="13839" width="14.625" style="110" bestFit="1" customWidth="1"/>
    <col min="13840" max="13840" width="13.75" style="110" bestFit="1" customWidth="1"/>
    <col min="13841" max="13841" width="14.25" style="110" bestFit="1" customWidth="1"/>
    <col min="13842" max="13842" width="15.125" style="110" customWidth="1"/>
    <col min="13843" max="13843" width="20.5" style="110" bestFit="1" customWidth="1"/>
    <col min="13844" max="13844" width="27.875" style="110" bestFit="1" customWidth="1"/>
    <col min="13845" max="13845" width="6.875" style="110" bestFit="1" customWidth="1"/>
    <col min="13846" max="13846" width="5" style="110" bestFit="1" customWidth="1"/>
    <col min="13847" max="13847" width="8" style="110" bestFit="1" customWidth="1"/>
    <col min="13848" max="13848" width="11.875" style="110" bestFit="1" customWidth="1"/>
    <col min="13849" max="14077" width="9" style="110"/>
    <col min="14078" max="14078" width="3.875" style="110" bestFit="1" customWidth="1"/>
    <col min="14079" max="14079" width="16" style="110" bestFit="1" customWidth="1"/>
    <col min="14080" max="14080" width="16.625" style="110" bestFit="1" customWidth="1"/>
    <col min="14081" max="14081" width="13.5" style="110" bestFit="1" customWidth="1"/>
    <col min="14082" max="14083" width="10.875" style="110" bestFit="1" customWidth="1"/>
    <col min="14084" max="14084" width="6.25" style="110" bestFit="1" customWidth="1"/>
    <col min="14085" max="14085" width="8.875" style="110" bestFit="1" customWidth="1"/>
    <col min="14086" max="14086" width="13.875" style="110" bestFit="1" customWidth="1"/>
    <col min="14087" max="14087" width="13.25" style="110" bestFit="1" customWidth="1"/>
    <col min="14088" max="14088" width="16" style="110" bestFit="1" customWidth="1"/>
    <col min="14089" max="14089" width="11.625" style="110" bestFit="1" customWidth="1"/>
    <col min="14090" max="14090" width="16.875" style="110" customWidth="1"/>
    <col min="14091" max="14091" width="13.25" style="110" customWidth="1"/>
    <col min="14092" max="14092" width="18.375" style="110" bestFit="1" customWidth="1"/>
    <col min="14093" max="14093" width="15" style="110" bestFit="1" customWidth="1"/>
    <col min="14094" max="14094" width="14.75" style="110" bestFit="1" customWidth="1"/>
    <col min="14095" max="14095" width="14.625" style="110" bestFit="1" customWidth="1"/>
    <col min="14096" max="14096" width="13.75" style="110" bestFit="1" customWidth="1"/>
    <col min="14097" max="14097" width="14.25" style="110" bestFit="1" customWidth="1"/>
    <col min="14098" max="14098" width="15.125" style="110" customWidth="1"/>
    <col min="14099" max="14099" width="20.5" style="110" bestFit="1" customWidth="1"/>
    <col min="14100" max="14100" width="27.875" style="110" bestFit="1" customWidth="1"/>
    <col min="14101" max="14101" width="6.875" style="110" bestFit="1" customWidth="1"/>
    <col min="14102" max="14102" width="5" style="110" bestFit="1" customWidth="1"/>
    <col min="14103" max="14103" width="8" style="110" bestFit="1" customWidth="1"/>
    <col min="14104" max="14104" width="11.875" style="110" bestFit="1" customWidth="1"/>
    <col min="14105" max="14333" width="9" style="110"/>
    <col min="14334" max="14334" width="3.875" style="110" bestFit="1" customWidth="1"/>
    <col min="14335" max="14335" width="16" style="110" bestFit="1" customWidth="1"/>
    <col min="14336" max="14336" width="16.625" style="110" bestFit="1" customWidth="1"/>
    <col min="14337" max="14337" width="13.5" style="110" bestFit="1" customWidth="1"/>
    <col min="14338" max="14339" width="10.875" style="110" bestFit="1" customWidth="1"/>
    <col min="14340" max="14340" width="6.25" style="110" bestFit="1" customWidth="1"/>
    <col min="14341" max="14341" width="8.875" style="110" bestFit="1" customWidth="1"/>
    <col min="14342" max="14342" width="13.875" style="110" bestFit="1" customWidth="1"/>
    <col min="14343" max="14343" width="13.25" style="110" bestFit="1" customWidth="1"/>
    <col min="14344" max="14344" width="16" style="110" bestFit="1" customWidth="1"/>
    <col min="14345" max="14345" width="11.625" style="110" bestFit="1" customWidth="1"/>
    <col min="14346" max="14346" width="16.875" style="110" customWidth="1"/>
    <col min="14347" max="14347" width="13.25" style="110" customWidth="1"/>
    <col min="14348" max="14348" width="18.375" style="110" bestFit="1" customWidth="1"/>
    <col min="14349" max="14349" width="15" style="110" bestFit="1" customWidth="1"/>
    <col min="14350" max="14350" width="14.75" style="110" bestFit="1" customWidth="1"/>
    <col min="14351" max="14351" width="14.625" style="110" bestFit="1" customWidth="1"/>
    <col min="14352" max="14352" width="13.75" style="110" bestFit="1" customWidth="1"/>
    <col min="14353" max="14353" width="14.25" style="110" bestFit="1" customWidth="1"/>
    <col min="14354" max="14354" width="15.125" style="110" customWidth="1"/>
    <col min="14355" max="14355" width="20.5" style="110" bestFit="1" customWidth="1"/>
    <col min="14356" max="14356" width="27.875" style="110" bestFit="1" customWidth="1"/>
    <col min="14357" max="14357" width="6.875" style="110" bestFit="1" customWidth="1"/>
    <col min="14358" max="14358" width="5" style="110" bestFit="1" customWidth="1"/>
    <col min="14359" max="14359" width="8" style="110" bestFit="1" customWidth="1"/>
    <col min="14360" max="14360" width="11.875" style="110" bestFit="1" customWidth="1"/>
    <col min="14361" max="14589" width="9" style="110"/>
    <col min="14590" max="14590" width="3.875" style="110" bestFit="1" customWidth="1"/>
    <col min="14591" max="14591" width="16" style="110" bestFit="1" customWidth="1"/>
    <col min="14592" max="14592" width="16.625" style="110" bestFit="1" customWidth="1"/>
    <col min="14593" max="14593" width="13.5" style="110" bestFit="1" customWidth="1"/>
    <col min="14594" max="14595" width="10.875" style="110" bestFit="1" customWidth="1"/>
    <col min="14596" max="14596" width="6.25" style="110" bestFit="1" customWidth="1"/>
    <col min="14597" max="14597" width="8.875" style="110" bestFit="1" customWidth="1"/>
    <col min="14598" max="14598" width="13.875" style="110" bestFit="1" customWidth="1"/>
    <col min="14599" max="14599" width="13.25" style="110" bestFit="1" customWidth="1"/>
    <col min="14600" max="14600" width="16" style="110" bestFit="1" customWidth="1"/>
    <col min="14601" max="14601" width="11.625" style="110" bestFit="1" customWidth="1"/>
    <col min="14602" max="14602" width="16.875" style="110" customWidth="1"/>
    <col min="14603" max="14603" width="13.25" style="110" customWidth="1"/>
    <col min="14604" max="14604" width="18.375" style="110" bestFit="1" customWidth="1"/>
    <col min="14605" max="14605" width="15" style="110" bestFit="1" customWidth="1"/>
    <col min="14606" max="14606" width="14.75" style="110" bestFit="1" customWidth="1"/>
    <col min="14607" max="14607" width="14.625" style="110" bestFit="1" customWidth="1"/>
    <col min="14608" max="14608" width="13.75" style="110" bestFit="1" customWidth="1"/>
    <col min="14609" max="14609" width="14.25" style="110" bestFit="1" customWidth="1"/>
    <col min="14610" max="14610" width="15.125" style="110" customWidth="1"/>
    <col min="14611" max="14611" width="20.5" style="110" bestFit="1" customWidth="1"/>
    <col min="14612" max="14612" width="27.875" style="110" bestFit="1" customWidth="1"/>
    <col min="14613" max="14613" width="6.875" style="110" bestFit="1" customWidth="1"/>
    <col min="14614" max="14614" width="5" style="110" bestFit="1" customWidth="1"/>
    <col min="14615" max="14615" width="8" style="110" bestFit="1" customWidth="1"/>
    <col min="14616" max="14616" width="11.875" style="110" bestFit="1" customWidth="1"/>
    <col min="14617" max="14845" width="9" style="110"/>
    <col min="14846" max="14846" width="3.875" style="110" bestFit="1" customWidth="1"/>
    <col min="14847" max="14847" width="16" style="110" bestFit="1" customWidth="1"/>
    <col min="14848" max="14848" width="16.625" style="110" bestFit="1" customWidth="1"/>
    <col min="14849" max="14849" width="13.5" style="110" bestFit="1" customWidth="1"/>
    <col min="14850" max="14851" width="10.875" style="110" bestFit="1" customWidth="1"/>
    <col min="14852" max="14852" width="6.25" style="110" bestFit="1" customWidth="1"/>
    <col min="14853" max="14853" width="8.875" style="110" bestFit="1" customWidth="1"/>
    <col min="14854" max="14854" width="13.875" style="110" bestFit="1" customWidth="1"/>
    <col min="14855" max="14855" width="13.25" style="110" bestFit="1" customWidth="1"/>
    <col min="14856" max="14856" width="16" style="110" bestFit="1" customWidth="1"/>
    <col min="14857" max="14857" width="11.625" style="110" bestFit="1" customWidth="1"/>
    <col min="14858" max="14858" width="16.875" style="110" customWidth="1"/>
    <col min="14859" max="14859" width="13.25" style="110" customWidth="1"/>
    <col min="14860" max="14860" width="18.375" style="110" bestFit="1" customWidth="1"/>
    <col min="14861" max="14861" width="15" style="110" bestFit="1" customWidth="1"/>
    <col min="14862" max="14862" width="14.75" style="110" bestFit="1" customWidth="1"/>
    <col min="14863" max="14863" width="14.625" style="110" bestFit="1" customWidth="1"/>
    <col min="14864" max="14864" width="13.75" style="110" bestFit="1" customWidth="1"/>
    <col min="14865" max="14865" width="14.25" style="110" bestFit="1" customWidth="1"/>
    <col min="14866" max="14866" width="15.125" style="110" customWidth="1"/>
    <col min="14867" max="14867" width="20.5" style="110" bestFit="1" customWidth="1"/>
    <col min="14868" max="14868" width="27.875" style="110" bestFit="1" customWidth="1"/>
    <col min="14869" max="14869" width="6.875" style="110" bestFit="1" customWidth="1"/>
    <col min="14870" max="14870" width="5" style="110" bestFit="1" customWidth="1"/>
    <col min="14871" max="14871" width="8" style="110" bestFit="1" customWidth="1"/>
    <col min="14872" max="14872" width="11.875" style="110" bestFit="1" customWidth="1"/>
    <col min="14873" max="15101" width="9" style="110"/>
    <col min="15102" max="15102" width="3.875" style="110" bestFit="1" customWidth="1"/>
    <col min="15103" max="15103" width="16" style="110" bestFit="1" customWidth="1"/>
    <col min="15104" max="15104" width="16.625" style="110" bestFit="1" customWidth="1"/>
    <col min="15105" max="15105" width="13.5" style="110" bestFit="1" customWidth="1"/>
    <col min="15106" max="15107" width="10.875" style="110" bestFit="1" customWidth="1"/>
    <col min="15108" max="15108" width="6.25" style="110" bestFit="1" customWidth="1"/>
    <col min="15109" max="15109" width="8.875" style="110" bestFit="1" customWidth="1"/>
    <col min="15110" max="15110" width="13.875" style="110" bestFit="1" customWidth="1"/>
    <col min="15111" max="15111" width="13.25" style="110" bestFit="1" customWidth="1"/>
    <col min="15112" max="15112" width="16" style="110" bestFit="1" customWidth="1"/>
    <col min="15113" max="15113" width="11.625" style="110" bestFit="1" customWidth="1"/>
    <col min="15114" max="15114" width="16.875" style="110" customWidth="1"/>
    <col min="15115" max="15115" width="13.25" style="110" customWidth="1"/>
    <col min="15116" max="15116" width="18.375" style="110" bestFit="1" customWidth="1"/>
    <col min="15117" max="15117" width="15" style="110" bestFit="1" customWidth="1"/>
    <col min="15118" max="15118" width="14.75" style="110" bestFit="1" customWidth="1"/>
    <col min="15119" max="15119" width="14.625" style="110" bestFit="1" customWidth="1"/>
    <col min="15120" max="15120" width="13.75" style="110" bestFit="1" customWidth="1"/>
    <col min="15121" max="15121" width="14.25" style="110" bestFit="1" customWidth="1"/>
    <col min="15122" max="15122" width="15.125" style="110" customWidth="1"/>
    <col min="15123" max="15123" width="20.5" style="110" bestFit="1" customWidth="1"/>
    <col min="15124" max="15124" width="27.875" style="110" bestFit="1" customWidth="1"/>
    <col min="15125" max="15125" width="6.875" style="110" bestFit="1" customWidth="1"/>
    <col min="15126" max="15126" width="5" style="110" bestFit="1" customWidth="1"/>
    <col min="15127" max="15127" width="8" style="110" bestFit="1" customWidth="1"/>
    <col min="15128" max="15128" width="11.875" style="110" bestFit="1" customWidth="1"/>
    <col min="15129" max="15357" width="9" style="110"/>
    <col min="15358" max="15358" width="3.875" style="110" bestFit="1" customWidth="1"/>
    <col min="15359" max="15359" width="16" style="110" bestFit="1" customWidth="1"/>
    <col min="15360" max="15360" width="16.625" style="110" bestFit="1" customWidth="1"/>
    <col min="15361" max="15361" width="13.5" style="110" bestFit="1" customWidth="1"/>
    <col min="15362" max="15363" width="10.875" style="110" bestFit="1" customWidth="1"/>
    <col min="15364" max="15364" width="6.25" style="110" bestFit="1" customWidth="1"/>
    <col min="15365" max="15365" width="8.875" style="110" bestFit="1" customWidth="1"/>
    <col min="15366" max="15366" width="13.875" style="110" bestFit="1" customWidth="1"/>
    <col min="15367" max="15367" width="13.25" style="110" bestFit="1" customWidth="1"/>
    <col min="15368" max="15368" width="16" style="110" bestFit="1" customWidth="1"/>
    <col min="15369" max="15369" width="11.625" style="110" bestFit="1" customWidth="1"/>
    <col min="15370" max="15370" width="16.875" style="110" customWidth="1"/>
    <col min="15371" max="15371" width="13.25" style="110" customWidth="1"/>
    <col min="15372" max="15372" width="18.375" style="110" bestFit="1" customWidth="1"/>
    <col min="15373" max="15373" width="15" style="110" bestFit="1" customWidth="1"/>
    <col min="15374" max="15374" width="14.75" style="110" bestFit="1" customWidth="1"/>
    <col min="15375" max="15375" width="14.625" style="110" bestFit="1" customWidth="1"/>
    <col min="15376" max="15376" width="13.75" style="110" bestFit="1" customWidth="1"/>
    <col min="15377" max="15377" width="14.25" style="110" bestFit="1" customWidth="1"/>
    <col min="15378" max="15378" width="15.125" style="110" customWidth="1"/>
    <col min="15379" max="15379" width="20.5" style="110" bestFit="1" customWidth="1"/>
    <col min="15380" max="15380" width="27.875" style="110" bestFit="1" customWidth="1"/>
    <col min="15381" max="15381" width="6.875" style="110" bestFit="1" customWidth="1"/>
    <col min="15382" max="15382" width="5" style="110" bestFit="1" customWidth="1"/>
    <col min="15383" max="15383" width="8" style="110" bestFit="1" customWidth="1"/>
    <col min="15384" max="15384" width="11.875" style="110" bestFit="1" customWidth="1"/>
    <col min="15385" max="15613" width="9" style="110"/>
    <col min="15614" max="15614" width="3.875" style="110" bestFit="1" customWidth="1"/>
    <col min="15615" max="15615" width="16" style="110" bestFit="1" customWidth="1"/>
    <col min="15616" max="15616" width="16.625" style="110" bestFit="1" customWidth="1"/>
    <col min="15617" max="15617" width="13.5" style="110" bestFit="1" customWidth="1"/>
    <col min="15618" max="15619" width="10.875" style="110" bestFit="1" customWidth="1"/>
    <col min="15620" max="15620" width="6.25" style="110" bestFit="1" customWidth="1"/>
    <col min="15621" max="15621" width="8.875" style="110" bestFit="1" customWidth="1"/>
    <col min="15622" max="15622" width="13.875" style="110" bestFit="1" customWidth="1"/>
    <col min="15623" max="15623" width="13.25" style="110" bestFit="1" customWidth="1"/>
    <col min="15624" max="15624" width="16" style="110" bestFit="1" customWidth="1"/>
    <col min="15625" max="15625" width="11.625" style="110" bestFit="1" customWidth="1"/>
    <col min="15626" max="15626" width="16.875" style="110" customWidth="1"/>
    <col min="15627" max="15627" width="13.25" style="110" customWidth="1"/>
    <col min="15628" max="15628" width="18.375" style="110" bestFit="1" customWidth="1"/>
    <col min="15629" max="15629" width="15" style="110" bestFit="1" customWidth="1"/>
    <col min="15630" max="15630" width="14.75" style="110" bestFit="1" customWidth="1"/>
    <col min="15631" max="15631" width="14.625" style="110" bestFit="1" customWidth="1"/>
    <col min="15632" max="15632" width="13.75" style="110" bestFit="1" customWidth="1"/>
    <col min="15633" max="15633" width="14.25" style="110" bestFit="1" customWidth="1"/>
    <col min="15634" max="15634" width="15.125" style="110" customWidth="1"/>
    <col min="15635" max="15635" width="20.5" style="110" bestFit="1" customWidth="1"/>
    <col min="15636" max="15636" width="27.875" style="110" bestFit="1" customWidth="1"/>
    <col min="15637" max="15637" width="6.875" style="110" bestFit="1" customWidth="1"/>
    <col min="15638" max="15638" width="5" style="110" bestFit="1" customWidth="1"/>
    <col min="15639" max="15639" width="8" style="110" bestFit="1" customWidth="1"/>
    <col min="15640" max="15640" width="11.875" style="110" bestFit="1" customWidth="1"/>
    <col min="15641" max="15869" width="9" style="110"/>
    <col min="15870" max="15870" width="3.875" style="110" bestFit="1" customWidth="1"/>
    <col min="15871" max="15871" width="16" style="110" bestFit="1" customWidth="1"/>
    <col min="15872" max="15872" width="16.625" style="110" bestFit="1" customWidth="1"/>
    <col min="15873" max="15873" width="13.5" style="110" bestFit="1" customWidth="1"/>
    <col min="15874" max="15875" width="10.875" style="110" bestFit="1" customWidth="1"/>
    <col min="15876" max="15876" width="6.25" style="110" bestFit="1" customWidth="1"/>
    <col min="15877" max="15877" width="8.875" style="110" bestFit="1" customWidth="1"/>
    <col min="15878" max="15878" width="13.875" style="110" bestFit="1" customWidth="1"/>
    <col min="15879" max="15879" width="13.25" style="110" bestFit="1" customWidth="1"/>
    <col min="15880" max="15880" width="16" style="110" bestFit="1" customWidth="1"/>
    <col min="15881" max="15881" width="11.625" style="110" bestFit="1" customWidth="1"/>
    <col min="15882" max="15882" width="16.875" style="110" customWidth="1"/>
    <col min="15883" max="15883" width="13.25" style="110" customWidth="1"/>
    <col min="15884" max="15884" width="18.375" style="110" bestFit="1" customWidth="1"/>
    <col min="15885" max="15885" width="15" style="110" bestFit="1" customWidth="1"/>
    <col min="15886" max="15886" width="14.75" style="110" bestFit="1" customWidth="1"/>
    <col min="15887" max="15887" width="14.625" style="110" bestFit="1" customWidth="1"/>
    <col min="15888" max="15888" width="13.75" style="110" bestFit="1" customWidth="1"/>
    <col min="15889" max="15889" width="14.25" style="110" bestFit="1" customWidth="1"/>
    <col min="15890" max="15890" width="15.125" style="110" customWidth="1"/>
    <col min="15891" max="15891" width="20.5" style="110" bestFit="1" customWidth="1"/>
    <col min="15892" max="15892" width="27.875" style="110" bestFit="1" customWidth="1"/>
    <col min="15893" max="15893" width="6.875" style="110" bestFit="1" customWidth="1"/>
    <col min="15894" max="15894" width="5" style="110" bestFit="1" customWidth="1"/>
    <col min="15895" max="15895" width="8" style="110" bestFit="1" customWidth="1"/>
    <col min="15896" max="15896" width="11.875" style="110" bestFit="1" customWidth="1"/>
    <col min="15897" max="16125" width="9" style="110"/>
    <col min="16126" max="16126" width="3.875" style="110" bestFit="1" customWidth="1"/>
    <col min="16127" max="16127" width="16" style="110" bestFit="1" customWidth="1"/>
    <col min="16128" max="16128" width="16.625" style="110" bestFit="1" customWidth="1"/>
    <col min="16129" max="16129" width="13.5" style="110" bestFit="1" customWidth="1"/>
    <col min="16130" max="16131" width="10.875" style="110" bestFit="1" customWidth="1"/>
    <col min="16132" max="16132" width="6.25" style="110" bestFit="1" customWidth="1"/>
    <col min="16133" max="16133" width="8.875" style="110" bestFit="1" customWidth="1"/>
    <col min="16134" max="16134" width="13.875" style="110" bestFit="1" customWidth="1"/>
    <col min="16135" max="16135" width="13.25" style="110" bestFit="1" customWidth="1"/>
    <col min="16136" max="16136" width="16" style="110" bestFit="1" customWidth="1"/>
    <col min="16137" max="16137" width="11.625" style="110" bestFit="1" customWidth="1"/>
    <col min="16138" max="16138" width="16.875" style="110" customWidth="1"/>
    <col min="16139" max="16139" width="13.25" style="110" customWidth="1"/>
    <col min="16140" max="16140" width="18.375" style="110" bestFit="1" customWidth="1"/>
    <col min="16141" max="16141" width="15" style="110" bestFit="1" customWidth="1"/>
    <col min="16142" max="16142" width="14.75" style="110" bestFit="1" customWidth="1"/>
    <col min="16143" max="16143" width="14.625" style="110" bestFit="1" customWidth="1"/>
    <col min="16144" max="16144" width="13.75" style="110" bestFit="1" customWidth="1"/>
    <col min="16145" max="16145" width="14.25" style="110" bestFit="1" customWidth="1"/>
    <col min="16146" max="16146" width="15.125" style="110" customWidth="1"/>
    <col min="16147" max="16147" width="20.5" style="110" bestFit="1" customWidth="1"/>
    <col min="16148" max="16148" width="27.875" style="110" bestFit="1" customWidth="1"/>
    <col min="16149" max="16149" width="6.875" style="110" bestFit="1" customWidth="1"/>
    <col min="16150" max="16150" width="5" style="110" bestFit="1" customWidth="1"/>
    <col min="16151" max="16151" width="8" style="110" bestFit="1" customWidth="1"/>
    <col min="16152" max="16152" width="11.875" style="110" bestFit="1" customWidth="1"/>
    <col min="16153" max="16384" width="9" style="110"/>
  </cols>
  <sheetData>
    <row r="1" spans="1:33" ht="18.75" x14ac:dyDescent="0.25">
      <c r="P1" s="24"/>
      <c r="AD1" s="24"/>
    </row>
    <row r="2" spans="1:33" ht="18.75" x14ac:dyDescent="0.3">
      <c r="P2" s="15"/>
      <c r="AD2" s="15"/>
    </row>
    <row r="3" spans="1:33" ht="18.75" x14ac:dyDescent="0.3">
      <c r="P3" s="15"/>
      <c r="AD3" s="15"/>
    </row>
    <row r="4" spans="1:33" ht="18.75" x14ac:dyDescent="0.3">
      <c r="A4" s="727"/>
      <c r="B4" s="727"/>
      <c r="C4" s="727"/>
      <c r="D4" s="727"/>
      <c r="E4" s="727"/>
      <c r="F4" s="727"/>
      <c r="G4" s="727"/>
      <c r="H4" s="727"/>
      <c r="I4" s="727"/>
      <c r="J4" s="12"/>
      <c r="K4" s="12"/>
      <c r="L4" s="12"/>
      <c r="M4" s="12"/>
      <c r="N4" s="12"/>
      <c r="O4" s="12"/>
      <c r="P4" s="12"/>
      <c r="AD4" s="15"/>
    </row>
    <row r="5" spans="1:33" ht="39" customHeight="1" x14ac:dyDescent="0.25">
      <c r="A5" s="767" t="s">
        <v>632</v>
      </c>
      <c r="B5" s="767"/>
      <c r="C5" s="767"/>
      <c r="D5" s="767"/>
      <c r="E5" s="767"/>
      <c r="F5" s="767"/>
      <c r="G5" s="767"/>
      <c r="H5" s="767"/>
      <c r="I5" s="767"/>
      <c r="J5" s="114"/>
      <c r="K5" s="114"/>
      <c r="L5" s="114"/>
      <c r="M5" s="114"/>
      <c r="N5" s="114"/>
      <c r="O5" s="114"/>
      <c r="P5" s="114"/>
      <c r="Q5" s="113"/>
      <c r="R5" s="113"/>
      <c r="S5" s="113"/>
      <c r="T5" s="113"/>
      <c r="U5" s="113"/>
      <c r="V5" s="113"/>
      <c r="W5" s="113"/>
      <c r="X5" s="113"/>
      <c r="Y5" s="113"/>
      <c r="Z5" s="113"/>
      <c r="AA5" s="113"/>
      <c r="AB5" s="113"/>
      <c r="AC5" s="113"/>
      <c r="AD5" s="113"/>
      <c r="AE5" s="113"/>
      <c r="AF5" s="113"/>
      <c r="AG5" s="113"/>
    </row>
    <row r="6" spans="1:33" ht="22.5" customHeight="1" x14ac:dyDescent="0.25">
      <c r="A6" s="162"/>
      <c r="B6" s="162"/>
      <c r="C6" s="162"/>
      <c r="D6" s="162"/>
      <c r="E6" s="162"/>
      <c r="F6" s="162"/>
      <c r="G6" s="162"/>
      <c r="H6" s="162"/>
      <c r="I6" s="162"/>
      <c r="J6" s="114"/>
      <c r="K6" s="114"/>
      <c r="L6" s="114"/>
      <c r="M6" s="114"/>
      <c r="N6" s="114"/>
      <c r="O6" s="114"/>
      <c r="P6" s="114"/>
      <c r="Q6" s="113"/>
      <c r="R6" s="113"/>
      <c r="S6" s="113"/>
      <c r="T6" s="113"/>
      <c r="U6" s="113"/>
      <c r="V6" s="113"/>
      <c r="W6" s="113"/>
      <c r="X6" s="113"/>
      <c r="Y6" s="113"/>
      <c r="Z6" s="113"/>
      <c r="AA6" s="113"/>
      <c r="AB6" s="113"/>
      <c r="AC6" s="113"/>
      <c r="AD6" s="113"/>
      <c r="AE6" s="113"/>
      <c r="AF6" s="113"/>
      <c r="AG6" s="113"/>
    </row>
    <row r="7" spans="1:33" ht="15.75" x14ac:dyDescent="0.25">
      <c r="A7" s="722" t="s">
        <v>876</v>
      </c>
      <c r="B7" s="722"/>
      <c r="C7" s="722"/>
      <c r="D7" s="722"/>
      <c r="E7" s="722"/>
      <c r="F7" s="722"/>
      <c r="G7" s="722"/>
      <c r="H7" s="722"/>
      <c r="I7" s="722"/>
      <c r="J7" s="49"/>
      <c r="K7" s="49"/>
      <c r="L7" s="49"/>
      <c r="M7" s="49"/>
      <c r="N7" s="49"/>
      <c r="O7" s="49"/>
      <c r="P7" s="49"/>
      <c r="Q7" s="104"/>
      <c r="R7" s="104"/>
      <c r="S7" s="104"/>
      <c r="T7" s="104"/>
      <c r="U7" s="104"/>
      <c r="V7" s="104"/>
      <c r="W7" s="104"/>
      <c r="X7" s="104"/>
      <c r="Y7" s="104"/>
      <c r="Z7" s="104"/>
      <c r="AA7" s="104"/>
      <c r="AB7" s="104"/>
      <c r="AC7" s="104"/>
      <c r="AD7" s="104"/>
      <c r="AE7" s="104"/>
      <c r="AF7" s="104"/>
      <c r="AG7" s="104"/>
    </row>
    <row r="8" spans="1:33" ht="15.75" x14ac:dyDescent="0.25">
      <c r="A8" s="768" t="s">
        <v>311</v>
      </c>
      <c r="B8" s="768"/>
      <c r="C8" s="768"/>
      <c r="D8" s="768"/>
      <c r="E8" s="768"/>
      <c r="F8" s="768"/>
      <c r="G8" s="768"/>
      <c r="H8" s="768"/>
      <c r="I8" s="768"/>
      <c r="J8" s="98"/>
      <c r="K8" s="98"/>
      <c r="L8" s="98"/>
      <c r="M8" s="98"/>
      <c r="N8" s="98"/>
      <c r="O8" s="98"/>
      <c r="P8" s="98"/>
      <c r="Q8" s="98"/>
      <c r="R8" s="98"/>
      <c r="S8" s="98"/>
      <c r="T8" s="98"/>
      <c r="U8" s="98"/>
      <c r="V8" s="98"/>
      <c r="W8" s="98"/>
      <c r="X8" s="98"/>
      <c r="Y8" s="98"/>
      <c r="Z8" s="98"/>
      <c r="AA8" s="98"/>
      <c r="AB8" s="98"/>
      <c r="AC8" s="98"/>
      <c r="AD8" s="98"/>
      <c r="AE8" s="98"/>
      <c r="AF8" s="98"/>
      <c r="AG8" s="98"/>
    </row>
    <row r="9" spans="1:33" x14ac:dyDescent="0.25">
      <c r="A9" s="726"/>
      <c r="B9" s="726"/>
      <c r="C9" s="726"/>
      <c r="D9" s="726"/>
      <c r="E9" s="726"/>
      <c r="F9" s="726"/>
      <c r="G9" s="726"/>
      <c r="H9" s="726"/>
      <c r="I9" s="726"/>
      <c r="J9" s="114"/>
      <c r="K9" s="114"/>
      <c r="L9" s="114"/>
      <c r="M9" s="114"/>
      <c r="N9" s="114"/>
      <c r="O9" s="114"/>
      <c r="P9" s="114"/>
      <c r="Q9" s="114"/>
      <c r="R9" s="114"/>
      <c r="S9" s="114"/>
      <c r="T9" s="114"/>
      <c r="U9" s="114"/>
      <c r="V9" s="114"/>
      <c r="W9" s="114"/>
      <c r="X9" s="114"/>
      <c r="Y9" s="114"/>
      <c r="Z9" s="114"/>
      <c r="AA9" s="114"/>
      <c r="AB9" s="114"/>
      <c r="AC9" s="114"/>
      <c r="AD9" s="114"/>
      <c r="AE9" s="114"/>
      <c r="AF9" s="114"/>
      <c r="AG9" s="114"/>
    </row>
    <row r="10" spans="1:33" ht="18" customHeight="1" x14ac:dyDescent="0.25">
      <c r="A10" s="631" t="s">
        <v>1147</v>
      </c>
      <c r="B10" s="631"/>
      <c r="C10" s="631"/>
      <c r="D10" s="631"/>
      <c r="E10" s="631"/>
      <c r="F10" s="631"/>
      <c r="G10" s="631"/>
      <c r="H10" s="631"/>
      <c r="I10" s="631"/>
      <c r="J10" s="17"/>
      <c r="K10" s="17"/>
      <c r="L10" s="17"/>
      <c r="M10" s="17"/>
      <c r="N10" s="17"/>
      <c r="O10" s="17"/>
      <c r="P10" s="17"/>
      <c r="Q10" s="12"/>
      <c r="R10" s="12"/>
      <c r="S10" s="12"/>
      <c r="T10" s="12"/>
      <c r="U10" s="12"/>
      <c r="V10" s="12"/>
      <c r="W10" s="12"/>
      <c r="X10" s="12"/>
      <c r="Y10" s="12"/>
      <c r="Z10" s="12"/>
      <c r="AA10" s="12"/>
      <c r="AB10" s="12"/>
      <c r="AC10" s="12"/>
      <c r="AD10" s="12"/>
      <c r="AE10" s="12"/>
      <c r="AF10" s="12"/>
      <c r="AG10" s="12"/>
    </row>
    <row r="11" spans="1:33" x14ac:dyDescent="0.25">
      <c r="A11" s="157"/>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row>
    <row r="12" spans="1:33" ht="33" customHeight="1" x14ac:dyDescent="0.25">
      <c r="A12" s="754" t="s">
        <v>514</v>
      </c>
      <c r="B12" s="761" t="s">
        <v>544</v>
      </c>
      <c r="C12" s="761" t="s">
        <v>656</v>
      </c>
      <c r="D12" s="761"/>
      <c r="E12" s="761"/>
      <c r="F12" s="761" t="s">
        <v>657</v>
      </c>
      <c r="G12" s="761" t="s">
        <v>578</v>
      </c>
      <c r="H12" s="762" t="s">
        <v>574</v>
      </c>
      <c r="I12" s="762" t="s">
        <v>664</v>
      </c>
    </row>
    <row r="13" spans="1:33" ht="47.25" customHeight="1" x14ac:dyDescent="0.25">
      <c r="A13" s="754"/>
      <c r="B13" s="761"/>
      <c r="C13" s="154" t="s">
        <v>639</v>
      </c>
      <c r="D13" s="154" t="s">
        <v>640</v>
      </c>
      <c r="E13" s="154" t="s">
        <v>641</v>
      </c>
      <c r="F13" s="761"/>
      <c r="G13" s="761"/>
      <c r="H13" s="763"/>
      <c r="I13" s="763"/>
      <c r="R13" s="11"/>
    </row>
    <row r="14" spans="1:33" ht="15.75" x14ac:dyDescent="0.25">
      <c r="A14" s="156">
        <v>1</v>
      </c>
      <c r="B14" s="150">
        <v>2</v>
      </c>
      <c r="C14" s="150">
        <v>3</v>
      </c>
      <c r="D14" s="150">
        <v>4</v>
      </c>
      <c r="E14" s="150">
        <v>5</v>
      </c>
      <c r="F14" s="150">
        <v>6</v>
      </c>
      <c r="G14" s="150">
        <v>7</v>
      </c>
      <c r="H14" s="150">
        <v>8</v>
      </c>
      <c r="I14" s="150">
        <v>9</v>
      </c>
    </row>
    <row r="15" spans="1:33" ht="31.5" x14ac:dyDescent="0.25">
      <c r="A15" s="156" t="s">
        <v>549</v>
      </c>
      <c r="B15" s="150" t="s">
        <v>579</v>
      </c>
      <c r="C15" s="154" t="s">
        <v>637</v>
      </c>
      <c r="D15" s="154" t="s">
        <v>633</v>
      </c>
      <c r="E15" s="154" t="s">
        <v>633</v>
      </c>
      <c r="F15" s="154" t="s">
        <v>633</v>
      </c>
      <c r="G15" s="154" t="s">
        <v>633</v>
      </c>
      <c r="H15" s="154" t="s">
        <v>633</v>
      </c>
      <c r="I15" s="154" t="s">
        <v>633</v>
      </c>
    </row>
    <row r="16" spans="1:33" ht="158.25" customHeight="1" x14ac:dyDescent="0.25">
      <c r="A16" s="156" t="s">
        <v>550</v>
      </c>
      <c r="B16" s="168" t="s">
        <v>662</v>
      </c>
      <c r="C16" s="150"/>
      <c r="D16" s="150"/>
      <c r="E16" s="150"/>
      <c r="F16" s="154" t="s">
        <v>636</v>
      </c>
      <c r="G16" s="154" t="s">
        <v>633</v>
      </c>
      <c r="H16" s="154" t="s">
        <v>633</v>
      </c>
      <c r="I16" s="150"/>
    </row>
    <row r="17" spans="1:9" ht="47.25" x14ac:dyDescent="0.25">
      <c r="A17" s="156" t="s">
        <v>552</v>
      </c>
      <c r="B17" s="150" t="s">
        <v>626</v>
      </c>
      <c r="C17" s="150"/>
      <c r="D17" s="150"/>
      <c r="E17" s="150"/>
      <c r="F17" s="150" t="s">
        <v>575</v>
      </c>
      <c r="G17" s="150" t="s">
        <v>571</v>
      </c>
      <c r="H17" s="150"/>
      <c r="I17" s="150" t="s">
        <v>631</v>
      </c>
    </row>
    <row r="18" spans="1:9" ht="47.25" x14ac:dyDescent="0.25">
      <c r="A18" s="156" t="s">
        <v>553</v>
      </c>
      <c r="B18" s="150" t="s">
        <v>627</v>
      </c>
      <c r="C18" s="150"/>
      <c r="D18" s="150"/>
      <c r="E18" s="150"/>
      <c r="F18" s="150" t="s">
        <v>575</v>
      </c>
      <c r="G18" s="150" t="s">
        <v>572</v>
      </c>
      <c r="H18" s="150"/>
      <c r="I18" s="150" t="s">
        <v>631</v>
      </c>
    </row>
    <row r="19" spans="1:9" ht="63" x14ac:dyDescent="0.25">
      <c r="A19" s="156" t="s">
        <v>554</v>
      </c>
      <c r="B19" s="150" t="s">
        <v>628</v>
      </c>
      <c r="C19" s="150"/>
      <c r="D19" s="150"/>
      <c r="E19" s="150"/>
      <c r="F19" s="150" t="s">
        <v>575</v>
      </c>
      <c r="G19" s="150" t="s">
        <v>573</v>
      </c>
      <c r="H19" s="150"/>
      <c r="I19" s="150" t="s">
        <v>631</v>
      </c>
    </row>
    <row r="20" spans="1:9" ht="157.5" x14ac:dyDescent="0.25">
      <c r="A20" s="156" t="s">
        <v>555</v>
      </c>
      <c r="B20" s="150" t="s">
        <v>629</v>
      </c>
      <c r="C20" s="150"/>
      <c r="D20" s="150"/>
      <c r="E20" s="150"/>
      <c r="F20" s="150" t="s">
        <v>575</v>
      </c>
      <c r="G20" s="150" t="s">
        <v>573</v>
      </c>
      <c r="H20" s="150"/>
      <c r="I20" s="154" t="s">
        <v>631</v>
      </c>
    </row>
    <row r="21" spans="1:9" ht="94.5" x14ac:dyDescent="0.25">
      <c r="A21" s="156" t="s">
        <v>596</v>
      </c>
      <c r="B21" s="150" t="s">
        <v>630</v>
      </c>
      <c r="C21" s="150"/>
      <c r="D21" s="150"/>
      <c r="E21" s="150"/>
      <c r="F21" s="150" t="s">
        <v>575</v>
      </c>
      <c r="G21" s="150" t="s">
        <v>573</v>
      </c>
      <c r="H21" s="150"/>
      <c r="I21" s="150" t="s">
        <v>631</v>
      </c>
    </row>
    <row r="22" spans="1:9" ht="160.5" x14ac:dyDescent="0.25">
      <c r="A22" s="156" t="s">
        <v>551</v>
      </c>
      <c r="B22" s="169" t="s">
        <v>684</v>
      </c>
      <c r="C22" s="150"/>
      <c r="D22" s="150"/>
      <c r="E22" s="150"/>
      <c r="F22" s="150" t="s">
        <v>575</v>
      </c>
      <c r="G22" s="154" t="s">
        <v>633</v>
      </c>
      <c r="H22" s="154" t="s">
        <v>633</v>
      </c>
      <c r="I22" s="150"/>
    </row>
    <row r="23" spans="1:9" ht="47.25" x14ac:dyDescent="0.25">
      <c r="A23" s="156" t="s">
        <v>556</v>
      </c>
      <c r="B23" s="150" t="s">
        <v>626</v>
      </c>
      <c r="C23" s="150"/>
      <c r="D23" s="150"/>
      <c r="E23" s="150"/>
      <c r="F23" s="150" t="s">
        <v>575</v>
      </c>
      <c r="G23" s="150" t="s">
        <v>571</v>
      </c>
      <c r="H23" s="150"/>
      <c r="I23" s="150" t="s">
        <v>631</v>
      </c>
    </row>
    <row r="24" spans="1:9" ht="47.25" x14ac:dyDescent="0.25">
      <c r="A24" s="156" t="s">
        <v>557</v>
      </c>
      <c r="B24" s="150" t="s">
        <v>627</v>
      </c>
      <c r="C24" s="150"/>
      <c r="D24" s="150"/>
      <c r="E24" s="150"/>
      <c r="F24" s="150" t="s">
        <v>575</v>
      </c>
      <c r="G24" s="150" t="s">
        <v>572</v>
      </c>
      <c r="H24" s="150"/>
      <c r="I24" s="150" t="s">
        <v>631</v>
      </c>
    </row>
    <row r="25" spans="1:9" ht="78.75" x14ac:dyDescent="0.25">
      <c r="A25" s="156" t="s">
        <v>558</v>
      </c>
      <c r="B25" s="150" t="s">
        <v>628</v>
      </c>
      <c r="C25" s="150"/>
      <c r="D25" s="150"/>
      <c r="E25" s="150"/>
      <c r="F25" s="150" t="s">
        <v>575</v>
      </c>
      <c r="G25" s="150" t="s">
        <v>573</v>
      </c>
      <c r="H25" s="150"/>
      <c r="I25" s="150" t="s">
        <v>631</v>
      </c>
    </row>
    <row r="26" spans="1:9" ht="173.25" x14ac:dyDescent="0.25">
      <c r="A26" s="156" t="s">
        <v>559</v>
      </c>
      <c r="B26" s="150" t="s">
        <v>629</v>
      </c>
      <c r="C26" s="150"/>
      <c r="D26" s="150"/>
      <c r="E26" s="150"/>
      <c r="F26" s="150" t="s">
        <v>575</v>
      </c>
      <c r="G26" s="150" t="s">
        <v>573</v>
      </c>
      <c r="H26" s="150"/>
      <c r="I26" s="150" t="s">
        <v>631</v>
      </c>
    </row>
    <row r="27" spans="1:9" ht="94.5" x14ac:dyDescent="0.25">
      <c r="A27" s="156" t="s">
        <v>619</v>
      </c>
      <c r="B27" s="150" t="s">
        <v>630</v>
      </c>
      <c r="C27" s="150"/>
      <c r="D27" s="150"/>
      <c r="E27" s="150"/>
      <c r="F27" s="150" t="s">
        <v>575</v>
      </c>
      <c r="G27" s="150" t="s">
        <v>573</v>
      </c>
      <c r="H27" s="150"/>
      <c r="I27" s="150" t="s">
        <v>631</v>
      </c>
    </row>
    <row r="28" spans="1:9" ht="31.5" x14ac:dyDescent="0.25">
      <c r="A28" s="156" t="s">
        <v>560</v>
      </c>
      <c r="B28" s="150" t="s">
        <v>579</v>
      </c>
      <c r="C28" s="153" t="s">
        <v>633</v>
      </c>
      <c r="D28" s="153" t="s">
        <v>633</v>
      </c>
      <c r="E28" s="153" t="s">
        <v>633</v>
      </c>
      <c r="F28" s="153" t="s">
        <v>633</v>
      </c>
      <c r="G28" s="153" t="s">
        <v>633</v>
      </c>
      <c r="H28" s="153" t="s">
        <v>633</v>
      </c>
      <c r="I28" s="153" t="s">
        <v>633</v>
      </c>
    </row>
    <row r="29" spans="1:9" ht="18" x14ac:dyDescent="0.25">
      <c r="A29" s="163" t="s">
        <v>644</v>
      </c>
      <c r="B29" s="153" t="s">
        <v>644</v>
      </c>
      <c r="C29" s="71"/>
      <c r="D29" s="71"/>
      <c r="E29" s="71"/>
      <c r="F29" s="71"/>
      <c r="G29" s="71"/>
      <c r="H29" s="71"/>
      <c r="I29" s="71"/>
    </row>
    <row r="31" spans="1:9" ht="18" x14ac:dyDescent="0.25">
      <c r="A31" s="158"/>
      <c r="B31" s="11" t="s">
        <v>673</v>
      </c>
    </row>
    <row r="32" spans="1:9" ht="51.75" customHeight="1" x14ac:dyDescent="0.25">
      <c r="A32" s="158"/>
      <c r="B32" s="766" t="s">
        <v>674</v>
      </c>
      <c r="C32" s="766"/>
      <c r="D32" s="766"/>
      <c r="E32" s="766"/>
      <c r="F32" s="766"/>
      <c r="G32" s="766"/>
      <c r="H32" s="766"/>
      <c r="I32" s="766"/>
    </row>
    <row r="33" spans="1:9" ht="18" x14ac:dyDescent="0.25">
      <c r="A33" s="158"/>
      <c r="B33" s="11" t="s">
        <v>672</v>
      </c>
    </row>
    <row r="34" spans="1:9" ht="18" x14ac:dyDescent="0.25">
      <c r="B34" s="11" t="s">
        <v>675</v>
      </c>
    </row>
    <row r="35" spans="1:9" ht="18" x14ac:dyDescent="0.25">
      <c r="B35" s="11" t="s">
        <v>676</v>
      </c>
    </row>
    <row r="36" spans="1:9" ht="52.5" customHeight="1" x14ac:dyDescent="0.25">
      <c r="B36" s="766" t="s">
        <v>638</v>
      </c>
      <c r="C36" s="766"/>
      <c r="D36" s="766"/>
      <c r="E36" s="766"/>
      <c r="F36" s="766"/>
      <c r="G36" s="766"/>
      <c r="H36" s="766"/>
      <c r="I36" s="766"/>
    </row>
    <row r="37" spans="1:9" ht="18" x14ac:dyDescent="0.25">
      <c r="B37" s="11" t="s">
        <v>643</v>
      </c>
    </row>
    <row r="39" spans="1:9" x14ac:dyDescent="0.25">
      <c r="B39" s="11"/>
    </row>
  </sheetData>
  <mergeCells count="15">
    <mergeCell ref="A4:I4"/>
    <mergeCell ref="A5:I5"/>
    <mergeCell ref="A7:I7"/>
    <mergeCell ref="A8:I8"/>
    <mergeCell ref="A9:I9"/>
    <mergeCell ref="B32:I32"/>
    <mergeCell ref="B36:I36"/>
    <mergeCell ref="H12:H13"/>
    <mergeCell ref="I12:I13"/>
    <mergeCell ref="A10:I10"/>
    <mergeCell ref="A12:A13"/>
    <mergeCell ref="B12:B13"/>
    <mergeCell ref="C12:E12"/>
    <mergeCell ref="F12:F13"/>
    <mergeCell ref="G12:G13"/>
  </mergeCells>
  <printOptions horizontalCentered="1"/>
  <pageMargins left="0.70866141732283472" right="0.70866141732283472" top="0.74803149606299213" bottom="0.74803149606299213" header="0.31496062992125984" footer="0.31496062992125984"/>
  <pageSetup paperSize="8" scale="65" firstPageNumber="7" fitToWidth="2" orientation="landscape" useFirstPageNumber="1" r:id="rId1"/>
  <headerFooter>
    <oddHeader>&amp;C&amp;P</oddHeader>
  </headerFooter>
  <colBreaks count="1" manualBreakCount="1">
    <brk id="16" max="2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0000"/>
    <pageSetUpPr fitToPage="1"/>
  </sheetPr>
  <dimension ref="A1:AH159"/>
  <sheetViews>
    <sheetView zoomScale="60" zoomScaleNormal="60" workbookViewId="0">
      <pane xSplit="3" ySplit="14" topLeftCell="D15" activePane="bottomRight" state="frozen"/>
      <selection pane="topRight" activeCell="D1" sqref="D1"/>
      <selection pane="bottomLeft" activeCell="A15" sqref="A15"/>
      <selection pane="bottomRight" activeCell="U37" sqref="U37"/>
    </sheetView>
  </sheetViews>
  <sheetFormatPr defaultColWidth="9" defaultRowHeight="15" x14ac:dyDescent="0.25"/>
  <cols>
    <col min="1" max="1" width="10" style="622" customWidth="1"/>
    <col min="2" max="2" width="39.625" style="622" customWidth="1"/>
    <col min="3" max="3" width="13.5" style="622" customWidth="1"/>
    <col min="4" max="4" width="14.25" style="622" customWidth="1"/>
    <col min="5" max="5" width="13" style="622" customWidth="1"/>
    <col min="6" max="6" width="12" style="622" customWidth="1"/>
    <col min="7" max="7" width="13.625" style="622" customWidth="1"/>
    <col min="8" max="8" width="17.625" style="622" customWidth="1"/>
    <col min="9" max="9" width="16.125" style="622" customWidth="1"/>
    <col min="10" max="10" width="14.875" style="622" customWidth="1"/>
    <col min="11" max="11" width="15.75" style="622" customWidth="1"/>
    <col min="12" max="12" width="14.5" style="622" customWidth="1"/>
    <col min="13" max="13" width="13.875" style="622" customWidth="1"/>
    <col min="14" max="14" width="18.875" style="622" customWidth="1"/>
    <col min="15" max="15" width="14.875" style="622" customWidth="1"/>
    <col min="16" max="16" width="19.875" style="622" customWidth="1"/>
    <col min="17" max="17" width="14.25" style="11" customWidth="1"/>
    <col min="18" max="18" width="13" style="11" customWidth="1"/>
    <col min="19" max="19" width="14.5" style="11" customWidth="1"/>
    <col min="20" max="20" width="14.625" style="16" customWidth="1"/>
    <col min="21" max="21" width="10" style="16" customWidth="1"/>
    <col min="22" max="22" width="12.25" style="16" bestFit="1" customWidth="1"/>
    <col min="23" max="23" width="11.375" style="16" customWidth="1"/>
    <col min="24" max="24" width="10.5" style="16" customWidth="1"/>
    <col min="25" max="25" width="8.75" style="622" customWidth="1"/>
    <col min="26" max="26" width="8.375" style="622" customWidth="1"/>
    <col min="27" max="27" width="9" style="622"/>
    <col min="28" max="28" width="14.625" style="622" customWidth="1"/>
    <col min="29" max="29" width="18.875" style="622" customWidth="1"/>
    <col min="30" max="30" width="15.5" style="622" customWidth="1"/>
    <col min="31" max="32" width="14.25" style="622" customWidth="1"/>
    <col min="33" max="16384" width="9" style="622"/>
  </cols>
  <sheetData>
    <row r="1" spans="1:34" s="614" customFormat="1" ht="18.75" customHeight="1" x14ac:dyDescent="0.25">
      <c r="A1" s="613"/>
      <c r="N1" s="159" t="s">
        <v>353</v>
      </c>
      <c r="Q1" s="11"/>
      <c r="R1" s="11"/>
      <c r="S1" s="11"/>
      <c r="T1" s="16"/>
      <c r="U1" s="16"/>
      <c r="V1" s="16"/>
      <c r="W1" s="16"/>
    </row>
    <row r="2" spans="1:34" s="614" customFormat="1" ht="18.75" customHeight="1" x14ac:dyDescent="0.3">
      <c r="A2" s="613"/>
      <c r="N2" s="160" t="s">
        <v>1</v>
      </c>
      <c r="Q2" s="11"/>
      <c r="R2" s="11"/>
      <c r="S2" s="11"/>
      <c r="T2" s="16"/>
      <c r="U2" s="16"/>
      <c r="V2" s="16"/>
      <c r="W2" s="16"/>
    </row>
    <row r="3" spans="1:34" s="614" customFormat="1" ht="18.75" x14ac:dyDescent="0.3">
      <c r="A3" s="615"/>
      <c r="N3" s="160" t="s">
        <v>767</v>
      </c>
      <c r="Q3" s="11"/>
      <c r="R3" s="11"/>
      <c r="S3" s="11"/>
      <c r="T3" s="16"/>
      <c r="U3" s="16"/>
      <c r="V3" s="16"/>
      <c r="W3" s="16"/>
    </row>
    <row r="4" spans="1:34" s="614" customFormat="1" ht="16.5" x14ac:dyDescent="0.25">
      <c r="A4" s="777" t="s">
        <v>393</v>
      </c>
      <c r="B4" s="777"/>
      <c r="C4" s="777"/>
      <c r="D4" s="777"/>
      <c r="E4" s="777"/>
      <c r="F4" s="777"/>
      <c r="G4" s="777"/>
      <c r="H4" s="777"/>
      <c r="I4" s="777"/>
      <c r="J4" s="777"/>
      <c r="K4" s="777"/>
      <c r="L4" s="777"/>
      <c r="M4" s="777"/>
      <c r="N4" s="777"/>
      <c r="Q4" s="11"/>
      <c r="R4" s="11"/>
      <c r="S4" s="11"/>
      <c r="T4" s="16"/>
      <c r="U4" s="16"/>
      <c r="V4" s="16"/>
      <c r="W4" s="16"/>
    </row>
    <row r="5" spans="1:34" s="614" customFormat="1" ht="15.75" x14ac:dyDescent="0.2">
      <c r="A5" s="784"/>
      <c r="B5" s="784"/>
      <c r="C5" s="784"/>
      <c r="D5" s="784"/>
      <c r="E5" s="784"/>
      <c r="F5" s="784"/>
      <c r="G5" s="784"/>
      <c r="H5" s="784"/>
      <c r="I5" s="784"/>
      <c r="J5" s="784"/>
      <c r="K5" s="784"/>
      <c r="L5" s="784"/>
      <c r="M5" s="784"/>
      <c r="N5" s="784"/>
      <c r="O5" s="612"/>
      <c r="P5" s="612"/>
      <c r="Q5" s="612"/>
      <c r="R5" s="612"/>
      <c r="S5" s="612"/>
      <c r="T5" s="612"/>
      <c r="U5" s="612"/>
      <c r="V5" s="612"/>
      <c r="W5" s="612"/>
      <c r="X5" s="612"/>
      <c r="Y5" s="612"/>
      <c r="Z5" s="612"/>
      <c r="AA5" s="612"/>
      <c r="AB5" s="612"/>
      <c r="AC5" s="612"/>
    </row>
    <row r="6" spans="1:34" s="614" customFormat="1" ht="15.75" x14ac:dyDescent="0.2">
      <c r="A6" s="756" t="s">
        <v>877</v>
      </c>
      <c r="B6" s="756"/>
      <c r="C6" s="756"/>
      <c r="D6" s="756"/>
      <c r="E6" s="756"/>
      <c r="F6" s="756"/>
      <c r="G6" s="756"/>
      <c r="H6" s="756"/>
      <c r="I6" s="756"/>
      <c r="J6" s="756"/>
      <c r="K6" s="756"/>
      <c r="L6" s="756"/>
      <c r="M6" s="756"/>
      <c r="N6" s="756"/>
      <c r="O6" s="616"/>
      <c r="P6" s="616"/>
      <c r="Q6" s="616"/>
      <c r="R6" s="616"/>
      <c r="S6" s="616"/>
      <c r="T6" s="616"/>
      <c r="U6" s="616"/>
      <c r="V6" s="616"/>
      <c r="W6" s="616"/>
      <c r="X6" s="616"/>
      <c r="Y6" s="616"/>
      <c r="Z6" s="616"/>
      <c r="AA6" s="616"/>
      <c r="AB6" s="616"/>
      <c r="AC6" s="616"/>
      <c r="AD6" s="616"/>
      <c r="AE6" s="616"/>
      <c r="AF6" s="616"/>
      <c r="AG6" s="616"/>
      <c r="AH6" s="616"/>
    </row>
    <row r="7" spans="1:34" s="614" customFormat="1" ht="15.75" x14ac:dyDescent="0.2">
      <c r="A7" s="638" t="s">
        <v>311</v>
      </c>
      <c r="B7" s="638"/>
      <c r="C7" s="638"/>
      <c r="D7" s="638"/>
      <c r="E7" s="638"/>
      <c r="F7" s="638"/>
      <c r="G7" s="638"/>
      <c r="H7" s="638"/>
      <c r="I7" s="638"/>
      <c r="J7" s="638"/>
      <c r="K7" s="638"/>
      <c r="L7" s="638"/>
      <c r="M7" s="638"/>
      <c r="N7" s="638"/>
      <c r="O7" s="212"/>
      <c r="P7" s="212"/>
      <c r="Q7" s="212"/>
      <c r="R7" s="212"/>
      <c r="S7" s="212"/>
      <c r="T7" s="212"/>
      <c r="U7" s="212"/>
      <c r="V7" s="212"/>
      <c r="W7" s="212"/>
      <c r="X7" s="212"/>
      <c r="Y7" s="212"/>
      <c r="Z7" s="212"/>
      <c r="AA7" s="212"/>
      <c r="AB7" s="212"/>
      <c r="AC7" s="212"/>
      <c r="AD7" s="212"/>
      <c r="AE7" s="212"/>
      <c r="AF7" s="212"/>
      <c r="AG7" s="212"/>
      <c r="AH7" s="212"/>
    </row>
    <row r="8" spans="1:34" s="614" customFormat="1" ht="15.75" x14ac:dyDescent="0.2">
      <c r="A8" s="776"/>
      <c r="B8" s="776"/>
      <c r="C8" s="776"/>
      <c r="D8" s="776"/>
      <c r="E8" s="776"/>
      <c r="F8" s="776"/>
      <c r="G8" s="776"/>
      <c r="H8" s="776"/>
      <c r="I8" s="776"/>
      <c r="J8" s="776"/>
      <c r="K8" s="776"/>
      <c r="L8" s="776"/>
      <c r="M8" s="776"/>
      <c r="N8" s="776"/>
      <c r="O8" s="615"/>
      <c r="P8" s="615"/>
      <c r="Q8" s="615"/>
      <c r="R8" s="615"/>
      <c r="S8" s="615"/>
      <c r="T8" s="615"/>
      <c r="U8" s="615"/>
      <c r="V8" s="615"/>
      <c r="W8" s="615"/>
      <c r="X8" s="615"/>
      <c r="Y8" s="615"/>
      <c r="Z8" s="615"/>
      <c r="AA8" s="615"/>
      <c r="AB8" s="615"/>
      <c r="AC8" s="615"/>
    </row>
    <row r="9" spans="1:34" s="618" customFormat="1" ht="15.75" customHeight="1" x14ac:dyDescent="0.25">
      <c r="A9" s="697" t="s">
        <v>1147</v>
      </c>
      <c r="B9" s="697"/>
      <c r="C9" s="697"/>
      <c r="D9" s="697"/>
      <c r="E9" s="697"/>
      <c r="F9" s="697"/>
      <c r="G9" s="697"/>
      <c r="H9" s="697"/>
      <c r="I9" s="697"/>
      <c r="J9" s="697"/>
      <c r="K9" s="697"/>
      <c r="L9" s="697"/>
      <c r="M9" s="697"/>
      <c r="N9" s="697"/>
      <c r="O9" s="617"/>
      <c r="P9" s="617"/>
      <c r="Q9" s="617"/>
      <c r="R9" s="617"/>
      <c r="S9" s="617"/>
      <c r="T9" s="617"/>
      <c r="U9" s="617"/>
      <c r="V9" s="617"/>
      <c r="W9" s="617"/>
      <c r="X9" s="617"/>
      <c r="Y9" s="617"/>
      <c r="Z9" s="617"/>
      <c r="AA9" s="617"/>
      <c r="AB9" s="617"/>
      <c r="AC9" s="617"/>
      <c r="AD9" s="617"/>
      <c r="AE9" s="617"/>
      <c r="AF9" s="617"/>
      <c r="AG9" s="617"/>
      <c r="AH9" s="617"/>
    </row>
    <row r="10" spans="1:34" s="614" customFormat="1" ht="18.75" x14ac:dyDescent="0.2">
      <c r="A10" s="778"/>
      <c r="B10" s="778"/>
      <c r="C10" s="778"/>
      <c r="D10" s="778"/>
      <c r="E10" s="778"/>
      <c r="F10" s="778"/>
      <c r="G10" s="778"/>
      <c r="H10" s="778"/>
      <c r="I10" s="778"/>
      <c r="J10" s="778"/>
      <c r="K10" s="778"/>
      <c r="L10" s="778"/>
      <c r="M10" s="778"/>
      <c r="N10" s="778"/>
      <c r="O10" s="778"/>
      <c r="P10" s="778"/>
      <c r="Q10" s="778"/>
      <c r="R10" s="778"/>
      <c r="S10" s="778"/>
      <c r="T10" s="778"/>
      <c r="U10" s="778"/>
      <c r="V10" s="778"/>
      <c r="W10" s="778"/>
      <c r="X10" s="778"/>
      <c r="Y10" s="778"/>
      <c r="Z10" s="778"/>
      <c r="AA10" s="778"/>
      <c r="AB10" s="778"/>
      <c r="AC10" s="778"/>
    </row>
    <row r="11" spans="1:34" s="614" customFormat="1" ht="69.75" customHeight="1" x14ac:dyDescent="0.2">
      <c r="A11" s="637" t="s">
        <v>178</v>
      </c>
      <c r="B11" s="637" t="s">
        <v>31</v>
      </c>
      <c r="C11" s="637" t="s">
        <v>32</v>
      </c>
      <c r="D11" s="775" t="s">
        <v>94</v>
      </c>
      <c r="E11" s="769" t="s">
        <v>138</v>
      </c>
      <c r="F11" s="769" t="s">
        <v>133</v>
      </c>
      <c r="G11" s="769" t="s">
        <v>325</v>
      </c>
      <c r="H11" s="637" t="s">
        <v>76</v>
      </c>
      <c r="I11" s="637"/>
      <c r="J11" s="637"/>
      <c r="K11" s="637"/>
      <c r="L11" s="637" t="s">
        <v>75</v>
      </c>
      <c r="M11" s="637"/>
      <c r="N11" s="728" t="s">
        <v>48</v>
      </c>
      <c r="O11" s="728" t="s">
        <v>47</v>
      </c>
      <c r="P11" s="747" t="s">
        <v>667</v>
      </c>
      <c r="Q11" s="775" t="s">
        <v>327</v>
      </c>
      <c r="R11" s="775"/>
      <c r="S11" s="772" t="s">
        <v>140</v>
      </c>
      <c r="T11" s="772" t="s">
        <v>136</v>
      </c>
      <c r="U11" s="751" t="s">
        <v>132</v>
      </c>
      <c r="V11" s="751"/>
      <c r="W11" s="751"/>
      <c r="X11" s="751"/>
      <c r="Y11" s="751"/>
      <c r="Z11" s="751"/>
      <c r="AA11" s="779" t="s">
        <v>328</v>
      </c>
      <c r="AB11" s="780"/>
      <c r="AC11" s="637" t="s">
        <v>137</v>
      </c>
      <c r="AD11" s="637" t="s">
        <v>330</v>
      </c>
      <c r="AE11" s="637"/>
    </row>
    <row r="12" spans="1:34" s="291" customFormat="1" ht="67.5" customHeight="1" x14ac:dyDescent="0.25">
      <c r="A12" s="637"/>
      <c r="B12" s="637"/>
      <c r="C12" s="637"/>
      <c r="D12" s="775"/>
      <c r="E12" s="770"/>
      <c r="F12" s="770"/>
      <c r="G12" s="770"/>
      <c r="H12" s="637" t="s">
        <v>128</v>
      </c>
      <c r="I12" s="637" t="s">
        <v>129</v>
      </c>
      <c r="J12" s="637" t="s">
        <v>130</v>
      </c>
      <c r="K12" s="769" t="s">
        <v>131</v>
      </c>
      <c r="L12" s="637"/>
      <c r="M12" s="637"/>
      <c r="N12" s="728"/>
      <c r="O12" s="728"/>
      <c r="P12" s="748"/>
      <c r="Q12" s="775"/>
      <c r="R12" s="775"/>
      <c r="S12" s="773"/>
      <c r="T12" s="773"/>
      <c r="U12" s="783" t="s">
        <v>682</v>
      </c>
      <c r="V12" s="783"/>
      <c r="W12" s="728" t="s">
        <v>683</v>
      </c>
      <c r="X12" s="728"/>
      <c r="Y12" s="744" t="s">
        <v>97</v>
      </c>
      <c r="Z12" s="746"/>
      <c r="AA12" s="781"/>
      <c r="AB12" s="782"/>
      <c r="AC12" s="637"/>
      <c r="AD12" s="637"/>
      <c r="AE12" s="637"/>
    </row>
    <row r="13" spans="1:34" s="291" customFormat="1" ht="201.75" customHeight="1" x14ac:dyDescent="0.25">
      <c r="A13" s="637"/>
      <c r="B13" s="637"/>
      <c r="C13" s="637"/>
      <c r="D13" s="775"/>
      <c r="E13" s="771"/>
      <c r="F13" s="771"/>
      <c r="G13" s="771"/>
      <c r="H13" s="637"/>
      <c r="I13" s="637"/>
      <c r="J13" s="637"/>
      <c r="K13" s="771"/>
      <c r="L13" s="607" t="s">
        <v>74</v>
      </c>
      <c r="M13" s="604" t="s">
        <v>46</v>
      </c>
      <c r="N13" s="728"/>
      <c r="O13" s="728"/>
      <c r="P13" s="749"/>
      <c r="Q13" s="610" t="s">
        <v>2</v>
      </c>
      <c r="R13" s="610" t="s">
        <v>326</v>
      </c>
      <c r="S13" s="774"/>
      <c r="T13" s="774"/>
      <c r="U13" s="304" t="s">
        <v>36</v>
      </c>
      <c r="V13" s="304" t="s">
        <v>37</v>
      </c>
      <c r="W13" s="304" t="s">
        <v>36</v>
      </c>
      <c r="X13" s="304" t="s">
        <v>37</v>
      </c>
      <c r="Y13" s="607" t="s">
        <v>36</v>
      </c>
      <c r="Z13" s="611" t="s">
        <v>37</v>
      </c>
      <c r="AA13" s="607" t="s">
        <v>36</v>
      </c>
      <c r="AB13" s="611" t="s">
        <v>37</v>
      </c>
      <c r="AC13" s="637"/>
      <c r="AD13" s="619" t="s">
        <v>329</v>
      </c>
      <c r="AE13" s="604" t="s">
        <v>139</v>
      </c>
    </row>
    <row r="14" spans="1:34" s="291" customFormat="1" ht="21.75" customHeight="1" x14ac:dyDescent="0.25">
      <c r="A14" s="604">
        <v>1</v>
      </c>
      <c r="B14" s="604">
        <v>2</v>
      </c>
      <c r="C14" s="604">
        <v>3</v>
      </c>
      <c r="D14" s="610">
        <v>4</v>
      </c>
      <c r="E14" s="620">
        <v>5</v>
      </c>
      <c r="F14" s="620">
        <v>6</v>
      </c>
      <c r="G14" s="620">
        <v>7</v>
      </c>
      <c r="H14" s="604">
        <v>8</v>
      </c>
      <c r="I14" s="604">
        <v>9</v>
      </c>
      <c r="J14" s="604">
        <v>10</v>
      </c>
      <c r="K14" s="620">
        <v>11</v>
      </c>
      <c r="L14" s="607">
        <v>12</v>
      </c>
      <c r="M14" s="604">
        <v>13</v>
      </c>
      <c r="N14" s="607">
        <v>14</v>
      </c>
      <c r="O14" s="607">
        <v>15</v>
      </c>
      <c r="P14" s="608">
        <v>16</v>
      </c>
      <c r="Q14" s="610">
        <v>17</v>
      </c>
      <c r="R14" s="610">
        <v>18</v>
      </c>
      <c r="S14" s="609">
        <v>19</v>
      </c>
      <c r="T14" s="609">
        <v>20</v>
      </c>
      <c r="U14" s="304">
        <v>21</v>
      </c>
      <c r="V14" s="304">
        <v>22</v>
      </c>
      <c r="W14" s="304">
        <v>23</v>
      </c>
      <c r="X14" s="304">
        <v>24</v>
      </c>
      <c r="Y14" s="607">
        <v>25</v>
      </c>
      <c r="Z14" s="611">
        <v>26</v>
      </c>
      <c r="AA14" s="607">
        <v>27</v>
      </c>
      <c r="AB14" s="611">
        <v>28</v>
      </c>
      <c r="AC14" s="604">
        <v>29</v>
      </c>
      <c r="AD14" s="619">
        <v>30</v>
      </c>
      <c r="AE14" s="129">
        <v>31</v>
      </c>
    </row>
    <row r="15" spans="1:34" s="94" customFormat="1" ht="31.5" x14ac:dyDescent="0.25">
      <c r="A15" s="474">
        <v>0</v>
      </c>
      <c r="B15" s="475" t="s">
        <v>735</v>
      </c>
      <c r="C15" s="290"/>
      <c r="D15" s="606" t="s">
        <v>883</v>
      </c>
      <c r="E15" s="138" t="s">
        <v>633</v>
      </c>
      <c r="F15" s="138" t="s">
        <v>633</v>
      </c>
      <c r="G15" s="138" t="s">
        <v>633</v>
      </c>
      <c r="H15" s="138" t="s">
        <v>633</v>
      </c>
      <c r="I15" s="138" t="s">
        <v>633</v>
      </c>
      <c r="J15" s="138" t="s">
        <v>633</v>
      </c>
      <c r="K15" s="138" t="s">
        <v>633</v>
      </c>
      <c r="L15" s="138" t="s">
        <v>686</v>
      </c>
      <c r="M15" s="138" t="s">
        <v>686</v>
      </c>
      <c r="N15" s="138" t="s">
        <v>686</v>
      </c>
      <c r="O15" s="138" t="s">
        <v>686</v>
      </c>
      <c r="P15" s="138"/>
      <c r="Q15" s="294">
        <f>Q17</f>
        <v>8.8899999999999988</v>
      </c>
      <c r="R15" s="138" t="s">
        <v>633</v>
      </c>
      <c r="S15" s="138" t="s">
        <v>633</v>
      </c>
      <c r="T15" s="294"/>
      <c r="U15" s="294">
        <f>U17+U19</f>
        <v>27.460000000000004</v>
      </c>
      <c r="V15" s="294">
        <f>V16+V17+V19</f>
        <v>34.159999999999997</v>
      </c>
      <c r="W15" s="294">
        <f>U15</f>
        <v>27.460000000000004</v>
      </c>
      <c r="X15" s="294">
        <f>V15</f>
        <v>34.159999999999997</v>
      </c>
      <c r="Y15" s="138"/>
      <c r="Z15" s="138"/>
      <c r="AA15" s="138" t="s">
        <v>101</v>
      </c>
      <c r="AB15" s="138" t="s">
        <v>101</v>
      </c>
      <c r="AC15" s="234" t="s">
        <v>795</v>
      </c>
      <c r="AD15" s="228" t="s">
        <v>633</v>
      </c>
      <c r="AE15" s="228" t="s">
        <v>633</v>
      </c>
      <c r="AF15" s="556"/>
    </row>
    <row r="16" spans="1:34" s="94" customFormat="1" ht="15.75" x14ac:dyDescent="0.25">
      <c r="A16" s="290" t="s">
        <v>736</v>
      </c>
      <c r="B16" s="289" t="s">
        <v>737</v>
      </c>
      <c r="C16" s="290"/>
      <c r="D16" s="606"/>
      <c r="E16" s="138" t="s">
        <v>763</v>
      </c>
      <c r="F16" s="138" t="s">
        <v>763</v>
      </c>
      <c r="G16" s="138" t="s">
        <v>763</v>
      </c>
      <c r="H16" s="138" t="s">
        <v>763</v>
      </c>
      <c r="I16" s="138" t="s">
        <v>763</v>
      </c>
      <c r="J16" s="138" t="s">
        <v>763</v>
      </c>
      <c r="K16" s="138" t="s">
        <v>763</v>
      </c>
      <c r="L16" s="138" t="s">
        <v>763</v>
      </c>
      <c r="M16" s="138" t="s">
        <v>763</v>
      </c>
      <c r="N16" s="138" t="s">
        <v>763</v>
      </c>
      <c r="O16" s="138" t="s">
        <v>763</v>
      </c>
      <c r="P16" s="138" t="s">
        <v>763</v>
      </c>
      <c r="Q16" s="138" t="s">
        <v>763</v>
      </c>
      <c r="R16" s="138" t="s">
        <v>763</v>
      </c>
      <c r="S16" s="138" t="s">
        <v>763</v>
      </c>
      <c r="T16" s="294"/>
      <c r="U16" s="138"/>
      <c r="V16" s="138">
        <v>4</v>
      </c>
      <c r="W16" s="294">
        <f t="shared" ref="W16:X90" si="0">U16</f>
        <v>0</v>
      </c>
      <c r="X16" s="294">
        <f t="shared" si="0"/>
        <v>4</v>
      </c>
      <c r="Y16" s="138"/>
      <c r="Z16" s="138"/>
      <c r="AA16" s="138"/>
      <c r="AB16" s="138"/>
      <c r="AC16" s="138"/>
      <c r="AD16" s="228"/>
      <c r="AE16" s="228"/>
      <c r="AF16" s="556"/>
    </row>
    <row r="17" spans="1:32" s="94" customFormat="1" ht="31.5" x14ac:dyDescent="0.25">
      <c r="A17" s="290" t="s">
        <v>738</v>
      </c>
      <c r="B17" s="289" t="s">
        <v>762</v>
      </c>
      <c r="C17" s="290"/>
      <c r="D17" s="606" t="s">
        <v>883</v>
      </c>
      <c r="E17" s="138" t="s">
        <v>633</v>
      </c>
      <c r="F17" s="138" t="s">
        <v>633</v>
      </c>
      <c r="G17" s="138" t="s">
        <v>633</v>
      </c>
      <c r="H17" s="138" t="s">
        <v>633</v>
      </c>
      <c r="I17" s="138" t="s">
        <v>633</v>
      </c>
      <c r="J17" s="138" t="s">
        <v>633</v>
      </c>
      <c r="K17" s="138" t="s">
        <v>633</v>
      </c>
      <c r="L17" s="138" t="s">
        <v>686</v>
      </c>
      <c r="M17" s="138" t="s">
        <v>686</v>
      </c>
      <c r="N17" s="138" t="s">
        <v>686</v>
      </c>
      <c r="O17" s="138" t="s">
        <v>686</v>
      </c>
      <c r="P17" s="138"/>
      <c r="Q17" s="294">
        <f>Q33</f>
        <v>8.8899999999999988</v>
      </c>
      <c r="R17" s="138" t="s">
        <v>633</v>
      </c>
      <c r="S17" s="138" t="s">
        <v>633</v>
      </c>
      <c r="T17" s="294"/>
      <c r="U17" s="294">
        <f>U33</f>
        <v>27.460000000000004</v>
      </c>
      <c r="V17" s="294">
        <f>V33</f>
        <v>29.36</v>
      </c>
      <c r="W17" s="294">
        <f t="shared" si="0"/>
        <v>27.460000000000004</v>
      </c>
      <c r="X17" s="294">
        <f t="shared" si="0"/>
        <v>29.36</v>
      </c>
      <c r="Y17" s="138"/>
      <c r="Z17" s="138"/>
      <c r="AA17" s="138" t="s">
        <v>101</v>
      </c>
      <c r="AB17" s="138" t="s">
        <v>101</v>
      </c>
      <c r="AC17" s="234" t="s">
        <v>795</v>
      </c>
      <c r="AD17" s="228" t="s">
        <v>633</v>
      </c>
      <c r="AE17" s="228" t="s">
        <v>633</v>
      </c>
      <c r="AF17" s="556"/>
    </row>
    <row r="18" spans="1:32" s="94" customFormat="1" ht="63" x14ac:dyDescent="0.25">
      <c r="A18" s="290" t="s">
        <v>739</v>
      </c>
      <c r="B18" s="289" t="s">
        <v>740</v>
      </c>
      <c r="C18" s="290"/>
      <c r="D18" s="606"/>
      <c r="E18" s="138" t="s">
        <v>763</v>
      </c>
      <c r="F18" s="138" t="s">
        <v>763</v>
      </c>
      <c r="G18" s="138" t="s">
        <v>763</v>
      </c>
      <c r="H18" s="138" t="s">
        <v>763</v>
      </c>
      <c r="I18" s="138" t="s">
        <v>763</v>
      </c>
      <c r="J18" s="138" t="s">
        <v>763</v>
      </c>
      <c r="K18" s="138" t="s">
        <v>763</v>
      </c>
      <c r="L18" s="138" t="s">
        <v>763</v>
      </c>
      <c r="M18" s="138" t="s">
        <v>763</v>
      </c>
      <c r="N18" s="138" t="s">
        <v>763</v>
      </c>
      <c r="O18" s="138" t="s">
        <v>763</v>
      </c>
      <c r="P18" s="138" t="s">
        <v>763</v>
      </c>
      <c r="Q18" s="138" t="s">
        <v>763</v>
      </c>
      <c r="R18" s="138" t="s">
        <v>763</v>
      </c>
      <c r="S18" s="138" t="s">
        <v>763</v>
      </c>
      <c r="T18" s="294"/>
      <c r="U18" s="138" t="s">
        <v>763</v>
      </c>
      <c r="V18" s="294">
        <v>0</v>
      </c>
      <c r="W18" s="294" t="str">
        <f t="shared" si="0"/>
        <v>0</v>
      </c>
      <c r="X18" s="294">
        <f t="shared" si="0"/>
        <v>0</v>
      </c>
      <c r="Y18" s="138"/>
      <c r="Z18" s="138"/>
      <c r="AA18" s="138" t="s">
        <v>763</v>
      </c>
      <c r="AB18" s="138"/>
      <c r="AC18" s="138"/>
      <c r="AD18" s="228"/>
      <c r="AE18" s="228"/>
      <c r="AF18" s="556"/>
    </row>
    <row r="19" spans="1:32" s="94" customFormat="1" ht="31.5" x14ac:dyDescent="0.25">
      <c r="A19" s="290" t="s">
        <v>741</v>
      </c>
      <c r="B19" s="289" t="s">
        <v>742</v>
      </c>
      <c r="C19" s="290"/>
      <c r="D19" s="606" t="s">
        <v>883</v>
      </c>
      <c r="E19" s="138" t="s">
        <v>633</v>
      </c>
      <c r="F19" s="138" t="s">
        <v>633</v>
      </c>
      <c r="G19" s="138" t="s">
        <v>633</v>
      </c>
      <c r="H19" s="138" t="s">
        <v>633</v>
      </c>
      <c r="I19" s="138" t="s">
        <v>633</v>
      </c>
      <c r="J19" s="138" t="s">
        <v>633</v>
      </c>
      <c r="K19" s="138" t="s">
        <v>633</v>
      </c>
      <c r="L19" s="138"/>
      <c r="M19" s="138"/>
      <c r="N19" s="138"/>
      <c r="O19" s="138"/>
      <c r="P19" s="138"/>
      <c r="Q19" s="138" t="s">
        <v>633</v>
      </c>
      <c r="R19" s="138" t="s">
        <v>633</v>
      </c>
      <c r="S19" s="138" t="s">
        <v>633</v>
      </c>
      <c r="T19" s="294"/>
      <c r="U19" s="294">
        <f>U119</f>
        <v>0</v>
      </c>
      <c r="V19" s="294">
        <v>0.8</v>
      </c>
      <c r="W19" s="294">
        <f t="shared" si="0"/>
        <v>0</v>
      </c>
      <c r="X19" s="294">
        <f t="shared" si="0"/>
        <v>0.8</v>
      </c>
      <c r="Y19" s="138"/>
      <c r="Z19" s="138"/>
      <c r="AA19" s="138" t="s">
        <v>101</v>
      </c>
      <c r="AB19" s="138" t="s">
        <v>101</v>
      </c>
      <c r="AC19" s="234" t="s">
        <v>795</v>
      </c>
      <c r="AD19" s="228" t="s">
        <v>633</v>
      </c>
      <c r="AE19" s="228" t="s">
        <v>633</v>
      </c>
      <c r="AF19" s="556"/>
    </row>
    <row r="20" spans="1:32" s="94" customFormat="1" ht="47.25" x14ac:dyDescent="0.25">
      <c r="A20" s="290" t="s">
        <v>743</v>
      </c>
      <c r="B20" s="289" t="s">
        <v>744</v>
      </c>
      <c r="C20" s="290"/>
      <c r="D20" s="606"/>
      <c r="E20" s="138" t="s">
        <v>763</v>
      </c>
      <c r="F20" s="138" t="s">
        <v>763</v>
      </c>
      <c r="G20" s="138" t="s">
        <v>763</v>
      </c>
      <c r="H20" s="138" t="s">
        <v>763</v>
      </c>
      <c r="I20" s="138" t="s">
        <v>763</v>
      </c>
      <c r="J20" s="138" t="s">
        <v>763</v>
      </c>
      <c r="K20" s="138" t="s">
        <v>763</v>
      </c>
      <c r="L20" s="138" t="s">
        <v>763</v>
      </c>
      <c r="M20" s="138" t="s">
        <v>763</v>
      </c>
      <c r="N20" s="138" t="s">
        <v>763</v>
      </c>
      <c r="O20" s="138" t="s">
        <v>763</v>
      </c>
      <c r="P20" s="138" t="s">
        <v>763</v>
      </c>
      <c r="Q20" s="138" t="s">
        <v>763</v>
      </c>
      <c r="R20" s="138" t="s">
        <v>763</v>
      </c>
      <c r="S20" s="138" t="s">
        <v>763</v>
      </c>
      <c r="T20" s="294"/>
      <c r="U20" s="138" t="s">
        <v>763</v>
      </c>
      <c r="V20" s="138">
        <v>0</v>
      </c>
      <c r="W20" s="294" t="str">
        <f t="shared" si="0"/>
        <v>0</v>
      </c>
      <c r="X20" s="294">
        <f t="shared" si="0"/>
        <v>0</v>
      </c>
      <c r="Y20" s="138"/>
      <c r="Z20" s="138"/>
      <c r="AA20" s="138" t="s">
        <v>763</v>
      </c>
      <c r="AB20" s="138"/>
      <c r="AC20" s="138"/>
      <c r="AD20" s="228"/>
      <c r="AE20" s="228"/>
      <c r="AF20" s="556"/>
    </row>
    <row r="21" spans="1:32" s="94" customFormat="1" ht="15.75" x14ac:dyDescent="0.25">
      <c r="A21" s="290" t="s">
        <v>745</v>
      </c>
      <c r="B21" s="289" t="s">
        <v>746</v>
      </c>
      <c r="C21" s="290"/>
      <c r="D21" s="606"/>
      <c r="E21" s="138" t="s">
        <v>763</v>
      </c>
      <c r="F21" s="138" t="s">
        <v>763</v>
      </c>
      <c r="G21" s="138" t="s">
        <v>763</v>
      </c>
      <c r="H21" s="138" t="s">
        <v>763</v>
      </c>
      <c r="I21" s="138" t="s">
        <v>763</v>
      </c>
      <c r="J21" s="138" t="s">
        <v>763</v>
      </c>
      <c r="K21" s="138" t="s">
        <v>763</v>
      </c>
      <c r="L21" s="138" t="s">
        <v>763</v>
      </c>
      <c r="M21" s="138" t="s">
        <v>763</v>
      </c>
      <c r="N21" s="138" t="s">
        <v>763</v>
      </c>
      <c r="O21" s="138" t="s">
        <v>763</v>
      </c>
      <c r="P21" s="138" t="s">
        <v>763</v>
      </c>
      <c r="Q21" s="138" t="s">
        <v>763</v>
      </c>
      <c r="R21" s="138" t="s">
        <v>763</v>
      </c>
      <c r="S21" s="138" t="s">
        <v>763</v>
      </c>
      <c r="T21" s="294"/>
      <c r="U21" s="138" t="s">
        <v>763</v>
      </c>
      <c r="V21" s="138">
        <v>0</v>
      </c>
      <c r="W21" s="294" t="str">
        <f t="shared" si="0"/>
        <v>0</v>
      </c>
      <c r="X21" s="294">
        <f t="shared" si="0"/>
        <v>0</v>
      </c>
      <c r="Y21" s="138"/>
      <c r="Z21" s="138"/>
      <c r="AA21" s="138" t="s">
        <v>763</v>
      </c>
      <c r="AB21" s="138"/>
      <c r="AC21" s="138"/>
      <c r="AD21" s="228"/>
      <c r="AE21" s="228"/>
      <c r="AF21" s="556"/>
    </row>
    <row r="22" spans="1:32" s="94" customFormat="1" ht="15.75" x14ac:dyDescent="0.25">
      <c r="A22" s="290"/>
      <c r="B22" s="129"/>
      <c r="C22" s="290"/>
      <c r="D22" s="606"/>
      <c r="E22" s="138"/>
      <c r="F22" s="138"/>
      <c r="G22" s="138"/>
      <c r="H22" s="138"/>
      <c r="I22" s="138"/>
      <c r="J22" s="138"/>
      <c r="K22" s="138"/>
      <c r="L22" s="138"/>
      <c r="M22" s="138"/>
      <c r="N22" s="138"/>
      <c r="O22" s="138"/>
      <c r="P22" s="138"/>
      <c r="Q22" s="138"/>
      <c r="R22" s="138"/>
      <c r="S22" s="138"/>
      <c r="T22" s="294"/>
      <c r="U22" s="138"/>
      <c r="V22" s="138">
        <v>0</v>
      </c>
      <c r="W22" s="294">
        <f t="shared" si="0"/>
        <v>0</v>
      </c>
      <c r="X22" s="294">
        <f t="shared" si="0"/>
        <v>0</v>
      </c>
      <c r="Y22" s="138"/>
      <c r="Z22" s="138"/>
      <c r="AA22" s="138"/>
      <c r="AB22" s="138"/>
      <c r="AC22" s="138"/>
      <c r="AD22" s="228"/>
      <c r="AE22" s="228"/>
      <c r="AF22" s="556"/>
    </row>
    <row r="23" spans="1:32" s="94" customFormat="1" ht="31.5" x14ac:dyDescent="0.25">
      <c r="A23" s="290">
        <v>1</v>
      </c>
      <c r="B23" s="289" t="s">
        <v>579</v>
      </c>
      <c r="C23" s="290"/>
      <c r="D23" s="606"/>
      <c r="E23" s="138"/>
      <c r="F23" s="138"/>
      <c r="G23" s="138"/>
      <c r="H23" s="138"/>
      <c r="I23" s="138"/>
      <c r="J23" s="138"/>
      <c r="K23" s="138"/>
      <c r="L23" s="138"/>
      <c r="M23" s="138"/>
      <c r="N23" s="138"/>
      <c r="O23" s="138"/>
      <c r="P23" s="138"/>
      <c r="Q23" s="138"/>
      <c r="R23" s="138"/>
      <c r="S23" s="138"/>
      <c r="T23" s="294"/>
      <c r="U23" s="138"/>
      <c r="V23" s="138">
        <v>0</v>
      </c>
      <c r="W23" s="294">
        <f t="shared" si="0"/>
        <v>0</v>
      </c>
      <c r="X23" s="294">
        <f t="shared" si="0"/>
        <v>0</v>
      </c>
      <c r="Y23" s="138"/>
      <c r="Z23" s="138"/>
      <c r="AA23" s="138"/>
      <c r="AB23" s="138"/>
      <c r="AC23" s="138"/>
      <c r="AD23" s="228"/>
      <c r="AE23" s="228"/>
      <c r="AF23" s="556"/>
    </row>
    <row r="24" spans="1:32" s="94" customFormat="1" ht="31.5" x14ac:dyDescent="0.25">
      <c r="A24" s="477" t="s">
        <v>550</v>
      </c>
      <c r="B24" s="475" t="s">
        <v>747</v>
      </c>
      <c r="C24" s="290"/>
      <c r="D24" s="606"/>
      <c r="E24" s="138" t="s">
        <v>763</v>
      </c>
      <c r="F24" s="138" t="s">
        <v>763</v>
      </c>
      <c r="G24" s="138" t="s">
        <v>763</v>
      </c>
      <c r="H24" s="138" t="s">
        <v>763</v>
      </c>
      <c r="I24" s="138" t="s">
        <v>763</v>
      </c>
      <c r="J24" s="138" t="s">
        <v>763</v>
      </c>
      <c r="K24" s="138" t="s">
        <v>763</v>
      </c>
      <c r="L24" s="138" t="s">
        <v>763</v>
      </c>
      <c r="M24" s="138" t="s">
        <v>763</v>
      </c>
      <c r="N24" s="138" t="s">
        <v>763</v>
      </c>
      <c r="O24" s="138" t="s">
        <v>763</v>
      </c>
      <c r="P24" s="138" t="s">
        <v>763</v>
      </c>
      <c r="Q24" s="138" t="s">
        <v>763</v>
      </c>
      <c r="R24" s="138" t="s">
        <v>763</v>
      </c>
      <c r="S24" s="138" t="s">
        <v>763</v>
      </c>
      <c r="T24" s="294"/>
      <c r="U24" s="138" t="s">
        <v>763</v>
      </c>
      <c r="V24" s="138">
        <v>4</v>
      </c>
      <c r="W24" s="294" t="str">
        <f t="shared" si="0"/>
        <v>0</v>
      </c>
      <c r="X24" s="294">
        <f t="shared" si="0"/>
        <v>4</v>
      </c>
      <c r="Y24" s="138"/>
      <c r="Z24" s="138"/>
      <c r="AA24" s="138" t="s">
        <v>763</v>
      </c>
      <c r="AB24" s="138"/>
      <c r="AC24" s="138"/>
      <c r="AD24" s="228"/>
      <c r="AE24" s="228"/>
      <c r="AF24" s="556"/>
    </row>
    <row r="25" spans="1:32" s="94" customFormat="1" ht="47.25" x14ac:dyDescent="0.25">
      <c r="A25" s="82" t="s">
        <v>552</v>
      </c>
      <c r="B25" s="289" t="s">
        <v>748</v>
      </c>
      <c r="C25" s="290"/>
      <c r="D25" s="606"/>
      <c r="E25" s="138"/>
      <c r="F25" s="138"/>
      <c r="G25" s="138"/>
      <c r="H25" s="138"/>
      <c r="I25" s="138"/>
      <c r="J25" s="138"/>
      <c r="K25" s="138"/>
      <c r="L25" s="138"/>
      <c r="M25" s="138"/>
      <c r="N25" s="138"/>
      <c r="O25" s="138"/>
      <c r="P25" s="138"/>
      <c r="Q25" s="138"/>
      <c r="R25" s="138"/>
      <c r="S25" s="138"/>
      <c r="T25" s="294"/>
      <c r="U25" s="138"/>
      <c r="V25" s="138">
        <v>4</v>
      </c>
      <c r="W25" s="294">
        <f t="shared" si="0"/>
        <v>0</v>
      </c>
      <c r="X25" s="294">
        <f t="shared" si="0"/>
        <v>4</v>
      </c>
      <c r="Y25" s="138"/>
      <c r="Z25" s="138"/>
      <c r="AA25" s="138"/>
      <c r="AB25" s="138"/>
      <c r="AC25" s="138"/>
      <c r="AD25" s="228"/>
      <c r="AE25" s="228"/>
      <c r="AF25" s="556"/>
    </row>
    <row r="26" spans="1:32" s="94" customFormat="1" ht="63" x14ac:dyDescent="0.25">
      <c r="A26" s="82"/>
      <c r="B26" s="288" t="s">
        <v>1125</v>
      </c>
      <c r="C26" s="289" t="s">
        <v>1123</v>
      </c>
      <c r="D26" s="606"/>
      <c r="E26" s="138"/>
      <c r="F26" s="138"/>
      <c r="G26" s="138"/>
      <c r="H26" s="138"/>
      <c r="I26" s="138"/>
      <c r="J26" s="138"/>
      <c r="K26" s="138"/>
      <c r="L26" s="138"/>
      <c r="M26" s="138"/>
      <c r="N26" s="138"/>
      <c r="O26" s="138"/>
      <c r="P26" s="138"/>
      <c r="Q26" s="138"/>
      <c r="R26" s="138"/>
      <c r="S26" s="138"/>
      <c r="T26" s="294"/>
      <c r="U26" s="138"/>
      <c r="V26" s="138"/>
      <c r="W26" s="294"/>
      <c r="X26" s="294"/>
      <c r="Y26" s="138"/>
      <c r="Z26" s="138"/>
      <c r="AA26" s="138"/>
      <c r="AB26" s="138"/>
      <c r="AC26" s="138"/>
      <c r="AD26" s="228"/>
      <c r="AE26" s="228"/>
      <c r="AF26" s="556"/>
    </row>
    <row r="27" spans="1:32" s="94" customFormat="1" ht="63" x14ac:dyDescent="0.25">
      <c r="A27" s="82"/>
      <c r="B27" s="288" t="s">
        <v>1126</v>
      </c>
      <c r="C27" s="289" t="s">
        <v>1123</v>
      </c>
      <c r="D27" s="606"/>
      <c r="E27" s="138"/>
      <c r="F27" s="138"/>
      <c r="G27" s="138"/>
      <c r="H27" s="138"/>
      <c r="I27" s="138"/>
      <c r="J27" s="138"/>
      <c r="K27" s="138"/>
      <c r="L27" s="138"/>
      <c r="M27" s="138"/>
      <c r="N27" s="138"/>
      <c r="O27" s="138"/>
      <c r="P27" s="138"/>
      <c r="Q27" s="138"/>
      <c r="R27" s="138"/>
      <c r="S27" s="138"/>
      <c r="T27" s="294"/>
      <c r="U27" s="138"/>
      <c r="V27" s="138"/>
      <c r="W27" s="294"/>
      <c r="X27" s="294"/>
      <c r="Y27" s="138"/>
      <c r="Z27" s="138"/>
      <c r="AA27" s="138"/>
      <c r="AB27" s="138"/>
      <c r="AC27" s="138"/>
      <c r="AD27" s="228"/>
      <c r="AE27" s="228"/>
      <c r="AF27" s="556"/>
    </row>
    <row r="28" spans="1:32" s="94" customFormat="1" ht="31.5" x14ac:dyDescent="0.25">
      <c r="A28" s="82"/>
      <c r="B28" s="288" t="s">
        <v>1075</v>
      </c>
      <c r="C28" s="290" t="s">
        <v>1127</v>
      </c>
      <c r="D28" s="606"/>
      <c r="E28" s="138"/>
      <c r="F28" s="138"/>
      <c r="G28" s="138"/>
      <c r="H28" s="138"/>
      <c r="I28" s="138"/>
      <c r="J28" s="138"/>
      <c r="K28" s="138"/>
      <c r="L28" s="138"/>
      <c r="M28" s="138"/>
      <c r="N28" s="138"/>
      <c r="O28" s="138"/>
      <c r="P28" s="234"/>
      <c r="Q28" s="138"/>
      <c r="R28" s="138"/>
      <c r="S28" s="138"/>
      <c r="T28" s="294"/>
      <c r="U28" s="309"/>
      <c r="V28" s="309">
        <v>4</v>
      </c>
      <c r="W28" s="294">
        <f t="shared" si="0"/>
        <v>0</v>
      </c>
      <c r="X28" s="294">
        <f t="shared" si="0"/>
        <v>4</v>
      </c>
      <c r="Y28" s="309"/>
      <c r="Z28" s="309"/>
      <c r="AA28" s="138"/>
      <c r="AB28" s="138"/>
      <c r="AC28" s="234"/>
      <c r="AD28" s="228"/>
      <c r="AE28" s="228"/>
      <c r="AF28" s="556"/>
    </row>
    <row r="29" spans="1:32" s="94" customFormat="1" ht="15.75" x14ac:dyDescent="0.25">
      <c r="A29" s="82"/>
      <c r="B29" s="289"/>
      <c r="C29" s="290"/>
      <c r="D29" s="606"/>
      <c r="E29" s="138"/>
      <c r="F29" s="138"/>
      <c r="G29" s="138"/>
      <c r="H29" s="138"/>
      <c r="I29" s="138"/>
      <c r="J29" s="138"/>
      <c r="K29" s="138"/>
      <c r="L29" s="138"/>
      <c r="M29" s="138"/>
      <c r="N29" s="138"/>
      <c r="O29" s="138"/>
      <c r="P29" s="138"/>
      <c r="Q29" s="138"/>
      <c r="R29" s="138"/>
      <c r="S29" s="138"/>
      <c r="T29" s="294"/>
      <c r="U29" s="138"/>
      <c r="V29" s="138">
        <v>0</v>
      </c>
      <c r="W29" s="294">
        <f t="shared" si="0"/>
        <v>0</v>
      </c>
      <c r="X29" s="294">
        <f t="shared" si="0"/>
        <v>0</v>
      </c>
      <c r="Y29" s="138"/>
      <c r="Z29" s="138"/>
      <c r="AA29" s="138"/>
      <c r="AB29" s="138"/>
      <c r="AC29" s="138"/>
      <c r="AD29" s="228"/>
      <c r="AE29" s="228"/>
      <c r="AF29" s="556"/>
    </row>
    <row r="30" spans="1:32" s="94" customFormat="1" ht="31.5" x14ac:dyDescent="0.25">
      <c r="A30" s="82" t="s">
        <v>553</v>
      </c>
      <c r="B30" s="289" t="s">
        <v>523</v>
      </c>
      <c r="C30" s="290"/>
      <c r="D30" s="606"/>
      <c r="E30" s="138"/>
      <c r="F30" s="138"/>
      <c r="G30" s="138"/>
      <c r="H30" s="138"/>
      <c r="I30" s="138"/>
      <c r="J30" s="138"/>
      <c r="K30" s="138"/>
      <c r="L30" s="138"/>
      <c r="M30" s="138"/>
      <c r="N30" s="138"/>
      <c r="O30" s="138"/>
      <c r="P30" s="138"/>
      <c r="Q30" s="138"/>
      <c r="R30" s="138"/>
      <c r="S30" s="138"/>
      <c r="T30" s="294"/>
      <c r="U30" s="138"/>
      <c r="V30" s="138">
        <v>0</v>
      </c>
      <c r="W30" s="294">
        <f t="shared" si="0"/>
        <v>0</v>
      </c>
      <c r="X30" s="294">
        <f t="shared" si="0"/>
        <v>0</v>
      </c>
      <c r="Y30" s="138"/>
      <c r="Z30" s="138"/>
      <c r="AA30" s="138"/>
      <c r="AB30" s="138"/>
      <c r="AC30" s="138"/>
      <c r="AD30" s="228"/>
      <c r="AE30" s="228"/>
      <c r="AF30" s="556"/>
    </row>
    <row r="31" spans="1:32" s="94" customFormat="1" ht="31.5" x14ac:dyDescent="0.25">
      <c r="A31" s="82" t="s">
        <v>554</v>
      </c>
      <c r="B31" s="289" t="s">
        <v>522</v>
      </c>
      <c r="C31" s="290"/>
      <c r="D31" s="606"/>
      <c r="E31" s="138"/>
      <c r="F31" s="138"/>
      <c r="G31" s="138"/>
      <c r="H31" s="138"/>
      <c r="I31" s="138"/>
      <c r="J31" s="138"/>
      <c r="K31" s="138"/>
      <c r="L31" s="138"/>
      <c r="M31" s="138"/>
      <c r="N31" s="138"/>
      <c r="O31" s="138"/>
      <c r="P31" s="138"/>
      <c r="Q31" s="138"/>
      <c r="R31" s="138"/>
      <c r="S31" s="138"/>
      <c r="T31" s="294"/>
      <c r="U31" s="138"/>
      <c r="V31" s="138">
        <v>0</v>
      </c>
      <c r="W31" s="294">
        <f t="shared" si="0"/>
        <v>0</v>
      </c>
      <c r="X31" s="294">
        <f t="shared" si="0"/>
        <v>0</v>
      </c>
      <c r="Y31" s="138"/>
      <c r="Z31" s="138"/>
      <c r="AA31" s="138"/>
      <c r="AB31" s="138"/>
      <c r="AC31" s="138"/>
      <c r="AD31" s="228"/>
      <c r="AE31" s="228"/>
      <c r="AF31" s="556"/>
    </row>
    <row r="32" spans="1:32" s="94" customFormat="1" ht="78.75" x14ac:dyDescent="0.25">
      <c r="A32" s="82" t="s">
        <v>555</v>
      </c>
      <c r="B32" s="289" t="s">
        <v>749</v>
      </c>
      <c r="C32" s="290"/>
      <c r="D32" s="606"/>
      <c r="E32" s="138"/>
      <c r="F32" s="138"/>
      <c r="G32" s="138"/>
      <c r="H32" s="138"/>
      <c r="I32" s="138"/>
      <c r="J32" s="138"/>
      <c r="K32" s="138"/>
      <c r="L32" s="138"/>
      <c r="M32" s="138"/>
      <c r="N32" s="138"/>
      <c r="O32" s="138"/>
      <c r="P32" s="138"/>
      <c r="Q32" s="138"/>
      <c r="R32" s="138"/>
      <c r="S32" s="138"/>
      <c r="T32" s="294"/>
      <c r="U32" s="138"/>
      <c r="V32" s="138">
        <v>0</v>
      </c>
      <c r="W32" s="294">
        <f t="shared" si="0"/>
        <v>0</v>
      </c>
      <c r="X32" s="294">
        <f t="shared" si="0"/>
        <v>0</v>
      </c>
      <c r="Y32" s="138"/>
      <c r="Z32" s="138"/>
      <c r="AA32" s="138"/>
      <c r="AB32" s="138"/>
      <c r="AC32" s="138"/>
      <c r="AD32" s="228"/>
      <c r="AE32" s="228"/>
      <c r="AF32" s="556"/>
    </row>
    <row r="33" spans="1:32" s="94" customFormat="1" ht="47.25" x14ac:dyDescent="0.25">
      <c r="A33" s="477" t="s">
        <v>551</v>
      </c>
      <c r="B33" s="475" t="s">
        <v>750</v>
      </c>
      <c r="C33" s="290"/>
      <c r="D33" s="606"/>
      <c r="E33" s="138" t="s">
        <v>633</v>
      </c>
      <c r="F33" s="138" t="s">
        <v>633</v>
      </c>
      <c r="G33" s="138" t="s">
        <v>633</v>
      </c>
      <c r="H33" s="138" t="s">
        <v>633</v>
      </c>
      <c r="I33" s="138" t="s">
        <v>633</v>
      </c>
      <c r="J33" s="138" t="s">
        <v>633</v>
      </c>
      <c r="K33" s="138" t="s">
        <v>633</v>
      </c>
      <c r="L33" s="138" t="s">
        <v>686</v>
      </c>
      <c r="M33" s="138" t="s">
        <v>686</v>
      </c>
      <c r="N33" s="138" t="s">
        <v>686</v>
      </c>
      <c r="O33" s="138" t="s">
        <v>686</v>
      </c>
      <c r="P33" s="138"/>
      <c r="Q33" s="294">
        <f>Q34</f>
        <v>8.8899999999999988</v>
      </c>
      <c r="R33" s="138"/>
      <c r="S33" s="138" t="s">
        <v>794</v>
      </c>
      <c r="T33" s="294"/>
      <c r="U33" s="294">
        <f>U36+U85+U94+U98</f>
        <v>27.460000000000004</v>
      </c>
      <c r="V33" s="294">
        <f>V34</f>
        <v>29.36</v>
      </c>
      <c r="W33" s="294">
        <f t="shared" si="0"/>
        <v>27.460000000000004</v>
      </c>
      <c r="X33" s="294">
        <f t="shared" si="0"/>
        <v>29.36</v>
      </c>
      <c r="Y33" s="138"/>
      <c r="Z33" s="138"/>
      <c r="AA33" s="138" t="s">
        <v>101</v>
      </c>
      <c r="AB33" s="138" t="s">
        <v>101</v>
      </c>
      <c r="AC33" s="234" t="s">
        <v>798</v>
      </c>
      <c r="AD33" s="228" t="s">
        <v>633</v>
      </c>
      <c r="AE33" s="228" t="s">
        <v>633</v>
      </c>
      <c r="AF33" s="556"/>
    </row>
    <row r="34" spans="1:32" s="94" customFormat="1" ht="63" x14ac:dyDescent="0.25">
      <c r="A34" s="82" t="s">
        <v>556</v>
      </c>
      <c r="B34" s="478" t="s">
        <v>764</v>
      </c>
      <c r="C34" s="290"/>
      <c r="D34" s="606"/>
      <c r="E34" s="138" t="s">
        <v>633</v>
      </c>
      <c r="F34" s="138" t="s">
        <v>633</v>
      </c>
      <c r="G34" s="138" t="s">
        <v>633</v>
      </c>
      <c r="H34" s="138" t="s">
        <v>633</v>
      </c>
      <c r="I34" s="138" t="s">
        <v>633</v>
      </c>
      <c r="J34" s="138" t="s">
        <v>633</v>
      </c>
      <c r="K34" s="138" t="s">
        <v>633</v>
      </c>
      <c r="L34" s="138" t="s">
        <v>686</v>
      </c>
      <c r="M34" s="138" t="s">
        <v>686</v>
      </c>
      <c r="N34" s="138" t="s">
        <v>686</v>
      </c>
      <c r="O34" s="138" t="s">
        <v>686</v>
      </c>
      <c r="P34" s="138"/>
      <c r="Q34" s="294">
        <f>Q36</f>
        <v>8.8899999999999988</v>
      </c>
      <c r="R34" s="138"/>
      <c r="S34" s="138" t="s">
        <v>794</v>
      </c>
      <c r="T34" s="294"/>
      <c r="U34" s="294">
        <f>U36</f>
        <v>27.460000000000004</v>
      </c>
      <c r="V34" s="294">
        <f>V36</f>
        <v>29.36</v>
      </c>
      <c r="W34" s="294">
        <f t="shared" si="0"/>
        <v>27.460000000000004</v>
      </c>
      <c r="X34" s="294">
        <f t="shared" si="0"/>
        <v>29.36</v>
      </c>
      <c r="Y34" s="138"/>
      <c r="Z34" s="138"/>
      <c r="AA34" s="138" t="s">
        <v>101</v>
      </c>
      <c r="AB34" s="138" t="s">
        <v>101</v>
      </c>
      <c r="AC34" s="234" t="s">
        <v>798</v>
      </c>
      <c r="AD34" s="228" t="s">
        <v>633</v>
      </c>
      <c r="AE34" s="228" t="s">
        <v>633</v>
      </c>
      <c r="AF34" s="556"/>
    </row>
    <row r="35" spans="1:32" s="94" customFormat="1" ht="31.5" x14ac:dyDescent="0.25">
      <c r="A35" s="82" t="s">
        <v>603</v>
      </c>
      <c r="B35" s="289" t="s">
        <v>765</v>
      </c>
      <c r="C35" s="290"/>
      <c r="D35" s="606"/>
      <c r="E35" s="138" t="s">
        <v>633</v>
      </c>
      <c r="F35" s="138" t="s">
        <v>633</v>
      </c>
      <c r="G35" s="138" t="s">
        <v>633</v>
      </c>
      <c r="H35" s="138" t="s">
        <v>633</v>
      </c>
      <c r="I35" s="138" t="s">
        <v>633</v>
      </c>
      <c r="J35" s="138" t="s">
        <v>633</v>
      </c>
      <c r="K35" s="138" t="s">
        <v>633</v>
      </c>
      <c r="L35" s="138" t="s">
        <v>686</v>
      </c>
      <c r="M35" s="138" t="s">
        <v>686</v>
      </c>
      <c r="N35" s="138" t="s">
        <v>686</v>
      </c>
      <c r="O35" s="138" t="s">
        <v>686</v>
      </c>
      <c r="P35" s="138"/>
      <c r="Q35" s="138"/>
      <c r="R35" s="138"/>
      <c r="S35" s="138"/>
      <c r="T35" s="294"/>
      <c r="U35" s="138"/>
      <c r="V35" s="138">
        <v>0</v>
      </c>
      <c r="W35" s="294">
        <f t="shared" si="0"/>
        <v>0</v>
      </c>
      <c r="X35" s="294">
        <f t="shared" si="0"/>
        <v>0</v>
      </c>
      <c r="Y35" s="138"/>
      <c r="Z35" s="138"/>
      <c r="AA35" s="138"/>
      <c r="AB35" s="138"/>
      <c r="AC35" s="138"/>
      <c r="AD35" s="228"/>
      <c r="AE35" s="228"/>
      <c r="AF35" s="556"/>
    </row>
    <row r="36" spans="1:32" s="94" customFormat="1" ht="63" x14ac:dyDescent="0.25">
      <c r="A36" s="82" t="s">
        <v>604</v>
      </c>
      <c r="B36" s="289" t="s">
        <v>766</v>
      </c>
      <c r="C36" s="290"/>
      <c r="D36" s="606" t="s">
        <v>883</v>
      </c>
      <c r="E36" s="138" t="s">
        <v>633</v>
      </c>
      <c r="F36" s="138" t="s">
        <v>633</v>
      </c>
      <c r="G36" s="138" t="s">
        <v>633</v>
      </c>
      <c r="H36" s="138" t="s">
        <v>633</v>
      </c>
      <c r="I36" s="138" t="s">
        <v>633</v>
      </c>
      <c r="J36" s="138" t="s">
        <v>633</v>
      </c>
      <c r="K36" s="138" t="s">
        <v>633</v>
      </c>
      <c r="L36" s="138" t="s">
        <v>686</v>
      </c>
      <c r="M36" s="138" t="s">
        <v>686</v>
      </c>
      <c r="N36" s="138" t="s">
        <v>686</v>
      </c>
      <c r="O36" s="138" t="s">
        <v>686</v>
      </c>
      <c r="P36" s="138"/>
      <c r="Q36" s="294">
        <f>SUM(Q37:Q68)</f>
        <v>8.8899999999999988</v>
      </c>
      <c r="R36" s="138"/>
      <c r="S36" s="138"/>
      <c r="T36" s="294"/>
      <c r="U36" s="294">
        <f>SUM(U37:U83)</f>
        <v>27.460000000000004</v>
      </c>
      <c r="V36" s="294">
        <f>SUM(V37:V83)</f>
        <v>29.36</v>
      </c>
      <c r="W36" s="294">
        <f t="shared" si="0"/>
        <v>27.460000000000004</v>
      </c>
      <c r="X36" s="294">
        <f t="shared" si="0"/>
        <v>29.36</v>
      </c>
      <c r="Y36" s="138"/>
      <c r="Z36" s="138"/>
      <c r="AA36" s="138" t="s">
        <v>101</v>
      </c>
      <c r="AB36" s="138" t="s">
        <v>101</v>
      </c>
      <c r="AC36" s="234" t="s">
        <v>795</v>
      </c>
      <c r="AD36" s="228" t="s">
        <v>633</v>
      </c>
      <c r="AE36" s="228" t="s">
        <v>633</v>
      </c>
      <c r="AF36" s="556"/>
    </row>
    <row r="37" spans="1:32" s="94" customFormat="1" ht="60" customHeight="1" x14ac:dyDescent="0.25">
      <c r="A37" s="534"/>
      <c r="B37" s="282" t="s">
        <v>830</v>
      </c>
      <c r="C37" s="605" t="s">
        <v>806</v>
      </c>
      <c r="D37" s="605">
        <v>2020</v>
      </c>
      <c r="E37" s="138" t="s">
        <v>633</v>
      </c>
      <c r="F37" s="138" t="s">
        <v>633</v>
      </c>
      <c r="G37" s="138" t="s">
        <v>633</v>
      </c>
      <c r="H37" s="138" t="s">
        <v>633</v>
      </c>
      <c r="I37" s="138" t="s">
        <v>633</v>
      </c>
      <c r="J37" s="138" t="s">
        <v>633</v>
      </c>
      <c r="K37" s="138" t="s">
        <v>633</v>
      </c>
      <c r="L37" s="138" t="s">
        <v>686</v>
      </c>
      <c r="M37" s="138" t="s">
        <v>686</v>
      </c>
      <c r="N37" s="138" t="s">
        <v>686</v>
      </c>
      <c r="O37" s="138" t="s">
        <v>686</v>
      </c>
      <c r="P37" s="234" t="s">
        <v>923</v>
      </c>
      <c r="Q37" s="294" t="s">
        <v>897</v>
      </c>
      <c r="R37" s="138" t="s">
        <v>898</v>
      </c>
      <c r="S37" s="138"/>
      <c r="T37" s="294"/>
      <c r="U37" s="309">
        <v>1.26</v>
      </c>
      <c r="V37" s="294">
        <v>1.26</v>
      </c>
      <c r="W37" s="294">
        <f t="shared" si="0"/>
        <v>1.26</v>
      </c>
      <c r="X37" s="294">
        <f t="shared" si="0"/>
        <v>1.26</v>
      </c>
      <c r="Y37" s="138"/>
      <c r="Z37" s="138"/>
      <c r="AA37" s="138" t="s">
        <v>101</v>
      </c>
      <c r="AB37" s="138" t="s">
        <v>101</v>
      </c>
      <c r="AC37" s="234" t="s">
        <v>795</v>
      </c>
      <c r="AD37" s="228" t="s">
        <v>633</v>
      </c>
      <c r="AE37" s="228" t="s">
        <v>633</v>
      </c>
      <c r="AF37" s="556"/>
    </row>
    <row r="38" spans="1:32" s="94" customFormat="1" ht="31.5" x14ac:dyDescent="0.25">
      <c r="A38" s="534"/>
      <c r="B38" s="282" t="s">
        <v>807</v>
      </c>
      <c r="C38" s="605" t="s">
        <v>806</v>
      </c>
      <c r="D38" s="605">
        <v>2020</v>
      </c>
      <c r="E38" s="138" t="s">
        <v>633</v>
      </c>
      <c r="F38" s="138" t="s">
        <v>633</v>
      </c>
      <c r="G38" s="138" t="s">
        <v>633</v>
      </c>
      <c r="H38" s="138" t="s">
        <v>633</v>
      </c>
      <c r="I38" s="138" t="s">
        <v>633</v>
      </c>
      <c r="J38" s="138" t="s">
        <v>633</v>
      </c>
      <c r="K38" s="138" t="s">
        <v>633</v>
      </c>
      <c r="L38" s="138" t="s">
        <v>686</v>
      </c>
      <c r="M38" s="138" t="s">
        <v>686</v>
      </c>
      <c r="N38" s="138" t="s">
        <v>686</v>
      </c>
      <c r="O38" s="138" t="s">
        <v>686</v>
      </c>
      <c r="P38" s="234" t="s">
        <v>924</v>
      </c>
      <c r="Q38" s="294" t="s">
        <v>899</v>
      </c>
      <c r="R38" s="138" t="s">
        <v>900</v>
      </c>
      <c r="S38" s="138"/>
      <c r="T38" s="294"/>
      <c r="U38" s="309">
        <v>0</v>
      </c>
      <c r="V38" s="294">
        <v>0</v>
      </c>
      <c r="W38" s="294">
        <f t="shared" si="0"/>
        <v>0</v>
      </c>
      <c r="X38" s="294">
        <f t="shared" si="0"/>
        <v>0</v>
      </c>
      <c r="Y38" s="138"/>
      <c r="Z38" s="138"/>
      <c r="AA38" s="138" t="s">
        <v>101</v>
      </c>
      <c r="AB38" s="138" t="s">
        <v>101</v>
      </c>
      <c r="AC38" s="234" t="s">
        <v>795</v>
      </c>
      <c r="AD38" s="228" t="s">
        <v>633</v>
      </c>
      <c r="AE38" s="228" t="s">
        <v>633</v>
      </c>
      <c r="AF38" s="556"/>
    </row>
    <row r="39" spans="1:32" s="94" customFormat="1" ht="47.25" x14ac:dyDescent="0.25">
      <c r="A39" s="534"/>
      <c r="B39" s="282" t="s">
        <v>831</v>
      </c>
      <c r="C39" s="605" t="s">
        <v>806</v>
      </c>
      <c r="D39" s="605">
        <v>2020</v>
      </c>
      <c r="E39" s="138" t="s">
        <v>633</v>
      </c>
      <c r="F39" s="138" t="s">
        <v>633</v>
      </c>
      <c r="G39" s="138" t="s">
        <v>633</v>
      </c>
      <c r="H39" s="138" t="s">
        <v>633</v>
      </c>
      <c r="I39" s="138" t="s">
        <v>633</v>
      </c>
      <c r="J39" s="138" t="s">
        <v>633</v>
      </c>
      <c r="K39" s="138" t="s">
        <v>633</v>
      </c>
      <c r="L39" s="138" t="s">
        <v>686</v>
      </c>
      <c r="M39" s="138" t="s">
        <v>686</v>
      </c>
      <c r="N39" s="138" t="s">
        <v>686</v>
      </c>
      <c r="O39" s="138" t="s">
        <v>686</v>
      </c>
      <c r="P39" s="234" t="s">
        <v>925</v>
      </c>
      <c r="Q39" s="294" t="s">
        <v>901</v>
      </c>
      <c r="R39" s="138" t="s">
        <v>900</v>
      </c>
      <c r="S39" s="138"/>
      <c r="T39" s="294"/>
      <c r="U39" s="309">
        <v>0.25</v>
      </c>
      <c r="V39" s="294">
        <v>0.8</v>
      </c>
      <c r="W39" s="294">
        <f t="shared" si="0"/>
        <v>0.25</v>
      </c>
      <c r="X39" s="294">
        <f t="shared" si="0"/>
        <v>0.8</v>
      </c>
      <c r="Y39" s="138"/>
      <c r="Z39" s="138"/>
      <c r="AA39" s="138" t="s">
        <v>101</v>
      </c>
      <c r="AB39" s="138" t="s">
        <v>101</v>
      </c>
      <c r="AC39" s="234" t="s">
        <v>795</v>
      </c>
      <c r="AD39" s="228" t="s">
        <v>633</v>
      </c>
      <c r="AE39" s="228" t="s">
        <v>633</v>
      </c>
      <c r="AF39" s="556"/>
    </row>
    <row r="40" spans="1:32" s="94" customFormat="1" ht="47.25" x14ac:dyDescent="0.25">
      <c r="A40" s="534"/>
      <c r="B40" s="282" t="s">
        <v>832</v>
      </c>
      <c r="C40" s="605" t="s">
        <v>806</v>
      </c>
      <c r="D40" s="605">
        <v>2020</v>
      </c>
      <c r="E40" s="138" t="s">
        <v>633</v>
      </c>
      <c r="F40" s="138" t="s">
        <v>633</v>
      </c>
      <c r="G40" s="138" t="s">
        <v>633</v>
      </c>
      <c r="H40" s="138" t="s">
        <v>633</v>
      </c>
      <c r="I40" s="138" t="s">
        <v>633</v>
      </c>
      <c r="J40" s="138" t="s">
        <v>633</v>
      </c>
      <c r="K40" s="138" t="s">
        <v>633</v>
      </c>
      <c r="L40" s="138" t="s">
        <v>686</v>
      </c>
      <c r="M40" s="138" t="s">
        <v>686</v>
      </c>
      <c r="N40" s="138" t="s">
        <v>686</v>
      </c>
      <c r="O40" s="138" t="s">
        <v>686</v>
      </c>
      <c r="P40" s="234" t="s">
        <v>926</v>
      </c>
      <c r="Q40" s="294" t="s">
        <v>902</v>
      </c>
      <c r="R40" s="138" t="s">
        <v>903</v>
      </c>
      <c r="S40" s="138"/>
      <c r="T40" s="294"/>
      <c r="U40" s="309">
        <v>0</v>
      </c>
      <c r="V40" s="294">
        <v>0</v>
      </c>
      <c r="W40" s="294">
        <f t="shared" si="0"/>
        <v>0</v>
      </c>
      <c r="X40" s="294">
        <f t="shared" si="0"/>
        <v>0</v>
      </c>
      <c r="Y40" s="138"/>
      <c r="Z40" s="138"/>
      <c r="AA40" s="138" t="s">
        <v>101</v>
      </c>
      <c r="AB40" s="138" t="s">
        <v>101</v>
      </c>
      <c r="AC40" s="234" t="s">
        <v>795</v>
      </c>
      <c r="AD40" s="228" t="s">
        <v>633</v>
      </c>
      <c r="AE40" s="228" t="s">
        <v>633</v>
      </c>
      <c r="AF40" s="556"/>
    </row>
    <row r="41" spans="1:32" s="94" customFormat="1" ht="47.25" x14ac:dyDescent="0.25">
      <c r="A41" s="534"/>
      <c r="B41" s="282" t="s">
        <v>833</v>
      </c>
      <c r="C41" s="605" t="s">
        <v>806</v>
      </c>
      <c r="D41" s="605">
        <v>2020</v>
      </c>
      <c r="E41" s="138" t="s">
        <v>633</v>
      </c>
      <c r="F41" s="138" t="s">
        <v>633</v>
      </c>
      <c r="G41" s="138" t="s">
        <v>633</v>
      </c>
      <c r="H41" s="138" t="s">
        <v>633</v>
      </c>
      <c r="I41" s="138" t="s">
        <v>633</v>
      </c>
      <c r="J41" s="138" t="s">
        <v>633</v>
      </c>
      <c r="K41" s="138" t="s">
        <v>633</v>
      </c>
      <c r="L41" s="138" t="s">
        <v>686</v>
      </c>
      <c r="M41" s="138" t="s">
        <v>686</v>
      </c>
      <c r="N41" s="138" t="s">
        <v>686</v>
      </c>
      <c r="O41" s="138" t="s">
        <v>686</v>
      </c>
      <c r="P41" s="234" t="s">
        <v>927</v>
      </c>
      <c r="Q41" s="294" t="s">
        <v>904</v>
      </c>
      <c r="R41" s="138" t="s">
        <v>903</v>
      </c>
      <c r="S41" s="138"/>
      <c r="T41" s="294"/>
      <c r="U41" s="309">
        <v>0.71499999999999997</v>
      </c>
      <c r="V41" s="294">
        <v>0.8</v>
      </c>
      <c r="W41" s="294">
        <f t="shared" si="0"/>
        <v>0.71499999999999997</v>
      </c>
      <c r="X41" s="294">
        <f t="shared" si="0"/>
        <v>0.8</v>
      </c>
      <c r="Y41" s="138"/>
      <c r="Z41" s="138"/>
      <c r="AA41" s="138" t="s">
        <v>101</v>
      </c>
      <c r="AB41" s="138" t="s">
        <v>101</v>
      </c>
      <c r="AC41" s="234" t="s">
        <v>795</v>
      </c>
      <c r="AD41" s="228" t="s">
        <v>633</v>
      </c>
      <c r="AE41" s="228" t="s">
        <v>633</v>
      </c>
      <c r="AF41" s="556"/>
    </row>
    <row r="42" spans="1:32" s="94" customFormat="1" ht="47.25" x14ac:dyDescent="0.25">
      <c r="A42" s="534"/>
      <c r="B42" s="282" t="s">
        <v>808</v>
      </c>
      <c r="C42" s="605" t="s">
        <v>806</v>
      </c>
      <c r="D42" s="605">
        <v>2020</v>
      </c>
      <c r="E42" s="138" t="s">
        <v>633</v>
      </c>
      <c r="F42" s="138" t="s">
        <v>633</v>
      </c>
      <c r="G42" s="138" t="s">
        <v>633</v>
      </c>
      <c r="H42" s="138" t="s">
        <v>633</v>
      </c>
      <c r="I42" s="138" t="s">
        <v>633</v>
      </c>
      <c r="J42" s="138" t="s">
        <v>633</v>
      </c>
      <c r="K42" s="138" t="s">
        <v>633</v>
      </c>
      <c r="L42" s="138" t="s">
        <v>686</v>
      </c>
      <c r="M42" s="138" t="s">
        <v>686</v>
      </c>
      <c r="N42" s="138" t="s">
        <v>686</v>
      </c>
      <c r="O42" s="138" t="s">
        <v>686</v>
      </c>
      <c r="P42" s="234" t="s">
        <v>928</v>
      </c>
      <c r="Q42" s="294" t="s">
        <v>905</v>
      </c>
      <c r="R42" s="138" t="s">
        <v>906</v>
      </c>
      <c r="S42" s="138"/>
      <c r="T42" s="294"/>
      <c r="U42" s="309">
        <v>0</v>
      </c>
      <c r="V42" s="294">
        <v>0</v>
      </c>
      <c r="W42" s="294">
        <f t="shared" si="0"/>
        <v>0</v>
      </c>
      <c r="X42" s="294">
        <f t="shared" si="0"/>
        <v>0</v>
      </c>
      <c r="Y42" s="138"/>
      <c r="Z42" s="138"/>
      <c r="AA42" s="138" t="s">
        <v>101</v>
      </c>
      <c r="AB42" s="138" t="s">
        <v>101</v>
      </c>
      <c r="AC42" s="234" t="s">
        <v>795</v>
      </c>
      <c r="AD42" s="228" t="s">
        <v>633</v>
      </c>
      <c r="AE42" s="228" t="s">
        <v>633</v>
      </c>
      <c r="AF42" s="556"/>
    </row>
    <row r="43" spans="1:32" s="94" customFormat="1" ht="63" x14ac:dyDescent="0.25">
      <c r="A43" s="534"/>
      <c r="B43" s="283" t="s">
        <v>942</v>
      </c>
      <c r="C43" s="605" t="s">
        <v>809</v>
      </c>
      <c r="D43" s="605">
        <v>2021</v>
      </c>
      <c r="E43" s="138" t="s">
        <v>633</v>
      </c>
      <c r="F43" s="138" t="s">
        <v>633</v>
      </c>
      <c r="G43" s="138" t="s">
        <v>633</v>
      </c>
      <c r="H43" s="138" t="s">
        <v>633</v>
      </c>
      <c r="I43" s="138" t="s">
        <v>633</v>
      </c>
      <c r="J43" s="138" t="s">
        <v>633</v>
      </c>
      <c r="K43" s="138" t="s">
        <v>633</v>
      </c>
      <c r="L43" s="138" t="s">
        <v>686</v>
      </c>
      <c r="M43" s="138" t="s">
        <v>686</v>
      </c>
      <c r="N43" s="138" t="s">
        <v>686</v>
      </c>
      <c r="O43" s="138" t="s">
        <v>686</v>
      </c>
      <c r="P43" s="234" t="s">
        <v>929</v>
      </c>
      <c r="Q43" s="294" t="s">
        <v>907</v>
      </c>
      <c r="R43" s="138" t="s">
        <v>908</v>
      </c>
      <c r="S43" s="138"/>
      <c r="T43" s="294"/>
      <c r="U43" s="309">
        <v>0.63</v>
      </c>
      <c r="V43" s="294">
        <v>0.8</v>
      </c>
      <c r="W43" s="294">
        <f t="shared" si="0"/>
        <v>0.63</v>
      </c>
      <c r="X43" s="294">
        <f t="shared" si="0"/>
        <v>0.8</v>
      </c>
      <c r="Y43" s="138"/>
      <c r="Z43" s="138"/>
      <c r="AA43" s="138" t="s">
        <v>101</v>
      </c>
      <c r="AB43" s="138" t="s">
        <v>101</v>
      </c>
      <c r="AC43" s="234" t="s">
        <v>795</v>
      </c>
      <c r="AD43" s="228" t="s">
        <v>633</v>
      </c>
      <c r="AE43" s="228" t="s">
        <v>633</v>
      </c>
      <c r="AF43" s="556"/>
    </row>
    <row r="44" spans="1:32" s="94" customFormat="1" ht="47.25" x14ac:dyDescent="0.25">
      <c r="A44" s="534"/>
      <c r="B44" s="283" t="s">
        <v>943</v>
      </c>
      <c r="C44" s="605" t="s">
        <v>809</v>
      </c>
      <c r="D44" s="605">
        <v>2021</v>
      </c>
      <c r="E44" s="138" t="s">
        <v>633</v>
      </c>
      <c r="F44" s="138" t="s">
        <v>633</v>
      </c>
      <c r="G44" s="138" t="s">
        <v>633</v>
      </c>
      <c r="H44" s="138" t="s">
        <v>633</v>
      </c>
      <c r="I44" s="138" t="s">
        <v>633</v>
      </c>
      <c r="J44" s="138" t="s">
        <v>633</v>
      </c>
      <c r="K44" s="138" t="s">
        <v>633</v>
      </c>
      <c r="L44" s="138" t="s">
        <v>686</v>
      </c>
      <c r="M44" s="138" t="s">
        <v>686</v>
      </c>
      <c r="N44" s="138" t="s">
        <v>686</v>
      </c>
      <c r="O44" s="138" t="s">
        <v>686</v>
      </c>
      <c r="P44" s="234" t="s">
        <v>930</v>
      </c>
      <c r="Q44" s="294" t="s">
        <v>909</v>
      </c>
      <c r="R44" s="138" t="s">
        <v>910</v>
      </c>
      <c r="S44" s="138"/>
      <c r="T44" s="294"/>
      <c r="U44" s="309">
        <v>0.63500000000000001</v>
      </c>
      <c r="V44" s="294">
        <v>0.8</v>
      </c>
      <c r="W44" s="294">
        <f t="shared" si="0"/>
        <v>0.63500000000000001</v>
      </c>
      <c r="X44" s="294">
        <f t="shared" si="0"/>
        <v>0.8</v>
      </c>
      <c r="Y44" s="138"/>
      <c r="Z44" s="138"/>
      <c r="AA44" s="138" t="s">
        <v>101</v>
      </c>
      <c r="AB44" s="138" t="s">
        <v>101</v>
      </c>
      <c r="AC44" s="234" t="s">
        <v>795</v>
      </c>
      <c r="AD44" s="228" t="s">
        <v>633</v>
      </c>
      <c r="AE44" s="228" t="s">
        <v>633</v>
      </c>
      <c r="AF44" s="556"/>
    </row>
    <row r="45" spans="1:32" s="94" customFormat="1" ht="48" customHeight="1" x14ac:dyDescent="0.25">
      <c r="A45" s="534"/>
      <c r="B45" s="283" t="s">
        <v>944</v>
      </c>
      <c r="C45" s="605" t="s">
        <v>809</v>
      </c>
      <c r="D45" s="605">
        <v>2021</v>
      </c>
      <c r="E45" s="138" t="s">
        <v>633</v>
      </c>
      <c r="F45" s="138" t="s">
        <v>633</v>
      </c>
      <c r="G45" s="138" t="s">
        <v>633</v>
      </c>
      <c r="H45" s="138" t="s">
        <v>633</v>
      </c>
      <c r="I45" s="138" t="s">
        <v>633</v>
      </c>
      <c r="J45" s="138" t="s">
        <v>633</v>
      </c>
      <c r="K45" s="138" t="s">
        <v>633</v>
      </c>
      <c r="L45" s="138" t="s">
        <v>686</v>
      </c>
      <c r="M45" s="138" t="s">
        <v>686</v>
      </c>
      <c r="N45" s="138" t="s">
        <v>686</v>
      </c>
      <c r="O45" s="138" t="s">
        <v>686</v>
      </c>
      <c r="P45" s="234" t="s">
        <v>931</v>
      </c>
      <c r="Q45" s="294">
        <f>0.75+1.54</f>
        <v>2.29</v>
      </c>
      <c r="R45" s="138" t="s">
        <v>911</v>
      </c>
      <c r="S45" s="138"/>
      <c r="T45" s="294"/>
      <c r="U45" s="309">
        <v>0</v>
      </c>
      <c r="V45" s="294">
        <v>0</v>
      </c>
      <c r="W45" s="294">
        <f t="shared" si="0"/>
        <v>0</v>
      </c>
      <c r="X45" s="294">
        <f t="shared" si="0"/>
        <v>0</v>
      </c>
      <c r="Y45" s="138"/>
      <c r="Z45" s="138"/>
      <c r="AA45" s="138" t="s">
        <v>101</v>
      </c>
      <c r="AB45" s="138" t="s">
        <v>101</v>
      </c>
      <c r="AC45" s="234" t="s">
        <v>795</v>
      </c>
      <c r="AD45" s="228" t="s">
        <v>633</v>
      </c>
      <c r="AE45" s="228" t="s">
        <v>633</v>
      </c>
      <c r="AF45" s="556"/>
    </row>
    <row r="46" spans="1:32" s="94" customFormat="1" ht="47.25" x14ac:dyDescent="0.25">
      <c r="A46" s="534"/>
      <c r="B46" s="283" t="s">
        <v>945</v>
      </c>
      <c r="C46" s="605" t="s">
        <v>809</v>
      </c>
      <c r="D46" s="605">
        <v>2021</v>
      </c>
      <c r="E46" s="138" t="s">
        <v>633</v>
      </c>
      <c r="F46" s="138" t="s">
        <v>633</v>
      </c>
      <c r="G46" s="138" t="s">
        <v>633</v>
      </c>
      <c r="H46" s="138" t="s">
        <v>633</v>
      </c>
      <c r="I46" s="138" t="s">
        <v>633</v>
      </c>
      <c r="J46" s="138" t="s">
        <v>633</v>
      </c>
      <c r="K46" s="138" t="s">
        <v>633</v>
      </c>
      <c r="L46" s="138" t="s">
        <v>686</v>
      </c>
      <c r="M46" s="138" t="s">
        <v>686</v>
      </c>
      <c r="N46" s="138" t="s">
        <v>686</v>
      </c>
      <c r="O46" s="138" t="s">
        <v>686</v>
      </c>
      <c r="P46" s="234" t="s">
        <v>1135</v>
      </c>
      <c r="Q46" s="138" t="s">
        <v>905</v>
      </c>
      <c r="R46" s="138" t="s">
        <v>912</v>
      </c>
      <c r="S46" s="138"/>
      <c r="T46" s="294"/>
      <c r="U46" s="309">
        <v>0.25</v>
      </c>
      <c r="V46" s="294">
        <v>0.25</v>
      </c>
      <c r="W46" s="294">
        <f t="shared" si="0"/>
        <v>0.25</v>
      </c>
      <c r="X46" s="294">
        <f t="shared" si="0"/>
        <v>0.25</v>
      </c>
      <c r="Y46" s="138"/>
      <c r="Z46" s="138"/>
      <c r="AA46" s="138" t="s">
        <v>101</v>
      </c>
      <c r="AB46" s="138" t="s">
        <v>101</v>
      </c>
      <c r="AC46" s="234" t="s">
        <v>795</v>
      </c>
      <c r="AD46" s="228" t="s">
        <v>633</v>
      </c>
      <c r="AE46" s="228" t="s">
        <v>633</v>
      </c>
      <c r="AF46" s="556"/>
    </row>
    <row r="47" spans="1:32" s="94" customFormat="1" ht="47.25" x14ac:dyDescent="0.25">
      <c r="A47" s="534"/>
      <c r="B47" s="283" t="s">
        <v>946</v>
      </c>
      <c r="C47" s="605" t="s">
        <v>809</v>
      </c>
      <c r="D47" s="605">
        <v>2021</v>
      </c>
      <c r="E47" s="138" t="s">
        <v>633</v>
      </c>
      <c r="F47" s="138" t="s">
        <v>633</v>
      </c>
      <c r="G47" s="138" t="s">
        <v>633</v>
      </c>
      <c r="H47" s="138" t="s">
        <v>633</v>
      </c>
      <c r="I47" s="138" t="s">
        <v>633</v>
      </c>
      <c r="J47" s="138" t="s">
        <v>633</v>
      </c>
      <c r="K47" s="138" t="s">
        <v>633</v>
      </c>
      <c r="L47" s="138" t="s">
        <v>686</v>
      </c>
      <c r="M47" s="138" t="s">
        <v>686</v>
      </c>
      <c r="N47" s="138" t="s">
        <v>686</v>
      </c>
      <c r="O47" s="138" t="s">
        <v>686</v>
      </c>
      <c r="P47" s="234" t="s">
        <v>932</v>
      </c>
      <c r="Q47" s="138" t="s">
        <v>913</v>
      </c>
      <c r="R47" s="138" t="s">
        <v>914</v>
      </c>
      <c r="S47" s="138"/>
      <c r="T47" s="294"/>
      <c r="U47" s="309">
        <v>0.315</v>
      </c>
      <c r="V47" s="294">
        <v>0.4</v>
      </c>
      <c r="W47" s="294">
        <f t="shared" si="0"/>
        <v>0.315</v>
      </c>
      <c r="X47" s="294">
        <f t="shared" si="0"/>
        <v>0.4</v>
      </c>
      <c r="Y47" s="138"/>
      <c r="Z47" s="138"/>
      <c r="AA47" s="138" t="s">
        <v>101</v>
      </c>
      <c r="AB47" s="138" t="s">
        <v>101</v>
      </c>
      <c r="AC47" s="234" t="s">
        <v>795</v>
      </c>
      <c r="AD47" s="228" t="s">
        <v>633</v>
      </c>
      <c r="AE47" s="228" t="s">
        <v>633</v>
      </c>
      <c r="AF47" s="556"/>
    </row>
    <row r="48" spans="1:32" s="94" customFormat="1" ht="47.25" x14ac:dyDescent="0.25">
      <c r="A48" s="534"/>
      <c r="B48" s="282" t="s">
        <v>834</v>
      </c>
      <c r="C48" s="605" t="s">
        <v>810</v>
      </c>
      <c r="D48" s="605">
        <v>2022</v>
      </c>
      <c r="E48" s="138" t="s">
        <v>633</v>
      </c>
      <c r="F48" s="138" t="s">
        <v>633</v>
      </c>
      <c r="G48" s="138" t="s">
        <v>633</v>
      </c>
      <c r="H48" s="138" t="s">
        <v>633</v>
      </c>
      <c r="I48" s="138" t="s">
        <v>633</v>
      </c>
      <c r="J48" s="138" t="s">
        <v>633</v>
      </c>
      <c r="K48" s="138" t="s">
        <v>633</v>
      </c>
      <c r="L48" s="138" t="s">
        <v>686</v>
      </c>
      <c r="M48" s="138" t="s">
        <v>686</v>
      </c>
      <c r="N48" s="138" t="s">
        <v>686</v>
      </c>
      <c r="O48" s="138" t="s">
        <v>686</v>
      </c>
      <c r="P48" s="234" t="s">
        <v>1088</v>
      </c>
      <c r="Q48" s="294">
        <v>3.3</v>
      </c>
      <c r="R48" s="138" t="s">
        <v>900</v>
      </c>
      <c r="S48" s="138"/>
      <c r="T48" s="294"/>
      <c r="U48" s="309">
        <v>0</v>
      </c>
      <c r="V48" s="294">
        <v>0</v>
      </c>
      <c r="W48" s="294">
        <f t="shared" si="0"/>
        <v>0</v>
      </c>
      <c r="X48" s="294">
        <f t="shared" si="0"/>
        <v>0</v>
      </c>
      <c r="Y48" s="138"/>
      <c r="Z48" s="138"/>
      <c r="AA48" s="138" t="s">
        <v>101</v>
      </c>
      <c r="AB48" s="138" t="s">
        <v>101</v>
      </c>
      <c r="AC48" s="234" t="s">
        <v>795</v>
      </c>
      <c r="AD48" s="228" t="s">
        <v>633</v>
      </c>
      <c r="AE48" s="228" t="s">
        <v>633</v>
      </c>
      <c r="AF48" s="556"/>
    </row>
    <row r="49" spans="1:32" s="94" customFormat="1" ht="31.5" x14ac:dyDescent="0.25">
      <c r="A49" s="534"/>
      <c r="B49" s="282" t="s">
        <v>811</v>
      </c>
      <c r="C49" s="605" t="s">
        <v>810</v>
      </c>
      <c r="D49" s="605">
        <v>2022</v>
      </c>
      <c r="E49" s="138" t="s">
        <v>633</v>
      </c>
      <c r="F49" s="138" t="s">
        <v>633</v>
      </c>
      <c r="G49" s="138" t="s">
        <v>633</v>
      </c>
      <c r="H49" s="138" t="s">
        <v>633</v>
      </c>
      <c r="I49" s="138" t="s">
        <v>633</v>
      </c>
      <c r="J49" s="138" t="s">
        <v>633</v>
      </c>
      <c r="K49" s="138" t="s">
        <v>633</v>
      </c>
      <c r="L49" s="138" t="s">
        <v>686</v>
      </c>
      <c r="M49" s="138" t="s">
        <v>686</v>
      </c>
      <c r="N49" s="138" t="s">
        <v>686</v>
      </c>
      <c r="O49" s="138" t="s">
        <v>686</v>
      </c>
      <c r="P49" s="234" t="s">
        <v>1089</v>
      </c>
      <c r="Q49" s="294">
        <v>0.5</v>
      </c>
      <c r="R49" s="138" t="s">
        <v>915</v>
      </c>
      <c r="S49" s="138"/>
      <c r="T49" s="294"/>
      <c r="U49" s="309"/>
      <c r="V49" s="294">
        <v>0</v>
      </c>
      <c r="W49" s="294">
        <f t="shared" si="0"/>
        <v>0</v>
      </c>
      <c r="X49" s="294">
        <f t="shared" si="0"/>
        <v>0</v>
      </c>
      <c r="Y49" s="138"/>
      <c r="Z49" s="138"/>
      <c r="AA49" s="138" t="s">
        <v>101</v>
      </c>
      <c r="AB49" s="138" t="s">
        <v>101</v>
      </c>
      <c r="AC49" s="234" t="s">
        <v>795</v>
      </c>
      <c r="AD49" s="228" t="s">
        <v>633</v>
      </c>
      <c r="AE49" s="228" t="s">
        <v>633</v>
      </c>
      <c r="AF49" s="556"/>
    </row>
    <row r="50" spans="1:32" s="94" customFormat="1" ht="15.75" hidden="1" x14ac:dyDescent="0.25">
      <c r="A50" s="534"/>
      <c r="B50" s="282"/>
      <c r="C50" s="605" t="s">
        <v>810</v>
      </c>
      <c r="D50" s="605">
        <v>2022</v>
      </c>
      <c r="E50" s="138"/>
      <c r="F50" s="138"/>
      <c r="G50" s="138"/>
      <c r="H50" s="138"/>
      <c r="I50" s="138"/>
      <c r="J50" s="138"/>
      <c r="K50" s="138"/>
      <c r="L50" s="138"/>
      <c r="M50" s="138"/>
      <c r="N50" s="138"/>
      <c r="O50" s="138"/>
      <c r="P50" s="234"/>
      <c r="Q50" s="294"/>
      <c r="R50" s="138"/>
      <c r="S50" s="138"/>
      <c r="T50" s="294"/>
      <c r="U50" s="309"/>
      <c r="V50" s="294"/>
      <c r="W50" s="294"/>
      <c r="X50" s="294"/>
      <c r="Y50" s="138"/>
      <c r="Z50" s="138"/>
      <c r="AA50" s="138"/>
      <c r="AB50" s="138"/>
      <c r="AC50" s="234"/>
      <c r="AD50" s="228"/>
      <c r="AE50" s="228"/>
      <c r="AF50" s="556"/>
    </row>
    <row r="51" spans="1:32" s="94" customFormat="1" ht="31.5" x14ac:dyDescent="0.25">
      <c r="A51" s="534"/>
      <c r="B51" s="282" t="s">
        <v>1037</v>
      </c>
      <c r="C51" s="605" t="s">
        <v>810</v>
      </c>
      <c r="D51" s="605">
        <v>2022</v>
      </c>
      <c r="E51" s="138" t="s">
        <v>633</v>
      </c>
      <c r="F51" s="138" t="s">
        <v>633</v>
      </c>
      <c r="G51" s="138" t="s">
        <v>633</v>
      </c>
      <c r="H51" s="138" t="s">
        <v>633</v>
      </c>
      <c r="I51" s="138" t="s">
        <v>633</v>
      </c>
      <c r="J51" s="138" t="s">
        <v>633</v>
      </c>
      <c r="K51" s="138" t="s">
        <v>633</v>
      </c>
      <c r="L51" s="138" t="s">
        <v>686</v>
      </c>
      <c r="M51" s="138" t="s">
        <v>686</v>
      </c>
      <c r="N51" s="138" t="s">
        <v>686</v>
      </c>
      <c r="O51" s="138" t="s">
        <v>686</v>
      </c>
      <c r="P51" s="234" t="s">
        <v>1090</v>
      </c>
      <c r="Q51" s="294"/>
      <c r="R51" s="138"/>
      <c r="S51" s="138"/>
      <c r="T51" s="294"/>
      <c r="U51" s="309"/>
      <c r="V51" s="294"/>
      <c r="W51" s="294">
        <f t="shared" si="0"/>
        <v>0</v>
      </c>
      <c r="X51" s="294"/>
      <c r="Y51" s="138"/>
      <c r="Z51" s="138"/>
      <c r="AA51" s="138"/>
      <c r="AB51" s="138"/>
      <c r="AC51" s="234"/>
      <c r="AD51" s="228"/>
      <c r="AE51" s="228"/>
      <c r="AF51" s="556"/>
    </row>
    <row r="52" spans="1:32" s="94" customFormat="1" ht="55.5" customHeight="1" x14ac:dyDescent="0.25">
      <c r="A52" s="534"/>
      <c r="B52" s="282" t="s">
        <v>1038</v>
      </c>
      <c r="C52" s="605" t="s">
        <v>810</v>
      </c>
      <c r="D52" s="605">
        <v>2022</v>
      </c>
      <c r="E52" s="138" t="s">
        <v>633</v>
      </c>
      <c r="F52" s="138" t="s">
        <v>633</v>
      </c>
      <c r="G52" s="138" t="s">
        <v>633</v>
      </c>
      <c r="H52" s="138" t="s">
        <v>633</v>
      </c>
      <c r="I52" s="138" t="s">
        <v>633</v>
      </c>
      <c r="J52" s="138" t="s">
        <v>633</v>
      </c>
      <c r="K52" s="138" t="s">
        <v>633</v>
      </c>
      <c r="L52" s="138" t="s">
        <v>686</v>
      </c>
      <c r="M52" s="138" t="s">
        <v>686</v>
      </c>
      <c r="N52" s="138" t="s">
        <v>686</v>
      </c>
      <c r="O52" s="138" t="s">
        <v>686</v>
      </c>
      <c r="P52" s="234" t="s">
        <v>1091</v>
      </c>
      <c r="Q52" s="294"/>
      <c r="R52" s="138"/>
      <c r="S52" s="138"/>
      <c r="T52" s="294"/>
      <c r="U52" s="309">
        <v>0.63</v>
      </c>
      <c r="V52" s="294">
        <v>0.63</v>
      </c>
      <c r="W52" s="294">
        <v>0.63</v>
      </c>
      <c r="X52" s="294">
        <v>0.63</v>
      </c>
      <c r="Y52" s="138"/>
      <c r="Z52" s="138"/>
      <c r="AA52" s="138"/>
      <c r="AB52" s="138"/>
      <c r="AC52" s="234"/>
      <c r="AD52" s="228"/>
      <c r="AE52" s="228"/>
      <c r="AF52" s="556"/>
    </row>
    <row r="53" spans="1:32" s="94" customFormat="1" ht="55.5" customHeight="1" x14ac:dyDescent="0.25">
      <c r="A53" s="534"/>
      <c r="B53" s="282" t="s">
        <v>1039</v>
      </c>
      <c r="C53" s="605" t="s">
        <v>810</v>
      </c>
      <c r="D53" s="605">
        <v>2022</v>
      </c>
      <c r="E53" s="138" t="s">
        <v>633</v>
      </c>
      <c r="F53" s="138" t="s">
        <v>633</v>
      </c>
      <c r="G53" s="138" t="s">
        <v>633</v>
      </c>
      <c r="H53" s="138" t="s">
        <v>633</v>
      </c>
      <c r="I53" s="138" t="s">
        <v>633</v>
      </c>
      <c r="J53" s="138" t="s">
        <v>633</v>
      </c>
      <c r="K53" s="138" t="s">
        <v>633</v>
      </c>
      <c r="L53" s="138" t="s">
        <v>686</v>
      </c>
      <c r="M53" s="138" t="s">
        <v>686</v>
      </c>
      <c r="N53" s="138" t="s">
        <v>686</v>
      </c>
      <c r="O53" s="138" t="s">
        <v>686</v>
      </c>
      <c r="P53" s="234" t="s">
        <v>1092</v>
      </c>
      <c r="Q53" s="294"/>
      <c r="R53" s="138"/>
      <c r="S53" s="138"/>
      <c r="T53" s="294"/>
      <c r="U53" s="309">
        <v>0.4</v>
      </c>
      <c r="V53" s="294">
        <v>0.4</v>
      </c>
      <c r="W53" s="294">
        <f t="shared" si="0"/>
        <v>0.4</v>
      </c>
      <c r="X53" s="294">
        <v>0.4</v>
      </c>
      <c r="Y53" s="138"/>
      <c r="Z53" s="138"/>
      <c r="AA53" s="138"/>
      <c r="AB53" s="138"/>
      <c r="AC53" s="234"/>
      <c r="AD53" s="228"/>
      <c r="AE53" s="228"/>
      <c r="AF53" s="556"/>
    </row>
    <row r="54" spans="1:32" s="94" customFormat="1" ht="55.5" customHeight="1" x14ac:dyDescent="0.25">
      <c r="A54" s="534"/>
      <c r="B54" s="282" t="s">
        <v>1093</v>
      </c>
      <c r="C54" s="605" t="s">
        <v>810</v>
      </c>
      <c r="D54" s="605">
        <v>2022</v>
      </c>
      <c r="E54" s="138" t="s">
        <v>633</v>
      </c>
      <c r="F54" s="138" t="s">
        <v>633</v>
      </c>
      <c r="G54" s="138" t="s">
        <v>633</v>
      </c>
      <c r="H54" s="138" t="s">
        <v>633</v>
      </c>
      <c r="I54" s="138" t="s">
        <v>633</v>
      </c>
      <c r="J54" s="138" t="s">
        <v>633</v>
      </c>
      <c r="K54" s="138" t="s">
        <v>633</v>
      </c>
      <c r="L54" s="138" t="s">
        <v>686</v>
      </c>
      <c r="M54" s="138" t="s">
        <v>686</v>
      </c>
      <c r="N54" s="138" t="s">
        <v>686</v>
      </c>
      <c r="O54" s="138" t="s">
        <v>686</v>
      </c>
      <c r="P54" s="234" t="s">
        <v>1094</v>
      </c>
      <c r="Q54" s="294"/>
      <c r="R54" s="138"/>
      <c r="S54" s="138"/>
      <c r="T54" s="294"/>
      <c r="U54" s="309">
        <v>0.8</v>
      </c>
      <c r="V54" s="294">
        <v>0.5</v>
      </c>
      <c r="W54" s="294">
        <v>0.8</v>
      </c>
      <c r="X54" s="294">
        <v>0.5</v>
      </c>
      <c r="Y54" s="138"/>
      <c r="Z54" s="138"/>
      <c r="AA54" s="138"/>
      <c r="AB54" s="138"/>
      <c r="AC54" s="234"/>
      <c r="AD54" s="228"/>
      <c r="AE54" s="228"/>
      <c r="AF54" s="556"/>
    </row>
    <row r="55" spans="1:32" s="94" customFormat="1" ht="55.5" customHeight="1" x14ac:dyDescent="0.25">
      <c r="A55" s="534"/>
      <c r="B55" s="282" t="s">
        <v>1076</v>
      </c>
      <c r="C55" s="605" t="s">
        <v>810</v>
      </c>
      <c r="D55" s="605">
        <v>2022</v>
      </c>
      <c r="E55" s="138" t="s">
        <v>633</v>
      </c>
      <c r="F55" s="138" t="s">
        <v>633</v>
      </c>
      <c r="G55" s="138" t="s">
        <v>633</v>
      </c>
      <c r="H55" s="138" t="s">
        <v>633</v>
      </c>
      <c r="I55" s="138" t="s">
        <v>633</v>
      </c>
      <c r="J55" s="138" t="s">
        <v>633</v>
      </c>
      <c r="K55" s="138" t="s">
        <v>633</v>
      </c>
      <c r="L55" s="138" t="s">
        <v>686</v>
      </c>
      <c r="M55" s="138" t="s">
        <v>686</v>
      </c>
      <c r="N55" s="138" t="s">
        <v>686</v>
      </c>
      <c r="O55" s="138" t="s">
        <v>686</v>
      </c>
      <c r="P55" s="234" t="s">
        <v>1095</v>
      </c>
      <c r="Q55" s="294"/>
      <c r="R55" s="138"/>
      <c r="S55" s="138"/>
      <c r="T55" s="294"/>
      <c r="U55" s="309"/>
      <c r="V55" s="294">
        <v>0</v>
      </c>
      <c r="W55" s="294">
        <f t="shared" si="0"/>
        <v>0</v>
      </c>
      <c r="X55" s="294">
        <v>0</v>
      </c>
      <c r="Y55" s="138"/>
      <c r="Z55" s="138"/>
      <c r="AA55" s="138"/>
      <c r="AB55" s="138"/>
      <c r="AC55" s="234"/>
      <c r="AD55" s="228"/>
      <c r="AE55" s="228"/>
      <c r="AF55" s="556"/>
    </row>
    <row r="56" spans="1:32" s="94" customFormat="1" ht="55.5" customHeight="1" x14ac:dyDescent="0.25">
      <c r="A56" s="534"/>
      <c r="B56" s="282" t="s">
        <v>1077</v>
      </c>
      <c r="C56" s="605" t="s">
        <v>810</v>
      </c>
      <c r="D56" s="605">
        <v>2022</v>
      </c>
      <c r="E56" s="138" t="s">
        <v>633</v>
      </c>
      <c r="F56" s="138" t="s">
        <v>633</v>
      </c>
      <c r="G56" s="138" t="s">
        <v>633</v>
      </c>
      <c r="H56" s="138" t="s">
        <v>633</v>
      </c>
      <c r="I56" s="138" t="s">
        <v>633</v>
      </c>
      <c r="J56" s="138" t="s">
        <v>633</v>
      </c>
      <c r="K56" s="138" t="s">
        <v>633</v>
      </c>
      <c r="L56" s="138" t="s">
        <v>686</v>
      </c>
      <c r="M56" s="138" t="s">
        <v>686</v>
      </c>
      <c r="N56" s="138" t="s">
        <v>686</v>
      </c>
      <c r="O56" s="138" t="s">
        <v>686</v>
      </c>
      <c r="P56" s="234" t="s">
        <v>1096</v>
      </c>
      <c r="Q56" s="294"/>
      <c r="R56" s="138"/>
      <c r="S56" s="138"/>
      <c r="T56" s="294"/>
      <c r="U56" s="309"/>
      <c r="V56" s="294"/>
      <c r="W56" s="294">
        <f t="shared" si="0"/>
        <v>0</v>
      </c>
      <c r="X56" s="294"/>
      <c r="Y56" s="138"/>
      <c r="Z56" s="138"/>
      <c r="AA56" s="138"/>
      <c r="AB56" s="138"/>
      <c r="AC56" s="234"/>
      <c r="AD56" s="228"/>
      <c r="AE56" s="228"/>
      <c r="AF56" s="556"/>
    </row>
    <row r="57" spans="1:32" s="94" customFormat="1" ht="55.5" customHeight="1" x14ac:dyDescent="0.25">
      <c r="A57" s="534"/>
      <c r="B57" s="282" t="s">
        <v>1078</v>
      </c>
      <c r="C57" s="605" t="s">
        <v>810</v>
      </c>
      <c r="D57" s="605">
        <v>2022</v>
      </c>
      <c r="E57" s="138" t="s">
        <v>633</v>
      </c>
      <c r="F57" s="138" t="s">
        <v>633</v>
      </c>
      <c r="G57" s="138" t="s">
        <v>633</v>
      </c>
      <c r="H57" s="138" t="s">
        <v>633</v>
      </c>
      <c r="I57" s="138" t="s">
        <v>633</v>
      </c>
      <c r="J57" s="138" t="s">
        <v>633</v>
      </c>
      <c r="K57" s="138" t="s">
        <v>633</v>
      </c>
      <c r="L57" s="138" t="s">
        <v>686</v>
      </c>
      <c r="M57" s="138" t="s">
        <v>686</v>
      </c>
      <c r="N57" s="138" t="s">
        <v>686</v>
      </c>
      <c r="O57" s="138" t="s">
        <v>686</v>
      </c>
      <c r="P57" s="234" t="s">
        <v>1097</v>
      </c>
      <c r="Q57" s="294"/>
      <c r="R57" s="138"/>
      <c r="S57" s="138"/>
      <c r="T57" s="294"/>
      <c r="U57" s="309">
        <v>0.32</v>
      </c>
      <c r="V57" s="294">
        <v>0.16</v>
      </c>
      <c r="W57" s="294">
        <v>0.32</v>
      </c>
      <c r="X57" s="294">
        <v>0.16</v>
      </c>
      <c r="Y57" s="138"/>
      <c r="Z57" s="138"/>
      <c r="AA57" s="138"/>
      <c r="AB57" s="138"/>
      <c r="AC57" s="234"/>
      <c r="AD57" s="228"/>
      <c r="AE57" s="228"/>
      <c r="AF57" s="556"/>
    </row>
    <row r="58" spans="1:32" s="94" customFormat="1" ht="63" x14ac:dyDescent="0.25">
      <c r="A58" s="534"/>
      <c r="B58" s="282" t="s">
        <v>1128</v>
      </c>
      <c r="C58" s="605" t="s">
        <v>810</v>
      </c>
      <c r="D58" s="605">
        <v>2022</v>
      </c>
      <c r="E58" s="138"/>
      <c r="F58" s="138"/>
      <c r="G58" s="138"/>
      <c r="H58" s="138"/>
      <c r="I58" s="138"/>
      <c r="J58" s="138"/>
      <c r="K58" s="138"/>
      <c r="L58" s="138"/>
      <c r="M58" s="138"/>
      <c r="N58" s="138"/>
      <c r="O58" s="138"/>
      <c r="P58" s="234" t="s">
        <v>1088</v>
      </c>
      <c r="Q58" s="294"/>
      <c r="R58" s="138"/>
      <c r="S58" s="138"/>
      <c r="T58" s="294"/>
      <c r="U58" s="309"/>
      <c r="V58" s="294"/>
      <c r="W58" s="294"/>
      <c r="X58" s="294"/>
      <c r="Y58" s="138"/>
      <c r="Z58" s="138"/>
      <c r="AA58" s="138"/>
      <c r="AB58" s="138"/>
      <c r="AC58" s="234"/>
      <c r="AD58" s="228"/>
      <c r="AE58" s="228"/>
      <c r="AF58" s="556"/>
    </row>
    <row r="59" spans="1:32" s="94" customFormat="1" ht="47.25" x14ac:dyDescent="0.25">
      <c r="A59" s="534"/>
      <c r="B59" s="282" t="s">
        <v>1129</v>
      </c>
      <c r="C59" s="605" t="s">
        <v>810</v>
      </c>
      <c r="D59" s="605">
        <v>2022</v>
      </c>
      <c r="E59" s="138"/>
      <c r="F59" s="138"/>
      <c r="G59" s="138"/>
      <c r="H59" s="138"/>
      <c r="I59" s="138"/>
      <c r="J59" s="138"/>
      <c r="K59" s="138"/>
      <c r="L59" s="138"/>
      <c r="M59" s="138"/>
      <c r="N59" s="138"/>
      <c r="O59" s="138"/>
      <c r="P59" s="234" t="s">
        <v>1101</v>
      </c>
      <c r="Q59" s="294"/>
      <c r="R59" s="138"/>
      <c r="S59" s="138"/>
      <c r="T59" s="294"/>
      <c r="U59" s="309"/>
      <c r="V59" s="294"/>
      <c r="W59" s="294"/>
      <c r="X59" s="294"/>
      <c r="Y59" s="138"/>
      <c r="Z59" s="138"/>
      <c r="AA59" s="138"/>
      <c r="AB59" s="138"/>
      <c r="AC59" s="234"/>
      <c r="AD59" s="228"/>
      <c r="AE59" s="228"/>
      <c r="AF59" s="556"/>
    </row>
    <row r="60" spans="1:32" s="94" customFormat="1" ht="63" x14ac:dyDescent="0.25">
      <c r="A60" s="534"/>
      <c r="B60" s="282" t="s">
        <v>1130</v>
      </c>
      <c r="C60" s="605" t="s">
        <v>810</v>
      </c>
      <c r="D60" s="605">
        <v>2022</v>
      </c>
      <c r="E60" s="138"/>
      <c r="F60" s="138"/>
      <c r="G60" s="138"/>
      <c r="H60" s="138"/>
      <c r="I60" s="138"/>
      <c r="J60" s="138"/>
      <c r="K60" s="138"/>
      <c r="L60" s="138"/>
      <c r="M60" s="138"/>
      <c r="N60" s="138"/>
      <c r="O60" s="138"/>
      <c r="P60" s="234" t="s">
        <v>1095</v>
      </c>
      <c r="Q60" s="294"/>
      <c r="R60" s="138"/>
      <c r="S60" s="138"/>
      <c r="T60" s="294"/>
      <c r="U60" s="309"/>
      <c r="V60" s="294"/>
      <c r="W60" s="294"/>
      <c r="X60" s="294"/>
      <c r="Y60" s="138"/>
      <c r="Z60" s="138"/>
      <c r="AA60" s="138"/>
      <c r="AB60" s="138"/>
      <c r="AC60" s="234"/>
      <c r="AD60" s="228"/>
      <c r="AE60" s="228"/>
      <c r="AF60" s="556"/>
    </row>
    <row r="61" spans="1:32" s="94" customFormat="1" ht="63" x14ac:dyDescent="0.25">
      <c r="A61" s="534"/>
      <c r="B61" s="282" t="s">
        <v>1131</v>
      </c>
      <c r="C61" s="605" t="s">
        <v>810</v>
      </c>
      <c r="D61" s="605">
        <v>2022</v>
      </c>
      <c r="E61" s="138"/>
      <c r="F61" s="138"/>
      <c r="G61" s="138"/>
      <c r="H61" s="138"/>
      <c r="I61" s="138"/>
      <c r="J61" s="138"/>
      <c r="K61" s="138"/>
      <c r="L61" s="138"/>
      <c r="M61" s="138"/>
      <c r="N61" s="138"/>
      <c r="O61" s="138"/>
      <c r="P61" s="234" t="s">
        <v>1096</v>
      </c>
      <c r="Q61" s="294"/>
      <c r="R61" s="138"/>
      <c r="S61" s="138"/>
      <c r="T61" s="294"/>
      <c r="U61" s="309"/>
      <c r="V61" s="294"/>
      <c r="W61" s="294"/>
      <c r="X61" s="294"/>
      <c r="Y61" s="138"/>
      <c r="Z61" s="138"/>
      <c r="AA61" s="138"/>
      <c r="AB61" s="138"/>
      <c r="AC61" s="234"/>
      <c r="AD61" s="228"/>
      <c r="AE61" s="228"/>
      <c r="AF61" s="556"/>
    </row>
    <row r="62" spans="1:32" s="94" customFormat="1" ht="31.5" x14ac:dyDescent="0.25">
      <c r="A62" s="534"/>
      <c r="B62" s="282" t="s">
        <v>1041</v>
      </c>
      <c r="C62" s="605" t="s">
        <v>813</v>
      </c>
      <c r="D62" s="605">
        <v>2023</v>
      </c>
      <c r="E62" s="138" t="s">
        <v>633</v>
      </c>
      <c r="F62" s="138" t="s">
        <v>633</v>
      </c>
      <c r="G62" s="138" t="s">
        <v>633</v>
      </c>
      <c r="H62" s="138" t="s">
        <v>633</v>
      </c>
      <c r="I62" s="138" t="s">
        <v>633</v>
      </c>
      <c r="J62" s="138" t="s">
        <v>633</v>
      </c>
      <c r="K62" s="138" t="s">
        <v>633</v>
      </c>
      <c r="L62" s="138" t="s">
        <v>686</v>
      </c>
      <c r="M62" s="138" t="s">
        <v>686</v>
      </c>
      <c r="N62" s="138" t="s">
        <v>686</v>
      </c>
      <c r="O62" s="138" t="s">
        <v>686</v>
      </c>
      <c r="P62" s="234" t="s">
        <v>1100</v>
      </c>
      <c r="Q62" s="294">
        <v>2.4500000000000002</v>
      </c>
      <c r="R62" s="138" t="s">
        <v>916</v>
      </c>
      <c r="S62" s="138"/>
      <c r="T62" s="294"/>
      <c r="U62" s="309">
        <v>0.4</v>
      </c>
      <c r="V62" s="294">
        <v>0.4</v>
      </c>
      <c r="W62" s="294">
        <f t="shared" si="0"/>
        <v>0.4</v>
      </c>
      <c r="X62" s="294">
        <f t="shared" si="0"/>
        <v>0.4</v>
      </c>
      <c r="Y62" s="138"/>
      <c r="Z62" s="138"/>
      <c r="AA62" s="138" t="s">
        <v>101</v>
      </c>
      <c r="AB62" s="138" t="s">
        <v>101</v>
      </c>
      <c r="AC62" s="234" t="s">
        <v>795</v>
      </c>
      <c r="AD62" s="228" t="s">
        <v>633</v>
      </c>
      <c r="AE62" s="228" t="s">
        <v>633</v>
      </c>
      <c r="AF62" s="556"/>
    </row>
    <row r="63" spans="1:32" s="94" customFormat="1" ht="31.5" x14ac:dyDescent="0.25">
      <c r="A63" s="534"/>
      <c r="B63" s="282" t="s">
        <v>1124</v>
      </c>
      <c r="C63" s="605" t="s">
        <v>813</v>
      </c>
      <c r="D63" s="605">
        <v>2023</v>
      </c>
      <c r="E63" s="138" t="s">
        <v>633</v>
      </c>
      <c r="F63" s="138" t="s">
        <v>633</v>
      </c>
      <c r="G63" s="138" t="s">
        <v>633</v>
      </c>
      <c r="H63" s="138" t="s">
        <v>633</v>
      </c>
      <c r="I63" s="138" t="s">
        <v>633</v>
      </c>
      <c r="J63" s="138" t="s">
        <v>633</v>
      </c>
      <c r="K63" s="138" t="s">
        <v>633</v>
      </c>
      <c r="L63" s="138" t="s">
        <v>686</v>
      </c>
      <c r="M63" s="138" t="s">
        <v>686</v>
      </c>
      <c r="N63" s="138" t="s">
        <v>686</v>
      </c>
      <c r="O63" s="138" t="s">
        <v>686</v>
      </c>
      <c r="P63" s="234" t="s">
        <v>1101</v>
      </c>
      <c r="Q63" s="294">
        <v>0.2</v>
      </c>
      <c r="R63" s="138" t="s">
        <v>912</v>
      </c>
      <c r="S63" s="138"/>
      <c r="T63" s="294"/>
      <c r="U63" s="309"/>
      <c r="V63" s="294">
        <v>0</v>
      </c>
      <c r="W63" s="294">
        <f t="shared" si="0"/>
        <v>0</v>
      </c>
      <c r="X63" s="294">
        <f t="shared" si="0"/>
        <v>0</v>
      </c>
      <c r="Y63" s="138"/>
      <c r="Z63" s="138"/>
      <c r="AA63" s="138" t="s">
        <v>101</v>
      </c>
      <c r="AB63" s="138" t="s">
        <v>101</v>
      </c>
      <c r="AC63" s="234" t="s">
        <v>795</v>
      </c>
      <c r="AD63" s="228" t="s">
        <v>633</v>
      </c>
      <c r="AE63" s="228" t="s">
        <v>633</v>
      </c>
      <c r="AF63" s="556"/>
    </row>
    <row r="64" spans="1:32" s="94" customFormat="1" ht="31.5" x14ac:dyDescent="0.25">
      <c r="A64" s="534"/>
      <c r="B64" s="282" t="s">
        <v>814</v>
      </c>
      <c r="C64" s="605" t="s">
        <v>813</v>
      </c>
      <c r="D64" s="605">
        <v>2023</v>
      </c>
      <c r="E64" s="138"/>
      <c r="F64" s="138"/>
      <c r="G64" s="138"/>
      <c r="H64" s="138"/>
      <c r="I64" s="138"/>
      <c r="J64" s="138"/>
      <c r="K64" s="138"/>
      <c r="L64" s="138"/>
      <c r="M64" s="138"/>
      <c r="N64" s="138"/>
      <c r="O64" s="138"/>
      <c r="P64" s="234" t="s">
        <v>1136</v>
      </c>
      <c r="Q64" s="294"/>
      <c r="R64" s="138"/>
      <c r="S64" s="138"/>
      <c r="T64" s="294"/>
      <c r="U64" s="309"/>
      <c r="V64" s="294"/>
      <c r="W64" s="294"/>
      <c r="X64" s="294"/>
      <c r="Y64" s="138"/>
      <c r="Z64" s="138"/>
      <c r="AA64" s="138"/>
      <c r="AB64" s="138"/>
      <c r="AC64" s="234"/>
      <c r="AD64" s="228"/>
      <c r="AE64" s="228"/>
      <c r="AF64" s="556"/>
    </row>
    <row r="65" spans="1:32" s="94" customFormat="1" ht="31.5" x14ac:dyDescent="0.25">
      <c r="A65" s="534"/>
      <c r="B65" s="282" t="s">
        <v>1042</v>
      </c>
      <c r="C65" s="605" t="s">
        <v>813</v>
      </c>
      <c r="D65" s="605">
        <v>2023</v>
      </c>
      <c r="E65" s="138"/>
      <c r="F65" s="138"/>
      <c r="G65" s="138"/>
      <c r="H65" s="138"/>
      <c r="I65" s="138"/>
      <c r="J65" s="138"/>
      <c r="K65" s="138"/>
      <c r="L65" s="138"/>
      <c r="M65" s="138"/>
      <c r="N65" s="138"/>
      <c r="O65" s="138"/>
      <c r="P65" s="234" t="s">
        <v>1104</v>
      </c>
      <c r="Q65" s="294"/>
      <c r="R65" s="138"/>
      <c r="S65" s="138"/>
      <c r="T65" s="294"/>
      <c r="U65" s="309"/>
      <c r="V65" s="294"/>
      <c r="W65" s="294">
        <f t="shared" ref="W65" si="1">U65</f>
        <v>0</v>
      </c>
      <c r="X65" s="294"/>
      <c r="Y65" s="138"/>
      <c r="Z65" s="138"/>
      <c r="AA65" s="138"/>
      <c r="AB65" s="138"/>
      <c r="AC65" s="234"/>
      <c r="AD65" s="228"/>
      <c r="AE65" s="228"/>
      <c r="AF65" s="556"/>
    </row>
    <row r="66" spans="1:32" s="94" customFormat="1" ht="47.25" x14ac:dyDescent="0.25">
      <c r="A66" s="534"/>
      <c r="B66" s="282" t="s">
        <v>842</v>
      </c>
      <c r="C66" s="605" t="s">
        <v>813</v>
      </c>
      <c r="D66" s="605">
        <v>2023</v>
      </c>
      <c r="E66" s="138"/>
      <c r="F66" s="138"/>
      <c r="G66" s="138"/>
      <c r="H66" s="138"/>
      <c r="I66" s="138"/>
      <c r="J66" s="138"/>
      <c r="K66" s="138"/>
      <c r="L66" s="138"/>
      <c r="M66" s="138"/>
      <c r="N66" s="138"/>
      <c r="O66" s="138"/>
      <c r="P66" s="234" t="s">
        <v>1137</v>
      </c>
      <c r="Q66" s="294"/>
      <c r="R66" s="138"/>
      <c r="S66" s="138"/>
      <c r="T66" s="294"/>
      <c r="U66" s="309"/>
      <c r="V66" s="294"/>
      <c r="W66" s="294"/>
      <c r="X66" s="294"/>
      <c r="Y66" s="138"/>
      <c r="Z66" s="138"/>
      <c r="AA66" s="138"/>
      <c r="AB66" s="138"/>
      <c r="AC66" s="234"/>
      <c r="AD66" s="228"/>
      <c r="AE66" s="228"/>
      <c r="AF66" s="556"/>
    </row>
    <row r="67" spans="1:32" s="94" customFormat="1" ht="63" x14ac:dyDescent="0.25">
      <c r="A67" s="534"/>
      <c r="B67" s="282" t="s">
        <v>816</v>
      </c>
      <c r="C67" s="605" t="s">
        <v>813</v>
      </c>
      <c r="D67" s="605">
        <v>2023</v>
      </c>
      <c r="E67" s="138" t="s">
        <v>633</v>
      </c>
      <c r="F67" s="138" t="s">
        <v>633</v>
      </c>
      <c r="G67" s="138" t="s">
        <v>633</v>
      </c>
      <c r="H67" s="138" t="s">
        <v>633</v>
      </c>
      <c r="I67" s="138" t="s">
        <v>633</v>
      </c>
      <c r="J67" s="138" t="s">
        <v>633</v>
      </c>
      <c r="K67" s="138" t="s">
        <v>633</v>
      </c>
      <c r="L67" s="138" t="s">
        <v>686</v>
      </c>
      <c r="M67" s="138" t="s">
        <v>686</v>
      </c>
      <c r="N67" s="138" t="s">
        <v>686</v>
      </c>
      <c r="O67" s="138" t="s">
        <v>686</v>
      </c>
      <c r="P67" s="234" t="s">
        <v>1099</v>
      </c>
      <c r="Q67" s="294"/>
      <c r="R67" s="138"/>
      <c r="S67" s="138"/>
      <c r="T67" s="294"/>
      <c r="U67" s="309">
        <v>0</v>
      </c>
      <c r="V67" s="294">
        <v>0</v>
      </c>
      <c r="W67" s="294">
        <f t="shared" ref="W67:X67" si="2">U67</f>
        <v>0</v>
      </c>
      <c r="X67" s="294">
        <f t="shared" si="2"/>
        <v>0</v>
      </c>
      <c r="Y67" s="138"/>
      <c r="Z67" s="138"/>
      <c r="AA67" s="138" t="s">
        <v>101</v>
      </c>
      <c r="AB67" s="138" t="s">
        <v>101</v>
      </c>
      <c r="AC67" s="234" t="s">
        <v>795</v>
      </c>
      <c r="AD67" s="228" t="s">
        <v>633</v>
      </c>
      <c r="AE67" s="228" t="s">
        <v>633</v>
      </c>
      <c r="AF67" s="556"/>
    </row>
    <row r="68" spans="1:32" s="94" customFormat="1" ht="47.25" x14ac:dyDescent="0.25">
      <c r="A68" s="534"/>
      <c r="B68" s="282" t="s">
        <v>1087</v>
      </c>
      <c r="C68" s="605" t="s">
        <v>813</v>
      </c>
      <c r="D68" s="605">
        <v>2023</v>
      </c>
      <c r="E68" s="138" t="s">
        <v>633</v>
      </c>
      <c r="F68" s="138" t="s">
        <v>633</v>
      </c>
      <c r="G68" s="138" t="s">
        <v>633</v>
      </c>
      <c r="H68" s="138" t="s">
        <v>633</v>
      </c>
      <c r="I68" s="138" t="s">
        <v>633</v>
      </c>
      <c r="J68" s="138" t="s">
        <v>633</v>
      </c>
      <c r="K68" s="138" t="s">
        <v>633</v>
      </c>
      <c r="L68" s="138" t="s">
        <v>686</v>
      </c>
      <c r="M68" s="138" t="s">
        <v>686</v>
      </c>
      <c r="N68" s="138" t="s">
        <v>686</v>
      </c>
      <c r="O68" s="138" t="s">
        <v>686</v>
      </c>
      <c r="P68" s="234" t="s">
        <v>1098</v>
      </c>
      <c r="Q68" s="294">
        <v>0.15</v>
      </c>
      <c r="R68" s="138" t="s">
        <v>915</v>
      </c>
      <c r="S68" s="138"/>
      <c r="T68" s="294"/>
      <c r="U68" s="309">
        <v>0</v>
      </c>
      <c r="V68" s="294">
        <v>0</v>
      </c>
      <c r="W68" s="294">
        <f t="shared" si="0"/>
        <v>0</v>
      </c>
      <c r="X68" s="294">
        <f t="shared" si="0"/>
        <v>0</v>
      </c>
      <c r="Y68" s="138"/>
      <c r="Z68" s="138"/>
      <c r="AA68" s="138" t="s">
        <v>101</v>
      </c>
      <c r="AB68" s="138" t="s">
        <v>101</v>
      </c>
      <c r="AC68" s="234" t="s">
        <v>795</v>
      </c>
      <c r="AD68" s="228" t="s">
        <v>633</v>
      </c>
      <c r="AE68" s="228" t="s">
        <v>633</v>
      </c>
      <c r="AF68" s="556"/>
    </row>
    <row r="69" spans="1:32" s="94" customFormat="1" ht="31.5" x14ac:dyDescent="0.25">
      <c r="A69" s="534"/>
      <c r="B69" s="282" t="s">
        <v>1153</v>
      </c>
      <c r="C69" s="605" t="s">
        <v>813</v>
      </c>
      <c r="D69" s="605">
        <v>2023</v>
      </c>
      <c r="E69" s="138" t="s">
        <v>633</v>
      </c>
      <c r="F69" s="138" t="s">
        <v>633</v>
      </c>
      <c r="G69" s="138" t="s">
        <v>633</v>
      </c>
      <c r="H69" s="138" t="s">
        <v>633</v>
      </c>
      <c r="I69" s="138" t="s">
        <v>633</v>
      </c>
      <c r="J69" s="138" t="s">
        <v>633</v>
      </c>
      <c r="K69" s="138" t="s">
        <v>633</v>
      </c>
      <c r="L69" s="138" t="s">
        <v>686</v>
      </c>
      <c r="M69" s="138" t="s">
        <v>686</v>
      </c>
      <c r="N69" s="138" t="s">
        <v>686</v>
      </c>
      <c r="O69" s="138" t="s">
        <v>686</v>
      </c>
      <c r="P69" s="234" t="s">
        <v>1102</v>
      </c>
      <c r="Q69" s="294">
        <v>5.9</v>
      </c>
      <c r="R69" s="138" t="s">
        <v>916</v>
      </c>
      <c r="S69" s="138"/>
      <c r="T69" s="294"/>
      <c r="U69" s="309">
        <v>0.4</v>
      </c>
      <c r="V69" s="294">
        <v>0.4</v>
      </c>
      <c r="W69" s="294">
        <f t="shared" si="0"/>
        <v>0.4</v>
      </c>
      <c r="X69" s="294">
        <f t="shared" si="0"/>
        <v>0.4</v>
      </c>
      <c r="Y69" s="138"/>
      <c r="Z69" s="138"/>
      <c r="AA69" s="138" t="s">
        <v>101</v>
      </c>
      <c r="AB69" s="138" t="s">
        <v>101</v>
      </c>
      <c r="AC69" s="234" t="s">
        <v>795</v>
      </c>
      <c r="AD69" s="228" t="s">
        <v>633</v>
      </c>
      <c r="AE69" s="228" t="s">
        <v>633</v>
      </c>
      <c r="AF69" s="556"/>
    </row>
    <row r="70" spans="1:32" s="94" customFormat="1" ht="63" x14ac:dyDescent="0.25">
      <c r="A70" s="534"/>
      <c r="B70" s="282" t="s">
        <v>1142</v>
      </c>
      <c r="C70" s="605" t="s">
        <v>813</v>
      </c>
      <c r="D70" s="605">
        <v>2023</v>
      </c>
      <c r="E70" s="138" t="s">
        <v>633</v>
      </c>
      <c r="F70" s="138" t="s">
        <v>633</v>
      </c>
      <c r="G70" s="138" t="s">
        <v>633</v>
      </c>
      <c r="H70" s="138" t="s">
        <v>633</v>
      </c>
      <c r="I70" s="138" t="s">
        <v>633</v>
      </c>
      <c r="J70" s="138" t="s">
        <v>633</v>
      </c>
      <c r="K70" s="138" t="s">
        <v>633</v>
      </c>
      <c r="L70" s="138" t="s">
        <v>686</v>
      </c>
      <c r="M70" s="138" t="s">
        <v>686</v>
      </c>
      <c r="N70" s="138" t="s">
        <v>686</v>
      </c>
      <c r="O70" s="138" t="s">
        <v>686</v>
      </c>
      <c r="P70" s="234" t="s">
        <v>1144</v>
      </c>
      <c r="Q70" s="294"/>
      <c r="R70" s="138"/>
      <c r="S70" s="138"/>
      <c r="T70" s="294"/>
      <c r="U70" s="309"/>
      <c r="V70" s="294"/>
      <c r="W70" s="294"/>
      <c r="X70" s="294"/>
      <c r="Y70" s="138"/>
      <c r="Z70" s="138"/>
      <c r="AA70" s="138" t="s">
        <v>101</v>
      </c>
      <c r="AB70" s="138" t="s">
        <v>101</v>
      </c>
      <c r="AC70" s="234" t="s">
        <v>795</v>
      </c>
      <c r="AD70" s="228" t="s">
        <v>633</v>
      </c>
      <c r="AE70" s="228" t="s">
        <v>633</v>
      </c>
      <c r="AF70" s="556"/>
    </row>
    <row r="71" spans="1:32" s="94" customFormat="1" ht="63" x14ac:dyDescent="0.25">
      <c r="A71" s="534"/>
      <c r="B71" s="282" t="s">
        <v>1143</v>
      </c>
      <c r="C71" s="605" t="s">
        <v>813</v>
      </c>
      <c r="D71" s="605">
        <v>2023</v>
      </c>
      <c r="E71" s="138" t="s">
        <v>633</v>
      </c>
      <c r="F71" s="138" t="s">
        <v>633</v>
      </c>
      <c r="G71" s="138" t="s">
        <v>633</v>
      </c>
      <c r="H71" s="138" t="s">
        <v>633</v>
      </c>
      <c r="I71" s="138" t="s">
        <v>633</v>
      </c>
      <c r="J71" s="138" t="s">
        <v>633</v>
      </c>
      <c r="K71" s="138" t="s">
        <v>633</v>
      </c>
      <c r="L71" s="138" t="s">
        <v>686</v>
      </c>
      <c r="M71" s="138" t="s">
        <v>686</v>
      </c>
      <c r="N71" s="138" t="s">
        <v>686</v>
      </c>
      <c r="O71" s="138" t="s">
        <v>686</v>
      </c>
      <c r="P71" s="234" t="s">
        <v>1145</v>
      </c>
      <c r="Q71" s="294"/>
      <c r="R71" s="138"/>
      <c r="S71" s="138"/>
      <c r="T71" s="294"/>
      <c r="U71" s="309"/>
      <c r="V71" s="294"/>
      <c r="W71" s="294"/>
      <c r="X71" s="294"/>
      <c r="Y71" s="138"/>
      <c r="Z71" s="138"/>
      <c r="AA71" s="138" t="s">
        <v>101</v>
      </c>
      <c r="AB71" s="138" t="s">
        <v>101</v>
      </c>
      <c r="AC71" s="234" t="s">
        <v>795</v>
      </c>
      <c r="AD71" s="228" t="s">
        <v>633</v>
      </c>
      <c r="AE71" s="228" t="s">
        <v>633</v>
      </c>
      <c r="AF71" s="556"/>
    </row>
    <row r="72" spans="1:32" s="94" customFormat="1" ht="31.5" x14ac:dyDescent="0.25">
      <c r="A72" s="534"/>
      <c r="B72" s="282" t="s">
        <v>1058</v>
      </c>
      <c r="C72" s="605" t="s">
        <v>817</v>
      </c>
      <c r="D72" s="605">
        <v>2024</v>
      </c>
      <c r="E72" s="138"/>
      <c r="F72" s="138"/>
      <c r="G72" s="138"/>
      <c r="H72" s="138"/>
      <c r="I72" s="138"/>
      <c r="J72" s="138"/>
      <c r="K72" s="138"/>
      <c r="L72" s="138"/>
      <c r="M72" s="138"/>
      <c r="N72" s="138"/>
      <c r="O72" s="138"/>
      <c r="P72" s="234" t="s">
        <v>1100</v>
      </c>
      <c r="Q72" s="294"/>
      <c r="R72" s="138"/>
      <c r="S72" s="138"/>
      <c r="T72" s="294"/>
      <c r="U72" s="309"/>
      <c r="V72" s="294"/>
      <c r="W72" s="294"/>
      <c r="X72" s="294"/>
      <c r="Y72" s="138"/>
      <c r="Z72" s="138"/>
      <c r="AA72" s="138"/>
      <c r="AB72" s="138"/>
      <c r="AC72" s="234"/>
      <c r="AD72" s="228"/>
      <c r="AE72" s="228"/>
      <c r="AF72" s="556"/>
    </row>
    <row r="73" spans="1:32" s="94" customFormat="1" ht="63" x14ac:dyDescent="0.25">
      <c r="A73" s="534"/>
      <c r="B73" s="282" t="s">
        <v>1079</v>
      </c>
      <c r="C73" s="605" t="s">
        <v>817</v>
      </c>
      <c r="D73" s="605">
        <v>2024</v>
      </c>
      <c r="E73" s="138" t="s">
        <v>633</v>
      </c>
      <c r="F73" s="138" t="s">
        <v>633</v>
      </c>
      <c r="G73" s="138" t="s">
        <v>633</v>
      </c>
      <c r="H73" s="138" t="s">
        <v>633</v>
      </c>
      <c r="I73" s="138" t="s">
        <v>633</v>
      </c>
      <c r="J73" s="138" t="s">
        <v>633</v>
      </c>
      <c r="K73" s="138" t="s">
        <v>633</v>
      </c>
      <c r="L73" s="138" t="s">
        <v>686</v>
      </c>
      <c r="M73" s="138" t="s">
        <v>686</v>
      </c>
      <c r="N73" s="138" t="s">
        <v>686</v>
      </c>
      <c r="O73" s="138" t="s">
        <v>686</v>
      </c>
      <c r="P73" s="234" t="s">
        <v>1099</v>
      </c>
      <c r="Q73" s="294"/>
      <c r="R73" s="138"/>
      <c r="S73" s="138"/>
      <c r="T73" s="294"/>
      <c r="U73" s="309">
        <v>0</v>
      </c>
      <c r="V73" s="294">
        <v>0</v>
      </c>
      <c r="W73" s="294">
        <f t="shared" si="0"/>
        <v>0</v>
      </c>
      <c r="X73" s="294">
        <f t="shared" si="0"/>
        <v>0</v>
      </c>
      <c r="Y73" s="138"/>
      <c r="Z73" s="138"/>
      <c r="AA73" s="138" t="s">
        <v>101</v>
      </c>
      <c r="AB73" s="138" t="s">
        <v>101</v>
      </c>
      <c r="AC73" s="234" t="s">
        <v>795</v>
      </c>
      <c r="AD73" s="228" t="s">
        <v>633</v>
      </c>
      <c r="AE73" s="228" t="s">
        <v>633</v>
      </c>
      <c r="AF73" s="556"/>
    </row>
    <row r="74" spans="1:32" s="94" customFormat="1" ht="47.25" x14ac:dyDescent="0.25">
      <c r="A74" s="534"/>
      <c r="B74" s="282" t="s">
        <v>1080</v>
      </c>
      <c r="C74" s="605" t="s">
        <v>817</v>
      </c>
      <c r="D74" s="605">
        <v>2024</v>
      </c>
      <c r="E74" s="138"/>
      <c r="F74" s="138"/>
      <c r="G74" s="138"/>
      <c r="H74" s="138"/>
      <c r="I74" s="138"/>
      <c r="J74" s="138"/>
      <c r="K74" s="138"/>
      <c r="L74" s="138"/>
      <c r="M74" s="138"/>
      <c r="N74" s="138"/>
      <c r="O74" s="138"/>
      <c r="P74" s="234" t="s">
        <v>1138</v>
      </c>
      <c r="Q74" s="294"/>
      <c r="R74" s="138"/>
      <c r="S74" s="138"/>
      <c r="T74" s="294"/>
      <c r="U74" s="309"/>
      <c r="V74" s="294"/>
      <c r="W74" s="294"/>
      <c r="X74" s="294"/>
      <c r="Y74" s="138"/>
      <c r="Z74" s="138"/>
      <c r="AA74" s="138"/>
      <c r="AB74" s="138"/>
      <c r="AC74" s="234"/>
      <c r="AD74" s="228"/>
      <c r="AE74" s="228"/>
      <c r="AF74" s="556"/>
    </row>
    <row r="75" spans="1:32" s="94" customFormat="1" ht="29.25" customHeight="1" x14ac:dyDescent="0.25">
      <c r="A75" s="534"/>
      <c r="B75" s="282" t="s">
        <v>846</v>
      </c>
      <c r="C75" s="605" t="s">
        <v>817</v>
      </c>
      <c r="D75" s="605">
        <v>2024</v>
      </c>
      <c r="E75" s="138"/>
      <c r="F75" s="138"/>
      <c r="G75" s="138"/>
      <c r="H75" s="138"/>
      <c r="I75" s="138"/>
      <c r="J75" s="138"/>
      <c r="K75" s="138"/>
      <c r="L75" s="138"/>
      <c r="M75" s="138"/>
      <c r="N75" s="138"/>
      <c r="O75" s="138"/>
      <c r="P75" s="234" t="s">
        <v>1139</v>
      </c>
      <c r="Q75" s="294"/>
      <c r="R75" s="138"/>
      <c r="S75" s="138"/>
      <c r="T75" s="294"/>
      <c r="U75" s="309"/>
      <c r="V75" s="294"/>
      <c r="W75" s="294"/>
      <c r="X75" s="294"/>
      <c r="Y75" s="138"/>
      <c r="Z75" s="138"/>
      <c r="AA75" s="138"/>
      <c r="AB75" s="138"/>
      <c r="AC75" s="234"/>
      <c r="AD75" s="228"/>
      <c r="AE75" s="228"/>
      <c r="AF75" s="556"/>
    </row>
    <row r="76" spans="1:32" s="94" customFormat="1" ht="31.5" x14ac:dyDescent="0.25">
      <c r="A76" s="534"/>
      <c r="B76" s="282" t="s">
        <v>1047</v>
      </c>
      <c r="C76" s="605" t="s">
        <v>817</v>
      </c>
      <c r="D76" s="605">
        <v>2024</v>
      </c>
      <c r="E76" s="138"/>
      <c r="F76" s="138"/>
      <c r="G76" s="138"/>
      <c r="H76" s="138"/>
      <c r="I76" s="138"/>
      <c r="J76" s="138"/>
      <c r="K76" s="138"/>
      <c r="L76" s="138"/>
      <c r="M76" s="138"/>
      <c r="N76" s="138"/>
      <c r="O76" s="138"/>
      <c r="P76" s="234" t="s">
        <v>1140</v>
      </c>
      <c r="Q76" s="294"/>
      <c r="R76" s="138"/>
      <c r="S76" s="138"/>
      <c r="T76" s="294"/>
      <c r="U76" s="309">
        <v>0.4</v>
      </c>
      <c r="V76" s="294">
        <v>0.8</v>
      </c>
      <c r="W76" s="294">
        <v>0.4</v>
      </c>
      <c r="X76" s="294">
        <v>0.8</v>
      </c>
      <c r="Y76" s="138"/>
      <c r="Z76" s="138"/>
      <c r="AA76" s="138"/>
      <c r="AB76" s="138"/>
      <c r="AC76" s="234"/>
      <c r="AD76" s="228"/>
      <c r="AE76" s="228"/>
      <c r="AF76" s="556"/>
    </row>
    <row r="77" spans="1:32" s="94" customFormat="1" ht="31.5" x14ac:dyDescent="0.25">
      <c r="A77" s="534"/>
      <c r="B77" s="282" t="s">
        <v>1081</v>
      </c>
      <c r="C77" s="605" t="s">
        <v>817</v>
      </c>
      <c r="D77" s="605">
        <v>2024</v>
      </c>
      <c r="E77" s="138"/>
      <c r="F77" s="138"/>
      <c r="G77" s="138"/>
      <c r="H77" s="138"/>
      <c r="I77" s="138"/>
      <c r="J77" s="138"/>
      <c r="K77" s="138"/>
      <c r="L77" s="138"/>
      <c r="M77" s="138"/>
      <c r="N77" s="138"/>
      <c r="O77" s="138"/>
      <c r="P77" s="234" t="s">
        <v>1103</v>
      </c>
      <c r="Q77" s="294"/>
      <c r="R77" s="138"/>
      <c r="S77" s="138"/>
      <c r="T77" s="294"/>
      <c r="U77" s="309"/>
      <c r="V77" s="294"/>
      <c r="W77" s="294">
        <f t="shared" si="0"/>
        <v>0</v>
      </c>
      <c r="X77" s="294"/>
      <c r="Y77" s="138"/>
      <c r="Z77" s="138"/>
      <c r="AA77" s="138"/>
      <c r="AB77" s="138"/>
      <c r="AC77" s="234"/>
      <c r="AD77" s="228"/>
      <c r="AE77" s="228"/>
      <c r="AF77" s="556"/>
    </row>
    <row r="78" spans="1:32" s="94" customFormat="1" ht="31.5" x14ac:dyDescent="0.25">
      <c r="A78" s="534"/>
      <c r="B78" s="282" t="s">
        <v>1042</v>
      </c>
      <c r="C78" s="605" t="s">
        <v>817</v>
      </c>
      <c r="D78" s="605">
        <v>2024</v>
      </c>
      <c r="E78" s="138"/>
      <c r="F78" s="138"/>
      <c r="G78" s="138"/>
      <c r="H78" s="138"/>
      <c r="I78" s="138"/>
      <c r="J78" s="138"/>
      <c r="K78" s="138"/>
      <c r="L78" s="138"/>
      <c r="M78" s="138"/>
      <c r="N78" s="138"/>
      <c r="O78" s="138"/>
      <c r="P78" s="234" t="s">
        <v>1104</v>
      </c>
      <c r="Q78" s="294"/>
      <c r="R78" s="138"/>
      <c r="S78" s="138"/>
      <c r="T78" s="294"/>
      <c r="U78" s="309"/>
      <c r="V78" s="294"/>
      <c r="W78" s="294">
        <f t="shared" si="0"/>
        <v>0</v>
      </c>
      <c r="X78" s="294"/>
      <c r="Y78" s="138"/>
      <c r="Z78" s="138"/>
      <c r="AA78" s="138"/>
      <c r="AB78" s="138"/>
      <c r="AC78" s="234"/>
      <c r="AD78" s="228"/>
      <c r="AE78" s="228"/>
      <c r="AF78" s="556"/>
    </row>
    <row r="79" spans="1:32" s="94" customFormat="1" ht="31.5" x14ac:dyDescent="0.25">
      <c r="A79" s="534"/>
      <c r="B79" s="282" t="s">
        <v>1082</v>
      </c>
      <c r="C79" s="605" t="s">
        <v>817</v>
      </c>
      <c r="D79" s="605">
        <v>2024</v>
      </c>
      <c r="E79" s="138"/>
      <c r="F79" s="138"/>
      <c r="G79" s="138"/>
      <c r="H79" s="138"/>
      <c r="I79" s="138"/>
      <c r="J79" s="138"/>
      <c r="K79" s="138"/>
      <c r="L79" s="138"/>
      <c r="M79" s="138"/>
      <c r="N79" s="138"/>
      <c r="O79" s="138"/>
      <c r="P79" s="234" t="s">
        <v>1105</v>
      </c>
      <c r="Q79" s="294"/>
      <c r="R79" s="138"/>
      <c r="S79" s="138"/>
      <c r="T79" s="294"/>
      <c r="U79" s="309"/>
      <c r="V79" s="294"/>
      <c r="W79" s="294">
        <f t="shared" si="0"/>
        <v>0</v>
      </c>
      <c r="X79" s="294"/>
      <c r="Y79" s="138"/>
      <c r="Z79" s="138"/>
      <c r="AA79" s="138"/>
      <c r="AB79" s="138"/>
      <c r="AC79" s="234"/>
      <c r="AD79" s="228"/>
      <c r="AE79" s="228"/>
      <c r="AF79" s="556"/>
    </row>
    <row r="80" spans="1:32" s="94" customFormat="1" ht="63" x14ac:dyDescent="0.25">
      <c r="A80" s="534"/>
      <c r="B80" s="282" t="s">
        <v>1083</v>
      </c>
      <c r="C80" s="605" t="s">
        <v>817</v>
      </c>
      <c r="D80" s="605">
        <v>2024</v>
      </c>
      <c r="E80" s="138"/>
      <c r="F80" s="138"/>
      <c r="G80" s="138"/>
      <c r="H80" s="138"/>
      <c r="I80" s="138"/>
      <c r="J80" s="138"/>
      <c r="K80" s="138"/>
      <c r="L80" s="138"/>
      <c r="M80" s="138"/>
      <c r="N80" s="138"/>
      <c r="O80" s="138"/>
      <c r="P80" s="234" t="s">
        <v>1099</v>
      </c>
      <c r="Q80" s="294"/>
      <c r="R80" s="138"/>
      <c r="S80" s="138"/>
      <c r="T80" s="294"/>
      <c r="U80" s="309"/>
      <c r="V80" s="294"/>
      <c r="W80" s="294">
        <f t="shared" si="0"/>
        <v>0</v>
      </c>
      <c r="X80" s="294"/>
      <c r="Y80" s="138"/>
      <c r="Z80" s="138"/>
      <c r="AA80" s="138"/>
      <c r="AB80" s="138"/>
      <c r="AC80" s="234"/>
      <c r="AD80" s="228"/>
      <c r="AE80" s="228"/>
      <c r="AF80" s="556"/>
    </row>
    <row r="81" spans="1:32" s="94" customFormat="1" ht="63" x14ac:dyDescent="0.25">
      <c r="A81" s="534"/>
      <c r="B81" s="282" t="s">
        <v>849</v>
      </c>
      <c r="C81" s="605" t="s">
        <v>817</v>
      </c>
      <c r="D81" s="605">
        <v>2024</v>
      </c>
      <c r="E81" s="138"/>
      <c r="F81" s="138"/>
      <c r="G81" s="138"/>
      <c r="H81" s="138"/>
      <c r="I81" s="138"/>
      <c r="J81" s="138"/>
      <c r="K81" s="138"/>
      <c r="L81" s="138"/>
      <c r="M81" s="138"/>
      <c r="N81" s="138"/>
      <c r="O81" s="138"/>
      <c r="P81" s="234" t="s">
        <v>1141</v>
      </c>
      <c r="Q81" s="294"/>
      <c r="R81" s="138"/>
      <c r="S81" s="138"/>
      <c r="T81" s="294"/>
      <c r="U81" s="309"/>
      <c r="V81" s="294"/>
      <c r="W81" s="294"/>
      <c r="X81" s="294"/>
      <c r="Y81" s="138"/>
      <c r="Z81" s="138"/>
      <c r="AA81" s="138"/>
      <c r="AB81" s="138"/>
      <c r="AC81" s="234"/>
      <c r="AD81" s="228"/>
      <c r="AE81" s="228"/>
      <c r="AF81" s="556"/>
    </row>
    <row r="82" spans="1:32" s="94" customFormat="1" ht="31.5" x14ac:dyDescent="0.25">
      <c r="A82" s="534"/>
      <c r="B82" s="282" t="s">
        <v>1062</v>
      </c>
      <c r="C82" s="605" t="s">
        <v>817</v>
      </c>
      <c r="D82" s="605">
        <v>2024</v>
      </c>
      <c r="E82" s="138"/>
      <c r="F82" s="138"/>
      <c r="G82" s="138"/>
      <c r="H82" s="138"/>
      <c r="I82" s="138"/>
      <c r="J82" s="138"/>
      <c r="K82" s="138"/>
      <c r="L82" s="138"/>
      <c r="M82" s="138"/>
      <c r="N82" s="138"/>
      <c r="O82" s="138"/>
      <c r="P82" s="234" t="s">
        <v>1144</v>
      </c>
      <c r="Q82" s="294"/>
      <c r="R82" s="138"/>
      <c r="S82" s="138"/>
      <c r="T82" s="294"/>
      <c r="U82" s="309">
        <v>0.4</v>
      </c>
      <c r="V82" s="294">
        <v>0.4</v>
      </c>
      <c r="W82" s="294"/>
      <c r="X82" s="294"/>
      <c r="Y82" s="138"/>
      <c r="Z82" s="138"/>
      <c r="AA82" s="138"/>
      <c r="AB82" s="138"/>
      <c r="AC82" s="234"/>
      <c r="AD82" s="228"/>
      <c r="AE82" s="228"/>
      <c r="AF82" s="556"/>
    </row>
    <row r="83" spans="1:32" s="94" customFormat="1" ht="31.5" x14ac:dyDescent="0.25">
      <c r="A83" s="534"/>
      <c r="B83" s="283" t="s">
        <v>819</v>
      </c>
      <c r="C83" s="290" t="s">
        <v>820</v>
      </c>
      <c r="D83" s="605">
        <v>2020</v>
      </c>
      <c r="E83" s="138" t="s">
        <v>633</v>
      </c>
      <c r="F83" s="138" t="s">
        <v>633</v>
      </c>
      <c r="G83" s="138" t="s">
        <v>633</v>
      </c>
      <c r="H83" s="138" t="s">
        <v>633</v>
      </c>
      <c r="I83" s="138" t="s">
        <v>633</v>
      </c>
      <c r="J83" s="138" t="s">
        <v>633</v>
      </c>
      <c r="K83" s="138" t="s">
        <v>633</v>
      </c>
      <c r="L83" s="138" t="s">
        <v>686</v>
      </c>
      <c r="M83" s="138" t="s">
        <v>686</v>
      </c>
      <c r="N83" s="138" t="s">
        <v>686</v>
      </c>
      <c r="O83" s="138" t="s">
        <v>686</v>
      </c>
      <c r="P83" s="234" t="s">
        <v>933</v>
      </c>
      <c r="Q83" s="138"/>
      <c r="R83" s="138"/>
      <c r="S83" s="138"/>
      <c r="T83" s="294"/>
      <c r="U83" s="309">
        <v>19.655000000000001</v>
      </c>
      <c r="V83" s="294">
        <v>20.56</v>
      </c>
      <c r="W83" s="294">
        <f t="shared" si="0"/>
        <v>19.655000000000001</v>
      </c>
      <c r="X83" s="294">
        <f t="shared" si="0"/>
        <v>20.56</v>
      </c>
      <c r="Y83" s="138"/>
      <c r="Z83" s="138"/>
      <c r="AA83" s="138" t="s">
        <v>101</v>
      </c>
      <c r="AB83" s="138" t="s">
        <v>101</v>
      </c>
      <c r="AC83" s="234" t="s">
        <v>795</v>
      </c>
      <c r="AD83" s="228" t="s">
        <v>633</v>
      </c>
      <c r="AE83" s="228" t="s">
        <v>633</v>
      </c>
      <c r="AF83" s="556"/>
    </row>
    <row r="84" spans="1:32" s="94" customFormat="1" ht="15.75" x14ac:dyDescent="0.25">
      <c r="A84" s="82"/>
      <c r="B84" s="289"/>
      <c r="C84" s="290"/>
      <c r="D84" s="606"/>
      <c r="E84" s="138"/>
      <c r="F84" s="138"/>
      <c r="G84" s="138"/>
      <c r="H84" s="138"/>
      <c r="I84" s="138"/>
      <c r="J84" s="138"/>
      <c r="K84" s="138"/>
      <c r="L84" s="138"/>
      <c r="M84" s="138"/>
      <c r="N84" s="138"/>
      <c r="O84" s="138"/>
      <c r="P84" s="234"/>
      <c r="Q84" s="138"/>
      <c r="R84" s="138"/>
      <c r="S84" s="138"/>
      <c r="T84" s="294"/>
      <c r="U84" s="138"/>
      <c r="V84" s="138">
        <v>0</v>
      </c>
      <c r="W84" s="294">
        <f t="shared" si="0"/>
        <v>0</v>
      </c>
      <c r="X84" s="294">
        <f t="shared" si="0"/>
        <v>0</v>
      </c>
      <c r="Y84" s="138"/>
      <c r="Z84" s="138"/>
      <c r="AA84" s="138"/>
      <c r="AB84" s="138"/>
      <c r="AC84" s="138"/>
      <c r="AD84" s="228"/>
      <c r="AE84" s="228"/>
      <c r="AF84" s="556"/>
    </row>
    <row r="85" spans="1:32" s="94" customFormat="1" ht="47.25" x14ac:dyDescent="0.25">
      <c r="A85" s="82" t="s">
        <v>557</v>
      </c>
      <c r="B85" s="478" t="s">
        <v>751</v>
      </c>
      <c r="C85" s="290"/>
      <c r="D85" s="606"/>
      <c r="E85" s="138" t="s">
        <v>633</v>
      </c>
      <c r="F85" s="138" t="s">
        <v>633</v>
      </c>
      <c r="G85" s="138" t="s">
        <v>633</v>
      </c>
      <c r="H85" s="138" t="s">
        <v>633</v>
      </c>
      <c r="I85" s="138" t="s">
        <v>633</v>
      </c>
      <c r="J85" s="138" t="s">
        <v>633</v>
      </c>
      <c r="K85" s="138" t="s">
        <v>633</v>
      </c>
      <c r="L85" s="138" t="s">
        <v>686</v>
      </c>
      <c r="M85" s="138" t="s">
        <v>686</v>
      </c>
      <c r="N85" s="138" t="s">
        <v>686</v>
      </c>
      <c r="O85" s="138" t="s">
        <v>686</v>
      </c>
      <c r="P85" s="234"/>
      <c r="Q85" s="138"/>
      <c r="R85" s="138"/>
      <c r="S85" s="138"/>
      <c r="T85" s="294"/>
      <c r="U85" s="138"/>
      <c r="V85" s="138">
        <v>0</v>
      </c>
      <c r="W85" s="294">
        <f t="shared" si="0"/>
        <v>0</v>
      </c>
      <c r="X85" s="294">
        <f t="shared" si="0"/>
        <v>0</v>
      </c>
      <c r="Y85" s="138"/>
      <c r="Z85" s="138"/>
      <c r="AA85" s="138"/>
      <c r="AB85" s="138"/>
      <c r="AC85" s="234" t="s">
        <v>795</v>
      </c>
      <c r="AD85" s="228" t="s">
        <v>633</v>
      </c>
      <c r="AE85" s="228" t="s">
        <v>633</v>
      </c>
      <c r="AF85" s="556"/>
    </row>
    <row r="86" spans="1:32" s="94" customFormat="1" ht="31.5" x14ac:dyDescent="0.25">
      <c r="A86" s="82" t="s">
        <v>607</v>
      </c>
      <c r="B86" s="289" t="s">
        <v>752</v>
      </c>
      <c r="C86" s="290"/>
      <c r="D86" s="606"/>
      <c r="E86" s="138" t="s">
        <v>633</v>
      </c>
      <c r="F86" s="138" t="s">
        <v>633</v>
      </c>
      <c r="G86" s="138" t="s">
        <v>633</v>
      </c>
      <c r="H86" s="138" t="s">
        <v>633</v>
      </c>
      <c r="I86" s="138" t="s">
        <v>633</v>
      </c>
      <c r="J86" s="138" t="s">
        <v>633</v>
      </c>
      <c r="K86" s="138" t="s">
        <v>633</v>
      </c>
      <c r="L86" s="138" t="s">
        <v>686</v>
      </c>
      <c r="M86" s="138" t="s">
        <v>686</v>
      </c>
      <c r="N86" s="138" t="s">
        <v>686</v>
      </c>
      <c r="O86" s="138" t="s">
        <v>686</v>
      </c>
      <c r="P86" s="234"/>
      <c r="Q86" s="138"/>
      <c r="R86" s="138"/>
      <c r="S86" s="138"/>
      <c r="T86" s="294"/>
      <c r="U86" s="138"/>
      <c r="V86" s="138">
        <v>0</v>
      </c>
      <c r="W86" s="294">
        <f t="shared" si="0"/>
        <v>0</v>
      </c>
      <c r="X86" s="294">
        <f t="shared" si="0"/>
        <v>0</v>
      </c>
      <c r="Y86" s="138"/>
      <c r="Z86" s="138"/>
      <c r="AA86" s="138"/>
      <c r="AB86" s="138"/>
      <c r="AC86" s="234" t="s">
        <v>795</v>
      </c>
      <c r="AD86" s="228" t="s">
        <v>633</v>
      </c>
      <c r="AE86" s="228" t="s">
        <v>633</v>
      </c>
      <c r="AF86" s="556"/>
    </row>
    <row r="87" spans="1:32" s="94" customFormat="1" ht="31.5" x14ac:dyDescent="0.25">
      <c r="A87" s="82"/>
      <c r="B87" s="283" t="s">
        <v>947</v>
      </c>
      <c r="C87" s="605" t="s">
        <v>809</v>
      </c>
      <c r="D87" s="606">
        <v>2021</v>
      </c>
      <c r="E87" s="138" t="s">
        <v>633</v>
      </c>
      <c r="F87" s="138" t="s">
        <v>633</v>
      </c>
      <c r="G87" s="138" t="s">
        <v>633</v>
      </c>
      <c r="H87" s="138" t="s">
        <v>633</v>
      </c>
      <c r="I87" s="138" t="s">
        <v>633</v>
      </c>
      <c r="J87" s="138" t="s">
        <v>633</v>
      </c>
      <c r="K87" s="138" t="s">
        <v>633</v>
      </c>
      <c r="L87" s="138"/>
      <c r="M87" s="138"/>
      <c r="N87" s="138"/>
      <c r="O87" s="138"/>
      <c r="P87" s="234" t="s">
        <v>956</v>
      </c>
      <c r="Q87" s="138"/>
      <c r="R87" s="138"/>
      <c r="S87" s="138"/>
      <c r="T87" s="294"/>
      <c r="U87" s="309"/>
      <c r="V87" s="294">
        <v>0</v>
      </c>
      <c r="W87" s="294">
        <f t="shared" si="0"/>
        <v>0</v>
      </c>
      <c r="X87" s="294">
        <f t="shared" si="0"/>
        <v>0</v>
      </c>
      <c r="Y87" s="138"/>
      <c r="Z87" s="138"/>
      <c r="AA87" s="138" t="s">
        <v>101</v>
      </c>
      <c r="AB87" s="138" t="s">
        <v>101</v>
      </c>
      <c r="AC87" s="234" t="s">
        <v>795</v>
      </c>
      <c r="AD87" s="228" t="s">
        <v>633</v>
      </c>
      <c r="AE87" s="228" t="s">
        <v>633</v>
      </c>
      <c r="AF87" s="556"/>
    </row>
    <row r="88" spans="1:32" s="94" customFormat="1" ht="47.25" x14ac:dyDescent="0.25">
      <c r="A88" s="82"/>
      <c r="B88" s="283" t="s">
        <v>948</v>
      </c>
      <c r="C88" s="605" t="s">
        <v>809</v>
      </c>
      <c r="D88" s="606">
        <v>2021</v>
      </c>
      <c r="E88" s="138" t="s">
        <v>633</v>
      </c>
      <c r="F88" s="138" t="s">
        <v>633</v>
      </c>
      <c r="G88" s="138" t="s">
        <v>633</v>
      </c>
      <c r="H88" s="138" t="s">
        <v>633</v>
      </c>
      <c r="I88" s="138" t="s">
        <v>633</v>
      </c>
      <c r="J88" s="138" t="s">
        <v>633</v>
      </c>
      <c r="K88" s="138" t="s">
        <v>633</v>
      </c>
      <c r="L88" s="138"/>
      <c r="M88" s="138"/>
      <c r="N88" s="138"/>
      <c r="O88" s="138"/>
      <c r="P88" s="234" t="s">
        <v>957</v>
      </c>
      <c r="Q88" s="138"/>
      <c r="R88" s="138"/>
      <c r="S88" s="138"/>
      <c r="T88" s="294"/>
      <c r="U88" s="309"/>
      <c r="V88" s="294"/>
      <c r="W88" s="294">
        <f t="shared" si="0"/>
        <v>0</v>
      </c>
      <c r="X88" s="294">
        <f t="shared" si="0"/>
        <v>0</v>
      </c>
      <c r="Y88" s="138"/>
      <c r="Z88" s="138"/>
      <c r="AA88" s="138" t="s">
        <v>101</v>
      </c>
      <c r="AB88" s="138" t="s">
        <v>101</v>
      </c>
      <c r="AC88" s="234" t="s">
        <v>795</v>
      </c>
      <c r="AD88" s="228" t="s">
        <v>633</v>
      </c>
      <c r="AE88" s="228" t="s">
        <v>633</v>
      </c>
      <c r="AF88" s="556"/>
    </row>
    <row r="89" spans="1:32" s="94" customFormat="1" ht="47.25" x14ac:dyDescent="0.25">
      <c r="A89" s="82"/>
      <c r="B89" s="283" t="s">
        <v>949</v>
      </c>
      <c r="C89" s="605" t="s">
        <v>809</v>
      </c>
      <c r="D89" s="606">
        <v>2021</v>
      </c>
      <c r="E89" s="138" t="s">
        <v>633</v>
      </c>
      <c r="F89" s="138" t="s">
        <v>633</v>
      </c>
      <c r="G89" s="138" t="s">
        <v>633</v>
      </c>
      <c r="H89" s="138" t="s">
        <v>633</v>
      </c>
      <c r="I89" s="138" t="s">
        <v>633</v>
      </c>
      <c r="J89" s="138" t="s">
        <v>633</v>
      </c>
      <c r="K89" s="138" t="s">
        <v>633</v>
      </c>
      <c r="L89" s="138"/>
      <c r="M89" s="138"/>
      <c r="N89" s="138"/>
      <c r="O89" s="138"/>
      <c r="P89" s="234" t="s">
        <v>958</v>
      </c>
      <c r="Q89" s="138"/>
      <c r="R89" s="138"/>
      <c r="S89" s="138"/>
      <c r="T89" s="294"/>
      <c r="U89" s="309"/>
      <c r="V89" s="294"/>
      <c r="W89" s="294">
        <f t="shared" si="0"/>
        <v>0</v>
      </c>
      <c r="X89" s="294">
        <f t="shared" si="0"/>
        <v>0</v>
      </c>
      <c r="Y89" s="138"/>
      <c r="Z89" s="138"/>
      <c r="AA89" s="138" t="s">
        <v>101</v>
      </c>
      <c r="AB89" s="138" t="s">
        <v>101</v>
      </c>
      <c r="AC89" s="234" t="s">
        <v>795</v>
      </c>
      <c r="AD89" s="228" t="s">
        <v>633</v>
      </c>
      <c r="AE89" s="228" t="s">
        <v>633</v>
      </c>
      <c r="AF89" s="556"/>
    </row>
    <row r="90" spans="1:32" s="94" customFormat="1" ht="63" x14ac:dyDescent="0.25">
      <c r="A90" s="82"/>
      <c r="B90" s="282" t="s">
        <v>1084</v>
      </c>
      <c r="C90" s="554" t="s">
        <v>813</v>
      </c>
      <c r="D90" s="606">
        <v>2023</v>
      </c>
      <c r="E90" s="138" t="s">
        <v>633</v>
      </c>
      <c r="F90" s="138" t="s">
        <v>633</v>
      </c>
      <c r="G90" s="138" t="s">
        <v>633</v>
      </c>
      <c r="H90" s="138" t="s">
        <v>633</v>
      </c>
      <c r="I90" s="138" t="s">
        <v>633</v>
      </c>
      <c r="J90" s="138" t="s">
        <v>633</v>
      </c>
      <c r="K90" s="138" t="s">
        <v>633</v>
      </c>
      <c r="L90" s="138"/>
      <c r="M90" s="138"/>
      <c r="N90" s="138"/>
      <c r="O90" s="138"/>
      <c r="P90" s="234" t="s">
        <v>1106</v>
      </c>
      <c r="Q90" s="138"/>
      <c r="R90" s="138"/>
      <c r="S90" s="138"/>
      <c r="T90" s="294"/>
      <c r="U90" s="309"/>
      <c r="V90" s="294">
        <v>0</v>
      </c>
      <c r="W90" s="294">
        <f t="shared" si="0"/>
        <v>0</v>
      </c>
      <c r="X90" s="294">
        <f t="shared" si="0"/>
        <v>0</v>
      </c>
      <c r="Y90" s="138"/>
      <c r="Z90" s="138"/>
      <c r="AA90" s="138" t="s">
        <v>101</v>
      </c>
      <c r="AB90" s="138" t="s">
        <v>101</v>
      </c>
      <c r="AC90" s="234" t="s">
        <v>795</v>
      </c>
      <c r="AD90" s="228" t="s">
        <v>633</v>
      </c>
      <c r="AE90" s="228" t="s">
        <v>633</v>
      </c>
      <c r="AF90" s="556"/>
    </row>
    <row r="91" spans="1:32" s="94" customFormat="1" ht="63" x14ac:dyDescent="0.25">
      <c r="A91" s="82"/>
      <c r="B91" s="282" t="s">
        <v>1085</v>
      </c>
      <c r="C91" s="554" t="s">
        <v>817</v>
      </c>
      <c r="D91" s="606">
        <v>2024</v>
      </c>
      <c r="E91" s="138" t="s">
        <v>633</v>
      </c>
      <c r="F91" s="138" t="s">
        <v>633</v>
      </c>
      <c r="G91" s="138" t="s">
        <v>633</v>
      </c>
      <c r="H91" s="138" t="s">
        <v>633</v>
      </c>
      <c r="I91" s="138" t="s">
        <v>633</v>
      </c>
      <c r="J91" s="138" t="s">
        <v>633</v>
      </c>
      <c r="K91" s="138" t="s">
        <v>633</v>
      </c>
      <c r="L91" s="138"/>
      <c r="M91" s="138"/>
      <c r="N91" s="138"/>
      <c r="O91" s="138"/>
      <c r="P91" s="234" t="s">
        <v>1107</v>
      </c>
      <c r="Q91" s="138"/>
      <c r="R91" s="138"/>
      <c r="S91" s="138"/>
      <c r="T91" s="294"/>
      <c r="U91" s="309"/>
      <c r="V91" s="294">
        <v>0</v>
      </c>
      <c r="W91" s="294">
        <f t="shared" ref="W91:X129" si="3">U91</f>
        <v>0</v>
      </c>
      <c r="X91" s="294">
        <f t="shared" si="3"/>
        <v>0</v>
      </c>
      <c r="Y91" s="138"/>
      <c r="Z91" s="138"/>
      <c r="AA91" s="138" t="s">
        <v>101</v>
      </c>
      <c r="AB91" s="138" t="s">
        <v>101</v>
      </c>
      <c r="AC91" s="234" t="s">
        <v>795</v>
      </c>
      <c r="AD91" s="228" t="s">
        <v>633</v>
      </c>
      <c r="AE91" s="228" t="s">
        <v>633</v>
      </c>
      <c r="AF91" s="556"/>
    </row>
    <row r="92" spans="1:32" s="94" customFormat="1" ht="15.75" x14ac:dyDescent="0.25">
      <c r="A92" s="82"/>
      <c r="B92" s="289"/>
      <c r="C92" s="290"/>
      <c r="D92" s="606"/>
      <c r="E92" s="138"/>
      <c r="F92" s="138"/>
      <c r="G92" s="138"/>
      <c r="H92" s="138"/>
      <c r="I92" s="138"/>
      <c r="J92" s="138"/>
      <c r="K92" s="138"/>
      <c r="L92" s="138"/>
      <c r="M92" s="138"/>
      <c r="N92" s="138"/>
      <c r="O92" s="138"/>
      <c r="P92" s="234"/>
      <c r="Q92" s="138"/>
      <c r="R92" s="138"/>
      <c r="S92" s="138"/>
      <c r="T92" s="294"/>
      <c r="U92" s="138"/>
      <c r="V92" s="138">
        <v>0</v>
      </c>
      <c r="W92" s="294">
        <f t="shared" si="3"/>
        <v>0</v>
      </c>
      <c r="X92" s="294">
        <f t="shared" si="3"/>
        <v>0</v>
      </c>
      <c r="Y92" s="138"/>
      <c r="Z92" s="138"/>
      <c r="AA92" s="138"/>
      <c r="AB92" s="138"/>
      <c r="AC92" s="234"/>
      <c r="AD92" s="228"/>
      <c r="AE92" s="228"/>
      <c r="AF92" s="556"/>
    </row>
    <row r="93" spans="1:32" s="94" customFormat="1" ht="47.25" x14ac:dyDescent="0.25">
      <c r="A93" s="82" t="s">
        <v>608</v>
      </c>
      <c r="B93" s="289" t="s">
        <v>753</v>
      </c>
      <c r="C93" s="290"/>
      <c r="D93" s="606"/>
      <c r="E93" s="138" t="s">
        <v>633</v>
      </c>
      <c r="F93" s="138" t="s">
        <v>633</v>
      </c>
      <c r="G93" s="138" t="s">
        <v>633</v>
      </c>
      <c r="H93" s="138" t="s">
        <v>633</v>
      </c>
      <c r="I93" s="138" t="s">
        <v>633</v>
      </c>
      <c r="J93" s="138" t="s">
        <v>633</v>
      </c>
      <c r="K93" s="138" t="s">
        <v>633</v>
      </c>
      <c r="L93" s="138" t="s">
        <v>686</v>
      </c>
      <c r="M93" s="138" t="s">
        <v>686</v>
      </c>
      <c r="N93" s="138" t="s">
        <v>686</v>
      </c>
      <c r="O93" s="138" t="s">
        <v>686</v>
      </c>
      <c r="P93" s="234"/>
      <c r="Q93" s="138"/>
      <c r="R93" s="138"/>
      <c r="S93" s="138"/>
      <c r="T93" s="294"/>
      <c r="U93" s="138"/>
      <c r="V93" s="138">
        <v>20.560000000000002</v>
      </c>
      <c r="W93" s="294">
        <f t="shared" si="3"/>
        <v>0</v>
      </c>
      <c r="X93" s="294">
        <f t="shared" si="3"/>
        <v>20.560000000000002</v>
      </c>
      <c r="Y93" s="138"/>
      <c r="Z93" s="138"/>
      <c r="AA93" s="138"/>
      <c r="AB93" s="138"/>
      <c r="AC93" s="138" t="s">
        <v>796</v>
      </c>
      <c r="AD93" s="228" t="s">
        <v>633</v>
      </c>
      <c r="AE93" s="228" t="s">
        <v>633</v>
      </c>
      <c r="AF93" s="556"/>
    </row>
    <row r="94" spans="1:32" s="94" customFormat="1" ht="47.25" x14ac:dyDescent="0.25">
      <c r="A94" s="82" t="s">
        <v>558</v>
      </c>
      <c r="B94" s="478" t="s">
        <v>754</v>
      </c>
      <c r="C94" s="290"/>
      <c r="D94" s="606"/>
      <c r="E94" s="606">
        <v>0</v>
      </c>
      <c r="F94" s="606">
        <v>0</v>
      </c>
      <c r="G94" s="606">
        <v>0</v>
      </c>
      <c r="H94" s="138" t="s">
        <v>633</v>
      </c>
      <c r="I94" s="138" t="s">
        <v>633</v>
      </c>
      <c r="J94" s="138" t="s">
        <v>633</v>
      </c>
      <c r="K94" s="138" t="s">
        <v>633</v>
      </c>
      <c r="L94" s="138" t="s">
        <v>686</v>
      </c>
      <c r="M94" s="138" t="s">
        <v>686</v>
      </c>
      <c r="N94" s="138" t="s">
        <v>686</v>
      </c>
      <c r="O94" s="138" t="s">
        <v>686</v>
      </c>
      <c r="P94" s="234"/>
      <c r="Q94" s="138"/>
      <c r="R94" s="138"/>
      <c r="S94" s="138"/>
      <c r="T94" s="294"/>
      <c r="U94" s="138"/>
      <c r="V94" s="138">
        <v>0</v>
      </c>
      <c r="W94" s="294">
        <f t="shared" si="3"/>
        <v>0</v>
      </c>
      <c r="X94" s="294">
        <f t="shared" si="3"/>
        <v>0</v>
      </c>
      <c r="Y94" s="138"/>
      <c r="Z94" s="138"/>
      <c r="AA94" s="138"/>
      <c r="AB94" s="138"/>
      <c r="AC94" s="138" t="s">
        <v>797</v>
      </c>
      <c r="AD94" s="228" t="s">
        <v>633</v>
      </c>
      <c r="AE94" s="228" t="s">
        <v>633</v>
      </c>
      <c r="AF94" s="556"/>
    </row>
    <row r="95" spans="1:32" s="94" customFormat="1" ht="31.5" x14ac:dyDescent="0.25">
      <c r="A95" s="82" t="s">
        <v>611</v>
      </c>
      <c r="B95" s="289" t="s">
        <v>860</v>
      </c>
      <c r="C95" s="290"/>
      <c r="D95" s="606"/>
      <c r="E95" s="606">
        <v>0</v>
      </c>
      <c r="F95" s="606">
        <v>0</v>
      </c>
      <c r="G95" s="606">
        <v>0</v>
      </c>
      <c r="H95" s="138" t="s">
        <v>633</v>
      </c>
      <c r="I95" s="138" t="s">
        <v>633</v>
      </c>
      <c r="J95" s="138" t="s">
        <v>633</v>
      </c>
      <c r="K95" s="138" t="s">
        <v>633</v>
      </c>
      <c r="L95" s="138" t="s">
        <v>686</v>
      </c>
      <c r="M95" s="138" t="s">
        <v>686</v>
      </c>
      <c r="N95" s="138" t="s">
        <v>686</v>
      </c>
      <c r="O95" s="138" t="s">
        <v>686</v>
      </c>
      <c r="P95" s="234"/>
      <c r="Q95" s="138"/>
      <c r="R95" s="138"/>
      <c r="S95" s="138"/>
      <c r="T95" s="294"/>
      <c r="U95" s="138"/>
      <c r="V95" s="138">
        <v>0</v>
      </c>
      <c r="W95" s="294">
        <f t="shared" si="3"/>
        <v>0</v>
      </c>
      <c r="X95" s="294">
        <f t="shared" si="3"/>
        <v>0</v>
      </c>
      <c r="Y95" s="138"/>
      <c r="Z95" s="138"/>
      <c r="AA95" s="138"/>
      <c r="AB95" s="138"/>
      <c r="AC95" s="138" t="s">
        <v>797</v>
      </c>
      <c r="AD95" s="228" t="s">
        <v>633</v>
      </c>
      <c r="AE95" s="228" t="s">
        <v>633</v>
      </c>
      <c r="AF95" s="556"/>
    </row>
    <row r="96" spans="1:32" s="94" customFormat="1" ht="31.5" x14ac:dyDescent="0.25">
      <c r="A96" s="82"/>
      <c r="B96" s="288" t="s">
        <v>1132</v>
      </c>
      <c r="C96" s="290" t="s">
        <v>1123</v>
      </c>
      <c r="D96" s="606"/>
      <c r="E96" s="606"/>
      <c r="F96" s="606"/>
      <c r="G96" s="606"/>
      <c r="H96" s="138"/>
      <c r="I96" s="138"/>
      <c r="J96" s="138"/>
      <c r="K96" s="138"/>
      <c r="L96" s="138"/>
      <c r="M96" s="138"/>
      <c r="N96" s="138"/>
      <c r="O96" s="138"/>
      <c r="P96" s="234"/>
      <c r="Q96" s="138"/>
      <c r="R96" s="138"/>
      <c r="S96" s="138"/>
      <c r="T96" s="294"/>
      <c r="U96" s="138"/>
      <c r="V96" s="138"/>
      <c r="W96" s="294"/>
      <c r="X96" s="294"/>
      <c r="Y96" s="138"/>
      <c r="Z96" s="138"/>
      <c r="AA96" s="138"/>
      <c r="AB96" s="138"/>
      <c r="AC96" s="138"/>
      <c r="AD96" s="228"/>
      <c r="AE96" s="228"/>
    </row>
    <row r="97" spans="1:31" s="94" customFormat="1" ht="15.75" x14ac:dyDescent="0.25">
      <c r="A97" s="82"/>
      <c r="B97" s="289"/>
      <c r="C97" s="290"/>
      <c r="D97" s="606"/>
      <c r="E97" s="606"/>
      <c r="F97" s="606"/>
      <c r="G97" s="606"/>
      <c r="H97" s="138"/>
      <c r="I97" s="138"/>
      <c r="J97" s="138"/>
      <c r="K97" s="138"/>
      <c r="L97" s="138"/>
      <c r="M97" s="138"/>
      <c r="N97" s="138"/>
      <c r="O97" s="138"/>
      <c r="P97" s="234"/>
      <c r="Q97" s="138"/>
      <c r="R97" s="138"/>
      <c r="S97" s="138"/>
      <c r="T97" s="294"/>
      <c r="U97" s="138"/>
      <c r="V97" s="138"/>
      <c r="W97" s="294"/>
      <c r="X97" s="294"/>
      <c r="Y97" s="138"/>
      <c r="Z97" s="138"/>
      <c r="AA97" s="138"/>
      <c r="AB97" s="138"/>
      <c r="AC97" s="138"/>
      <c r="AD97" s="228"/>
      <c r="AE97" s="228"/>
    </row>
    <row r="98" spans="1:31" s="94" customFormat="1" ht="47.25" x14ac:dyDescent="0.25">
      <c r="A98" s="82" t="s">
        <v>559</v>
      </c>
      <c r="B98" s="479" t="s">
        <v>755</v>
      </c>
      <c r="C98" s="290"/>
      <c r="D98" s="606"/>
      <c r="E98" s="138" t="s">
        <v>763</v>
      </c>
      <c r="F98" s="138" t="s">
        <v>763</v>
      </c>
      <c r="G98" s="138" t="s">
        <v>763</v>
      </c>
      <c r="H98" s="138" t="s">
        <v>633</v>
      </c>
      <c r="I98" s="138" t="s">
        <v>633</v>
      </c>
      <c r="J98" s="138" t="s">
        <v>633</v>
      </c>
      <c r="K98" s="138" t="s">
        <v>633</v>
      </c>
      <c r="L98" s="138" t="s">
        <v>686</v>
      </c>
      <c r="M98" s="138" t="s">
        <v>686</v>
      </c>
      <c r="N98" s="138" t="s">
        <v>686</v>
      </c>
      <c r="O98" s="138" t="s">
        <v>686</v>
      </c>
      <c r="P98" s="234" t="s">
        <v>686</v>
      </c>
      <c r="Q98" s="138"/>
      <c r="R98" s="138"/>
      <c r="S98" s="138"/>
      <c r="T98" s="294"/>
      <c r="U98" s="138"/>
      <c r="V98" s="138">
        <v>0</v>
      </c>
      <c r="W98" s="294">
        <f t="shared" si="3"/>
        <v>0</v>
      </c>
      <c r="X98" s="294">
        <f t="shared" si="3"/>
        <v>0</v>
      </c>
      <c r="Y98" s="138"/>
      <c r="Z98" s="138"/>
      <c r="AA98" s="138"/>
      <c r="AB98" s="138"/>
      <c r="AC98" s="138"/>
      <c r="AD98" s="228"/>
      <c r="AE98" s="228"/>
    </row>
    <row r="99" spans="1:31" s="94" customFormat="1" ht="31.5" x14ac:dyDescent="0.25">
      <c r="A99" s="82" t="s">
        <v>615</v>
      </c>
      <c r="B99" s="604" t="s">
        <v>756</v>
      </c>
      <c r="C99" s="290"/>
      <c r="D99" s="606"/>
      <c r="E99" s="138"/>
      <c r="F99" s="138"/>
      <c r="G99" s="138"/>
      <c r="H99" s="138"/>
      <c r="I99" s="138"/>
      <c r="J99" s="138"/>
      <c r="K99" s="138"/>
      <c r="L99" s="138"/>
      <c r="M99" s="138"/>
      <c r="N99" s="138"/>
      <c r="O99" s="138"/>
      <c r="P99" s="234"/>
      <c r="Q99" s="138"/>
      <c r="R99" s="138"/>
      <c r="S99" s="138"/>
      <c r="T99" s="294"/>
      <c r="U99" s="138"/>
      <c r="V99" s="138">
        <v>0</v>
      </c>
      <c r="W99" s="294">
        <f t="shared" si="3"/>
        <v>0</v>
      </c>
      <c r="X99" s="294">
        <f t="shared" si="3"/>
        <v>0</v>
      </c>
      <c r="Y99" s="138"/>
      <c r="Z99" s="138"/>
      <c r="AA99" s="138"/>
      <c r="AB99" s="138"/>
      <c r="AC99" s="138"/>
      <c r="AD99" s="228"/>
      <c r="AE99" s="228"/>
    </row>
    <row r="100" spans="1:31" s="94" customFormat="1" ht="47.25" x14ac:dyDescent="0.25">
      <c r="A100" s="82" t="s">
        <v>616</v>
      </c>
      <c r="B100" s="604" t="s">
        <v>757</v>
      </c>
      <c r="C100" s="290"/>
      <c r="D100" s="606"/>
      <c r="E100" s="138" t="s">
        <v>763</v>
      </c>
      <c r="F100" s="138" t="s">
        <v>763</v>
      </c>
      <c r="G100" s="138" t="s">
        <v>763</v>
      </c>
      <c r="H100" s="138" t="s">
        <v>633</v>
      </c>
      <c r="I100" s="138" t="s">
        <v>633</v>
      </c>
      <c r="J100" s="138" t="s">
        <v>633</v>
      </c>
      <c r="K100" s="138" t="s">
        <v>633</v>
      </c>
      <c r="L100" s="138" t="s">
        <v>686</v>
      </c>
      <c r="M100" s="138" t="s">
        <v>686</v>
      </c>
      <c r="N100" s="138" t="s">
        <v>686</v>
      </c>
      <c r="O100" s="138" t="s">
        <v>686</v>
      </c>
      <c r="P100" s="234" t="s">
        <v>686</v>
      </c>
      <c r="Q100" s="138"/>
      <c r="R100" s="138"/>
      <c r="S100" s="138"/>
      <c r="T100" s="294"/>
      <c r="U100" s="138"/>
      <c r="V100" s="138">
        <v>0</v>
      </c>
      <c r="W100" s="294">
        <f t="shared" si="3"/>
        <v>0</v>
      </c>
      <c r="X100" s="294">
        <f t="shared" si="3"/>
        <v>0</v>
      </c>
      <c r="Y100" s="138"/>
      <c r="Z100" s="138"/>
      <c r="AA100" s="138"/>
      <c r="AB100" s="138"/>
      <c r="AC100" s="138"/>
      <c r="AD100" s="228"/>
      <c r="AE100" s="228"/>
    </row>
    <row r="101" spans="1:31" s="94" customFormat="1" ht="15.75" x14ac:dyDescent="0.25">
      <c r="A101" s="82"/>
      <c r="B101" s="288" t="s">
        <v>822</v>
      </c>
      <c r="C101" s="290" t="s">
        <v>806</v>
      </c>
      <c r="D101" s="606">
        <v>2020</v>
      </c>
      <c r="E101" s="138" t="s">
        <v>763</v>
      </c>
      <c r="F101" s="138" t="s">
        <v>763</v>
      </c>
      <c r="G101" s="138" t="s">
        <v>763</v>
      </c>
      <c r="H101" s="138" t="s">
        <v>633</v>
      </c>
      <c r="I101" s="138" t="s">
        <v>633</v>
      </c>
      <c r="J101" s="138" t="s">
        <v>633</v>
      </c>
      <c r="K101" s="138" t="s">
        <v>633</v>
      </c>
      <c r="L101" s="138" t="s">
        <v>686</v>
      </c>
      <c r="M101" s="138" t="s">
        <v>686</v>
      </c>
      <c r="N101" s="138" t="s">
        <v>686</v>
      </c>
      <c r="O101" s="138" t="s">
        <v>686</v>
      </c>
      <c r="P101" s="234" t="s">
        <v>686</v>
      </c>
      <c r="Q101" s="138"/>
      <c r="R101" s="138"/>
      <c r="S101" s="138"/>
      <c r="T101" s="294"/>
      <c r="U101" s="138"/>
      <c r="V101" s="138">
        <v>0</v>
      </c>
      <c r="W101" s="294">
        <f t="shared" si="3"/>
        <v>0</v>
      </c>
      <c r="X101" s="294">
        <f t="shared" si="3"/>
        <v>0</v>
      </c>
      <c r="Y101" s="138"/>
      <c r="Z101" s="138"/>
      <c r="AA101" s="138"/>
      <c r="AB101" s="138"/>
      <c r="AC101" s="138"/>
      <c r="AD101" s="228"/>
      <c r="AE101" s="228"/>
    </row>
    <row r="102" spans="1:31" s="94" customFormat="1" ht="15.75" x14ac:dyDescent="0.25">
      <c r="A102" s="82"/>
      <c r="B102" s="288" t="s">
        <v>823</v>
      </c>
      <c r="C102" s="290" t="s">
        <v>806</v>
      </c>
      <c r="D102" s="606">
        <v>2020</v>
      </c>
      <c r="E102" s="138" t="s">
        <v>763</v>
      </c>
      <c r="F102" s="138" t="s">
        <v>763</v>
      </c>
      <c r="G102" s="138" t="s">
        <v>763</v>
      </c>
      <c r="H102" s="138" t="s">
        <v>633</v>
      </c>
      <c r="I102" s="138" t="s">
        <v>633</v>
      </c>
      <c r="J102" s="138" t="s">
        <v>633</v>
      </c>
      <c r="K102" s="138" t="s">
        <v>633</v>
      </c>
      <c r="L102" s="138" t="s">
        <v>686</v>
      </c>
      <c r="M102" s="138" t="s">
        <v>686</v>
      </c>
      <c r="N102" s="138" t="s">
        <v>686</v>
      </c>
      <c r="O102" s="138" t="s">
        <v>686</v>
      </c>
      <c r="P102" s="234" t="s">
        <v>686</v>
      </c>
      <c r="Q102" s="138"/>
      <c r="R102" s="138"/>
      <c r="S102" s="138"/>
      <c r="T102" s="294"/>
      <c r="U102" s="138"/>
      <c r="V102" s="138">
        <v>0</v>
      </c>
      <c r="W102" s="294">
        <f t="shared" si="3"/>
        <v>0</v>
      </c>
      <c r="X102" s="294">
        <f t="shared" si="3"/>
        <v>0</v>
      </c>
      <c r="Y102" s="138"/>
      <c r="Z102" s="138"/>
      <c r="AA102" s="138"/>
      <c r="AB102" s="138"/>
      <c r="AC102" s="138"/>
      <c r="AD102" s="228"/>
      <c r="AE102" s="228"/>
    </row>
    <row r="103" spans="1:31" s="94" customFormat="1" ht="31.5" x14ac:dyDescent="0.25">
      <c r="A103" s="82"/>
      <c r="B103" s="288" t="s">
        <v>824</v>
      </c>
      <c r="C103" s="290" t="s">
        <v>806</v>
      </c>
      <c r="D103" s="606">
        <v>2020</v>
      </c>
      <c r="E103" s="138" t="s">
        <v>763</v>
      </c>
      <c r="F103" s="138" t="s">
        <v>763</v>
      </c>
      <c r="G103" s="138" t="s">
        <v>763</v>
      </c>
      <c r="H103" s="138" t="s">
        <v>633</v>
      </c>
      <c r="I103" s="138" t="s">
        <v>633</v>
      </c>
      <c r="J103" s="138" t="s">
        <v>633</v>
      </c>
      <c r="K103" s="138" t="s">
        <v>633</v>
      </c>
      <c r="L103" s="138" t="s">
        <v>686</v>
      </c>
      <c r="M103" s="138" t="s">
        <v>686</v>
      </c>
      <c r="N103" s="138" t="s">
        <v>686</v>
      </c>
      <c r="O103" s="138" t="s">
        <v>686</v>
      </c>
      <c r="P103" s="234" t="s">
        <v>686</v>
      </c>
      <c r="Q103" s="138"/>
      <c r="R103" s="138"/>
      <c r="S103" s="138"/>
      <c r="T103" s="294"/>
      <c r="U103" s="138"/>
      <c r="V103" s="138">
        <v>0</v>
      </c>
      <c r="W103" s="294">
        <f t="shared" si="3"/>
        <v>0</v>
      </c>
      <c r="X103" s="294">
        <f t="shared" si="3"/>
        <v>0</v>
      </c>
      <c r="Y103" s="138"/>
      <c r="Z103" s="138"/>
      <c r="AA103" s="138"/>
      <c r="AB103" s="138"/>
      <c r="AC103" s="138"/>
      <c r="AD103" s="228"/>
      <c r="AE103" s="228"/>
    </row>
    <row r="104" spans="1:31" s="94" customFormat="1" ht="15.75" x14ac:dyDescent="0.25">
      <c r="A104" s="82"/>
      <c r="B104" s="288" t="s">
        <v>821</v>
      </c>
      <c r="C104" s="290" t="s">
        <v>806</v>
      </c>
      <c r="D104" s="606">
        <v>2020</v>
      </c>
      <c r="E104" s="138" t="s">
        <v>763</v>
      </c>
      <c r="F104" s="138" t="s">
        <v>763</v>
      </c>
      <c r="G104" s="138" t="s">
        <v>763</v>
      </c>
      <c r="H104" s="138" t="s">
        <v>633</v>
      </c>
      <c r="I104" s="138" t="s">
        <v>633</v>
      </c>
      <c r="J104" s="138" t="s">
        <v>633</v>
      </c>
      <c r="K104" s="138" t="s">
        <v>633</v>
      </c>
      <c r="L104" s="138" t="s">
        <v>686</v>
      </c>
      <c r="M104" s="138" t="s">
        <v>686</v>
      </c>
      <c r="N104" s="138" t="s">
        <v>686</v>
      </c>
      <c r="O104" s="138" t="s">
        <v>686</v>
      </c>
      <c r="P104" s="234" t="s">
        <v>686</v>
      </c>
      <c r="Q104" s="138"/>
      <c r="R104" s="138"/>
      <c r="S104" s="138"/>
      <c r="T104" s="294"/>
      <c r="U104" s="138"/>
      <c r="V104" s="138">
        <v>0</v>
      </c>
      <c r="W104" s="294">
        <f t="shared" si="3"/>
        <v>0</v>
      </c>
      <c r="X104" s="294">
        <f t="shared" si="3"/>
        <v>0</v>
      </c>
      <c r="Y104" s="138"/>
      <c r="Z104" s="138"/>
      <c r="AA104" s="138"/>
      <c r="AB104" s="138"/>
      <c r="AC104" s="138"/>
      <c r="AD104" s="228"/>
      <c r="AE104" s="228"/>
    </row>
    <row r="105" spans="1:31" s="94" customFormat="1" ht="15.75" x14ac:dyDescent="0.25">
      <c r="A105" s="82"/>
      <c r="B105" s="288" t="s">
        <v>850</v>
      </c>
      <c r="C105" s="290" t="s">
        <v>809</v>
      </c>
      <c r="D105" s="606">
        <v>2021</v>
      </c>
      <c r="E105" s="138" t="s">
        <v>763</v>
      </c>
      <c r="F105" s="138" t="s">
        <v>763</v>
      </c>
      <c r="G105" s="138" t="s">
        <v>763</v>
      </c>
      <c r="H105" s="138" t="s">
        <v>633</v>
      </c>
      <c r="I105" s="138" t="s">
        <v>633</v>
      </c>
      <c r="J105" s="138" t="s">
        <v>633</v>
      </c>
      <c r="K105" s="138" t="s">
        <v>633</v>
      </c>
      <c r="L105" s="138" t="s">
        <v>686</v>
      </c>
      <c r="M105" s="138" t="s">
        <v>686</v>
      </c>
      <c r="N105" s="138" t="s">
        <v>686</v>
      </c>
      <c r="O105" s="138" t="s">
        <v>686</v>
      </c>
      <c r="P105" s="234" t="s">
        <v>686</v>
      </c>
      <c r="Q105" s="138"/>
      <c r="R105" s="138"/>
      <c r="S105" s="138"/>
      <c r="T105" s="294"/>
      <c r="U105" s="138"/>
      <c r="V105" s="138">
        <v>0</v>
      </c>
      <c r="W105" s="294">
        <f t="shared" si="3"/>
        <v>0</v>
      </c>
      <c r="X105" s="294">
        <f t="shared" si="3"/>
        <v>0</v>
      </c>
      <c r="Y105" s="138"/>
      <c r="Z105" s="138"/>
      <c r="AA105" s="138"/>
      <c r="AB105" s="138"/>
      <c r="AC105" s="138"/>
      <c r="AD105" s="228"/>
      <c r="AE105" s="228"/>
    </row>
    <row r="106" spans="1:31" s="94" customFormat="1" ht="15.75" x14ac:dyDescent="0.25">
      <c r="A106" s="82"/>
      <c r="B106" s="288" t="s">
        <v>851</v>
      </c>
      <c r="C106" s="290" t="s">
        <v>809</v>
      </c>
      <c r="D106" s="606">
        <v>2021</v>
      </c>
      <c r="E106" s="138" t="s">
        <v>763</v>
      </c>
      <c r="F106" s="138" t="s">
        <v>763</v>
      </c>
      <c r="G106" s="138" t="s">
        <v>763</v>
      </c>
      <c r="H106" s="138" t="s">
        <v>633</v>
      </c>
      <c r="I106" s="138" t="s">
        <v>633</v>
      </c>
      <c r="J106" s="138" t="s">
        <v>633</v>
      </c>
      <c r="K106" s="138" t="s">
        <v>633</v>
      </c>
      <c r="L106" s="138" t="s">
        <v>686</v>
      </c>
      <c r="M106" s="138" t="s">
        <v>686</v>
      </c>
      <c r="N106" s="138" t="s">
        <v>686</v>
      </c>
      <c r="O106" s="138" t="s">
        <v>686</v>
      </c>
      <c r="P106" s="234" t="s">
        <v>686</v>
      </c>
      <c r="Q106" s="138"/>
      <c r="R106" s="138"/>
      <c r="S106" s="138"/>
      <c r="T106" s="294"/>
      <c r="U106" s="138"/>
      <c r="V106" s="138">
        <v>0</v>
      </c>
      <c r="W106" s="294">
        <f t="shared" si="3"/>
        <v>0</v>
      </c>
      <c r="X106" s="294">
        <f t="shared" si="3"/>
        <v>0</v>
      </c>
      <c r="Y106" s="138"/>
      <c r="Z106" s="138"/>
      <c r="AA106" s="138"/>
      <c r="AB106" s="138"/>
      <c r="AC106" s="138"/>
      <c r="AD106" s="228"/>
      <c r="AE106" s="228"/>
    </row>
    <row r="107" spans="1:31" s="94" customFormat="1" ht="15.75" x14ac:dyDescent="0.25">
      <c r="A107" s="82"/>
      <c r="B107" s="346" t="s">
        <v>955</v>
      </c>
      <c r="C107" s="290" t="s">
        <v>809</v>
      </c>
      <c r="D107" s="606">
        <v>2021</v>
      </c>
      <c r="E107" s="138" t="s">
        <v>763</v>
      </c>
      <c r="F107" s="138" t="s">
        <v>763</v>
      </c>
      <c r="G107" s="138" t="s">
        <v>763</v>
      </c>
      <c r="H107" s="138" t="s">
        <v>633</v>
      </c>
      <c r="I107" s="138" t="s">
        <v>633</v>
      </c>
      <c r="J107" s="138" t="s">
        <v>633</v>
      </c>
      <c r="K107" s="138" t="s">
        <v>633</v>
      </c>
      <c r="L107" s="138" t="s">
        <v>686</v>
      </c>
      <c r="M107" s="138" t="s">
        <v>686</v>
      </c>
      <c r="N107" s="138" t="s">
        <v>686</v>
      </c>
      <c r="O107" s="138" t="s">
        <v>686</v>
      </c>
      <c r="P107" s="234" t="s">
        <v>686</v>
      </c>
      <c r="Q107" s="138"/>
      <c r="R107" s="138"/>
      <c r="S107" s="138"/>
      <c r="T107" s="294"/>
      <c r="U107" s="138"/>
      <c r="V107" s="138">
        <v>0</v>
      </c>
      <c r="W107" s="294">
        <f t="shared" si="3"/>
        <v>0</v>
      </c>
      <c r="X107" s="294">
        <f t="shared" si="3"/>
        <v>0</v>
      </c>
      <c r="Y107" s="138"/>
      <c r="Z107" s="138"/>
      <c r="AA107" s="138"/>
      <c r="AB107" s="138"/>
      <c r="AC107" s="138"/>
      <c r="AD107" s="228"/>
      <c r="AE107" s="228"/>
    </row>
    <row r="108" spans="1:31" s="94" customFormat="1" ht="31.5" x14ac:dyDescent="0.25">
      <c r="A108" s="82"/>
      <c r="B108" s="346" t="s">
        <v>954</v>
      </c>
      <c r="C108" s="290" t="s">
        <v>809</v>
      </c>
      <c r="D108" s="606">
        <v>2021</v>
      </c>
      <c r="E108" s="138" t="s">
        <v>763</v>
      </c>
      <c r="F108" s="138" t="s">
        <v>763</v>
      </c>
      <c r="G108" s="138" t="s">
        <v>763</v>
      </c>
      <c r="H108" s="138" t="s">
        <v>633</v>
      </c>
      <c r="I108" s="138" t="s">
        <v>633</v>
      </c>
      <c r="J108" s="138" t="s">
        <v>633</v>
      </c>
      <c r="K108" s="138" t="s">
        <v>633</v>
      </c>
      <c r="L108" s="138" t="s">
        <v>686</v>
      </c>
      <c r="M108" s="138" t="s">
        <v>686</v>
      </c>
      <c r="N108" s="138" t="s">
        <v>686</v>
      </c>
      <c r="O108" s="138" t="s">
        <v>686</v>
      </c>
      <c r="P108" s="234" t="s">
        <v>686</v>
      </c>
      <c r="Q108" s="138"/>
      <c r="R108" s="138"/>
      <c r="S108" s="138"/>
      <c r="T108" s="294"/>
      <c r="U108" s="138"/>
      <c r="V108" s="138">
        <v>0</v>
      </c>
      <c r="W108" s="294">
        <f t="shared" si="3"/>
        <v>0</v>
      </c>
      <c r="X108" s="294">
        <f t="shared" si="3"/>
        <v>0</v>
      </c>
      <c r="Y108" s="138"/>
      <c r="Z108" s="138"/>
      <c r="AA108" s="138"/>
      <c r="AB108" s="138"/>
      <c r="AC108" s="138"/>
      <c r="AD108" s="228"/>
      <c r="AE108" s="228"/>
    </row>
    <row r="109" spans="1:31" s="94" customFormat="1" ht="15.75" x14ac:dyDescent="0.25">
      <c r="A109" s="82"/>
      <c r="B109" s="288" t="s">
        <v>821</v>
      </c>
      <c r="C109" s="290" t="s">
        <v>810</v>
      </c>
      <c r="D109" s="606">
        <v>2022</v>
      </c>
      <c r="E109" s="138" t="s">
        <v>763</v>
      </c>
      <c r="F109" s="138" t="s">
        <v>763</v>
      </c>
      <c r="G109" s="138" t="s">
        <v>763</v>
      </c>
      <c r="H109" s="138" t="s">
        <v>633</v>
      </c>
      <c r="I109" s="138" t="s">
        <v>633</v>
      </c>
      <c r="J109" s="138" t="s">
        <v>633</v>
      </c>
      <c r="K109" s="138" t="s">
        <v>633</v>
      </c>
      <c r="L109" s="138" t="s">
        <v>686</v>
      </c>
      <c r="M109" s="138" t="s">
        <v>686</v>
      </c>
      <c r="N109" s="138" t="s">
        <v>686</v>
      </c>
      <c r="O109" s="138" t="s">
        <v>686</v>
      </c>
      <c r="P109" s="234" t="s">
        <v>686</v>
      </c>
      <c r="Q109" s="138"/>
      <c r="R109" s="138"/>
      <c r="S109" s="138"/>
      <c r="T109" s="294"/>
      <c r="U109" s="138"/>
      <c r="V109" s="138">
        <v>0</v>
      </c>
      <c r="W109" s="294">
        <f t="shared" si="3"/>
        <v>0</v>
      </c>
      <c r="X109" s="294">
        <f t="shared" si="3"/>
        <v>0</v>
      </c>
      <c r="Y109" s="138"/>
      <c r="Z109" s="138"/>
      <c r="AA109" s="138"/>
      <c r="AB109" s="138"/>
      <c r="AC109" s="138"/>
      <c r="AD109" s="228"/>
      <c r="AE109" s="228"/>
    </row>
    <row r="110" spans="1:31" s="94" customFormat="1" ht="31.5" x14ac:dyDescent="0.25">
      <c r="A110" s="82"/>
      <c r="B110" s="288" t="s">
        <v>1146</v>
      </c>
      <c r="C110" s="290" t="s">
        <v>810</v>
      </c>
      <c r="D110" s="606">
        <v>2022</v>
      </c>
      <c r="E110" s="138" t="s">
        <v>763</v>
      </c>
      <c r="F110" s="138" t="s">
        <v>763</v>
      </c>
      <c r="G110" s="138" t="s">
        <v>763</v>
      </c>
      <c r="H110" s="138" t="s">
        <v>633</v>
      </c>
      <c r="I110" s="138" t="s">
        <v>633</v>
      </c>
      <c r="J110" s="138" t="s">
        <v>633</v>
      </c>
      <c r="K110" s="138" t="s">
        <v>633</v>
      </c>
      <c r="L110" s="138" t="s">
        <v>686</v>
      </c>
      <c r="M110" s="138" t="s">
        <v>686</v>
      </c>
      <c r="N110" s="138" t="s">
        <v>686</v>
      </c>
      <c r="O110" s="138" t="s">
        <v>686</v>
      </c>
      <c r="P110" s="234" t="s">
        <v>686</v>
      </c>
      <c r="Q110" s="138"/>
      <c r="R110" s="138"/>
      <c r="S110" s="138"/>
      <c r="T110" s="294"/>
      <c r="U110" s="138"/>
      <c r="V110" s="138">
        <v>0</v>
      </c>
      <c r="W110" s="294">
        <f t="shared" si="3"/>
        <v>0</v>
      </c>
      <c r="X110" s="294">
        <f t="shared" si="3"/>
        <v>0</v>
      </c>
      <c r="Y110" s="138"/>
      <c r="Z110" s="138"/>
      <c r="AA110" s="138"/>
      <c r="AB110" s="138"/>
      <c r="AC110" s="138"/>
      <c r="AD110" s="228"/>
      <c r="AE110" s="228"/>
    </row>
    <row r="111" spans="1:31" s="94" customFormat="1" ht="15.75" x14ac:dyDescent="0.25">
      <c r="A111" s="82"/>
      <c r="B111" s="288" t="s">
        <v>1050</v>
      </c>
      <c r="C111" s="290" t="s">
        <v>810</v>
      </c>
      <c r="D111" s="606">
        <v>2022</v>
      </c>
      <c r="E111" s="138" t="s">
        <v>763</v>
      </c>
      <c r="F111" s="138" t="s">
        <v>763</v>
      </c>
      <c r="G111" s="138" t="s">
        <v>763</v>
      </c>
      <c r="H111" s="138" t="s">
        <v>633</v>
      </c>
      <c r="I111" s="138" t="s">
        <v>633</v>
      </c>
      <c r="J111" s="138" t="s">
        <v>633</v>
      </c>
      <c r="K111" s="138" t="s">
        <v>633</v>
      </c>
      <c r="L111" s="138" t="s">
        <v>686</v>
      </c>
      <c r="M111" s="138" t="s">
        <v>686</v>
      </c>
      <c r="N111" s="138" t="s">
        <v>686</v>
      </c>
      <c r="O111" s="138" t="s">
        <v>686</v>
      </c>
      <c r="P111" s="234" t="s">
        <v>686</v>
      </c>
      <c r="Q111" s="138"/>
      <c r="R111" s="138"/>
      <c r="S111" s="138"/>
      <c r="T111" s="294"/>
      <c r="U111" s="138"/>
      <c r="V111" s="138">
        <v>0</v>
      </c>
      <c r="W111" s="294">
        <f t="shared" si="3"/>
        <v>0</v>
      </c>
      <c r="X111" s="294">
        <f t="shared" si="3"/>
        <v>0</v>
      </c>
      <c r="Y111" s="138"/>
      <c r="Z111" s="138"/>
      <c r="AA111" s="138"/>
      <c r="AB111" s="138"/>
      <c r="AC111" s="138"/>
      <c r="AD111" s="228"/>
      <c r="AE111" s="228"/>
    </row>
    <row r="112" spans="1:31" s="94" customFormat="1" ht="15.75" x14ac:dyDescent="0.25">
      <c r="A112" s="82"/>
      <c r="B112" s="288" t="s">
        <v>821</v>
      </c>
      <c r="C112" s="290" t="s">
        <v>813</v>
      </c>
      <c r="D112" s="606">
        <v>2023</v>
      </c>
      <c r="E112" s="138" t="s">
        <v>763</v>
      </c>
      <c r="F112" s="138" t="s">
        <v>763</v>
      </c>
      <c r="G112" s="138" t="s">
        <v>763</v>
      </c>
      <c r="H112" s="138" t="s">
        <v>633</v>
      </c>
      <c r="I112" s="138" t="s">
        <v>633</v>
      </c>
      <c r="J112" s="138" t="s">
        <v>633</v>
      </c>
      <c r="K112" s="138" t="s">
        <v>633</v>
      </c>
      <c r="L112" s="138" t="s">
        <v>686</v>
      </c>
      <c r="M112" s="138" t="s">
        <v>686</v>
      </c>
      <c r="N112" s="138" t="s">
        <v>686</v>
      </c>
      <c r="O112" s="138" t="s">
        <v>686</v>
      </c>
      <c r="P112" s="234" t="s">
        <v>686</v>
      </c>
      <c r="Q112" s="138"/>
      <c r="R112" s="138"/>
      <c r="S112" s="138"/>
      <c r="T112" s="294"/>
      <c r="U112" s="138"/>
      <c r="V112" s="138">
        <v>0</v>
      </c>
      <c r="W112" s="294">
        <f t="shared" si="3"/>
        <v>0</v>
      </c>
      <c r="X112" s="294">
        <f t="shared" si="3"/>
        <v>0</v>
      </c>
      <c r="Y112" s="138"/>
      <c r="Z112" s="138"/>
      <c r="AA112" s="138"/>
      <c r="AB112" s="138"/>
      <c r="AC112" s="138"/>
      <c r="AD112" s="228"/>
      <c r="AE112" s="228"/>
    </row>
    <row r="113" spans="1:31" s="94" customFormat="1" ht="15.75" x14ac:dyDescent="0.25">
      <c r="A113" s="82"/>
      <c r="B113" s="288" t="s">
        <v>1050</v>
      </c>
      <c r="C113" s="290" t="s">
        <v>813</v>
      </c>
      <c r="D113" s="606">
        <v>2023</v>
      </c>
      <c r="E113" s="138" t="s">
        <v>763</v>
      </c>
      <c r="F113" s="138" t="s">
        <v>763</v>
      </c>
      <c r="G113" s="138" t="s">
        <v>763</v>
      </c>
      <c r="H113" s="138" t="s">
        <v>633</v>
      </c>
      <c r="I113" s="138" t="s">
        <v>633</v>
      </c>
      <c r="J113" s="138" t="s">
        <v>633</v>
      </c>
      <c r="K113" s="138" t="s">
        <v>633</v>
      </c>
      <c r="L113" s="138" t="s">
        <v>686</v>
      </c>
      <c r="M113" s="138" t="s">
        <v>686</v>
      </c>
      <c r="N113" s="138" t="s">
        <v>686</v>
      </c>
      <c r="O113" s="138" t="s">
        <v>686</v>
      </c>
      <c r="P113" s="234" t="s">
        <v>686</v>
      </c>
      <c r="Q113" s="138"/>
      <c r="R113" s="138"/>
      <c r="S113" s="138"/>
      <c r="T113" s="294"/>
      <c r="U113" s="138"/>
      <c r="V113" s="138">
        <v>0</v>
      </c>
      <c r="W113" s="294">
        <f t="shared" si="3"/>
        <v>0</v>
      </c>
      <c r="X113" s="294">
        <f t="shared" si="3"/>
        <v>0</v>
      </c>
      <c r="Y113" s="138"/>
      <c r="Z113" s="138"/>
      <c r="AA113" s="138"/>
      <c r="AB113" s="138"/>
      <c r="AC113" s="138"/>
      <c r="AD113" s="228"/>
      <c r="AE113" s="228"/>
    </row>
    <row r="114" spans="1:31" s="94" customFormat="1" ht="31.5" x14ac:dyDescent="0.25">
      <c r="A114" s="82"/>
      <c r="B114" s="288" t="s">
        <v>855</v>
      </c>
      <c r="C114" s="290" t="s">
        <v>813</v>
      </c>
      <c r="D114" s="606">
        <v>2023</v>
      </c>
      <c r="E114" s="138" t="s">
        <v>763</v>
      </c>
      <c r="F114" s="138" t="s">
        <v>763</v>
      </c>
      <c r="G114" s="138" t="s">
        <v>763</v>
      </c>
      <c r="H114" s="138" t="s">
        <v>633</v>
      </c>
      <c r="I114" s="138" t="s">
        <v>633</v>
      </c>
      <c r="J114" s="138" t="s">
        <v>633</v>
      </c>
      <c r="K114" s="138" t="s">
        <v>633</v>
      </c>
      <c r="L114" s="138" t="s">
        <v>686</v>
      </c>
      <c r="M114" s="138" t="s">
        <v>686</v>
      </c>
      <c r="N114" s="138" t="s">
        <v>686</v>
      </c>
      <c r="O114" s="138" t="s">
        <v>686</v>
      </c>
      <c r="P114" s="234" t="s">
        <v>686</v>
      </c>
      <c r="Q114" s="138"/>
      <c r="R114" s="138"/>
      <c r="S114" s="138"/>
      <c r="T114" s="294"/>
      <c r="U114" s="138"/>
      <c r="V114" s="138">
        <v>0</v>
      </c>
      <c r="W114" s="294">
        <f t="shared" si="3"/>
        <v>0</v>
      </c>
      <c r="X114" s="294">
        <f t="shared" si="3"/>
        <v>0</v>
      </c>
      <c r="Y114" s="138"/>
      <c r="Z114" s="138"/>
      <c r="AA114" s="138"/>
      <c r="AB114" s="138"/>
      <c r="AC114" s="138"/>
      <c r="AD114" s="228"/>
      <c r="AE114" s="228"/>
    </row>
    <row r="115" spans="1:31" s="94" customFormat="1" ht="15.75" x14ac:dyDescent="0.25">
      <c r="A115" s="82"/>
      <c r="B115" s="288" t="s">
        <v>821</v>
      </c>
      <c r="C115" s="290" t="s">
        <v>817</v>
      </c>
      <c r="D115" s="606">
        <v>2024</v>
      </c>
      <c r="E115" s="138" t="s">
        <v>763</v>
      </c>
      <c r="F115" s="138" t="s">
        <v>763</v>
      </c>
      <c r="G115" s="138" t="s">
        <v>763</v>
      </c>
      <c r="H115" s="138" t="s">
        <v>633</v>
      </c>
      <c r="I115" s="138" t="s">
        <v>633</v>
      </c>
      <c r="J115" s="138" t="s">
        <v>633</v>
      </c>
      <c r="K115" s="138" t="s">
        <v>633</v>
      </c>
      <c r="L115" s="138" t="s">
        <v>686</v>
      </c>
      <c r="M115" s="138" t="s">
        <v>686</v>
      </c>
      <c r="N115" s="138" t="s">
        <v>686</v>
      </c>
      <c r="O115" s="138" t="s">
        <v>686</v>
      </c>
      <c r="P115" s="234" t="s">
        <v>686</v>
      </c>
      <c r="Q115" s="138"/>
      <c r="R115" s="138"/>
      <c r="S115" s="138"/>
      <c r="T115" s="294"/>
      <c r="U115" s="138"/>
      <c r="V115" s="138">
        <v>0</v>
      </c>
      <c r="W115" s="294">
        <f t="shared" si="3"/>
        <v>0</v>
      </c>
      <c r="X115" s="294">
        <f t="shared" si="3"/>
        <v>0</v>
      </c>
      <c r="Y115" s="138"/>
      <c r="Z115" s="138"/>
      <c r="AA115" s="138"/>
      <c r="AB115" s="138"/>
      <c r="AC115" s="138"/>
      <c r="AD115" s="228"/>
      <c r="AE115" s="228"/>
    </row>
    <row r="116" spans="1:31" s="94" customFormat="1" ht="15.75" x14ac:dyDescent="0.25">
      <c r="A116" s="82"/>
      <c r="B116" s="288" t="s">
        <v>1050</v>
      </c>
      <c r="C116" s="290" t="s">
        <v>817</v>
      </c>
      <c r="D116" s="606">
        <v>2024</v>
      </c>
      <c r="E116" s="138" t="s">
        <v>763</v>
      </c>
      <c r="F116" s="138" t="s">
        <v>763</v>
      </c>
      <c r="G116" s="138" t="s">
        <v>763</v>
      </c>
      <c r="H116" s="138" t="s">
        <v>633</v>
      </c>
      <c r="I116" s="138" t="s">
        <v>633</v>
      </c>
      <c r="J116" s="138" t="s">
        <v>633</v>
      </c>
      <c r="K116" s="138" t="s">
        <v>633</v>
      </c>
      <c r="L116" s="138" t="s">
        <v>686</v>
      </c>
      <c r="M116" s="138" t="s">
        <v>686</v>
      </c>
      <c r="N116" s="138" t="s">
        <v>686</v>
      </c>
      <c r="O116" s="138" t="s">
        <v>686</v>
      </c>
      <c r="P116" s="234" t="s">
        <v>686</v>
      </c>
      <c r="Q116" s="138"/>
      <c r="R116" s="138"/>
      <c r="S116" s="138"/>
      <c r="T116" s="294"/>
      <c r="U116" s="138"/>
      <c r="V116" s="138">
        <v>0</v>
      </c>
      <c r="W116" s="294">
        <f t="shared" si="3"/>
        <v>0</v>
      </c>
      <c r="X116" s="294">
        <f t="shared" si="3"/>
        <v>0</v>
      </c>
      <c r="Y116" s="138"/>
      <c r="Z116" s="138"/>
      <c r="AA116" s="138"/>
      <c r="AB116" s="138"/>
      <c r="AC116" s="138"/>
      <c r="AD116" s="228"/>
      <c r="AE116" s="228"/>
    </row>
    <row r="117" spans="1:31" s="94" customFormat="1" ht="15.75" x14ac:dyDescent="0.25">
      <c r="A117" s="82"/>
      <c r="B117" s="288"/>
      <c r="C117" s="290"/>
      <c r="D117" s="606"/>
      <c r="E117" s="138"/>
      <c r="F117" s="138"/>
      <c r="G117" s="138"/>
      <c r="H117" s="138"/>
      <c r="I117" s="138"/>
      <c r="J117" s="138"/>
      <c r="K117" s="138"/>
      <c r="L117" s="138"/>
      <c r="M117" s="138"/>
      <c r="N117" s="138"/>
      <c r="O117" s="138"/>
      <c r="P117" s="234"/>
      <c r="Q117" s="138"/>
      <c r="R117" s="138"/>
      <c r="S117" s="138"/>
      <c r="T117" s="294"/>
      <c r="U117" s="138"/>
      <c r="V117" s="138">
        <v>0</v>
      </c>
      <c r="W117" s="294">
        <f t="shared" si="3"/>
        <v>0</v>
      </c>
      <c r="X117" s="294">
        <f t="shared" si="3"/>
        <v>0</v>
      </c>
      <c r="Y117" s="138"/>
      <c r="Z117" s="138"/>
      <c r="AA117" s="138"/>
      <c r="AB117" s="138"/>
      <c r="AC117" s="138"/>
      <c r="AD117" s="138"/>
      <c r="AE117" s="138"/>
    </row>
    <row r="118" spans="1:31" s="94" customFormat="1" ht="63" x14ac:dyDescent="0.25">
      <c r="A118" s="477" t="s">
        <v>758</v>
      </c>
      <c r="B118" s="475" t="s">
        <v>759</v>
      </c>
      <c r="C118" s="290"/>
      <c r="D118" s="606">
        <v>0</v>
      </c>
      <c r="E118" s="138" t="s">
        <v>763</v>
      </c>
      <c r="F118" s="138" t="s">
        <v>763</v>
      </c>
      <c r="G118" s="138" t="s">
        <v>763</v>
      </c>
      <c r="H118" s="138" t="s">
        <v>763</v>
      </c>
      <c r="I118" s="138" t="s">
        <v>763</v>
      </c>
      <c r="J118" s="138" t="s">
        <v>763</v>
      </c>
      <c r="K118" s="138" t="s">
        <v>763</v>
      </c>
      <c r="L118" s="138" t="s">
        <v>763</v>
      </c>
      <c r="M118" s="138" t="s">
        <v>763</v>
      </c>
      <c r="N118" s="138" t="s">
        <v>763</v>
      </c>
      <c r="O118" s="138" t="s">
        <v>763</v>
      </c>
      <c r="P118" s="234" t="s">
        <v>763</v>
      </c>
      <c r="Q118" s="138"/>
      <c r="R118" s="138"/>
      <c r="S118" s="138"/>
      <c r="T118" s="294"/>
      <c r="U118" s="138"/>
      <c r="V118" s="138">
        <v>0</v>
      </c>
      <c r="W118" s="294">
        <f t="shared" si="3"/>
        <v>0</v>
      </c>
      <c r="X118" s="294">
        <f t="shared" si="3"/>
        <v>0</v>
      </c>
      <c r="Y118" s="138"/>
      <c r="Z118" s="138"/>
      <c r="AA118" s="138"/>
      <c r="AB118" s="138"/>
      <c r="AC118" s="138"/>
      <c r="AD118" s="228"/>
      <c r="AE118" s="228"/>
    </row>
    <row r="119" spans="1:31" s="94" customFormat="1" ht="47.25" x14ac:dyDescent="0.25">
      <c r="A119" s="477" t="s">
        <v>760</v>
      </c>
      <c r="B119" s="475" t="s">
        <v>761</v>
      </c>
      <c r="C119" s="290"/>
      <c r="D119" s="606" t="s">
        <v>883</v>
      </c>
      <c r="E119" s="138" t="s">
        <v>763</v>
      </c>
      <c r="F119" s="138" t="s">
        <v>763</v>
      </c>
      <c r="G119" s="138" t="s">
        <v>763</v>
      </c>
      <c r="H119" s="138" t="s">
        <v>633</v>
      </c>
      <c r="I119" s="138" t="s">
        <v>633</v>
      </c>
      <c r="J119" s="138" t="s">
        <v>633</v>
      </c>
      <c r="K119" s="138" t="s">
        <v>633</v>
      </c>
      <c r="L119" s="138" t="s">
        <v>686</v>
      </c>
      <c r="M119" s="138" t="s">
        <v>686</v>
      </c>
      <c r="N119" s="138" t="s">
        <v>686</v>
      </c>
      <c r="O119" s="138" t="s">
        <v>686</v>
      </c>
      <c r="P119" s="234"/>
      <c r="Q119" s="138"/>
      <c r="R119" s="138"/>
      <c r="S119" s="138"/>
      <c r="T119" s="294"/>
      <c r="U119" s="294">
        <f>SUM(U120:U129)</f>
        <v>0</v>
      </c>
      <c r="V119" s="294">
        <v>0</v>
      </c>
      <c r="W119" s="294">
        <f t="shared" si="3"/>
        <v>0</v>
      </c>
      <c r="X119" s="294">
        <f t="shared" si="3"/>
        <v>0</v>
      </c>
      <c r="Y119" s="138"/>
      <c r="Z119" s="138"/>
      <c r="AA119" s="138" t="s">
        <v>101</v>
      </c>
      <c r="AB119" s="138" t="s">
        <v>101</v>
      </c>
      <c r="AC119" s="234" t="s">
        <v>795</v>
      </c>
      <c r="AD119" s="228"/>
      <c r="AE119" s="228"/>
    </row>
    <row r="120" spans="1:31" s="94" customFormat="1" ht="63" x14ac:dyDescent="0.25">
      <c r="A120" s="477"/>
      <c r="B120" s="282" t="s">
        <v>950</v>
      </c>
      <c r="C120" s="605" t="s">
        <v>809</v>
      </c>
      <c r="D120" s="606">
        <v>2021</v>
      </c>
      <c r="E120" s="138" t="s">
        <v>763</v>
      </c>
      <c r="F120" s="138" t="s">
        <v>763</v>
      </c>
      <c r="G120" s="138" t="s">
        <v>763</v>
      </c>
      <c r="H120" s="138" t="s">
        <v>633</v>
      </c>
      <c r="I120" s="138" t="s">
        <v>633</v>
      </c>
      <c r="J120" s="138" t="s">
        <v>633</v>
      </c>
      <c r="K120" s="138" t="s">
        <v>633</v>
      </c>
      <c r="L120" s="138" t="s">
        <v>686</v>
      </c>
      <c r="M120" s="138" t="s">
        <v>686</v>
      </c>
      <c r="N120" s="138" t="s">
        <v>686</v>
      </c>
      <c r="O120" s="138" t="s">
        <v>686</v>
      </c>
      <c r="P120" s="234" t="s">
        <v>934</v>
      </c>
      <c r="Q120" s="138"/>
      <c r="R120" s="138"/>
      <c r="S120" s="138"/>
      <c r="T120" s="294"/>
      <c r="U120" s="138"/>
      <c r="V120" s="294">
        <v>0</v>
      </c>
      <c r="W120" s="294">
        <f t="shared" si="3"/>
        <v>0</v>
      </c>
      <c r="X120" s="294">
        <f t="shared" si="3"/>
        <v>0</v>
      </c>
      <c r="Y120" s="138"/>
      <c r="Z120" s="138"/>
      <c r="AA120" s="138" t="s">
        <v>101</v>
      </c>
      <c r="AB120" s="138" t="s">
        <v>101</v>
      </c>
      <c r="AC120" s="234" t="s">
        <v>796</v>
      </c>
      <c r="AD120" s="228"/>
      <c r="AE120" s="228"/>
    </row>
    <row r="121" spans="1:31" s="94" customFormat="1" ht="47.25" x14ac:dyDescent="0.25">
      <c r="A121" s="477"/>
      <c r="B121" s="282" t="s">
        <v>951</v>
      </c>
      <c r="C121" s="605" t="s">
        <v>809</v>
      </c>
      <c r="D121" s="606">
        <v>2021</v>
      </c>
      <c r="E121" s="138" t="s">
        <v>763</v>
      </c>
      <c r="F121" s="138" t="s">
        <v>763</v>
      </c>
      <c r="G121" s="138" t="s">
        <v>763</v>
      </c>
      <c r="H121" s="138" t="s">
        <v>633</v>
      </c>
      <c r="I121" s="138" t="s">
        <v>633</v>
      </c>
      <c r="J121" s="138" t="s">
        <v>633</v>
      </c>
      <c r="K121" s="138" t="s">
        <v>633</v>
      </c>
      <c r="L121" s="138" t="s">
        <v>686</v>
      </c>
      <c r="M121" s="138" t="s">
        <v>686</v>
      </c>
      <c r="N121" s="138" t="s">
        <v>686</v>
      </c>
      <c r="O121" s="138" t="s">
        <v>686</v>
      </c>
      <c r="P121" s="234" t="s">
        <v>935</v>
      </c>
      <c r="Q121" s="138"/>
      <c r="R121" s="138"/>
      <c r="S121" s="138"/>
      <c r="T121" s="294"/>
      <c r="U121" s="138"/>
      <c r="V121" s="294">
        <v>0</v>
      </c>
      <c r="W121" s="294">
        <f t="shared" si="3"/>
        <v>0</v>
      </c>
      <c r="X121" s="294">
        <f t="shared" si="3"/>
        <v>0</v>
      </c>
      <c r="Y121" s="138"/>
      <c r="Z121" s="138"/>
      <c r="AA121" s="138" t="s">
        <v>101</v>
      </c>
      <c r="AB121" s="138" t="s">
        <v>101</v>
      </c>
      <c r="AC121" s="234" t="s">
        <v>796</v>
      </c>
      <c r="AD121" s="228"/>
      <c r="AE121" s="228"/>
    </row>
    <row r="122" spans="1:31" s="94" customFormat="1" ht="31.5" x14ac:dyDescent="0.25">
      <c r="A122" s="477"/>
      <c r="B122" s="282" t="s">
        <v>952</v>
      </c>
      <c r="C122" s="605" t="s">
        <v>809</v>
      </c>
      <c r="D122" s="606">
        <v>2021</v>
      </c>
      <c r="E122" s="138" t="s">
        <v>763</v>
      </c>
      <c r="F122" s="138" t="s">
        <v>763</v>
      </c>
      <c r="G122" s="138" t="s">
        <v>763</v>
      </c>
      <c r="H122" s="138" t="s">
        <v>633</v>
      </c>
      <c r="I122" s="138" t="s">
        <v>633</v>
      </c>
      <c r="J122" s="138" t="s">
        <v>633</v>
      </c>
      <c r="K122" s="138" t="s">
        <v>633</v>
      </c>
      <c r="L122" s="138" t="s">
        <v>686</v>
      </c>
      <c r="M122" s="138" t="s">
        <v>686</v>
      </c>
      <c r="N122" s="138" t="s">
        <v>686</v>
      </c>
      <c r="O122" s="138" t="s">
        <v>686</v>
      </c>
      <c r="P122" s="234" t="s">
        <v>936</v>
      </c>
      <c r="Q122" s="138"/>
      <c r="R122" s="138"/>
      <c r="S122" s="138"/>
      <c r="T122" s="294"/>
      <c r="U122" s="138" t="s">
        <v>763</v>
      </c>
      <c r="V122" s="294">
        <v>0</v>
      </c>
      <c r="W122" s="294" t="str">
        <f t="shared" si="3"/>
        <v>0</v>
      </c>
      <c r="X122" s="294">
        <f t="shared" si="3"/>
        <v>0</v>
      </c>
      <c r="Y122" s="138"/>
      <c r="Z122" s="138"/>
      <c r="AA122" s="138" t="s">
        <v>101</v>
      </c>
      <c r="AB122" s="138" t="s">
        <v>101</v>
      </c>
      <c r="AC122" s="234" t="s">
        <v>795</v>
      </c>
      <c r="AD122" s="228"/>
      <c r="AE122" s="228"/>
    </row>
    <row r="123" spans="1:31" s="94" customFormat="1" ht="47.25" x14ac:dyDescent="0.25">
      <c r="A123" s="477"/>
      <c r="B123" s="282" t="s">
        <v>953</v>
      </c>
      <c r="C123" s="605" t="s">
        <v>809</v>
      </c>
      <c r="D123" s="606">
        <v>2021</v>
      </c>
      <c r="E123" s="138" t="s">
        <v>763</v>
      </c>
      <c r="F123" s="138" t="s">
        <v>763</v>
      </c>
      <c r="G123" s="138" t="s">
        <v>763</v>
      </c>
      <c r="H123" s="138" t="s">
        <v>633</v>
      </c>
      <c r="I123" s="138" t="s">
        <v>633</v>
      </c>
      <c r="J123" s="138" t="s">
        <v>633</v>
      </c>
      <c r="K123" s="138" t="s">
        <v>633</v>
      </c>
      <c r="L123" s="138" t="s">
        <v>686</v>
      </c>
      <c r="M123" s="138" t="s">
        <v>686</v>
      </c>
      <c r="N123" s="138" t="s">
        <v>686</v>
      </c>
      <c r="O123" s="138" t="s">
        <v>686</v>
      </c>
      <c r="P123" s="234" t="s">
        <v>959</v>
      </c>
      <c r="Q123" s="138"/>
      <c r="R123" s="138"/>
      <c r="S123" s="138"/>
      <c r="T123" s="294"/>
      <c r="U123" s="138"/>
      <c r="V123" s="294">
        <v>0</v>
      </c>
      <c r="W123" s="294">
        <f t="shared" si="3"/>
        <v>0</v>
      </c>
      <c r="X123" s="294">
        <f t="shared" si="3"/>
        <v>0</v>
      </c>
      <c r="Y123" s="138"/>
      <c r="Z123" s="138"/>
      <c r="AA123" s="138" t="s">
        <v>101</v>
      </c>
      <c r="AB123" s="138" t="s">
        <v>101</v>
      </c>
      <c r="AC123" s="234" t="s">
        <v>795</v>
      </c>
      <c r="AD123" s="228"/>
      <c r="AE123" s="228"/>
    </row>
    <row r="124" spans="1:31" s="94" customFormat="1" ht="47.25" x14ac:dyDescent="0.25">
      <c r="A124" s="82"/>
      <c r="B124" s="282" t="s">
        <v>1067</v>
      </c>
      <c r="C124" s="554" t="s">
        <v>813</v>
      </c>
      <c r="D124" s="606">
        <v>2023</v>
      </c>
      <c r="E124" s="138" t="s">
        <v>633</v>
      </c>
      <c r="F124" s="138" t="s">
        <v>633</v>
      </c>
      <c r="G124" s="138" t="s">
        <v>633</v>
      </c>
      <c r="H124" s="138" t="s">
        <v>633</v>
      </c>
      <c r="I124" s="138" t="s">
        <v>633</v>
      </c>
      <c r="J124" s="138" t="s">
        <v>633</v>
      </c>
      <c r="K124" s="138" t="s">
        <v>633</v>
      </c>
      <c r="L124" s="138"/>
      <c r="M124" s="138"/>
      <c r="N124" s="138"/>
      <c r="O124" s="138"/>
      <c r="P124" s="234" t="s">
        <v>1108</v>
      </c>
      <c r="Q124" s="138"/>
      <c r="R124" s="138"/>
      <c r="S124" s="138"/>
      <c r="T124" s="294"/>
      <c r="U124" s="309"/>
      <c r="V124" s="294">
        <v>0.4</v>
      </c>
      <c r="W124" s="294">
        <f t="shared" si="3"/>
        <v>0</v>
      </c>
      <c r="X124" s="294">
        <f t="shared" si="3"/>
        <v>0.4</v>
      </c>
      <c r="Y124" s="138"/>
      <c r="Z124" s="138"/>
      <c r="AA124" s="138" t="s">
        <v>101</v>
      </c>
      <c r="AB124" s="138" t="s">
        <v>101</v>
      </c>
      <c r="AC124" s="234" t="s">
        <v>795</v>
      </c>
      <c r="AD124" s="228" t="s">
        <v>633</v>
      </c>
      <c r="AE124" s="228" t="s">
        <v>633</v>
      </c>
    </row>
    <row r="125" spans="1:31" s="94" customFormat="1" ht="69" customHeight="1" x14ac:dyDescent="0.25">
      <c r="A125" s="477"/>
      <c r="B125" s="282" t="s">
        <v>1109</v>
      </c>
      <c r="C125" s="554" t="s">
        <v>813</v>
      </c>
      <c r="D125" s="606">
        <v>2023</v>
      </c>
      <c r="E125" s="138" t="s">
        <v>763</v>
      </c>
      <c r="F125" s="138" t="s">
        <v>763</v>
      </c>
      <c r="G125" s="138" t="s">
        <v>763</v>
      </c>
      <c r="H125" s="138" t="s">
        <v>633</v>
      </c>
      <c r="I125" s="138" t="s">
        <v>633</v>
      </c>
      <c r="J125" s="138" t="s">
        <v>633</v>
      </c>
      <c r="K125" s="138" t="s">
        <v>633</v>
      </c>
      <c r="L125" s="138" t="s">
        <v>686</v>
      </c>
      <c r="M125" s="138" t="s">
        <v>686</v>
      </c>
      <c r="N125" s="138" t="s">
        <v>686</v>
      </c>
      <c r="O125" s="138" t="s">
        <v>686</v>
      </c>
      <c r="P125" s="234" t="s">
        <v>1110</v>
      </c>
      <c r="Q125" s="138"/>
      <c r="R125" s="138"/>
      <c r="S125" s="138"/>
      <c r="T125" s="294"/>
      <c r="U125" s="138"/>
      <c r="V125" s="294">
        <v>0</v>
      </c>
      <c r="W125" s="294">
        <f t="shared" si="3"/>
        <v>0</v>
      </c>
      <c r="X125" s="294">
        <f t="shared" si="3"/>
        <v>0</v>
      </c>
      <c r="Y125" s="138"/>
      <c r="Z125" s="138"/>
      <c r="AA125" s="138" t="s">
        <v>101</v>
      </c>
      <c r="AB125" s="138" t="s">
        <v>101</v>
      </c>
      <c r="AC125" s="234" t="s">
        <v>796</v>
      </c>
      <c r="AD125" s="228"/>
      <c r="AE125" s="228"/>
    </row>
    <row r="126" spans="1:31" s="94" customFormat="1" ht="63" x14ac:dyDescent="0.25">
      <c r="A126" s="477"/>
      <c r="B126" s="282" t="s">
        <v>1111</v>
      </c>
      <c r="C126" s="554" t="s">
        <v>813</v>
      </c>
      <c r="D126" s="606">
        <v>2023</v>
      </c>
      <c r="E126" s="138" t="s">
        <v>763</v>
      </c>
      <c r="F126" s="138" t="s">
        <v>763</v>
      </c>
      <c r="G126" s="138" t="s">
        <v>763</v>
      </c>
      <c r="H126" s="138" t="s">
        <v>633</v>
      </c>
      <c r="I126" s="138" t="s">
        <v>633</v>
      </c>
      <c r="J126" s="138" t="s">
        <v>633</v>
      </c>
      <c r="K126" s="138" t="s">
        <v>633</v>
      </c>
      <c r="L126" s="138" t="s">
        <v>686</v>
      </c>
      <c r="M126" s="138" t="s">
        <v>686</v>
      </c>
      <c r="N126" s="138" t="s">
        <v>686</v>
      </c>
      <c r="O126" s="138" t="s">
        <v>686</v>
      </c>
      <c r="P126" s="234" t="s">
        <v>1112</v>
      </c>
      <c r="Q126" s="138"/>
      <c r="R126" s="138"/>
      <c r="S126" s="138"/>
      <c r="T126" s="294"/>
      <c r="U126" s="138"/>
      <c r="V126" s="294">
        <v>0</v>
      </c>
      <c r="W126" s="294">
        <f t="shared" si="3"/>
        <v>0</v>
      </c>
      <c r="X126" s="294">
        <f t="shared" si="3"/>
        <v>0</v>
      </c>
      <c r="Y126" s="138"/>
      <c r="Z126" s="138"/>
      <c r="AA126" s="138" t="s">
        <v>101</v>
      </c>
      <c r="AB126" s="138" t="s">
        <v>101</v>
      </c>
      <c r="AC126" s="234" t="s">
        <v>796</v>
      </c>
      <c r="AD126" s="228"/>
      <c r="AE126" s="228"/>
    </row>
    <row r="127" spans="1:31" s="94" customFormat="1" ht="47.25" x14ac:dyDescent="0.25">
      <c r="A127" s="477"/>
      <c r="B127" s="282" t="s">
        <v>1070</v>
      </c>
      <c r="C127" s="554" t="s">
        <v>813</v>
      </c>
      <c r="D127" s="606">
        <v>2023</v>
      </c>
      <c r="E127" s="138" t="s">
        <v>763</v>
      </c>
      <c r="F127" s="138" t="s">
        <v>763</v>
      </c>
      <c r="G127" s="138" t="s">
        <v>763</v>
      </c>
      <c r="H127" s="138" t="s">
        <v>633</v>
      </c>
      <c r="I127" s="138" t="s">
        <v>633</v>
      </c>
      <c r="J127" s="138" t="s">
        <v>633</v>
      </c>
      <c r="K127" s="138" t="s">
        <v>633</v>
      </c>
      <c r="L127" s="138" t="s">
        <v>686</v>
      </c>
      <c r="M127" s="138" t="s">
        <v>686</v>
      </c>
      <c r="N127" s="138" t="s">
        <v>686</v>
      </c>
      <c r="O127" s="138" t="s">
        <v>686</v>
      </c>
      <c r="P127" s="234" t="s">
        <v>1113</v>
      </c>
      <c r="Q127" s="138"/>
      <c r="R127" s="138"/>
      <c r="S127" s="138"/>
      <c r="T127" s="294"/>
      <c r="U127" s="138"/>
      <c r="V127" s="294">
        <v>0</v>
      </c>
      <c r="W127" s="294">
        <f t="shared" si="3"/>
        <v>0</v>
      </c>
      <c r="X127" s="294">
        <f t="shared" si="3"/>
        <v>0</v>
      </c>
      <c r="Y127" s="138"/>
      <c r="Z127" s="138"/>
      <c r="AA127" s="138" t="s">
        <v>101</v>
      </c>
      <c r="AB127" s="138" t="s">
        <v>101</v>
      </c>
      <c r="AC127" s="234" t="s">
        <v>796</v>
      </c>
      <c r="AD127" s="228"/>
      <c r="AE127" s="228"/>
    </row>
    <row r="128" spans="1:31" s="94" customFormat="1" ht="47.25" x14ac:dyDescent="0.25">
      <c r="A128" s="477"/>
      <c r="B128" s="282" t="s">
        <v>1114</v>
      </c>
      <c r="C128" s="554" t="s">
        <v>813</v>
      </c>
      <c r="D128" s="606">
        <v>2024</v>
      </c>
      <c r="E128" s="138"/>
      <c r="F128" s="138"/>
      <c r="G128" s="138"/>
      <c r="H128" s="138"/>
      <c r="I128" s="138"/>
      <c r="J128" s="138"/>
      <c r="K128" s="138"/>
      <c r="L128" s="138"/>
      <c r="M128" s="138"/>
      <c r="N128" s="138"/>
      <c r="O128" s="138"/>
      <c r="P128" s="234" t="s">
        <v>1115</v>
      </c>
      <c r="Q128" s="138"/>
      <c r="R128" s="138"/>
      <c r="S128" s="138"/>
      <c r="T128" s="294"/>
      <c r="U128" s="138"/>
      <c r="V128" s="294"/>
      <c r="W128" s="294">
        <f t="shared" si="3"/>
        <v>0</v>
      </c>
      <c r="X128" s="294"/>
      <c r="Y128" s="138"/>
      <c r="Z128" s="138"/>
      <c r="AA128" s="138"/>
      <c r="AB128" s="138"/>
      <c r="AC128" s="234"/>
      <c r="AD128" s="228"/>
      <c r="AE128" s="228"/>
    </row>
    <row r="129" spans="1:31" s="94" customFormat="1" ht="78.75" x14ac:dyDescent="0.25">
      <c r="A129" s="477"/>
      <c r="B129" s="282" t="s">
        <v>1071</v>
      </c>
      <c r="C129" s="554" t="s">
        <v>817</v>
      </c>
      <c r="D129" s="606">
        <v>2024</v>
      </c>
      <c r="E129" s="138" t="s">
        <v>763</v>
      </c>
      <c r="F129" s="138" t="s">
        <v>763</v>
      </c>
      <c r="G129" s="138" t="s">
        <v>763</v>
      </c>
      <c r="H129" s="138" t="s">
        <v>633</v>
      </c>
      <c r="I129" s="138" t="s">
        <v>633</v>
      </c>
      <c r="J129" s="138" t="s">
        <v>633</v>
      </c>
      <c r="K129" s="138" t="s">
        <v>633</v>
      </c>
      <c r="L129" s="138" t="s">
        <v>686</v>
      </c>
      <c r="M129" s="138" t="s">
        <v>686</v>
      </c>
      <c r="N129" s="138" t="s">
        <v>686</v>
      </c>
      <c r="O129" s="138" t="s">
        <v>686</v>
      </c>
      <c r="P129" s="234" t="s">
        <v>1116</v>
      </c>
      <c r="Q129" s="138"/>
      <c r="R129" s="138"/>
      <c r="S129" s="138"/>
      <c r="T129" s="294"/>
      <c r="U129" s="138"/>
      <c r="V129" s="294"/>
      <c r="W129" s="294">
        <f t="shared" si="3"/>
        <v>0</v>
      </c>
      <c r="X129" s="294">
        <f t="shared" si="3"/>
        <v>0</v>
      </c>
      <c r="Y129" s="138"/>
      <c r="Z129" s="138"/>
      <c r="AA129" s="138" t="s">
        <v>101</v>
      </c>
      <c r="AB129" s="138" t="s">
        <v>101</v>
      </c>
      <c r="AC129" s="234" t="s">
        <v>796</v>
      </c>
      <c r="AD129" s="228"/>
      <c r="AE129" s="228"/>
    </row>
    <row r="130" spans="1:31" s="291" customFormat="1" ht="21.75" customHeight="1" x14ac:dyDescent="0.25">
      <c r="A130" s="250"/>
      <c r="B130" s="250"/>
      <c r="C130" s="250"/>
      <c r="D130" s="277"/>
      <c r="E130" s="250"/>
      <c r="F130" s="250"/>
      <c r="G130" s="250"/>
      <c r="H130" s="250"/>
      <c r="I130" s="250"/>
      <c r="J130" s="250"/>
      <c r="K130" s="250"/>
      <c r="L130" s="276"/>
      <c r="M130" s="250"/>
      <c r="N130" s="276"/>
      <c r="O130" s="276"/>
      <c r="P130" s="276"/>
      <c r="Q130" s="277"/>
      <c r="R130" s="277"/>
      <c r="S130" s="277"/>
      <c r="T130" s="294"/>
      <c r="U130" s="278"/>
      <c r="V130" s="278"/>
      <c r="W130" s="278"/>
      <c r="X130" s="278"/>
      <c r="Y130" s="276"/>
      <c r="Z130" s="180"/>
      <c r="AA130" s="276"/>
      <c r="AB130" s="180"/>
      <c r="AC130" s="250"/>
      <c r="AD130" s="279"/>
      <c r="AE130" s="181"/>
    </row>
    <row r="131" spans="1:31" s="291" customFormat="1" ht="21.75" customHeight="1" x14ac:dyDescent="0.25">
      <c r="A131" s="250"/>
      <c r="B131" s="250"/>
      <c r="C131" s="250"/>
      <c r="D131" s="277"/>
      <c r="E131" s="250"/>
      <c r="F131" s="250"/>
      <c r="G131" s="250"/>
      <c r="H131" s="250"/>
      <c r="I131" s="250"/>
      <c r="J131" s="250"/>
      <c r="K131" s="250"/>
      <c r="L131" s="276"/>
      <c r="M131" s="250"/>
      <c r="N131" s="276"/>
      <c r="O131" s="276"/>
      <c r="P131" s="276"/>
      <c r="Q131" s="277"/>
      <c r="R131" s="277"/>
      <c r="S131" s="277"/>
      <c r="T131" s="277"/>
      <c r="U131" s="278"/>
      <c r="V131" s="278"/>
      <c r="W131" s="278"/>
      <c r="X131" s="278"/>
      <c r="Y131" s="276"/>
      <c r="Z131" s="180"/>
      <c r="AA131" s="276"/>
      <c r="AB131" s="180"/>
      <c r="AC131" s="250"/>
      <c r="AD131" s="279"/>
      <c r="AE131" s="181"/>
    </row>
    <row r="132" spans="1:31" s="291" customFormat="1" ht="21.75" customHeight="1" x14ac:dyDescent="0.25">
      <c r="A132" s="250"/>
      <c r="B132" s="250"/>
      <c r="C132" s="250"/>
      <c r="D132" s="277"/>
      <c r="E132" s="250"/>
      <c r="F132" s="250"/>
      <c r="G132" s="250"/>
      <c r="H132" s="250"/>
      <c r="I132" s="250"/>
      <c r="J132" s="250"/>
      <c r="K132" s="250"/>
      <c r="L132" s="276"/>
      <c r="M132" s="250"/>
      <c r="N132" s="276"/>
      <c r="O132" s="276"/>
      <c r="P132" s="276"/>
      <c r="Q132" s="277"/>
      <c r="R132" s="277"/>
      <c r="S132" s="277"/>
      <c r="T132" s="277"/>
      <c r="U132" s="278"/>
      <c r="V132" s="278"/>
      <c r="W132" s="278"/>
      <c r="X132" s="278"/>
      <c r="Y132" s="276"/>
      <c r="Z132" s="180"/>
      <c r="AA132" s="276"/>
      <c r="AB132" s="180"/>
      <c r="AC132" s="250"/>
      <c r="AD132" s="279"/>
      <c r="AE132" s="181"/>
    </row>
    <row r="133" spans="1:31" s="291" customFormat="1" ht="21.75" customHeight="1" x14ac:dyDescent="0.25">
      <c r="A133" s="250"/>
      <c r="B133" s="250"/>
      <c r="C133" s="250"/>
      <c r="D133" s="277"/>
      <c r="E133" s="250"/>
      <c r="F133" s="250"/>
      <c r="G133" s="250"/>
      <c r="H133" s="250"/>
      <c r="I133" s="250"/>
      <c r="J133" s="250"/>
      <c r="K133" s="250"/>
      <c r="L133" s="276"/>
      <c r="M133" s="250"/>
      <c r="N133" s="276"/>
      <c r="O133" s="276"/>
      <c r="P133" s="276"/>
      <c r="Q133" s="277"/>
      <c r="R133" s="277"/>
      <c r="S133" s="277"/>
      <c r="T133" s="277"/>
      <c r="U133" s="278"/>
      <c r="V133" s="278"/>
      <c r="W133" s="278"/>
      <c r="X133" s="278"/>
      <c r="Y133" s="276"/>
      <c r="Z133" s="180"/>
      <c r="AA133" s="276"/>
      <c r="AB133" s="180"/>
      <c r="AC133" s="250"/>
      <c r="AD133" s="279"/>
      <c r="AE133" s="181"/>
    </row>
    <row r="134" spans="1:31" s="291" customFormat="1" ht="21.75" customHeight="1" x14ac:dyDescent="0.25">
      <c r="A134" s="250"/>
      <c r="B134" s="250"/>
      <c r="C134" s="250"/>
      <c r="D134" s="277"/>
      <c r="E134" s="250"/>
      <c r="F134" s="250"/>
      <c r="G134" s="250"/>
      <c r="H134" s="250"/>
      <c r="I134" s="250"/>
      <c r="J134" s="250"/>
      <c r="K134" s="250"/>
      <c r="L134" s="276"/>
      <c r="M134" s="250"/>
      <c r="N134" s="276"/>
      <c r="O134" s="276"/>
      <c r="P134" s="276"/>
      <c r="Q134" s="277"/>
      <c r="R134" s="277"/>
      <c r="S134" s="277"/>
      <c r="T134" s="277"/>
      <c r="U134" s="278"/>
      <c r="V134" s="278"/>
      <c r="W134" s="278"/>
      <c r="X134" s="278"/>
      <c r="Y134" s="276"/>
      <c r="Z134" s="180"/>
      <c r="AA134" s="276"/>
      <c r="AB134" s="180"/>
      <c r="AC134" s="250"/>
      <c r="AD134" s="279"/>
      <c r="AE134" s="181"/>
    </row>
    <row r="135" spans="1:31" s="291" customFormat="1" ht="21.75" customHeight="1" x14ac:dyDescent="0.25">
      <c r="A135" s="250"/>
      <c r="B135" s="250"/>
      <c r="C135" s="250"/>
      <c r="D135" s="277"/>
      <c r="E135" s="250"/>
      <c r="F135" s="250"/>
      <c r="G135" s="250"/>
      <c r="H135" s="250"/>
      <c r="I135" s="250"/>
      <c r="J135" s="250"/>
      <c r="K135" s="250"/>
      <c r="L135" s="276"/>
      <c r="M135" s="250"/>
      <c r="N135" s="276"/>
      <c r="O135" s="276"/>
      <c r="P135" s="276"/>
      <c r="Q135" s="277"/>
      <c r="R135" s="277"/>
      <c r="S135" s="277"/>
      <c r="T135" s="277"/>
      <c r="U135" s="278"/>
      <c r="V135" s="278"/>
      <c r="W135" s="278"/>
      <c r="X135" s="278"/>
      <c r="Y135" s="276"/>
      <c r="Z135" s="180"/>
      <c r="AA135" s="276"/>
      <c r="AB135" s="180"/>
      <c r="AC135" s="250"/>
      <c r="AD135" s="279"/>
      <c r="AE135" s="181"/>
    </row>
    <row r="136" spans="1:31" s="291" customFormat="1" ht="21.75" customHeight="1" x14ac:dyDescent="0.25">
      <c r="A136" s="250"/>
      <c r="B136" s="250"/>
      <c r="C136" s="250"/>
      <c r="D136" s="277"/>
      <c r="E136" s="250"/>
      <c r="F136" s="250"/>
      <c r="G136" s="250"/>
      <c r="H136" s="250"/>
      <c r="I136" s="250"/>
      <c r="J136" s="250"/>
      <c r="K136" s="250"/>
      <c r="L136" s="276"/>
      <c r="M136" s="250"/>
      <c r="N136" s="276"/>
      <c r="O136" s="276"/>
      <c r="P136" s="276"/>
      <c r="Q136" s="277"/>
      <c r="R136" s="277"/>
      <c r="S136" s="277"/>
      <c r="T136" s="277"/>
      <c r="U136" s="278"/>
      <c r="V136" s="278"/>
      <c r="W136" s="278"/>
      <c r="X136" s="278"/>
      <c r="Y136" s="276"/>
      <c r="Z136" s="180"/>
      <c r="AA136" s="276"/>
      <c r="AB136" s="180"/>
      <c r="AC136" s="250"/>
      <c r="AD136" s="279"/>
      <c r="AE136" s="181"/>
    </row>
    <row r="137" spans="1:31" s="291" customFormat="1" ht="21.75" customHeight="1" x14ac:dyDescent="0.25">
      <c r="A137" s="250"/>
      <c r="B137" s="250"/>
      <c r="C137" s="250"/>
      <c r="D137" s="277"/>
      <c r="E137" s="250"/>
      <c r="F137" s="250"/>
      <c r="G137" s="250"/>
      <c r="H137" s="250"/>
      <c r="I137" s="250"/>
      <c r="J137" s="250"/>
      <c r="K137" s="250"/>
      <c r="L137" s="276"/>
      <c r="M137" s="250"/>
      <c r="N137" s="276"/>
      <c r="O137" s="276"/>
      <c r="P137" s="276"/>
      <c r="Q137" s="277"/>
      <c r="R137" s="277"/>
      <c r="S137" s="277"/>
      <c r="T137" s="277"/>
      <c r="U137" s="278"/>
      <c r="V137" s="278"/>
      <c r="W137" s="278"/>
      <c r="X137" s="278"/>
      <c r="Y137" s="276"/>
      <c r="Z137" s="180"/>
      <c r="AA137" s="276"/>
      <c r="AB137" s="180"/>
      <c r="AC137" s="250"/>
      <c r="AD137" s="279"/>
      <c r="AE137" s="181"/>
    </row>
    <row r="138" spans="1:31" s="291" customFormat="1" ht="21.75" customHeight="1" x14ac:dyDescent="0.25">
      <c r="A138" s="250"/>
      <c r="B138" s="250"/>
      <c r="C138" s="250"/>
      <c r="D138" s="277"/>
      <c r="E138" s="250"/>
      <c r="F138" s="250"/>
      <c r="G138" s="250"/>
      <c r="H138" s="250"/>
      <c r="I138" s="250"/>
      <c r="J138" s="250"/>
      <c r="K138" s="250"/>
      <c r="L138" s="276"/>
      <c r="M138" s="250"/>
      <c r="N138" s="276"/>
      <c r="O138" s="276"/>
      <c r="P138" s="276"/>
      <c r="Q138" s="277"/>
      <c r="R138" s="277"/>
      <c r="S138" s="277"/>
      <c r="T138" s="277"/>
      <c r="U138" s="278"/>
      <c r="V138" s="278"/>
      <c r="W138" s="278"/>
      <c r="X138" s="278"/>
      <c r="Y138" s="276"/>
      <c r="Z138" s="180"/>
      <c r="AA138" s="276"/>
      <c r="AB138" s="180"/>
      <c r="AC138" s="250"/>
      <c r="AD138" s="279"/>
      <c r="AE138" s="181"/>
    </row>
    <row r="139" spans="1:31" s="291" customFormat="1" ht="21.75" customHeight="1" x14ac:dyDescent="0.25">
      <c r="A139" s="250"/>
      <c r="B139" s="250"/>
      <c r="C139" s="250"/>
      <c r="D139" s="277"/>
      <c r="E139" s="250"/>
      <c r="F139" s="250"/>
      <c r="G139" s="250"/>
      <c r="H139" s="250"/>
      <c r="I139" s="250"/>
      <c r="J139" s="250"/>
      <c r="K139" s="250"/>
      <c r="L139" s="276"/>
      <c r="M139" s="250"/>
      <c r="N139" s="276"/>
      <c r="O139" s="276"/>
      <c r="P139" s="276"/>
      <c r="Q139" s="277"/>
      <c r="R139" s="277"/>
      <c r="S139" s="277"/>
      <c r="T139" s="277"/>
      <c r="U139" s="278"/>
      <c r="V139" s="278"/>
      <c r="W139" s="278"/>
      <c r="X139" s="278"/>
      <c r="Y139" s="276"/>
      <c r="Z139" s="180"/>
      <c r="AA139" s="276"/>
      <c r="AB139" s="180"/>
      <c r="AC139" s="250"/>
      <c r="AD139" s="279"/>
      <c r="AE139" s="181"/>
    </row>
    <row r="140" spans="1:31" s="291" customFormat="1" ht="34.5" customHeight="1" x14ac:dyDescent="0.25">
      <c r="A140" s="264"/>
      <c r="B140" s="252"/>
      <c r="C140" s="264"/>
      <c r="D140" s="277"/>
      <c r="E140" s="250"/>
      <c r="F140" s="250"/>
      <c r="G140" s="250"/>
      <c r="H140" s="250"/>
      <c r="I140" s="250"/>
      <c r="J140" s="250"/>
      <c r="K140" s="250"/>
      <c r="L140" s="276"/>
      <c r="M140" s="250"/>
      <c r="N140" s="276"/>
      <c r="O140" s="276"/>
      <c r="P140" s="276"/>
      <c r="Q140" s="277"/>
      <c r="R140" s="277"/>
      <c r="S140" s="277"/>
      <c r="T140" s="277"/>
      <c r="U140" s="278"/>
      <c r="V140" s="278"/>
      <c r="W140" s="278"/>
      <c r="X140" s="278"/>
      <c r="Y140" s="276"/>
      <c r="Z140" s="180"/>
      <c r="AA140" s="276"/>
      <c r="AB140" s="180"/>
      <c r="AC140" s="250"/>
      <c r="AD140" s="279"/>
      <c r="AE140" s="181"/>
    </row>
    <row r="141" spans="1:31" s="291" customFormat="1" ht="49.5" customHeight="1" x14ac:dyDescent="0.25">
      <c r="A141" s="263"/>
      <c r="B141" s="251"/>
      <c r="C141" s="264"/>
      <c r="D141" s="277"/>
      <c r="E141" s="250"/>
      <c r="F141" s="250"/>
      <c r="G141" s="250"/>
      <c r="H141" s="250"/>
      <c r="I141" s="250"/>
      <c r="J141" s="250"/>
      <c r="K141" s="250"/>
      <c r="L141" s="276"/>
      <c r="M141" s="250"/>
      <c r="N141" s="276"/>
      <c r="O141" s="276"/>
      <c r="P141" s="276"/>
      <c r="Q141" s="277"/>
      <c r="R141" s="277"/>
      <c r="S141" s="277"/>
      <c r="T141" s="277"/>
      <c r="U141" s="278"/>
      <c r="V141" s="278"/>
      <c r="W141" s="278"/>
      <c r="X141" s="278"/>
      <c r="Y141" s="276"/>
      <c r="Z141" s="180"/>
      <c r="AA141" s="276"/>
      <c r="AB141" s="180"/>
      <c r="AC141" s="250"/>
      <c r="AD141" s="279"/>
      <c r="AE141" s="181"/>
    </row>
    <row r="142" spans="1:31" s="291" customFormat="1" ht="54" customHeight="1" x14ac:dyDescent="0.25">
      <c r="A142" s="263"/>
      <c r="B142" s="249"/>
      <c r="C142" s="264"/>
      <c r="D142" s="277"/>
      <c r="E142" s="250"/>
      <c r="F142" s="250"/>
      <c r="G142" s="250"/>
      <c r="H142" s="250"/>
      <c r="I142" s="250"/>
      <c r="J142" s="250"/>
      <c r="K142" s="250"/>
      <c r="L142" s="250"/>
      <c r="M142" s="250"/>
      <c r="N142" s="250"/>
      <c r="O142" s="250"/>
      <c r="P142" s="276"/>
      <c r="Q142" s="277"/>
      <c r="R142" s="277"/>
      <c r="S142" s="277"/>
      <c r="T142" s="277"/>
      <c r="U142" s="277"/>
      <c r="V142" s="277"/>
      <c r="W142" s="277"/>
      <c r="X142" s="277"/>
      <c r="Y142" s="277"/>
      <c r="Z142" s="277"/>
      <c r="AA142" s="277"/>
      <c r="AB142" s="277"/>
      <c r="AC142" s="277"/>
      <c r="AD142" s="277"/>
      <c r="AE142" s="277"/>
    </row>
    <row r="143" spans="1:31" s="291" customFormat="1" ht="54" customHeight="1" x14ac:dyDescent="0.25">
      <c r="A143" s="263"/>
      <c r="B143" s="249"/>
      <c r="C143" s="264"/>
      <c r="D143" s="277"/>
      <c r="E143" s="277"/>
      <c r="F143" s="277"/>
      <c r="G143" s="277"/>
      <c r="H143" s="277"/>
      <c r="I143" s="277"/>
      <c r="J143" s="277"/>
      <c r="K143" s="277"/>
      <c r="L143" s="277"/>
      <c r="M143" s="277"/>
      <c r="N143" s="277"/>
      <c r="O143" s="277"/>
      <c r="P143" s="277"/>
      <c r="Q143" s="277"/>
      <c r="R143" s="277"/>
      <c r="S143" s="277"/>
      <c r="T143" s="277"/>
      <c r="U143" s="277"/>
      <c r="V143" s="277"/>
      <c r="W143" s="277"/>
      <c r="X143" s="277"/>
      <c r="Y143" s="277"/>
      <c r="Z143" s="277"/>
      <c r="AA143" s="277"/>
      <c r="AB143" s="277"/>
      <c r="AC143" s="277"/>
      <c r="AD143" s="277"/>
      <c r="AE143" s="277"/>
    </row>
    <row r="144" spans="1:31" s="291" customFormat="1" ht="71.25" customHeight="1" x14ac:dyDescent="0.25">
      <c r="A144" s="263"/>
      <c r="B144" s="249"/>
      <c r="C144" s="264"/>
      <c r="D144" s="277"/>
      <c r="E144" s="250"/>
      <c r="F144" s="250"/>
      <c r="G144" s="250"/>
      <c r="H144" s="250"/>
      <c r="I144" s="250"/>
      <c r="J144" s="250"/>
      <c r="K144" s="250"/>
      <c r="L144" s="250"/>
      <c r="M144" s="250"/>
      <c r="N144" s="250"/>
      <c r="O144" s="250"/>
      <c r="P144" s="276"/>
      <c r="Q144" s="277"/>
      <c r="R144" s="277"/>
      <c r="S144" s="277"/>
      <c r="T144" s="277"/>
      <c r="U144" s="277"/>
      <c r="V144" s="277"/>
      <c r="W144" s="277"/>
      <c r="X144" s="277"/>
      <c r="Y144" s="277"/>
      <c r="Z144" s="277"/>
      <c r="AA144" s="277"/>
      <c r="AB144" s="277"/>
      <c r="AC144" s="277"/>
      <c r="AD144" s="277"/>
      <c r="AE144" s="277"/>
    </row>
    <row r="145" spans="1:31" s="291" customFormat="1" ht="48" customHeight="1" x14ac:dyDescent="0.25">
      <c r="A145" s="263"/>
      <c r="B145" s="249"/>
      <c r="C145" s="264"/>
      <c r="D145" s="277"/>
      <c r="E145" s="250"/>
      <c r="F145" s="250"/>
      <c r="G145" s="250"/>
      <c r="H145" s="250"/>
      <c r="I145" s="250"/>
      <c r="J145" s="250"/>
      <c r="K145" s="250"/>
      <c r="L145" s="250"/>
      <c r="M145" s="250"/>
      <c r="N145" s="250"/>
      <c r="O145" s="250"/>
      <c r="P145" s="276"/>
      <c r="Q145" s="277"/>
      <c r="R145" s="277"/>
      <c r="S145" s="277"/>
      <c r="T145" s="277"/>
      <c r="U145" s="277"/>
      <c r="V145" s="277"/>
      <c r="W145" s="277"/>
      <c r="X145" s="277"/>
      <c r="Y145" s="277"/>
      <c r="Z145" s="277"/>
      <c r="AA145" s="277"/>
      <c r="AB145" s="277"/>
      <c r="AC145" s="277"/>
      <c r="AD145" s="277"/>
      <c r="AE145" s="277"/>
    </row>
    <row r="146" spans="1:31" s="291" customFormat="1" ht="69.75" customHeight="1" x14ac:dyDescent="0.25">
      <c r="A146" s="263"/>
      <c r="B146" s="249"/>
      <c r="C146" s="264"/>
      <c r="D146" s="277"/>
      <c r="E146" s="250"/>
      <c r="F146" s="250"/>
      <c r="G146" s="250"/>
      <c r="H146" s="250"/>
      <c r="I146" s="250"/>
      <c r="J146" s="250"/>
      <c r="K146" s="250"/>
      <c r="L146" s="250"/>
      <c r="M146" s="250"/>
      <c r="N146" s="250"/>
      <c r="O146" s="250"/>
      <c r="P146" s="276"/>
      <c r="Q146" s="277"/>
      <c r="R146" s="277"/>
      <c r="S146" s="277"/>
      <c r="T146" s="277"/>
      <c r="U146" s="277"/>
      <c r="V146" s="277"/>
      <c r="W146" s="277"/>
      <c r="X146" s="277"/>
      <c r="Y146" s="277"/>
      <c r="Z146" s="277"/>
      <c r="AA146" s="277"/>
      <c r="AB146" s="277"/>
      <c r="AC146" s="277"/>
      <c r="AD146" s="277"/>
      <c r="AE146" s="277"/>
    </row>
    <row r="147" spans="1:31" s="291" customFormat="1" ht="51.75" customHeight="1" x14ac:dyDescent="0.25">
      <c r="A147" s="263"/>
      <c r="B147" s="251"/>
      <c r="C147" s="264"/>
      <c r="D147" s="277"/>
      <c r="E147" s="250"/>
      <c r="F147" s="250"/>
      <c r="G147" s="250"/>
      <c r="H147" s="250"/>
      <c r="I147" s="250"/>
      <c r="J147" s="250"/>
      <c r="K147" s="250"/>
      <c r="L147" s="276"/>
      <c r="M147" s="250"/>
      <c r="N147" s="276"/>
      <c r="O147" s="276"/>
      <c r="P147" s="276"/>
      <c r="Q147" s="277"/>
      <c r="R147" s="277"/>
      <c r="S147" s="277"/>
      <c r="T147" s="277"/>
      <c r="U147" s="277"/>
      <c r="V147" s="277"/>
      <c r="W147" s="277"/>
      <c r="X147" s="277"/>
      <c r="Y147" s="277"/>
      <c r="Z147" s="277"/>
      <c r="AA147" s="277"/>
      <c r="AB147" s="277"/>
      <c r="AC147" s="277"/>
      <c r="AD147" s="277"/>
      <c r="AE147" s="277"/>
    </row>
    <row r="148" spans="1:31" s="291" customFormat="1" ht="68.25" customHeight="1" x14ac:dyDescent="0.25">
      <c r="A148" s="263"/>
      <c r="B148" s="249"/>
      <c r="C148" s="264"/>
      <c r="D148" s="277"/>
      <c r="E148" s="250"/>
      <c r="F148" s="250"/>
      <c r="G148" s="250"/>
      <c r="H148" s="250"/>
      <c r="I148" s="250"/>
      <c r="J148" s="250"/>
      <c r="K148" s="250"/>
      <c r="L148" s="250"/>
      <c r="M148" s="250"/>
      <c r="N148" s="250"/>
      <c r="O148" s="250"/>
      <c r="P148" s="276"/>
      <c r="Q148" s="277"/>
      <c r="R148" s="277"/>
      <c r="S148" s="277"/>
      <c r="T148" s="277"/>
      <c r="U148" s="277"/>
      <c r="V148" s="277"/>
      <c r="W148" s="277"/>
      <c r="X148" s="277"/>
      <c r="Y148" s="277"/>
      <c r="Z148" s="277"/>
      <c r="AA148" s="277"/>
      <c r="AB148" s="277"/>
      <c r="AC148" s="277"/>
      <c r="AD148" s="277"/>
      <c r="AE148" s="277"/>
    </row>
    <row r="149" spans="1:31" s="291" customFormat="1" ht="21.75" customHeight="1" x14ac:dyDescent="0.25">
      <c r="A149" s="268"/>
      <c r="B149" s="252"/>
      <c r="C149" s="264"/>
      <c r="D149" s="277"/>
      <c r="E149" s="250"/>
      <c r="F149" s="250"/>
      <c r="G149" s="250"/>
      <c r="H149" s="250"/>
      <c r="I149" s="250"/>
      <c r="J149" s="250"/>
      <c r="K149" s="250"/>
      <c r="L149" s="276"/>
      <c r="M149" s="250"/>
      <c r="N149" s="276"/>
      <c r="O149" s="276"/>
      <c r="P149" s="276"/>
      <c r="Q149" s="277"/>
      <c r="R149" s="277"/>
      <c r="S149" s="277"/>
      <c r="T149" s="277"/>
      <c r="U149" s="278"/>
      <c r="V149" s="278"/>
      <c r="W149" s="278"/>
      <c r="X149" s="278"/>
      <c r="Y149" s="276"/>
      <c r="Z149" s="180"/>
      <c r="AA149" s="276"/>
      <c r="AB149" s="180"/>
      <c r="AC149" s="250"/>
      <c r="AD149" s="279"/>
      <c r="AE149" s="181"/>
    </row>
    <row r="150" spans="1:31" s="291" customFormat="1" ht="55.5" customHeight="1" x14ac:dyDescent="0.25">
      <c r="A150" s="263"/>
      <c r="B150" s="249"/>
      <c r="C150" s="264"/>
      <c r="D150" s="277"/>
      <c r="E150" s="250"/>
      <c r="F150" s="250"/>
      <c r="G150" s="250"/>
      <c r="H150" s="250"/>
      <c r="I150" s="250"/>
      <c r="J150" s="250"/>
      <c r="K150" s="250"/>
      <c r="L150" s="250"/>
      <c r="M150" s="250"/>
      <c r="N150" s="250"/>
      <c r="O150" s="250"/>
      <c r="P150" s="276"/>
      <c r="Q150" s="277"/>
      <c r="R150" s="277"/>
      <c r="S150" s="277"/>
      <c r="T150" s="277"/>
      <c r="U150" s="277"/>
      <c r="V150" s="277"/>
      <c r="W150" s="277"/>
      <c r="X150" s="277"/>
      <c r="Y150" s="277"/>
      <c r="Z150" s="277"/>
      <c r="AA150" s="277"/>
      <c r="AB150" s="277"/>
      <c r="AC150" s="277"/>
      <c r="AD150" s="277"/>
      <c r="AE150" s="277"/>
    </row>
    <row r="151" spans="1:31" s="291" customFormat="1" ht="51" customHeight="1" x14ac:dyDescent="0.25">
      <c r="A151" s="263"/>
      <c r="B151" s="249"/>
      <c r="C151" s="264"/>
      <c r="D151" s="277"/>
      <c r="E151" s="250"/>
      <c r="F151" s="250"/>
      <c r="G151" s="250"/>
      <c r="H151" s="250"/>
      <c r="I151" s="250"/>
      <c r="J151" s="250"/>
      <c r="K151" s="250"/>
      <c r="L151" s="250"/>
      <c r="M151" s="250"/>
      <c r="N151" s="250"/>
      <c r="O151" s="250"/>
      <c r="P151" s="276"/>
      <c r="Q151" s="277"/>
      <c r="R151" s="277"/>
      <c r="S151" s="277"/>
      <c r="T151" s="277"/>
      <c r="U151" s="277"/>
      <c r="V151" s="277"/>
      <c r="W151" s="277"/>
      <c r="X151" s="277"/>
      <c r="Y151" s="277"/>
      <c r="Z151" s="277"/>
      <c r="AA151" s="277"/>
      <c r="AB151" s="277"/>
      <c r="AC151" s="277"/>
      <c r="AD151" s="277"/>
      <c r="AE151" s="277"/>
    </row>
    <row r="152" spans="1:31" s="291" customFormat="1" ht="51" customHeight="1" x14ac:dyDescent="0.25">
      <c r="A152" s="268"/>
      <c r="B152" s="252"/>
      <c r="C152" s="264"/>
      <c r="D152" s="277"/>
      <c r="E152" s="250"/>
      <c r="F152" s="250"/>
      <c r="G152" s="250"/>
      <c r="H152" s="250"/>
      <c r="I152" s="250"/>
      <c r="J152" s="250"/>
      <c r="K152" s="250"/>
      <c r="L152" s="276"/>
      <c r="M152" s="250"/>
      <c r="N152" s="276"/>
      <c r="O152" s="276"/>
      <c r="P152" s="276"/>
      <c r="Q152" s="277"/>
      <c r="R152" s="277"/>
      <c r="S152" s="277"/>
      <c r="T152" s="277"/>
      <c r="U152" s="278"/>
      <c r="V152" s="278"/>
      <c r="W152" s="278"/>
      <c r="X152" s="278"/>
      <c r="Y152" s="276"/>
      <c r="Z152" s="180"/>
      <c r="AA152" s="276"/>
      <c r="AB152" s="180"/>
      <c r="AC152" s="250"/>
      <c r="AD152" s="279"/>
      <c r="AE152" s="181"/>
    </row>
    <row r="153" spans="1:31" s="291" customFormat="1" ht="39" customHeight="1" x14ac:dyDescent="0.25">
      <c r="A153" s="263"/>
      <c r="B153" s="249"/>
      <c r="C153" s="264"/>
      <c r="D153" s="277"/>
      <c r="E153" s="250"/>
      <c r="F153" s="250"/>
      <c r="G153" s="250"/>
      <c r="H153" s="250"/>
      <c r="I153" s="250"/>
      <c r="J153" s="250"/>
      <c r="K153" s="250"/>
      <c r="L153" s="250"/>
      <c r="M153" s="250"/>
      <c r="N153" s="250"/>
      <c r="O153" s="250"/>
      <c r="P153" s="276"/>
      <c r="Q153" s="277"/>
      <c r="R153" s="277"/>
      <c r="S153" s="277"/>
      <c r="T153" s="277"/>
      <c r="U153" s="277"/>
      <c r="V153" s="277"/>
      <c r="W153" s="277"/>
      <c r="X153" s="277"/>
      <c r="Y153" s="277"/>
      <c r="Z153" s="277"/>
      <c r="AA153" s="277"/>
      <c r="AB153" s="277"/>
      <c r="AC153" s="277"/>
      <c r="AD153" s="277"/>
      <c r="AE153" s="277"/>
    </row>
    <row r="154" spans="1:31" s="291" customFormat="1" ht="42" customHeight="1" x14ac:dyDescent="0.25">
      <c r="A154" s="263"/>
      <c r="B154" s="249"/>
      <c r="C154" s="264"/>
      <c r="D154" s="277"/>
      <c r="E154" s="250"/>
      <c r="F154" s="250"/>
      <c r="G154" s="250"/>
      <c r="H154" s="250"/>
      <c r="I154" s="250"/>
      <c r="J154" s="250"/>
      <c r="K154" s="250"/>
      <c r="L154" s="250"/>
      <c r="M154" s="250"/>
      <c r="N154" s="250"/>
      <c r="O154" s="250"/>
      <c r="P154" s="276"/>
      <c r="Q154" s="277"/>
      <c r="R154" s="277"/>
      <c r="S154" s="277"/>
      <c r="T154" s="277"/>
      <c r="U154" s="277"/>
      <c r="V154" s="277"/>
      <c r="W154" s="277"/>
      <c r="X154" s="277"/>
      <c r="Y154" s="277"/>
      <c r="Z154" s="277"/>
      <c r="AA154" s="277"/>
      <c r="AB154" s="277"/>
      <c r="AC154" s="277"/>
      <c r="AD154" s="277"/>
      <c r="AE154" s="277"/>
    </row>
    <row r="155" spans="1:31" s="291" customFormat="1" ht="37.5" customHeight="1" x14ac:dyDescent="0.25">
      <c r="A155" s="263"/>
      <c r="B155" s="249"/>
      <c r="C155" s="264"/>
      <c r="D155" s="277"/>
      <c r="E155" s="250"/>
      <c r="F155" s="250"/>
      <c r="G155" s="250"/>
      <c r="H155" s="250"/>
      <c r="I155" s="250"/>
      <c r="J155" s="250"/>
      <c r="K155" s="250"/>
      <c r="L155" s="250"/>
      <c r="M155" s="250"/>
      <c r="N155" s="250"/>
      <c r="O155" s="250"/>
      <c r="P155" s="276"/>
      <c r="Q155" s="277"/>
      <c r="R155" s="277"/>
      <c r="S155" s="277"/>
      <c r="T155" s="277"/>
      <c r="U155" s="277"/>
      <c r="V155" s="277"/>
      <c r="W155" s="277"/>
      <c r="X155" s="277"/>
      <c r="Y155" s="277"/>
      <c r="Z155" s="277"/>
      <c r="AA155" s="277"/>
      <c r="AB155" s="277"/>
      <c r="AC155" s="277"/>
      <c r="AD155" s="277"/>
      <c r="AE155" s="277"/>
    </row>
    <row r="156" spans="1:31" s="291" customFormat="1" ht="35.25" customHeight="1" x14ac:dyDescent="0.25">
      <c r="A156" s="263"/>
      <c r="B156" s="249"/>
      <c r="C156" s="264"/>
      <c r="D156" s="277"/>
      <c r="E156" s="250"/>
      <c r="F156" s="250"/>
      <c r="G156" s="250"/>
      <c r="H156" s="250"/>
      <c r="I156" s="250"/>
      <c r="J156" s="250"/>
      <c r="K156" s="250"/>
      <c r="L156" s="250"/>
      <c r="M156" s="250"/>
      <c r="N156" s="250"/>
      <c r="O156" s="250"/>
      <c r="P156" s="276"/>
      <c r="Q156" s="277"/>
      <c r="R156" s="277"/>
      <c r="S156" s="277"/>
      <c r="T156" s="277"/>
      <c r="U156" s="277"/>
      <c r="V156" s="277"/>
      <c r="W156" s="277"/>
      <c r="X156" s="277"/>
      <c r="Y156" s="277"/>
      <c r="Z156" s="277"/>
      <c r="AA156" s="277"/>
      <c r="AB156" s="277"/>
      <c r="AC156" s="277"/>
      <c r="AD156" s="277"/>
      <c r="AE156" s="277"/>
    </row>
    <row r="157" spans="1:31" s="291" customFormat="1" ht="35.25" customHeight="1" x14ac:dyDescent="0.25">
      <c r="A157" s="263"/>
      <c r="B157" s="250"/>
      <c r="C157" s="181"/>
      <c r="D157" s="277"/>
      <c r="E157" s="250"/>
      <c r="F157" s="250"/>
      <c r="G157" s="250"/>
      <c r="H157" s="250"/>
      <c r="I157" s="250"/>
      <c r="J157" s="250"/>
      <c r="K157" s="250"/>
      <c r="L157" s="250"/>
      <c r="M157" s="250"/>
      <c r="N157" s="250"/>
      <c r="O157" s="250"/>
      <c r="P157" s="276"/>
      <c r="Q157" s="277"/>
      <c r="R157" s="277"/>
      <c r="S157" s="277"/>
      <c r="T157" s="277"/>
      <c r="U157" s="277"/>
      <c r="V157" s="277"/>
      <c r="W157" s="277"/>
      <c r="X157" s="277"/>
      <c r="Y157" s="277"/>
      <c r="Z157" s="277"/>
      <c r="AA157" s="277"/>
      <c r="AB157" s="277"/>
      <c r="AC157" s="277"/>
      <c r="AD157" s="277"/>
      <c r="AE157" s="277"/>
    </row>
    <row r="158" spans="1:31" s="621" customFormat="1" ht="15.75" x14ac:dyDescent="0.25">
      <c r="A158" s="181"/>
      <c r="B158" s="181"/>
      <c r="C158" s="181"/>
      <c r="D158" s="181"/>
      <c r="E158" s="181"/>
      <c r="F158" s="181"/>
      <c r="G158" s="181"/>
      <c r="H158" s="181"/>
      <c r="I158" s="181"/>
      <c r="J158" s="181"/>
      <c r="K158" s="181"/>
      <c r="L158" s="181"/>
      <c r="M158" s="181"/>
      <c r="N158" s="181"/>
      <c r="O158" s="181"/>
      <c r="P158" s="181"/>
      <c r="Q158" s="181"/>
      <c r="R158" s="181"/>
      <c r="S158" s="181"/>
      <c r="T158" s="181"/>
      <c r="U158" s="181"/>
      <c r="V158" s="181"/>
      <c r="W158" s="181"/>
      <c r="X158" s="181"/>
      <c r="Y158" s="181"/>
      <c r="Z158" s="181"/>
      <c r="AA158" s="181"/>
      <c r="AB158" s="181"/>
      <c r="AC158" s="181"/>
      <c r="AD158" s="181"/>
      <c r="AE158" s="181"/>
    </row>
    <row r="159" spans="1:31" s="621" customFormat="1" ht="15.75" x14ac:dyDescent="0.25">
      <c r="A159" s="181"/>
      <c r="B159" s="181"/>
      <c r="C159" s="181"/>
      <c r="D159" s="181"/>
      <c r="E159" s="181"/>
      <c r="F159" s="181"/>
      <c r="G159" s="181"/>
      <c r="H159" s="181"/>
      <c r="I159" s="181"/>
      <c r="J159" s="181"/>
      <c r="K159" s="181"/>
      <c r="L159" s="181"/>
      <c r="M159" s="181"/>
      <c r="N159" s="181"/>
      <c r="O159" s="181"/>
      <c r="P159" s="181"/>
      <c r="Q159" s="181"/>
      <c r="R159" s="181"/>
      <c r="S159" s="181"/>
      <c r="T159" s="181"/>
      <c r="U159" s="181"/>
      <c r="V159" s="181"/>
      <c r="W159" s="181"/>
      <c r="X159" s="181"/>
      <c r="Y159" s="181"/>
      <c r="Z159" s="181"/>
      <c r="AA159" s="181"/>
      <c r="AB159" s="181"/>
      <c r="AC159" s="181"/>
      <c r="AD159" s="181"/>
      <c r="AE159" s="181"/>
    </row>
  </sheetData>
  <mergeCells count="33">
    <mergeCell ref="A4:N4"/>
    <mergeCell ref="A10:AC10"/>
    <mergeCell ref="AA11:AB12"/>
    <mergeCell ref="O11:O13"/>
    <mergeCell ref="Y12:Z12"/>
    <mergeCell ref="U11:Z11"/>
    <mergeCell ref="L11:M12"/>
    <mergeCell ref="N11:N13"/>
    <mergeCell ref="H11:K11"/>
    <mergeCell ref="K12:K13"/>
    <mergeCell ref="J12:J13"/>
    <mergeCell ref="T11:T13"/>
    <mergeCell ref="P11:P13"/>
    <mergeCell ref="U12:V12"/>
    <mergeCell ref="A5:N5"/>
    <mergeCell ref="W12:X12"/>
    <mergeCell ref="A8:N8"/>
    <mergeCell ref="A9:N9"/>
    <mergeCell ref="A6:N6"/>
    <mergeCell ref="A7:N7"/>
    <mergeCell ref="Q11:R12"/>
    <mergeCell ref="AD11:AE12"/>
    <mergeCell ref="AC11:AC13"/>
    <mergeCell ref="F11:F13"/>
    <mergeCell ref="S11:S13"/>
    <mergeCell ref="A11:A13"/>
    <mergeCell ref="B11:B13"/>
    <mergeCell ref="C11:C13"/>
    <mergeCell ref="E11:E13"/>
    <mergeCell ref="D11:D13"/>
    <mergeCell ref="H12:H13"/>
    <mergeCell ref="I12:I13"/>
    <mergeCell ref="G11:G13"/>
  </mergeCells>
  <pageMargins left="0.31496062992125984" right="0.19685039370078741" top="0.27559055118110237" bottom="0.31496062992125984" header="0.31496062992125984" footer="0.31496062992125984"/>
  <pageSetup paperSize="8" scale="42" fitToHeight="3" orientation="landscape" r:id="rId1"/>
  <headerFooter differentFirst="1">
    <oddHeader>&amp;C&amp;P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O146"/>
  <sheetViews>
    <sheetView zoomScale="70" zoomScaleNormal="70" workbookViewId="0">
      <selection activeCell="A10" sqref="A10"/>
    </sheetView>
  </sheetViews>
  <sheetFormatPr defaultRowHeight="15" x14ac:dyDescent="0.25"/>
  <cols>
    <col min="1" max="1" width="9.875" style="7" customWidth="1"/>
    <col min="2" max="2" width="31.75" style="8" customWidth="1"/>
    <col min="3" max="3" width="14" style="8" customWidth="1"/>
    <col min="4" max="4" width="20.125" style="8" customWidth="1"/>
    <col min="5" max="5" width="17.875" style="8" customWidth="1"/>
    <col min="6" max="6" width="31.125" style="8" customWidth="1"/>
    <col min="7" max="7" width="29.125" style="8" customWidth="1"/>
    <col min="8" max="8" width="32" style="8" customWidth="1"/>
    <col min="9" max="9" width="32.375" style="8" customWidth="1"/>
    <col min="10" max="10" width="21.125" style="10" customWidth="1"/>
    <col min="11" max="11" width="23.875" style="10" customWidth="1"/>
    <col min="12" max="12" width="12" style="8" customWidth="1"/>
    <col min="13" max="13" width="8.125" style="8" customWidth="1"/>
    <col min="14" max="14" width="12.125" style="8" customWidth="1"/>
    <col min="15" max="243" width="9" style="7"/>
    <col min="244" max="244" width="3.875" style="7" bestFit="1" customWidth="1"/>
    <col min="245" max="245" width="16" style="7" bestFit="1" customWidth="1"/>
    <col min="246" max="246" width="16.625" style="7" bestFit="1" customWidth="1"/>
    <col min="247" max="247" width="13.5" style="7" bestFit="1" customWidth="1"/>
    <col min="248" max="249" width="10.875" style="7" bestFit="1" customWidth="1"/>
    <col min="250" max="250" width="6.25" style="7" bestFit="1" customWidth="1"/>
    <col min="251" max="251" width="8.875" style="7" bestFit="1" customWidth="1"/>
    <col min="252" max="252" width="13.875" style="7" bestFit="1" customWidth="1"/>
    <col min="253" max="253" width="13.25" style="7" bestFit="1" customWidth="1"/>
    <col min="254" max="254" width="16" style="7" bestFit="1" customWidth="1"/>
    <col min="255" max="255" width="11.625" style="7" bestFit="1" customWidth="1"/>
    <col min="256" max="256" width="16.875" style="7" customWidth="1"/>
    <col min="257" max="257" width="13.25" style="7" customWidth="1"/>
    <col min="258" max="258" width="18.375" style="7" bestFit="1" customWidth="1"/>
    <col min="259" max="259" width="15" style="7" bestFit="1" customWidth="1"/>
    <col min="260" max="260" width="14.75" style="7" bestFit="1" customWidth="1"/>
    <col min="261" max="261" width="14.625" style="7" bestFit="1" customWidth="1"/>
    <col min="262" max="262" width="13.75" style="7" bestFit="1" customWidth="1"/>
    <col min="263" max="263" width="14.25" style="7" bestFit="1" customWidth="1"/>
    <col min="264" max="264" width="15.125" style="7" customWidth="1"/>
    <col min="265" max="265" width="20.5" style="7" bestFit="1" customWidth="1"/>
    <col min="266" max="266" width="27.875" style="7" bestFit="1" customWidth="1"/>
    <col min="267" max="267" width="6.875" style="7" bestFit="1" customWidth="1"/>
    <col min="268" max="268" width="5" style="7" bestFit="1" customWidth="1"/>
    <col min="269" max="269" width="8" style="7" bestFit="1" customWidth="1"/>
    <col min="270" max="270" width="11.875" style="7" bestFit="1" customWidth="1"/>
    <col min="271" max="499" width="9" style="7"/>
    <col min="500" max="500" width="3.875" style="7" bestFit="1" customWidth="1"/>
    <col min="501" max="501" width="16" style="7" bestFit="1" customWidth="1"/>
    <col min="502" max="502" width="16.625" style="7" bestFit="1" customWidth="1"/>
    <col min="503" max="503" width="13.5" style="7" bestFit="1" customWidth="1"/>
    <col min="504" max="505" width="10.875" style="7" bestFit="1" customWidth="1"/>
    <col min="506" max="506" width="6.25" style="7" bestFit="1" customWidth="1"/>
    <col min="507" max="507" width="8.875" style="7" bestFit="1" customWidth="1"/>
    <col min="508" max="508" width="13.875" style="7" bestFit="1" customWidth="1"/>
    <col min="509" max="509" width="13.25" style="7" bestFit="1" customWidth="1"/>
    <col min="510" max="510" width="16" style="7" bestFit="1" customWidth="1"/>
    <col min="511" max="511" width="11.625" style="7" bestFit="1" customWidth="1"/>
    <col min="512" max="512" width="16.875" style="7" customWidth="1"/>
    <col min="513" max="513" width="13.25" style="7" customWidth="1"/>
    <col min="514" max="514" width="18.375" style="7" bestFit="1" customWidth="1"/>
    <col min="515" max="515" width="15" style="7" bestFit="1" customWidth="1"/>
    <col min="516" max="516" width="14.75" style="7" bestFit="1" customWidth="1"/>
    <col min="517" max="517" width="14.625" style="7" bestFit="1" customWidth="1"/>
    <col min="518" max="518" width="13.75" style="7" bestFit="1" customWidth="1"/>
    <col min="519" max="519" width="14.25" style="7" bestFit="1" customWidth="1"/>
    <col min="520" max="520" width="15.125" style="7" customWidth="1"/>
    <col min="521" max="521" width="20.5" style="7" bestFit="1" customWidth="1"/>
    <col min="522" max="522" width="27.875" style="7" bestFit="1" customWidth="1"/>
    <col min="523" max="523" width="6.875" style="7" bestFit="1" customWidth="1"/>
    <col min="524" max="524" width="5" style="7" bestFit="1" customWidth="1"/>
    <col min="525" max="525" width="8" style="7" bestFit="1" customWidth="1"/>
    <col min="526" max="526" width="11.875" style="7" bestFit="1" customWidth="1"/>
    <col min="527" max="755" width="9" style="7"/>
    <col min="756" max="756" width="3.875" style="7" bestFit="1" customWidth="1"/>
    <col min="757" max="757" width="16" style="7" bestFit="1" customWidth="1"/>
    <col min="758" max="758" width="16.625" style="7" bestFit="1" customWidth="1"/>
    <col min="759" max="759" width="13.5" style="7" bestFit="1" customWidth="1"/>
    <col min="760" max="761" width="10.875" style="7" bestFit="1" customWidth="1"/>
    <col min="762" max="762" width="6.25" style="7" bestFit="1" customWidth="1"/>
    <col min="763" max="763" width="8.875" style="7" bestFit="1" customWidth="1"/>
    <col min="764" max="764" width="13.875" style="7" bestFit="1" customWidth="1"/>
    <col min="765" max="765" width="13.25" style="7" bestFit="1" customWidth="1"/>
    <col min="766" max="766" width="16" style="7" bestFit="1" customWidth="1"/>
    <col min="767" max="767" width="11.625" style="7" bestFit="1" customWidth="1"/>
    <col min="768" max="768" width="16.875" style="7" customWidth="1"/>
    <col min="769" max="769" width="13.25" style="7" customWidth="1"/>
    <col min="770" max="770" width="18.375" style="7" bestFit="1" customWidth="1"/>
    <col min="771" max="771" width="15" style="7" bestFit="1" customWidth="1"/>
    <col min="772" max="772" width="14.75" style="7" bestFit="1" customWidth="1"/>
    <col min="773" max="773" width="14.625" style="7" bestFit="1" customWidth="1"/>
    <col min="774" max="774" width="13.75" style="7" bestFit="1" customWidth="1"/>
    <col min="775" max="775" width="14.25" style="7" bestFit="1" customWidth="1"/>
    <col min="776" max="776" width="15.125" style="7" customWidth="1"/>
    <col min="777" max="777" width="20.5" style="7" bestFit="1" customWidth="1"/>
    <col min="778" max="778" width="27.875" style="7" bestFit="1" customWidth="1"/>
    <col min="779" max="779" width="6.875" style="7" bestFit="1" customWidth="1"/>
    <col min="780" max="780" width="5" style="7" bestFit="1" customWidth="1"/>
    <col min="781" max="781" width="8" style="7" bestFit="1" customWidth="1"/>
    <col min="782" max="782" width="11.875" style="7" bestFit="1" customWidth="1"/>
    <col min="783" max="1011" width="9" style="7"/>
    <col min="1012" max="1012" width="3.875" style="7" bestFit="1" customWidth="1"/>
    <col min="1013" max="1013" width="16" style="7" bestFit="1" customWidth="1"/>
    <col min="1014" max="1014" width="16.625" style="7" bestFit="1" customWidth="1"/>
    <col min="1015" max="1015" width="13.5" style="7" bestFit="1" customWidth="1"/>
    <col min="1016" max="1017" width="10.875" style="7" bestFit="1" customWidth="1"/>
    <col min="1018" max="1018" width="6.25" style="7" bestFit="1" customWidth="1"/>
    <col min="1019" max="1019" width="8.875" style="7" bestFit="1" customWidth="1"/>
    <col min="1020" max="1020" width="13.875" style="7" bestFit="1" customWidth="1"/>
    <col min="1021" max="1021" width="13.25" style="7" bestFit="1" customWidth="1"/>
    <col min="1022" max="1022" width="16" style="7" bestFit="1" customWidth="1"/>
    <col min="1023" max="1023" width="11.625" style="7" bestFit="1" customWidth="1"/>
    <col min="1024" max="1024" width="16.875" style="7" customWidth="1"/>
    <col min="1025" max="1025" width="13.25" style="7" customWidth="1"/>
    <col min="1026" max="1026" width="18.375" style="7" bestFit="1" customWidth="1"/>
    <col min="1027" max="1027" width="15" style="7" bestFit="1" customWidth="1"/>
    <col min="1028" max="1028" width="14.75" style="7" bestFit="1" customWidth="1"/>
    <col min="1029" max="1029" width="14.625" style="7" bestFit="1" customWidth="1"/>
    <col min="1030" max="1030" width="13.75" style="7" bestFit="1" customWidth="1"/>
    <col min="1031" max="1031" width="14.25" style="7" bestFit="1" customWidth="1"/>
    <col min="1032" max="1032" width="15.125" style="7" customWidth="1"/>
    <col min="1033" max="1033" width="20.5" style="7" bestFit="1" customWidth="1"/>
    <col min="1034" max="1034" width="27.875" style="7" bestFit="1" customWidth="1"/>
    <col min="1035" max="1035" width="6.875" style="7" bestFit="1" customWidth="1"/>
    <col min="1036" max="1036" width="5" style="7" bestFit="1" customWidth="1"/>
    <col min="1037" max="1037" width="8" style="7" bestFit="1" customWidth="1"/>
    <col min="1038" max="1038" width="11.875" style="7" bestFit="1" customWidth="1"/>
    <col min="1039" max="1267" width="9" style="7"/>
    <col min="1268" max="1268" width="3.875" style="7" bestFit="1" customWidth="1"/>
    <col min="1269" max="1269" width="16" style="7" bestFit="1" customWidth="1"/>
    <col min="1270" max="1270" width="16.625" style="7" bestFit="1" customWidth="1"/>
    <col min="1271" max="1271" width="13.5" style="7" bestFit="1" customWidth="1"/>
    <col min="1272" max="1273" width="10.875" style="7" bestFit="1" customWidth="1"/>
    <col min="1274" max="1274" width="6.25" style="7" bestFit="1" customWidth="1"/>
    <col min="1275" max="1275" width="8.875" style="7" bestFit="1" customWidth="1"/>
    <col min="1276" max="1276" width="13.875" style="7" bestFit="1" customWidth="1"/>
    <col min="1277" max="1277" width="13.25" style="7" bestFit="1" customWidth="1"/>
    <col min="1278" max="1278" width="16" style="7" bestFit="1" customWidth="1"/>
    <col min="1279" max="1279" width="11.625" style="7" bestFit="1" customWidth="1"/>
    <col min="1280" max="1280" width="16.875" style="7" customWidth="1"/>
    <col min="1281" max="1281" width="13.25" style="7" customWidth="1"/>
    <col min="1282" max="1282" width="18.375" style="7" bestFit="1" customWidth="1"/>
    <col min="1283" max="1283" width="15" style="7" bestFit="1" customWidth="1"/>
    <col min="1284" max="1284" width="14.75" style="7" bestFit="1" customWidth="1"/>
    <col min="1285" max="1285" width="14.625" style="7" bestFit="1" customWidth="1"/>
    <col min="1286" max="1286" width="13.75" style="7" bestFit="1" customWidth="1"/>
    <col min="1287" max="1287" width="14.25" style="7" bestFit="1" customWidth="1"/>
    <col min="1288" max="1288" width="15.125" style="7" customWidth="1"/>
    <col min="1289" max="1289" width="20.5" style="7" bestFit="1" customWidth="1"/>
    <col min="1290" max="1290" width="27.875" style="7" bestFit="1" customWidth="1"/>
    <col min="1291" max="1291" width="6.875" style="7" bestFit="1" customWidth="1"/>
    <col min="1292" max="1292" width="5" style="7" bestFit="1" customWidth="1"/>
    <col min="1293" max="1293" width="8" style="7" bestFit="1" customWidth="1"/>
    <col min="1294" max="1294" width="11.875" style="7" bestFit="1" customWidth="1"/>
    <col min="1295" max="1523" width="9" style="7"/>
    <col min="1524" max="1524" width="3.875" style="7" bestFit="1" customWidth="1"/>
    <col min="1525" max="1525" width="16" style="7" bestFit="1" customWidth="1"/>
    <col min="1526" max="1526" width="16.625" style="7" bestFit="1" customWidth="1"/>
    <col min="1527" max="1527" width="13.5" style="7" bestFit="1" customWidth="1"/>
    <col min="1528" max="1529" width="10.875" style="7" bestFit="1" customWidth="1"/>
    <col min="1530" max="1530" width="6.25" style="7" bestFit="1" customWidth="1"/>
    <col min="1531" max="1531" width="8.875" style="7" bestFit="1" customWidth="1"/>
    <col min="1532" max="1532" width="13.875" style="7" bestFit="1" customWidth="1"/>
    <col min="1533" max="1533" width="13.25" style="7" bestFit="1" customWidth="1"/>
    <col min="1534" max="1534" width="16" style="7" bestFit="1" customWidth="1"/>
    <col min="1535" max="1535" width="11.625" style="7" bestFit="1" customWidth="1"/>
    <col min="1536" max="1536" width="16.875" style="7" customWidth="1"/>
    <col min="1537" max="1537" width="13.25" style="7" customWidth="1"/>
    <col min="1538" max="1538" width="18.375" style="7" bestFit="1" customWidth="1"/>
    <col min="1539" max="1539" width="15" style="7" bestFit="1" customWidth="1"/>
    <col min="1540" max="1540" width="14.75" style="7" bestFit="1" customWidth="1"/>
    <col min="1541" max="1541" width="14.625" style="7" bestFit="1" customWidth="1"/>
    <col min="1542" max="1542" width="13.75" style="7" bestFit="1" customWidth="1"/>
    <col min="1543" max="1543" width="14.25" style="7" bestFit="1" customWidth="1"/>
    <col min="1544" max="1544" width="15.125" style="7" customWidth="1"/>
    <col min="1545" max="1545" width="20.5" style="7" bestFit="1" customWidth="1"/>
    <col min="1546" max="1546" width="27.875" style="7" bestFit="1" customWidth="1"/>
    <col min="1547" max="1547" width="6.875" style="7" bestFit="1" customWidth="1"/>
    <col min="1548" max="1548" width="5" style="7" bestFit="1" customWidth="1"/>
    <col min="1549" max="1549" width="8" style="7" bestFit="1" customWidth="1"/>
    <col min="1550" max="1550" width="11.875" style="7" bestFit="1" customWidth="1"/>
    <col min="1551" max="1779" width="9" style="7"/>
    <col min="1780" max="1780" width="3.875" style="7" bestFit="1" customWidth="1"/>
    <col min="1781" max="1781" width="16" style="7" bestFit="1" customWidth="1"/>
    <col min="1782" max="1782" width="16.625" style="7" bestFit="1" customWidth="1"/>
    <col min="1783" max="1783" width="13.5" style="7" bestFit="1" customWidth="1"/>
    <col min="1784" max="1785" width="10.875" style="7" bestFit="1" customWidth="1"/>
    <col min="1786" max="1786" width="6.25" style="7" bestFit="1" customWidth="1"/>
    <col min="1787" max="1787" width="8.875" style="7" bestFit="1" customWidth="1"/>
    <col min="1788" max="1788" width="13.875" style="7" bestFit="1" customWidth="1"/>
    <col min="1789" max="1789" width="13.25" style="7" bestFit="1" customWidth="1"/>
    <col min="1790" max="1790" width="16" style="7" bestFit="1" customWidth="1"/>
    <col min="1791" max="1791" width="11.625" style="7" bestFit="1" customWidth="1"/>
    <col min="1792" max="1792" width="16.875" style="7" customWidth="1"/>
    <col min="1793" max="1793" width="13.25" style="7" customWidth="1"/>
    <col min="1794" max="1794" width="18.375" style="7" bestFit="1" customWidth="1"/>
    <col min="1795" max="1795" width="15" style="7" bestFit="1" customWidth="1"/>
    <col min="1796" max="1796" width="14.75" style="7" bestFit="1" customWidth="1"/>
    <col min="1797" max="1797" width="14.625" style="7" bestFit="1" customWidth="1"/>
    <col min="1798" max="1798" width="13.75" style="7" bestFit="1" customWidth="1"/>
    <col min="1799" max="1799" width="14.25" style="7" bestFit="1" customWidth="1"/>
    <col min="1800" max="1800" width="15.125" style="7" customWidth="1"/>
    <col min="1801" max="1801" width="20.5" style="7" bestFit="1" customWidth="1"/>
    <col min="1802" max="1802" width="27.875" style="7" bestFit="1" customWidth="1"/>
    <col min="1803" max="1803" width="6.875" style="7" bestFit="1" customWidth="1"/>
    <col min="1804" max="1804" width="5" style="7" bestFit="1" customWidth="1"/>
    <col min="1805" max="1805" width="8" style="7" bestFit="1" customWidth="1"/>
    <col min="1806" max="1806" width="11.875" style="7" bestFit="1" customWidth="1"/>
    <col min="1807" max="2035" width="9" style="7"/>
    <col min="2036" max="2036" width="3.875" style="7" bestFit="1" customWidth="1"/>
    <col min="2037" max="2037" width="16" style="7" bestFit="1" customWidth="1"/>
    <col min="2038" max="2038" width="16.625" style="7" bestFit="1" customWidth="1"/>
    <col min="2039" max="2039" width="13.5" style="7" bestFit="1" customWidth="1"/>
    <col min="2040" max="2041" width="10.875" style="7" bestFit="1" customWidth="1"/>
    <col min="2042" max="2042" width="6.25" style="7" bestFit="1" customWidth="1"/>
    <col min="2043" max="2043" width="8.875" style="7" bestFit="1" customWidth="1"/>
    <col min="2044" max="2044" width="13.875" style="7" bestFit="1" customWidth="1"/>
    <col min="2045" max="2045" width="13.25" style="7" bestFit="1" customWidth="1"/>
    <col min="2046" max="2046" width="16" style="7" bestFit="1" customWidth="1"/>
    <col min="2047" max="2047" width="11.625" style="7" bestFit="1" customWidth="1"/>
    <col min="2048" max="2048" width="16.875" style="7" customWidth="1"/>
    <col min="2049" max="2049" width="13.25" style="7" customWidth="1"/>
    <col min="2050" max="2050" width="18.375" style="7" bestFit="1" customWidth="1"/>
    <col min="2051" max="2051" width="15" style="7" bestFit="1" customWidth="1"/>
    <col min="2052" max="2052" width="14.75" style="7" bestFit="1" customWidth="1"/>
    <col min="2053" max="2053" width="14.625" style="7" bestFit="1" customWidth="1"/>
    <col min="2054" max="2054" width="13.75" style="7" bestFit="1" customWidth="1"/>
    <col min="2055" max="2055" width="14.25" style="7" bestFit="1" customWidth="1"/>
    <col min="2056" max="2056" width="15.125" style="7" customWidth="1"/>
    <col min="2057" max="2057" width="20.5" style="7" bestFit="1" customWidth="1"/>
    <col min="2058" max="2058" width="27.875" style="7" bestFit="1" customWidth="1"/>
    <col min="2059" max="2059" width="6.875" style="7" bestFit="1" customWidth="1"/>
    <col min="2060" max="2060" width="5" style="7" bestFit="1" customWidth="1"/>
    <col min="2061" max="2061" width="8" style="7" bestFit="1" customWidth="1"/>
    <col min="2062" max="2062" width="11.875" style="7" bestFit="1" customWidth="1"/>
    <col min="2063" max="2291" width="9" style="7"/>
    <col min="2292" max="2292" width="3.875" style="7" bestFit="1" customWidth="1"/>
    <col min="2293" max="2293" width="16" style="7" bestFit="1" customWidth="1"/>
    <col min="2294" max="2294" width="16.625" style="7" bestFit="1" customWidth="1"/>
    <col min="2295" max="2295" width="13.5" style="7" bestFit="1" customWidth="1"/>
    <col min="2296" max="2297" width="10.875" style="7" bestFit="1" customWidth="1"/>
    <col min="2298" max="2298" width="6.25" style="7" bestFit="1" customWidth="1"/>
    <col min="2299" max="2299" width="8.875" style="7" bestFit="1" customWidth="1"/>
    <col min="2300" max="2300" width="13.875" style="7" bestFit="1" customWidth="1"/>
    <col min="2301" max="2301" width="13.25" style="7" bestFit="1" customWidth="1"/>
    <col min="2302" max="2302" width="16" style="7" bestFit="1" customWidth="1"/>
    <col min="2303" max="2303" width="11.625" style="7" bestFit="1" customWidth="1"/>
    <col min="2304" max="2304" width="16.875" style="7" customWidth="1"/>
    <col min="2305" max="2305" width="13.25" style="7" customWidth="1"/>
    <col min="2306" max="2306" width="18.375" style="7" bestFit="1" customWidth="1"/>
    <col min="2307" max="2307" width="15" style="7" bestFit="1" customWidth="1"/>
    <col min="2308" max="2308" width="14.75" style="7" bestFit="1" customWidth="1"/>
    <col min="2309" max="2309" width="14.625" style="7" bestFit="1" customWidth="1"/>
    <col min="2310" max="2310" width="13.75" style="7" bestFit="1" customWidth="1"/>
    <col min="2311" max="2311" width="14.25" style="7" bestFit="1" customWidth="1"/>
    <col min="2312" max="2312" width="15.125" style="7" customWidth="1"/>
    <col min="2313" max="2313" width="20.5" style="7" bestFit="1" customWidth="1"/>
    <col min="2314" max="2314" width="27.875" style="7" bestFit="1" customWidth="1"/>
    <col min="2315" max="2315" width="6.875" style="7" bestFit="1" customWidth="1"/>
    <col min="2316" max="2316" width="5" style="7" bestFit="1" customWidth="1"/>
    <col min="2317" max="2317" width="8" style="7" bestFit="1" customWidth="1"/>
    <col min="2318" max="2318" width="11.875" style="7" bestFit="1" customWidth="1"/>
    <col min="2319" max="2547" width="9" style="7"/>
    <col min="2548" max="2548" width="3.875" style="7" bestFit="1" customWidth="1"/>
    <col min="2549" max="2549" width="16" style="7" bestFit="1" customWidth="1"/>
    <col min="2550" max="2550" width="16.625" style="7" bestFit="1" customWidth="1"/>
    <col min="2551" max="2551" width="13.5" style="7" bestFit="1" customWidth="1"/>
    <col min="2552" max="2553" width="10.875" style="7" bestFit="1" customWidth="1"/>
    <col min="2554" max="2554" width="6.25" style="7" bestFit="1" customWidth="1"/>
    <col min="2555" max="2555" width="8.875" style="7" bestFit="1" customWidth="1"/>
    <col min="2556" max="2556" width="13.875" style="7" bestFit="1" customWidth="1"/>
    <col min="2557" max="2557" width="13.25" style="7" bestFit="1" customWidth="1"/>
    <col min="2558" max="2558" width="16" style="7" bestFit="1" customWidth="1"/>
    <col min="2559" max="2559" width="11.625" style="7" bestFit="1" customWidth="1"/>
    <col min="2560" max="2560" width="16.875" style="7" customWidth="1"/>
    <col min="2561" max="2561" width="13.25" style="7" customWidth="1"/>
    <col min="2562" max="2562" width="18.375" style="7" bestFit="1" customWidth="1"/>
    <col min="2563" max="2563" width="15" style="7" bestFit="1" customWidth="1"/>
    <col min="2564" max="2564" width="14.75" style="7" bestFit="1" customWidth="1"/>
    <col min="2565" max="2565" width="14.625" style="7" bestFit="1" customWidth="1"/>
    <col min="2566" max="2566" width="13.75" style="7" bestFit="1" customWidth="1"/>
    <col min="2567" max="2567" width="14.25" style="7" bestFit="1" customWidth="1"/>
    <col min="2568" max="2568" width="15.125" style="7" customWidth="1"/>
    <col min="2569" max="2569" width="20.5" style="7" bestFit="1" customWidth="1"/>
    <col min="2570" max="2570" width="27.875" style="7" bestFit="1" customWidth="1"/>
    <col min="2571" max="2571" width="6.875" style="7" bestFit="1" customWidth="1"/>
    <col min="2572" max="2572" width="5" style="7" bestFit="1" customWidth="1"/>
    <col min="2573" max="2573" width="8" style="7" bestFit="1" customWidth="1"/>
    <col min="2574" max="2574" width="11.875" style="7" bestFit="1" customWidth="1"/>
    <col min="2575" max="2803" width="9" style="7"/>
    <col min="2804" max="2804" width="3.875" style="7" bestFit="1" customWidth="1"/>
    <col min="2805" max="2805" width="16" style="7" bestFit="1" customWidth="1"/>
    <col min="2806" max="2806" width="16.625" style="7" bestFit="1" customWidth="1"/>
    <col min="2807" max="2807" width="13.5" style="7" bestFit="1" customWidth="1"/>
    <col min="2808" max="2809" width="10.875" style="7" bestFit="1" customWidth="1"/>
    <col min="2810" max="2810" width="6.25" style="7" bestFit="1" customWidth="1"/>
    <col min="2811" max="2811" width="8.875" style="7" bestFit="1" customWidth="1"/>
    <col min="2812" max="2812" width="13.875" style="7" bestFit="1" customWidth="1"/>
    <col min="2813" max="2813" width="13.25" style="7" bestFit="1" customWidth="1"/>
    <col min="2814" max="2814" width="16" style="7" bestFit="1" customWidth="1"/>
    <col min="2815" max="2815" width="11.625" style="7" bestFit="1" customWidth="1"/>
    <col min="2816" max="2816" width="16.875" style="7" customWidth="1"/>
    <col min="2817" max="2817" width="13.25" style="7" customWidth="1"/>
    <col min="2818" max="2818" width="18.375" style="7" bestFit="1" customWidth="1"/>
    <col min="2819" max="2819" width="15" style="7" bestFit="1" customWidth="1"/>
    <col min="2820" max="2820" width="14.75" style="7" bestFit="1" customWidth="1"/>
    <col min="2821" max="2821" width="14.625" style="7" bestFit="1" customWidth="1"/>
    <col min="2822" max="2822" width="13.75" style="7" bestFit="1" customWidth="1"/>
    <col min="2823" max="2823" width="14.25" style="7" bestFit="1" customWidth="1"/>
    <col min="2824" max="2824" width="15.125" style="7" customWidth="1"/>
    <col min="2825" max="2825" width="20.5" style="7" bestFit="1" customWidth="1"/>
    <col min="2826" max="2826" width="27.875" style="7" bestFit="1" customWidth="1"/>
    <col min="2827" max="2827" width="6.875" style="7" bestFit="1" customWidth="1"/>
    <col min="2828" max="2828" width="5" style="7" bestFit="1" customWidth="1"/>
    <col min="2829" max="2829" width="8" style="7" bestFit="1" customWidth="1"/>
    <col min="2830" max="2830" width="11.875" style="7" bestFit="1" customWidth="1"/>
    <col min="2831" max="3059" width="9" style="7"/>
    <col min="3060" max="3060" width="3.875" style="7" bestFit="1" customWidth="1"/>
    <col min="3061" max="3061" width="16" style="7" bestFit="1" customWidth="1"/>
    <col min="3062" max="3062" width="16.625" style="7" bestFit="1" customWidth="1"/>
    <col min="3063" max="3063" width="13.5" style="7" bestFit="1" customWidth="1"/>
    <col min="3064" max="3065" width="10.875" style="7" bestFit="1" customWidth="1"/>
    <col min="3066" max="3066" width="6.25" style="7" bestFit="1" customWidth="1"/>
    <col min="3067" max="3067" width="8.875" style="7" bestFit="1" customWidth="1"/>
    <col min="3068" max="3068" width="13.875" style="7" bestFit="1" customWidth="1"/>
    <col min="3069" max="3069" width="13.25" style="7" bestFit="1" customWidth="1"/>
    <col min="3070" max="3070" width="16" style="7" bestFit="1" customWidth="1"/>
    <col min="3071" max="3071" width="11.625" style="7" bestFit="1" customWidth="1"/>
    <col min="3072" max="3072" width="16.875" style="7" customWidth="1"/>
    <col min="3073" max="3073" width="13.25" style="7" customWidth="1"/>
    <col min="3074" max="3074" width="18.375" style="7" bestFit="1" customWidth="1"/>
    <col min="3075" max="3075" width="15" style="7" bestFit="1" customWidth="1"/>
    <col min="3076" max="3076" width="14.75" style="7" bestFit="1" customWidth="1"/>
    <col min="3077" max="3077" width="14.625" style="7" bestFit="1" customWidth="1"/>
    <col min="3078" max="3078" width="13.75" style="7" bestFit="1" customWidth="1"/>
    <col min="3079" max="3079" width="14.25" style="7" bestFit="1" customWidth="1"/>
    <col min="3080" max="3080" width="15.125" style="7" customWidth="1"/>
    <col min="3081" max="3081" width="20.5" style="7" bestFit="1" customWidth="1"/>
    <col min="3082" max="3082" width="27.875" style="7" bestFit="1" customWidth="1"/>
    <col min="3083" max="3083" width="6.875" style="7" bestFit="1" customWidth="1"/>
    <col min="3084" max="3084" width="5" style="7" bestFit="1" customWidth="1"/>
    <col min="3085" max="3085" width="8" style="7" bestFit="1" customWidth="1"/>
    <col min="3086" max="3086" width="11.875" style="7" bestFit="1" customWidth="1"/>
    <col min="3087" max="3315" width="9" style="7"/>
    <col min="3316" max="3316" width="3.875" style="7" bestFit="1" customWidth="1"/>
    <col min="3317" max="3317" width="16" style="7" bestFit="1" customWidth="1"/>
    <col min="3318" max="3318" width="16.625" style="7" bestFit="1" customWidth="1"/>
    <col min="3319" max="3319" width="13.5" style="7" bestFit="1" customWidth="1"/>
    <col min="3320" max="3321" width="10.875" style="7" bestFit="1" customWidth="1"/>
    <col min="3322" max="3322" width="6.25" style="7" bestFit="1" customWidth="1"/>
    <col min="3323" max="3323" width="8.875" style="7" bestFit="1" customWidth="1"/>
    <col min="3324" max="3324" width="13.875" style="7" bestFit="1" customWidth="1"/>
    <col min="3325" max="3325" width="13.25" style="7" bestFit="1" customWidth="1"/>
    <col min="3326" max="3326" width="16" style="7" bestFit="1" customWidth="1"/>
    <col min="3327" max="3327" width="11.625" style="7" bestFit="1" customWidth="1"/>
    <col min="3328" max="3328" width="16.875" style="7" customWidth="1"/>
    <col min="3329" max="3329" width="13.25" style="7" customWidth="1"/>
    <col min="3330" max="3330" width="18.375" style="7" bestFit="1" customWidth="1"/>
    <col min="3331" max="3331" width="15" style="7" bestFit="1" customWidth="1"/>
    <col min="3332" max="3332" width="14.75" style="7" bestFit="1" customWidth="1"/>
    <col min="3333" max="3333" width="14.625" style="7" bestFit="1" customWidth="1"/>
    <col min="3334" max="3334" width="13.75" style="7" bestFit="1" customWidth="1"/>
    <col min="3335" max="3335" width="14.25" style="7" bestFit="1" customWidth="1"/>
    <col min="3336" max="3336" width="15.125" style="7" customWidth="1"/>
    <col min="3337" max="3337" width="20.5" style="7" bestFit="1" customWidth="1"/>
    <col min="3338" max="3338" width="27.875" style="7" bestFit="1" customWidth="1"/>
    <col min="3339" max="3339" width="6.875" style="7" bestFit="1" customWidth="1"/>
    <col min="3340" max="3340" width="5" style="7" bestFit="1" customWidth="1"/>
    <col min="3341" max="3341" width="8" style="7" bestFit="1" customWidth="1"/>
    <col min="3342" max="3342" width="11.875" style="7" bestFit="1" customWidth="1"/>
    <col min="3343" max="3571" width="9" style="7"/>
    <col min="3572" max="3572" width="3.875" style="7" bestFit="1" customWidth="1"/>
    <col min="3573" max="3573" width="16" style="7" bestFit="1" customWidth="1"/>
    <col min="3574" max="3574" width="16.625" style="7" bestFit="1" customWidth="1"/>
    <col min="3575" max="3575" width="13.5" style="7" bestFit="1" customWidth="1"/>
    <col min="3576" max="3577" width="10.875" style="7" bestFit="1" customWidth="1"/>
    <col min="3578" max="3578" width="6.25" style="7" bestFit="1" customWidth="1"/>
    <col min="3579" max="3579" width="8.875" style="7" bestFit="1" customWidth="1"/>
    <col min="3580" max="3580" width="13.875" style="7" bestFit="1" customWidth="1"/>
    <col min="3581" max="3581" width="13.25" style="7" bestFit="1" customWidth="1"/>
    <col min="3582" max="3582" width="16" style="7" bestFit="1" customWidth="1"/>
    <col min="3583" max="3583" width="11.625" style="7" bestFit="1" customWidth="1"/>
    <col min="3584" max="3584" width="16.875" style="7" customWidth="1"/>
    <col min="3585" max="3585" width="13.25" style="7" customWidth="1"/>
    <col min="3586" max="3586" width="18.375" style="7" bestFit="1" customWidth="1"/>
    <col min="3587" max="3587" width="15" style="7" bestFit="1" customWidth="1"/>
    <col min="3588" max="3588" width="14.75" style="7" bestFit="1" customWidth="1"/>
    <col min="3589" max="3589" width="14.625" style="7" bestFit="1" customWidth="1"/>
    <col min="3590" max="3590" width="13.75" style="7" bestFit="1" customWidth="1"/>
    <col min="3591" max="3591" width="14.25" style="7" bestFit="1" customWidth="1"/>
    <col min="3592" max="3592" width="15.125" style="7" customWidth="1"/>
    <col min="3593" max="3593" width="20.5" style="7" bestFit="1" customWidth="1"/>
    <col min="3594" max="3594" width="27.875" style="7" bestFit="1" customWidth="1"/>
    <col min="3595" max="3595" width="6.875" style="7" bestFit="1" customWidth="1"/>
    <col min="3596" max="3596" width="5" style="7" bestFit="1" customWidth="1"/>
    <col min="3597" max="3597" width="8" style="7" bestFit="1" customWidth="1"/>
    <col min="3598" max="3598" width="11.875" style="7" bestFit="1" customWidth="1"/>
    <col min="3599" max="3827" width="9" style="7"/>
    <col min="3828" max="3828" width="3.875" style="7" bestFit="1" customWidth="1"/>
    <col min="3829" max="3829" width="16" style="7" bestFit="1" customWidth="1"/>
    <col min="3830" max="3830" width="16.625" style="7" bestFit="1" customWidth="1"/>
    <col min="3831" max="3831" width="13.5" style="7" bestFit="1" customWidth="1"/>
    <col min="3832" max="3833" width="10.875" style="7" bestFit="1" customWidth="1"/>
    <col min="3834" max="3834" width="6.25" style="7" bestFit="1" customWidth="1"/>
    <col min="3835" max="3835" width="8.875" style="7" bestFit="1" customWidth="1"/>
    <col min="3836" max="3836" width="13.875" style="7" bestFit="1" customWidth="1"/>
    <col min="3837" max="3837" width="13.25" style="7" bestFit="1" customWidth="1"/>
    <col min="3838" max="3838" width="16" style="7" bestFit="1" customWidth="1"/>
    <col min="3839" max="3839" width="11.625" style="7" bestFit="1" customWidth="1"/>
    <col min="3840" max="3840" width="16.875" style="7" customWidth="1"/>
    <col min="3841" max="3841" width="13.25" style="7" customWidth="1"/>
    <col min="3842" max="3842" width="18.375" style="7" bestFit="1" customWidth="1"/>
    <col min="3843" max="3843" width="15" style="7" bestFit="1" customWidth="1"/>
    <col min="3844" max="3844" width="14.75" style="7" bestFit="1" customWidth="1"/>
    <col min="3845" max="3845" width="14.625" style="7" bestFit="1" customWidth="1"/>
    <col min="3846" max="3846" width="13.75" style="7" bestFit="1" customWidth="1"/>
    <col min="3847" max="3847" width="14.25" style="7" bestFit="1" customWidth="1"/>
    <col min="3848" max="3848" width="15.125" style="7" customWidth="1"/>
    <col min="3849" max="3849" width="20.5" style="7" bestFit="1" customWidth="1"/>
    <col min="3850" max="3850" width="27.875" style="7" bestFit="1" customWidth="1"/>
    <col min="3851" max="3851" width="6.875" style="7" bestFit="1" customWidth="1"/>
    <col min="3852" max="3852" width="5" style="7" bestFit="1" customWidth="1"/>
    <col min="3853" max="3853" width="8" style="7" bestFit="1" customWidth="1"/>
    <col min="3854" max="3854" width="11.875" style="7" bestFit="1" customWidth="1"/>
    <col min="3855" max="4083" width="9" style="7"/>
    <col min="4084" max="4084" width="3.875" style="7" bestFit="1" customWidth="1"/>
    <col min="4085" max="4085" width="16" style="7" bestFit="1" customWidth="1"/>
    <col min="4086" max="4086" width="16.625" style="7" bestFit="1" customWidth="1"/>
    <col min="4087" max="4087" width="13.5" style="7" bestFit="1" customWidth="1"/>
    <col min="4088" max="4089" width="10.875" style="7" bestFit="1" customWidth="1"/>
    <col min="4090" max="4090" width="6.25" style="7" bestFit="1" customWidth="1"/>
    <col min="4091" max="4091" width="8.875" style="7" bestFit="1" customWidth="1"/>
    <col min="4092" max="4092" width="13.875" style="7" bestFit="1" customWidth="1"/>
    <col min="4093" max="4093" width="13.25" style="7" bestFit="1" customWidth="1"/>
    <col min="4094" max="4094" width="16" style="7" bestFit="1" customWidth="1"/>
    <col min="4095" max="4095" width="11.625" style="7" bestFit="1" customWidth="1"/>
    <col min="4096" max="4096" width="16.875" style="7" customWidth="1"/>
    <col min="4097" max="4097" width="13.25" style="7" customWidth="1"/>
    <col min="4098" max="4098" width="18.375" style="7" bestFit="1" customWidth="1"/>
    <col min="4099" max="4099" width="15" style="7" bestFit="1" customWidth="1"/>
    <col min="4100" max="4100" width="14.75" style="7" bestFit="1" customWidth="1"/>
    <col min="4101" max="4101" width="14.625" style="7" bestFit="1" customWidth="1"/>
    <col min="4102" max="4102" width="13.75" style="7" bestFit="1" customWidth="1"/>
    <col min="4103" max="4103" width="14.25" style="7" bestFit="1" customWidth="1"/>
    <col min="4104" max="4104" width="15.125" style="7" customWidth="1"/>
    <col min="4105" max="4105" width="20.5" style="7" bestFit="1" customWidth="1"/>
    <col min="4106" max="4106" width="27.875" style="7" bestFit="1" customWidth="1"/>
    <col min="4107" max="4107" width="6.875" style="7" bestFit="1" customWidth="1"/>
    <col min="4108" max="4108" width="5" style="7" bestFit="1" customWidth="1"/>
    <col min="4109" max="4109" width="8" style="7" bestFit="1" customWidth="1"/>
    <col min="4110" max="4110" width="11.875" style="7" bestFit="1" customWidth="1"/>
    <col min="4111" max="4339" width="9" style="7"/>
    <col min="4340" max="4340" width="3.875" style="7" bestFit="1" customWidth="1"/>
    <col min="4341" max="4341" width="16" style="7" bestFit="1" customWidth="1"/>
    <col min="4342" max="4342" width="16.625" style="7" bestFit="1" customWidth="1"/>
    <col min="4343" max="4343" width="13.5" style="7" bestFit="1" customWidth="1"/>
    <col min="4344" max="4345" width="10.875" style="7" bestFit="1" customWidth="1"/>
    <col min="4346" max="4346" width="6.25" style="7" bestFit="1" customWidth="1"/>
    <col min="4347" max="4347" width="8.875" style="7" bestFit="1" customWidth="1"/>
    <col min="4348" max="4348" width="13.875" style="7" bestFit="1" customWidth="1"/>
    <col min="4349" max="4349" width="13.25" style="7" bestFit="1" customWidth="1"/>
    <col min="4350" max="4350" width="16" style="7" bestFit="1" customWidth="1"/>
    <col min="4351" max="4351" width="11.625" style="7" bestFit="1" customWidth="1"/>
    <col min="4352" max="4352" width="16.875" style="7" customWidth="1"/>
    <col min="4353" max="4353" width="13.25" style="7" customWidth="1"/>
    <col min="4354" max="4354" width="18.375" style="7" bestFit="1" customWidth="1"/>
    <col min="4355" max="4355" width="15" style="7" bestFit="1" customWidth="1"/>
    <col min="4356" max="4356" width="14.75" style="7" bestFit="1" customWidth="1"/>
    <col min="4357" max="4357" width="14.625" style="7" bestFit="1" customWidth="1"/>
    <col min="4358" max="4358" width="13.75" style="7" bestFit="1" customWidth="1"/>
    <col min="4359" max="4359" width="14.25" style="7" bestFit="1" customWidth="1"/>
    <col min="4360" max="4360" width="15.125" style="7" customWidth="1"/>
    <col min="4361" max="4361" width="20.5" style="7" bestFit="1" customWidth="1"/>
    <col min="4362" max="4362" width="27.875" style="7" bestFit="1" customWidth="1"/>
    <col min="4363" max="4363" width="6.875" style="7" bestFit="1" customWidth="1"/>
    <col min="4364" max="4364" width="5" style="7" bestFit="1" customWidth="1"/>
    <col min="4365" max="4365" width="8" style="7" bestFit="1" customWidth="1"/>
    <col min="4366" max="4366" width="11.875" style="7" bestFit="1" customWidth="1"/>
    <col min="4367" max="4595" width="9" style="7"/>
    <col min="4596" max="4596" width="3.875" style="7" bestFit="1" customWidth="1"/>
    <col min="4597" max="4597" width="16" style="7" bestFit="1" customWidth="1"/>
    <col min="4598" max="4598" width="16.625" style="7" bestFit="1" customWidth="1"/>
    <col min="4599" max="4599" width="13.5" style="7" bestFit="1" customWidth="1"/>
    <col min="4600" max="4601" width="10.875" style="7" bestFit="1" customWidth="1"/>
    <col min="4602" max="4602" width="6.25" style="7" bestFit="1" customWidth="1"/>
    <col min="4603" max="4603" width="8.875" style="7" bestFit="1" customWidth="1"/>
    <col min="4604" max="4604" width="13.875" style="7" bestFit="1" customWidth="1"/>
    <col min="4605" max="4605" width="13.25" style="7" bestFit="1" customWidth="1"/>
    <col min="4606" max="4606" width="16" style="7" bestFit="1" customWidth="1"/>
    <col min="4607" max="4607" width="11.625" style="7" bestFit="1" customWidth="1"/>
    <col min="4608" max="4608" width="16.875" style="7" customWidth="1"/>
    <col min="4609" max="4609" width="13.25" style="7" customWidth="1"/>
    <col min="4610" max="4610" width="18.375" style="7" bestFit="1" customWidth="1"/>
    <col min="4611" max="4611" width="15" style="7" bestFit="1" customWidth="1"/>
    <col min="4612" max="4612" width="14.75" style="7" bestFit="1" customWidth="1"/>
    <col min="4613" max="4613" width="14.625" style="7" bestFit="1" customWidth="1"/>
    <col min="4614" max="4614" width="13.75" style="7" bestFit="1" customWidth="1"/>
    <col min="4615" max="4615" width="14.25" style="7" bestFit="1" customWidth="1"/>
    <col min="4616" max="4616" width="15.125" style="7" customWidth="1"/>
    <col min="4617" max="4617" width="20.5" style="7" bestFit="1" customWidth="1"/>
    <col min="4618" max="4618" width="27.875" style="7" bestFit="1" customWidth="1"/>
    <col min="4619" max="4619" width="6.875" style="7" bestFit="1" customWidth="1"/>
    <col min="4620" max="4620" width="5" style="7" bestFit="1" customWidth="1"/>
    <col min="4621" max="4621" width="8" style="7" bestFit="1" customWidth="1"/>
    <col min="4622" max="4622" width="11.875" style="7" bestFit="1" customWidth="1"/>
    <col min="4623" max="4851" width="9" style="7"/>
    <col min="4852" max="4852" width="3.875" style="7" bestFit="1" customWidth="1"/>
    <col min="4853" max="4853" width="16" style="7" bestFit="1" customWidth="1"/>
    <col min="4854" max="4854" width="16.625" style="7" bestFit="1" customWidth="1"/>
    <col min="4855" max="4855" width="13.5" style="7" bestFit="1" customWidth="1"/>
    <col min="4856" max="4857" width="10.875" style="7" bestFit="1" customWidth="1"/>
    <col min="4858" max="4858" width="6.25" style="7" bestFit="1" customWidth="1"/>
    <col min="4859" max="4859" width="8.875" style="7" bestFit="1" customWidth="1"/>
    <col min="4860" max="4860" width="13.875" style="7" bestFit="1" customWidth="1"/>
    <col min="4861" max="4861" width="13.25" style="7" bestFit="1" customWidth="1"/>
    <col min="4862" max="4862" width="16" style="7" bestFit="1" customWidth="1"/>
    <col min="4863" max="4863" width="11.625" style="7" bestFit="1" customWidth="1"/>
    <col min="4864" max="4864" width="16.875" style="7" customWidth="1"/>
    <col min="4865" max="4865" width="13.25" style="7" customWidth="1"/>
    <col min="4866" max="4866" width="18.375" style="7" bestFit="1" customWidth="1"/>
    <col min="4867" max="4867" width="15" style="7" bestFit="1" customWidth="1"/>
    <col min="4868" max="4868" width="14.75" style="7" bestFit="1" customWidth="1"/>
    <col min="4869" max="4869" width="14.625" style="7" bestFit="1" customWidth="1"/>
    <col min="4870" max="4870" width="13.75" style="7" bestFit="1" customWidth="1"/>
    <col min="4871" max="4871" width="14.25" style="7" bestFit="1" customWidth="1"/>
    <col min="4872" max="4872" width="15.125" style="7" customWidth="1"/>
    <col min="4873" max="4873" width="20.5" style="7" bestFit="1" customWidth="1"/>
    <col min="4874" max="4874" width="27.875" style="7" bestFit="1" customWidth="1"/>
    <col min="4875" max="4875" width="6.875" style="7" bestFit="1" customWidth="1"/>
    <col min="4876" max="4876" width="5" style="7" bestFit="1" customWidth="1"/>
    <col min="4877" max="4877" width="8" style="7" bestFit="1" customWidth="1"/>
    <col min="4878" max="4878" width="11.875" style="7" bestFit="1" customWidth="1"/>
    <col min="4879" max="5107" width="9" style="7"/>
    <col min="5108" max="5108" width="3.875" style="7" bestFit="1" customWidth="1"/>
    <col min="5109" max="5109" width="16" style="7" bestFit="1" customWidth="1"/>
    <col min="5110" max="5110" width="16.625" style="7" bestFit="1" customWidth="1"/>
    <col min="5111" max="5111" width="13.5" style="7" bestFit="1" customWidth="1"/>
    <col min="5112" max="5113" width="10.875" style="7" bestFit="1" customWidth="1"/>
    <col min="5114" max="5114" width="6.25" style="7" bestFit="1" customWidth="1"/>
    <col min="5115" max="5115" width="8.875" style="7" bestFit="1" customWidth="1"/>
    <col min="5116" max="5116" width="13.875" style="7" bestFit="1" customWidth="1"/>
    <col min="5117" max="5117" width="13.25" style="7" bestFit="1" customWidth="1"/>
    <col min="5118" max="5118" width="16" style="7" bestFit="1" customWidth="1"/>
    <col min="5119" max="5119" width="11.625" style="7" bestFit="1" customWidth="1"/>
    <col min="5120" max="5120" width="16.875" style="7" customWidth="1"/>
    <col min="5121" max="5121" width="13.25" style="7" customWidth="1"/>
    <col min="5122" max="5122" width="18.375" style="7" bestFit="1" customWidth="1"/>
    <col min="5123" max="5123" width="15" style="7" bestFit="1" customWidth="1"/>
    <col min="5124" max="5124" width="14.75" style="7" bestFit="1" customWidth="1"/>
    <col min="5125" max="5125" width="14.625" style="7" bestFit="1" customWidth="1"/>
    <col min="5126" max="5126" width="13.75" style="7" bestFit="1" customWidth="1"/>
    <col min="5127" max="5127" width="14.25" style="7" bestFit="1" customWidth="1"/>
    <col min="5128" max="5128" width="15.125" style="7" customWidth="1"/>
    <col min="5129" max="5129" width="20.5" style="7" bestFit="1" customWidth="1"/>
    <col min="5130" max="5130" width="27.875" style="7" bestFit="1" customWidth="1"/>
    <col min="5131" max="5131" width="6.875" style="7" bestFit="1" customWidth="1"/>
    <col min="5132" max="5132" width="5" style="7" bestFit="1" customWidth="1"/>
    <col min="5133" max="5133" width="8" style="7" bestFit="1" customWidth="1"/>
    <col min="5134" max="5134" width="11.875" style="7" bestFit="1" customWidth="1"/>
    <col min="5135" max="5363" width="9" style="7"/>
    <col min="5364" max="5364" width="3.875" style="7" bestFit="1" customWidth="1"/>
    <col min="5365" max="5365" width="16" style="7" bestFit="1" customWidth="1"/>
    <col min="5366" max="5366" width="16.625" style="7" bestFit="1" customWidth="1"/>
    <col min="5367" max="5367" width="13.5" style="7" bestFit="1" customWidth="1"/>
    <col min="5368" max="5369" width="10.875" style="7" bestFit="1" customWidth="1"/>
    <col min="5370" max="5370" width="6.25" style="7" bestFit="1" customWidth="1"/>
    <col min="5371" max="5371" width="8.875" style="7" bestFit="1" customWidth="1"/>
    <col min="5372" max="5372" width="13.875" style="7" bestFit="1" customWidth="1"/>
    <col min="5373" max="5373" width="13.25" style="7" bestFit="1" customWidth="1"/>
    <col min="5374" max="5374" width="16" style="7" bestFit="1" customWidth="1"/>
    <col min="5375" max="5375" width="11.625" style="7" bestFit="1" customWidth="1"/>
    <col min="5376" max="5376" width="16.875" style="7" customWidth="1"/>
    <col min="5377" max="5377" width="13.25" style="7" customWidth="1"/>
    <col min="5378" max="5378" width="18.375" style="7" bestFit="1" customWidth="1"/>
    <col min="5379" max="5379" width="15" style="7" bestFit="1" customWidth="1"/>
    <col min="5380" max="5380" width="14.75" style="7" bestFit="1" customWidth="1"/>
    <col min="5381" max="5381" width="14.625" style="7" bestFit="1" customWidth="1"/>
    <col min="5382" max="5382" width="13.75" style="7" bestFit="1" customWidth="1"/>
    <col min="5383" max="5383" width="14.25" style="7" bestFit="1" customWidth="1"/>
    <col min="5384" max="5384" width="15.125" style="7" customWidth="1"/>
    <col min="5385" max="5385" width="20.5" style="7" bestFit="1" customWidth="1"/>
    <col min="5386" max="5386" width="27.875" style="7" bestFit="1" customWidth="1"/>
    <col min="5387" max="5387" width="6.875" style="7" bestFit="1" customWidth="1"/>
    <col min="5388" max="5388" width="5" style="7" bestFit="1" customWidth="1"/>
    <col min="5389" max="5389" width="8" style="7" bestFit="1" customWidth="1"/>
    <col min="5390" max="5390" width="11.875" style="7" bestFit="1" customWidth="1"/>
    <col min="5391" max="5619" width="9" style="7"/>
    <col min="5620" max="5620" width="3.875" style="7" bestFit="1" customWidth="1"/>
    <col min="5621" max="5621" width="16" style="7" bestFit="1" customWidth="1"/>
    <col min="5622" max="5622" width="16.625" style="7" bestFit="1" customWidth="1"/>
    <col min="5623" max="5623" width="13.5" style="7" bestFit="1" customWidth="1"/>
    <col min="5624" max="5625" width="10.875" style="7" bestFit="1" customWidth="1"/>
    <col min="5626" max="5626" width="6.25" style="7" bestFit="1" customWidth="1"/>
    <col min="5627" max="5627" width="8.875" style="7" bestFit="1" customWidth="1"/>
    <col min="5628" max="5628" width="13.875" style="7" bestFit="1" customWidth="1"/>
    <col min="5629" max="5629" width="13.25" style="7" bestFit="1" customWidth="1"/>
    <col min="5630" max="5630" width="16" style="7" bestFit="1" customWidth="1"/>
    <col min="5631" max="5631" width="11.625" style="7" bestFit="1" customWidth="1"/>
    <col min="5632" max="5632" width="16.875" style="7" customWidth="1"/>
    <col min="5633" max="5633" width="13.25" style="7" customWidth="1"/>
    <col min="5634" max="5634" width="18.375" style="7" bestFit="1" customWidth="1"/>
    <col min="5635" max="5635" width="15" style="7" bestFit="1" customWidth="1"/>
    <col min="5636" max="5636" width="14.75" style="7" bestFit="1" customWidth="1"/>
    <col min="5637" max="5637" width="14.625" style="7" bestFit="1" customWidth="1"/>
    <col min="5638" max="5638" width="13.75" style="7" bestFit="1" customWidth="1"/>
    <col min="5639" max="5639" width="14.25" style="7" bestFit="1" customWidth="1"/>
    <col min="5640" max="5640" width="15.125" style="7" customWidth="1"/>
    <col min="5641" max="5641" width="20.5" style="7" bestFit="1" customWidth="1"/>
    <col min="5642" max="5642" width="27.875" style="7" bestFit="1" customWidth="1"/>
    <col min="5643" max="5643" width="6.875" style="7" bestFit="1" customWidth="1"/>
    <col min="5644" max="5644" width="5" style="7" bestFit="1" customWidth="1"/>
    <col min="5645" max="5645" width="8" style="7" bestFit="1" customWidth="1"/>
    <col min="5646" max="5646" width="11.875" style="7" bestFit="1" customWidth="1"/>
    <col min="5647" max="5875" width="9" style="7"/>
    <col min="5876" max="5876" width="3.875" style="7" bestFit="1" customWidth="1"/>
    <col min="5877" max="5877" width="16" style="7" bestFit="1" customWidth="1"/>
    <col min="5878" max="5878" width="16.625" style="7" bestFit="1" customWidth="1"/>
    <col min="5879" max="5879" width="13.5" style="7" bestFit="1" customWidth="1"/>
    <col min="5880" max="5881" width="10.875" style="7" bestFit="1" customWidth="1"/>
    <col min="5882" max="5882" width="6.25" style="7" bestFit="1" customWidth="1"/>
    <col min="5883" max="5883" width="8.875" style="7" bestFit="1" customWidth="1"/>
    <col min="5884" max="5884" width="13.875" style="7" bestFit="1" customWidth="1"/>
    <col min="5885" max="5885" width="13.25" style="7" bestFit="1" customWidth="1"/>
    <col min="5886" max="5886" width="16" style="7" bestFit="1" customWidth="1"/>
    <col min="5887" max="5887" width="11.625" style="7" bestFit="1" customWidth="1"/>
    <col min="5888" max="5888" width="16.875" style="7" customWidth="1"/>
    <col min="5889" max="5889" width="13.25" style="7" customWidth="1"/>
    <col min="5890" max="5890" width="18.375" style="7" bestFit="1" customWidth="1"/>
    <col min="5891" max="5891" width="15" style="7" bestFit="1" customWidth="1"/>
    <col min="5892" max="5892" width="14.75" style="7" bestFit="1" customWidth="1"/>
    <col min="5893" max="5893" width="14.625" style="7" bestFit="1" customWidth="1"/>
    <col min="5894" max="5894" width="13.75" style="7" bestFit="1" customWidth="1"/>
    <col min="5895" max="5895" width="14.25" style="7" bestFit="1" customWidth="1"/>
    <col min="5896" max="5896" width="15.125" style="7" customWidth="1"/>
    <col min="5897" max="5897" width="20.5" style="7" bestFit="1" customWidth="1"/>
    <col min="5898" max="5898" width="27.875" style="7" bestFit="1" customWidth="1"/>
    <col min="5899" max="5899" width="6.875" style="7" bestFit="1" customWidth="1"/>
    <col min="5900" max="5900" width="5" style="7" bestFit="1" customWidth="1"/>
    <col min="5901" max="5901" width="8" style="7" bestFit="1" customWidth="1"/>
    <col min="5902" max="5902" width="11.875" style="7" bestFit="1" customWidth="1"/>
    <col min="5903" max="6131" width="9" style="7"/>
    <col min="6132" max="6132" width="3.875" style="7" bestFit="1" customWidth="1"/>
    <col min="6133" max="6133" width="16" style="7" bestFit="1" customWidth="1"/>
    <col min="6134" max="6134" width="16.625" style="7" bestFit="1" customWidth="1"/>
    <col min="6135" max="6135" width="13.5" style="7" bestFit="1" customWidth="1"/>
    <col min="6136" max="6137" width="10.875" style="7" bestFit="1" customWidth="1"/>
    <col min="6138" max="6138" width="6.25" style="7" bestFit="1" customWidth="1"/>
    <col min="6139" max="6139" width="8.875" style="7" bestFit="1" customWidth="1"/>
    <col min="6140" max="6140" width="13.875" style="7" bestFit="1" customWidth="1"/>
    <col min="6141" max="6141" width="13.25" style="7" bestFit="1" customWidth="1"/>
    <col min="6142" max="6142" width="16" style="7" bestFit="1" customWidth="1"/>
    <col min="6143" max="6143" width="11.625" style="7" bestFit="1" customWidth="1"/>
    <col min="6144" max="6144" width="16.875" style="7" customWidth="1"/>
    <col min="6145" max="6145" width="13.25" style="7" customWidth="1"/>
    <col min="6146" max="6146" width="18.375" style="7" bestFit="1" customWidth="1"/>
    <col min="6147" max="6147" width="15" style="7" bestFit="1" customWidth="1"/>
    <col min="6148" max="6148" width="14.75" style="7" bestFit="1" customWidth="1"/>
    <col min="6149" max="6149" width="14.625" style="7" bestFit="1" customWidth="1"/>
    <col min="6150" max="6150" width="13.75" style="7" bestFit="1" customWidth="1"/>
    <col min="6151" max="6151" width="14.25" style="7" bestFit="1" customWidth="1"/>
    <col min="6152" max="6152" width="15.125" style="7" customWidth="1"/>
    <col min="6153" max="6153" width="20.5" style="7" bestFit="1" customWidth="1"/>
    <col min="6154" max="6154" width="27.875" style="7" bestFit="1" customWidth="1"/>
    <col min="6155" max="6155" width="6.875" style="7" bestFit="1" customWidth="1"/>
    <col min="6156" max="6156" width="5" style="7" bestFit="1" customWidth="1"/>
    <col min="6157" max="6157" width="8" style="7" bestFit="1" customWidth="1"/>
    <col min="6158" max="6158" width="11.875" style="7" bestFit="1" customWidth="1"/>
    <col min="6159" max="6387" width="9" style="7"/>
    <col min="6388" max="6388" width="3.875" style="7" bestFit="1" customWidth="1"/>
    <col min="6389" max="6389" width="16" style="7" bestFit="1" customWidth="1"/>
    <col min="6390" max="6390" width="16.625" style="7" bestFit="1" customWidth="1"/>
    <col min="6391" max="6391" width="13.5" style="7" bestFit="1" customWidth="1"/>
    <col min="6392" max="6393" width="10.875" style="7" bestFit="1" customWidth="1"/>
    <col min="6394" max="6394" width="6.25" style="7" bestFit="1" customWidth="1"/>
    <col min="6395" max="6395" width="8.875" style="7" bestFit="1" customWidth="1"/>
    <col min="6396" max="6396" width="13.875" style="7" bestFit="1" customWidth="1"/>
    <col min="6397" max="6397" width="13.25" style="7" bestFit="1" customWidth="1"/>
    <col min="6398" max="6398" width="16" style="7" bestFit="1" customWidth="1"/>
    <col min="6399" max="6399" width="11.625" style="7" bestFit="1" customWidth="1"/>
    <col min="6400" max="6400" width="16.875" style="7" customWidth="1"/>
    <col min="6401" max="6401" width="13.25" style="7" customWidth="1"/>
    <col min="6402" max="6402" width="18.375" style="7" bestFit="1" customWidth="1"/>
    <col min="6403" max="6403" width="15" style="7" bestFit="1" customWidth="1"/>
    <col min="6404" max="6404" width="14.75" style="7" bestFit="1" customWidth="1"/>
    <col min="6405" max="6405" width="14.625" style="7" bestFit="1" customWidth="1"/>
    <col min="6406" max="6406" width="13.75" style="7" bestFit="1" customWidth="1"/>
    <col min="6407" max="6407" width="14.25" style="7" bestFit="1" customWidth="1"/>
    <col min="6408" max="6408" width="15.125" style="7" customWidth="1"/>
    <col min="6409" max="6409" width="20.5" style="7" bestFit="1" customWidth="1"/>
    <col min="6410" max="6410" width="27.875" style="7" bestFit="1" customWidth="1"/>
    <col min="6411" max="6411" width="6.875" style="7" bestFit="1" customWidth="1"/>
    <col min="6412" max="6412" width="5" style="7" bestFit="1" customWidth="1"/>
    <col min="6413" max="6413" width="8" style="7" bestFit="1" customWidth="1"/>
    <col min="6414" max="6414" width="11.875" style="7" bestFit="1" customWidth="1"/>
    <col min="6415" max="6643" width="9" style="7"/>
    <col min="6644" max="6644" width="3.875" style="7" bestFit="1" customWidth="1"/>
    <col min="6645" max="6645" width="16" style="7" bestFit="1" customWidth="1"/>
    <col min="6646" max="6646" width="16.625" style="7" bestFit="1" customWidth="1"/>
    <col min="6647" max="6647" width="13.5" style="7" bestFit="1" customWidth="1"/>
    <col min="6648" max="6649" width="10.875" style="7" bestFit="1" customWidth="1"/>
    <col min="6650" max="6650" width="6.25" style="7" bestFit="1" customWidth="1"/>
    <col min="6651" max="6651" width="8.875" style="7" bestFit="1" customWidth="1"/>
    <col min="6652" max="6652" width="13.875" style="7" bestFit="1" customWidth="1"/>
    <col min="6653" max="6653" width="13.25" style="7" bestFit="1" customWidth="1"/>
    <col min="6654" max="6654" width="16" style="7" bestFit="1" customWidth="1"/>
    <col min="6655" max="6655" width="11.625" style="7" bestFit="1" customWidth="1"/>
    <col min="6656" max="6656" width="16.875" style="7" customWidth="1"/>
    <col min="6657" max="6657" width="13.25" style="7" customWidth="1"/>
    <col min="6658" max="6658" width="18.375" style="7" bestFit="1" customWidth="1"/>
    <col min="6659" max="6659" width="15" style="7" bestFit="1" customWidth="1"/>
    <col min="6660" max="6660" width="14.75" style="7" bestFit="1" customWidth="1"/>
    <col min="6661" max="6661" width="14.625" style="7" bestFit="1" customWidth="1"/>
    <col min="6662" max="6662" width="13.75" style="7" bestFit="1" customWidth="1"/>
    <col min="6663" max="6663" width="14.25" style="7" bestFit="1" customWidth="1"/>
    <col min="6664" max="6664" width="15.125" style="7" customWidth="1"/>
    <col min="6665" max="6665" width="20.5" style="7" bestFit="1" customWidth="1"/>
    <col min="6666" max="6666" width="27.875" style="7" bestFit="1" customWidth="1"/>
    <col min="6667" max="6667" width="6.875" style="7" bestFit="1" customWidth="1"/>
    <col min="6668" max="6668" width="5" style="7" bestFit="1" customWidth="1"/>
    <col min="6669" max="6669" width="8" style="7" bestFit="1" customWidth="1"/>
    <col min="6670" max="6670" width="11.875" style="7" bestFit="1" customWidth="1"/>
    <col min="6671" max="6899" width="9" style="7"/>
    <col min="6900" max="6900" width="3.875" style="7" bestFit="1" customWidth="1"/>
    <col min="6901" max="6901" width="16" style="7" bestFit="1" customWidth="1"/>
    <col min="6902" max="6902" width="16.625" style="7" bestFit="1" customWidth="1"/>
    <col min="6903" max="6903" width="13.5" style="7" bestFit="1" customWidth="1"/>
    <col min="6904" max="6905" width="10.875" style="7" bestFit="1" customWidth="1"/>
    <col min="6906" max="6906" width="6.25" style="7" bestFit="1" customWidth="1"/>
    <col min="6907" max="6907" width="8.875" style="7" bestFit="1" customWidth="1"/>
    <col min="6908" max="6908" width="13.875" style="7" bestFit="1" customWidth="1"/>
    <col min="6909" max="6909" width="13.25" style="7" bestFit="1" customWidth="1"/>
    <col min="6910" max="6910" width="16" style="7" bestFit="1" customWidth="1"/>
    <col min="6911" max="6911" width="11.625" style="7" bestFit="1" customWidth="1"/>
    <col min="6912" max="6912" width="16.875" style="7" customWidth="1"/>
    <col min="6913" max="6913" width="13.25" style="7" customWidth="1"/>
    <col min="6914" max="6914" width="18.375" style="7" bestFit="1" customWidth="1"/>
    <col min="6915" max="6915" width="15" style="7" bestFit="1" customWidth="1"/>
    <col min="6916" max="6916" width="14.75" style="7" bestFit="1" customWidth="1"/>
    <col min="6917" max="6917" width="14.625" style="7" bestFit="1" customWidth="1"/>
    <col min="6918" max="6918" width="13.75" style="7" bestFit="1" customWidth="1"/>
    <col min="6919" max="6919" width="14.25" style="7" bestFit="1" customWidth="1"/>
    <col min="6920" max="6920" width="15.125" style="7" customWidth="1"/>
    <col min="6921" max="6921" width="20.5" style="7" bestFit="1" customWidth="1"/>
    <col min="6922" max="6922" width="27.875" style="7" bestFit="1" customWidth="1"/>
    <col min="6923" max="6923" width="6.875" style="7" bestFit="1" customWidth="1"/>
    <col min="6924" max="6924" width="5" style="7" bestFit="1" customWidth="1"/>
    <col min="6925" max="6925" width="8" style="7" bestFit="1" customWidth="1"/>
    <col min="6926" max="6926" width="11.875" style="7" bestFit="1" customWidth="1"/>
    <col min="6927" max="7155" width="9" style="7"/>
    <col min="7156" max="7156" width="3.875" style="7" bestFit="1" customWidth="1"/>
    <col min="7157" max="7157" width="16" style="7" bestFit="1" customWidth="1"/>
    <col min="7158" max="7158" width="16.625" style="7" bestFit="1" customWidth="1"/>
    <col min="7159" max="7159" width="13.5" style="7" bestFit="1" customWidth="1"/>
    <col min="7160" max="7161" width="10.875" style="7" bestFit="1" customWidth="1"/>
    <col min="7162" max="7162" width="6.25" style="7" bestFit="1" customWidth="1"/>
    <col min="7163" max="7163" width="8.875" style="7" bestFit="1" customWidth="1"/>
    <col min="7164" max="7164" width="13.875" style="7" bestFit="1" customWidth="1"/>
    <col min="7165" max="7165" width="13.25" style="7" bestFit="1" customWidth="1"/>
    <col min="7166" max="7166" width="16" style="7" bestFit="1" customWidth="1"/>
    <col min="7167" max="7167" width="11.625" style="7" bestFit="1" customWidth="1"/>
    <col min="7168" max="7168" width="16.875" style="7" customWidth="1"/>
    <col min="7169" max="7169" width="13.25" style="7" customWidth="1"/>
    <col min="7170" max="7170" width="18.375" style="7" bestFit="1" customWidth="1"/>
    <col min="7171" max="7171" width="15" style="7" bestFit="1" customWidth="1"/>
    <col min="7172" max="7172" width="14.75" style="7" bestFit="1" customWidth="1"/>
    <col min="7173" max="7173" width="14.625" style="7" bestFit="1" customWidth="1"/>
    <col min="7174" max="7174" width="13.75" style="7" bestFit="1" customWidth="1"/>
    <col min="7175" max="7175" width="14.25" style="7" bestFit="1" customWidth="1"/>
    <col min="7176" max="7176" width="15.125" style="7" customWidth="1"/>
    <col min="7177" max="7177" width="20.5" style="7" bestFit="1" customWidth="1"/>
    <col min="7178" max="7178" width="27.875" style="7" bestFit="1" customWidth="1"/>
    <col min="7179" max="7179" width="6.875" style="7" bestFit="1" customWidth="1"/>
    <col min="7180" max="7180" width="5" style="7" bestFit="1" customWidth="1"/>
    <col min="7181" max="7181" width="8" style="7" bestFit="1" customWidth="1"/>
    <col min="7182" max="7182" width="11.875" style="7" bestFit="1" customWidth="1"/>
    <col min="7183" max="7411" width="9" style="7"/>
    <col min="7412" max="7412" width="3.875" style="7" bestFit="1" customWidth="1"/>
    <col min="7413" max="7413" width="16" style="7" bestFit="1" customWidth="1"/>
    <col min="7414" max="7414" width="16.625" style="7" bestFit="1" customWidth="1"/>
    <col min="7415" max="7415" width="13.5" style="7" bestFit="1" customWidth="1"/>
    <col min="7416" max="7417" width="10.875" style="7" bestFit="1" customWidth="1"/>
    <col min="7418" max="7418" width="6.25" style="7" bestFit="1" customWidth="1"/>
    <col min="7419" max="7419" width="8.875" style="7" bestFit="1" customWidth="1"/>
    <col min="7420" max="7420" width="13.875" style="7" bestFit="1" customWidth="1"/>
    <col min="7421" max="7421" width="13.25" style="7" bestFit="1" customWidth="1"/>
    <col min="7422" max="7422" width="16" style="7" bestFit="1" customWidth="1"/>
    <col min="7423" max="7423" width="11.625" style="7" bestFit="1" customWidth="1"/>
    <col min="7424" max="7424" width="16.875" style="7" customWidth="1"/>
    <col min="7425" max="7425" width="13.25" style="7" customWidth="1"/>
    <col min="7426" max="7426" width="18.375" style="7" bestFit="1" customWidth="1"/>
    <col min="7427" max="7427" width="15" style="7" bestFit="1" customWidth="1"/>
    <col min="7428" max="7428" width="14.75" style="7" bestFit="1" customWidth="1"/>
    <col min="7429" max="7429" width="14.625" style="7" bestFit="1" customWidth="1"/>
    <col min="7430" max="7430" width="13.75" style="7" bestFit="1" customWidth="1"/>
    <col min="7431" max="7431" width="14.25" style="7" bestFit="1" customWidth="1"/>
    <col min="7432" max="7432" width="15.125" style="7" customWidth="1"/>
    <col min="7433" max="7433" width="20.5" style="7" bestFit="1" customWidth="1"/>
    <col min="7434" max="7434" width="27.875" style="7" bestFit="1" customWidth="1"/>
    <col min="7435" max="7435" width="6.875" style="7" bestFit="1" customWidth="1"/>
    <col min="7436" max="7436" width="5" style="7" bestFit="1" customWidth="1"/>
    <col min="7437" max="7437" width="8" style="7" bestFit="1" customWidth="1"/>
    <col min="7438" max="7438" width="11.875" style="7" bestFit="1" customWidth="1"/>
    <col min="7439" max="7667" width="9" style="7"/>
    <col min="7668" max="7668" width="3.875" style="7" bestFit="1" customWidth="1"/>
    <col min="7669" max="7669" width="16" style="7" bestFit="1" customWidth="1"/>
    <col min="7670" max="7670" width="16.625" style="7" bestFit="1" customWidth="1"/>
    <col min="7671" max="7671" width="13.5" style="7" bestFit="1" customWidth="1"/>
    <col min="7672" max="7673" width="10.875" style="7" bestFit="1" customWidth="1"/>
    <col min="7674" max="7674" width="6.25" style="7" bestFit="1" customWidth="1"/>
    <col min="7675" max="7675" width="8.875" style="7" bestFit="1" customWidth="1"/>
    <col min="7676" max="7676" width="13.875" style="7" bestFit="1" customWidth="1"/>
    <col min="7677" max="7677" width="13.25" style="7" bestFit="1" customWidth="1"/>
    <col min="7678" max="7678" width="16" style="7" bestFit="1" customWidth="1"/>
    <col min="7679" max="7679" width="11.625" style="7" bestFit="1" customWidth="1"/>
    <col min="7680" max="7680" width="16.875" style="7" customWidth="1"/>
    <col min="7681" max="7681" width="13.25" style="7" customWidth="1"/>
    <col min="7682" max="7682" width="18.375" style="7" bestFit="1" customWidth="1"/>
    <col min="7683" max="7683" width="15" style="7" bestFit="1" customWidth="1"/>
    <col min="7684" max="7684" width="14.75" style="7" bestFit="1" customWidth="1"/>
    <col min="7685" max="7685" width="14.625" style="7" bestFit="1" customWidth="1"/>
    <col min="7686" max="7686" width="13.75" style="7" bestFit="1" customWidth="1"/>
    <col min="7687" max="7687" width="14.25" style="7" bestFit="1" customWidth="1"/>
    <col min="7688" max="7688" width="15.125" style="7" customWidth="1"/>
    <col min="7689" max="7689" width="20.5" style="7" bestFit="1" customWidth="1"/>
    <col min="7690" max="7690" width="27.875" style="7" bestFit="1" customWidth="1"/>
    <col min="7691" max="7691" width="6.875" style="7" bestFit="1" customWidth="1"/>
    <col min="7692" max="7692" width="5" style="7" bestFit="1" customWidth="1"/>
    <col min="7693" max="7693" width="8" style="7" bestFit="1" customWidth="1"/>
    <col min="7694" max="7694" width="11.875" style="7" bestFit="1" customWidth="1"/>
    <col min="7695" max="7923" width="9" style="7"/>
    <col min="7924" max="7924" width="3.875" style="7" bestFit="1" customWidth="1"/>
    <col min="7925" max="7925" width="16" style="7" bestFit="1" customWidth="1"/>
    <col min="7926" max="7926" width="16.625" style="7" bestFit="1" customWidth="1"/>
    <col min="7927" max="7927" width="13.5" style="7" bestFit="1" customWidth="1"/>
    <col min="7928" max="7929" width="10.875" style="7" bestFit="1" customWidth="1"/>
    <col min="7930" max="7930" width="6.25" style="7" bestFit="1" customWidth="1"/>
    <col min="7931" max="7931" width="8.875" style="7" bestFit="1" customWidth="1"/>
    <col min="7932" max="7932" width="13.875" style="7" bestFit="1" customWidth="1"/>
    <col min="7933" max="7933" width="13.25" style="7" bestFit="1" customWidth="1"/>
    <col min="7934" max="7934" width="16" style="7" bestFit="1" customWidth="1"/>
    <col min="7935" max="7935" width="11.625" style="7" bestFit="1" customWidth="1"/>
    <col min="7936" max="7936" width="16.875" style="7" customWidth="1"/>
    <col min="7937" max="7937" width="13.25" style="7" customWidth="1"/>
    <col min="7938" max="7938" width="18.375" style="7" bestFit="1" customWidth="1"/>
    <col min="7939" max="7939" width="15" style="7" bestFit="1" customWidth="1"/>
    <col min="7940" max="7940" width="14.75" style="7" bestFit="1" customWidth="1"/>
    <col min="7941" max="7941" width="14.625" style="7" bestFit="1" customWidth="1"/>
    <col min="7942" max="7942" width="13.75" style="7" bestFit="1" customWidth="1"/>
    <col min="7943" max="7943" width="14.25" style="7" bestFit="1" customWidth="1"/>
    <col min="7944" max="7944" width="15.125" style="7" customWidth="1"/>
    <col min="7945" max="7945" width="20.5" style="7" bestFit="1" customWidth="1"/>
    <col min="7946" max="7946" width="27.875" style="7" bestFit="1" customWidth="1"/>
    <col min="7947" max="7947" width="6.875" style="7" bestFit="1" customWidth="1"/>
    <col min="7948" max="7948" width="5" style="7" bestFit="1" customWidth="1"/>
    <col min="7949" max="7949" width="8" style="7" bestFit="1" customWidth="1"/>
    <col min="7950" max="7950" width="11.875" style="7" bestFit="1" customWidth="1"/>
    <col min="7951" max="8179" width="9" style="7"/>
    <col min="8180" max="8180" width="3.875" style="7" bestFit="1" customWidth="1"/>
    <col min="8181" max="8181" width="16" style="7" bestFit="1" customWidth="1"/>
    <col min="8182" max="8182" width="16.625" style="7" bestFit="1" customWidth="1"/>
    <col min="8183" max="8183" width="13.5" style="7" bestFit="1" customWidth="1"/>
    <col min="8184" max="8185" width="10.875" style="7" bestFit="1" customWidth="1"/>
    <col min="8186" max="8186" width="6.25" style="7" bestFit="1" customWidth="1"/>
    <col min="8187" max="8187" width="8.875" style="7" bestFit="1" customWidth="1"/>
    <col min="8188" max="8188" width="13.875" style="7" bestFit="1" customWidth="1"/>
    <col min="8189" max="8189" width="13.25" style="7" bestFit="1" customWidth="1"/>
    <col min="8190" max="8190" width="16" style="7" bestFit="1" customWidth="1"/>
    <col min="8191" max="8191" width="11.625" style="7" bestFit="1" customWidth="1"/>
    <col min="8192" max="8192" width="16.875" style="7" customWidth="1"/>
    <col min="8193" max="8193" width="13.25" style="7" customWidth="1"/>
    <col min="8194" max="8194" width="18.375" style="7" bestFit="1" customWidth="1"/>
    <col min="8195" max="8195" width="15" style="7" bestFit="1" customWidth="1"/>
    <col min="8196" max="8196" width="14.75" style="7" bestFit="1" customWidth="1"/>
    <col min="8197" max="8197" width="14.625" style="7" bestFit="1" customWidth="1"/>
    <col min="8198" max="8198" width="13.75" style="7" bestFit="1" customWidth="1"/>
    <col min="8199" max="8199" width="14.25" style="7" bestFit="1" customWidth="1"/>
    <col min="8200" max="8200" width="15.125" style="7" customWidth="1"/>
    <col min="8201" max="8201" width="20.5" style="7" bestFit="1" customWidth="1"/>
    <col min="8202" max="8202" width="27.875" style="7" bestFit="1" customWidth="1"/>
    <col min="8203" max="8203" width="6.875" style="7" bestFit="1" customWidth="1"/>
    <col min="8204" max="8204" width="5" style="7" bestFit="1" customWidth="1"/>
    <col min="8205" max="8205" width="8" style="7" bestFit="1" customWidth="1"/>
    <col min="8206" max="8206" width="11.875" style="7" bestFit="1" customWidth="1"/>
    <col min="8207" max="8435" width="9" style="7"/>
    <col min="8436" max="8436" width="3.875" style="7" bestFit="1" customWidth="1"/>
    <col min="8437" max="8437" width="16" style="7" bestFit="1" customWidth="1"/>
    <col min="8438" max="8438" width="16.625" style="7" bestFit="1" customWidth="1"/>
    <col min="8439" max="8439" width="13.5" style="7" bestFit="1" customWidth="1"/>
    <col min="8440" max="8441" width="10.875" style="7" bestFit="1" customWidth="1"/>
    <col min="8442" max="8442" width="6.25" style="7" bestFit="1" customWidth="1"/>
    <col min="8443" max="8443" width="8.875" style="7" bestFit="1" customWidth="1"/>
    <col min="8444" max="8444" width="13.875" style="7" bestFit="1" customWidth="1"/>
    <col min="8445" max="8445" width="13.25" style="7" bestFit="1" customWidth="1"/>
    <col min="8446" max="8446" width="16" style="7" bestFit="1" customWidth="1"/>
    <col min="8447" max="8447" width="11.625" style="7" bestFit="1" customWidth="1"/>
    <col min="8448" max="8448" width="16.875" style="7" customWidth="1"/>
    <col min="8449" max="8449" width="13.25" style="7" customWidth="1"/>
    <col min="8450" max="8450" width="18.375" style="7" bestFit="1" customWidth="1"/>
    <col min="8451" max="8451" width="15" style="7" bestFit="1" customWidth="1"/>
    <col min="8452" max="8452" width="14.75" style="7" bestFit="1" customWidth="1"/>
    <col min="8453" max="8453" width="14.625" style="7" bestFit="1" customWidth="1"/>
    <col min="8454" max="8454" width="13.75" style="7" bestFit="1" customWidth="1"/>
    <col min="8455" max="8455" width="14.25" style="7" bestFit="1" customWidth="1"/>
    <col min="8456" max="8456" width="15.125" style="7" customWidth="1"/>
    <col min="8457" max="8457" width="20.5" style="7" bestFit="1" customWidth="1"/>
    <col min="8458" max="8458" width="27.875" style="7" bestFit="1" customWidth="1"/>
    <col min="8459" max="8459" width="6.875" style="7" bestFit="1" customWidth="1"/>
    <col min="8460" max="8460" width="5" style="7" bestFit="1" customWidth="1"/>
    <col min="8461" max="8461" width="8" style="7" bestFit="1" customWidth="1"/>
    <col min="8462" max="8462" width="11.875" style="7" bestFit="1" customWidth="1"/>
    <col min="8463" max="8691" width="9" style="7"/>
    <col min="8692" max="8692" width="3.875" style="7" bestFit="1" customWidth="1"/>
    <col min="8693" max="8693" width="16" style="7" bestFit="1" customWidth="1"/>
    <col min="8694" max="8694" width="16.625" style="7" bestFit="1" customWidth="1"/>
    <col min="8695" max="8695" width="13.5" style="7" bestFit="1" customWidth="1"/>
    <col min="8696" max="8697" width="10.875" style="7" bestFit="1" customWidth="1"/>
    <col min="8698" max="8698" width="6.25" style="7" bestFit="1" customWidth="1"/>
    <col min="8699" max="8699" width="8.875" style="7" bestFit="1" customWidth="1"/>
    <col min="8700" max="8700" width="13.875" style="7" bestFit="1" customWidth="1"/>
    <col min="8701" max="8701" width="13.25" style="7" bestFit="1" customWidth="1"/>
    <col min="8702" max="8702" width="16" style="7" bestFit="1" customWidth="1"/>
    <col min="8703" max="8703" width="11.625" style="7" bestFit="1" customWidth="1"/>
    <col min="8704" max="8704" width="16.875" style="7" customWidth="1"/>
    <col min="8705" max="8705" width="13.25" style="7" customWidth="1"/>
    <col min="8706" max="8706" width="18.375" style="7" bestFit="1" customWidth="1"/>
    <col min="8707" max="8707" width="15" style="7" bestFit="1" customWidth="1"/>
    <col min="8708" max="8708" width="14.75" style="7" bestFit="1" customWidth="1"/>
    <col min="8709" max="8709" width="14.625" style="7" bestFit="1" customWidth="1"/>
    <col min="8710" max="8710" width="13.75" style="7" bestFit="1" customWidth="1"/>
    <col min="8711" max="8711" width="14.25" style="7" bestFit="1" customWidth="1"/>
    <col min="8712" max="8712" width="15.125" style="7" customWidth="1"/>
    <col min="8713" max="8713" width="20.5" style="7" bestFit="1" customWidth="1"/>
    <col min="8714" max="8714" width="27.875" style="7" bestFit="1" customWidth="1"/>
    <col min="8715" max="8715" width="6.875" style="7" bestFit="1" customWidth="1"/>
    <col min="8716" max="8716" width="5" style="7" bestFit="1" customWidth="1"/>
    <col min="8717" max="8717" width="8" style="7" bestFit="1" customWidth="1"/>
    <col min="8718" max="8718" width="11.875" style="7" bestFit="1" customWidth="1"/>
    <col min="8719" max="8947" width="9" style="7"/>
    <col min="8948" max="8948" width="3.875" style="7" bestFit="1" customWidth="1"/>
    <col min="8949" max="8949" width="16" style="7" bestFit="1" customWidth="1"/>
    <col min="8950" max="8950" width="16.625" style="7" bestFit="1" customWidth="1"/>
    <col min="8951" max="8951" width="13.5" style="7" bestFit="1" customWidth="1"/>
    <col min="8952" max="8953" width="10.875" style="7" bestFit="1" customWidth="1"/>
    <col min="8954" max="8954" width="6.25" style="7" bestFit="1" customWidth="1"/>
    <col min="8955" max="8955" width="8.875" style="7" bestFit="1" customWidth="1"/>
    <col min="8956" max="8956" width="13.875" style="7" bestFit="1" customWidth="1"/>
    <col min="8957" max="8957" width="13.25" style="7" bestFit="1" customWidth="1"/>
    <col min="8958" max="8958" width="16" style="7" bestFit="1" customWidth="1"/>
    <col min="8959" max="8959" width="11.625" style="7" bestFit="1" customWidth="1"/>
    <col min="8960" max="8960" width="16.875" style="7" customWidth="1"/>
    <col min="8961" max="8961" width="13.25" style="7" customWidth="1"/>
    <col min="8962" max="8962" width="18.375" style="7" bestFit="1" customWidth="1"/>
    <col min="8963" max="8963" width="15" style="7" bestFit="1" customWidth="1"/>
    <col min="8964" max="8964" width="14.75" style="7" bestFit="1" customWidth="1"/>
    <col min="8965" max="8965" width="14.625" style="7" bestFit="1" customWidth="1"/>
    <col min="8966" max="8966" width="13.75" style="7" bestFit="1" customWidth="1"/>
    <col min="8967" max="8967" width="14.25" style="7" bestFit="1" customWidth="1"/>
    <col min="8968" max="8968" width="15.125" style="7" customWidth="1"/>
    <col min="8969" max="8969" width="20.5" style="7" bestFit="1" customWidth="1"/>
    <col min="8970" max="8970" width="27.875" style="7" bestFit="1" customWidth="1"/>
    <col min="8971" max="8971" width="6.875" style="7" bestFit="1" customWidth="1"/>
    <col min="8972" max="8972" width="5" style="7" bestFit="1" customWidth="1"/>
    <col min="8973" max="8973" width="8" style="7" bestFit="1" customWidth="1"/>
    <col min="8974" max="8974" width="11.875" style="7" bestFit="1" customWidth="1"/>
    <col min="8975" max="9203" width="9" style="7"/>
    <col min="9204" max="9204" width="3.875" style="7" bestFit="1" customWidth="1"/>
    <col min="9205" max="9205" width="16" style="7" bestFit="1" customWidth="1"/>
    <col min="9206" max="9206" width="16.625" style="7" bestFit="1" customWidth="1"/>
    <col min="9207" max="9207" width="13.5" style="7" bestFit="1" customWidth="1"/>
    <col min="9208" max="9209" width="10.875" style="7" bestFit="1" customWidth="1"/>
    <col min="9210" max="9210" width="6.25" style="7" bestFit="1" customWidth="1"/>
    <col min="9211" max="9211" width="8.875" style="7" bestFit="1" customWidth="1"/>
    <col min="9212" max="9212" width="13.875" style="7" bestFit="1" customWidth="1"/>
    <col min="9213" max="9213" width="13.25" style="7" bestFit="1" customWidth="1"/>
    <col min="9214" max="9214" width="16" style="7" bestFit="1" customWidth="1"/>
    <col min="9215" max="9215" width="11.625" style="7" bestFit="1" customWidth="1"/>
    <col min="9216" max="9216" width="16.875" style="7" customWidth="1"/>
    <col min="9217" max="9217" width="13.25" style="7" customWidth="1"/>
    <col min="9218" max="9218" width="18.375" style="7" bestFit="1" customWidth="1"/>
    <col min="9219" max="9219" width="15" style="7" bestFit="1" customWidth="1"/>
    <col min="9220" max="9220" width="14.75" style="7" bestFit="1" customWidth="1"/>
    <col min="9221" max="9221" width="14.625" style="7" bestFit="1" customWidth="1"/>
    <col min="9222" max="9222" width="13.75" style="7" bestFit="1" customWidth="1"/>
    <col min="9223" max="9223" width="14.25" style="7" bestFit="1" customWidth="1"/>
    <col min="9224" max="9224" width="15.125" style="7" customWidth="1"/>
    <col min="9225" max="9225" width="20.5" style="7" bestFit="1" customWidth="1"/>
    <col min="9226" max="9226" width="27.875" style="7" bestFit="1" customWidth="1"/>
    <col min="9227" max="9227" width="6.875" style="7" bestFit="1" customWidth="1"/>
    <col min="9228" max="9228" width="5" style="7" bestFit="1" customWidth="1"/>
    <col min="9229" max="9229" width="8" style="7" bestFit="1" customWidth="1"/>
    <col min="9230" max="9230" width="11.875" style="7" bestFit="1" customWidth="1"/>
    <col min="9231" max="9459" width="9" style="7"/>
    <col min="9460" max="9460" width="3.875" style="7" bestFit="1" customWidth="1"/>
    <col min="9461" max="9461" width="16" style="7" bestFit="1" customWidth="1"/>
    <col min="9462" max="9462" width="16.625" style="7" bestFit="1" customWidth="1"/>
    <col min="9463" max="9463" width="13.5" style="7" bestFit="1" customWidth="1"/>
    <col min="9464" max="9465" width="10.875" style="7" bestFit="1" customWidth="1"/>
    <col min="9466" max="9466" width="6.25" style="7" bestFit="1" customWidth="1"/>
    <col min="9467" max="9467" width="8.875" style="7" bestFit="1" customWidth="1"/>
    <col min="9468" max="9468" width="13.875" style="7" bestFit="1" customWidth="1"/>
    <col min="9469" max="9469" width="13.25" style="7" bestFit="1" customWidth="1"/>
    <col min="9470" max="9470" width="16" style="7" bestFit="1" customWidth="1"/>
    <col min="9471" max="9471" width="11.625" style="7" bestFit="1" customWidth="1"/>
    <col min="9472" max="9472" width="16.875" style="7" customWidth="1"/>
    <col min="9473" max="9473" width="13.25" style="7" customWidth="1"/>
    <col min="9474" max="9474" width="18.375" style="7" bestFit="1" customWidth="1"/>
    <col min="9475" max="9475" width="15" style="7" bestFit="1" customWidth="1"/>
    <col min="9476" max="9476" width="14.75" style="7" bestFit="1" customWidth="1"/>
    <col min="9477" max="9477" width="14.625" style="7" bestFit="1" customWidth="1"/>
    <col min="9478" max="9478" width="13.75" style="7" bestFit="1" customWidth="1"/>
    <col min="9479" max="9479" width="14.25" style="7" bestFit="1" customWidth="1"/>
    <col min="9480" max="9480" width="15.125" style="7" customWidth="1"/>
    <col min="9481" max="9481" width="20.5" style="7" bestFit="1" customWidth="1"/>
    <col min="9482" max="9482" width="27.875" style="7" bestFit="1" customWidth="1"/>
    <col min="9483" max="9483" width="6.875" style="7" bestFit="1" customWidth="1"/>
    <col min="9484" max="9484" width="5" style="7" bestFit="1" customWidth="1"/>
    <col min="9485" max="9485" width="8" style="7" bestFit="1" customWidth="1"/>
    <col min="9486" max="9486" width="11.875" style="7" bestFit="1" customWidth="1"/>
    <col min="9487" max="9715" width="9" style="7"/>
    <col min="9716" max="9716" width="3.875" style="7" bestFit="1" customWidth="1"/>
    <col min="9717" max="9717" width="16" style="7" bestFit="1" customWidth="1"/>
    <col min="9718" max="9718" width="16.625" style="7" bestFit="1" customWidth="1"/>
    <col min="9719" max="9719" width="13.5" style="7" bestFit="1" customWidth="1"/>
    <col min="9720" max="9721" width="10.875" style="7" bestFit="1" customWidth="1"/>
    <col min="9722" max="9722" width="6.25" style="7" bestFit="1" customWidth="1"/>
    <col min="9723" max="9723" width="8.875" style="7" bestFit="1" customWidth="1"/>
    <col min="9724" max="9724" width="13.875" style="7" bestFit="1" customWidth="1"/>
    <col min="9725" max="9725" width="13.25" style="7" bestFit="1" customWidth="1"/>
    <col min="9726" max="9726" width="16" style="7" bestFit="1" customWidth="1"/>
    <col min="9727" max="9727" width="11.625" style="7" bestFit="1" customWidth="1"/>
    <col min="9728" max="9728" width="16.875" style="7" customWidth="1"/>
    <col min="9729" max="9729" width="13.25" style="7" customWidth="1"/>
    <col min="9730" max="9730" width="18.375" style="7" bestFit="1" customWidth="1"/>
    <col min="9731" max="9731" width="15" style="7" bestFit="1" customWidth="1"/>
    <col min="9732" max="9732" width="14.75" style="7" bestFit="1" customWidth="1"/>
    <col min="9733" max="9733" width="14.625" style="7" bestFit="1" customWidth="1"/>
    <col min="9734" max="9734" width="13.75" style="7" bestFit="1" customWidth="1"/>
    <col min="9735" max="9735" width="14.25" style="7" bestFit="1" customWidth="1"/>
    <col min="9736" max="9736" width="15.125" style="7" customWidth="1"/>
    <col min="9737" max="9737" width="20.5" style="7" bestFit="1" customWidth="1"/>
    <col min="9738" max="9738" width="27.875" style="7" bestFit="1" customWidth="1"/>
    <col min="9739" max="9739" width="6.875" style="7" bestFit="1" customWidth="1"/>
    <col min="9740" max="9740" width="5" style="7" bestFit="1" customWidth="1"/>
    <col min="9741" max="9741" width="8" style="7" bestFit="1" customWidth="1"/>
    <col min="9742" max="9742" width="11.875" style="7" bestFit="1" customWidth="1"/>
    <col min="9743" max="9971" width="9" style="7"/>
    <col min="9972" max="9972" width="3.875" style="7" bestFit="1" customWidth="1"/>
    <col min="9973" max="9973" width="16" style="7" bestFit="1" customWidth="1"/>
    <col min="9974" max="9974" width="16.625" style="7" bestFit="1" customWidth="1"/>
    <col min="9975" max="9975" width="13.5" style="7" bestFit="1" customWidth="1"/>
    <col min="9976" max="9977" width="10.875" style="7" bestFit="1" customWidth="1"/>
    <col min="9978" max="9978" width="6.25" style="7" bestFit="1" customWidth="1"/>
    <col min="9979" max="9979" width="8.875" style="7" bestFit="1" customWidth="1"/>
    <col min="9980" max="9980" width="13.875" style="7" bestFit="1" customWidth="1"/>
    <col min="9981" max="9981" width="13.25" style="7" bestFit="1" customWidth="1"/>
    <col min="9982" max="9982" width="16" style="7" bestFit="1" customWidth="1"/>
    <col min="9983" max="9983" width="11.625" style="7" bestFit="1" customWidth="1"/>
    <col min="9984" max="9984" width="16.875" style="7" customWidth="1"/>
    <col min="9985" max="9985" width="13.25" style="7" customWidth="1"/>
    <col min="9986" max="9986" width="18.375" style="7" bestFit="1" customWidth="1"/>
    <col min="9987" max="9987" width="15" style="7" bestFit="1" customWidth="1"/>
    <col min="9988" max="9988" width="14.75" style="7" bestFit="1" customWidth="1"/>
    <col min="9989" max="9989" width="14.625" style="7" bestFit="1" customWidth="1"/>
    <col min="9990" max="9990" width="13.75" style="7" bestFit="1" customWidth="1"/>
    <col min="9991" max="9991" width="14.25" style="7" bestFit="1" customWidth="1"/>
    <col min="9992" max="9992" width="15.125" style="7" customWidth="1"/>
    <col min="9993" max="9993" width="20.5" style="7" bestFit="1" customWidth="1"/>
    <col min="9994" max="9994" width="27.875" style="7" bestFit="1" customWidth="1"/>
    <col min="9995" max="9995" width="6.875" style="7" bestFit="1" customWidth="1"/>
    <col min="9996" max="9996" width="5" style="7" bestFit="1" customWidth="1"/>
    <col min="9997" max="9997" width="8" style="7" bestFit="1" customWidth="1"/>
    <col min="9998" max="9998" width="11.875" style="7" bestFit="1" customWidth="1"/>
    <col min="9999" max="10227" width="9" style="7"/>
    <col min="10228" max="10228" width="3.875" style="7" bestFit="1" customWidth="1"/>
    <col min="10229" max="10229" width="16" style="7" bestFit="1" customWidth="1"/>
    <col min="10230" max="10230" width="16.625" style="7" bestFit="1" customWidth="1"/>
    <col min="10231" max="10231" width="13.5" style="7" bestFit="1" customWidth="1"/>
    <col min="10232" max="10233" width="10.875" style="7" bestFit="1" customWidth="1"/>
    <col min="10234" max="10234" width="6.25" style="7" bestFit="1" customWidth="1"/>
    <col min="10235" max="10235" width="8.875" style="7" bestFit="1" customWidth="1"/>
    <col min="10236" max="10236" width="13.875" style="7" bestFit="1" customWidth="1"/>
    <col min="10237" max="10237" width="13.25" style="7" bestFit="1" customWidth="1"/>
    <col min="10238" max="10238" width="16" style="7" bestFit="1" customWidth="1"/>
    <col min="10239" max="10239" width="11.625" style="7" bestFit="1" customWidth="1"/>
    <col min="10240" max="10240" width="16.875" style="7" customWidth="1"/>
    <col min="10241" max="10241" width="13.25" style="7" customWidth="1"/>
    <col min="10242" max="10242" width="18.375" style="7" bestFit="1" customWidth="1"/>
    <col min="10243" max="10243" width="15" style="7" bestFit="1" customWidth="1"/>
    <col min="10244" max="10244" width="14.75" style="7" bestFit="1" customWidth="1"/>
    <col min="10245" max="10245" width="14.625" style="7" bestFit="1" customWidth="1"/>
    <col min="10246" max="10246" width="13.75" style="7" bestFit="1" customWidth="1"/>
    <col min="10247" max="10247" width="14.25" style="7" bestFit="1" customWidth="1"/>
    <col min="10248" max="10248" width="15.125" style="7" customWidth="1"/>
    <col min="10249" max="10249" width="20.5" style="7" bestFit="1" customWidth="1"/>
    <col min="10250" max="10250" width="27.875" style="7" bestFit="1" customWidth="1"/>
    <col min="10251" max="10251" width="6.875" style="7" bestFit="1" customWidth="1"/>
    <col min="10252" max="10252" width="5" style="7" bestFit="1" customWidth="1"/>
    <col min="10253" max="10253" width="8" style="7" bestFit="1" customWidth="1"/>
    <col min="10254" max="10254" width="11.875" style="7" bestFit="1" customWidth="1"/>
    <col min="10255" max="10483" width="9" style="7"/>
    <col min="10484" max="10484" width="3.875" style="7" bestFit="1" customWidth="1"/>
    <col min="10485" max="10485" width="16" style="7" bestFit="1" customWidth="1"/>
    <col min="10486" max="10486" width="16.625" style="7" bestFit="1" customWidth="1"/>
    <col min="10487" max="10487" width="13.5" style="7" bestFit="1" customWidth="1"/>
    <col min="10488" max="10489" width="10.875" style="7" bestFit="1" customWidth="1"/>
    <col min="10490" max="10490" width="6.25" style="7" bestFit="1" customWidth="1"/>
    <col min="10491" max="10491" width="8.875" style="7" bestFit="1" customWidth="1"/>
    <col min="10492" max="10492" width="13.875" style="7" bestFit="1" customWidth="1"/>
    <col min="10493" max="10493" width="13.25" style="7" bestFit="1" customWidth="1"/>
    <col min="10494" max="10494" width="16" style="7" bestFit="1" customWidth="1"/>
    <col min="10495" max="10495" width="11.625" style="7" bestFit="1" customWidth="1"/>
    <col min="10496" max="10496" width="16.875" style="7" customWidth="1"/>
    <col min="10497" max="10497" width="13.25" style="7" customWidth="1"/>
    <col min="10498" max="10498" width="18.375" style="7" bestFit="1" customWidth="1"/>
    <col min="10499" max="10499" width="15" style="7" bestFit="1" customWidth="1"/>
    <col min="10500" max="10500" width="14.75" style="7" bestFit="1" customWidth="1"/>
    <col min="10501" max="10501" width="14.625" style="7" bestFit="1" customWidth="1"/>
    <col min="10502" max="10502" width="13.75" style="7" bestFit="1" customWidth="1"/>
    <col min="10503" max="10503" width="14.25" style="7" bestFit="1" customWidth="1"/>
    <col min="10504" max="10504" width="15.125" style="7" customWidth="1"/>
    <col min="10505" max="10505" width="20.5" style="7" bestFit="1" customWidth="1"/>
    <col min="10506" max="10506" width="27.875" style="7" bestFit="1" customWidth="1"/>
    <col min="10507" max="10507" width="6.875" style="7" bestFit="1" customWidth="1"/>
    <col min="10508" max="10508" width="5" style="7" bestFit="1" customWidth="1"/>
    <col min="10509" max="10509" width="8" style="7" bestFit="1" customWidth="1"/>
    <col min="10510" max="10510" width="11.875" style="7" bestFit="1" customWidth="1"/>
    <col min="10511" max="10739" width="9" style="7"/>
    <col min="10740" max="10740" width="3.875" style="7" bestFit="1" customWidth="1"/>
    <col min="10741" max="10741" width="16" style="7" bestFit="1" customWidth="1"/>
    <col min="10742" max="10742" width="16.625" style="7" bestFit="1" customWidth="1"/>
    <col min="10743" max="10743" width="13.5" style="7" bestFit="1" customWidth="1"/>
    <col min="10744" max="10745" width="10.875" style="7" bestFit="1" customWidth="1"/>
    <col min="10746" max="10746" width="6.25" style="7" bestFit="1" customWidth="1"/>
    <col min="10747" max="10747" width="8.875" style="7" bestFit="1" customWidth="1"/>
    <col min="10748" max="10748" width="13.875" style="7" bestFit="1" customWidth="1"/>
    <col min="10749" max="10749" width="13.25" style="7" bestFit="1" customWidth="1"/>
    <col min="10750" max="10750" width="16" style="7" bestFit="1" customWidth="1"/>
    <col min="10751" max="10751" width="11.625" style="7" bestFit="1" customWidth="1"/>
    <col min="10752" max="10752" width="16.875" style="7" customWidth="1"/>
    <col min="10753" max="10753" width="13.25" style="7" customWidth="1"/>
    <col min="10754" max="10754" width="18.375" style="7" bestFit="1" customWidth="1"/>
    <col min="10755" max="10755" width="15" style="7" bestFit="1" customWidth="1"/>
    <col min="10756" max="10756" width="14.75" style="7" bestFit="1" customWidth="1"/>
    <col min="10757" max="10757" width="14.625" style="7" bestFit="1" customWidth="1"/>
    <col min="10758" max="10758" width="13.75" style="7" bestFit="1" customWidth="1"/>
    <col min="10759" max="10759" width="14.25" style="7" bestFit="1" customWidth="1"/>
    <col min="10760" max="10760" width="15.125" style="7" customWidth="1"/>
    <col min="10761" max="10761" width="20.5" style="7" bestFit="1" customWidth="1"/>
    <col min="10762" max="10762" width="27.875" style="7" bestFit="1" customWidth="1"/>
    <col min="10763" max="10763" width="6.875" style="7" bestFit="1" customWidth="1"/>
    <col min="10764" max="10764" width="5" style="7" bestFit="1" customWidth="1"/>
    <col min="10765" max="10765" width="8" style="7" bestFit="1" customWidth="1"/>
    <col min="10766" max="10766" width="11.875" style="7" bestFit="1" customWidth="1"/>
    <col min="10767" max="10995" width="9" style="7"/>
    <col min="10996" max="10996" width="3.875" style="7" bestFit="1" customWidth="1"/>
    <col min="10997" max="10997" width="16" style="7" bestFit="1" customWidth="1"/>
    <col min="10998" max="10998" width="16.625" style="7" bestFit="1" customWidth="1"/>
    <col min="10999" max="10999" width="13.5" style="7" bestFit="1" customWidth="1"/>
    <col min="11000" max="11001" width="10.875" style="7" bestFit="1" customWidth="1"/>
    <col min="11002" max="11002" width="6.25" style="7" bestFit="1" customWidth="1"/>
    <col min="11003" max="11003" width="8.875" style="7" bestFit="1" customWidth="1"/>
    <col min="11004" max="11004" width="13.875" style="7" bestFit="1" customWidth="1"/>
    <col min="11005" max="11005" width="13.25" style="7" bestFit="1" customWidth="1"/>
    <col min="11006" max="11006" width="16" style="7" bestFit="1" customWidth="1"/>
    <col min="11007" max="11007" width="11.625" style="7" bestFit="1" customWidth="1"/>
    <col min="11008" max="11008" width="16.875" style="7" customWidth="1"/>
    <col min="11009" max="11009" width="13.25" style="7" customWidth="1"/>
    <col min="11010" max="11010" width="18.375" style="7" bestFit="1" customWidth="1"/>
    <col min="11011" max="11011" width="15" style="7" bestFit="1" customWidth="1"/>
    <col min="11012" max="11012" width="14.75" style="7" bestFit="1" customWidth="1"/>
    <col min="11013" max="11013" width="14.625" style="7" bestFit="1" customWidth="1"/>
    <col min="11014" max="11014" width="13.75" style="7" bestFit="1" customWidth="1"/>
    <col min="11015" max="11015" width="14.25" style="7" bestFit="1" customWidth="1"/>
    <col min="11016" max="11016" width="15.125" style="7" customWidth="1"/>
    <col min="11017" max="11017" width="20.5" style="7" bestFit="1" customWidth="1"/>
    <col min="11018" max="11018" width="27.875" style="7" bestFit="1" customWidth="1"/>
    <col min="11019" max="11019" width="6.875" style="7" bestFit="1" customWidth="1"/>
    <col min="11020" max="11020" width="5" style="7" bestFit="1" customWidth="1"/>
    <col min="11021" max="11021" width="8" style="7" bestFit="1" customWidth="1"/>
    <col min="11022" max="11022" width="11.875" style="7" bestFit="1" customWidth="1"/>
    <col min="11023" max="11251" width="9" style="7"/>
    <col min="11252" max="11252" width="3.875" style="7" bestFit="1" customWidth="1"/>
    <col min="11253" max="11253" width="16" style="7" bestFit="1" customWidth="1"/>
    <col min="11254" max="11254" width="16.625" style="7" bestFit="1" customWidth="1"/>
    <col min="11255" max="11255" width="13.5" style="7" bestFit="1" customWidth="1"/>
    <col min="11256" max="11257" width="10.875" style="7" bestFit="1" customWidth="1"/>
    <col min="11258" max="11258" width="6.25" style="7" bestFit="1" customWidth="1"/>
    <col min="11259" max="11259" width="8.875" style="7" bestFit="1" customWidth="1"/>
    <col min="11260" max="11260" width="13.875" style="7" bestFit="1" customWidth="1"/>
    <col min="11261" max="11261" width="13.25" style="7" bestFit="1" customWidth="1"/>
    <col min="11262" max="11262" width="16" style="7" bestFit="1" customWidth="1"/>
    <col min="11263" max="11263" width="11.625" style="7" bestFit="1" customWidth="1"/>
    <col min="11264" max="11264" width="16.875" style="7" customWidth="1"/>
    <col min="11265" max="11265" width="13.25" style="7" customWidth="1"/>
    <col min="11266" max="11266" width="18.375" style="7" bestFit="1" customWidth="1"/>
    <col min="11267" max="11267" width="15" style="7" bestFit="1" customWidth="1"/>
    <col min="11268" max="11268" width="14.75" style="7" bestFit="1" customWidth="1"/>
    <col min="11269" max="11269" width="14.625" style="7" bestFit="1" customWidth="1"/>
    <col min="11270" max="11270" width="13.75" style="7" bestFit="1" customWidth="1"/>
    <col min="11271" max="11271" width="14.25" style="7" bestFit="1" customWidth="1"/>
    <col min="11272" max="11272" width="15.125" style="7" customWidth="1"/>
    <col min="11273" max="11273" width="20.5" style="7" bestFit="1" customWidth="1"/>
    <col min="11274" max="11274" width="27.875" style="7" bestFit="1" customWidth="1"/>
    <col min="11275" max="11275" width="6.875" style="7" bestFit="1" customWidth="1"/>
    <col min="11276" max="11276" width="5" style="7" bestFit="1" customWidth="1"/>
    <col min="11277" max="11277" width="8" style="7" bestFit="1" customWidth="1"/>
    <col min="11278" max="11278" width="11.875" style="7" bestFit="1" customWidth="1"/>
    <col min="11279" max="11507" width="9" style="7"/>
    <col min="11508" max="11508" width="3.875" style="7" bestFit="1" customWidth="1"/>
    <col min="11509" max="11509" width="16" style="7" bestFit="1" customWidth="1"/>
    <col min="11510" max="11510" width="16.625" style="7" bestFit="1" customWidth="1"/>
    <col min="11511" max="11511" width="13.5" style="7" bestFit="1" customWidth="1"/>
    <col min="11512" max="11513" width="10.875" style="7" bestFit="1" customWidth="1"/>
    <col min="11514" max="11514" width="6.25" style="7" bestFit="1" customWidth="1"/>
    <col min="11515" max="11515" width="8.875" style="7" bestFit="1" customWidth="1"/>
    <col min="11516" max="11516" width="13.875" style="7" bestFit="1" customWidth="1"/>
    <col min="11517" max="11517" width="13.25" style="7" bestFit="1" customWidth="1"/>
    <col min="11518" max="11518" width="16" style="7" bestFit="1" customWidth="1"/>
    <col min="11519" max="11519" width="11.625" style="7" bestFit="1" customWidth="1"/>
    <col min="11520" max="11520" width="16.875" style="7" customWidth="1"/>
    <col min="11521" max="11521" width="13.25" style="7" customWidth="1"/>
    <col min="11522" max="11522" width="18.375" style="7" bestFit="1" customWidth="1"/>
    <col min="11523" max="11523" width="15" style="7" bestFit="1" customWidth="1"/>
    <col min="11524" max="11524" width="14.75" style="7" bestFit="1" customWidth="1"/>
    <col min="11525" max="11525" width="14.625" style="7" bestFit="1" customWidth="1"/>
    <col min="11526" max="11526" width="13.75" style="7" bestFit="1" customWidth="1"/>
    <col min="11527" max="11527" width="14.25" style="7" bestFit="1" customWidth="1"/>
    <col min="11528" max="11528" width="15.125" style="7" customWidth="1"/>
    <col min="11529" max="11529" width="20.5" style="7" bestFit="1" customWidth="1"/>
    <col min="11530" max="11530" width="27.875" style="7" bestFit="1" customWidth="1"/>
    <col min="11531" max="11531" width="6.875" style="7" bestFit="1" customWidth="1"/>
    <col min="11532" max="11532" width="5" style="7" bestFit="1" customWidth="1"/>
    <col min="11533" max="11533" width="8" style="7" bestFit="1" customWidth="1"/>
    <col min="11534" max="11534" width="11.875" style="7" bestFit="1" customWidth="1"/>
    <col min="11535" max="11763" width="9" style="7"/>
    <col min="11764" max="11764" width="3.875" style="7" bestFit="1" customWidth="1"/>
    <col min="11765" max="11765" width="16" style="7" bestFit="1" customWidth="1"/>
    <col min="11766" max="11766" width="16.625" style="7" bestFit="1" customWidth="1"/>
    <col min="11767" max="11767" width="13.5" style="7" bestFit="1" customWidth="1"/>
    <col min="11768" max="11769" width="10.875" style="7" bestFit="1" customWidth="1"/>
    <col min="11770" max="11770" width="6.25" style="7" bestFit="1" customWidth="1"/>
    <col min="11771" max="11771" width="8.875" style="7" bestFit="1" customWidth="1"/>
    <col min="11772" max="11772" width="13.875" style="7" bestFit="1" customWidth="1"/>
    <col min="11773" max="11773" width="13.25" style="7" bestFit="1" customWidth="1"/>
    <col min="11774" max="11774" width="16" style="7" bestFit="1" customWidth="1"/>
    <col min="11775" max="11775" width="11.625" style="7" bestFit="1" customWidth="1"/>
    <col min="11776" max="11776" width="16.875" style="7" customWidth="1"/>
    <col min="11777" max="11777" width="13.25" style="7" customWidth="1"/>
    <col min="11778" max="11778" width="18.375" style="7" bestFit="1" customWidth="1"/>
    <col min="11779" max="11779" width="15" style="7" bestFit="1" customWidth="1"/>
    <col min="11780" max="11780" width="14.75" style="7" bestFit="1" customWidth="1"/>
    <col min="11781" max="11781" width="14.625" style="7" bestFit="1" customWidth="1"/>
    <col min="11782" max="11782" width="13.75" style="7" bestFit="1" customWidth="1"/>
    <col min="11783" max="11783" width="14.25" style="7" bestFit="1" customWidth="1"/>
    <col min="11784" max="11784" width="15.125" style="7" customWidth="1"/>
    <col min="11785" max="11785" width="20.5" style="7" bestFit="1" customWidth="1"/>
    <col min="11786" max="11786" width="27.875" style="7" bestFit="1" customWidth="1"/>
    <col min="11787" max="11787" width="6.875" style="7" bestFit="1" customWidth="1"/>
    <col min="11788" max="11788" width="5" style="7" bestFit="1" customWidth="1"/>
    <col min="11789" max="11789" width="8" style="7" bestFit="1" customWidth="1"/>
    <col min="11790" max="11790" width="11.875" style="7" bestFit="1" customWidth="1"/>
    <col min="11791" max="12019" width="9" style="7"/>
    <col min="12020" max="12020" width="3.875" style="7" bestFit="1" customWidth="1"/>
    <col min="12021" max="12021" width="16" style="7" bestFit="1" customWidth="1"/>
    <col min="12022" max="12022" width="16.625" style="7" bestFit="1" customWidth="1"/>
    <col min="12023" max="12023" width="13.5" style="7" bestFit="1" customWidth="1"/>
    <col min="12024" max="12025" width="10.875" style="7" bestFit="1" customWidth="1"/>
    <col min="12026" max="12026" width="6.25" style="7" bestFit="1" customWidth="1"/>
    <col min="12027" max="12027" width="8.875" style="7" bestFit="1" customWidth="1"/>
    <col min="12028" max="12028" width="13.875" style="7" bestFit="1" customWidth="1"/>
    <col min="12029" max="12029" width="13.25" style="7" bestFit="1" customWidth="1"/>
    <col min="12030" max="12030" width="16" style="7" bestFit="1" customWidth="1"/>
    <col min="12031" max="12031" width="11.625" style="7" bestFit="1" customWidth="1"/>
    <col min="12032" max="12032" width="16.875" style="7" customWidth="1"/>
    <col min="12033" max="12033" width="13.25" style="7" customWidth="1"/>
    <col min="12034" max="12034" width="18.375" style="7" bestFit="1" customWidth="1"/>
    <col min="12035" max="12035" width="15" style="7" bestFit="1" customWidth="1"/>
    <col min="12036" max="12036" width="14.75" style="7" bestFit="1" customWidth="1"/>
    <col min="12037" max="12037" width="14.625" style="7" bestFit="1" customWidth="1"/>
    <col min="12038" max="12038" width="13.75" style="7" bestFit="1" customWidth="1"/>
    <col min="12039" max="12039" width="14.25" style="7" bestFit="1" customWidth="1"/>
    <col min="12040" max="12040" width="15.125" style="7" customWidth="1"/>
    <col min="12041" max="12041" width="20.5" style="7" bestFit="1" customWidth="1"/>
    <col min="12042" max="12042" width="27.875" style="7" bestFit="1" customWidth="1"/>
    <col min="12043" max="12043" width="6.875" style="7" bestFit="1" customWidth="1"/>
    <col min="12044" max="12044" width="5" style="7" bestFit="1" customWidth="1"/>
    <col min="12045" max="12045" width="8" style="7" bestFit="1" customWidth="1"/>
    <col min="12046" max="12046" width="11.875" style="7" bestFit="1" customWidth="1"/>
    <col min="12047" max="12275" width="9" style="7"/>
    <col min="12276" max="12276" width="3.875" style="7" bestFit="1" customWidth="1"/>
    <col min="12277" max="12277" width="16" style="7" bestFit="1" customWidth="1"/>
    <col min="12278" max="12278" width="16.625" style="7" bestFit="1" customWidth="1"/>
    <col min="12279" max="12279" width="13.5" style="7" bestFit="1" customWidth="1"/>
    <col min="12280" max="12281" width="10.875" style="7" bestFit="1" customWidth="1"/>
    <col min="12282" max="12282" width="6.25" style="7" bestFit="1" customWidth="1"/>
    <col min="12283" max="12283" width="8.875" style="7" bestFit="1" customWidth="1"/>
    <col min="12284" max="12284" width="13.875" style="7" bestFit="1" customWidth="1"/>
    <col min="12285" max="12285" width="13.25" style="7" bestFit="1" customWidth="1"/>
    <col min="12286" max="12286" width="16" style="7" bestFit="1" customWidth="1"/>
    <col min="12287" max="12287" width="11.625" style="7" bestFit="1" customWidth="1"/>
    <col min="12288" max="12288" width="16.875" style="7" customWidth="1"/>
    <col min="12289" max="12289" width="13.25" style="7" customWidth="1"/>
    <col min="12290" max="12290" width="18.375" style="7" bestFit="1" customWidth="1"/>
    <col min="12291" max="12291" width="15" style="7" bestFit="1" customWidth="1"/>
    <col min="12292" max="12292" width="14.75" style="7" bestFit="1" customWidth="1"/>
    <col min="12293" max="12293" width="14.625" style="7" bestFit="1" customWidth="1"/>
    <col min="12294" max="12294" width="13.75" style="7" bestFit="1" customWidth="1"/>
    <col min="12295" max="12295" width="14.25" style="7" bestFit="1" customWidth="1"/>
    <col min="12296" max="12296" width="15.125" style="7" customWidth="1"/>
    <col min="12297" max="12297" width="20.5" style="7" bestFit="1" customWidth="1"/>
    <col min="12298" max="12298" width="27.875" style="7" bestFit="1" customWidth="1"/>
    <col min="12299" max="12299" width="6.875" style="7" bestFit="1" customWidth="1"/>
    <col min="12300" max="12300" width="5" style="7" bestFit="1" customWidth="1"/>
    <col min="12301" max="12301" width="8" style="7" bestFit="1" customWidth="1"/>
    <col min="12302" max="12302" width="11.875" style="7" bestFit="1" customWidth="1"/>
    <col min="12303" max="12531" width="9" style="7"/>
    <col min="12532" max="12532" width="3.875" style="7" bestFit="1" customWidth="1"/>
    <col min="12533" max="12533" width="16" style="7" bestFit="1" customWidth="1"/>
    <col min="12534" max="12534" width="16.625" style="7" bestFit="1" customWidth="1"/>
    <col min="12535" max="12535" width="13.5" style="7" bestFit="1" customWidth="1"/>
    <col min="12536" max="12537" width="10.875" style="7" bestFit="1" customWidth="1"/>
    <col min="12538" max="12538" width="6.25" style="7" bestFit="1" customWidth="1"/>
    <col min="12539" max="12539" width="8.875" style="7" bestFit="1" customWidth="1"/>
    <col min="12540" max="12540" width="13.875" style="7" bestFit="1" customWidth="1"/>
    <col min="12541" max="12541" width="13.25" style="7" bestFit="1" customWidth="1"/>
    <col min="12542" max="12542" width="16" style="7" bestFit="1" customWidth="1"/>
    <col min="12543" max="12543" width="11.625" style="7" bestFit="1" customWidth="1"/>
    <col min="12544" max="12544" width="16.875" style="7" customWidth="1"/>
    <col min="12545" max="12545" width="13.25" style="7" customWidth="1"/>
    <col min="12546" max="12546" width="18.375" style="7" bestFit="1" customWidth="1"/>
    <col min="12547" max="12547" width="15" style="7" bestFit="1" customWidth="1"/>
    <col min="12548" max="12548" width="14.75" style="7" bestFit="1" customWidth="1"/>
    <col min="12549" max="12549" width="14.625" style="7" bestFit="1" customWidth="1"/>
    <col min="12550" max="12550" width="13.75" style="7" bestFit="1" customWidth="1"/>
    <col min="12551" max="12551" width="14.25" style="7" bestFit="1" customWidth="1"/>
    <col min="12552" max="12552" width="15.125" style="7" customWidth="1"/>
    <col min="12553" max="12553" width="20.5" style="7" bestFit="1" customWidth="1"/>
    <col min="12554" max="12554" width="27.875" style="7" bestFit="1" customWidth="1"/>
    <col min="12555" max="12555" width="6.875" style="7" bestFit="1" customWidth="1"/>
    <col min="12556" max="12556" width="5" style="7" bestFit="1" customWidth="1"/>
    <col min="12557" max="12557" width="8" style="7" bestFit="1" customWidth="1"/>
    <col min="12558" max="12558" width="11.875" style="7" bestFit="1" customWidth="1"/>
    <col min="12559" max="12787" width="9" style="7"/>
    <col min="12788" max="12788" width="3.875" style="7" bestFit="1" customWidth="1"/>
    <col min="12789" max="12789" width="16" style="7" bestFit="1" customWidth="1"/>
    <col min="12790" max="12790" width="16.625" style="7" bestFit="1" customWidth="1"/>
    <col min="12791" max="12791" width="13.5" style="7" bestFit="1" customWidth="1"/>
    <col min="12792" max="12793" width="10.875" style="7" bestFit="1" customWidth="1"/>
    <col min="12794" max="12794" width="6.25" style="7" bestFit="1" customWidth="1"/>
    <col min="12795" max="12795" width="8.875" style="7" bestFit="1" customWidth="1"/>
    <col min="12796" max="12796" width="13.875" style="7" bestFit="1" customWidth="1"/>
    <col min="12797" max="12797" width="13.25" style="7" bestFit="1" customWidth="1"/>
    <col min="12798" max="12798" width="16" style="7" bestFit="1" customWidth="1"/>
    <col min="12799" max="12799" width="11.625" style="7" bestFit="1" customWidth="1"/>
    <col min="12800" max="12800" width="16.875" style="7" customWidth="1"/>
    <col min="12801" max="12801" width="13.25" style="7" customWidth="1"/>
    <col min="12802" max="12802" width="18.375" style="7" bestFit="1" customWidth="1"/>
    <col min="12803" max="12803" width="15" style="7" bestFit="1" customWidth="1"/>
    <col min="12804" max="12804" width="14.75" style="7" bestFit="1" customWidth="1"/>
    <col min="12805" max="12805" width="14.625" style="7" bestFit="1" customWidth="1"/>
    <col min="12806" max="12806" width="13.75" style="7" bestFit="1" customWidth="1"/>
    <col min="12807" max="12807" width="14.25" style="7" bestFit="1" customWidth="1"/>
    <col min="12808" max="12808" width="15.125" style="7" customWidth="1"/>
    <col min="12809" max="12809" width="20.5" style="7" bestFit="1" customWidth="1"/>
    <col min="12810" max="12810" width="27.875" style="7" bestFit="1" customWidth="1"/>
    <col min="12811" max="12811" width="6.875" style="7" bestFit="1" customWidth="1"/>
    <col min="12812" max="12812" width="5" style="7" bestFit="1" customWidth="1"/>
    <col min="12813" max="12813" width="8" style="7" bestFit="1" customWidth="1"/>
    <col min="12814" max="12814" width="11.875" style="7" bestFit="1" customWidth="1"/>
    <col min="12815" max="13043" width="9" style="7"/>
    <col min="13044" max="13044" width="3.875" style="7" bestFit="1" customWidth="1"/>
    <col min="13045" max="13045" width="16" style="7" bestFit="1" customWidth="1"/>
    <col min="13046" max="13046" width="16.625" style="7" bestFit="1" customWidth="1"/>
    <col min="13047" max="13047" width="13.5" style="7" bestFit="1" customWidth="1"/>
    <col min="13048" max="13049" width="10.875" style="7" bestFit="1" customWidth="1"/>
    <col min="13050" max="13050" width="6.25" style="7" bestFit="1" customWidth="1"/>
    <col min="13051" max="13051" width="8.875" style="7" bestFit="1" customWidth="1"/>
    <col min="13052" max="13052" width="13.875" style="7" bestFit="1" customWidth="1"/>
    <col min="13053" max="13053" width="13.25" style="7" bestFit="1" customWidth="1"/>
    <col min="13054" max="13054" width="16" style="7" bestFit="1" customWidth="1"/>
    <col min="13055" max="13055" width="11.625" style="7" bestFit="1" customWidth="1"/>
    <col min="13056" max="13056" width="16.875" style="7" customWidth="1"/>
    <col min="13057" max="13057" width="13.25" style="7" customWidth="1"/>
    <col min="13058" max="13058" width="18.375" style="7" bestFit="1" customWidth="1"/>
    <col min="13059" max="13059" width="15" style="7" bestFit="1" customWidth="1"/>
    <col min="13060" max="13060" width="14.75" style="7" bestFit="1" customWidth="1"/>
    <col min="13061" max="13061" width="14.625" style="7" bestFit="1" customWidth="1"/>
    <col min="13062" max="13062" width="13.75" style="7" bestFit="1" customWidth="1"/>
    <col min="13063" max="13063" width="14.25" style="7" bestFit="1" customWidth="1"/>
    <col min="13064" max="13064" width="15.125" style="7" customWidth="1"/>
    <col min="13065" max="13065" width="20.5" style="7" bestFit="1" customWidth="1"/>
    <col min="13066" max="13066" width="27.875" style="7" bestFit="1" customWidth="1"/>
    <col min="13067" max="13067" width="6.875" style="7" bestFit="1" customWidth="1"/>
    <col min="13068" max="13068" width="5" style="7" bestFit="1" customWidth="1"/>
    <col min="13069" max="13069" width="8" style="7" bestFit="1" customWidth="1"/>
    <col min="13070" max="13070" width="11.875" style="7" bestFit="1" customWidth="1"/>
    <col min="13071" max="13299" width="9" style="7"/>
    <col min="13300" max="13300" width="3.875" style="7" bestFit="1" customWidth="1"/>
    <col min="13301" max="13301" width="16" style="7" bestFit="1" customWidth="1"/>
    <col min="13302" max="13302" width="16.625" style="7" bestFit="1" customWidth="1"/>
    <col min="13303" max="13303" width="13.5" style="7" bestFit="1" customWidth="1"/>
    <col min="13304" max="13305" width="10.875" style="7" bestFit="1" customWidth="1"/>
    <col min="13306" max="13306" width="6.25" style="7" bestFit="1" customWidth="1"/>
    <col min="13307" max="13307" width="8.875" style="7" bestFit="1" customWidth="1"/>
    <col min="13308" max="13308" width="13.875" style="7" bestFit="1" customWidth="1"/>
    <col min="13309" max="13309" width="13.25" style="7" bestFit="1" customWidth="1"/>
    <col min="13310" max="13310" width="16" style="7" bestFit="1" customWidth="1"/>
    <col min="13311" max="13311" width="11.625" style="7" bestFit="1" customWidth="1"/>
    <col min="13312" max="13312" width="16.875" style="7" customWidth="1"/>
    <col min="13313" max="13313" width="13.25" style="7" customWidth="1"/>
    <col min="13314" max="13314" width="18.375" style="7" bestFit="1" customWidth="1"/>
    <col min="13315" max="13315" width="15" style="7" bestFit="1" customWidth="1"/>
    <col min="13316" max="13316" width="14.75" style="7" bestFit="1" customWidth="1"/>
    <col min="13317" max="13317" width="14.625" style="7" bestFit="1" customWidth="1"/>
    <col min="13318" max="13318" width="13.75" style="7" bestFit="1" customWidth="1"/>
    <col min="13319" max="13319" width="14.25" style="7" bestFit="1" customWidth="1"/>
    <col min="13320" max="13320" width="15.125" style="7" customWidth="1"/>
    <col min="13321" max="13321" width="20.5" style="7" bestFit="1" customWidth="1"/>
    <col min="13322" max="13322" width="27.875" style="7" bestFit="1" customWidth="1"/>
    <col min="13323" max="13323" width="6.875" style="7" bestFit="1" customWidth="1"/>
    <col min="13324" max="13324" width="5" style="7" bestFit="1" customWidth="1"/>
    <col min="13325" max="13325" width="8" style="7" bestFit="1" customWidth="1"/>
    <col min="13326" max="13326" width="11.875" style="7" bestFit="1" customWidth="1"/>
    <col min="13327" max="13555" width="9" style="7"/>
    <col min="13556" max="13556" width="3.875" style="7" bestFit="1" customWidth="1"/>
    <col min="13557" max="13557" width="16" style="7" bestFit="1" customWidth="1"/>
    <col min="13558" max="13558" width="16.625" style="7" bestFit="1" customWidth="1"/>
    <col min="13559" max="13559" width="13.5" style="7" bestFit="1" customWidth="1"/>
    <col min="13560" max="13561" width="10.875" style="7" bestFit="1" customWidth="1"/>
    <col min="13562" max="13562" width="6.25" style="7" bestFit="1" customWidth="1"/>
    <col min="13563" max="13563" width="8.875" style="7" bestFit="1" customWidth="1"/>
    <col min="13564" max="13564" width="13.875" style="7" bestFit="1" customWidth="1"/>
    <col min="13565" max="13565" width="13.25" style="7" bestFit="1" customWidth="1"/>
    <col min="13566" max="13566" width="16" style="7" bestFit="1" customWidth="1"/>
    <col min="13567" max="13567" width="11.625" style="7" bestFit="1" customWidth="1"/>
    <col min="13568" max="13568" width="16.875" style="7" customWidth="1"/>
    <col min="13569" max="13569" width="13.25" style="7" customWidth="1"/>
    <col min="13570" max="13570" width="18.375" style="7" bestFit="1" customWidth="1"/>
    <col min="13571" max="13571" width="15" style="7" bestFit="1" customWidth="1"/>
    <col min="13572" max="13572" width="14.75" style="7" bestFit="1" customWidth="1"/>
    <col min="13573" max="13573" width="14.625" style="7" bestFit="1" customWidth="1"/>
    <col min="13574" max="13574" width="13.75" style="7" bestFit="1" customWidth="1"/>
    <col min="13575" max="13575" width="14.25" style="7" bestFit="1" customWidth="1"/>
    <col min="13576" max="13576" width="15.125" style="7" customWidth="1"/>
    <col min="13577" max="13577" width="20.5" style="7" bestFit="1" customWidth="1"/>
    <col min="13578" max="13578" width="27.875" style="7" bestFit="1" customWidth="1"/>
    <col min="13579" max="13579" width="6.875" style="7" bestFit="1" customWidth="1"/>
    <col min="13580" max="13580" width="5" style="7" bestFit="1" customWidth="1"/>
    <col min="13581" max="13581" width="8" style="7" bestFit="1" customWidth="1"/>
    <col min="13582" max="13582" width="11.875" style="7" bestFit="1" customWidth="1"/>
    <col min="13583" max="13811" width="9" style="7"/>
    <col min="13812" max="13812" width="3.875" style="7" bestFit="1" customWidth="1"/>
    <col min="13813" max="13813" width="16" style="7" bestFit="1" customWidth="1"/>
    <col min="13814" max="13814" width="16.625" style="7" bestFit="1" customWidth="1"/>
    <col min="13815" max="13815" width="13.5" style="7" bestFit="1" customWidth="1"/>
    <col min="13816" max="13817" width="10.875" style="7" bestFit="1" customWidth="1"/>
    <col min="13818" max="13818" width="6.25" style="7" bestFit="1" customWidth="1"/>
    <col min="13819" max="13819" width="8.875" style="7" bestFit="1" customWidth="1"/>
    <col min="13820" max="13820" width="13.875" style="7" bestFit="1" customWidth="1"/>
    <col min="13821" max="13821" width="13.25" style="7" bestFit="1" customWidth="1"/>
    <col min="13822" max="13822" width="16" style="7" bestFit="1" customWidth="1"/>
    <col min="13823" max="13823" width="11.625" style="7" bestFit="1" customWidth="1"/>
    <col min="13824" max="13824" width="16.875" style="7" customWidth="1"/>
    <col min="13825" max="13825" width="13.25" style="7" customWidth="1"/>
    <col min="13826" max="13826" width="18.375" style="7" bestFit="1" customWidth="1"/>
    <col min="13827" max="13827" width="15" style="7" bestFit="1" customWidth="1"/>
    <col min="13828" max="13828" width="14.75" style="7" bestFit="1" customWidth="1"/>
    <col min="13829" max="13829" width="14.625" style="7" bestFit="1" customWidth="1"/>
    <col min="13830" max="13830" width="13.75" style="7" bestFit="1" customWidth="1"/>
    <col min="13831" max="13831" width="14.25" style="7" bestFit="1" customWidth="1"/>
    <col min="13832" max="13832" width="15.125" style="7" customWidth="1"/>
    <col min="13833" max="13833" width="20.5" style="7" bestFit="1" customWidth="1"/>
    <col min="13834" max="13834" width="27.875" style="7" bestFit="1" customWidth="1"/>
    <col min="13835" max="13835" width="6.875" style="7" bestFit="1" customWidth="1"/>
    <col min="13836" max="13836" width="5" style="7" bestFit="1" customWidth="1"/>
    <col min="13837" max="13837" width="8" style="7" bestFit="1" customWidth="1"/>
    <col min="13838" max="13838" width="11.875" style="7" bestFit="1" customWidth="1"/>
    <col min="13839" max="14067" width="9" style="7"/>
    <col min="14068" max="14068" width="3.875" style="7" bestFit="1" customWidth="1"/>
    <col min="14069" max="14069" width="16" style="7" bestFit="1" customWidth="1"/>
    <col min="14070" max="14070" width="16.625" style="7" bestFit="1" customWidth="1"/>
    <col min="14071" max="14071" width="13.5" style="7" bestFit="1" customWidth="1"/>
    <col min="14072" max="14073" width="10.875" style="7" bestFit="1" customWidth="1"/>
    <col min="14074" max="14074" width="6.25" style="7" bestFit="1" customWidth="1"/>
    <col min="14075" max="14075" width="8.875" style="7" bestFit="1" customWidth="1"/>
    <col min="14076" max="14076" width="13.875" style="7" bestFit="1" customWidth="1"/>
    <col min="14077" max="14077" width="13.25" style="7" bestFit="1" customWidth="1"/>
    <col min="14078" max="14078" width="16" style="7" bestFit="1" customWidth="1"/>
    <col min="14079" max="14079" width="11.625" style="7" bestFit="1" customWidth="1"/>
    <col min="14080" max="14080" width="16.875" style="7" customWidth="1"/>
    <col min="14081" max="14081" width="13.25" style="7" customWidth="1"/>
    <col min="14082" max="14082" width="18.375" style="7" bestFit="1" customWidth="1"/>
    <col min="14083" max="14083" width="15" style="7" bestFit="1" customWidth="1"/>
    <col min="14084" max="14084" width="14.75" style="7" bestFit="1" customWidth="1"/>
    <col min="14085" max="14085" width="14.625" style="7" bestFit="1" customWidth="1"/>
    <col min="14086" max="14086" width="13.75" style="7" bestFit="1" customWidth="1"/>
    <col min="14087" max="14087" width="14.25" style="7" bestFit="1" customWidth="1"/>
    <col min="14088" max="14088" width="15.125" style="7" customWidth="1"/>
    <col min="14089" max="14089" width="20.5" style="7" bestFit="1" customWidth="1"/>
    <col min="14090" max="14090" width="27.875" style="7" bestFit="1" customWidth="1"/>
    <col min="14091" max="14091" width="6.875" style="7" bestFit="1" customWidth="1"/>
    <col min="14092" max="14092" width="5" style="7" bestFit="1" customWidth="1"/>
    <col min="14093" max="14093" width="8" style="7" bestFit="1" customWidth="1"/>
    <col min="14094" max="14094" width="11.875" style="7" bestFit="1" customWidth="1"/>
    <col min="14095" max="14323" width="9" style="7"/>
    <col min="14324" max="14324" width="3.875" style="7" bestFit="1" customWidth="1"/>
    <col min="14325" max="14325" width="16" style="7" bestFit="1" customWidth="1"/>
    <col min="14326" max="14326" width="16.625" style="7" bestFit="1" customWidth="1"/>
    <col min="14327" max="14327" width="13.5" style="7" bestFit="1" customWidth="1"/>
    <col min="14328" max="14329" width="10.875" style="7" bestFit="1" customWidth="1"/>
    <col min="14330" max="14330" width="6.25" style="7" bestFit="1" customWidth="1"/>
    <col min="14331" max="14331" width="8.875" style="7" bestFit="1" customWidth="1"/>
    <col min="14332" max="14332" width="13.875" style="7" bestFit="1" customWidth="1"/>
    <col min="14333" max="14333" width="13.25" style="7" bestFit="1" customWidth="1"/>
    <col min="14334" max="14334" width="16" style="7" bestFit="1" customWidth="1"/>
    <col min="14335" max="14335" width="11.625" style="7" bestFit="1" customWidth="1"/>
    <col min="14336" max="14336" width="16.875" style="7" customWidth="1"/>
    <col min="14337" max="14337" width="13.25" style="7" customWidth="1"/>
    <col min="14338" max="14338" width="18.375" style="7" bestFit="1" customWidth="1"/>
    <col min="14339" max="14339" width="15" style="7" bestFit="1" customWidth="1"/>
    <col min="14340" max="14340" width="14.75" style="7" bestFit="1" customWidth="1"/>
    <col min="14341" max="14341" width="14.625" style="7" bestFit="1" customWidth="1"/>
    <col min="14342" max="14342" width="13.75" style="7" bestFit="1" customWidth="1"/>
    <col min="14343" max="14343" width="14.25" style="7" bestFit="1" customWidth="1"/>
    <col min="14344" max="14344" width="15.125" style="7" customWidth="1"/>
    <col min="14345" max="14345" width="20.5" style="7" bestFit="1" customWidth="1"/>
    <col min="14346" max="14346" width="27.875" style="7" bestFit="1" customWidth="1"/>
    <col min="14347" max="14347" width="6.875" style="7" bestFit="1" customWidth="1"/>
    <col min="14348" max="14348" width="5" style="7" bestFit="1" customWidth="1"/>
    <col min="14349" max="14349" width="8" style="7" bestFit="1" customWidth="1"/>
    <col min="14350" max="14350" width="11.875" style="7" bestFit="1" customWidth="1"/>
    <col min="14351" max="14579" width="9" style="7"/>
    <col min="14580" max="14580" width="3.875" style="7" bestFit="1" customWidth="1"/>
    <col min="14581" max="14581" width="16" style="7" bestFit="1" customWidth="1"/>
    <col min="14582" max="14582" width="16.625" style="7" bestFit="1" customWidth="1"/>
    <col min="14583" max="14583" width="13.5" style="7" bestFit="1" customWidth="1"/>
    <col min="14584" max="14585" width="10.875" style="7" bestFit="1" customWidth="1"/>
    <col min="14586" max="14586" width="6.25" style="7" bestFit="1" customWidth="1"/>
    <col min="14587" max="14587" width="8.875" style="7" bestFit="1" customWidth="1"/>
    <col min="14588" max="14588" width="13.875" style="7" bestFit="1" customWidth="1"/>
    <col min="14589" max="14589" width="13.25" style="7" bestFit="1" customWidth="1"/>
    <col min="14590" max="14590" width="16" style="7" bestFit="1" customWidth="1"/>
    <col min="14591" max="14591" width="11.625" style="7" bestFit="1" customWidth="1"/>
    <col min="14592" max="14592" width="16.875" style="7" customWidth="1"/>
    <col min="14593" max="14593" width="13.25" style="7" customWidth="1"/>
    <col min="14594" max="14594" width="18.375" style="7" bestFit="1" customWidth="1"/>
    <col min="14595" max="14595" width="15" style="7" bestFit="1" customWidth="1"/>
    <col min="14596" max="14596" width="14.75" style="7" bestFit="1" customWidth="1"/>
    <col min="14597" max="14597" width="14.625" style="7" bestFit="1" customWidth="1"/>
    <col min="14598" max="14598" width="13.75" style="7" bestFit="1" customWidth="1"/>
    <col min="14599" max="14599" width="14.25" style="7" bestFit="1" customWidth="1"/>
    <col min="14600" max="14600" width="15.125" style="7" customWidth="1"/>
    <col min="14601" max="14601" width="20.5" style="7" bestFit="1" customWidth="1"/>
    <col min="14602" max="14602" width="27.875" style="7" bestFit="1" customWidth="1"/>
    <col min="14603" max="14603" width="6.875" style="7" bestFit="1" customWidth="1"/>
    <col min="14604" max="14604" width="5" style="7" bestFit="1" customWidth="1"/>
    <col min="14605" max="14605" width="8" style="7" bestFit="1" customWidth="1"/>
    <col min="14606" max="14606" width="11.875" style="7" bestFit="1" customWidth="1"/>
    <col min="14607" max="14835" width="9" style="7"/>
    <col min="14836" max="14836" width="3.875" style="7" bestFit="1" customWidth="1"/>
    <col min="14837" max="14837" width="16" style="7" bestFit="1" customWidth="1"/>
    <col min="14838" max="14838" width="16.625" style="7" bestFit="1" customWidth="1"/>
    <col min="14839" max="14839" width="13.5" style="7" bestFit="1" customWidth="1"/>
    <col min="14840" max="14841" width="10.875" style="7" bestFit="1" customWidth="1"/>
    <col min="14842" max="14842" width="6.25" style="7" bestFit="1" customWidth="1"/>
    <col min="14843" max="14843" width="8.875" style="7" bestFit="1" customWidth="1"/>
    <col min="14844" max="14844" width="13.875" style="7" bestFit="1" customWidth="1"/>
    <col min="14845" max="14845" width="13.25" style="7" bestFit="1" customWidth="1"/>
    <col min="14846" max="14846" width="16" style="7" bestFit="1" customWidth="1"/>
    <col min="14847" max="14847" width="11.625" style="7" bestFit="1" customWidth="1"/>
    <col min="14848" max="14848" width="16.875" style="7" customWidth="1"/>
    <col min="14849" max="14849" width="13.25" style="7" customWidth="1"/>
    <col min="14850" max="14850" width="18.375" style="7" bestFit="1" customWidth="1"/>
    <col min="14851" max="14851" width="15" style="7" bestFit="1" customWidth="1"/>
    <col min="14852" max="14852" width="14.75" style="7" bestFit="1" customWidth="1"/>
    <col min="14853" max="14853" width="14.625" style="7" bestFit="1" customWidth="1"/>
    <col min="14854" max="14854" width="13.75" style="7" bestFit="1" customWidth="1"/>
    <col min="14855" max="14855" width="14.25" style="7" bestFit="1" customWidth="1"/>
    <col min="14856" max="14856" width="15.125" style="7" customWidth="1"/>
    <col min="14857" max="14857" width="20.5" style="7" bestFit="1" customWidth="1"/>
    <col min="14858" max="14858" width="27.875" style="7" bestFit="1" customWidth="1"/>
    <col min="14859" max="14859" width="6.875" style="7" bestFit="1" customWidth="1"/>
    <col min="14860" max="14860" width="5" style="7" bestFit="1" customWidth="1"/>
    <col min="14861" max="14861" width="8" style="7" bestFit="1" customWidth="1"/>
    <col min="14862" max="14862" width="11.875" style="7" bestFit="1" customWidth="1"/>
    <col min="14863" max="15091" width="9" style="7"/>
    <col min="15092" max="15092" width="3.875" style="7" bestFit="1" customWidth="1"/>
    <col min="15093" max="15093" width="16" style="7" bestFit="1" customWidth="1"/>
    <col min="15094" max="15094" width="16.625" style="7" bestFit="1" customWidth="1"/>
    <col min="15095" max="15095" width="13.5" style="7" bestFit="1" customWidth="1"/>
    <col min="15096" max="15097" width="10.875" style="7" bestFit="1" customWidth="1"/>
    <col min="15098" max="15098" width="6.25" style="7" bestFit="1" customWidth="1"/>
    <col min="15099" max="15099" width="8.875" style="7" bestFit="1" customWidth="1"/>
    <col min="15100" max="15100" width="13.875" style="7" bestFit="1" customWidth="1"/>
    <col min="15101" max="15101" width="13.25" style="7" bestFit="1" customWidth="1"/>
    <col min="15102" max="15102" width="16" style="7" bestFit="1" customWidth="1"/>
    <col min="15103" max="15103" width="11.625" style="7" bestFit="1" customWidth="1"/>
    <col min="15104" max="15104" width="16.875" style="7" customWidth="1"/>
    <col min="15105" max="15105" width="13.25" style="7" customWidth="1"/>
    <col min="15106" max="15106" width="18.375" style="7" bestFit="1" customWidth="1"/>
    <col min="15107" max="15107" width="15" style="7" bestFit="1" customWidth="1"/>
    <col min="15108" max="15108" width="14.75" style="7" bestFit="1" customWidth="1"/>
    <col min="15109" max="15109" width="14.625" style="7" bestFit="1" customWidth="1"/>
    <col min="15110" max="15110" width="13.75" style="7" bestFit="1" customWidth="1"/>
    <col min="15111" max="15111" width="14.25" style="7" bestFit="1" customWidth="1"/>
    <col min="15112" max="15112" width="15.125" style="7" customWidth="1"/>
    <col min="15113" max="15113" width="20.5" style="7" bestFit="1" customWidth="1"/>
    <col min="15114" max="15114" width="27.875" style="7" bestFit="1" customWidth="1"/>
    <col min="15115" max="15115" width="6.875" style="7" bestFit="1" customWidth="1"/>
    <col min="15116" max="15116" width="5" style="7" bestFit="1" customWidth="1"/>
    <col min="15117" max="15117" width="8" style="7" bestFit="1" customWidth="1"/>
    <col min="15118" max="15118" width="11.875" style="7" bestFit="1" customWidth="1"/>
    <col min="15119" max="15347" width="9" style="7"/>
    <col min="15348" max="15348" width="3.875" style="7" bestFit="1" customWidth="1"/>
    <col min="15349" max="15349" width="16" style="7" bestFit="1" customWidth="1"/>
    <col min="15350" max="15350" width="16.625" style="7" bestFit="1" customWidth="1"/>
    <col min="15351" max="15351" width="13.5" style="7" bestFit="1" customWidth="1"/>
    <col min="15352" max="15353" width="10.875" style="7" bestFit="1" customWidth="1"/>
    <col min="15354" max="15354" width="6.25" style="7" bestFit="1" customWidth="1"/>
    <col min="15355" max="15355" width="8.875" style="7" bestFit="1" customWidth="1"/>
    <col min="15356" max="15356" width="13.875" style="7" bestFit="1" customWidth="1"/>
    <col min="15357" max="15357" width="13.25" style="7" bestFit="1" customWidth="1"/>
    <col min="15358" max="15358" width="16" style="7" bestFit="1" customWidth="1"/>
    <col min="15359" max="15359" width="11.625" style="7" bestFit="1" customWidth="1"/>
    <col min="15360" max="15360" width="16.875" style="7" customWidth="1"/>
    <col min="15361" max="15361" width="13.25" style="7" customWidth="1"/>
    <col min="15362" max="15362" width="18.375" style="7" bestFit="1" customWidth="1"/>
    <col min="15363" max="15363" width="15" style="7" bestFit="1" customWidth="1"/>
    <col min="15364" max="15364" width="14.75" style="7" bestFit="1" customWidth="1"/>
    <col min="15365" max="15365" width="14.625" style="7" bestFit="1" customWidth="1"/>
    <col min="15366" max="15366" width="13.75" style="7" bestFit="1" customWidth="1"/>
    <col min="15367" max="15367" width="14.25" style="7" bestFit="1" customWidth="1"/>
    <col min="15368" max="15368" width="15.125" style="7" customWidth="1"/>
    <col min="15369" max="15369" width="20.5" style="7" bestFit="1" customWidth="1"/>
    <col min="15370" max="15370" width="27.875" style="7" bestFit="1" customWidth="1"/>
    <col min="15371" max="15371" width="6.875" style="7" bestFit="1" customWidth="1"/>
    <col min="15372" max="15372" width="5" style="7" bestFit="1" customWidth="1"/>
    <col min="15373" max="15373" width="8" style="7" bestFit="1" customWidth="1"/>
    <col min="15374" max="15374" width="11.875" style="7" bestFit="1" customWidth="1"/>
    <col min="15375" max="15603" width="9" style="7"/>
    <col min="15604" max="15604" width="3.875" style="7" bestFit="1" customWidth="1"/>
    <col min="15605" max="15605" width="16" style="7" bestFit="1" customWidth="1"/>
    <col min="15606" max="15606" width="16.625" style="7" bestFit="1" customWidth="1"/>
    <col min="15607" max="15607" width="13.5" style="7" bestFit="1" customWidth="1"/>
    <col min="15608" max="15609" width="10.875" style="7" bestFit="1" customWidth="1"/>
    <col min="15610" max="15610" width="6.25" style="7" bestFit="1" customWidth="1"/>
    <col min="15611" max="15611" width="8.875" style="7" bestFit="1" customWidth="1"/>
    <col min="15612" max="15612" width="13.875" style="7" bestFit="1" customWidth="1"/>
    <col min="15613" max="15613" width="13.25" style="7" bestFit="1" customWidth="1"/>
    <col min="15614" max="15614" width="16" style="7" bestFit="1" customWidth="1"/>
    <col min="15615" max="15615" width="11.625" style="7" bestFit="1" customWidth="1"/>
    <col min="15616" max="15616" width="16.875" style="7" customWidth="1"/>
    <col min="15617" max="15617" width="13.25" style="7" customWidth="1"/>
    <col min="15618" max="15618" width="18.375" style="7" bestFit="1" customWidth="1"/>
    <col min="15619" max="15619" width="15" style="7" bestFit="1" customWidth="1"/>
    <col min="15620" max="15620" width="14.75" style="7" bestFit="1" customWidth="1"/>
    <col min="15621" max="15621" width="14.625" style="7" bestFit="1" customWidth="1"/>
    <col min="15622" max="15622" width="13.75" style="7" bestFit="1" customWidth="1"/>
    <col min="15623" max="15623" width="14.25" style="7" bestFit="1" customWidth="1"/>
    <col min="15624" max="15624" width="15.125" style="7" customWidth="1"/>
    <col min="15625" max="15625" width="20.5" style="7" bestFit="1" customWidth="1"/>
    <col min="15626" max="15626" width="27.875" style="7" bestFit="1" customWidth="1"/>
    <col min="15627" max="15627" width="6.875" style="7" bestFit="1" customWidth="1"/>
    <col min="15628" max="15628" width="5" style="7" bestFit="1" customWidth="1"/>
    <col min="15629" max="15629" width="8" style="7" bestFit="1" customWidth="1"/>
    <col min="15630" max="15630" width="11.875" style="7" bestFit="1" customWidth="1"/>
    <col min="15631" max="15859" width="9" style="7"/>
    <col min="15860" max="15860" width="3.875" style="7" bestFit="1" customWidth="1"/>
    <col min="15861" max="15861" width="16" style="7" bestFit="1" customWidth="1"/>
    <col min="15862" max="15862" width="16.625" style="7" bestFit="1" customWidth="1"/>
    <col min="15863" max="15863" width="13.5" style="7" bestFit="1" customWidth="1"/>
    <col min="15864" max="15865" width="10.875" style="7" bestFit="1" customWidth="1"/>
    <col min="15866" max="15866" width="6.25" style="7" bestFit="1" customWidth="1"/>
    <col min="15867" max="15867" width="8.875" style="7" bestFit="1" customWidth="1"/>
    <col min="15868" max="15868" width="13.875" style="7" bestFit="1" customWidth="1"/>
    <col min="15869" max="15869" width="13.25" style="7" bestFit="1" customWidth="1"/>
    <col min="15870" max="15870" width="16" style="7" bestFit="1" customWidth="1"/>
    <col min="15871" max="15871" width="11.625" style="7" bestFit="1" customWidth="1"/>
    <col min="15872" max="15872" width="16.875" style="7" customWidth="1"/>
    <col min="15873" max="15873" width="13.25" style="7" customWidth="1"/>
    <col min="15874" max="15874" width="18.375" style="7" bestFit="1" customWidth="1"/>
    <col min="15875" max="15875" width="15" style="7" bestFit="1" customWidth="1"/>
    <col min="15876" max="15876" width="14.75" style="7" bestFit="1" customWidth="1"/>
    <col min="15877" max="15877" width="14.625" style="7" bestFit="1" customWidth="1"/>
    <col min="15878" max="15878" width="13.75" style="7" bestFit="1" customWidth="1"/>
    <col min="15879" max="15879" width="14.25" style="7" bestFit="1" customWidth="1"/>
    <col min="15880" max="15880" width="15.125" style="7" customWidth="1"/>
    <col min="15881" max="15881" width="20.5" style="7" bestFit="1" customWidth="1"/>
    <col min="15882" max="15882" width="27.875" style="7" bestFit="1" customWidth="1"/>
    <col min="15883" max="15883" width="6.875" style="7" bestFit="1" customWidth="1"/>
    <col min="15884" max="15884" width="5" style="7" bestFit="1" customWidth="1"/>
    <col min="15885" max="15885" width="8" style="7" bestFit="1" customWidth="1"/>
    <col min="15886" max="15886" width="11.875" style="7" bestFit="1" customWidth="1"/>
    <col min="15887" max="16115" width="9" style="7"/>
    <col min="16116" max="16116" width="3.875" style="7" bestFit="1" customWidth="1"/>
    <col min="16117" max="16117" width="16" style="7" bestFit="1" customWidth="1"/>
    <col min="16118" max="16118" width="16.625" style="7" bestFit="1" customWidth="1"/>
    <col min="16119" max="16119" width="13.5" style="7" bestFit="1" customWidth="1"/>
    <col min="16120" max="16121" width="10.875" style="7" bestFit="1" customWidth="1"/>
    <col min="16122" max="16122" width="6.25" style="7" bestFit="1" customWidth="1"/>
    <col min="16123" max="16123" width="8.875" style="7" bestFit="1" customWidth="1"/>
    <col min="16124" max="16124" width="13.875" style="7" bestFit="1" customWidth="1"/>
    <col min="16125" max="16125" width="13.25" style="7" bestFit="1" customWidth="1"/>
    <col min="16126" max="16126" width="16" style="7" bestFit="1" customWidth="1"/>
    <col min="16127" max="16127" width="11.625" style="7" bestFit="1" customWidth="1"/>
    <col min="16128" max="16128" width="16.875" style="7" customWidth="1"/>
    <col min="16129" max="16129" width="13.25" style="7" customWidth="1"/>
    <col min="16130" max="16130" width="18.375" style="7" bestFit="1" customWidth="1"/>
    <col min="16131" max="16131" width="15" style="7" bestFit="1" customWidth="1"/>
    <col min="16132" max="16132" width="14.75" style="7" bestFit="1" customWidth="1"/>
    <col min="16133" max="16133" width="14.625" style="7" bestFit="1" customWidth="1"/>
    <col min="16134" max="16134" width="13.75" style="7" bestFit="1" customWidth="1"/>
    <col min="16135" max="16135" width="14.25" style="7" bestFit="1" customWidth="1"/>
    <col min="16136" max="16136" width="15.125" style="7" customWidth="1"/>
    <col min="16137" max="16137" width="20.5" style="7" bestFit="1" customWidth="1"/>
    <col min="16138" max="16138" width="27.875" style="7" bestFit="1" customWidth="1"/>
    <col min="16139" max="16139" width="6.875" style="7" bestFit="1" customWidth="1"/>
    <col min="16140" max="16140" width="5" style="7" bestFit="1" customWidth="1"/>
    <col min="16141" max="16141" width="8" style="7" bestFit="1" customWidth="1"/>
    <col min="16142" max="16142" width="11.875" style="7" bestFit="1" customWidth="1"/>
    <col min="16143" max="16384" width="9" style="7"/>
  </cols>
  <sheetData>
    <row r="1" spans="1:41" ht="18.75" x14ac:dyDescent="0.25">
      <c r="A1" s="229"/>
      <c r="B1" s="230"/>
      <c r="C1" s="230"/>
      <c r="D1" s="230"/>
      <c r="E1" s="230"/>
      <c r="F1" s="230"/>
      <c r="G1" s="230"/>
      <c r="H1" s="230"/>
      <c r="I1" s="230"/>
      <c r="J1" s="53"/>
      <c r="K1" s="231" t="s">
        <v>354</v>
      </c>
    </row>
    <row r="2" spans="1:41" ht="37.5" x14ac:dyDescent="0.3">
      <c r="A2" s="229"/>
      <c r="B2" s="230"/>
      <c r="C2" s="230"/>
      <c r="D2" s="230"/>
      <c r="E2" s="230"/>
      <c r="F2" s="230"/>
      <c r="G2" s="230"/>
      <c r="H2" s="230"/>
      <c r="I2" s="230"/>
      <c r="J2" s="53"/>
      <c r="K2" s="232" t="s">
        <v>1</v>
      </c>
    </row>
    <row r="3" spans="1:41" ht="15.75" customHeight="1" x14ac:dyDescent="0.3">
      <c r="A3" s="229"/>
      <c r="B3" s="230"/>
      <c r="C3" s="230"/>
      <c r="D3" s="230"/>
      <c r="E3" s="230"/>
      <c r="F3" s="230"/>
      <c r="G3" s="230"/>
      <c r="H3" s="230"/>
      <c r="I3" s="230"/>
      <c r="J3" s="785" t="s">
        <v>767</v>
      </c>
      <c r="K3" s="785"/>
    </row>
    <row r="4" spans="1:41" s="110" customFormat="1" ht="16.5" x14ac:dyDescent="0.25">
      <c r="A4" s="767" t="s">
        <v>508</v>
      </c>
      <c r="B4" s="767"/>
      <c r="C4" s="767"/>
      <c r="D4" s="767"/>
      <c r="E4" s="767"/>
      <c r="F4" s="767"/>
      <c r="G4" s="767"/>
      <c r="H4" s="767"/>
      <c r="I4" s="767"/>
      <c r="J4" s="767"/>
      <c r="K4" s="767"/>
      <c r="L4" s="8"/>
      <c r="M4" s="8"/>
      <c r="N4" s="8"/>
    </row>
    <row r="5" spans="1:41" x14ac:dyDescent="0.25">
      <c r="A5" s="229"/>
      <c r="B5" s="229"/>
      <c r="C5" s="229"/>
      <c r="D5" s="229"/>
      <c r="E5" s="229"/>
      <c r="F5" s="229"/>
      <c r="G5" s="229"/>
      <c r="H5" s="229"/>
      <c r="I5" s="229"/>
      <c r="J5" s="229"/>
      <c r="K5" s="229"/>
      <c r="L5" s="9"/>
      <c r="M5" s="9"/>
    </row>
    <row r="6" spans="1:41" s="95" customFormat="1" ht="15.75" x14ac:dyDescent="0.25">
      <c r="A6" s="786" t="s">
        <v>877</v>
      </c>
      <c r="B6" s="786"/>
      <c r="C6" s="786"/>
      <c r="D6" s="786"/>
      <c r="E6" s="786"/>
      <c r="F6" s="786"/>
      <c r="G6" s="786"/>
      <c r="H6" s="786"/>
      <c r="I6" s="786"/>
      <c r="J6" s="786"/>
      <c r="K6" s="786"/>
      <c r="L6" s="104"/>
      <c r="M6" s="104"/>
      <c r="N6" s="104"/>
      <c r="O6" s="104"/>
      <c r="P6" s="104"/>
      <c r="Q6" s="104"/>
      <c r="R6" s="104"/>
      <c r="S6" s="104"/>
      <c r="T6" s="104"/>
      <c r="U6" s="104"/>
      <c r="V6" s="104"/>
      <c r="W6" s="104"/>
      <c r="X6" s="104"/>
      <c r="Y6" s="104"/>
      <c r="Z6" s="104"/>
      <c r="AA6" s="104"/>
      <c r="AB6" s="104"/>
      <c r="AC6" s="104"/>
      <c r="AD6" s="104"/>
      <c r="AE6" s="104"/>
    </row>
    <row r="7" spans="1:41" s="95" customFormat="1" ht="15.75" x14ac:dyDescent="0.25">
      <c r="A7" s="787" t="s">
        <v>331</v>
      </c>
      <c r="B7" s="787"/>
      <c r="C7" s="787"/>
      <c r="D7" s="787"/>
      <c r="E7" s="787"/>
      <c r="F7" s="787"/>
      <c r="G7" s="787"/>
      <c r="H7" s="787"/>
      <c r="I7" s="787"/>
      <c r="J7" s="787"/>
      <c r="K7" s="787"/>
      <c r="L7" s="98"/>
      <c r="M7" s="98"/>
      <c r="N7" s="98"/>
      <c r="O7" s="98"/>
      <c r="P7" s="98"/>
      <c r="Q7" s="98"/>
      <c r="R7" s="98"/>
      <c r="S7" s="98"/>
      <c r="T7" s="98"/>
      <c r="U7" s="98"/>
      <c r="V7" s="98"/>
      <c r="W7" s="98"/>
      <c r="X7" s="98"/>
      <c r="Y7" s="98"/>
      <c r="Z7" s="98"/>
      <c r="AA7" s="98"/>
      <c r="AB7" s="98"/>
      <c r="AC7" s="98"/>
      <c r="AD7" s="98"/>
      <c r="AE7" s="98"/>
    </row>
    <row r="8" spans="1:41" s="95" customFormat="1" ht="16.5" x14ac:dyDescent="0.25">
      <c r="A8" s="229"/>
      <c r="B8" s="229"/>
      <c r="C8" s="229"/>
      <c r="D8" s="229"/>
      <c r="E8" s="229"/>
      <c r="F8" s="229"/>
      <c r="G8" s="229"/>
      <c r="H8" s="229"/>
      <c r="I8" s="229"/>
      <c r="J8" s="229"/>
      <c r="K8" s="229"/>
      <c r="L8" s="12"/>
      <c r="M8" s="12"/>
      <c r="N8" s="12"/>
      <c r="O8" s="12"/>
      <c r="P8" s="12"/>
      <c r="Q8" s="12"/>
      <c r="R8" s="12"/>
      <c r="S8" s="12"/>
      <c r="T8" s="12"/>
      <c r="U8" s="12"/>
      <c r="V8" s="12"/>
      <c r="W8" s="12"/>
      <c r="X8" s="12"/>
      <c r="Y8" s="12"/>
      <c r="Z8" s="12"/>
      <c r="AA8" s="12"/>
      <c r="AB8" s="12"/>
      <c r="AC8" s="12"/>
      <c r="AD8" s="12"/>
      <c r="AE8" s="12"/>
    </row>
    <row r="9" spans="1:41" ht="15.75" x14ac:dyDescent="0.25">
      <c r="A9" s="788" t="s">
        <v>1147</v>
      </c>
      <c r="B9" s="788"/>
      <c r="C9" s="788"/>
      <c r="D9" s="788"/>
      <c r="E9" s="788"/>
      <c r="F9" s="788"/>
      <c r="G9" s="788"/>
      <c r="H9" s="788"/>
      <c r="I9" s="788"/>
      <c r="J9" s="788"/>
      <c r="K9" s="788"/>
      <c r="L9" s="9"/>
      <c r="M9" s="9"/>
    </row>
    <row r="10" spans="1:41" x14ac:dyDescent="0.25">
      <c r="A10" s="56"/>
      <c r="B10" s="233"/>
      <c r="C10" s="233"/>
      <c r="D10" s="233"/>
      <c r="E10" s="233"/>
      <c r="F10" s="233"/>
      <c r="G10" s="233"/>
      <c r="H10" s="233"/>
      <c r="I10" s="233"/>
      <c r="J10" s="53"/>
      <c r="K10" s="53"/>
      <c r="L10" s="9"/>
      <c r="M10" s="9"/>
    </row>
    <row r="11" spans="1:41" s="10" customFormat="1" ht="81.75" customHeight="1" x14ac:dyDescent="0.25">
      <c r="A11" s="747" t="s">
        <v>178</v>
      </c>
      <c r="B11" s="747" t="s">
        <v>31</v>
      </c>
      <c r="C11" s="747" t="s">
        <v>4</v>
      </c>
      <c r="D11" s="747" t="s">
        <v>382</v>
      </c>
      <c r="E11" s="728" t="s">
        <v>383</v>
      </c>
      <c r="F11" s="789" t="s">
        <v>529</v>
      </c>
      <c r="G11" s="751" t="s">
        <v>519</v>
      </c>
      <c r="H11" s="751"/>
      <c r="I11" s="747" t="s">
        <v>73</v>
      </c>
      <c r="J11" s="628" t="s">
        <v>76</v>
      </c>
      <c r="K11" s="628"/>
      <c r="L11" s="8"/>
      <c r="M11" s="8"/>
      <c r="N11" s="8"/>
      <c r="O11" s="7"/>
      <c r="P11" s="7"/>
      <c r="Q11" s="7"/>
      <c r="R11" s="7"/>
      <c r="S11" s="7"/>
      <c r="T11" s="7"/>
      <c r="U11" s="7"/>
      <c r="V11" s="7"/>
      <c r="W11" s="7"/>
      <c r="X11" s="7"/>
    </row>
    <row r="12" spans="1:41" s="10" customFormat="1" ht="296.25" customHeight="1" x14ac:dyDescent="0.25">
      <c r="A12" s="749"/>
      <c r="B12" s="749"/>
      <c r="C12" s="749"/>
      <c r="D12" s="749"/>
      <c r="E12" s="728"/>
      <c r="F12" s="790"/>
      <c r="G12" s="225" t="s">
        <v>506</v>
      </c>
      <c r="H12" s="225" t="s">
        <v>668</v>
      </c>
      <c r="I12" s="749"/>
      <c r="J12" s="226" t="s">
        <v>128</v>
      </c>
      <c r="K12" s="238" t="s">
        <v>129</v>
      </c>
      <c r="L12" s="8"/>
      <c r="M12" s="8"/>
      <c r="N12" s="8"/>
      <c r="O12" s="7"/>
      <c r="Q12" s="7"/>
      <c r="R12" s="7"/>
      <c r="S12" s="7"/>
      <c r="T12" s="7"/>
      <c r="U12" s="7"/>
      <c r="V12" s="7"/>
      <c r="W12" s="7"/>
      <c r="X12" s="7"/>
    </row>
    <row r="13" spans="1:41" s="10" customFormat="1" ht="15" customHeight="1" x14ac:dyDescent="0.25">
      <c r="A13" s="224">
        <v>1</v>
      </c>
      <c r="B13" s="224">
        <v>2</v>
      </c>
      <c r="C13" s="224">
        <v>3</v>
      </c>
      <c r="D13" s="224">
        <v>4</v>
      </c>
      <c r="E13" s="224">
        <v>5</v>
      </c>
      <c r="F13" s="224">
        <v>6</v>
      </c>
      <c r="G13" s="224">
        <v>7</v>
      </c>
      <c r="H13" s="224">
        <v>8</v>
      </c>
      <c r="I13" s="224">
        <v>9</v>
      </c>
      <c r="J13" s="224">
        <v>10</v>
      </c>
      <c r="K13" s="240">
        <v>11</v>
      </c>
      <c r="L13" s="8"/>
      <c r="M13" s="8"/>
      <c r="N13" s="8"/>
      <c r="O13" s="7"/>
      <c r="P13" s="7"/>
      <c r="Q13" s="7"/>
      <c r="R13" s="7"/>
      <c r="S13" s="7"/>
      <c r="T13" s="7"/>
      <c r="U13" s="7"/>
      <c r="V13" s="7"/>
      <c r="W13" s="7"/>
      <c r="X13" s="7"/>
    </row>
    <row r="14" spans="1:41" s="221" customFormat="1" ht="31.5" x14ac:dyDescent="0.25">
      <c r="A14" s="109">
        <v>0</v>
      </c>
      <c r="B14" s="171" t="s">
        <v>735</v>
      </c>
      <c r="C14" s="220"/>
      <c r="D14" s="301" t="s">
        <v>883</v>
      </c>
      <c r="E14" s="301" t="s">
        <v>883</v>
      </c>
      <c r="F14" s="234" t="s">
        <v>633</v>
      </c>
      <c r="G14" s="234" t="s">
        <v>633</v>
      </c>
      <c r="H14" s="234" t="s">
        <v>633</v>
      </c>
      <c r="I14" s="234" t="s">
        <v>686</v>
      </c>
      <c r="J14" s="234" t="s">
        <v>633</v>
      </c>
      <c r="K14" s="234" t="s">
        <v>633</v>
      </c>
      <c r="L14" s="553"/>
      <c r="M14" s="267"/>
      <c r="N14" s="267"/>
      <c r="O14" s="267"/>
      <c r="P14" s="267"/>
      <c r="Q14" s="267"/>
      <c r="R14" s="267"/>
      <c r="S14" s="267"/>
      <c r="T14" s="267"/>
      <c r="U14" s="267"/>
      <c r="V14" s="267"/>
      <c r="W14" s="267"/>
      <c r="X14" s="267"/>
      <c r="Y14" s="267"/>
      <c r="Z14" s="267"/>
      <c r="AA14" s="267"/>
      <c r="AB14" s="267"/>
      <c r="AC14" s="267"/>
      <c r="AD14" s="3"/>
      <c r="AE14" s="3"/>
      <c r="AF14" s="94"/>
      <c r="AG14" s="94"/>
      <c r="AH14" s="94"/>
      <c r="AI14" s="94"/>
      <c r="AJ14" s="94"/>
      <c r="AK14" s="94"/>
      <c r="AL14" s="94"/>
      <c r="AM14" s="94"/>
      <c r="AN14" s="94"/>
      <c r="AO14" s="94"/>
    </row>
    <row r="15" spans="1:41" s="221" customFormat="1" ht="31.5" x14ac:dyDescent="0.25">
      <c r="A15" s="220" t="s">
        <v>736</v>
      </c>
      <c r="B15" s="170" t="s">
        <v>737</v>
      </c>
      <c r="C15" s="220"/>
      <c r="D15" s="223">
        <v>0</v>
      </c>
      <c r="E15" s="234" t="s">
        <v>763</v>
      </c>
      <c r="F15" s="234" t="s">
        <v>763</v>
      </c>
      <c r="G15" s="234" t="s">
        <v>763</v>
      </c>
      <c r="H15" s="234" t="s">
        <v>763</v>
      </c>
      <c r="I15" s="234" t="s">
        <v>686</v>
      </c>
      <c r="J15" s="234" t="s">
        <v>763</v>
      </c>
      <c r="K15" s="234" t="s">
        <v>763</v>
      </c>
      <c r="L15" s="553"/>
      <c r="M15" s="267"/>
      <c r="N15" s="267"/>
      <c r="O15" s="267"/>
      <c r="P15" s="267"/>
      <c r="Q15" s="267"/>
      <c r="R15" s="267"/>
      <c r="S15" s="267"/>
      <c r="T15" s="267"/>
      <c r="U15" s="267"/>
      <c r="V15" s="267"/>
      <c r="W15" s="267"/>
      <c r="X15" s="267"/>
      <c r="Y15" s="267"/>
      <c r="Z15" s="267"/>
      <c r="AA15" s="267"/>
      <c r="AB15" s="267"/>
      <c r="AC15" s="267"/>
      <c r="AD15" s="3"/>
      <c r="AE15" s="3"/>
      <c r="AF15" s="94"/>
      <c r="AG15" s="94"/>
      <c r="AH15" s="94"/>
      <c r="AI15" s="94"/>
      <c r="AJ15" s="94"/>
      <c r="AK15" s="94"/>
      <c r="AL15" s="94"/>
      <c r="AM15" s="94"/>
      <c r="AN15" s="94"/>
      <c r="AO15" s="94"/>
    </row>
    <row r="16" spans="1:41" s="221" customFormat="1" ht="31.5" x14ac:dyDescent="0.25">
      <c r="A16" s="220" t="s">
        <v>738</v>
      </c>
      <c r="B16" s="170" t="s">
        <v>762</v>
      </c>
      <c r="C16" s="220"/>
      <c r="D16" s="301" t="s">
        <v>883</v>
      </c>
      <c r="E16" s="301" t="s">
        <v>883</v>
      </c>
      <c r="F16" s="234" t="s">
        <v>633</v>
      </c>
      <c r="G16" s="234" t="s">
        <v>633</v>
      </c>
      <c r="H16" s="234" t="s">
        <v>633</v>
      </c>
      <c r="I16" s="234" t="s">
        <v>686</v>
      </c>
      <c r="J16" s="234" t="s">
        <v>633</v>
      </c>
      <c r="K16" s="234" t="s">
        <v>633</v>
      </c>
      <c r="L16" s="553"/>
      <c r="M16" s="267"/>
      <c r="N16" s="267"/>
      <c r="O16" s="267"/>
      <c r="P16" s="267"/>
      <c r="Q16" s="267"/>
      <c r="R16" s="267"/>
      <c r="S16" s="267"/>
      <c r="T16" s="267"/>
      <c r="U16" s="267"/>
      <c r="V16" s="267"/>
      <c r="W16" s="267"/>
      <c r="X16" s="267"/>
      <c r="Y16" s="267"/>
      <c r="Z16" s="267"/>
      <c r="AA16" s="267"/>
      <c r="AB16" s="267"/>
      <c r="AC16" s="267"/>
      <c r="AD16" s="3"/>
      <c r="AE16" s="3"/>
      <c r="AF16" s="94"/>
      <c r="AG16" s="94"/>
      <c r="AH16" s="94"/>
      <c r="AI16" s="94"/>
      <c r="AJ16" s="94"/>
      <c r="AK16" s="94"/>
      <c r="AL16" s="94"/>
      <c r="AM16" s="94"/>
      <c r="AN16" s="94"/>
      <c r="AO16" s="94"/>
    </row>
    <row r="17" spans="1:41" s="221" customFormat="1" ht="78.75" x14ac:dyDescent="0.25">
      <c r="A17" s="220" t="s">
        <v>739</v>
      </c>
      <c r="B17" s="170" t="s">
        <v>740</v>
      </c>
      <c r="C17" s="220"/>
      <c r="D17" s="223">
        <v>0</v>
      </c>
      <c r="E17" s="234" t="s">
        <v>763</v>
      </c>
      <c r="F17" s="234" t="s">
        <v>763</v>
      </c>
      <c r="G17" s="234" t="s">
        <v>763</v>
      </c>
      <c r="H17" s="234" t="s">
        <v>763</v>
      </c>
      <c r="I17" s="234" t="s">
        <v>686</v>
      </c>
      <c r="J17" s="234" t="s">
        <v>763</v>
      </c>
      <c r="K17" s="234" t="s">
        <v>763</v>
      </c>
      <c r="L17" s="553"/>
      <c r="M17" s="267"/>
      <c r="N17" s="267"/>
      <c r="O17" s="267"/>
      <c r="P17" s="267"/>
      <c r="Q17" s="267"/>
      <c r="R17" s="267"/>
      <c r="S17" s="267"/>
      <c r="T17" s="267"/>
      <c r="U17" s="267"/>
      <c r="V17" s="267"/>
      <c r="W17" s="267"/>
      <c r="X17" s="267"/>
      <c r="Y17" s="267"/>
      <c r="Z17" s="267"/>
      <c r="AA17" s="267"/>
      <c r="AB17" s="267"/>
      <c r="AC17" s="267"/>
      <c r="AD17" s="3"/>
      <c r="AE17" s="3"/>
      <c r="AF17" s="94"/>
      <c r="AG17" s="94"/>
      <c r="AH17" s="94"/>
      <c r="AI17" s="94"/>
      <c r="AJ17" s="94"/>
      <c r="AK17" s="94"/>
      <c r="AL17" s="94"/>
      <c r="AM17" s="94"/>
      <c r="AN17" s="94"/>
      <c r="AO17" s="94"/>
    </row>
    <row r="18" spans="1:41" s="221" customFormat="1" ht="47.25" x14ac:dyDescent="0.25">
      <c r="A18" s="220" t="s">
        <v>741</v>
      </c>
      <c r="B18" s="170" t="s">
        <v>742</v>
      </c>
      <c r="C18" s="220"/>
      <c r="D18" s="301" t="s">
        <v>883</v>
      </c>
      <c r="E18" s="301" t="s">
        <v>883</v>
      </c>
      <c r="F18" s="234" t="s">
        <v>633</v>
      </c>
      <c r="G18" s="234" t="s">
        <v>633</v>
      </c>
      <c r="H18" s="234" t="s">
        <v>633</v>
      </c>
      <c r="I18" s="234" t="s">
        <v>686</v>
      </c>
      <c r="J18" s="234" t="s">
        <v>633</v>
      </c>
      <c r="K18" s="234" t="s">
        <v>633</v>
      </c>
      <c r="L18" s="553"/>
      <c r="M18" s="267"/>
      <c r="N18" s="267"/>
      <c r="O18" s="267"/>
      <c r="P18" s="267"/>
      <c r="Q18" s="267"/>
      <c r="R18" s="267"/>
      <c r="S18" s="267"/>
      <c r="T18" s="267"/>
      <c r="U18" s="267"/>
      <c r="V18" s="267"/>
      <c r="W18" s="267"/>
      <c r="X18" s="267"/>
      <c r="Y18" s="267"/>
      <c r="Z18" s="267"/>
      <c r="AA18" s="267"/>
      <c r="AB18" s="267"/>
      <c r="AC18" s="267"/>
      <c r="AD18" s="3"/>
      <c r="AE18" s="3"/>
      <c r="AF18" s="94"/>
      <c r="AG18" s="94"/>
      <c r="AH18" s="94"/>
      <c r="AI18" s="94"/>
      <c r="AJ18" s="94"/>
      <c r="AK18" s="94"/>
      <c r="AL18" s="94"/>
      <c r="AM18" s="94"/>
      <c r="AN18" s="94"/>
      <c r="AO18" s="94"/>
    </row>
    <row r="19" spans="1:41" s="221" customFormat="1" ht="47.25" x14ac:dyDescent="0.25">
      <c r="A19" s="220" t="s">
        <v>743</v>
      </c>
      <c r="B19" s="170" t="s">
        <v>744</v>
      </c>
      <c r="C19" s="220"/>
      <c r="D19" s="223">
        <v>0</v>
      </c>
      <c r="E19" s="234" t="s">
        <v>763</v>
      </c>
      <c r="F19" s="234" t="s">
        <v>763</v>
      </c>
      <c r="G19" s="234" t="s">
        <v>763</v>
      </c>
      <c r="H19" s="234" t="s">
        <v>763</v>
      </c>
      <c r="I19" s="234" t="s">
        <v>686</v>
      </c>
      <c r="J19" s="234" t="s">
        <v>763</v>
      </c>
      <c r="K19" s="234" t="s">
        <v>763</v>
      </c>
      <c r="L19" s="553"/>
      <c r="M19" s="267"/>
      <c r="N19" s="267"/>
      <c r="O19" s="267"/>
      <c r="P19" s="267"/>
      <c r="Q19" s="267"/>
      <c r="R19" s="267"/>
      <c r="S19" s="267"/>
      <c r="T19" s="267"/>
      <c r="U19" s="267"/>
      <c r="V19" s="267"/>
      <c r="W19" s="267"/>
      <c r="X19" s="267"/>
      <c r="Y19" s="267"/>
      <c r="Z19" s="267"/>
      <c r="AA19" s="267"/>
      <c r="AB19" s="267"/>
      <c r="AC19" s="267"/>
      <c r="AD19" s="3"/>
      <c r="AE19" s="3"/>
      <c r="AF19" s="94"/>
      <c r="AG19" s="94"/>
      <c r="AH19" s="94"/>
      <c r="AI19" s="94"/>
      <c r="AJ19" s="94"/>
      <c r="AK19" s="94"/>
      <c r="AL19" s="94"/>
      <c r="AM19" s="94"/>
      <c r="AN19" s="94"/>
      <c r="AO19" s="94"/>
    </row>
    <row r="20" spans="1:41" s="221" customFormat="1" ht="31.5" x14ac:dyDescent="0.25">
      <c r="A20" s="220" t="s">
        <v>745</v>
      </c>
      <c r="B20" s="170" t="s">
        <v>746</v>
      </c>
      <c r="C20" s="220"/>
      <c r="D20" s="223">
        <v>0</v>
      </c>
      <c r="E20" s="234" t="s">
        <v>763</v>
      </c>
      <c r="F20" s="234" t="s">
        <v>763</v>
      </c>
      <c r="G20" s="234" t="s">
        <v>763</v>
      </c>
      <c r="H20" s="234" t="s">
        <v>763</v>
      </c>
      <c r="I20" s="234" t="s">
        <v>686</v>
      </c>
      <c r="J20" s="234" t="s">
        <v>763</v>
      </c>
      <c r="K20" s="234" t="s">
        <v>763</v>
      </c>
      <c r="L20" s="553"/>
      <c r="M20" s="267"/>
      <c r="N20" s="267"/>
      <c r="O20" s="267"/>
      <c r="P20" s="267"/>
      <c r="Q20" s="267"/>
      <c r="R20" s="267"/>
      <c r="S20" s="267"/>
      <c r="T20" s="267"/>
      <c r="U20" s="267"/>
      <c r="V20" s="267"/>
      <c r="W20" s="267"/>
      <c r="X20" s="267"/>
      <c r="Y20" s="267"/>
      <c r="Z20" s="267"/>
      <c r="AA20" s="267"/>
      <c r="AB20" s="267"/>
      <c r="AC20" s="267"/>
      <c r="AD20" s="3"/>
      <c r="AE20" s="3"/>
      <c r="AF20" s="94"/>
      <c r="AG20" s="94"/>
      <c r="AH20" s="94"/>
      <c r="AI20" s="94"/>
      <c r="AJ20" s="94"/>
      <c r="AK20" s="94"/>
      <c r="AL20" s="94"/>
      <c r="AM20" s="94"/>
      <c r="AN20" s="94"/>
      <c r="AO20" s="94"/>
    </row>
    <row r="21" spans="1:41" s="221" customFormat="1" ht="15.75" x14ac:dyDescent="0.25">
      <c r="A21" s="220"/>
      <c r="B21" s="170"/>
      <c r="C21" s="220"/>
      <c r="D21" s="223"/>
      <c r="E21" s="234"/>
      <c r="F21" s="234"/>
      <c r="G21" s="234"/>
      <c r="H21" s="234"/>
      <c r="I21" s="234"/>
      <c r="J21" s="234"/>
      <c r="K21" s="234"/>
      <c r="L21" s="553"/>
      <c r="M21" s="267"/>
      <c r="N21" s="267"/>
      <c r="O21" s="267"/>
      <c r="P21" s="267"/>
      <c r="Q21" s="267"/>
      <c r="R21" s="267"/>
      <c r="S21" s="267"/>
      <c r="T21" s="267"/>
      <c r="U21" s="267"/>
      <c r="V21" s="267"/>
      <c r="W21" s="267"/>
      <c r="X21" s="267"/>
      <c r="Y21" s="267"/>
      <c r="Z21" s="267"/>
      <c r="AA21" s="267"/>
      <c r="AB21" s="267"/>
      <c r="AC21" s="267"/>
      <c r="AD21" s="3"/>
      <c r="AE21" s="3"/>
      <c r="AF21" s="94"/>
      <c r="AG21" s="94"/>
      <c r="AH21" s="94"/>
      <c r="AI21" s="94"/>
      <c r="AJ21" s="94"/>
      <c r="AK21" s="94"/>
      <c r="AL21" s="94"/>
      <c r="AM21" s="94"/>
      <c r="AN21" s="94"/>
      <c r="AO21" s="94"/>
    </row>
    <row r="22" spans="1:41" s="221" customFormat="1" ht="31.5" x14ac:dyDescent="0.25">
      <c r="A22" s="220">
        <v>1</v>
      </c>
      <c r="B22" s="170" t="s">
        <v>579</v>
      </c>
      <c r="C22" s="220"/>
      <c r="D22" s="223"/>
      <c r="E22" s="234"/>
      <c r="F22" s="234"/>
      <c r="G22" s="234"/>
      <c r="H22" s="234"/>
      <c r="I22" s="234"/>
      <c r="J22" s="234"/>
      <c r="K22" s="234"/>
      <c r="L22" s="553"/>
      <c r="M22" s="267"/>
      <c r="N22" s="267"/>
      <c r="O22" s="267"/>
      <c r="P22" s="267"/>
      <c r="Q22" s="267"/>
      <c r="R22" s="267"/>
      <c r="S22" s="267"/>
      <c r="T22" s="267"/>
      <c r="U22" s="267"/>
      <c r="V22" s="267"/>
      <c r="W22" s="267"/>
      <c r="X22" s="267"/>
      <c r="Y22" s="267"/>
      <c r="Z22" s="267"/>
      <c r="AA22" s="267"/>
      <c r="AB22" s="267"/>
      <c r="AC22" s="267"/>
      <c r="AD22" s="3"/>
      <c r="AE22" s="3"/>
      <c r="AF22" s="94"/>
      <c r="AG22" s="94"/>
      <c r="AH22" s="94"/>
      <c r="AI22" s="94"/>
      <c r="AJ22" s="94"/>
      <c r="AK22" s="94"/>
      <c r="AL22" s="94"/>
      <c r="AM22" s="94"/>
      <c r="AN22" s="94"/>
      <c r="AO22" s="94"/>
    </row>
    <row r="23" spans="1:41" s="221" customFormat="1" ht="47.25" x14ac:dyDescent="0.25">
      <c r="A23" s="235" t="s">
        <v>550</v>
      </c>
      <c r="B23" s="171" t="s">
        <v>747</v>
      </c>
      <c r="C23" s="220"/>
      <c r="D23" s="223">
        <v>0</v>
      </c>
      <c r="E23" s="234" t="s">
        <v>763</v>
      </c>
      <c r="F23" s="234" t="s">
        <v>763</v>
      </c>
      <c r="G23" s="234" t="s">
        <v>763</v>
      </c>
      <c r="H23" s="234" t="s">
        <v>763</v>
      </c>
      <c r="I23" s="234" t="s">
        <v>686</v>
      </c>
      <c r="J23" s="234" t="s">
        <v>763</v>
      </c>
      <c r="K23" s="234" t="s">
        <v>763</v>
      </c>
      <c r="L23" s="553"/>
      <c r="M23" s="267"/>
      <c r="N23" s="267"/>
      <c r="O23" s="267"/>
      <c r="P23" s="267"/>
      <c r="Q23" s="267"/>
      <c r="R23" s="267"/>
      <c r="S23" s="267"/>
      <c r="T23" s="267"/>
      <c r="U23" s="267"/>
      <c r="V23" s="267"/>
      <c r="W23" s="267"/>
      <c r="X23" s="267"/>
      <c r="Y23" s="267"/>
      <c r="Z23" s="267"/>
      <c r="AA23" s="267"/>
      <c r="AB23" s="267"/>
      <c r="AC23" s="267"/>
      <c r="AD23" s="3"/>
      <c r="AE23" s="3"/>
      <c r="AF23" s="94"/>
      <c r="AG23" s="94"/>
      <c r="AH23" s="94"/>
      <c r="AI23" s="94"/>
      <c r="AJ23" s="94"/>
      <c r="AK23" s="94"/>
      <c r="AL23" s="94"/>
      <c r="AM23" s="94"/>
      <c r="AN23" s="94"/>
      <c r="AO23" s="94"/>
    </row>
    <row r="24" spans="1:41" s="221" customFormat="1" ht="47.25" x14ac:dyDescent="0.25">
      <c r="A24" s="236" t="s">
        <v>552</v>
      </c>
      <c r="B24" s="170" t="s">
        <v>748</v>
      </c>
      <c r="C24" s="220"/>
      <c r="D24" s="223"/>
      <c r="E24" s="234"/>
      <c r="F24" s="234"/>
      <c r="G24" s="234"/>
      <c r="H24" s="234"/>
      <c r="I24" s="234"/>
      <c r="J24" s="234"/>
      <c r="K24" s="234"/>
      <c r="L24" s="553"/>
      <c r="M24" s="267"/>
      <c r="N24" s="267"/>
      <c r="O24" s="267"/>
      <c r="P24" s="267"/>
      <c r="Q24" s="267"/>
      <c r="R24" s="267"/>
      <c r="S24" s="267"/>
      <c r="T24" s="267"/>
      <c r="U24" s="267"/>
      <c r="V24" s="267"/>
      <c r="W24" s="267"/>
      <c r="X24" s="267"/>
      <c r="Y24" s="267"/>
      <c r="Z24" s="267"/>
      <c r="AA24" s="267"/>
      <c r="AB24" s="267"/>
      <c r="AC24" s="267"/>
      <c r="AD24" s="3"/>
      <c r="AE24" s="3"/>
      <c r="AF24" s="94"/>
      <c r="AG24" s="94"/>
      <c r="AH24" s="94"/>
      <c r="AI24" s="94"/>
      <c r="AJ24" s="94"/>
      <c r="AK24" s="94"/>
      <c r="AL24" s="94"/>
      <c r="AM24" s="94"/>
      <c r="AN24" s="94"/>
      <c r="AO24" s="94"/>
    </row>
    <row r="25" spans="1:41" s="580" customFormat="1" ht="78.75" x14ac:dyDescent="0.25">
      <c r="A25" s="236"/>
      <c r="B25" s="429" t="str">
        <f>'6'!B34</f>
        <v>Технологическое присоединение энергопринимающих устройств потребителей максимальной мощностью до 15 кВт включительно, всего</v>
      </c>
      <c r="C25" s="575" t="str">
        <f>'6'!C34</f>
        <v>M-O</v>
      </c>
      <c r="D25" s="582" t="s">
        <v>1133</v>
      </c>
      <c r="E25" s="582" t="s">
        <v>1133</v>
      </c>
      <c r="F25" s="234"/>
      <c r="G25" s="234"/>
      <c r="H25" s="234"/>
      <c r="I25" s="234"/>
      <c r="J25" s="234"/>
      <c r="K25" s="234"/>
      <c r="L25" s="553"/>
      <c r="M25" s="267"/>
      <c r="N25" s="267"/>
      <c r="O25" s="267"/>
      <c r="P25" s="267"/>
      <c r="Q25" s="267"/>
      <c r="R25" s="267"/>
      <c r="S25" s="267"/>
      <c r="T25" s="267"/>
      <c r="U25" s="267"/>
      <c r="V25" s="267"/>
      <c r="W25" s="267"/>
      <c r="X25" s="267"/>
      <c r="Y25" s="267"/>
      <c r="Z25" s="267"/>
      <c r="AA25" s="267"/>
      <c r="AB25" s="267"/>
      <c r="AC25" s="267"/>
      <c r="AD25" s="3"/>
      <c r="AE25" s="3"/>
      <c r="AF25" s="94"/>
      <c r="AG25" s="94"/>
      <c r="AH25" s="94"/>
      <c r="AI25" s="94"/>
      <c r="AJ25" s="94"/>
      <c r="AK25" s="94"/>
      <c r="AL25" s="94"/>
      <c r="AM25" s="94"/>
      <c r="AN25" s="94"/>
      <c r="AO25" s="94"/>
    </row>
    <row r="26" spans="1:41" s="580" customFormat="1" ht="78.75" x14ac:dyDescent="0.25">
      <c r="A26" s="236"/>
      <c r="B26" s="429" t="str">
        <f>'6'!B35</f>
        <v>Технологическое присоединение энергопринимающих устройств потребителей максимальной мощностью до 150 кВт включительно, всего</v>
      </c>
      <c r="C26" s="575" t="str">
        <f>'6'!C35</f>
        <v>M-O</v>
      </c>
      <c r="D26" s="582" t="s">
        <v>1133</v>
      </c>
      <c r="E26" s="582" t="s">
        <v>1133</v>
      </c>
      <c r="F26" s="234"/>
      <c r="G26" s="234"/>
      <c r="H26" s="234"/>
      <c r="I26" s="234"/>
      <c r="J26" s="234"/>
      <c r="K26" s="234"/>
      <c r="L26" s="553"/>
      <c r="M26" s="267"/>
      <c r="N26" s="267"/>
      <c r="O26" s="267"/>
      <c r="P26" s="267"/>
      <c r="Q26" s="267"/>
      <c r="R26" s="267"/>
      <c r="S26" s="267"/>
      <c r="T26" s="267"/>
      <c r="U26" s="267"/>
      <c r="V26" s="267"/>
      <c r="W26" s="267"/>
      <c r="X26" s="267"/>
      <c r="Y26" s="267"/>
      <c r="Z26" s="267"/>
      <c r="AA26" s="267"/>
      <c r="AB26" s="267"/>
      <c r="AC26" s="267"/>
      <c r="AD26" s="3"/>
      <c r="AE26" s="3"/>
      <c r="AF26" s="94"/>
      <c r="AG26" s="94"/>
      <c r="AH26" s="94"/>
      <c r="AI26" s="94"/>
      <c r="AJ26" s="94"/>
      <c r="AK26" s="94"/>
      <c r="AL26" s="94"/>
      <c r="AM26" s="94"/>
      <c r="AN26" s="94"/>
      <c r="AO26" s="94"/>
    </row>
    <row r="27" spans="1:41" s="540" customFormat="1" ht="31.5" x14ac:dyDescent="0.25">
      <c r="A27" s="236"/>
      <c r="B27" s="429" t="str">
        <f>'14'!B28</f>
        <v>Реконструкция в рамках технологических присоединений</v>
      </c>
      <c r="C27" s="537" t="s">
        <v>1127</v>
      </c>
      <c r="D27" s="542" t="s">
        <v>1134</v>
      </c>
      <c r="E27" s="582" t="s">
        <v>1134</v>
      </c>
      <c r="F27" s="234"/>
      <c r="G27" s="234"/>
      <c r="H27" s="234"/>
      <c r="I27" s="234"/>
      <c r="J27" s="234"/>
      <c r="K27" s="234"/>
      <c r="L27" s="553"/>
      <c r="M27" s="267"/>
      <c r="N27" s="267"/>
      <c r="O27" s="267"/>
      <c r="P27" s="267"/>
      <c r="Q27" s="267"/>
      <c r="R27" s="267"/>
      <c r="S27" s="267"/>
      <c r="T27" s="267"/>
      <c r="U27" s="267"/>
      <c r="V27" s="267"/>
      <c r="W27" s="267"/>
      <c r="X27" s="267"/>
      <c r="Y27" s="267"/>
      <c r="Z27" s="267"/>
      <c r="AA27" s="267"/>
      <c r="AB27" s="267"/>
      <c r="AC27" s="267"/>
      <c r="AD27" s="3"/>
      <c r="AE27" s="3"/>
      <c r="AF27" s="94"/>
      <c r="AG27" s="94"/>
      <c r="AH27" s="94"/>
      <c r="AI27" s="94"/>
      <c r="AJ27" s="94"/>
      <c r="AK27" s="94"/>
      <c r="AL27" s="94"/>
      <c r="AM27" s="94"/>
      <c r="AN27" s="94"/>
      <c r="AO27" s="94"/>
    </row>
    <row r="28" spans="1:41" s="540" customFormat="1" ht="15.75" x14ac:dyDescent="0.25">
      <c r="A28" s="236"/>
      <c r="B28" s="429"/>
      <c r="C28" s="537"/>
      <c r="D28" s="542"/>
      <c r="E28" s="234"/>
      <c r="F28" s="234"/>
      <c r="G28" s="234"/>
      <c r="H28" s="234"/>
      <c r="I28" s="234"/>
      <c r="J28" s="234"/>
      <c r="K28" s="234"/>
      <c r="L28" s="553"/>
      <c r="M28" s="267"/>
      <c r="N28" s="267"/>
      <c r="O28" s="267"/>
      <c r="P28" s="267"/>
      <c r="Q28" s="267"/>
      <c r="R28" s="267"/>
      <c r="S28" s="267"/>
      <c r="T28" s="267"/>
      <c r="U28" s="267"/>
      <c r="V28" s="267"/>
      <c r="W28" s="267"/>
      <c r="X28" s="267"/>
      <c r="Y28" s="267"/>
      <c r="Z28" s="267"/>
      <c r="AA28" s="267"/>
      <c r="AB28" s="267"/>
      <c r="AC28" s="267"/>
      <c r="AD28" s="3"/>
      <c r="AE28" s="3"/>
      <c r="AF28" s="94"/>
      <c r="AG28" s="94"/>
      <c r="AH28" s="94"/>
      <c r="AI28" s="94"/>
      <c r="AJ28" s="94"/>
      <c r="AK28" s="94"/>
      <c r="AL28" s="94"/>
      <c r="AM28" s="94"/>
      <c r="AN28" s="94"/>
      <c r="AO28" s="94"/>
    </row>
    <row r="29" spans="1:41" s="221" customFormat="1" ht="47.25" x14ac:dyDescent="0.25">
      <c r="A29" s="236" t="s">
        <v>553</v>
      </c>
      <c r="B29" s="429" t="s">
        <v>523</v>
      </c>
      <c r="C29" s="220"/>
      <c r="D29" s="223"/>
      <c r="E29" s="234"/>
      <c r="F29" s="234"/>
      <c r="G29" s="234"/>
      <c r="H29" s="234"/>
      <c r="I29" s="234"/>
      <c r="J29" s="234"/>
      <c r="K29" s="234"/>
      <c r="L29" s="553"/>
      <c r="M29" s="267"/>
      <c r="N29" s="267"/>
      <c r="O29" s="267"/>
      <c r="P29" s="267"/>
      <c r="Q29" s="267"/>
      <c r="R29" s="267"/>
      <c r="S29" s="267"/>
      <c r="T29" s="267"/>
      <c r="U29" s="267"/>
      <c r="V29" s="267"/>
      <c r="W29" s="267"/>
      <c r="X29" s="267"/>
      <c r="Y29" s="267"/>
      <c r="Z29" s="267"/>
      <c r="AA29" s="267"/>
      <c r="AB29" s="267"/>
      <c r="AC29" s="267"/>
      <c r="AD29" s="3"/>
      <c r="AE29" s="3"/>
      <c r="AF29" s="94"/>
      <c r="AG29" s="94"/>
      <c r="AH29" s="94"/>
      <c r="AI29" s="94"/>
      <c r="AJ29" s="94"/>
      <c r="AK29" s="94"/>
      <c r="AL29" s="94"/>
      <c r="AM29" s="94"/>
      <c r="AN29" s="94"/>
      <c r="AO29" s="94"/>
    </row>
    <row r="30" spans="1:41" s="221" customFormat="1" ht="47.25" x14ac:dyDescent="0.25">
      <c r="A30" s="236" t="s">
        <v>554</v>
      </c>
      <c r="B30" s="170" t="s">
        <v>522</v>
      </c>
      <c r="C30" s="220"/>
      <c r="D30" s="223"/>
      <c r="E30" s="234"/>
      <c r="F30" s="234"/>
      <c r="G30" s="234"/>
      <c r="H30" s="234"/>
      <c r="I30" s="234"/>
      <c r="J30" s="234"/>
      <c r="K30" s="234"/>
      <c r="L30" s="553"/>
      <c r="M30" s="267"/>
      <c r="N30" s="267"/>
      <c r="O30" s="267"/>
      <c r="P30" s="267"/>
      <c r="Q30" s="267"/>
      <c r="R30" s="267"/>
      <c r="S30" s="267"/>
      <c r="T30" s="267"/>
      <c r="U30" s="267"/>
      <c r="V30" s="267"/>
      <c r="W30" s="267"/>
      <c r="X30" s="267"/>
      <c r="Y30" s="267"/>
      <c r="Z30" s="267"/>
      <c r="AA30" s="267"/>
      <c r="AB30" s="267"/>
      <c r="AC30" s="267"/>
      <c r="AD30" s="3"/>
      <c r="AE30" s="3"/>
      <c r="AF30" s="94"/>
      <c r="AG30" s="94"/>
      <c r="AH30" s="94"/>
      <c r="AI30" s="94"/>
      <c r="AJ30" s="94"/>
      <c r="AK30" s="94"/>
      <c r="AL30" s="94"/>
      <c r="AM30" s="94"/>
      <c r="AN30" s="94"/>
      <c r="AO30" s="94"/>
    </row>
    <row r="31" spans="1:41" s="221" customFormat="1" ht="94.5" x14ac:dyDescent="0.25">
      <c r="A31" s="236" t="s">
        <v>555</v>
      </c>
      <c r="B31" s="170" t="s">
        <v>749</v>
      </c>
      <c r="C31" s="220"/>
      <c r="D31" s="223"/>
      <c r="E31" s="234"/>
      <c r="F31" s="234"/>
      <c r="G31" s="234"/>
      <c r="H31" s="234"/>
      <c r="I31" s="234"/>
      <c r="J31" s="234"/>
      <c r="K31" s="234"/>
      <c r="L31" s="553"/>
      <c r="M31" s="267"/>
      <c r="N31" s="267"/>
      <c r="O31" s="267"/>
      <c r="P31" s="267"/>
      <c r="Q31" s="267"/>
      <c r="R31" s="267"/>
      <c r="S31" s="267"/>
      <c r="T31" s="267"/>
      <c r="U31" s="267"/>
      <c r="V31" s="267"/>
      <c r="W31" s="267"/>
      <c r="X31" s="267"/>
      <c r="Y31" s="267"/>
      <c r="Z31" s="267"/>
      <c r="AA31" s="267"/>
      <c r="AB31" s="267"/>
      <c r="AC31" s="267"/>
      <c r="AD31" s="3"/>
      <c r="AE31" s="3"/>
      <c r="AF31" s="94"/>
      <c r="AG31" s="94"/>
      <c r="AH31" s="94"/>
      <c r="AI31" s="94"/>
      <c r="AJ31" s="94"/>
      <c r="AK31" s="94"/>
      <c r="AL31" s="94"/>
      <c r="AM31" s="94"/>
      <c r="AN31" s="94"/>
      <c r="AO31" s="94"/>
    </row>
    <row r="32" spans="1:41" s="221" customFormat="1" ht="47.25" x14ac:dyDescent="0.25">
      <c r="A32" s="235" t="s">
        <v>551</v>
      </c>
      <c r="B32" s="171" t="s">
        <v>750</v>
      </c>
      <c r="C32" s="220"/>
      <c r="D32" s="223"/>
      <c r="E32" s="234"/>
      <c r="F32" s="234" t="s">
        <v>633</v>
      </c>
      <c r="G32" s="234" t="s">
        <v>633</v>
      </c>
      <c r="H32" s="234" t="s">
        <v>633</v>
      </c>
      <c r="I32" s="234" t="s">
        <v>686</v>
      </c>
      <c r="J32" s="234" t="s">
        <v>633</v>
      </c>
      <c r="K32" s="234" t="s">
        <v>633</v>
      </c>
      <c r="L32" s="553"/>
      <c r="M32" s="267"/>
      <c r="N32" s="267"/>
      <c r="O32" s="267"/>
      <c r="P32" s="267"/>
      <c r="Q32" s="267"/>
      <c r="R32" s="267"/>
      <c r="S32" s="267"/>
      <c r="T32" s="267"/>
      <c r="U32" s="267"/>
      <c r="V32" s="267"/>
      <c r="W32" s="267"/>
      <c r="X32" s="267"/>
      <c r="Y32" s="267"/>
      <c r="Z32" s="267"/>
      <c r="AA32" s="267"/>
      <c r="AB32" s="267"/>
      <c r="AC32" s="267"/>
      <c r="AD32" s="3"/>
      <c r="AE32" s="3"/>
      <c r="AF32" s="94"/>
      <c r="AG32" s="94"/>
      <c r="AH32" s="94"/>
      <c r="AI32" s="94"/>
      <c r="AJ32" s="94"/>
      <c r="AK32" s="94"/>
      <c r="AL32" s="94"/>
      <c r="AM32" s="94"/>
      <c r="AN32" s="94"/>
      <c r="AO32" s="94"/>
    </row>
    <row r="33" spans="1:41" s="221" customFormat="1" ht="78.75" x14ac:dyDescent="0.25">
      <c r="A33" s="236" t="s">
        <v>556</v>
      </c>
      <c r="B33" s="172" t="s">
        <v>764</v>
      </c>
      <c r="C33" s="220"/>
      <c r="D33" s="301" t="s">
        <v>883</v>
      </c>
      <c r="E33" s="301" t="s">
        <v>883</v>
      </c>
      <c r="F33" s="234" t="s">
        <v>633</v>
      </c>
      <c r="G33" s="234" t="s">
        <v>633</v>
      </c>
      <c r="H33" s="234" t="s">
        <v>633</v>
      </c>
      <c r="I33" s="234" t="s">
        <v>686</v>
      </c>
      <c r="J33" s="234" t="s">
        <v>633</v>
      </c>
      <c r="K33" s="234" t="s">
        <v>633</v>
      </c>
      <c r="L33" s="553"/>
      <c r="M33" s="267"/>
      <c r="N33" s="267"/>
      <c r="O33" s="267"/>
      <c r="P33" s="267"/>
      <c r="Q33" s="267"/>
      <c r="R33" s="267"/>
      <c r="S33" s="267"/>
      <c r="T33" s="267"/>
      <c r="U33" s="267"/>
      <c r="V33" s="267"/>
      <c r="W33" s="267"/>
      <c r="X33" s="267"/>
      <c r="Y33" s="267"/>
      <c r="Z33" s="267"/>
      <c r="AA33" s="267"/>
      <c r="AB33" s="267"/>
      <c r="AC33" s="267"/>
      <c r="AD33" s="3"/>
      <c r="AE33" s="3"/>
      <c r="AF33" s="94"/>
      <c r="AG33" s="94"/>
      <c r="AH33" s="94"/>
      <c r="AI33" s="94"/>
      <c r="AJ33" s="94"/>
      <c r="AK33" s="94"/>
      <c r="AL33" s="94"/>
      <c r="AM33" s="94"/>
      <c r="AN33" s="94"/>
      <c r="AO33" s="94"/>
    </row>
    <row r="34" spans="1:41" s="221" customFormat="1" ht="31.5" x14ac:dyDescent="0.25">
      <c r="A34" s="236" t="s">
        <v>603</v>
      </c>
      <c r="B34" s="170" t="s">
        <v>765</v>
      </c>
      <c r="C34" s="220"/>
      <c r="D34" s="223"/>
      <c r="E34" s="234"/>
      <c r="F34" s="234"/>
      <c r="G34" s="234"/>
      <c r="H34" s="234"/>
      <c r="I34" s="234"/>
      <c r="J34" s="234"/>
      <c r="K34" s="234"/>
      <c r="L34" s="553"/>
      <c r="M34" s="267"/>
      <c r="N34" s="267"/>
      <c r="O34" s="267"/>
      <c r="P34" s="267"/>
      <c r="Q34" s="267"/>
      <c r="R34" s="267"/>
      <c r="S34" s="267"/>
      <c r="T34" s="267"/>
      <c r="U34" s="267"/>
      <c r="V34" s="267"/>
      <c r="W34" s="267"/>
      <c r="X34" s="267"/>
      <c r="Y34" s="267"/>
      <c r="Z34" s="267"/>
      <c r="AA34" s="267"/>
      <c r="AB34" s="267"/>
      <c r="AC34" s="267"/>
      <c r="AD34" s="3"/>
      <c r="AE34" s="3"/>
      <c r="AF34" s="94"/>
      <c r="AG34" s="94"/>
      <c r="AH34" s="94"/>
      <c r="AI34" s="94"/>
      <c r="AJ34" s="94"/>
      <c r="AK34" s="94"/>
      <c r="AL34" s="94"/>
      <c r="AM34" s="94"/>
      <c r="AN34" s="94"/>
      <c r="AO34" s="94"/>
    </row>
    <row r="35" spans="1:41" s="221" customFormat="1" ht="78.75" x14ac:dyDescent="0.25">
      <c r="A35" s="236" t="s">
        <v>604</v>
      </c>
      <c r="B35" s="170" t="s">
        <v>766</v>
      </c>
      <c r="C35" s="220"/>
      <c r="D35" s="301" t="s">
        <v>883</v>
      </c>
      <c r="E35" s="301" t="s">
        <v>883</v>
      </c>
      <c r="F35" s="234" t="s">
        <v>633</v>
      </c>
      <c r="G35" s="234" t="s">
        <v>633</v>
      </c>
      <c r="H35" s="234" t="s">
        <v>633</v>
      </c>
      <c r="I35" s="234" t="s">
        <v>686</v>
      </c>
      <c r="J35" s="234" t="s">
        <v>633</v>
      </c>
      <c r="K35" s="234" t="s">
        <v>633</v>
      </c>
      <c r="L35" s="553"/>
      <c r="M35" s="267"/>
      <c r="N35" s="267"/>
      <c r="O35" s="267"/>
      <c r="P35" s="267"/>
      <c r="Q35" s="267"/>
      <c r="R35" s="267"/>
      <c r="S35" s="267"/>
      <c r="T35" s="267"/>
      <c r="U35" s="267"/>
      <c r="V35" s="267"/>
      <c r="W35" s="267"/>
      <c r="X35" s="267"/>
      <c r="Y35" s="267"/>
      <c r="Z35" s="267"/>
      <c r="AA35" s="267"/>
      <c r="AB35" s="267"/>
      <c r="AC35" s="267"/>
      <c r="AD35" s="3"/>
      <c r="AE35" s="3"/>
      <c r="AF35" s="94"/>
      <c r="AG35" s="94"/>
      <c r="AH35" s="94"/>
      <c r="AI35" s="94"/>
      <c r="AJ35" s="94"/>
      <c r="AK35" s="94"/>
      <c r="AL35" s="94"/>
      <c r="AM35" s="94"/>
      <c r="AN35" s="94"/>
      <c r="AO35" s="94"/>
    </row>
    <row r="36" spans="1:41" s="299" customFormat="1" ht="31.5" x14ac:dyDescent="0.25">
      <c r="A36" s="595"/>
      <c r="B36" s="282" t="s">
        <v>830</v>
      </c>
      <c r="C36" s="298" t="s">
        <v>806</v>
      </c>
      <c r="D36" s="300">
        <v>2020</v>
      </c>
      <c r="E36" s="300">
        <v>2020</v>
      </c>
      <c r="F36" s="234" t="s">
        <v>633</v>
      </c>
      <c r="G36" s="234" t="s">
        <v>633</v>
      </c>
      <c r="H36" s="234" t="s">
        <v>633</v>
      </c>
      <c r="I36" s="234" t="s">
        <v>686</v>
      </c>
      <c r="J36" s="234" t="s">
        <v>633</v>
      </c>
      <c r="K36" s="234" t="s">
        <v>633</v>
      </c>
      <c r="L36" s="553"/>
      <c r="M36" s="267"/>
      <c r="N36" s="267"/>
      <c r="O36" s="267"/>
      <c r="P36" s="267"/>
      <c r="Q36" s="267"/>
      <c r="R36" s="267"/>
      <c r="S36" s="267"/>
      <c r="T36" s="267"/>
      <c r="U36" s="267"/>
      <c r="V36" s="267"/>
      <c r="W36" s="267"/>
      <c r="X36" s="267"/>
      <c r="Y36" s="267"/>
      <c r="Z36" s="267"/>
      <c r="AA36" s="267"/>
      <c r="AB36" s="267"/>
      <c r="AC36" s="267"/>
      <c r="AD36" s="3"/>
      <c r="AE36" s="3"/>
      <c r="AF36" s="94"/>
      <c r="AG36" s="94"/>
      <c r="AH36" s="94"/>
      <c r="AI36" s="94"/>
      <c r="AJ36" s="94"/>
      <c r="AK36" s="94"/>
      <c r="AL36" s="94"/>
      <c r="AM36" s="94"/>
      <c r="AN36" s="94"/>
      <c r="AO36" s="94"/>
    </row>
    <row r="37" spans="1:41" s="299" customFormat="1" ht="15.75" x14ac:dyDescent="0.25">
      <c r="A37" s="595"/>
      <c r="B37" s="282" t="s">
        <v>807</v>
      </c>
      <c r="C37" s="298" t="s">
        <v>806</v>
      </c>
      <c r="D37" s="300">
        <v>2020</v>
      </c>
      <c r="E37" s="300">
        <v>2020</v>
      </c>
      <c r="F37" s="234" t="s">
        <v>633</v>
      </c>
      <c r="G37" s="234" t="s">
        <v>633</v>
      </c>
      <c r="H37" s="234" t="s">
        <v>633</v>
      </c>
      <c r="I37" s="234" t="s">
        <v>686</v>
      </c>
      <c r="J37" s="234" t="s">
        <v>633</v>
      </c>
      <c r="K37" s="234" t="s">
        <v>633</v>
      </c>
      <c r="L37" s="553"/>
      <c r="M37" s="267"/>
      <c r="N37" s="267"/>
      <c r="O37" s="267"/>
      <c r="P37" s="267"/>
      <c r="Q37" s="267"/>
      <c r="R37" s="267"/>
      <c r="S37" s="267"/>
      <c r="T37" s="267"/>
      <c r="U37" s="267"/>
      <c r="V37" s="267"/>
      <c r="W37" s="267"/>
      <c r="X37" s="267"/>
      <c r="Y37" s="267"/>
      <c r="Z37" s="267"/>
      <c r="AA37" s="267"/>
      <c r="AB37" s="267"/>
      <c r="AC37" s="267"/>
      <c r="AD37" s="3"/>
      <c r="AE37" s="3"/>
      <c r="AF37" s="94"/>
      <c r="AG37" s="94"/>
      <c r="AH37" s="94"/>
      <c r="AI37" s="94"/>
      <c r="AJ37" s="94"/>
      <c r="AK37" s="94"/>
      <c r="AL37" s="94"/>
      <c r="AM37" s="94"/>
      <c r="AN37" s="94"/>
      <c r="AO37" s="94"/>
    </row>
    <row r="38" spans="1:41" s="299" customFormat="1" ht="31.5" x14ac:dyDescent="0.25">
      <c r="A38" s="595"/>
      <c r="B38" s="282" t="s">
        <v>831</v>
      </c>
      <c r="C38" s="298" t="s">
        <v>806</v>
      </c>
      <c r="D38" s="300">
        <v>2020</v>
      </c>
      <c r="E38" s="300">
        <v>2020</v>
      </c>
      <c r="F38" s="234" t="s">
        <v>633</v>
      </c>
      <c r="G38" s="234" t="s">
        <v>633</v>
      </c>
      <c r="H38" s="234" t="s">
        <v>633</v>
      </c>
      <c r="I38" s="234" t="s">
        <v>686</v>
      </c>
      <c r="J38" s="234" t="s">
        <v>633</v>
      </c>
      <c r="K38" s="234" t="s">
        <v>633</v>
      </c>
      <c r="L38" s="553"/>
      <c r="M38" s="267"/>
      <c r="N38" s="267"/>
      <c r="O38" s="267"/>
      <c r="P38" s="267"/>
      <c r="Q38" s="267"/>
      <c r="R38" s="267"/>
      <c r="S38" s="267"/>
      <c r="T38" s="267"/>
      <c r="U38" s="267"/>
      <c r="V38" s="267"/>
      <c r="W38" s="267"/>
      <c r="X38" s="267"/>
      <c r="Y38" s="267"/>
      <c r="Z38" s="267"/>
      <c r="AA38" s="267"/>
      <c r="AB38" s="267"/>
      <c r="AC38" s="267"/>
      <c r="AD38" s="3"/>
      <c r="AE38" s="3"/>
      <c r="AF38" s="94"/>
      <c r="AG38" s="94"/>
      <c r="AH38" s="94"/>
      <c r="AI38" s="94"/>
      <c r="AJ38" s="94"/>
      <c r="AK38" s="94"/>
      <c r="AL38" s="94"/>
      <c r="AM38" s="94"/>
      <c r="AN38" s="94"/>
      <c r="AO38" s="94"/>
    </row>
    <row r="39" spans="1:41" s="299" customFormat="1" ht="31.5" x14ac:dyDescent="0.25">
      <c r="A39" s="595"/>
      <c r="B39" s="282" t="s">
        <v>832</v>
      </c>
      <c r="C39" s="298" t="s">
        <v>806</v>
      </c>
      <c r="D39" s="300">
        <v>2020</v>
      </c>
      <c r="E39" s="300">
        <v>2020</v>
      </c>
      <c r="F39" s="234" t="s">
        <v>633</v>
      </c>
      <c r="G39" s="234" t="s">
        <v>633</v>
      </c>
      <c r="H39" s="234" t="s">
        <v>633</v>
      </c>
      <c r="I39" s="234" t="s">
        <v>686</v>
      </c>
      <c r="J39" s="234" t="s">
        <v>633</v>
      </c>
      <c r="K39" s="234" t="s">
        <v>633</v>
      </c>
      <c r="L39" s="553"/>
      <c r="M39" s="267"/>
      <c r="N39" s="267"/>
      <c r="O39" s="267"/>
      <c r="P39" s="267"/>
      <c r="Q39" s="267"/>
      <c r="R39" s="267"/>
      <c r="S39" s="267"/>
      <c r="T39" s="267"/>
      <c r="U39" s="267"/>
      <c r="V39" s="267"/>
      <c r="W39" s="267"/>
      <c r="X39" s="267"/>
      <c r="Y39" s="267"/>
      <c r="Z39" s="267"/>
      <c r="AA39" s="267"/>
      <c r="AB39" s="267"/>
      <c r="AC39" s="267"/>
      <c r="AD39" s="3"/>
      <c r="AE39" s="3"/>
      <c r="AF39" s="94"/>
      <c r="AG39" s="94"/>
      <c r="AH39" s="94"/>
      <c r="AI39" s="94"/>
      <c r="AJ39" s="94"/>
      <c r="AK39" s="94"/>
      <c r="AL39" s="94"/>
      <c r="AM39" s="94"/>
      <c r="AN39" s="94"/>
      <c r="AO39" s="94"/>
    </row>
    <row r="40" spans="1:41" s="299" customFormat="1" ht="31.5" x14ac:dyDescent="0.25">
      <c r="A40" s="595"/>
      <c r="B40" s="282" t="s">
        <v>833</v>
      </c>
      <c r="C40" s="298" t="s">
        <v>806</v>
      </c>
      <c r="D40" s="300">
        <v>2020</v>
      </c>
      <c r="E40" s="300">
        <v>2020</v>
      </c>
      <c r="F40" s="234" t="s">
        <v>633</v>
      </c>
      <c r="G40" s="234" t="s">
        <v>633</v>
      </c>
      <c r="H40" s="234" t="s">
        <v>633</v>
      </c>
      <c r="I40" s="234" t="s">
        <v>686</v>
      </c>
      <c r="J40" s="234" t="s">
        <v>633</v>
      </c>
      <c r="K40" s="234" t="s">
        <v>633</v>
      </c>
      <c r="L40" s="553"/>
      <c r="M40" s="267"/>
      <c r="N40" s="267"/>
      <c r="O40" s="267"/>
      <c r="P40" s="267"/>
      <c r="Q40" s="267"/>
      <c r="R40" s="267"/>
      <c r="S40" s="267"/>
      <c r="T40" s="267"/>
      <c r="U40" s="267"/>
      <c r="V40" s="267"/>
      <c r="W40" s="267"/>
      <c r="X40" s="267"/>
      <c r="Y40" s="267"/>
      <c r="Z40" s="267"/>
      <c r="AA40" s="267"/>
      <c r="AB40" s="267"/>
      <c r="AC40" s="267"/>
      <c r="AD40" s="3"/>
      <c r="AE40" s="3"/>
      <c r="AF40" s="94"/>
      <c r="AG40" s="94"/>
      <c r="AH40" s="94"/>
      <c r="AI40" s="94"/>
      <c r="AJ40" s="94"/>
      <c r="AK40" s="94"/>
      <c r="AL40" s="94"/>
      <c r="AM40" s="94"/>
      <c r="AN40" s="94"/>
      <c r="AO40" s="94"/>
    </row>
    <row r="41" spans="1:41" s="299" customFormat="1" ht="31.5" x14ac:dyDescent="0.25">
      <c r="A41" s="595"/>
      <c r="B41" s="282" t="s">
        <v>808</v>
      </c>
      <c r="C41" s="298" t="s">
        <v>806</v>
      </c>
      <c r="D41" s="300">
        <v>2020</v>
      </c>
      <c r="E41" s="300">
        <v>2020</v>
      </c>
      <c r="F41" s="234" t="s">
        <v>633</v>
      </c>
      <c r="G41" s="234" t="s">
        <v>633</v>
      </c>
      <c r="H41" s="234" t="s">
        <v>633</v>
      </c>
      <c r="I41" s="234" t="s">
        <v>686</v>
      </c>
      <c r="J41" s="234" t="s">
        <v>633</v>
      </c>
      <c r="K41" s="234" t="s">
        <v>633</v>
      </c>
      <c r="L41" s="553"/>
      <c r="M41" s="267"/>
      <c r="N41" s="267"/>
      <c r="O41" s="267"/>
      <c r="P41" s="267"/>
      <c r="Q41" s="267"/>
      <c r="R41" s="267"/>
      <c r="S41" s="267"/>
      <c r="T41" s="267"/>
      <c r="U41" s="267"/>
      <c r="V41" s="267"/>
      <c r="W41" s="267"/>
      <c r="X41" s="267"/>
      <c r="Y41" s="267"/>
      <c r="Z41" s="267"/>
      <c r="AA41" s="267"/>
      <c r="AB41" s="267"/>
      <c r="AC41" s="267"/>
      <c r="AD41" s="3"/>
      <c r="AE41" s="3"/>
      <c r="AF41" s="94"/>
      <c r="AG41" s="94"/>
      <c r="AH41" s="94"/>
      <c r="AI41" s="94"/>
      <c r="AJ41" s="94"/>
      <c r="AK41" s="94"/>
      <c r="AL41" s="94"/>
      <c r="AM41" s="94"/>
      <c r="AN41" s="94"/>
      <c r="AO41" s="94"/>
    </row>
    <row r="42" spans="1:41" s="299" customFormat="1" ht="47.25" x14ac:dyDescent="0.25">
      <c r="A42" s="595"/>
      <c r="B42" s="283" t="s">
        <v>942</v>
      </c>
      <c r="C42" s="311" t="s">
        <v>809</v>
      </c>
      <c r="D42" s="300">
        <v>2021</v>
      </c>
      <c r="E42" s="300">
        <v>2021</v>
      </c>
      <c r="F42" s="234" t="s">
        <v>633</v>
      </c>
      <c r="G42" s="234" t="s">
        <v>633</v>
      </c>
      <c r="H42" s="234" t="s">
        <v>633</v>
      </c>
      <c r="I42" s="234" t="s">
        <v>686</v>
      </c>
      <c r="J42" s="234" t="s">
        <v>633</v>
      </c>
      <c r="K42" s="234" t="s">
        <v>633</v>
      </c>
      <c r="L42" s="553"/>
      <c r="M42" s="267"/>
      <c r="N42" s="267"/>
      <c r="O42" s="267"/>
      <c r="P42" s="267"/>
      <c r="Q42" s="267"/>
      <c r="R42" s="267"/>
      <c r="S42" s="267"/>
      <c r="T42" s="267"/>
      <c r="U42" s="267"/>
      <c r="V42" s="267"/>
      <c r="W42" s="267"/>
      <c r="X42" s="267"/>
      <c r="Y42" s="267"/>
      <c r="Z42" s="267"/>
      <c r="AA42" s="267"/>
      <c r="AB42" s="267"/>
      <c r="AC42" s="267"/>
      <c r="AD42" s="3"/>
      <c r="AE42" s="3"/>
      <c r="AF42" s="94"/>
      <c r="AG42" s="94"/>
      <c r="AH42" s="94"/>
      <c r="AI42" s="94"/>
      <c r="AJ42" s="94"/>
      <c r="AK42" s="94"/>
      <c r="AL42" s="94"/>
      <c r="AM42" s="94"/>
      <c r="AN42" s="94"/>
      <c r="AO42" s="94"/>
    </row>
    <row r="43" spans="1:41" s="299" customFormat="1" ht="47.25" x14ac:dyDescent="0.25">
      <c r="A43" s="595"/>
      <c r="B43" s="283" t="s">
        <v>943</v>
      </c>
      <c r="C43" s="311" t="s">
        <v>809</v>
      </c>
      <c r="D43" s="300">
        <v>2021</v>
      </c>
      <c r="E43" s="300">
        <v>2021</v>
      </c>
      <c r="F43" s="234" t="s">
        <v>633</v>
      </c>
      <c r="G43" s="234" t="s">
        <v>633</v>
      </c>
      <c r="H43" s="234" t="s">
        <v>633</v>
      </c>
      <c r="I43" s="234" t="s">
        <v>686</v>
      </c>
      <c r="J43" s="234" t="s">
        <v>633</v>
      </c>
      <c r="K43" s="234" t="s">
        <v>633</v>
      </c>
      <c r="L43" s="553"/>
      <c r="M43" s="267"/>
      <c r="N43" s="267"/>
      <c r="O43" s="267"/>
      <c r="P43" s="267"/>
      <c r="Q43" s="267"/>
      <c r="R43" s="267"/>
      <c r="S43" s="267"/>
      <c r="T43" s="267"/>
      <c r="U43" s="267"/>
      <c r="V43" s="267"/>
      <c r="W43" s="267"/>
      <c r="X43" s="267"/>
      <c r="Y43" s="267"/>
      <c r="Z43" s="267"/>
      <c r="AA43" s="267"/>
      <c r="AB43" s="267"/>
      <c r="AC43" s="267"/>
      <c r="AD43" s="3"/>
      <c r="AE43" s="3"/>
      <c r="AF43" s="94"/>
      <c r="AG43" s="94"/>
      <c r="AH43" s="94"/>
      <c r="AI43" s="94"/>
      <c r="AJ43" s="94"/>
      <c r="AK43" s="94"/>
      <c r="AL43" s="94"/>
      <c r="AM43" s="94"/>
      <c r="AN43" s="94"/>
      <c r="AO43" s="94"/>
    </row>
    <row r="44" spans="1:41" s="299" customFormat="1" ht="31.5" x14ac:dyDescent="0.25">
      <c r="A44" s="595"/>
      <c r="B44" s="283" t="s">
        <v>944</v>
      </c>
      <c r="C44" s="311" t="s">
        <v>809</v>
      </c>
      <c r="D44" s="300">
        <v>2021</v>
      </c>
      <c r="E44" s="300">
        <v>2021</v>
      </c>
      <c r="F44" s="234" t="s">
        <v>633</v>
      </c>
      <c r="G44" s="234" t="s">
        <v>633</v>
      </c>
      <c r="H44" s="234" t="s">
        <v>633</v>
      </c>
      <c r="I44" s="234" t="s">
        <v>686</v>
      </c>
      <c r="J44" s="234" t="s">
        <v>633</v>
      </c>
      <c r="K44" s="234" t="s">
        <v>633</v>
      </c>
      <c r="L44" s="553"/>
      <c r="M44" s="267"/>
      <c r="N44" s="267"/>
      <c r="O44" s="267"/>
      <c r="P44" s="267"/>
      <c r="Q44" s="267"/>
      <c r="R44" s="267"/>
      <c r="S44" s="267"/>
      <c r="T44" s="267"/>
      <c r="U44" s="267"/>
      <c r="V44" s="267"/>
      <c r="W44" s="267"/>
      <c r="X44" s="267"/>
      <c r="Y44" s="267"/>
      <c r="Z44" s="267"/>
      <c r="AA44" s="267"/>
      <c r="AB44" s="267"/>
      <c r="AC44" s="267"/>
      <c r="AD44" s="3"/>
      <c r="AE44" s="3"/>
      <c r="AF44" s="94"/>
      <c r="AG44" s="94"/>
      <c r="AH44" s="94"/>
      <c r="AI44" s="94"/>
      <c r="AJ44" s="94"/>
      <c r="AK44" s="94"/>
      <c r="AL44" s="94"/>
      <c r="AM44" s="94"/>
      <c r="AN44" s="94"/>
      <c r="AO44" s="94"/>
    </row>
    <row r="45" spans="1:41" s="299" customFormat="1" ht="47.25" x14ac:dyDescent="0.25">
      <c r="A45" s="595"/>
      <c r="B45" s="283" t="s">
        <v>945</v>
      </c>
      <c r="C45" s="311" t="s">
        <v>809</v>
      </c>
      <c r="D45" s="300">
        <v>2021</v>
      </c>
      <c r="E45" s="300">
        <v>2021</v>
      </c>
      <c r="F45" s="234" t="s">
        <v>633</v>
      </c>
      <c r="G45" s="234" t="s">
        <v>633</v>
      </c>
      <c r="H45" s="234" t="s">
        <v>633</v>
      </c>
      <c r="I45" s="234" t="s">
        <v>686</v>
      </c>
      <c r="J45" s="234" t="s">
        <v>633</v>
      </c>
      <c r="K45" s="234" t="s">
        <v>633</v>
      </c>
      <c r="L45" s="553"/>
      <c r="M45" s="267"/>
      <c r="N45" s="267"/>
      <c r="O45" s="267"/>
      <c r="P45" s="267"/>
      <c r="Q45" s="267"/>
      <c r="R45" s="267"/>
      <c r="S45" s="267"/>
      <c r="T45" s="267"/>
      <c r="U45" s="267"/>
      <c r="V45" s="267"/>
      <c r="W45" s="267"/>
      <c r="X45" s="267"/>
      <c r="Y45" s="267"/>
      <c r="Z45" s="267"/>
      <c r="AA45" s="267"/>
      <c r="AB45" s="267"/>
      <c r="AC45" s="267"/>
      <c r="AD45" s="3"/>
      <c r="AE45" s="3"/>
      <c r="AF45" s="94"/>
      <c r="AG45" s="94"/>
      <c r="AH45" s="94"/>
      <c r="AI45" s="94"/>
      <c r="AJ45" s="94"/>
      <c r="AK45" s="94"/>
      <c r="AL45" s="94"/>
      <c r="AM45" s="94"/>
      <c r="AN45" s="94"/>
      <c r="AO45" s="94"/>
    </row>
    <row r="46" spans="1:41" s="299" customFormat="1" ht="47.25" x14ac:dyDescent="0.25">
      <c r="A46" s="595"/>
      <c r="B46" s="283" t="s">
        <v>946</v>
      </c>
      <c r="C46" s="311" t="s">
        <v>809</v>
      </c>
      <c r="D46" s="300">
        <v>2021</v>
      </c>
      <c r="E46" s="300">
        <v>2021</v>
      </c>
      <c r="F46" s="234" t="s">
        <v>633</v>
      </c>
      <c r="G46" s="234" t="s">
        <v>633</v>
      </c>
      <c r="H46" s="234" t="s">
        <v>633</v>
      </c>
      <c r="I46" s="234" t="s">
        <v>686</v>
      </c>
      <c r="J46" s="234" t="s">
        <v>633</v>
      </c>
      <c r="K46" s="234" t="s">
        <v>633</v>
      </c>
      <c r="L46" s="553"/>
      <c r="M46" s="267"/>
      <c r="N46" s="267"/>
      <c r="O46" s="267"/>
      <c r="P46" s="267"/>
      <c r="Q46" s="267"/>
      <c r="R46" s="267"/>
      <c r="S46" s="267"/>
      <c r="T46" s="267"/>
      <c r="U46" s="267"/>
      <c r="V46" s="267"/>
      <c r="W46" s="267"/>
      <c r="X46" s="267"/>
      <c r="Y46" s="267"/>
      <c r="Z46" s="267"/>
      <c r="AA46" s="267"/>
      <c r="AB46" s="267"/>
      <c r="AC46" s="267"/>
      <c r="AD46" s="3"/>
      <c r="AE46" s="3"/>
      <c r="AF46" s="94"/>
      <c r="AG46" s="94"/>
      <c r="AH46" s="94"/>
      <c r="AI46" s="94"/>
      <c r="AJ46" s="94"/>
      <c r="AK46" s="94"/>
      <c r="AL46" s="94"/>
      <c r="AM46" s="94"/>
      <c r="AN46" s="94"/>
      <c r="AO46" s="94"/>
    </row>
    <row r="47" spans="1:41" s="299" customFormat="1" ht="31.5" x14ac:dyDescent="0.25">
      <c r="A47" s="595"/>
      <c r="B47" s="282" t="str">
        <f>'7'!B55</f>
        <v>Установка оборудования БКТП  взамен существующей КТП-59</v>
      </c>
      <c r="C47" s="298" t="s">
        <v>810</v>
      </c>
      <c r="D47" s="300">
        <v>2022</v>
      </c>
      <c r="E47" s="300">
        <v>2022</v>
      </c>
      <c r="F47" s="234" t="s">
        <v>633</v>
      </c>
      <c r="G47" s="234" t="s">
        <v>633</v>
      </c>
      <c r="H47" s="234" t="s">
        <v>633</v>
      </c>
      <c r="I47" s="234" t="s">
        <v>686</v>
      </c>
      <c r="J47" s="234" t="s">
        <v>633</v>
      </c>
      <c r="K47" s="234" t="s">
        <v>633</v>
      </c>
      <c r="L47" s="553"/>
      <c r="M47" s="267"/>
      <c r="N47" s="267"/>
      <c r="O47" s="267"/>
      <c r="P47" s="267"/>
      <c r="Q47" s="267"/>
      <c r="R47" s="267"/>
      <c r="S47" s="267"/>
      <c r="T47" s="267"/>
      <c r="U47" s="267"/>
      <c r="V47" s="267"/>
      <c r="W47" s="267"/>
      <c r="X47" s="267"/>
      <c r="Y47" s="267"/>
      <c r="Z47" s="267"/>
      <c r="AA47" s="267"/>
      <c r="AB47" s="267"/>
      <c r="AC47" s="267"/>
      <c r="AD47" s="3"/>
      <c r="AE47" s="3"/>
      <c r="AF47" s="94"/>
      <c r="AG47" s="94"/>
      <c r="AH47" s="94"/>
      <c r="AI47" s="94"/>
      <c r="AJ47" s="94"/>
      <c r="AK47" s="94"/>
      <c r="AL47" s="94"/>
      <c r="AM47" s="94"/>
      <c r="AN47" s="94"/>
      <c r="AO47" s="94"/>
    </row>
    <row r="48" spans="1:41" s="299" customFormat="1" ht="15.75" x14ac:dyDescent="0.25">
      <c r="A48" s="595"/>
      <c r="B48" s="282" t="str">
        <f>'7'!B56</f>
        <v>Замена оборудования ТП-14</v>
      </c>
      <c r="C48" s="298" t="s">
        <v>810</v>
      </c>
      <c r="D48" s="300">
        <v>2022</v>
      </c>
      <c r="E48" s="300">
        <v>2022</v>
      </c>
      <c r="F48" s="234" t="s">
        <v>633</v>
      </c>
      <c r="G48" s="234" t="s">
        <v>633</v>
      </c>
      <c r="H48" s="234" t="s">
        <v>633</v>
      </c>
      <c r="I48" s="234" t="s">
        <v>686</v>
      </c>
      <c r="J48" s="234" t="s">
        <v>633</v>
      </c>
      <c r="K48" s="234" t="s">
        <v>633</v>
      </c>
      <c r="L48" s="553"/>
      <c r="M48" s="267"/>
      <c r="N48" s="267"/>
      <c r="O48" s="267"/>
      <c r="P48" s="267"/>
      <c r="Q48" s="267"/>
      <c r="R48" s="267"/>
      <c r="S48" s="267"/>
      <c r="T48" s="267"/>
      <c r="U48" s="267"/>
      <c r="V48" s="267"/>
      <c r="W48" s="267"/>
      <c r="X48" s="267"/>
      <c r="Y48" s="267"/>
      <c r="Z48" s="267"/>
      <c r="AA48" s="267"/>
      <c r="AB48" s="267"/>
      <c r="AC48" s="267"/>
      <c r="AD48" s="3"/>
      <c r="AE48" s="3"/>
      <c r="AF48" s="94"/>
      <c r="AG48" s="94"/>
      <c r="AH48" s="94"/>
      <c r="AI48" s="94"/>
      <c r="AJ48" s="94"/>
      <c r="AK48" s="94"/>
      <c r="AL48" s="94"/>
      <c r="AM48" s="94"/>
      <c r="AN48" s="94"/>
      <c r="AO48" s="94"/>
    </row>
    <row r="49" spans="1:41" s="299" customFormat="1" ht="31.5" x14ac:dyDescent="0.25">
      <c r="A49" s="595"/>
      <c r="B49" s="282" t="str">
        <f>'7'!B57</f>
        <v>Замена оборудования РУ-6кВ РП-16</v>
      </c>
      <c r="C49" s="298" t="s">
        <v>810</v>
      </c>
      <c r="D49" s="300">
        <v>2022</v>
      </c>
      <c r="E49" s="300">
        <v>2022</v>
      </c>
      <c r="F49" s="234" t="s">
        <v>633</v>
      </c>
      <c r="G49" s="234" t="s">
        <v>633</v>
      </c>
      <c r="H49" s="234" t="s">
        <v>633</v>
      </c>
      <c r="I49" s="234" t="s">
        <v>686</v>
      </c>
      <c r="J49" s="234" t="s">
        <v>633</v>
      </c>
      <c r="K49" s="234" t="s">
        <v>633</v>
      </c>
      <c r="L49" s="553"/>
      <c r="M49" s="267"/>
      <c r="N49" s="267"/>
      <c r="O49" s="267"/>
      <c r="P49" s="267"/>
      <c r="Q49" s="267"/>
      <c r="R49" s="267"/>
      <c r="S49" s="267"/>
      <c r="T49" s="267"/>
      <c r="U49" s="267"/>
      <c r="V49" s="267"/>
      <c r="W49" s="267"/>
      <c r="X49" s="267"/>
      <c r="Y49" s="267"/>
      <c r="Z49" s="267"/>
      <c r="AA49" s="267"/>
      <c r="AB49" s="267"/>
      <c r="AC49" s="267"/>
      <c r="AD49" s="3"/>
      <c r="AE49" s="3"/>
      <c r="AF49" s="94"/>
      <c r="AG49" s="94"/>
      <c r="AH49" s="94"/>
      <c r="AI49" s="94"/>
      <c r="AJ49" s="94"/>
      <c r="AK49" s="94"/>
      <c r="AL49" s="94"/>
      <c r="AM49" s="94"/>
      <c r="AN49" s="94"/>
      <c r="AO49" s="94"/>
    </row>
    <row r="50" spans="1:41" s="540" customFormat="1" ht="36" customHeight="1" x14ac:dyDescent="0.25">
      <c r="A50" s="595"/>
      <c r="B50" s="282" t="str">
        <f>'7'!B58</f>
        <v>Замена оборудования РП-3 с переводом нагрузок</v>
      </c>
      <c r="C50" s="539" t="s">
        <v>810</v>
      </c>
      <c r="D50" s="541">
        <v>2022</v>
      </c>
      <c r="E50" s="541">
        <v>2022</v>
      </c>
      <c r="F50" s="234" t="s">
        <v>633</v>
      </c>
      <c r="G50" s="234" t="s">
        <v>633</v>
      </c>
      <c r="H50" s="234" t="s">
        <v>633</v>
      </c>
      <c r="I50" s="234" t="s">
        <v>686</v>
      </c>
      <c r="J50" s="234" t="s">
        <v>633</v>
      </c>
      <c r="K50" s="234" t="s">
        <v>633</v>
      </c>
      <c r="L50" s="553"/>
      <c r="M50" s="267"/>
      <c r="N50" s="267"/>
      <c r="O50" s="267"/>
      <c r="P50" s="267"/>
      <c r="Q50" s="267"/>
      <c r="R50" s="267"/>
      <c r="S50" s="267"/>
      <c r="T50" s="267"/>
      <c r="U50" s="267"/>
      <c r="V50" s="267"/>
      <c r="W50" s="267"/>
      <c r="X50" s="267"/>
      <c r="Y50" s="267"/>
      <c r="Z50" s="267"/>
      <c r="AA50" s="267"/>
      <c r="AB50" s="267"/>
      <c r="AC50" s="267"/>
      <c r="AD50" s="3"/>
      <c r="AE50" s="3"/>
      <c r="AF50" s="94"/>
      <c r="AG50" s="94"/>
      <c r="AH50" s="94"/>
      <c r="AI50" s="94"/>
      <c r="AJ50" s="94"/>
      <c r="AK50" s="94"/>
      <c r="AL50" s="94"/>
      <c r="AM50" s="94"/>
      <c r="AN50" s="94"/>
      <c r="AO50" s="94"/>
    </row>
    <row r="51" spans="1:41" s="299" customFormat="1" ht="47.25" x14ac:dyDescent="0.25">
      <c r="A51" s="595"/>
      <c r="B51" s="282" t="str">
        <f>'7'!B59</f>
        <v>Установка КТП  взамен существующей ТП-115 с переводом нагрузок</v>
      </c>
      <c r="C51" s="298" t="s">
        <v>810</v>
      </c>
      <c r="D51" s="300">
        <v>2022</v>
      </c>
      <c r="E51" s="300">
        <v>2022</v>
      </c>
      <c r="F51" s="234" t="s">
        <v>633</v>
      </c>
      <c r="G51" s="234" t="s">
        <v>633</v>
      </c>
      <c r="H51" s="234" t="s">
        <v>633</v>
      </c>
      <c r="I51" s="234" t="s">
        <v>686</v>
      </c>
      <c r="J51" s="234" t="s">
        <v>633</v>
      </c>
      <c r="K51" s="234" t="s">
        <v>633</v>
      </c>
      <c r="L51" s="553"/>
      <c r="M51" s="267"/>
      <c r="N51" s="267"/>
      <c r="O51" s="267"/>
      <c r="P51" s="267"/>
      <c r="Q51" s="267"/>
      <c r="R51" s="267"/>
      <c r="S51" s="267"/>
      <c r="T51" s="267"/>
      <c r="U51" s="267"/>
      <c r="V51" s="267"/>
      <c r="W51" s="267"/>
      <c r="X51" s="267"/>
      <c r="Y51" s="267"/>
      <c r="Z51" s="267"/>
      <c r="AA51" s="267"/>
      <c r="AB51" s="267"/>
      <c r="AC51" s="267"/>
      <c r="AD51" s="3"/>
      <c r="AE51" s="3"/>
      <c r="AF51" s="94"/>
      <c r="AG51" s="94"/>
      <c r="AH51" s="94"/>
      <c r="AI51" s="94"/>
      <c r="AJ51" s="94"/>
      <c r="AK51" s="94"/>
      <c r="AL51" s="94"/>
      <c r="AM51" s="94"/>
      <c r="AN51" s="94"/>
      <c r="AO51" s="94"/>
    </row>
    <row r="52" spans="1:41" s="299" customFormat="1" ht="47.25" x14ac:dyDescent="0.25">
      <c r="A52" s="595"/>
      <c r="B52" s="282" t="str">
        <f>'7'!B60</f>
        <v>Установка  КТП  взамен существующей ТП-118 с переводом нагрузок</v>
      </c>
      <c r="C52" s="298" t="s">
        <v>810</v>
      </c>
      <c r="D52" s="300">
        <v>2022</v>
      </c>
      <c r="E52" s="300">
        <v>2022</v>
      </c>
      <c r="F52" s="234" t="s">
        <v>633</v>
      </c>
      <c r="G52" s="234" t="s">
        <v>633</v>
      </c>
      <c r="H52" s="234" t="s">
        <v>633</v>
      </c>
      <c r="I52" s="234" t="s">
        <v>686</v>
      </c>
      <c r="J52" s="234" t="s">
        <v>633</v>
      </c>
      <c r="K52" s="234" t="s">
        <v>633</v>
      </c>
      <c r="L52" s="553"/>
      <c r="M52" s="267"/>
      <c r="N52" s="267"/>
      <c r="O52" s="267"/>
      <c r="P52" s="267"/>
      <c r="Q52" s="267"/>
      <c r="R52" s="267"/>
      <c r="S52" s="267"/>
      <c r="T52" s="267"/>
      <c r="U52" s="267"/>
      <c r="V52" s="267"/>
      <c r="W52" s="267"/>
      <c r="X52" s="267"/>
      <c r="Y52" s="267"/>
      <c r="Z52" s="267"/>
      <c r="AA52" s="267"/>
      <c r="AB52" s="267"/>
      <c r="AC52" s="267"/>
      <c r="AD52" s="3"/>
      <c r="AE52" s="3"/>
      <c r="AF52" s="94"/>
      <c r="AG52" s="94"/>
      <c r="AH52" s="94"/>
      <c r="AI52" s="94"/>
      <c r="AJ52" s="94"/>
      <c r="AK52" s="94"/>
      <c r="AL52" s="94"/>
      <c r="AM52" s="94"/>
      <c r="AN52" s="94"/>
      <c r="AO52" s="94"/>
    </row>
    <row r="53" spans="1:41" s="528" customFormat="1" ht="47.25" x14ac:dyDescent="0.25">
      <c r="A53" s="595"/>
      <c r="B53" s="282" t="s">
        <v>1093</v>
      </c>
      <c r="C53" s="526" t="s">
        <v>810</v>
      </c>
      <c r="D53" s="529">
        <v>2022</v>
      </c>
      <c r="E53" s="529">
        <v>2022</v>
      </c>
      <c r="F53" s="234" t="s">
        <v>633</v>
      </c>
      <c r="G53" s="234" t="s">
        <v>633</v>
      </c>
      <c r="H53" s="234" t="s">
        <v>633</v>
      </c>
      <c r="I53" s="234" t="s">
        <v>686</v>
      </c>
      <c r="J53" s="234" t="s">
        <v>633</v>
      </c>
      <c r="K53" s="234" t="s">
        <v>633</v>
      </c>
      <c r="L53" s="553"/>
      <c r="M53" s="267"/>
      <c r="N53" s="267"/>
      <c r="O53" s="267"/>
      <c r="P53" s="267"/>
      <c r="Q53" s="267"/>
      <c r="R53" s="267"/>
      <c r="S53" s="267"/>
      <c r="T53" s="267"/>
      <c r="U53" s="267"/>
      <c r="V53" s="267"/>
      <c r="W53" s="267"/>
      <c r="X53" s="267"/>
      <c r="Y53" s="267"/>
      <c r="Z53" s="267"/>
      <c r="AA53" s="267"/>
      <c r="AB53" s="267"/>
      <c r="AC53" s="267"/>
      <c r="AD53" s="3"/>
      <c r="AE53" s="3"/>
      <c r="AF53" s="94"/>
      <c r="AG53" s="94"/>
      <c r="AH53" s="94"/>
      <c r="AI53" s="94"/>
      <c r="AJ53" s="94"/>
      <c r="AK53" s="94"/>
      <c r="AL53" s="94"/>
      <c r="AM53" s="94"/>
      <c r="AN53" s="94"/>
      <c r="AO53" s="94"/>
    </row>
    <row r="54" spans="1:41" s="299" customFormat="1" ht="47.25" x14ac:dyDescent="0.25">
      <c r="A54" s="595"/>
      <c r="B54" s="282" t="s">
        <v>1076</v>
      </c>
      <c r="C54" s="298" t="s">
        <v>810</v>
      </c>
      <c r="D54" s="300">
        <v>2022</v>
      </c>
      <c r="E54" s="300">
        <v>2022</v>
      </c>
      <c r="F54" s="234" t="s">
        <v>633</v>
      </c>
      <c r="G54" s="234" t="s">
        <v>633</v>
      </c>
      <c r="H54" s="234" t="s">
        <v>633</v>
      </c>
      <c r="I54" s="234" t="s">
        <v>686</v>
      </c>
      <c r="J54" s="234" t="s">
        <v>633</v>
      </c>
      <c r="K54" s="234" t="s">
        <v>633</v>
      </c>
      <c r="L54" s="553"/>
      <c r="M54" s="267"/>
      <c r="N54" s="267"/>
      <c r="O54" s="267"/>
      <c r="P54" s="267"/>
      <c r="Q54" s="267"/>
      <c r="R54" s="267"/>
      <c r="S54" s="267"/>
      <c r="T54" s="267"/>
      <c r="U54" s="267"/>
      <c r="V54" s="267"/>
      <c r="W54" s="267"/>
      <c r="X54" s="267"/>
      <c r="Y54" s="267"/>
      <c r="Z54" s="267"/>
      <c r="AA54" s="267"/>
      <c r="AB54" s="267"/>
      <c r="AC54" s="267"/>
      <c r="AD54" s="3"/>
      <c r="AE54" s="3"/>
      <c r="AF54" s="94"/>
      <c r="AG54" s="94"/>
      <c r="AH54" s="94"/>
      <c r="AI54" s="94"/>
      <c r="AJ54" s="94"/>
      <c r="AK54" s="94"/>
      <c r="AL54" s="94"/>
      <c r="AM54" s="94"/>
      <c r="AN54" s="94"/>
      <c r="AO54" s="94"/>
    </row>
    <row r="55" spans="1:41" s="299" customFormat="1" ht="47.25" x14ac:dyDescent="0.25">
      <c r="A55" s="595"/>
      <c r="B55" s="282" t="str">
        <f>'7'!B63</f>
        <v>Установка  КТП  взамен существующей КТП-50 с переводом нагрузок</v>
      </c>
      <c r="C55" s="298" t="s">
        <v>810</v>
      </c>
      <c r="D55" s="300">
        <v>2022</v>
      </c>
      <c r="E55" s="300">
        <v>2022</v>
      </c>
      <c r="F55" s="234" t="s">
        <v>633</v>
      </c>
      <c r="G55" s="234" t="s">
        <v>633</v>
      </c>
      <c r="H55" s="234" t="s">
        <v>633</v>
      </c>
      <c r="I55" s="234" t="s">
        <v>686</v>
      </c>
      <c r="J55" s="234" t="s">
        <v>633</v>
      </c>
      <c r="K55" s="234" t="s">
        <v>633</v>
      </c>
      <c r="L55" s="553"/>
      <c r="M55" s="267"/>
      <c r="N55" s="267"/>
      <c r="O55" s="267"/>
      <c r="P55" s="267"/>
      <c r="Q55" s="267"/>
      <c r="R55" s="267"/>
      <c r="S55" s="267"/>
      <c r="T55" s="267"/>
      <c r="U55" s="267"/>
      <c r="V55" s="267"/>
      <c r="W55" s="267"/>
      <c r="X55" s="267"/>
      <c r="Y55" s="267"/>
      <c r="Z55" s="267"/>
      <c r="AA55" s="267"/>
      <c r="AB55" s="267"/>
      <c r="AC55" s="267"/>
      <c r="AD55" s="3"/>
      <c r="AE55" s="3"/>
      <c r="AF55" s="94"/>
      <c r="AG55" s="94"/>
      <c r="AH55" s="94"/>
      <c r="AI55" s="94"/>
      <c r="AJ55" s="94"/>
      <c r="AK55" s="94"/>
      <c r="AL55" s="94"/>
      <c r="AM55" s="94"/>
      <c r="AN55" s="94"/>
      <c r="AO55" s="94"/>
    </row>
    <row r="56" spans="1:41" s="299" customFormat="1" ht="47.25" x14ac:dyDescent="0.25">
      <c r="A56" s="595"/>
      <c r="B56" s="282" t="str">
        <f>'7'!B64</f>
        <v>Установка  КТП  взамен существующей ТП-524 с переводом нагрузок</v>
      </c>
      <c r="C56" s="298" t="s">
        <v>810</v>
      </c>
      <c r="D56" s="300">
        <v>2022</v>
      </c>
      <c r="E56" s="300">
        <v>2022</v>
      </c>
      <c r="F56" s="234" t="s">
        <v>633</v>
      </c>
      <c r="G56" s="234" t="s">
        <v>633</v>
      </c>
      <c r="H56" s="234" t="s">
        <v>633</v>
      </c>
      <c r="I56" s="234" t="s">
        <v>686</v>
      </c>
      <c r="J56" s="234" t="s">
        <v>633</v>
      </c>
      <c r="K56" s="234" t="s">
        <v>633</v>
      </c>
      <c r="L56" s="553"/>
      <c r="M56" s="267"/>
      <c r="N56" s="267"/>
      <c r="O56" s="267"/>
      <c r="P56" s="267"/>
      <c r="Q56" s="267"/>
      <c r="R56" s="267"/>
      <c r="S56" s="267"/>
      <c r="T56" s="267"/>
      <c r="U56" s="267"/>
      <c r="V56" s="267"/>
      <c r="W56" s="267"/>
      <c r="X56" s="267"/>
      <c r="Y56" s="267"/>
      <c r="Z56" s="267"/>
      <c r="AA56" s="267"/>
      <c r="AB56" s="267"/>
      <c r="AC56" s="267"/>
      <c r="AD56" s="3"/>
      <c r="AE56" s="3"/>
      <c r="AF56" s="94"/>
      <c r="AG56" s="94"/>
      <c r="AH56" s="94"/>
      <c r="AI56" s="94"/>
      <c r="AJ56" s="94"/>
      <c r="AK56" s="94"/>
      <c r="AL56" s="94"/>
      <c r="AM56" s="94"/>
      <c r="AN56" s="94"/>
      <c r="AO56" s="94"/>
    </row>
    <row r="57" spans="1:41" s="580" customFormat="1" ht="63" x14ac:dyDescent="0.25">
      <c r="A57" s="595"/>
      <c r="B57" s="282" t="s">
        <v>1128</v>
      </c>
      <c r="C57" s="578" t="s">
        <v>810</v>
      </c>
      <c r="D57" s="581">
        <v>2022</v>
      </c>
      <c r="E57" s="581">
        <v>2022</v>
      </c>
      <c r="F57" s="234" t="s">
        <v>633</v>
      </c>
      <c r="G57" s="234" t="s">
        <v>633</v>
      </c>
      <c r="H57" s="234" t="s">
        <v>633</v>
      </c>
      <c r="I57" s="234" t="s">
        <v>686</v>
      </c>
      <c r="J57" s="234" t="s">
        <v>633</v>
      </c>
      <c r="K57" s="234" t="s">
        <v>633</v>
      </c>
      <c r="L57" s="553"/>
      <c r="M57" s="267"/>
      <c r="N57" s="267"/>
      <c r="O57" s="267"/>
      <c r="P57" s="267"/>
      <c r="Q57" s="267"/>
      <c r="R57" s="267"/>
      <c r="S57" s="267"/>
      <c r="T57" s="267"/>
      <c r="U57" s="267"/>
      <c r="V57" s="267"/>
      <c r="W57" s="267"/>
      <c r="X57" s="267"/>
      <c r="Y57" s="267"/>
      <c r="Z57" s="267"/>
      <c r="AA57" s="267"/>
      <c r="AB57" s="267"/>
      <c r="AC57" s="267"/>
      <c r="AD57" s="3"/>
      <c r="AE57" s="3"/>
      <c r="AF57" s="94"/>
      <c r="AG57" s="94"/>
      <c r="AH57" s="94"/>
      <c r="AI57" s="94"/>
      <c r="AJ57" s="94"/>
      <c r="AK57" s="94"/>
      <c r="AL57" s="94"/>
      <c r="AM57" s="94"/>
      <c r="AN57" s="94"/>
      <c r="AO57" s="94"/>
    </row>
    <row r="58" spans="1:41" s="580" customFormat="1" ht="63" x14ac:dyDescent="0.25">
      <c r="A58" s="595"/>
      <c r="B58" s="282" t="s">
        <v>1129</v>
      </c>
      <c r="C58" s="578" t="s">
        <v>810</v>
      </c>
      <c r="D58" s="581">
        <v>2022</v>
      </c>
      <c r="E58" s="581">
        <v>2022</v>
      </c>
      <c r="F58" s="234" t="s">
        <v>633</v>
      </c>
      <c r="G58" s="234" t="s">
        <v>633</v>
      </c>
      <c r="H58" s="234" t="s">
        <v>633</v>
      </c>
      <c r="I58" s="234" t="s">
        <v>686</v>
      </c>
      <c r="J58" s="234" t="s">
        <v>633</v>
      </c>
      <c r="K58" s="234" t="s">
        <v>633</v>
      </c>
      <c r="L58" s="553"/>
      <c r="M58" s="267"/>
      <c r="N58" s="267"/>
      <c r="O58" s="267"/>
      <c r="P58" s="267"/>
      <c r="Q58" s="267"/>
      <c r="R58" s="267"/>
      <c r="S58" s="267"/>
      <c r="T58" s="267"/>
      <c r="U58" s="267"/>
      <c r="V58" s="267"/>
      <c r="W58" s="267"/>
      <c r="X58" s="267"/>
      <c r="Y58" s="267"/>
      <c r="Z58" s="267"/>
      <c r="AA58" s="267"/>
      <c r="AB58" s="267"/>
      <c r="AC58" s="267"/>
      <c r="AD58" s="3"/>
      <c r="AE58" s="3"/>
      <c r="AF58" s="94"/>
      <c r="AG58" s="94"/>
      <c r="AH58" s="94"/>
      <c r="AI58" s="94"/>
      <c r="AJ58" s="94"/>
      <c r="AK58" s="94"/>
      <c r="AL58" s="94"/>
      <c r="AM58" s="94"/>
      <c r="AN58" s="94"/>
      <c r="AO58" s="94"/>
    </row>
    <row r="59" spans="1:41" s="580" customFormat="1" ht="78.75" x14ac:dyDescent="0.25">
      <c r="A59" s="595"/>
      <c r="B59" s="282" t="s">
        <v>1130</v>
      </c>
      <c r="C59" s="578" t="s">
        <v>810</v>
      </c>
      <c r="D59" s="581">
        <v>2022</v>
      </c>
      <c r="E59" s="581">
        <v>2022</v>
      </c>
      <c r="F59" s="234" t="s">
        <v>633</v>
      </c>
      <c r="G59" s="234" t="s">
        <v>633</v>
      </c>
      <c r="H59" s="234" t="s">
        <v>633</v>
      </c>
      <c r="I59" s="234" t="s">
        <v>686</v>
      </c>
      <c r="J59" s="234" t="s">
        <v>633</v>
      </c>
      <c r="K59" s="234" t="s">
        <v>633</v>
      </c>
      <c r="L59" s="553"/>
      <c r="M59" s="267"/>
      <c r="N59" s="267"/>
      <c r="O59" s="267"/>
      <c r="P59" s="267"/>
      <c r="Q59" s="267"/>
      <c r="R59" s="267"/>
      <c r="S59" s="267"/>
      <c r="T59" s="267"/>
      <c r="U59" s="267"/>
      <c r="V59" s="267"/>
      <c r="W59" s="267"/>
      <c r="X59" s="267"/>
      <c r="Y59" s="267"/>
      <c r="Z59" s="267"/>
      <c r="AA59" s="267"/>
      <c r="AB59" s="267"/>
      <c r="AC59" s="267"/>
      <c r="AD59" s="3"/>
      <c r="AE59" s="3"/>
      <c r="AF59" s="94"/>
      <c r="AG59" s="94"/>
      <c r="AH59" s="94"/>
      <c r="AI59" s="94"/>
      <c r="AJ59" s="94"/>
      <c r="AK59" s="94"/>
      <c r="AL59" s="94"/>
      <c r="AM59" s="94"/>
      <c r="AN59" s="94"/>
      <c r="AO59" s="94"/>
    </row>
    <row r="60" spans="1:41" s="580" customFormat="1" ht="63" x14ac:dyDescent="0.25">
      <c r="A60" s="595"/>
      <c r="B60" s="282" t="s">
        <v>1131</v>
      </c>
      <c r="C60" s="578" t="s">
        <v>810</v>
      </c>
      <c r="D60" s="581">
        <v>2022</v>
      </c>
      <c r="E60" s="581">
        <v>2022</v>
      </c>
      <c r="F60" s="234" t="s">
        <v>633</v>
      </c>
      <c r="G60" s="234" t="s">
        <v>633</v>
      </c>
      <c r="H60" s="234" t="s">
        <v>633</v>
      </c>
      <c r="I60" s="234" t="s">
        <v>686</v>
      </c>
      <c r="J60" s="234" t="s">
        <v>633</v>
      </c>
      <c r="K60" s="234" t="s">
        <v>633</v>
      </c>
      <c r="L60" s="553"/>
      <c r="M60" s="267"/>
      <c r="N60" s="267"/>
      <c r="O60" s="267"/>
      <c r="P60" s="267"/>
      <c r="Q60" s="267"/>
      <c r="R60" s="267"/>
      <c r="S60" s="267"/>
      <c r="T60" s="267"/>
      <c r="U60" s="267"/>
      <c r="V60" s="267"/>
      <c r="W60" s="267"/>
      <c r="X60" s="267"/>
      <c r="Y60" s="267"/>
      <c r="Z60" s="267"/>
      <c r="AA60" s="267"/>
      <c r="AB60" s="267"/>
      <c r="AC60" s="267"/>
      <c r="AD60" s="3"/>
      <c r="AE60" s="3"/>
      <c r="AF60" s="94"/>
      <c r="AG60" s="94"/>
      <c r="AH60" s="94"/>
      <c r="AI60" s="94"/>
      <c r="AJ60" s="94"/>
      <c r="AK60" s="94"/>
      <c r="AL60" s="94"/>
      <c r="AM60" s="94"/>
      <c r="AN60" s="94"/>
      <c r="AO60" s="94"/>
    </row>
    <row r="61" spans="1:41" s="528" customFormat="1" ht="47.25" x14ac:dyDescent="0.25">
      <c r="A61" s="595"/>
      <c r="B61" s="282" t="str">
        <f>'7'!B69</f>
        <v>Установка КТП  взамен существующей ТП-116 с переводом нагрузок</v>
      </c>
      <c r="C61" s="526" t="s">
        <v>813</v>
      </c>
      <c r="D61" s="529">
        <v>2023</v>
      </c>
      <c r="E61" s="529">
        <v>2023</v>
      </c>
      <c r="F61" s="234" t="s">
        <v>633</v>
      </c>
      <c r="G61" s="234" t="s">
        <v>633</v>
      </c>
      <c r="H61" s="234" t="s">
        <v>633</v>
      </c>
      <c r="I61" s="234" t="s">
        <v>686</v>
      </c>
      <c r="J61" s="234" t="s">
        <v>633</v>
      </c>
      <c r="K61" s="234" t="s">
        <v>633</v>
      </c>
      <c r="L61" s="553"/>
      <c r="M61" s="267"/>
      <c r="N61" s="267"/>
      <c r="O61" s="267"/>
      <c r="P61" s="267"/>
      <c r="Q61" s="267"/>
      <c r="R61" s="267"/>
      <c r="S61" s="267"/>
      <c r="T61" s="267"/>
      <c r="U61" s="267"/>
      <c r="V61" s="267"/>
      <c r="W61" s="267"/>
      <c r="X61" s="267"/>
      <c r="Y61" s="267"/>
      <c r="Z61" s="267"/>
      <c r="AA61" s="267"/>
      <c r="AB61" s="267"/>
      <c r="AC61" s="267"/>
      <c r="AD61" s="3"/>
      <c r="AE61" s="3"/>
      <c r="AF61" s="94"/>
      <c r="AG61" s="94"/>
      <c r="AH61" s="94"/>
      <c r="AI61" s="94"/>
      <c r="AJ61" s="94"/>
      <c r="AK61" s="94"/>
      <c r="AL61" s="94"/>
      <c r="AM61" s="94"/>
      <c r="AN61" s="94"/>
      <c r="AO61" s="94"/>
    </row>
    <row r="62" spans="1:41" s="299" customFormat="1" ht="47.25" x14ac:dyDescent="0.25">
      <c r="A62" s="595"/>
      <c r="B62" s="282" t="str">
        <f>'7'!B70</f>
        <v>Замена оборудования
 РУ-6кВ РП-16 с переводом нагрузок</v>
      </c>
      <c r="C62" s="298" t="s">
        <v>813</v>
      </c>
      <c r="D62" s="300">
        <v>2023</v>
      </c>
      <c r="E62" s="300">
        <v>2023</v>
      </c>
      <c r="F62" s="234" t="s">
        <v>633</v>
      </c>
      <c r="G62" s="234" t="s">
        <v>633</v>
      </c>
      <c r="H62" s="234" t="s">
        <v>633</v>
      </c>
      <c r="I62" s="234" t="s">
        <v>686</v>
      </c>
      <c r="J62" s="234" t="s">
        <v>633</v>
      </c>
      <c r="K62" s="234" t="s">
        <v>633</v>
      </c>
      <c r="L62" s="553"/>
      <c r="M62" s="267"/>
      <c r="N62" s="267"/>
      <c r="O62" s="267"/>
      <c r="P62" s="267"/>
      <c r="Q62" s="267"/>
      <c r="R62" s="267"/>
      <c r="S62" s="267"/>
      <c r="T62" s="267"/>
      <c r="U62" s="267"/>
      <c r="V62" s="267"/>
      <c r="W62" s="267"/>
      <c r="X62" s="267"/>
      <c r="Y62" s="267"/>
      <c r="Z62" s="267"/>
      <c r="AA62" s="267"/>
      <c r="AB62" s="267"/>
      <c r="AC62" s="267"/>
      <c r="AD62" s="3"/>
      <c r="AE62" s="3"/>
      <c r="AF62" s="94"/>
      <c r="AG62" s="94"/>
      <c r="AH62" s="94"/>
      <c r="AI62" s="94"/>
      <c r="AJ62" s="94"/>
      <c r="AK62" s="94"/>
      <c r="AL62" s="94"/>
      <c r="AM62" s="94"/>
      <c r="AN62" s="94"/>
      <c r="AO62" s="94"/>
    </row>
    <row r="63" spans="1:41" s="299" customFormat="1" ht="15.75" x14ac:dyDescent="0.25">
      <c r="A63" s="595"/>
      <c r="B63" s="282" t="str">
        <f>'7'!B71</f>
        <v>Замена оборудования РУ-6кВ РП-8</v>
      </c>
      <c r="C63" s="298" t="s">
        <v>813</v>
      </c>
      <c r="D63" s="300">
        <v>2023</v>
      </c>
      <c r="E63" s="300">
        <v>2023</v>
      </c>
      <c r="F63" s="234" t="s">
        <v>633</v>
      </c>
      <c r="G63" s="234" t="s">
        <v>633</v>
      </c>
      <c r="H63" s="234" t="s">
        <v>633</v>
      </c>
      <c r="I63" s="234" t="s">
        <v>686</v>
      </c>
      <c r="J63" s="234" t="s">
        <v>633</v>
      </c>
      <c r="K63" s="234" t="s">
        <v>633</v>
      </c>
      <c r="L63" s="553"/>
      <c r="M63" s="267"/>
      <c r="N63" s="267"/>
      <c r="O63" s="267"/>
      <c r="P63" s="267"/>
      <c r="Q63" s="267"/>
      <c r="R63" s="267"/>
      <c r="S63" s="267"/>
      <c r="T63" s="267"/>
      <c r="U63" s="267"/>
      <c r="V63" s="267"/>
      <c r="W63" s="267"/>
      <c r="X63" s="267"/>
      <c r="Y63" s="267"/>
      <c r="Z63" s="267"/>
      <c r="AA63" s="267"/>
      <c r="AB63" s="267"/>
      <c r="AC63" s="267"/>
      <c r="AD63" s="3"/>
      <c r="AE63" s="3"/>
      <c r="AF63" s="94"/>
      <c r="AG63" s="94"/>
      <c r="AH63" s="94"/>
      <c r="AI63" s="94"/>
      <c r="AJ63" s="94"/>
      <c r="AK63" s="94"/>
      <c r="AL63" s="94"/>
      <c r="AM63" s="94"/>
      <c r="AN63" s="94"/>
      <c r="AO63" s="94"/>
    </row>
    <row r="64" spans="1:41" s="299" customFormat="1" ht="31.5" x14ac:dyDescent="0.25">
      <c r="A64" s="595"/>
      <c r="B64" s="282" t="str">
        <f>'7'!B72</f>
        <v>Замена оборудования РУ-6кВ ТП-55 с переводом нагрузок</v>
      </c>
      <c r="C64" s="298" t="s">
        <v>813</v>
      </c>
      <c r="D64" s="300">
        <v>2023</v>
      </c>
      <c r="E64" s="300">
        <v>2023</v>
      </c>
      <c r="F64" s="234" t="s">
        <v>633</v>
      </c>
      <c r="G64" s="234" t="s">
        <v>633</v>
      </c>
      <c r="H64" s="234" t="s">
        <v>633</v>
      </c>
      <c r="I64" s="234" t="s">
        <v>686</v>
      </c>
      <c r="J64" s="234" t="s">
        <v>633</v>
      </c>
      <c r="K64" s="234" t="s">
        <v>633</v>
      </c>
      <c r="L64" s="553"/>
      <c r="M64" s="267"/>
      <c r="N64" s="267"/>
      <c r="O64" s="267"/>
      <c r="P64" s="267"/>
      <c r="Q64" s="267"/>
      <c r="R64" s="267"/>
      <c r="S64" s="267"/>
      <c r="T64" s="267"/>
      <c r="U64" s="267"/>
      <c r="V64" s="267"/>
      <c r="W64" s="267"/>
      <c r="X64" s="267"/>
      <c r="Y64" s="267"/>
      <c r="Z64" s="267"/>
      <c r="AA64" s="267"/>
      <c r="AB64" s="267"/>
      <c r="AC64" s="267"/>
      <c r="AD64" s="3"/>
      <c r="AE64" s="3"/>
      <c r="AF64" s="94"/>
      <c r="AG64" s="94"/>
      <c r="AH64" s="94"/>
      <c r="AI64" s="94"/>
      <c r="AJ64" s="94"/>
      <c r="AK64" s="94"/>
      <c r="AL64" s="94"/>
      <c r="AM64" s="94"/>
      <c r="AN64" s="94"/>
      <c r="AO64" s="94"/>
    </row>
    <row r="65" spans="1:41" s="299" customFormat="1" ht="47.25" x14ac:dyDescent="0.25">
      <c r="A65" s="595"/>
      <c r="B65" s="282" t="str">
        <f>'7'!B73</f>
        <v>Установка оборудования БКТП  взамен существующей ТП-377 с переводом нагрузок</v>
      </c>
      <c r="C65" s="298" t="s">
        <v>813</v>
      </c>
      <c r="D65" s="300">
        <v>2023</v>
      </c>
      <c r="E65" s="300">
        <v>2023</v>
      </c>
      <c r="F65" s="234" t="s">
        <v>633</v>
      </c>
      <c r="G65" s="234" t="s">
        <v>633</v>
      </c>
      <c r="H65" s="234" t="s">
        <v>633</v>
      </c>
      <c r="I65" s="234" t="s">
        <v>686</v>
      </c>
      <c r="J65" s="234" t="s">
        <v>633</v>
      </c>
      <c r="K65" s="234" t="s">
        <v>633</v>
      </c>
      <c r="L65" s="553"/>
      <c r="M65" s="267"/>
      <c r="N65" s="267"/>
      <c r="O65" s="267"/>
      <c r="P65" s="267"/>
      <c r="Q65" s="267"/>
      <c r="R65" s="267"/>
      <c r="S65" s="267"/>
      <c r="T65" s="267"/>
      <c r="U65" s="267"/>
      <c r="V65" s="267"/>
      <c r="W65" s="267"/>
      <c r="X65" s="267"/>
      <c r="Y65" s="267"/>
      <c r="Z65" s="267"/>
      <c r="AA65" s="267"/>
      <c r="AB65" s="267"/>
      <c r="AC65" s="267"/>
      <c r="AD65" s="3"/>
      <c r="AE65" s="3"/>
      <c r="AF65" s="94"/>
      <c r="AG65" s="94"/>
      <c r="AH65" s="94"/>
      <c r="AI65" s="94"/>
      <c r="AJ65" s="94"/>
      <c r="AK65" s="94"/>
      <c r="AL65" s="94"/>
      <c r="AM65" s="94"/>
      <c r="AN65" s="94"/>
      <c r="AO65" s="94"/>
    </row>
    <row r="66" spans="1:41" s="543" customFormat="1" ht="31.5" x14ac:dyDescent="0.25">
      <c r="A66" s="595"/>
      <c r="B66" s="282" t="str">
        <f>'7'!B74</f>
        <v>Замена оборудования РУ-6кВ секции №2 ГПП-1</v>
      </c>
      <c r="C66" s="544" t="s">
        <v>813</v>
      </c>
      <c r="D66" s="545">
        <v>2023</v>
      </c>
      <c r="E66" s="545">
        <v>2023</v>
      </c>
      <c r="F66" s="234" t="s">
        <v>633</v>
      </c>
      <c r="G66" s="234" t="s">
        <v>633</v>
      </c>
      <c r="H66" s="234" t="s">
        <v>633</v>
      </c>
      <c r="I66" s="234" t="s">
        <v>686</v>
      </c>
      <c r="J66" s="234" t="s">
        <v>633</v>
      </c>
      <c r="K66" s="234" t="s">
        <v>633</v>
      </c>
      <c r="L66" s="553"/>
      <c r="M66" s="267"/>
      <c r="N66" s="267"/>
      <c r="O66" s="267"/>
      <c r="P66" s="267"/>
      <c r="Q66" s="267"/>
      <c r="R66" s="267"/>
      <c r="S66" s="267"/>
      <c r="T66" s="267"/>
      <c r="U66" s="267"/>
      <c r="V66" s="267"/>
      <c r="W66" s="267"/>
      <c r="X66" s="267"/>
      <c r="Y66" s="267"/>
      <c r="Z66" s="267"/>
      <c r="AA66" s="267"/>
      <c r="AB66" s="267"/>
      <c r="AC66" s="267"/>
      <c r="AD66" s="3"/>
      <c r="AE66" s="3"/>
      <c r="AF66" s="94"/>
      <c r="AG66" s="94"/>
      <c r="AH66" s="94"/>
      <c r="AI66" s="94"/>
      <c r="AJ66" s="94"/>
      <c r="AK66" s="94"/>
      <c r="AL66" s="94"/>
      <c r="AM66" s="94"/>
      <c r="AN66" s="94"/>
      <c r="AO66" s="94"/>
    </row>
    <row r="67" spans="1:41" s="543" customFormat="1" ht="47.25" x14ac:dyDescent="0.25">
      <c r="A67" s="595"/>
      <c r="B67" s="282" t="s">
        <v>1087</v>
      </c>
      <c r="C67" s="544" t="s">
        <v>813</v>
      </c>
      <c r="D67" s="545">
        <v>2023</v>
      </c>
      <c r="E67" s="545">
        <v>2023</v>
      </c>
      <c r="F67" s="234" t="s">
        <v>633</v>
      </c>
      <c r="G67" s="234" t="s">
        <v>633</v>
      </c>
      <c r="H67" s="234" t="s">
        <v>633</v>
      </c>
      <c r="I67" s="234" t="s">
        <v>686</v>
      </c>
      <c r="J67" s="234" t="s">
        <v>633</v>
      </c>
      <c r="K67" s="234" t="s">
        <v>633</v>
      </c>
      <c r="L67" s="553"/>
      <c r="M67" s="267"/>
      <c r="N67" s="267"/>
      <c r="O67" s="267"/>
      <c r="P67" s="267"/>
      <c r="Q67" s="267"/>
      <c r="R67" s="267"/>
      <c r="S67" s="267"/>
      <c r="T67" s="267"/>
      <c r="U67" s="267"/>
      <c r="V67" s="267"/>
      <c r="W67" s="267"/>
      <c r="X67" s="267"/>
      <c r="Y67" s="267"/>
      <c r="Z67" s="267"/>
      <c r="AA67" s="267"/>
      <c r="AB67" s="267"/>
      <c r="AC67" s="267"/>
      <c r="AD67" s="3"/>
      <c r="AE67" s="3"/>
      <c r="AF67" s="94"/>
      <c r="AG67" s="94"/>
      <c r="AH67" s="94"/>
      <c r="AI67" s="94"/>
      <c r="AJ67" s="94"/>
      <c r="AK67" s="94"/>
      <c r="AL67" s="94"/>
      <c r="AM67" s="94"/>
      <c r="AN67" s="94"/>
      <c r="AO67" s="94"/>
    </row>
    <row r="68" spans="1:41" s="558" customFormat="1" ht="47.25" x14ac:dyDescent="0.25">
      <c r="A68" s="595"/>
      <c r="B68" s="282" t="str">
        <f>'7'!B76</f>
        <v>Установка КТП взамен существующей ТП-130 с переводом нагрузок</v>
      </c>
      <c r="C68" s="557" t="s">
        <v>813</v>
      </c>
      <c r="D68" s="559">
        <v>2023</v>
      </c>
      <c r="E68" s="559">
        <v>2023</v>
      </c>
      <c r="F68" s="234" t="s">
        <v>633</v>
      </c>
      <c r="G68" s="234" t="s">
        <v>633</v>
      </c>
      <c r="H68" s="234" t="s">
        <v>633</v>
      </c>
      <c r="I68" s="234" t="s">
        <v>686</v>
      </c>
      <c r="J68" s="234" t="s">
        <v>633</v>
      </c>
      <c r="K68" s="234" t="s">
        <v>633</v>
      </c>
      <c r="L68" s="553"/>
      <c r="M68" s="267"/>
      <c r="N68" s="267"/>
      <c r="O68" s="267"/>
      <c r="P68" s="267"/>
      <c r="Q68" s="267"/>
      <c r="R68" s="267"/>
      <c r="S68" s="267"/>
      <c r="T68" s="267"/>
      <c r="U68" s="267"/>
      <c r="V68" s="267"/>
      <c r="W68" s="267"/>
      <c r="X68" s="267"/>
      <c r="Y68" s="267"/>
      <c r="Z68" s="267"/>
      <c r="AA68" s="267"/>
      <c r="AB68" s="267"/>
      <c r="AC68" s="267"/>
      <c r="AD68" s="3"/>
      <c r="AE68" s="3"/>
      <c r="AF68" s="94"/>
      <c r="AG68" s="94"/>
      <c r="AH68" s="94"/>
      <c r="AI68" s="94"/>
      <c r="AJ68" s="94"/>
      <c r="AK68" s="94"/>
      <c r="AL68" s="94"/>
      <c r="AM68" s="94"/>
      <c r="AN68" s="94"/>
      <c r="AO68" s="94"/>
    </row>
    <row r="69" spans="1:41" s="601" customFormat="1" ht="78.75" x14ac:dyDescent="0.25">
      <c r="A69" s="595"/>
      <c r="B69" s="282" t="str">
        <f>'7'!B77</f>
        <v>Разработка проектно-сметной документации "Установка КТП взамен существующей КТП-150 с переводом нагрузок" (п.Гидромеханизации)</v>
      </c>
      <c r="C69" s="600" t="s">
        <v>813</v>
      </c>
      <c r="D69" s="603">
        <v>2023</v>
      </c>
      <c r="E69" s="603">
        <v>2023</v>
      </c>
      <c r="F69" s="234" t="s">
        <v>633</v>
      </c>
      <c r="G69" s="234" t="s">
        <v>633</v>
      </c>
      <c r="H69" s="234" t="s">
        <v>633</v>
      </c>
      <c r="I69" s="234" t="s">
        <v>686</v>
      </c>
      <c r="J69" s="234" t="s">
        <v>633</v>
      </c>
      <c r="K69" s="234" t="s">
        <v>633</v>
      </c>
      <c r="L69" s="553"/>
      <c r="M69" s="267"/>
      <c r="N69" s="267"/>
      <c r="O69" s="267"/>
      <c r="P69" s="267"/>
      <c r="Q69" s="267"/>
      <c r="R69" s="267"/>
      <c r="S69" s="267"/>
      <c r="T69" s="267"/>
      <c r="U69" s="267"/>
      <c r="V69" s="267"/>
      <c r="W69" s="267"/>
      <c r="X69" s="267"/>
      <c r="Y69" s="267"/>
      <c r="Z69" s="267"/>
      <c r="AA69" s="267"/>
      <c r="AB69" s="267"/>
      <c r="AC69" s="267"/>
      <c r="AD69" s="3"/>
      <c r="AE69" s="3"/>
      <c r="AF69" s="94"/>
      <c r="AG69" s="94"/>
      <c r="AH69" s="94"/>
      <c r="AI69" s="94"/>
      <c r="AJ69" s="94"/>
      <c r="AK69" s="94"/>
      <c r="AL69" s="94"/>
      <c r="AM69" s="94"/>
      <c r="AN69" s="94"/>
      <c r="AO69" s="94"/>
    </row>
    <row r="70" spans="1:41" s="601" customFormat="1" ht="63" x14ac:dyDescent="0.25">
      <c r="A70" s="595"/>
      <c r="B70" s="282" t="str">
        <f>'7'!B78</f>
        <v>Разработка проектно-сметной документации  "Строительство КЛ-6,0кВ РП8-КТП150 с участком ГНБ" (п.Гидромеханизации)</v>
      </c>
      <c r="C70" s="600" t="s">
        <v>813</v>
      </c>
      <c r="D70" s="603">
        <v>2023</v>
      </c>
      <c r="E70" s="603">
        <v>2023</v>
      </c>
      <c r="F70" s="234" t="s">
        <v>633</v>
      </c>
      <c r="G70" s="234" t="s">
        <v>633</v>
      </c>
      <c r="H70" s="234" t="s">
        <v>633</v>
      </c>
      <c r="I70" s="234" t="s">
        <v>686</v>
      </c>
      <c r="J70" s="234" t="s">
        <v>633</v>
      </c>
      <c r="K70" s="234" t="s">
        <v>633</v>
      </c>
      <c r="L70" s="553"/>
      <c r="M70" s="267"/>
      <c r="N70" s="267"/>
      <c r="O70" s="267"/>
      <c r="P70" s="267"/>
      <c r="Q70" s="267"/>
      <c r="R70" s="267"/>
      <c r="S70" s="267"/>
      <c r="T70" s="267"/>
      <c r="U70" s="267"/>
      <c r="V70" s="267"/>
      <c r="W70" s="267"/>
      <c r="X70" s="267"/>
      <c r="Y70" s="267"/>
      <c r="Z70" s="267"/>
      <c r="AA70" s="267"/>
      <c r="AB70" s="267"/>
      <c r="AC70" s="267"/>
      <c r="AD70" s="3"/>
      <c r="AE70" s="3"/>
      <c r="AF70" s="94"/>
      <c r="AG70" s="94"/>
      <c r="AH70" s="94"/>
      <c r="AI70" s="94"/>
      <c r="AJ70" s="94"/>
      <c r="AK70" s="94"/>
      <c r="AL70" s="94"/>
      <c r="AM70" s="94"/>
      <c r="AN70" s="94"/>
      <c r="AO70" s="94"/>
    </row>
    <row r="71" spans="1:41" s="299" customFormat="1" ht="15.75" x14ac:dyDescent="0.25">
      <c r="A71" s="595"/>
      <c r="B71" s="282" t="str">
        <f>'7'!B79</f>
        <v>Реконструкция ТП-116</v>
      </c>
      <c r="C71" s="298" t="s">
        <v>817</v>
      </c>
      <c r="D71" s="300">
        <v>2024</v>
      </c>
      <c r="E71" s="300">
        <v>2024</v>
      </c>
      <c r="F71" s="234" t="s">
        <v>633</v>
      </c>
      <c r="G71" s="234" t="s">
        <v>633</v>
      </c>
      <c r="H71" s="234" t="s">
        <v>633</v>
      </c>
      <c r="I71" s="234" t="s">
        <v>686</v>
      </c>
      <c r="J71" s="234" t="s">
        <v>633</v>
      </c>
      <c r="K71" s="234" t="s">
        <v>633</v>
      </c>
      <c r="L71" s="553"/>
      <c r="M71" s="267"/>
      <c r="N71" s="267"/>
      <c r="O71" s="267"/>
      <c r="P71" s="267"/>
      <c r="Q71" s="267"/>
      <c r="R71" s="267"/>
      <c r="S71" s="267"/>
      <c r="T71" s="267"/>
      <c r="U71" s="267"/>
      <c r="V71" s="267"/>
      <c r="W71" s="267"/>
      <c r="X71" s="267"/>
      <c r="Y71" s="267"/>
      <c r="Z71" s="267"/>
      <c r="AA71" s="267"/>
      <c r="AB71" s="267"/>
      <c r="AC71" s="267"/>
      <c r="AD71" s="3"/>
      <c r="AE71" s="3"/>
      <c r="AF71" s="94"/>
      <c r="AG71" s="94"/>
      <c r="AH71" s="94"/>
      <c r="AI71" s="94"/>
      <c r="AJ71" s="94"/>
      <c r="AK71" s="94"/>
      <c r="AL71" s="94"/>
      <c r="AM71" s="94"/>
      <c r="AN71" s="94"/>
      <c r="AO71" s="94"/>
    </row>
    <row r="72" spans="1:41" s="299" customFormat="1" ht="47.25" x14ac:dyDescent="0.25">
      <c r="A72" s="595"/>
      <c r="B72" s="282" t="str">
        <f>'7'!B80</f>
        <v>Реконструкция ГПП-1 с заменой оборудования РУ-6кВ секция №2 и переводом нагрузок</v>
      </c>
      <c r="C72" s="298" t="s">
        <v>817</v>
      </c>
      <c r="D72" s="300">
        <v>2024</v>
      </c>
      <c r="E72" s="300">
        <v>2024</v>
      </c>
      <c r="F72" s="234" t="s">
        <v>633</v>
      </c>
      <c r="G72" s="234" t="s">
        <v>633</v>
      </c>
      <c r="H72" s="234" t="s">
        <v>633</v>
      </c>
      <c r="I72" s="234" t="s">
        <v>686</v>
      </c>
      <c r="J72" s="234" t="s">
        <v>633</v>
      </c>
      <c r="K72" s="234" t="s">
        <v>633</v>
      </c>
      <c r="L72" s="553"/>
      <c r="M72" s="267"/>
      <c r="N72" s="267"/>
      <c r="O72" s="267"/>
      <c r="P72" s="267"/>
      <c r="Q72" s="267"/>
      <c r="R72" s="267"/>
      <c r="S72" s="267"/>
      <c r="T72" s="267"/>
      <c r="U72" s="267"/>
      <c r="V72" s="267"/>
      <c r="W72" s="267"/>
      <c r="X72" s="267"/>
      <c r="Y72" s="267"/>
      <c r="Z72" s="267"/>
      <c r="AA72" s="267"/>
      <c r="AB72" s="267"/>
      <c r="AC72" s="267"/>
      <c r="AD72" s="3"/>
      <c r="AE72" s="3"/>
      <c r="AF72" s="94"/>
      <c r="AG72" s="94"/>
      <c r="AH72" s="94"/>
      <c r="AI72" s="94"/>
      <c r="AJ72" s="94"/>
      <c r="AK72" s="94"/>
      <c r="AL72" s="94"/>
      <c r="AM72" s="94"/>
      <c r="AN72" s="94"/>
      <c r="AO72" s="94"/>
    </row>
    <row r="73" spans="1:41" s="543" customFormat="1" ht="47.25" x14ac:dyDescent="0.25">
      <c r="A73" s="595"/>
      <c r="B73" s="282" t="str">
        <f>'7'!B81</f>
        <v>Реконструкция ТП-11 с заменой оборудования и переводом нагрузок</v>
      </c>
      <c r="C73" s="544" t="s">
        <v>817</v>
      </c>
      <c r="D73" s="545">
        <v>2024</v>
      </c>
      <c r="E73" s="545">
        <v>2024</v>
      </c>
      <c r="F73" s="234" t="s">
        <v>633</v>
      </c>
      <c r="G73" s="234" t="s">
        <v>633</v>
      </c>
      <c r="H73" s="234" t="s">
        <v>633</v>
      </c>
      <c r="I73" s="234" t="s">
        <v>686</v>
      </c>
      <c r="J73" s="234" t="s">
        <v>633</v>
      </c>
      <c r="K73" s="234" t="s">
        <v>633</v>
      </c>
      <c r="L73" s="553"/>
      <c r="M73" s="267"/>
      <c r="N73" s="267"/>
      <c r="O73" s="267"/>
      <c r="P73" s="267"/>
      <c r="Q73" s="267"/>
      <c r="R73" s="267"/>
      <c r="S73" s="267"/>
      <c r="T73" s="267"/>
      <c r="U73" s="267"/>
      <c r="V73" s="267"/>
      <c r="W73" s="267"/>
      <c r="X73" s="267"/>
      <c r="Y73" s="267"/>
      <c r="Z73" s="267"/>
      <c r="AA73" s="267"/>
      <c r="AB73" s="267"/>
      <c r="AC73" s="267"/>
      <c r="AD73" s="3"/>
      <c r="AE73" s="3"/>
      <c r="AF73" s="94"/>
      <c r="AG73" s="94"/>
      <c r="AH73" s="94"/>
      <c r="AI73" s="94"/>
      <c r="AJ73" s="94"/>
      <c r="AK73" s="94"/>
      <c r="AL73" s="94"/>
      <c r="AM73" s="94"/>
      <c r="AN73" s="94"/>
      <c r="AO73" s="94"/>
    </row>
    <row r="74" spans="1:41" s="543" customFormat="1" ht="31.5" x14ac:dyDescent="0.25">
      <c r="A74" s="595"/>
      <c r="B74" s="282" t="str">
        <f>'7'!B82</f>
        <v>Установка новой БКТП  взамен существующей РП-4</v>
      </c>
      <c r="C74" s="544" t="s">
        <v>817</v>
      </c>
      <c r="D74" s="545">
        <v>2024</v>
      </c>
      <c r="E74" s="545">
        <v>2024</v>
      </c>
      <c r="F74" s="234" t="s">
        <v>633</v>
      </c>
      <c r="G74" s="234" t="s">
        <v>633</v>
      </c>
      <c r="H74" s="234" t="s">
        <v>633</v>
      </c>
      <c r="I74" s="234" t="s">
        <v>686</v>
      </c>
      <c r="J74" s="234" t="s">
        <v>633</v>
      </c>
      <c r="K74" s="234" t="s">
        <v>633</v>
      </c>
      <c r="L74" s="553"/>
      <c r="M74" s="267"/>
      <c r="N74" s="267"/>
      <c r="O74" s="267"/>
      <c r="P74" s="267"/>
      <c r="Q74" s="267"/>
      <c r="R74" s="267"/>
      <c r="S74" s="267"/>
      <c r="T74" s="267"/>
      <c r="U74" s="267"/>
      <c r="V74" s="267"/>
      <c r="W74" s="267"/>
      <c r="X74" s="267"/>
      <c r="Y74" s="267"/>
      <c r="Z74" s="267"/>
      <c r="AA74" s="267"/>
      <c r="AB74" s="267"/>
      <c r="AC74" s="267"/>
      <c r="AD74" s="3"/>
      <c r="AE74" s="3"/>
      <c r="AF74" s="94"/>
      <c r="AG74" s="94"/>
      <c r="AH74" s="94"/>
      <c r="AI74" s="94"/>
      <c r="AJ74" s="94"/>
      <c r="AK74" s="94"/>
      <c r="AL74" s="94"/>
      <c r="AM74" s="94"/>
      <c r="AN74" s="94"/>
      <c r="AO74" s="94"/>
    </row>
    <row r="75" spans="1:41" s="543" customFormat="1" ht="47.25" x14ac:dyDescent="0.25">
      <c r="A75" s="595"/>
      <c r="B75" s="282" t="str">
        <f>'7'!B83</f>
        <v>Установка  КТП  взамен существующей ТП-345 с переводом нагрузок</v>
      </c>
      <c r="C75" s="544" t="s">
        <v>817</v>
      </c>
      <c r="D75" s="545">
        <v>2024</v>
      </c>
      <c r="E75" s="545">
        <v>2024</v>
      </c>
      <c r="F75" s="234" t="s">
        <v>633</v>
      </c>
      <c r="G75" s="234" t="s">
        <v>633</v>
      </c>
      <c r="H75" s="234" t="s">
        <v>633</v>
      </c>
      <c r="I75" s="234" t="s">
        <v>686</v>
      </c>
      <c r="J75" s="234" t="s">
        <v>633</v>
      </c>
      <c r="K75" s="234" t="s">
        <v>633</v>
      </c>
      <c r="L75" s="553"/>
      <c r="M75" s="267"/>
      <c r="N75" s="267"/>
      <c r="O75" s="267"/>
      <c r="P75" s="267"/>
      <c r="Q75" s="267"/>
      <c r="R75" s="267"/>
      <c r="S75" s="267"/>
      <c r="T75" s="267"/>
      <c r="U75" s="267"/>
      <c r="V75" s="267"/>
      <c r="W75" s="267"/>
      <c r="X75" s="267"/>
      <c r="Y75" s="267"/>
      <c r="Z75" s="267"/>
      <c r="AA75" s="267"/>
      <c r="AB75" s="267"/>
      <c r="AC75" s="267"/>
      <c r="AD75" s="3"/>
      <c r="AE75" s="3"/>
      <c r="AF75" s="94"/>
      <c r="AG75" s="94"/>
      <c r="AH75" s="94"/>
      <c r="AI75" s="94"/>
      <c r="AJ75" s="94"/>
      <c r="AK75" s="94"/>
      <c r="AL75" s="94"/>
      <c r="AM75" s="94"/>
      <c r="AN75" s="94"/>
      <c r="AO75" s="94"/>
    </row>
    <row r="76" spans="1:41" s="543" customFormat="1" ht="47.25" x14ac:dyDescent="0.25">
      <c r="A76" s="595"/>
      <c r="B76" s="282" t="str">
        <f>'7'!B84</f>
        <v>Реконструкция ТП-25 с заменой оборудования РУ-6кВ и переводом нагрузок</v>
      </c>
      <c r="C76" s="544" t="s">
        <v>817</v>
      </c>
      <c r="D76" s="545">
        <v>2024</v>
      </c>
      <c r="E76" s="545">
        <v>2024</v>
      </c>
      <c r="F76" s="234" t="s">
        <v>633</v>
      </c>
      <c r="G76" s="234" t="s">
        <v>633</v>
      </c>
      <c r="H76" s="234" t="s">
        <v>633</v>
      </c>
      <c r="I76" s="234" t="s">
        <v>686</v>
      </c>
      <c r="J76" s="234" t="s">
        <v>633</v>
      </c>
      <c r="K76" s="234" t="s">
        <v>633</v>
      </c>
      <c r="L76" s="553"/>
      <c r="M76" s="267"/>
      <c r="N76" s="267"/>
      <c r="O76" s="267"/>
      <c r="P76" s="267"/>
      <c r="Q76" s="267"/>
      <c r="R76" s="267"/>
      <c r="S76" s="267"/>
      <c r="T76" s="267"/>
      <c r="U76" s="267"/>
      <c r="V76" s="267"/>
      <c r="W76" s="267"/>
      <c r="X76" s="267"/>
      <c r="Y76" s="267"/>
      <c r="Z76" s="267"/>
      <c r="AA76" s="267"/>
      <c r="AB76" s="267"/>
      <c r="AC76" s="267"/>
      <c r="AD76" s="3"/>
      <c r="AE76" s="3"/>
      <c r="AF76" s="94"/>
      <c r="AG76" s="94"/>
      <c r="AH76" s="94"/>
      <c r="AI76" s="94"/>
      <c r="AJ76" s="94"/>
      <c r="AK76" s="94"/>
      <c r="AL76" s="94"/>
      <c r="AM76" s="94"/>
      <c r="AN76" s="94"/>
      <c r="AO76" s="94"/>
    </row>
    <row r="77" spans="1:41" s="543" customFormat="1" ht="31.5" x14ac:dyDescent="0.25">
      <c r="A77" s="595"/>
      <c r="B77" s="282" t="str">
        <f>'7'!B85</f>
        <v>Замена оборудования РУ-6кВ ТП-55 с переводом нагрузок</v>
      </c>
      <c r="C77" s="544" t="s">
        <v>817</v>
      </c>
      <c r="D77" s="545">
        <v>2024</v>
      </c>
      <c r="E77" s="545">
        <v>2024</v>
      </c>
      <c r="F77" s="234" t="s">
        <v>633</v>
      </c>
      <c r="G77" s="234" t="s">
        <v>633</v>
      </c>
      <c r="H77" s="234" t="s">
        <v>633</v>
      </c>
      <c r="I77" s="234" t="s">
        <v>686</v>
      </c>
      <c r="J77" s="234" t="s">
        <v>633</v>
      </c>
      <c r="K77" s="234" t="s">
        <v>633</v>
      </c>
      <c r="L77" s="553"/>
      <c r="M77" s="267"/>
      <c r="N77" s="267"/>
      <c r="O77" s="267"/>
      <c r="P77" s="267"/>
      <c r="Q77" s="267"/>
      <c r="R77" s="267"/>
      <c r="S77" s="267"/>
      <c r="T77" s="267"/>
      <c r="U77" s="267"/>
      <c r="V77" s="267"/>
      <c r="W77" s="267"/>
      <c r="X77" s="267"/>
      <c r="Y77" s="267"/>
      <c r="Z77" s="267"/>
      <c r="AA77" s="267"/>
      <c r="AB77" s="267"/>
      <c r="AC77" s="267"/>
      <c r="AD77" s="3"/>
      <c r="AE77" s="3"/>
      <c r="AF77" s="94"/>
      <c r="AG77" s="94"/>
      <c r="AH77" s="94"/>
      <c r="AI77" s="94"/>
      <c r="AJ77" s="94"/>
      <c r="AK77" s="94"/>
      <c r="AL77" s="94"/>
      <c r="AM77" s="94"/>
      <c r="AN77" s="94"/>
      <c r="AO77" s="94"/>
    </row>
    <row r="78" spans="1:41" s="558" customFormat="1" ht="47.25" x14ac:dyDescent="0.25">
      <c r="A78" s="595"/>
      <c r="B78" s="282" t="str">
        <f>'7'!B86</f>
        <v>Реконструкция ТП-372 с заменой оборудования и переводом нагрузок</v>
      </c>
      <c r="C78" s="557" t="s">
        <v>817</v>
      </c>
      <c r="D78" s="559">
        <v>2024</v>
      </c>
      <c r="E78" s="559">
        <v>2024</v>
      </c>
      <c r="F78" s="234" t="s">
        <v>633</v>
      </c>
      <c r="G78" s="234" t="s">
        <v>633</v>
      </c>
      <c r="H78" s="234" t="s">
        <v>633</v>
      </c>
      <c r="I78" s="234" t="s">
        <v>686</v>
      </c>
      <c r="J78" s="234" t="s">
        <v>633</v>
      </c>
      <c r="K78" s="234" t="s">
        <v>633</v>
      </c>
      <c r="L78" s="553"/>
      <c r="M78" s="267"/>
      <c r="N78" s="267"/>
      <c r="O78" s="267"/>
      <c r="P78" s="267"/>
      <c r="Q78" s="267"/>
      <c r="R78" s="267"/>
      <c r="S78" s="267"/>
      <c r="T78" s="267"/>
      <c r="U78" s="267"/>
      <c r="V78" s="267"/>
      <c r="W78" s="267"/>
      <c r="X78" s="267"/>
      <c r="Y78" s="267"/>
      <c r="Z78" s="267"/>
      <c r="AA78" s="267"/>
      <c r="AB78" s="267"/>
      <c r="AC78" s="267"/>
      <c r="AD78" s="3"/>
      <c r="AE78" s="3"/>
      <c r="AF78" s="94"/>
      <c r="AG78" s="94"/>
      <c r="AH78" s="94"/>
      <c r="AI78" s="94"/>
      <c r="AJ78" s="94"/>
      <c r="AK78" s="94"/>
      <c r="AL78" s="94"/>
      <c r="AM78" s="94"/>
      <c r="AN78" s="94"/>
      <c r="AO78" s="94"/>
    </row>
    <row r="79" spans="1:41" s="558" customFormat="1" ht="31.5" x14ac:dyDescent="0.25">
      <c r="A79" s="595"/>
      <c r="B79" s="282" t="str">
        <f>'7'!B87</f>
        <v>Замена оборудования ОРУ-35кВ секции №2 ГПП-1</v>
      </c>
      <c r="C79" s="557" t="s">
        <v>817</v>
      </c>
      <c r="D79" s="559">
        <v>2024</v>
      </c>
      <c r="E79" s="559">
        <v>2024</v>
      </c>
      <c r="F79" s="234" t="s">
        <v>633</v>
      </c>
      <c r="G79" s="234" t="s">
        <v>633</v>
      </c>
      <c r="H79" s="234" t="s">
        <v>633</v>
      </c>
      <c r="I79" s="234" t="s">
        <v>686</v>
      </c>
      <c r="J79" s="234" t="s">
        <v>633</v>
      </c>
      <c r="K79" s="234" t="s">
        <v>633</v>
      </c>
      <c r="L79" s="553"/>
      <c r="M79" s="267"/>
      <c r="N79" s="267"/>
      <c r="O79" s="267"/>
      <c r="P79" s="267"/>
      <c r="Q79" s="267"/>
      <c r="R79" s="267"/>
      <c r="S79" s="267"/>
      <c r="T79" s="267"/>
      <c r="U79" s="267"/>
      <c r="V79" s="267"/>
      <c r="W79" s="267"/>
      <c r="X79" s="267"/>
      <c r="Y79" s="267"/>
      <c r="Z79" s="267"/>
      <c r="AA79" s="267"/>
      <c r="AB79" s="267"/>
      <c r="AC79" s="267"/>
      <c r="AD79" s="3"/>
      <c r="AE79" s="3"/>
      <c r="AF79" s="94"/>
      <c r="AG79" s="94"/>
      <c r="AH79" s="94"/>
      <c r="AI79" s="94"/>
      <c r="AJ79" s="94"/>
      <c r="AK79" s="94"/>
      <c r="AL79" s="94"/>
      <c r="AM79" s="94"/>
      <c r="AN79" s="94"/>
      <c r="AO79" s="94"/>
    </row>
    <row r="80" spans="1:41" s="558" customFormat="1" ht="78.75" x14ac:dyDescent="0.25">
      <c r="A80" s="595"/>
      <c r="B80" s="282" t="str">
        <f>'7'!B88</f>
        <v>Установка новой БКТП  взамен существующей в районе "Прибрежный" рядом с ул. Корнева д.99-101 (взамен существующей КТП)</v>
      </c>
      <c r="C80" s="557" t="s">
        <v>817</v>
      </c>
      <c r="D80" s="559">
        <v>2024</v>
      </c>
      <c r="E80" s="559">
        <v>2024</v>
      </c>
      <c r="F80" s="234" t="s">
        <v>633</v>
      </c>
      <c r="G80" s="234" t="s">
        <v>633</v>
      </c>
      <c r="H80" s="234" t="s">
        <v>633</v>
      </c>
      <c r="I80" s="234" t="s">
        <v>686</v>
      </c>
      <c r="J80" s="234" t="s">
        <v>633</v>
      </c>
      <c r="K80" s="234" t="s">
        <v>633</v>
      </c>
      <c r="L80" s="553"/>
      <c r="M80" s="267"/>
      <c r="N80" s="267"/>
      <c r="O80" s="267"/>
      <c r="P80" s="267"/>
      <c r="Q80" s="267"/>
      <c r="R80" s="267"/>
      <c r="S80" s="267"/>
      <c r="T80" s="267"/>
      <c r="U80" s="267"/>
      <c r="V80" s="267"/>
      <c r="W80" s="267"/>
      <c r="X80" s="267"/>
      <c r="Y80" s="267"/>
      <c r="Z80" s="267"/>
      <c r="AA80" s="267"/>
      <c r="AB80" s="267"/>
      <c r="AC80" s="267"/>
      <c r="AD80" s="3"/>
      <c r="AE80" s="3"/>
      <c r="AF80" s="94"/>
      <c r="AG80" s="94"/>
      <c r="AH80" s="94"/>
      <c r="AI80" s="94"/>
      <c r="AJ80" s="94"/>
      <c r="AK80" s="94"/>
      <c r="AL80" s="94"/>
      <c r="AM80" s="94"/>
      <c r="AN80" s="94"/>
      <c r="AO80" s="94"/>
    </row>
    <row r="81" spans="1:41" s="601" customFormat="1" ht="47.25" x14ac:dyDescent="0.25">
      <c r="A81" s="595"/>
      <c r="B81" s="282" t="str">
        <f>'7'!B89</f>
        <v>Установка КТП взамен существующей КТП-150 с переводом нагрузок</v>
      </c>
      <c r="C81" s="600" t="s">
        <v>817</v>
      </c>
      <c r="D81" s="603">
        <v>2024</v>
      </c>
      <c r="E81" s="603">
        <v>2024</v>
      </c>
      <c r="F81" s="234" t="s">
        <v>633</v>
      </c>
      <c r="G81" s="234" t="s">
        <v>633</v>
      </c>
      <c r="H81" s="234" t="s">
        <v>633</v>
      </c>
      <c r="I81" s="234" t="s">
        <v>686</v>
      </c>
      <c r="J81" s="234" t="s">
        <v>633</v>
      </c>
      <c r="K81" s="234" t="s">
        <v>633</v>
      </c>
      <c r="L81" s="553"/>
      <c r="M81" s="267"/>
      <c r="N81" s="267"/>
      <c r="O81" s="267"/>
      <c r="P81" s="267"/>
      <c r="Q81" s="267"/>
      <c r="R81" s="267"/>
      <c r="S81" s="267"/>
      <c r="T81" s="267"/>
      <c r="U81" s="267"/>
      <c r="V81" s="267"/>
      <c r="W81" s="267"/>
      <c r="X81" s="267"/>
      <c r="Y81" s="267"/>
      <c r="Z81" s="267"/>
      <c r="AA81" s="267"/>
      <c r="AB81" s="267"/>
      <c r="AC81" s="267"/>
      <c r="AD81" s="3"/>
      <c r="AE81" s="3"/>
      <c r="AF81" s="94"/>
      <c r="AG81" s="94"/>
      <c r="AH81" s="94"/>
      <c r="AI81" s="94"/>
      <c r="AJ81" s="94"/>
      <c r="AK81" s="94"/>
      <c r="AL81" s="94"/>
      <c r="AM81" s="94"/>
      <c r="AN81" s="94"/>
      <c r="AO81" s="94"/>
    </row>
    <row r="82" spans="1:41" s="299" customFormat="1" ht="31.5" x14ac:dyDescent="0.25">
      <c r="A82" s="595"/>
      <c r="B82" s="283" t="s">
        <v>819</v>
      </c>
      <c r="C82" s="557" t="s">
        <v>817</v>
      </c>
      <c r="D82" s="559">
        <v>2024</v>
      </c>
      <c r="E82" s="559">
        <v>2024</v>
      </c>
      <c r="F82" s="234" t="s">
        <v>633</v>
      </c>
      <c r="G82" s="234" t="s">
        <v>633</v>
      </c>
      <c r="H82" s="234" t="s">
        <v>633</v>
      </c>
      <c r="I82" s="234" t="s">
        <v>686</v>
      </c>
      <c r="J82" s="234" t="s">
        <v>633</v>
      </c>
      <c r="K82" s="234" t="s">
        <v>633</v>
      </c>
      <c r="L82" s="553"/>
      <c r="M82" s="267"/>
      <c r="N82" s="267"/>
      <c r="O82" s="267"/>
      <c r="P82" s="267"/>
      <c r="Q82" s="267"/>
      <c r="R82" s="267"/>
      <c r="S82" s="267"/>
      <c r="T82" s="267"/>
      <c r="U82" s="267"/>
      <c r="V82" s="267"/>
      <c r="W82" s="267"/>
      <c r="X82" s="267"/>
      <c r="Y82" s="267"/>
      <c r="Z82" s="267"/>
      <c r="AA82" s="267"/>
      <c r="AB82" s="267"/>
      <c r="AC82" s="267"/>
      <c r="AD82" s="3"/>
      <c r="AE82" s="3"/>
      <c r="AF82" s="94"/>
      <c r="AG82" s="94"/>
      <c r="AH82" s="94"/>
      <c r="AI82" s="94"/>
      <c r="AJ82" s="94"/>
      <c r="AK82" s="94"/>
      <c r="AL82" s="94"/>
      <c r="AM82" s="94"/>
      <c r="AN82" s="94"/>
      <c r="AO82" s="94"/>
    </row>
    <row r="83" spans="1:41" s="299" customFormat="1" ht="15.75" x14ac:dyDescent="0.25">
      <c r="A83" s="236"/>
      <c r="B83" s="170"/>
      <c r="C83" s="297"/>
      <c r="D83" s="301"/>
      <c r="E83" s="234"/>
      <c r="F83" s="234"/>
      <c r="G83" s="234"/>
      <c r="H83" s="234"/>
      <c r="I83" s="234"/>
      <c r="J83" s="234"/>
      <c r="K83" s="234"/>
      <c r="L83" s="553"/>
      <c r="M83" s="267"/>
      <c r="N83" s="267"/>
      <c r="O83" s="267"/>
      <c r="P83" s="267"/>
      <c r="Q83" s="267"/>
      <c r="R83" s="267"/>
      <c r="S83" s="267"/>
      <c r="T83" s="267"/>
      <c r="U83" s="267"/>
      <c r="V83" s="267"/>
      <c r="W83" s="267"/>
      <c r="X83" s="267"/>
      <c r="Y83" s="267"/>
      <c r="Z83" s="267"/>
      <c r="AA83" s="267"/>
      <c r="AB83" s="267"/>
      <c r="AC83" s="267"/>
      <c r="AD83" s="3"/>
      <c r="AE83" s="3"/>
      <c r="AF83" s="94"/>
      <c r="AG83" s="94"/>
      <c r="AH83" s="94"/>
      <c r="AI83" s="94"/>
      <c r="AJ83" s="94"/>
      <c r="AK83" s="94"/>
      <c r="AL83" s="94"/>
      <c r="AM83" s="94"/>
      <c r="AN83" s="94"/>
      <c r="AO83" s="94"/>
    </row>
    <row r="84" spans="1:41" s="221" customFormat="1" ht="63" x14ac:dyDescent="0.25">
      <c r="A84" s="236" t="s">
        <v>557</v>
      </c>
      <c r="B84" s="172" t="s">
        <v>751</v>
      </c>
      <c r="C84" s="220"/>
      <c r="D84" s="223"/>
      <c r="E84" s="234"/>
      <c r="F84" s="234" t="s">
        <v>633</v>
      </c>
      <c r="G84" s="234" t="s">
        <v>633</v>
      </c>
      <c r="H84" s="234" t="s">
        <v>633</v>
      </c>
      <c r="I84" s="234" t="s">
        <v>686</v>
      </c>
      <c r="J84" s="234" t="s">
        <v>633</v>
      </c>
      <c r="K84" s="234" t="s">
        <v>633</v>
      </c>
      <c r="L84" s="553"/>
      <c r="M84" s="267"/>
      <c r="N84" s="267"/>
      <c r="O84" s="267"/>
      <c r="P84" s="267"/>
      <c r="Q84" s="267"/>
      <c r="R84" s="267"/>
      <c r="S84" s="267"/>
      <c r="T84" s="267"/>
      <c r="U84" s="267"/>
      <c r="V84" s="267"/>
      <c r="W84" s="267"/>
      <c r="X84" s="267"/>
      <c r="Y84" s="267"/>
      <c r="Z84" s="267"/>
      <c r="AA84" s="267"/>
      <c r="AB84" s="267"/>
      <c r="AC84" s="267"/>
      <c r="AD84" s="3"/>
      <c r="AE84" s="3"/>
      <c r="AF84" s="94"/>
      <c r="AG84" s="94"/>
      <c r="AH84" s="94"/>
      <c r="AI84" s="94"/>
      <c r="AJ84" s="94"/>
      <c r="AK84" s="94"/>
      <c r="AL84" s="94"/>
      <c r="AM84" s="94"/>
      <c r="AN84" s="94"/>
      <c r="AO84" s="94"/>
    </row>
    <row r="85" spans="1:41" s="221" customFormat="1" ht="47.25" x14ac:dyDescent="0.25">
      <c r="A85" s="236" t="s">
        <v>607</v>
      </c>
      <c r="B85" s="170" t="s">
        <v>752</v>
      </c>
      <c r="C85" s="220"/>
      <c r="D85" s="223"/>
      <c r="E85" s="234"/>
      <c r="F85" s="234" t="s">
        <v>633</v>
      </c>
      <c r="G85" s="234" t="s">
        <v>633</v>
      </c>
      <c r="H85" s="234" t="s">
        <v>633</v>
      </c>
      <c r="I85" s="234" t="s">
        <v>686</v>
      </c>
      <c r="J85" s="234" t="s">
        <v>633</v>
      </c>
      <c r="K85" s="234" t="s">
        <v>633</v>
      </c>
      <c r="L85" s="553"/>
      <c r="M85" s="267"/>
      <c r="N85" s="267"/>
      <c r="O85" s="267"/>
      <c r="P85" s="267"/>
      <c r="Q85" s="267"/>
      <c r="R85" s="267"/>
      <c r="S85" s="267"/>
      <c r="T85" s="267"/>
      <c r="U85" s="267"/>
      <c r="V85" s="267"/>
      <c r="W85" s="267"/>
      <c r="X85" s="267"/>
      <c r="Y85" s="267"/>
      <c r="Z85" s="267"/>
      <c r="AA85" s="267"/>
      <c r="AB85" s="267"/>
      <c r="AC85" s="267"/>
      <c r="AD85" s="3"/>
      <c r="AE85" s="3"/>
      <c r="AF85" s="94"/>
      <c r="AG85" s="94"/>
      <c r="AH85" s="94"/>
      <c r="AI85" s="94"/>
      <c r="AJ85" s="94"/>
      <c r="AK85" s="94"/>
      <c r="AL85" s="94"/>
      <c r="AM85" s="94"/>
      <c r="AN85" s="94"/>
      <c r="AO85" s="94"/>
    </row>
    <row r="86" spans="1:41" s="528" customFormat="1" ht="31.5" x14ac:dyDescent="0.25">
      <c r="A86" s="236"/>
      <c r="B86" s="283" t="s">
        <v>947</v>
      </c>
      <c r="C86" s="526" t="s">
        <v>809</v>
      </c>
      <c r="D86" s="529">
        <v>2021</v>
      </c>
      <c r="E86" s="529">
        <v>2021</v>
      </c>
      <c r="F86" s="234" t="s">
        <v>633</v>
      </c>
      <c r="G86" s="234" t="s">
        <v>633</v>
      </c>
      <c r="H86" s="234" t="s">
        <v>633</v>
      </c>
      <c r="I86" s="234" t="s">
        <v>686</v>
      </c>
      <c r="J86" s="234" t="s">
        <v>633</v>
      </c>
      <c r="K86" s="234" t="s">
        <v>633</v>
      </c>
      <c r="L86" s="553"/>
      <c r="M86" s="267"/>
      <c r="N86" s="267"/>
      <c r="O86" s="267"/>
      <c r="P86" s="267"/>
      <c r="Q86" s="267"/>
      <c r="R86" s="267"/>
      <c r="S86" s="267"/>
      <c r="T86" s="267"/>
      <c r="U86" s="267"/>
      <c r="V86" s="267"/>
      <c r="W86" s="267"/>
      <c r="X86" s="267"/>
      <c r="Y86" s="267"/>
      <c r="Z86" s="267"/>
      <c r="AA86" s="267"/>
      <c r="AB86" s="267"/>
      <c r="AC86" s="267"/>
      <c r="AD86" s="3"/>
      <c r="AE86" s="3"/>
      <c r="AF86" s="94"/>
      <c r="AG86" s="94"/>
      <c r="AH86" s="94"/>
      <c r="AI86" s="94"/>
      <c r="AJ86" s="94"/>
      <c r="AK86" s="94"/>
      <c r="AL86" s="94"/>
      <c r="AM86" s="94"/>
      <c r="AN86" s="94"/>
      <c r="AO86" s="94"/>
    </row>
    <row r="87" spans="1:41" s="528" customFormat="1" ht="47.25" x14ac:dyDescent="0.25">
      <c r="A87" s="236"/>
      <c r="B87" s="283" t="s">
        <v>948</v>
      </c>
      <c r="C87" s="526" t="s">
        <v>809</v>
      </c>
      <c r="D87" s="529">
        <v>2021</v>
      </c>
      <c r="E87" s="529">
        <v>2021</v>
      </c>
      <c r="F87" s="234" t="s">
        <v>633</v>
      </c>
      <c r="G87" s="234" t="s">
        <v>633</v>
      </c>
      <c r="H87" s="234" t="s">
        <v>633</v>
      </c>
      <c r="I87" s="234" t="s">
        <v>686</v>
      </c>
      <c r="J87" s="234" t="s">
        <v>633</v>
      </c>
      <c r="K87" s="234" t="s">
        <v>633</v>
      </c>
      <c r="L87" s="553"/>
      <c r="M87" s="267"/>
      <c r="N87" s="267"/>
      <c r="O87" s="267"/>
      <c r="P87" s="267"/>
      <c r="Q87" s="267"/>
      <c r="R87" s="267"/>
      <c r="S87" s="267"/>
      <c r="T87" s="267"/>
      <c r="U87" s="267"/>
      <c r="V87" s="267"/>
      <c r="W87" s="267"/>
      <c r="X87" s="267"/>
      <c r="Y87" s="267"/>
      <c r="Z87" s="267"/>
      <c r="AA87" s="267"/>
      <c r="AB87" s="267"/>
      <c r="AC87" s="267"/>
      <c r="AD87" s="3"/>
      <c r="AE87" s="3"/>
      <c r="AF87" s="94"/>
      <c r="AG87" s="94"/>
      <c r="AH87" s="94"/>
      <c r="AI87" s="94"/>
      <c r="AJ87" s="94"/>
      <c r="AK87" s="94"/>
      <c r="AL87" s="94"/>
      <c r="AM87" s="94"/>
      <c r="AN87" s="94"/>
      <c r="AO87" s="94"/>
    </row>
    <row r="88" spans="1:41" s="528" customFormat="1" ht="31.5" x14ac:dyDescent="0.25">
      <c r="A88" s="236"/>
      <c r="B88" s="283" t="s">
        <v>949</v>
      </c>
      <c r="C88" s="526" t="s">
        <v>809</v>
      </c>
      <c r="D88" s="529">
        <v>2021</v>
      </c>
      <c r="E88" s="529">
        <v>2021</v>
      </c>
      <c r="F88" s="234" t="s">
        <v>633</v>
      </c>
      <c r="G88" s="234" t="s">
        <v>633</v>
      </c>
      <c r="H88" s="234" t="s">
        <v>633</v>
      </c>
      <c r="I88" s="234" t="s">
        <v>686</v>
      </c>
      <c r="J88" s="234" t="s">
        <v>633</v>
      </c>
      <c r="K88" s="234" t="s">
        <v>633</v>
      </c>
      <c r="L88" s="553"/>
      <c r="M88" s="267"/>
      <c r="N88" s="267"/>
      <c r="O88" s="267"/>
      <c r="P88" s="267"/>
      <c r="Q88" s="267"/>
      <c r="R88" s="267"/>
      <c r="S88" s="267"/>
      <c r="T88" s="267"/>
      <c r="U88" s="267"/>
      <c r="V88" s="267"/>
      <c r="W88" s="267"/>
      <c r="X88" s="267"/>
      <c r="Y88" s="267"/>
      <c r="Z88" s="267"/>
      <c r="AA88" s="267"/>
      <c r="AB88" s="267"/>
      <c r="AC88" s="267"/>
      <c r="AD88" s="3"/>
      <c r="AE88" s="3"/>
      <c r="AF88" s="94"/>
      <c r="AG88" s="94"/>
      <c r="AH88" s="94"/>
      <c r="AI88" s="94"/>
      <c r="AJ88" s="94"/>
      <c r="AK88" s="94"/>
      <c r="AL88" s="94"/>
      <c r="AM88" s="94"/>
      <c r="AN88" s="94"/>
      <c r="AO88" s="94"/>
    </row>
    <row r="89" spans="1:41" s="528" customFormat="1" ht="47.25" x14ac:dyDescent="0.25">
      <c r="A89" s="236"/>
      <c r="B89" s="282" t="str">
        <f>'14'!B84</f>
        <v>Реконструкция КВЛ-6кВ ТП-95-ТП-26 путем замены участка ВЛ-6кВ на КЛ-6кВ, используя метод ГНБ</v>
      </c>
      <c r="C89" s="554" t="str">
        <f>'14'!C84</f>
        <v>N</v>
      </c>
      <c r="D89" s="529">
        <v>2022</v>
      </c>
      <c r="E89" s="529">
        <v>2022</v>
      </c>
      <c r="F89" s="234" t="s">
        <v>633</v>
      </c>
      <c r="G89" s="234" t="s">
        <v>633</v>
      </c>
      <c r="H89" s="234" t="s">
        <v>633</v>
      </c>
      <c r="I89" s="234" t="s">
        <v>686</v>
      </c>
      <c r="J89" s="234" t="s">
        <v>633</v>
      </c>
      <c r="K89" s="234" t="s">
        <v>633</v>
      </c>
      <c r="L89" s="553"/>
      <c r="M89" s="267"/>
      <c r="N89" s="267"/>
      <c r="O89" s="267"/>
      <c r="P89" s="267"/>
      <c r="Q89" s="267"/>
      <c r="R89" s="267"/>
      <c r="S89" s="267"/>
      <c r="T89" s="267"/>
      <c r="U89" s="267"/>
      <c r="V89" s="267"/>
      <c r="W89" s="267"/>
      <c r="X89" s="267"/>
      <c r="Y89" s="267"/>
      <c r="Z89" s="267"/>
      <c r="AA89" s="267"/>
      <c r="AB89" s="267"/>
      <c r="AC89" s="267"/>
      <c r="AD89" s="3"/>
      <c r="AE89" s="3"/>
      <c r="AF89" s="94"/>
      <c r="AG89" s="94"/>
      <c r="AH89" s="94"/>
      <c r="AI89" s="94"/>
      <c r="AJ89" s="94"/>
      <c r="AK89" s="94"/>
      <c r="AL89" s="94"/>
      <c r="AM89" s="94"/>
      <c r="AN89" s="94"/>
      <c r="AO89" s="94"/>
    </row>
    <row r="90" spans="1:41" s="528" customFormat="1" ht="31.5" x14ac:dyDescent="0.25">
      <c r="A90" s="236"/>
      <c r="B90" s="282" t="str">
        <f>'14'!B85</f>
        <v>Реконструкция ВЛ-6кВ ТП-112-ТП-166 с заменой провода и опор</v>
      </c>
      <c r="C90" s="554" t="str">
        <f>'14'!C85</f>
        <v>O</v>
      </c>
      <c r="D90" s="529">
        <v>2022</v>
      </c>
      <c r="E90" s="529">
        <v>2022</v>
      </c>
      <c r="F90" s="234" t="s">
        <v>633</v>
      </c>
      <c r="G90" s="234" t="s">
        <v>633</v>
      </c>
      <c r="H90" s="234" t="s">
        <v>633</v>
      </c>
      <c r="I90" s="234" t="s">
        <v>686</v>
      </c>
      <c r="J90" s="234" t="s">
        <v>633</v>
      </c>
      <c r="K90" s="234" t="s">
        <v>633</v>
      </c>
      <c r="L90" s="553"/>
      <c r="M90" s="267"/>
      <c r="N90" s="267"/>
      <c r="O90" s="267"/>
      <c r="P90" s="267"/>
      <c r="Q90" s="267"/>
      <c r="R90" s="267"/>
      <c r="S90" s="267"/>
      <c r="T90" s="267"/>
      <c r="U90" s="267"/>
      <c r="V90" s="267"/>
      <c r="W90" s="267"/>
      <c r="X90" s="267"/>
      <c r="Y90" s="267"/>
      <c r="Z90" s="267"/>
      <c r="AA90" s="267"/>
      <c r="AB90" s="267"/>
      <c r="AC90" s="267"/>
      <c r="AD90" s="3"/>
      <c r="AE90" s="3"/>
      <c r="AF90" s="94"/>
      <c r="AG90" s="94"/>
      <c r="AH90" s="94"/>
      <c r="AI90" s="94"/>
      <c r="AJ90" s="94"/>
      <c r="AK90" s="94"/>
      <c r="AL90" s="94"/>
      <c r="AM90" s="94"/>
      <c r="AN90" s="94"/>
      <c r="AO90" s="94"/>
    </row>
    <row r="91" spans="1:41" s="221" customFormat="1" ht="63" x14ac:dyDescent="0.25">
      <c r="A91" s="236" t="s">
        <v>608</v>
      </c>
      <c r="B91" s="170" t="s">
        <v>753</v>
      </c>
      <c r="C91" s="220"/>
      <c r="D91" s="223"/>
      <c r="E91" s="234"/>
      <c r="F91" s="234" t="s">
        <v>633</v>
      </c>
      <c r="G91" s="234" t="s">
        <v>633</v>
      </c>
      <c r="H91" s="234" t="s">
        <v>633</v>
      </c>
      <c r="I91" s="234" t="s">
        <v>686</v>
      </c>
      <c r="J91" s="234" t="s">
        <v>633</v>
      </c>
      <c r="K91" s="234" t="s">
        <v>633</v>
      </c>
      <c r="L91" s="553"/>
      <c r="M91" s="267"/>
      <c r="N91" s="267"/>
      <c r="O91" s="267"/>
      <c r="P91" s="267"/>
      <c r="Q91" s="267"/>
      <c r="R91" s="267"/>
      <c r="S91" s="267"/>
      <c r="T91" s="267"/>
      <c r="U91" s="267"/>
      <c r="V91" s="267"/>
      <c r="W91" s="267"/>
      <c r="X91" s="267"/>
      <c r="Y91" s="267"/>
      <c r="Z91" s="267"/>
      <c r="AA91" s="267"/>
      <c r="AB91" s="267"/>
      <c r="AC91" s="267"/>
      <c r="AD91" s="3"/>
      <c r="AE91" s="3"/>
      <c r="AF91" s="94"/>
      <c r="AG91" s="94"/>
      <c r="AH91" s="94"/>
      <c r="AI91" s="94"/>
      <c r="AJ91" s="94"/>
      <c r="AK91" s="94"/>
      <c r="AL91" s="94"/>
      <c r="AM91" s="94"/>
      <c r="AN91" s="94"/>
      <c r="AO91" s="94"/>
    </row>
    <row r="92" spans="1:41" s="221" customFormat="1" ht="47.25" x14ac:dyDescent="0.25">
      <c r="A92" s="236" t="s">
        <v>558</v>
      </c>
      <c r="B92" s="172" t="s">
        <v>754</v>
      </c>
      <c r="C92" s="220"/>
      <c r="D92" s="223"/>
      <c r="E92" s="234"/>
      <c r="F92" s="234" t="s">
        <v>633</v>
      </c>
      <c r="G92" s="234" t="s">
        <v>633</v>
      </c>
      <c r="H92" s="234" t="s">
        <v>633</v>
      </c>
      <c r="I92" s="234" t="s">
        <v>686</v>
      </c>
      <c r="J92" s="234" t="s">
        <v>633</v>
      </c>
      <c r="K92" s="234" t="s">
        <v>633</v>
      </c>
      <c r="L92" s="553"/>
      <c r="M92" s="267"/>
      <c r="N92" s="267"/>
      <c r="O92" s="267"/>
      <c r="P92" s="267"/>
      <c r="Q92" s="267"/>
      <c r="R92" s="267"/>
      <c r="S92" s="267"/>
      <c r="T92" s="267"/>
      <c r="U92" s="267"/>
      <c r="V92" s="267"/>
      <c r="W92" s="267"/>
      <c r="X92" s="267"/>
      <c r="Y92" s="267"/>
      <c r="Z92" s="267"/>
      <c r="AA92" s="267"/>
      <c r="AB92" s="267"/>
      <c r="AC92" s="267"/>
      <c r="AD92" s="3"/>
      <c r="AE92" s="3"/>
      <c r="AF92" s="94"/>
      <c r="AG92" s="94"/>
      <c r="AH92" s="94"/>
      <c r="AI92" s="94"/>
      <c r="AJ92" s="94"/>
      <c r="AK92" s="94"/>
      <c r="AL92" s="94"/>
      <c r="AM92" s="94"/>
      <c r="AN92" s="94"/>
      <c r="AO92" s="94"/>
    </row>
    <row r="93" spans="1:41" s="221" customFormat="1" ht="31.5" x14ac:dyDescent="0.25">
      <c r="A93" s="236" t="s">
        <v>611</v>
      </c>
      <c r="B93" s="289" t="s">
        <v>860</v>
      </c>
      <c r="C93" s="50" t="s">
        <v>820</v>
      </c>
      <c r="D93" s="300" t="s">
        <v>883</v>
      </c>
      <c r="E93" s="300" t="s">
        <v>883</v>
      </c>
      <c r="F93" s="234" t="s">
        <v>633</v>
      </c>
      <c r="G93" s="234" t="s">
        <v>633</v>
      </c>
      <c r="H93" s="234" t="s">
        <v>633</v>
      </c>
      <c r="I93" s="234" t="s">
        <v>686</v>
      </c>
      <c r="J93" s="234" t="s">
        <v>633</v>
      </c>
      <c r="K93" s="234" t="s">
        <v>633</v>
      </c>
      <c r="L93" s="553"/>
      <c r="M93" s="267"/>
      <c r="N93" s="267"/>
      <c r="O93" s="267"/>
      <c r="P93" s="267"/>
      <c r="Q93" s="267"/>
      <c r="R93" s="267"/>
      <c r="S93" s="267"/>
      <c r="T93" s="267"/>
      <c r="U93" s="267"/>
      <c r="V93" s="267"/>
      <c r="W93" s="267"/>
      <c r="X93" s="267"/>
      <c r="Y93" s="267"/>
      <c r="Z93" s="267"/>
      <c r="AA93" s="267"/>
      <c r="AB93" s="267"/>
      <c r="AC93" s="267"/>
      <c r="AD93" s="3"/>
      <c r="AE93" s="3"/>
      <c r="AF93" s="94"/>
      <c r="AG93" s="94"/>
      <c r="AH93" s="94"/>
      <c r="AI93" s="94"/>
      <c r="AJ93" s="94"/>
      <c r="AK93" s="94"/>
      <c r="AL93" s="94"/>
      <c r="AM93" s="94"/>
      <c r="AN93" s="94"/>
      <c r="AO93" s="94"/>
    </row>
    <row r="94" spans="1:41" s="580" customFormat="1" ht="47.25" x14ac:dyDescent="0.25">
      <c r="A94" s="236"/>
      <c r="B94" s="288" t="s">
        <v>1132</v>
      </c>
      <c r="C94" s="577" t="s">
        <v>1123</v>
      </c>
      <c r="D94" s="581" t="s">
        <v>1133</v>
      </c>
      <c r="E94" s="581" t="s">
        <v>1133</v>
      </c>
      <c r="F94" s="234" t="s">
        <v>633</v>
      </c>
      <c r="G94" s="234" t="s">
        <v>633</v>
      </c>
      <c r="H94" s="234" t="s">
        <v>633</v>
      </c>
      <c r="I94" s="234" t="s">
        <v>686</v>
      </c>
      <c r="J94" s="234" t="s">
        <v>633</v>
      </c>
      <c r="K94" s="234" t="s">
        <v>633</v>
      </c>
      <c r="L94" s="553"/>
      <c r="M94" s="267"/>
      <c r="N94" s="267"/>
      <c r="O94" s="267"/>
      <c r="P94" s="267"/>
      <c r="Q94" s="267"/>
      <c r="R94" s="267"/>
      <c r="S94" s="267"/>
      <c r="T94" s="267"/>
      <c r="U94" s="267"/>
      <c r="V94" s="267"/>
      <c r="W94" s="267"/>
      <c r="X94" s="267"/>
      <c r="Y94" s="267"/>
      <c r="Z94" s="267"/>
      <c r="AA94" s="267"/>
      <c r="AB94" s="267"/>
      <c r="AC94" s="267"/>
      <c r="AD94" s="3"/>
      <c r="AE94" s="3"/>
      <c r="AF94" s="94"/>
      <c r="AG94" s="94"/>
      <c r="AH94" s="94"/>
      <c r="AI94" s="94"/>
      <c r="AJ94" s="94"/>
      <c r="AK94" s="94"/>
      <c r="AL94" s="94"/>
      <c r="AM94" s="94"/>
      <c r="AN94" s="94"/>
      <c r="AO94" s="94"/>
    </row>
    <row r="95" spans="1:41" s="558" customFormat="1" ht="15.75" x14ac:dyDescent="0.25">
      <c r="A95" s="236"/>
      <c r="B95" s="289"/>
      <c r="C95" s="50"/>
      <c r="D95" s="559"/>
      <c r="E95" s="559"/>
      <c r="F95" s="234"/>
      <c r="G95" s="234"/>
      <c r="H95" s="234"/>
      <c r="I95" s="234"/>
      <c r="J95" s="234"/>
      <c r="K95" s="234"/>
      <c r="L95" s="553"/>
      <c r="M95" s="267"/>
      <c r="N95" s="267"/>
      <c r="O95" s="267"/>
      <c r="P95" s="267"/>
      <c r="Q95" s="267"/>
      <c r="R95" s="267"/>
      <c r="S95" s="267"/>
      <c r="T95" s="267"/>
      <c r="U95" s="267"/>
      <c r="V95" s="267"/>
      <c r="W95" s="267"/>
      <c r="X95" s="267"/>
      <c r="Y95" s="267"/>
      <c r="Z95" s="267"/>
      <c r="AA95" s="267"/>
      <c r="AB95" s="267"/>
      <c r="AC95" s="267"/>
      <c r="AD95" s="3"/>
      <c r="AE95" s="3"/>
      <c r="AF95" s="94"/>
      <c r="AG95" s="94"/>
      <c r="AH95" s="94"/>
      <c r="AI95" s="94"/>
      <c r="AJ95" s="94"/>
      <c r="AK95" s="94"/>
      <c r="AL95" s="94"/>
      <c r="AM95" s="94"/>
      <c r="AN95" s="94"/>
      <c r="AO95" s="94"/>
    </row>
    <row r="96" spans="1:41" s="221" customFormat="1" ht="63" x14ac:dyDescent="0.25">
      <c r="A96" s="236" t="s">
        <v>559</v>
      </c>
      <c r="B96" s="216" t="s">
        <v>755</v>
      </c>
      <c r="C96" s="220"/>
      <c r="D96" s="223"/>
      <c r="E96" s="234"/>
      <c r="F96" s="234" t="s">
        <v>633</v>
      </c>
      <c r="G96" s="234" t="s">
        <v>633</v>
      </c>
      <c r="H96" s="234" t="s">
        <v>633</v>
      </c>
      <c r="I96" s="234" t="s">
        <v>686</v>
      </c>
      <c r="J96" s="234" t="s">
        <v>633</v>
      </c>
      <c r="K96" s="234" t="s">
        <v>633</v>
      </c>
      <c r="L96" s="553"/>
      <c r="M96" s="267"/>
      <c r="N96" s="267"/>
      <c r="O96" s="267"/>
      <c r="P96" s="267"/>
      <c r="Q96" s="267"/>
      <c r="R96" s="267"/>
      <c r="S96" s="267"/>
      <c r="T96" s="267"/>
      <c r="U96" s="267"/>
      <c r="V96" s="267"/>
      <c r="W96" s="267"/>
      <c r="X96" s="267"/>
      <c r="Y96" s="267"/>
      <c r="Z96" s="267"/>
      <c r="AA96" s="267"/>
      <c r="AB96" s="267"/>
      <c r="AC96" s="267"/>
      <c r="AD96" s="3"/>
      <c r="AE96" s="3"/>
      <c r="AF96" s="94"/>
      <c r="AG96" s="94"/>
      <c r="AH96" s="94"/>
      <c r="AI96" s="94"/>
      <c r="AJ96" s="94"/>
      <c r="AK96" s="94"/>
      <c r="AL96" s="94"/>
      <c r="AM96" s="94"/>
      <c r="AN96" s="94"/>
      <c r="AO96" s="94"/>
    </row>
    <row r="97" spans="1:41" s="221" customFormat="1" ht="31.5" x14ac:dyDescent="0.25">
      <c r="A97" s="236" t="s">
        <v>615</v>
      </c>
      <c r="B97" s="220" t="s">
        <v>756</v>
      </c>
      <c r="C97" s="220"/>
      <c r="D97" s="223"/>
      <c r="E97" s="234"/>
      <c r="F97" s="234"/>
      <c r="G97" s="234"/>
      <c r="H97" s="234"/>
      <c r="I97" s="234"/>
      <c r="J97" s="234"/>
      <c r="K97" s="234"/>
      <c r="L97" s="553"/>
      <c r="M97" s="267"/>
      <c r="N97" s="267"/>
      <c r="O97" s="267"/>
      <c r="P97" s="267"/>
      <c r="Q97" s="267"/>
      <c r="R97" s="267"/>
      <c r="S97" s="267"/>
      <c r="T97" s="267"/>
      <c r="U97" s="267"/>
      <c r="V97" s="267"/>
      <c r="W97" s="267"/>
      <c r="X97" s="267"/>
      <c r="Y97" s="267"/>
      <c r="Z97" s="267"/>
      <c r="AA97" s="267"/>
      <c r="AB97" s="267"/>
      <c r="AC97" s="267"/>
      <c r="AD97" s="3"/>
      <c r="AE97" s="3"/>
      <c r="AF97" s="94"/>
      <c r="AG97" s="94"/>
      <c r="AH97" s="94"/>
      <c r="AI97" s="94"/>
      <c r="AJ97" s="94"/>
      <c r="AK97" s="94"/>
      <c r="AL97" s="94"/>
      <c r="AM97" s="94"/>
      <c r="AN97" s="94"/>
      <c r="AO97" s="94"/>
    </row>
    <row r="98" spans="1:41" s="221" customFormat="1" ht="63" x14ac:dyDescent="0.25">
      <c r="A98" s="236" t="s">
        <v>616</v>
      </c>
      <c r="B98" s="220" t="s">
        <v>757</v>
      </c>
      <c r="C98" s="220"/>
      <c r="D98" s="223"/>
      <c r="E98" s="234"/>
      <c r="F98" s="234" t="s">
        <v>633</v>
      </c>
      <c r="G98" s="234" t="s">
        <v>633</v>
      </c>
      <c r="H98" s="234" t="s">
        <v>633</v>
      </c>
      <c r="I98" s="234" t="s">
        <v>686</v>
      </c>
      <c r="J98" s="234" t="s">
        <v>633</v>
      </c>
      <c r="K98" s="234" t="s">
        <v>633</v>
      </c>
      <c r="L98" s="553"/>
      <c r="M98" s="267"/>
      <c r="N98" s="267"/>
      <c r="O98" s="267"/>
      <c r="P98" s="267"/>
      <c r="Q98" s="267"/>
      <c r="R98" s="267"/>
      <c r="S98" s="267"/>
      <c r="T98" s="267"/>
      <c r="U98" s="267"/>
      <c r="V98" s="267"/>
      <c r="W98" s="267"/>
      <c r="X98" s="267"/>
      <c r="Y98" s="267"/>
      <c r="Z98" s="267"/>
      <c r="AA98" s="267"/>
      <c r="AB98" s="267"/>
      <c r="AC98" s="267"/>
      <c r="AD98" s="3"/>
      <c r="AE98" s="3"/>
      <c r="AF98" s="94"/>
      <c r="AG98" s="94"/>
      <c r="AH98" s="94"/>
      <c r="AI98" s="94"/>
      <c r="AJ98" s="94"/>
      <c r="AK98" s="94"/>
      <c r="AL98" s="94"/>
      <c r="AM98" s="94"/>
      <c r="AN98" s="94"/>
      <c r="AO98" s="94"/>
    </row>
    <row r="99" spans="1:41" s="299" customFormat="1" ht="15.75" x14ac:dyDescent="0.25">
      <c r="A99" s="236"/>
      <c r="B99" s="288" t="s">
        <v>822</v>
      </c>
      <c r="C99" s="50" t="s">
        <v>806</v>
      </c>
      <c r="D99" s="529">
        <v>2020</v>
      </c>
      <c r="E99" s="529">
        <v>2020</v>
      </c>
      <c r="F99" s="234" t="s">
        <v>633</v>
      </c>
      <c r="G99" s="234" t="s">
        <v>633</v>
      </c>
      <c r="H99" s="234" t="s">
        <v>633</v>
      </c>
      <c r="I99" s="234" t="s">
        <v>686</v>
      </c>
      <c r="J99" s="234" t="s">
        <v>633</v>
      </c>
      <c r="K99" s="234" t="s">
        <v>633</v>
      </c>
      <c r="L99" s="553"/>
      <c r="M99" s="267"/>
      <c r="N99" s="267"/>
      <c r="O99" s="267"/>
      <c r="P99" s="267"/>
      <c r="Q99" s="267"/>
      <c r="R99" s="267"/>
      <c r="S99" s="267"/>
      <c r="T99" s="267"/>
      <c r="U99" s="267"/>
      <c r="V99" s="267"/>
      <c r="W99" s="267"/>
      <c r="X99" s="267"/>
      <c r="Y99" s="267"/>
      <c r="Z99" s="267"/>
      <c r="AA99" s="267"/>
      <c r="AB99" s="267"/>
      <c r="AC99" s="267"/>
      <c r="AD99" s="3"/>
      <c r="AE99" s="3"/>
      <c r="AF99" s="94"/>
      <c r="AG99" s="94"/>
      <c r="AH99" s="94"/>
      <c r="AI99" s="94"/>
      <c r="AJ99" s="94"/>
      <c r="AK99" s="94"/>
      <c r="AL99" s="94"/>
      <c r="AM99" s="94"/>
      <c r="AN99" s="94"/>
      <c r="AO99" s="94"/>
    </row>
    <row r="100" spans="1:41" s="299" customFormat="1" ht="31.5" x14ac:dyDescent="0.25">
      <c r="A100" s="236"/>
      <c r="B100" s="288" t="s">
        <v>823</v>
      </c>
      <c r="C100" s="50" t="s">
        <v>806</v>
      </c>
      <c r="D100" s="529">
        <v>2020</v>
      </c>
      <c r="E100" s="529">
        <v>2020</v>
      </c>
      <c r="F100" s="234" t="s">
        <v>633</v>
      </c>
      <c r="G100" s="234" t="s">
        <v>633</v>
      </c>
      <c r="H100" s="234" t="s">
        <v>633</v>
      </c>
      <c r="I100" s="234" t="s">
        <v>686</v>
      </c>
      <c r="J100" s="234" t="s">
        <v>633</v>
      </c>
      <c r="K100" s="234" t="s">
        <v>633</v>
      </c>
      <c r="L100" s="553"/>
      <c r="M100" s="267"/>
      <c r="N100" s="267"/>
      <c r="O100" s="267"/>
      <c r="P100" s="267"/>
      <c r="Q100" s="267"/>
      <c r="R100" s="267"/>
      <c r="S100" s="267"/>
      <c r="T100" s="267"/>
      <c r="U100" s="267"/>
      <c r="V100" s="267"/>
      <c r="W100" s="267"/>
      <c r="X100" s="267"/>
      <c r="Y100" s="267"/>
      <c r="Z100" s="267"/>
      <c r="AA100" s="267"/>
      <c r="AB100" s="267"/>
      <c r="AC100" s="267"/>
      <c r="AD100" s="3"/>
      <c r="AE100" s="3"/>
      <c r="AF100" s="94"/>
      <c r="AG100" s="94"/>
      <c r="AH100" s="94"/>
      <c r="AI100" s="94"/>
      <c r="AJ100" s="94"/>
      <c r="AK100" s="94"/>
      <c r="AL100" s="94"/>
      <c r="AM100" s="94"/>
      <c r="AN100" s="94"/>
      <c r="AO100" s="94"/>
    </row>
    <row r="101" spans="1:41" s="299" customFormat="1" ht="47.25" x14ac:dyDescent="0.25">
      <c r="A101" s="236"/>
      <c r="B101" s="288" t="s">
        <v>824</v>
      </c>
      <c r="C101" s="50" t="s">
        <v>806</v>
      </c>
      <c r="D101" s="529">
        <v>2020</v>
      </c>
      <c r="E101" s="529">
        <v>2020</v>
      </c>
      <c r="F101" s="234" t="s">
        <v>633</v>
      </c>
      <c r="G101" s="234" t="s">
        <v>633</v>
      </c>
      <c r="H101" s="234" t="s">
        <v>633</v>
      </c>
      <c r="I101" s="234" t="s">
        <v>686</v>
      </c>
      <c r="J101" s="234" t="s">
        <v>633</v>
      </c>
      <c r="K101" s="234" t="s">
        <v>633</v>
      </c>
      <c r="L101" s="553"/>
      <c r="M101" s="267"/>
      <c r="N101" s="267"/>
      <c r="O101" s="267"/>
      <c r="P101" s="267"/>
      <c r="Q101" s="267"/>
      <c r="R101" s="267"/>
      <c r="S101" s="267"/>
      <c r="T101" s="267"/>
      <c r="U101" s="267"/>
      <c r="V101" s="267"/>
      <c r="W101" s="267"/>
      <c r="X101" s="267"/>
      <c r="Y101" s="267"/>
      <c r="Z101" s="267"/>
      <c r="AA101" s="267"/>
      <c r="AB101" s="267"/>
      <c r="AC101" s="267"/>
      <c r="AD101" s="3"/>
      <c r="AE101" s="3"/>
      <c r="AF101" s="94"/>
      <c r="AG101" s="94"/>
      <c r="AH101" s="94"/>
      <c r="AI101" s="94"/>
      <c r="AJ101" s="94"/>
      <c r="AK101" s="94"/>
      <c r="AL101" s="94"/>
      <c r="AM101" s="94"/>
      <c r="AN101" s="94"/>
      <c r="AO101" s="94"/>
    </row>
    <row r="102" spans="1:41" s="299" customFormat="1" ht="15.75" x14ac:dyDescent="0.25">
      <c r="A102" s="236"/>
      <c r="B102" s="288" t="s">
        <v>821</v>
      </c>
      <c r="C102" s="50" t="s">
        <v>806</v>
      </c>
      <c r="D102" s="529">
        <v>2020</v>
      </c>
      <c r="E102" s="529">
        <v>2020</v>
      </c>
      <c r="F102" s="234" t="s">
        <v>633</v>
      </c>
      <c r="G102" s="234" t="s">
        <v>633</v>
      </c>
      <c r="H102" s="234" t="s">
        <v>633</v>
      </c>
      <c r="I102" s="234" t="s">
        <v>686</v>
      </c>
      <c r="J102" s="234" t="s">
        <v>633</v>
      </c>
      <c r="K102" s="234" t="s">
        <v>633</v>
      </c>
      <c r="L102" s="553"/>
      <c r="M102" s="267"/>
      <c r="N102" s="267"/>
      <c r="O102" s="267"/>
      <c r="P102" s="267"/>
      <c r="Q102" s="267"/>
      <c r="R102" s="267"/>
      <c r="S102" s="267"/>
      <c r="T102" s="267"/>
      <c r="U102" s="267"/>
      <c r="V102" s="267"/>
      <c r="W102" s="267"/>
      <c r="X102" s="267"/>
      <c r="Y102" s="267"/>
      <c r="Z102" s="267"/>
      <c r="AA102" s="267"/>
      <c r="AB102" s="267"/>
      <c r="AC102" s="267"/>
      <c r="AD102" s="3"/>
      <c r="AE102" s="3"/>
      <c r="AF102" s="94"/>
      <c r="AG102" s="94"/>
      <c r="AH102" s="94"/>
      <c r="AI102" s="94"/>
      <c r="AJ102" s="94"/>
      <c r="AK102" s="94"/>
      <c r="AL102" s="94"/>
      <c r="AM102" s="94"/>
      <c r="AN102" s="94"/>
      <c r="AO102" s="94"/>
    </row>
    <row r="103" spans="1:41" s="299" customFormat="1" ht="15.75" x14ac:dyDescent="0.25">
      <c r="A103" s="236"/>
      <c r="B103" s="288" t="s">
        <v>850</v>
      </c>
      <c r="C103" s="50" t="s">
        <v>809</v>
      </c>
      <c r="D103" s="529">
        <v>2021</v>
      </c>
      <c r="E103" s="529">
        <v>2021</v>
      </c>
      <c r="F103" s="234" t="s">
        <v>633</v>
      </c>
      <c r="G103" s="234" t="s">
        <v>633</v>
      </c>
      <c r="H103" s="234" t="s">
        <v>633</v>
      </c>
      <c r="I103" s="234" t="s">
        <v>686</v>
      </c>
      <c r="J103" s="234" t="s">
        <v>633</v>
      </c>
      <c r="K103" s="234" t="s">
        <v>633</v>
      </c>
      <c r="L103" s="553"/>
      <c r="M103" s="267"/>
      <c r="N103" s="267"/>
      <c r="O103" s="267"/>
      <c r="P103" s="267"/>
      <c r="Q103" s="267"/>
      <c r="R103" s="267"/>
      <c r="S103" s="267"/>
      <c r="T103" s="267"/>
      <c r="U103" s="267"/>
      <c r="V103" s="267"/>
      <c r="W103" s="267"/>
      <c r="X103" s="267"/>
      <c r="Y103" s="267"/>
      <c r="Z103" s="267"/>
      <c r="AA103" s="267"/>
      <c r="AB103" s="267"/>
      <c r="AC103" s="267"/>
      <c r="AD103" s="3"/>
      <c r="AE103" s="3"/>
      <c r="AF103" s="94"/>
      <c r="AG103" s="94"/>
      <c r="AH103" s="94"/>
      <c r="AI103" s="94"/>
      <c r="AJ103" s="94"/>
      <c r="AK103" s="94"/>
      <c r="AL103" s="94"/>
      <c r="AM103" s="94"/>
      <c r="AN103" s="94"/>
      <c r="AO103" s="94"/>
    </row>
    <row r="104" spans="1:41" s="321" customFormat="1" ht="31.5" x14ac:dyDescent="0.25">
      <c r="A104" s="236"/>
      <c r="B104" s="288" t="s">
        <v>851</v>
      </c>
      <c r="C104" s="50" t="s">
        <v>809</v>
      </c>
      <c r="D104" s="529">
        <v>2021</v>
      </c>
      <c r="E104" s="529">
        <v>2021</v>
      </c>
      <c r="F104" s="234" t="s">
        <v>633</v>
      </c>
      <c r="G104" s="234" t="s">
        <v>633</v>
      </c>
      <c r="H104" s="234" t="s">
        <v>633</v>
      </c>
      <c r="I104" s="234" t="s">
        <v>686</v>
      </c>
      <c r="J104" s="234" t="s">
        <v>633</v>
      </c>
      <c r="K104" s="234" t="s">
        <v>633</v>
      </c>
      <c r="L104" s="553"/>
      <c r="M104" s="267"/>
      <c r="N104" s="267"/>
      <c r="O104" s="267"/>
      <c r="P104" s="267"/>
      <c r="Q104" s="267"/>
      <c r="R104" s="267"/>
      <c r="S104" s="267"/>
      <c r="T104" s="267"/>
      <c r="U104" s="267"/>
      <c r="V104" s="267"/>
      <c r="W104" s="267"/>
      <c r="X104" s="267"/>
      <c r="Y104" s="267"/>
      <c r="Z104" s="267"/>
      <c r="AA104" s="267"/>
      <c r="AB104" s="267"/>
      <c r="AC104" s="267"/>
      <c r="AD104" s="3"/>
      <c r="AE104" s="3"/>
      <c r="AF104" s="94"/>
      <c r="AG104" s="94"/>
      <c r="AH104" s="94"/>
      <c r="AI104" s="94"/>
      <c r="AJ104" s="94"/>
      <c r="AK104" s="94"/>
      <c r="AL104" s="94"/>
      <c r="AM104" s="94"/>
      <c r="AN104" s="94"/>
      <c r="AO104" s="94"/>
    </row>
    <row r="105" spans="1:41" s="310" customFormat="1" ht="31.5" x14ac:dyDescent="0.25">
      <c r="A105" s="236"/>
      <c r="B105" s="346" t="s">
        <v>955</v>
      </c>
      <c r="C105" s="50" t="s">
        <v>809</v>
      </c>
      <c r="D105" s="529">
        <v>2021</v>
      </c>
      <c r="E105" s="529">
        <v>2021</v>
      </c>
      <c r="F105" s="234" t="s">
        <v>633</v>
      </c>
      <c r="G105" s="234" t="s">
        <v>633</v>
      </c>
      <c r="H105" s="234" t="s">
        <v>633</v>
      </c>
      <c r="I105" s="234" t="s">
        <v>686</v>
      </c>
      <c r="J105" s="234" t="s">
        <v>633</v>
      </c>
      <c r="K105" s="234" t="s">
        <v>633</v>
      </c>
      <c r="L105" s="553"/>
      <c r="M105" s="267"/>
      <c r="N105" s="267"/>
      <c r="O105" s="267"/>
      <c r="P105" s="267"/>
      <c r="Q105" s="267"/>
      <c r="R105" s="267"/>
      <c r="S105" s="267"/>
      <c r="T105" s="267"/>
      <c r="U105" s="267"/>
      <c r="V105" s="267"/>
      <c r="W105" s="267"/>
      <c r="X105" s="267"/>
      <c r="Y105" s="267"/>
      <c r="Z105" s="267"/>
      <c r="AA105" s="267"/>
      <c r="AB105" s="267"/>
      <c r="AC105" s="267"/>
      <c r="AD105" s="3"/>
      <c r="AE105" s="3"/>
      <c r="AF105" s="94"/>
      <c r="AG105" s="94"/>
      <c r="AH105" s="94"/>
      <c r="AI105" s="94"/>
      <c r="AJ105" s="94"/>
      <c r="AK105" s="94"/>
      <c r="AL105" s="94"/>
      <c r="AM105" s="94"/>
      <c r="AN105" s="94"/>
      <c r="AO105" s="94"/>
    </row>
    <row r="106" spans="1:41" s="299" customFormat="1" ht="31.5" x14ac:dyDescent="0.25">
      <c r="A106" s="236"/>
      <c r="B106" s="346" t="s">
        <v>954</v>
      </c>
      <c r="C106" s="50" t="s">
        <v>809</v>
      </c>
      <c r="D106" s="529">
        <v>2021</v>
      </c>
      <c r="E106" s="529">
        <v>2021</v>
      </c>
      <c r="F106" s="234" t="s">
        <v>633</v>
      </c>
      <c r="G106" s="234" t="s">
        <v>633</v>
      </c>
      <c r="H106" s="234" t="s">
        <v>633</v>
      </c>
      <c r="I106" s="234" t="s">
        <v>686</v>
      </c>
      <c r="J106" s="234" t="s">
        <v>633</v>
      </c>
      <c r="K106" s="234" t="s">
        <v>633</v>
      </c>
      <c r="L106" s="553"/>
      <c r="M106" s="267"/>
      <c r="N106" s="267"/>
      <c r="O106" s="267"/>
      <c r="P106" s="267"/>
      <c r="Q106" s="267"/>
      <c r="R106" s="267"/>
      <c r="S106" s="267"/>
      <c r="T106" s="267"/>
      <c r="U106" s="267"/>
      <c r="V106" s="267"/>
      <c r="W106" s="267"/>
      <c r="X106" s="267"/>
      <c r="Y106" s="267"/>
      <c r="Z106" s="267"/>
      <c r="AA106" s="267"/>
      <c r="AB106" s="267"/>
      <c r="AC106" s="267"/>
      <c r="AD106" s="3"/>
      <c r="AE106" s="3"/>
      <c r="AF106" s="94"/>
      <c r="AG106" s="94"/>
      <c r="AH106" s="94"/>
      <c r="AI106" s="94"/>
      <c r="AJ106" s="94"/>
      <c r="AK106" s="94"/>
      <c r="AL106" s="94"/>
      <c r="AM106" s="94"/>
      <c r="AN106" s="94"/>
      <c r="AO106" s="94"/>
    </row>
    <row r="107" spans="1:41" s="299" customFormat="1" ht="15.75" x14ac:dyDescent="0.25">
      <c r="A107" s="236"/>
      <c r="B107" s="288" t="s">
        <v>821</v>
      </c>
      <c r="C107" s="50" t="s">
        <v>810</v>
      </c>
      <c r="D107" s="529">
        <v>2022</v>
      </c>
      <c r="E107" s="529">
        <v>2022</v>
      </c>
      <c r="F107" s="234" t="s">
        <v>633</v>
      </c>
      <c r="G107" s="234" t="s">
        <v>633</v>
      </c>
      <c r="H107" s="234" t="s">
        <v>633</v>
      </c>
      <c r="I107" s="234" t="s">
        <v>686</v>
      </c>
      <c r="J107" s="234" t="s">
        <v>633</v>
      </c>
      <c r="K107" s="234" t="s">
        <v>633</v>
      </c>
      <c r="L107" s="553"/>
      <c r="M107" s="267"/>
      <c r="N107" s="267"/>
      <c r="O107" s="267"/>
      <c r="P107" s="267"/>
      <c r="Q107" s="267"/>
      <c r="R107" s="267"/>
      <c r="S107" s="267"/>
      <c r="T107" s="267"/>
      <c r="U107" s="267"/>
      <c r="V107" s="267"/>
      <c r="W107" s="267"/>
      <c r="X107" s="267"/>
      <c r="Y107" s="267"/>
      <c r="Z107" s="267"/>
      <c r="AA107" s="267"/>
      <c r="AB107" s="267"/>
      <c r="AC107" s="267"/>
      <c r="AD107" s="3"/>
      <c r="AE107" s="3"/>
      <c r="AF107" s="94"/>
      <c r="AG107" s="94"/>
      <c r="AH107" s="94"/>
      <c r="AI107" s="94"/>
      <c r="AJ107" s="94"/>
      <c r="AK107" s="94"/>
      <c r="AL107" s="94"/>
      <c r="AM107" s="94"/>
      <c r="AN107" s="94"/>
      <c r="AO107" s="94"/>
    </row>
    <row r="108" spans="1:41" s="299" customFormat="1" ht="31.5" x14ac:dyDescent="0.25">
      <c r="A108" s="236"/>
      <c r="B108" s="288" t="str">
        <f>'14'!B102</f>
        <v>Приобретение автомобиля для перевозки персонала - 2 шт.</v>
      </c>
      <c r="C108" s="50" t="s">
        <v>810</v>
      </c>
      <c r="D108" s="529">
        <v>2022</v>
      </c>
      <c r="E108" s="529">
        <v>2022</v>
      </c>
      <c r="F108" s="234" t="s">
        <v>633</v>
      </c>
      <c r="G108" s="234" t="s">
        <v>633</v>
      </c>
      <c r="H108" s="234" t="s">
        <v>633</v>
      </c>
      <c r="I108" s="234" t="s">
        <v>686</v>
      </c>
      <c r="J108" s="234" t="s">
        <v>633</v>
      </c>
      <c r="K108" s="234" t="s">
        <v>633</v>
      </c>
      <c r="L108" s="553"/>
      <c r="M108" s="267"/>
      <c r="N108" s="267"/>
      <c r="O108" s="267"/>
      <c r="P108" s="267"/>
      <c r="Q108" s="267"/>
      <c r="R108" s="267"/>
      <c r="S108" s="267"/>
      <c r="T108" s="267"/>
      <c r="U108" s="267"/>
      <c r="V108" s="267"/>
      <c r="W108" s="267"/>
      <c r="X108" s="267"/>
      <c r="Y108" s="267"/>
      <c r="Z108" s="267"/>
      <c r="AA108" s="267"/>
      <c r="AB108" s="267"/>
      <c r="AC108" s="267"/>
      <c r="AD108" s="3"/>
      <c r="AE108" s="3"/>
      <c r="AF108" s="94"/>
      <c r="AG108" s="94"/>
      <c r="AH108" s="94"/>
      <c r="AI108" s="94"/>
      <c r="AJ108" s="94"/>
      <c r="AK108" s="94"/>
      <c r="AL108" s="94"/>
      <c r="AM108" s="94"/>
      <c r="AN108" s="94"/>
      <c r="AO108" s="94"/>
    </row>
    <row r="109" spans="1:41" s="299" customFormat="1" ht="31.5" x14ac:dyDescent="0.25">
      <c r="A109" s="236"/>
      <c r="B109" s="288" t="s">
        <v>1050</v>
      </c>
      <c r="C109" s="50" t="s">
        <v>810</v>
      </c>
      <c r="D109" s="529">
        <v>2022</v>
      </c>
      <c r="E109" s="529">
        <v>2022</v>
      </c>
      <c r="F109" s="234" t="s">
        <v>633</v>
      </c>
      <c r="G109" s="234" t="s">
        <v>633</v>
      </c>
      <c r="H109" s="234" t="s">
        <v>633</v>
      </c>
      <c r="I109" s="234" t="s">
        <v>686</v>
      </c>
      <c r="J109" s="234" t="s">
        <v>633</v>
      </c>
      <c r="K109" s="234" t="s">
        <v>633</v>
      </c>
      <c r="L109" s="553"/>
      <c r="M109" s="267"/>
      <c r="N109" s="267"/>
      <c r="O109" s="267"/>
      <c r="P109" s="267"/>
      <c r="Q109" s="267"/>
      <c r="R109" s="267"/>
      <c r="S109" s="267"/>
      <c r="T109" s="267"/>
      <c r="U109" s="267"/>
      <c r="V109" s="267"/>
      <c r="W109" s="267"/>
      <c r="X109" s="267"/>
      <c r="Y109" s="267"/>
      <c r="Z109" s="267"/>
      <c r="AA109" s="267"/>
      <c r="AB109" s="267"/>
      <c r="AC109" s="267"/>
      <c r="AD109" s="3"/>
      <c r="AE109" s="3"/>
      <c r="AF109" s="94"/>
      <c r="AG109" s="94"/>
      <c r="AH109" s="94"/>
      <c r="AI109" s="94"/>
      <c r="AJ109" s="94"/>
      <c r="AK109" s="94"/>
      <c r="AL109" s="94"/>
      <c r="AM109" s="94"/>
      <c r="AN109" s="94"/>
      <c r="AO109" s="94"/>
    </row>
    <row r="110" spans="1:41" s="299" customFormat="1" ht="15.75" x14ac:dyDescent="0.25">
      <c r="A110" s="236"/>
      <c r="B110" s="288" t="s">
        <v>821</v>
      </c>
      <c r="C110" s="50" t="s">
        <v>813</v>
      </c>
      <c r="D110" s="529">
        <v>2023</v>
      </c>
      <c r="E110" s="529">
        <v>2023</v>
      </c>
      <c r="F110" s="234" t="s">
        <v>633</v>
      </c>
      <c r="G110" s="234" t="s">
        <v>633</v>
      </c>
      <c r="H110" s="234" t="s">
        <v>633</v>
      </c>
      <c r="I110" s="234" t="s">
        <v>686</v>
      </c>
      <c r="J110" s="234" t="s">
        <v>633</v>
      </c>
      <c r="K110" s="234" t="s">
        <v>633</v>
      </c>
      <c r="L110" s="553"/>
      <c r="M110" s="267"/>
      <c r="N110" s="267"/>
      <c r="O110" s="267"/>
      <c r="P110" s="267"/>
      <c r="Q110" s="267"/>
      <c r="R110" s="267"/>
      <c r="S110" s="267"/>
      <c r="T110" s="267"/>
      <c r="U110" s="267"/>
      <c r="V110" s="267"/>
      <c r="W110" s="267"/>
      <c r="X110" s="267"/>
      <c r="Y110" s="267"/>
      <c r="Z110" s="267"/>
      <c r="AA110" s="267"/>
      <c r="AB110" s="267"/>
      <c r="AC110" s="267"/>
      <c r="AD110" s="3"/>
      <c r="AE110" s="3"/>
      <c r="AF110" s="94"/>
      <c r="AG110" s="94"/>
      <c r="AH110" s="94"/>
      <c r="AI110" s="94"/>
      <c r="AJ110" s="94"/>
      <c r="AK110" s="94"/>
      <c r="AL110" s="94"/>
      <c r="AM110" s="94"/>
      <c r="AN110" s="94"/>
      <c r="AO110" s="94"/>
    </row>
    <row r="111" spans="1:41" s="299" customFormat="1" ht="31.5" x14ac:dyDescent="0.25">
      <c r="A111" s="236"/>
      <c r="B111" s="288" t="s">
        <v>1050</v>
      </c>
      <c r="C111" s="50" t="s">
        <v>813</v>
      </c>
      <c r="D111" s="529">
        <v>2023</v>
      </c>
      <c r="E111" s="529">
        <v>2023</v>
      </c>
      <c r="F111" s="234" t="s">
        <v>633</v>
      </c>
      <c r="G111" s="234" t="s">
        <v>633</v>
      </c>
      <c r="H111" s="234" t="s">
        <v>633</v>
      </c>
      <c r="I111" s="234" t="s">
        <v>686</v>
      </c>
      <c r="J111" s="234" t="s">
        <v>633</v>
      </c>
      <c r="K111" s="234" t="s">
        <v>633</v>
      </c>
      <c r="L111" s="553"/>
      <c r="M111" s="267"/>
      <c r="N111" s="267"/>
      <c r="O111" s="267"/>
      <c r="P111" s="267"/>
      <c r="Q111" s="267"/>
      <c r="R111" s="267"/>
      <c r="S111" s="267"/>
      <c r="T111" s="267"/>
      <c r="U111" s="267"/>
      <c r="V111" s="267"/>
      <c r="W111" s="267"/>
      <c r="X111" s="267"/>
      <c r="Y111" s="267"/>
      <c r="Z111" s="267"/>
      <c r="AA111" s="267"/>
      <c r="AB111" s="267"/>
      <c r="AC111" s="267"/>
      <c r="AD111" s="3"/>
      <c r="AE111" s="3"/>
      <c r="AF111" s="94"/>
      <c r="AG111" s="94"/>
      <c r="AH111" s="94"/>
      <c r="AI111" s="94"/>
      <c r="AJ111" s="94"/>
      <c r="AK111" s="94"/>
      <c r="AL111" s="94"/>
      <c r="AM111" s="94"/>
      <c r="AN111" s="94"/>
      <c r="AO111" s="94"/>
    </row>
    <row r="112" spans="1:41" s="299" customFormat="1" ht="31.5" x14ac:dyDescent="0.25">
      <c r="A112" s="236"/>
      <c r="B112" s="288" t="s">
        <v>855</v>
      </c>
      <c r="C112" s="50" t="s">
        <v>813</v>
      </c>
      <c r="D112" s="529">
        <v>2023</v>
      </c>
      <c r="E112" s="529">
        <v>2023</v>
      </c>
      <c r="F112" s="234" t="s">
        <v>633</v>
      </c>
      <c r="G112" s="234" t="s">
        <v>633</v>
      </c>
      <c r="H112" s="234" t="s">
        <v>633</v>
      </c>
      <c r="I112" s="234" t="s">
        <v>686</v>
      </c>
      <c r="J112" s="234" t="s">
        <v>633</v>
      </c>
      <c r="K112" s="234" t="s">
        <v>633</v>
      </c>
      <c r="L112" s="553"/>
      <c r="M112" s="267"/>
      <c r="N112" s="267"/>
      <c r="O112" s="267"/>
      <c r="P112" s="267"/>
      <c r="Q112" s="267"/>
      <c r="R112" s="267"/>
      <c r="S112" s="267"/>
      <c r="T112" s="267"/>
      <c r="U112" s="267"/>
      <c r="V112" s="267"/>
      <c r="W112" s="267"/>
      <c r="X112" s="267"/>
      <c r="Y112" s="267"/>
      <c r="Z112" s="267"/>
      <c r="AA112" s="267"/>
      <c r="AB112" s="267"/>
      <c r="AC112" s="267"/>
      <c r="AD112" s="3"/>
      <c r="AE112" s="3"/>
      <c r="AF112" s="94"/>
      <c r="AG112" s="94"/>
      <c r="AH112" s="94"/>
      <c r="AI112" s="94"/>
      <c r="AJ112" s="94"/>
      <c r="AK112" s="94"/>
      <c r="AL112" s="94"/>
      <c r="AM112" s="94"/>
      <c r="AN112" s="94"/>
      <c r="AO112" s="94"/>
    </row>
    <row r="113" spans="1:41" s="299" customFormat="1" ht="15.75" x14ac:dyDescent="0.25">
      <c r="A113" s="236"/>
      <c r="B113" s="288" t="s">
        <v>821</v>
      </c>
      <c r="C113" s="50" t="s">
        <v>817</v>
      </c>
      <c r="D113" s="529">
        <v>2024</v>
      </c>
      <c r="E113" s="529">
        <v>2024</v>
      </c>
      <c r="F113" s="234" t="s">
        <v>633</v>
      </c>
      <c r="G113" s="234" t="s">
        <v>633</v>
      </c>
      <c r="H113" s="234" t="s">
        <v>633</v>
      </c>
      <c r="I113" s="234" t="s">
        <v>686</v>
      </c>
      <c r="J113" s="234" t="s">
        <v>633</v>
      </c>
      <c r="K113" s="234" t="s">
        <v>633</v>
      </c>
      <c r="L113" s="553"/>
      <c r="M113" s="267"/>
      <c r="N113" s="267"/>
      <c r="O113" s="267"/>
      <c r="P113" s="267"/>
      <c r="Q113" s="267"/>
      <c r="R113" s="267"/>
      <c r="S113" s="267"/>
      <c r="T113" s="267"/>
      <c r="U113" s="267"/>
      <c r="V113" s="267"/>
      <c r="W113" s="267"/>
      <c r="X113" s="267"/>
      <c r="Y113" s="267"/>
      <c r="Z113" s="267"/>
      <c r="AA113" s="267"/>
      <c r="AB113" s="267"/>
      <c r="AC113" s="267"/>
      <c r="AD113" s="3"/>
      <c r="AE113" s="3"/>
      <c r="AF113" s="94"/>
      <c r="AG113" s="94"/>
      <c r="AH113" s="94"/>
      <c r="AI113" s="94"/>
      <c r="AJ113" s="94"/>
      <c r="AK113" s="94"/>
      <c r="AL113" s="94"/>
      <c r="AM113" s="94"/>
      <c r="AN113" s="94"/>
      <c r="AO113" s="94"/>
    </row>
    <row r="114" spans="1:41" s="528" customFormat="1" ht="31.5" x14ac:dyDescent="0.25">
      <c r="A114" s="236"/>
      <c r="B114" s="288" t="s">
        <v>1050</v>
      </c>
      <c r="C114" s="50" t="s">
        <v>817</v>
      </c>
      <c r="D114" s="529">
        <v>2024</v>
      </c>
      <c r="E114" s="529">
        <v>2024</v>
      </c>
      <c r="F114" s="234" t="s">
        <v>633</v>
      </c>
      <c r="G114" s="234" t="s">
        <v>633</v>
      </c>
      <c r="H114" s="234" t="s">
        <v>633</v>
      </c>
      <c r="I114" s="234" t="s">
        <v>686</v>
      </c>
      <c r="J114" s="234" t="s">
        <v>633</v>
      </c>
      <c r="K114" s="234" t="s">
        <v>633</v>
      </c>
      <c r="L114" s="553"/>
      <c r="M114" s="267"/>
      <c r="N114" s="267"/>
      <c r="O114" s="267"/>
      <c r="P114" s="267"/>
      <c r="Q114" s="267"/>
      <c r="R114" s="267"/>
      <c r="S114" s="267"/>
      <c r="T114" s="267"/>
      <c r="U114" s="267"/>
      <c r="V114" s="267"/>
      <c r="W114" s="267"/>
      <c r="X114" s="267"/>
      <c r="Y114" s="267"/>
      <c r="Z114" s="267"/>
      <c r="AA114" s="267"/>
      <c r="AB114" s="267"/>
      <c r="AC114" s="267"/>
      <c r="AD114" s="3"/>
      <c r="AE114" s="3"/>
      <c r="AF114" s="94"/>
      <c r="AG114" s="94"/>
      <c r="AH114" s="94"/>
      <c r="AI114" s="94"/>
      <c r="AJ114" s="94"/>
      <c r="AK114" s="94"/>
      <c r="AL114" s="94"/>
      <c r="AM114" s="94"/>
      <c r="AN114" s="94"/>
      <c r="AO114" s="94"/>
    </row>
    <row r="115" spans="1:41" s="299" customFormat="1" ht="15.75" x14ac:dyDescent="0.25">
      <c r="A115" s="236"/>
      <c r="B115" s="297"/>
      <c r="C115" s="297"/>
      <c r="D115" s="301"/>
      <c r="E115" s="234"/>
      <c r="F115" s="234"/>
      <c r="G115" s="234"/>
      <c r="H115" s="234"/>
      <c r="I115" s="234"/>
      <c r="J115" s="234"/>
      <c r="K115" s="234"/>
      <c r="L115" s="553"/>
      <c r="M115" s="267"/>
      <c r="N115" s="267"/>
      <c r="O115" s="267"/>
      <c r="P115" s="267"/>
      <c r="Q115" s="267"/>
      <c r="R115" s="267"/>
      <c r="S115" s="267"/>
      <c r="T115" s="267"/>
      <c r="U115" s="267"/>
      <c r="V115" s="267"/>
      <c r="W115" s="267"/>
      <c r="X115" s="267"/>
      <c r="Y115" s="267"/>
      <c r="Z115" s="267"/>
      <c r="AA115" s="267"/>
      <c r="AB115" s="267"/>
      <c r="AC115" s="267"/>
      <c r="AD115" s="3"/>
      <c r="AE115" s="3"/>
      <c r="AF115" s="94"/>
      <c r="AG115" s="94"/>
      <c r="AH115" s="94"/>
      <c r="AI115" s="94"/>
      <c r="AJ115" s="94"/>
      <c r="AK115" s="94"/>
      <c r="AL115" s="94"/>
      <c r="AM115" s="94"/>
      <c r="AN115" s="94"/>
      <c r="AO115" s="94"/>
    </row>
    <row r="116" spans="1:41" s="221" customFormat="1" ht="94.5" x14ac:dyDescent="0.25">
      <c r="A116" s="235" t="s">
        <v>758</v>
      </c>
      <c r="B116" s="171" t="s">
        <v>759</v>
      </c>
      <c r="C116" s="220"/>
      <c r="D116" s="223"/>
      <c r="E116" s="234"/>
      <c r="F116" s="234"/>
      <c r="G116" s="234"/>
      <c r="H116" s="234"/>
      <c r="I116" s="234"/>
      <c r="J116" s="234"/>
      <c r="K116" s="234"/>
      <c r="L116" s="553"/>
      <c r="M116" s="267"/>
      <c r="N116" s="267"/>
      <c r="O116" s="267"/>
      <c r="P116" s="267"/>
      <c r="Q116" s="267"/>
      <c r="R116" s="267"/>
      <c r="S116" s="267"/>
      <c r="T116" s="267"/>
      <c r="U116" s="267"/>
      <c r="V116" s="267"/>
      <c r="W116" s="267"/>
      <c r="X116" s="267"/>
      <c r="Y116" s="267"/>
      <c r="Z116" s="267"/>
      <c r="AA116" s="267"/>
      <c r="AB116" s="267"/>
      <c r="AC116" s="267"/>
      <c r="AD116" s="3"/>
      <c r="AE116" s="3"/>
      <c r="AF116" s="94"/>
      <c r="AG116" s="94"/>
      <c r="AH116" s="94"/>
      <c r="AI116" s="94"/>
      <c r="AJ116" s="94"/>
      <c r="AK116" s="94"/>
      <c r="AL116" s="94"/>
      <c r="AM116" s="94"/>
      <c r="AN116" s="94"/>
      <c r="AO116" s="94"/>
    </row>
    <row r="117" spans="1:41" s="221" customFormat="1" ht="47.25" x14ac:dyDescent="0.25">
      <c r="A117" s="235" t="s">
        <v>760</v>
      </c>
      <c r="B117" s="171" t="s">
        <v>761</v>
      </c>
      <c r="C117" s="220"/>
      <c r="D117" s="301" t="s">
        <v>883</v>
      </c>
      <c r="E117" s="234" t="s">
        <v>883</v>
      </c>
      <c r="F117" s="234" t="s">
        <v>633</v>
      </c>
      <c r="G117" s="234" t="s">
        <v>633</v>
      </c>
      <c r="H117" s="234" t="s">
        <v>633</v>
      </c>
      <c r="I117" s="234" t="s">
        <v>686</v>
      </c>
      <c r="J117" s="234" t="s">
        <v>633</v>
      </c>
      <c r="K117" s="234" t="s">
        <v>633</v>
      </c>
      <c r="L117" s="553"/>
      <c r="M117" s="267"/>
      <c r="N117" s="267"/>
      <c r="O117" s="267"/>
      <c r="P117" s="267"/>
      <c r="Q117" s="267"/>
      <c r="R117" s="267"/>
      <c r="S117" s="267"/>
      <c r="T117" s="267"/>
      <c r="U117" s="267"/>
      <c r="V117" s="267"/>
      <c r="W117" s="267"/>
      <c r="X117" s="267"/>
      <c r="Y117" s="267"/>
      <c r="Z117" s="267"/>
      <c r="AA117" s="267"/>
      <c r="AB117" s="267"/>
      <c r="AC117" s="267"/>
      <c r="AD117" s="3"/>
      <c r="AE117" s="3"/>
      <c r="AF117" s="94"/>
      <c r="AG117" s="94"/>
      <c r="AH117" s="94"/>
      <c r="AI117" s="94"/>
      <c r="AJ117" s="94"/>
      <c r="AK117" s="94"/>
      <c r="AL117" s="94"/>
      <c r="AM117" s="94"/>
      <c r="AN117" s="94"/>
      <c r="AO117" s="94"/>
    </row>
    <row r="118" spans="1:41" s="299" customFormat="1" ht="31.5" x14ac:dyDescent="0.25">
      <c r="A118" s="235"/>
      <c r="B118" s="282" t="s">
        <v>950</v>
      </c>
      <c r="C118" s="526" t="s">
        <v>809</v>
      </c>
      <c r="D118" s="529">
        <v>2021</v>
      </c>
      <c r="E118" s="529">
        <v>2021</v>
      </c>
      <c r="F118" s="234" t="s">
        <v>633</v>
      </c>
      <c r="G118" s="234" t="s">
        <v>633</v>
      </c>
      <c r="H118" s="234" t="s">
        <v>633</v>
      </c>
      <c r="I118" s="234" t="s">
        <v>686</v>
      </c>
      <c r="J118" s="234" t="s">
        <v>633</v>
      </c>
      <c r="K118" s="234" t="s">
        <v>633</v>
      </c>
      <c r="L118" s="553"/>
      <c r="M118" s="267"/>
      <c r="N118" s="267"/>
      <c r="O118" s="267"/>
      <c r="P118" s="267"/>
      <c r="Q118" s="267"/>
      <c r="R118" s="267"/>
      <c r="S118" s="267"/>
      <c r="T118" s="267"/>
      <c r="U118" s="267"/>
      <c r="V118" s="267"/>
      <c r="W118" s="267"/>
      <c r="X118" s="267"/>
      <c r="Y118" s="267"/>
      <c r="Z118" s="267"/>
      <c r="AA118" s="267"/>
      <c r="AB118" s="267"/>
      <c r="AC118" s="267"/>
      <c r="AD118" s="3"/>
      <c r="AE118" s="3"/>
      <c r="AF118" s="94"/>
      <c r="AG118" s="94"/>
      <c r="AH118" s="94"/>
      <c r="AI118" s="94"/>
      <c r="AJ118" s="94"/>
      <c r="AK118" s="94"/>
      <c r="AL118" s="94"/>
      <c r="AM118" s="94"/>
      <c r="AN118" s="94"/>
      <c r="AO118" s="94"/>
    </row>
    <row r="119" spans="1:41" s="299" customFormat="1" ht="31.5" x14ac:dyDescent="0.25">
      <c r="A119" s="235"/>
      <c r="B119" s="282" t="s">
        <v>951</v>
      </c>
      <c r="C119" s="526" t="s">
        <v>809</v>
      </c>
      <c r="D119" s="529">
        <v>2021</v>
      </c>
      <c r="E119" s="529">
        <v>2021</v>
      </c>
      <c r="F119" s="234" t="s">
        <v>633</v>
      </c>
      <c r="G119" s="234" t="s">
        <v>633</v>
      </c>
      <c r="H119" s="234" t="s">
        <v>633</v>
      </c>
      <c r="I119" s="234" t="s">
        <v>686</v>
      </c>
      <c r="J119" s="234" t="s">
        <v>633</v>
      </c>
      <c r="K119" s="234" t="s">
        <v>633</v>
      </c>
      <c r="L119" s="553"/>
      <c r="M119" s="267"/>
      <c r="N119" s="267"/>
      <c r="O119" s="267"/>
      <c r="P119" s="267"/>
      <c r="Q119" s="267"/>
      <c r="R119" s="267"/>
      <c r="S119" s="267"/>
      <c r="T119" s="267"/>
      <c r="U119" s="267"/>
      <c r="V119" s="267"/>
      <c r="W119" s="267"/>
      <c r="X119" s="267"/>
      <c r="Y119" s="267"/>
      <c r="Z119" s="267"/>
      <c r="AA119" s="267"/>
      <c r="AB119" s="267"/>
      <c r="AC119" s="267"/>
      <c r="AD119" s="3"/>
      <c r="AE119" s="3"/>
      <c r="AF119" s="94"/>
      <c r="AG119" s="94"/>
      <c r="AH119" s="94"/>
      <c r="AI119" s="94"/>
      <c r="AJ119" s="94"/>
      <c r="AK119" s="94"/>
      <c r="AL119" s="94"/>
      <c r="AM119" s="94"/>
      <c r="AN119" s="94"/>
      <c r="AO119" s="94"/>
    </row>
    <row r="120" spans="1:41" s="299" customFormat="1" ht="31.5" x14ac:dyDescent="0.25">
      <c r="A120" s="235"/>
      <c r="B120" s="282" t="s">
        <v>952</v>
      </c>
      <c r="C120" s="526" t="s">
        <v>809</v>
      </c>
      <c r="D120" s="529">
        <v>2021</v>
      </c>
      <c r="E120" s="529">
        <v>2021</v>
      </c>
      <c r="F120" s="234" t="s">
        <v>633</v>
      </c>
      <c r="G120" s="234" t="s">
        <v>633</v>
      </c>
      <c r="H120" s="234" t="s">
        <v>633</v>
      </c>
      <c r="I120" s="234" t="s">
        <v>686</v>
      </c>
      <c r="J120" s="234" t="s">
        <v>633</v>
      </c>
      <c r="K120" s="234" t="s">
        <v>633</v>
      </c>
      <c r="L120" s="553"/>
      <c r="M120" s="267"/>
      <c r="N120" s="267"/>
      <c r="O120" s="267"/>
      <c r="P120" s="267"/>
      <c r="Q120" s="267"/>
      <c r="R120" s="267"/>
      <c r="S120" s="267"/>
      <c r="T120" s="267"/>
      <c r="U120" s="267"/>
      <c r="V120" s="267"/>
      <c r="W120" s="267"/>
      <c r="X120" s="267"/>
      <c r="Y120" s="267"/>
      <c r="Z120" s="267"/>
      <c r="AA120" s="267"/>
      <c r="AB120" s="267"/>
      <c r="AC120" s="267"/>
      <c r="AD120" s="3"/>
      <c r="AE120" s="3"/>
      <c r="AF120" s="94"/>
      <c r="AG120" s="94"/>
      <c r="AH120" s="94"/>
      <c r="AI120" s="94"/>
      <c r="AJ120" s="94"/>
      <c r="AK120" s="94"/>
      <c r="AL120" s="94"/>
      <c r="AM120" s="94"/>
      <c r="AN120" s="94"/>
      <c r="AO120" s="94"/>
    </row>
    <row r="121" spans="1:41" s="310" customFormat="1" ht="31.5" x14ac:dyDescent="0.25">
      <c r="A121" s="235"/>
      <c r="B121" s="282" t="s">
        <v>953</v>
      </c>
      <c r="C121" s="526" t="s">
        <v>809</v>
      </c>
      <c r="D121" s="529">
        <v>2021</v>
      </c>
      <c r="E121" s="529">
        <v>2021</v>
      </c>
      <c r="F121" s="234" t="s">
        <v>633</v>
      </c>
      <c r="G121" s="234" t="s">
        <v>633</v>
      </c>
      <c r="H121" s="234" t="s">
        <v>633</v>
      </c>
      <c r="I121" s="234" t="s">
        <v>686</v>
      </c>
      <c r="J121" s="234" t="s">
        <v>633</v>
      </c>
      <c r="K121" s="234" t="s">
        <v>633</v>
      </c>
      <c r="L121" s="553"/>
      <c r="M121" s="267"/>
      <c r="N121" s="267"/>
      <c r="O121" s="267"/>
      <c r="P121" s="267"/>
      <c r="Q121" s="267"/>
      <c r="R121" s="267"/>
      <c r="S121" s="267"/>
      <c r="T121" s="267"/>
      <c r="U121" s="267"/>
      <c r="V121" s="267"/>
      <c r="W121" s="267"/>
      <c r="X121" s="267"/>
      <c r="Y121" s="267"/>
      <c r="Z121" s="267"/>
      <c r="AA121" s="267"/>
      <c r="AB121" s="267"/>
      <c r="AC121" s="267"/>
      <c r="AD121" s="3"/>
      <c r="AE121" s="3"/>
      <c r="AF121" s="94"/>
      <c r="AG121" s="94"/>
      <c r="AH121" s="94"/>
      <c r="AI121" s="94"/>
      <c r="AJ121" s="94"/>
      <c r="AK121" s="94"/>
      <c r="AL121" s="94"/>
      <c r="AM121" s="94"/>
      <c r="AN121" s="94"/>
      <c r="AO121" s="94"/>
    </row>
    <row r="122" spans="1:41" s="299" customFormat="1" ht="47.25" x14ac:dyDescent="0.25">
      <c r="A122" s="235"/>
      <c r="B122" s="282" t="str">
        <f>'14'!B116</f>
        <v>Строительство КТП в районе "Прибрежный" для перевода нагрузок с ТП "Свобода"</v>
      </c>
      <c r="C122" s="554" t="str">
        <f>'14'!C116</f>
        <v>N</v>
      </c>
      <c r="D122" s="529">
        <v>2022</v>
      </c>
      <c r="E122" s="529">
        <v>2022</v>
      </c>
      <c r="F122" s="234" t="s">
        <v>633</v>
      </c>
      <c r="G122" s="234" t="s">
        <v>633</v>
      </c>
      <c r="H122" s="234" t="s">
        <v>633</v>
      </c>
      <c r="I122" s="234" t="s">
        <v>686</v>
      </c>
      <c r="J122" s="234" t="s">
        <v>633</v>
      </c>
      <c r="K122" s="234" t="s">
        <v>633</v>
      </c>
      <c r="L122" s="553"/>
      <c r="M122" s="267"/>
      <c r="N122" s="267"/>
      <c r="O122" s="267"/>
      <c r="P122" s="267"/>
      <c r="Q122" s="267"/>
      <c r="R122" s="267"/>
      <c r="S122" s="267"/>
      <c r="T122" s="267"/>
      <c r="U122" s="267"/>
      <c r="V122" s="267"/>
      <c r="W122" s="267"/>
      <c r="X122" s="267"/>
      <c r="Y122" s="267"/>
      <c r="Z122" s="267"/>
      <c r="AA122" s="267"/>
      <c r="AB122" s="267"/>
      <c r="AC122" s="267"/>
      <c r="AD122" s="3"/>
      <c r="AE122" s="3"/>
      <c r="AF122" s="94"/>
      <c r="AG122" s="94"/>
      <c r="AH122" s="94"/>
      <c r="AI122" s="94"/>
      <c r="AJ122" s="94"/>
      <c r="AK122" s="94"/>
      <c r="AL122" s="94"/>
      <c r="AM122" s="94"/>
      <c r="AN122" s="94"/>
      <c r="AO122" s="94"/>
    </row>
    <row r="123" spans="1:41" s="299" customFormat="1" ht="63" x14ac:dyDescent="0.25">
      <c r="A123" s="235"/>
      <c r="B123" s="282" t="str">
        <f>'14'!B117</f>
        <v>Строительство КЛ-6кВ до КТП в районе "Свобода" путем врезки в существующую КЛ-6кВ ТП-340-РП_25 ф.2514</v>
      </c>
      <c r="C123" s="526" t="s">
        <v>813</v>
      </c>
      <c r="D123" s="529">
        <v>2023</v>
      </c>
      <c r="E123" s="529">
        <v>2023</v>
      </c>
      <c r="F123" s="234" t="s">
        <v>633</v>
      </c>
      <c r="G123" s="234" t="s">
        <v>633</v>
      </c>
      <c r="H123" s="234" t="s">
        <v>633</v>
      </c>
      <c r="I123" s="234" t="s">
        <v>686</v>
      </c>
      <c r="J123" s="234" t="s">
        <v>633</v>
      </c>
      <c r="K123" s="234" t="s">
        <v>633</v>
      </c>
      <c r="L123" s="553"/>
      <c r="M123" s="267"/>
      <c r="N123" s="267"/>
      <c r="O123" s="267"/>
      <c r="P123" s="267"/>
      <c r="Q123" s="267"/>
      <c r="R123" s="267"/>
      <c r="S123" s="267"/>
      <c r="T123" s="267"/>
      <c r="U123" s="267"/>
      <c r="V123" s="267"/>
      <c r="W123" s="267"/>
      <c r="X123" s="267"/>
      <c r="Y123" s="267"/>
      <c r="Z123" s="267"/>
      <c r="AA123" s="267"/>
      <c r="AB123" s="267"/>
      <c r="AC123" s="267"/>
      <c r="AD123" s="3"/>
      <c r="AE123" s="3"/>
      <c r="AF123" s="94"/>
      <c r="AG123" s="94"/>
      <c r="AH123" s="94"/>
      <c r="AI123" s="94"/>
      <c r="AJ123" s="94"/>
      <c r="AK123" s="94"/>
      <c r="AL123" s="94"/>
      <c r="AM123" s="94"/>
      <c r="AN123" s="94"/>
      <c r="AO123" s="94"/>
    </row>
    <row r="124" spans="1:41" s="299" customFormat="1" ht="47.25" x14ac:dyDescent="0.25">
      <c r="A124" s="235"/>
      <c r="B124" s="282" t="str">
        <f>'14'!B118</f>
        <v>Строительство КЛ-6кВ от ТП-375 путем врезки в существующую 
КЛ-6кВ ТП-374-РП-20</v>
      </c>
      <c r="C124" s="526" t="s">
        <v>813</v>
      </c>
      <c r="D124" s="529">
        <v>2023</v>
      </c>
      <c r="E124" s="529">
        <v>2023</v>
      </c>
      <c r="F124" s="234" t="s">
        <v>633</v>
      </c>
      <c r="G124" s="234" t="s">
        <v>633</v>
      </c>
      <c r="H124" s="234" t="s">
        <v>633</v>
      </c>
      <c r="I124" s="234" t="s">
        <v>686</v>
      </c>
      <c r="J124" s="234" t="s">
        <v>633</v>
      </c>
      <c r="K124" s="234" t="s">
        <v>633</v>
      </c>
      <c r="L124" s="553"/>
      <c r="M124" s="267"/>
      <c r="N124" s="267"/>
      <c r="O124" s="267"/>
      <c r="P124" s="267"/>
      <c r="Q124" s="267"/>
      <c r="R124" s="267"/>
      <c r="S124" s="267"/>
      <c r="T124" s="267"/>
      <c r="U124" s="267"/>
      <c r="V124" s="267"/>
      <c r="W124" s="267"/>
      <c r="X124" s="267"/>
      <c r="Y124" s="267"/>
      <c r="Z124" s="267"/>
      <c r="AA124" s="267"/>
      <c r="AB124" s="267"/>
      <c r="AC124" s="267"/>
      <c r="AD124" s="3"/>
      <c r="AE124" s="3"/>
      <c r="AF124" s="94"/>
      <c r="AG124" s="94"/>
      <c r="AH124" s="94"/>
      <c r="AI124" s="94"/>
      <c r="AJ124" s="94"/>
      <c r="AK124" s="94"/>
      <c r="AL124" s="94"/>
      <c r="AM124" s="94"/>
      <c r="AN124" s="94"/>
      <c r="AO124" s="94"/>
    </row>
    <row r="125" spans="1:41" s="540" customFormat="1" ht="63" x14ac:dyDescent="0.25">
      <c r="A125" s="235"/>
      <c r="B125" s="282" t="str">
        <f>'14'!B119</f>
        <v>Строительство КВЛ-0,4кВ ТП-197 по ул. Б. Вонговская (с перераспределением нагрузки от ТП-115, ТП-114)</v>
      </c>
      <c r="C125" s="539" t="s">
        <v>813</v>
      </c>
      <c r="D125" s="541">
        <v>2023</v>
      </c>
      <c r="E125" s="541">
        <v>2023</v>
      </c>
      <c r="F125" s="234" t="s">
        <v>633</v>
      </c>
      <c r="G125" s="234" t="s">
        <v>633</v>
      </c>
      <c r="H125" s="234" t="s">
        <v>633</v>
      </c>
      <c r="I125" s="234" t="s">
        <v>686</v>
      </c>
      <c r="J125" s="234" t="s">
        <v>633</v>
      </c>
      <c r="K125" s="234" t="s">
        <v>633</v>
      </c>
      <c r="L125" s="553"/>
      <c r="M125" s="267"/>
      <c r="N125" s="267"/>
      <c r="O125" s="267"/>
      <c r="P125" s="267"/>
      <c r="Q125" s="267"/>
      <c r="R125" s="267"/>
      <c r="S125" s="267"/>
      <c r="T125" s="267"/>
      <c r="U125" s="267"/>
      <c r="V125" s="267"/>
      <c r="W125" s="267"/>
      <c r="X125" s="267"/>
      <c r="Y125" s="267"/>
      <c r="Z125" s="267"/>
      <c r="AA125" s="267"/>
      <c r="AB125" s="267"/>
      <c r="AC125" s="267"/>
      <c r="AD125" s="3"/>
      <c r="AE125" s="3"/>
      <c r="AF125" s="94"/>
      <c r="AG125" s="94"/>
      <c r="AH125" s="94"/>
      <c r="AI125" s="94"/>
      <c r="AJ125" s="94"/>
      <c r="AK125" s="94"/>
      <c r="AL125" s="94"/>
      <c r="AM125" s="94"/>
      <c r="AN125" s="94"/>
      <c r="AO125" s="94"/>
    </row>
    <row r="126" spans="1:41" s="299" customFormat="1" ht="31.5" x14ac:dyDescent="0.25">
      <c r="A126" s="235"/>
      <c r="B126" s="282" t="str">
        <f>'14'!B120</f>
        <v>Строительство КЛ-6кВ ТП-11-ТП-12 с учатком ГНБ</v>
      </c>
      <c r="C126" s="526" t="s">
        <v>817</v>
      </c>
      <c r="D126" s="529">
        <v>2024</v>
      </c>
      <c r="E126" s="529">
        <v>2024</v>
      </c>
      <c r="F126" s="234" t="s">
        <v>633</v>
      </c>
      <c r="G126" s="234" t="s">
        <v>633</v>
      </c>
      <c r="H126" s="234" t="s">
        <v>633</v>
      </c>
      <c r="I126" s="234" t="s">
        <v>686</v>
      </c>
      <c r="J126" s="234" t="s">
        <v>633</v>
      </c>
      <c r="K126" s="234" t="s">
        <v>633</v>
      </c>
      <c r="L126" s="553"/>
      <c r="M126" s="267"/>
      <c r="N126" s="267"/>
      <c r="O126" s="267"/>
      <c r="P126" s="267"/>
      <c r="Q126" s="267"/>
      <c r="R126" s="267"/>
      <c r="S126" s="267"/>
      <c r="T126" s="267"/>
      <c r="U126" s="267"/>
      <c r="V126" s="267"/>
      <c r="W126" s="267"/>
      <c r="X126" s="267"/>
      <c r="Y126" s="267"/>
      <c r="Z126" s="267"/>
      <c r="AA126" s="267"/>
      <c r="AB126" s="267"/>
      <c r="AC126" s="267"/>
      <c r="AD126" s="3"/>
      <c r="AE126" s="3"/>
      <c r="AF126" s="94"/>
      <c r="AG126" s="94"/>
      <c r="AH126" s="94"/>
      <c r="AI126" s="94"/>
      <c r="AJ126" s="94"/>
      <c r="AK126" s="94"/>
      <c r="AL126" s="94"/>
      <c r="AM126" s="94"/>
      <c r="AN126" s="94"/>
      <c r="AO126" s="94"/>
    </row>
    <row r="127" spans="1:41" s="299" customFormat="1" ht="31.5" x14ac:dyDescent="0.25">
      <c r="A127" s="235"/>
      <c r="B127" s="282" t="str">
        <f>'14'!B121</f>
        <v>Размещение КЛ-6кВ ТП-25-ТП-391 с участком ГНБ</v>
      </c>
      <c r="C127" s="526" t="s">
        <v>817</v>
      </c>
      <c r="D127" s="529">
        <v>2024</v>
      </c>
      <c r="E127" s="529">
        <v>2024</v>
      </c>
      <c r="F127" s="234" t="s">
        <v>633</v>
      </c>
      <c r="G127" s="234" t="s">
        <v>633</v>
      </c>
      <c r="H127" s="234" t="s">
        <v>633</v>
      </c>
      <c r="I127" s="234" t="s">
        <v>686</v>
      </c>
      <c r="J127" s="234" t="s">
        <v>633</v>
      </c>
      <c r="K127" s="234" t="s">
        <v>633</v>
      </c>
      <c r="L127" s="553"/>
      <c r="M127" s="267"/>
      <c r="N127" s="267"/>
      <c r="O127" s="267"/>
      <c r="P127" s="267"/>
      <c r="Q127" s="267"/>
      <c r="R127" s="267"/>
      <c r="S127" s="267"/>
      <c r="T127" s="267"/>
      <c r="U127" s="267"/>
      <c r="V127" s="267"/>
      <c r="W127" s="267"/>
      <c r="X127" s="267"/>
      <c r="Y127" s="267"/>
      <c r="Z127" s="267"/>
      <c r="AA127" s="267"/>
      <c r="AB127" s="267"/>
      <c r="AC127" s="267"/>
      <c r="AD127" s="3"/>
      <c r="AE127" s="3"/>
      <c r="AF127" s="94"/>
      <c r="AG127" s="94"/>
      <c r="AH127" s="94"/>
      <c r="AI127" s="94"/>
      <c r="AJ127" s="94"/>
      <c r="AK127" s="94"/>
      <c r="AL127" s="94"/>
      <c r="AM127" s="94"/>
      <c r="AN127" s="94"/>
      <c r="AO127" s="94"/>
    </row>
    <row r="128" spans="1:41" s="10" customFormat="1" ht="48" customHeight="1" x14ac:dyDescent="0.25">
      <c r="A128" s="147"/>
      <c r="B128" s="258"/>
      <c r="C128" s="242"/>
      <c r="D128" s="180"/>
      <c r="E128" s="180"/>
      <c r="F128" s="180"/>
      <c r="G128" s="180"/>
      <c r="H128" s="180"/>
      <c r="I128" s="180"/>
      <c r="J128" s="180"/>
      <c r="K128" s="180"/>
      <c r="L128" s="8"/>
      <c r="M128" s="8"/>
      <c r="N128" s="8"/>
      <c r="O128" s="110"/>
      <c r="P128" s="110"/>
      <c r="Q128" s="110"/>
      <c r="R128" s="110"/>
      <c r="S128" s="110"/>
      <c r="T128" s="110"/>
      <c r="U128" s="110"/>
      <c r="V128" s="110"/>
      <c r="W128" s="110"/>
      <c r="X128" s="110"/>
    </row>
    <row r="129" spans="1:24" s="10" customFormat="1" ht="51" customHeight="1" x14ac:dyDescent="0.25">
      <c r="A129" s="147"/>
      <c r="B129" s="261"/>
      <c r="C129" s="242"/>
      <c r="D129" s="180"/>
      <c r="E129" s="180"/>
      <c r="F129" s="180"/>
      <c r="G129" s="180"/>
      <c r="H129" s="180"/>
      <c r="I129" s="180"/>
      <c r="J129" s="180"/>
      <c r="K129" s="180"/>
      <c r="L129" s="8"/>
      <c r="M129" s="8"/>
      <c r="N129" s="8"/>
      <c r="O129" s="110"/>
      <c r="P129" s="110"/>
      <c r="Q129" s="110"/>
      <c r="R129" s="110"/>
      <c r="S129" s="110"/>
      <c r="T129" s="110"/>
      <c r="U129" s="110"/>
      <c r="V129" s="110"/>
      <c r="W129" s="110"/>
      <c r="X129" s="110"/>
    </row>
    <row r="130" spans="1:24" s="10" customFormat="1" ht="51" customHeight="1" x14ac:dyDescent="0.25">
      <c r="A130" s="147"/>
      <c r="B130" s="261"/>
      <c r="C130" s="242"/>
      <c r="D130" s="180"/>
      <c r="E130" s="180"/>
      <c r="F130" s="180"/>
      <c r="G130" s="180"/>
      <c r="H130" s="180"/>
      <c r="I130" s="180"/>
      <c r="J130" s="180"/>
      <c r="K130" s="180"/>
      <c r="L130" s="8"/>
      <c r="M130" s="8"/>
      <c r="N130" s="8"/>
      <c r="O130" s="110"/>
      <c r="P130" s="110"/>
      <c r="Q130" s="110"/>
      <c r="R130" s="110"/>
      <c r="S130" s="110"/>
      <c r="T130" s="110"/>
      <c r="U130" s="110"/>
      <c r="V130" s="110"/>
      <c r="W130" s="110"/>
      <c r="X130" s="110"/>
    </row>
    <row r="131" spans="1:24" s="10" customFormat="1" ht="61.5" customHeight="1" x14ac:dyDescent="0.25">
      <c r="A131" s="147"/>
      <c r="B131" s="261"/>
      <c r="C131" s="242"/>
      <c r="D131" s="180"/>
      <c r="E131" s="180"/>
      <c r="F131" s="180"/>
      <c r="G131" s="180"/>
      <c r="H131" s="180"/>
      <c r="I131" s="180"/>
      <c r="J131" s="180"/>
      <c r="K131" s="180"/>
      <c r="L131" s="8"/>
      <c r="M131" s="8"/>
      <c r="N131" s="8"/>
      <c r="O131" s="110"/>
      <c r="P131" s="110"/>
      <c r="Q131" s="110"/>
      <c r="R131" s="110"/>
      <c r="S131" s="110"/>
      <c r="T131" s="110"/>
      <c r="U131" s="110"/>
      <c r="V131" s="110"/>
      <c r="W131" s="110"/>
      <c r="X131" s="110"/>
    </row>
    <row r="132" spans="1:24" s="10" customFormat="1" ht="48.75" customHeight="1" x14ac:dyDescent="0.25">
      <c r="A132" s="147"/>
      <c r="B132" s="261"/>
      <c r="C132" s="242"/>
      <c r="D132" s="180"/>
      <c r="E132" s="180"/>
      <c r="F132" s="180"/>
      <c r="G132" s="180"/>
      <c r="H132" s="180"/>
      <c r="I132" s="180"/>
      <c r="J132" s="180"/>
      <c r="K132" s="180"/>
      <c r="L132" s="8"/>
      <c r="M132" s="8"/>
      <c r="N132" s="8"/>
      <c r="O132" s="110"/>
      <c r="P132" s="110"/>
      <c r="Q132" s="110"/>
      <c r="R132" s="110"/>
      <c r="S132" s="110"/>
      <c r="T132" s="110"/>
      <c r="U132" s="110"/>
      <c r="V132" s="110"/>
      <c r="W132" s="110"/>
      <c r="X132" s="110"/>
    </row>
    <row r="133" spans="1:24" s="10" customFormat="1" ht="60.75" customHeight="1" x14ac:dyDescent="0.25">
      <c r="A133" s="147"/>
      <c r="B133" s="261"/>
      <c r="C133" s="242"/>
      <c r="D133" s="180"/>
      <c r="E133" s="180"/>
      <c r="F133" s="180"/>
      <c r="G133" s="180"/>
      <c r="H133" s="180"/>
      <c r="I133" s="180"/>
      <c r="J133" s="180"/>
      <c r="K133" s="180"/>
      <c r="L133" s="8"/>
      <c r="M133" s="8"/>
      <c r="N133" s="8"/>
      <c r="O133" s="110"/>
      <c r="P133" s="110"/>
      <c r="Q133" s="110"/>
      <c r="R133" s="110"/>
      <c r="S133" s="110"/>
      <c r="T133" s="110"/>
      <c r="U133" s="110"/>
      <c r="V133" s="110"/>
      <c r="W133" s="110"/>
      <c r="X133" s="110"/>
    </row>
    <row r="134" spans="1:24" s="10" customFormat="1" ht="52.5" customHeight="1" x14ac:dyDescent="0.25">
      <c r="A134" s="147"/>
      <c r="B134" s="258"/>
      <c r="C134" s="242"/>
      <c r="D134" s="180"/>
      <c r="E134" s="180"/>
      <c r="F134" s="180"/>
      <c r="G134" s="180"/>
      <c r="H134" s="180"/>
      <c r="I134" s="180"/>
      <c r="J134" s="180"/>
      <c r="K134" s="180"/>
      <c r="L134" s="8"/>
      <c r="M134" s="8"/>
      <c r="N134" s="8"/>
      <c r="O134" s="110"/>
      <c r="P134" s="110"/>
      <c r="Q134" s="110"/>
      <c r="R134" s="110"/>
      <c r="S134" s="110"/>
      <c r="T134" s="110"/>
      <c r="U134" s="110"/>
      <c r="V134" s="110"/>
      <c r="W134" s="110"/>
      <c r="X134" s="110"/>
    </row>
    <row r="135" spans="1:24" s="10" customFormat="1" ht="66.75" customHeight="1" x14ac:dyDescent="0.25">
      <c r="A135" s="147"/>
      <c r="B135" s="261"/>
      <c r="C135" s="242"/>
      <c r="D135" s="180"/>
      <c r="E135" s="180"/>
      <c r="F135" s="180"/>
      <c r="G135" s="180"/>
      <c r="H135" s="180"/>
      <c r="I135" s="180"/>
      <c r="J135" s="180"/>
      <c r="K135" s="180"/>
      <c r="L135" s="8"/>
      <c r="M135" s="8"/>
      <c r="N135" s="8"/>
      <c r="O135" s="110"/>
      <c r="P135" s="110"/>
      <c r="Q135" s="110"/>
      <c r="R135" s="110"/>
      <c r="S135" s="110"/>
      <c r="T135" s="110"/>
      <c r="U135" s="110"/>
      <c r="V135" s="110"/>
      <c r="W135" s="110"/>
      <c r="X135" s="110"/>
    </row>
    <row r="136" spans="1:24" s="10" customFormat="1" ht="36.75" customHeight="1" x14ac:dyDescent="0.25">
      <c r="A136" s="245"/>
      <c r="B136" s="246"/>
      <c r="C136" s="242"/>
      <c r="D136" s="180"/>
      <c r="E136" s="180"/>
      <c r="F136" s="180"/>
      <c r="G136" s="180"/>
      <c r="H136" s="180"/>
      <c r="I136" s="180"/>
      <c r="J136" s="180"/>
      <c r="K136" s="180"/>
      <c r="L136" s="8"/>
      <c r="M136" s="8"/>
      <c r="N136" s="8"/>
      <c r="O136" s="110"/>
      <c r="P136" s="110"/>
      <c r="Q136" s="110"/>
      <c r="R136" s="110"/>
      <c r="S136" s="110"/>
      <c r="T136" s="110"/>
      <c r="U136" s="110"/>
      <c r="V136" s="110"/>
      <c r="W136" s="110"/>
      <c r="X136" s="110"/>
    </row>
    <row r="137" spans="1:24" s="10" customFormat="1" ht="36" customHeight="1" x14ac:dyDescent="0.25">
      <c r="A137" s="147"/>
      <c r="B137" s="261"/>
      <c r="C137" s="242"/>
      <c r="D137" s="180"/>
      <c r="E137" s="180"/>
      <c r="F137" s="180"/>
      <c r="G137" s="180"/>
      <c r="H137" s="180"/>
      <c r="I137" s="180"/>
      <c r="J137" s="180"/>
      <c r="K137" s="180"/>
      <c r="L137" s="8"/>
      <c r="M137" s="8"/>
      <c r="N137" s="8"/>
      <c r="O137" s="110"/>
      <c r="P137" s="110"/>
      <c r="Q137" s="110"/>
      <c r="R137" s="110"/>
      <c r="S137" s="110"/>
      <c r="T137" s="110"/>
      <c r="U137" s="110"/>
      <c r="V137" s="110"/>
      <c r="W137" s="110"/>
      <c r="X137" s="110"/>
    </row>
    <row r="138" spans="1:24" s="10" customFormat="1" ht="39" customHeight="1" x14ac:dyDescent="0.25">
      <c r="A138" s="147"/>
      <c r="B138" s="261"/>
      <c r="C138" s="242"/>
      <c r="D138" s="180"/>
      <c r="E138" s="180"/>
      <c r="F138" s="180"/>
      <c r="G138" s="180"/>
      <c r="H138" s="180"/>
      <c r="I138" s="180"/>
      <c r="J138" s="180"/>
      <c r="K138" s="180"/>
      <c r="L138" s="8"/>
      <c r="M138" s="8"/>
      <c r="N138" s="8"/>
      <c r="O138" s="110"/>
      <c r="P138" s="110"/>
      <c r="Q138" s="110"/>
      <c r="R138" s="110"/>
      <c r="S138" s="110"/>
      <c r="T138" s="110"/>
      <c r="U138" s="110"/>
      <c r="V138" s="110"/>
      <c r="W138" s="110"/>
      <c r="X138" s="110"/>
    </row>
    <row r="139" spans="1:24" s="10" customFormat="1" ht="32.25" customHeight="1" x14ac:dyDescent="0.25">
      <c r="A139" s="245"/>
      <c r="B139" s="246"/>
      <c r="C139" s="242"/>
      <c r="D139" s="180"/>
      <c r="E139" s="180"/>
      <c r="F139" s="180"/>
      <c r="G139" s="180"/>
      <c r="H139" s="180"/>
      <c r="I139" s="180"/>
      <c r="J139" s="180"/>
      <c r="K139" s="180"/>
      <c r="L139" s="8"/>
      <c r="M139" s="8"/>
      <c r="N139" s="8"/>
      <c r="O139" s="110"/>
      <c r="P139" s="110"/>
      <c r="Q139" s="110"/>
      <c r="R139" s="110"/>
      <c r="S139" s="110"/>
      <c r="T139" s="110"/>
      <c r="U139" s="110"/>
      <c r="V139" s="110"/>
      <c r="W139" s="110"/>
      <c r="X139" s="110"/>
    </row>
    <row r="140" spans="1:24" s="10" customFormat="1" ht="46.5" customHeight="1" x14ac:dyDescent="0.25">
      <c r="A140" s="147"/>
      <c r="B140" s="261"/>
      <c r="C140" s="242"/>
      <c r="D140" s="180"/>
      <c r="E140" s="180"/>
      <c r="F140" s="180"/>
      <c r="G140" s="180"/>
      <c r="H140" s="180"/>
      <c r="I140" s="180"/>
      <c r="J140" s="180"/>
      <c r="K140" s="180"/>
      <c r="L140" s="8"/>
      <c r="M140" s="8"/>
      <c r="N140" s="8"/>
      <c r="O140" s="110"/>
      <c r="P140" s="110"/>
      <c r="Q140" s="110"/>
      <c r="R140" s="110"/>
      <c r="S140" s="110"/>
      <c r="T140" s="110"/>
      <c r="U140" s="110"/>
      <c r="V140" s="110"/>
      <c r="W140" s="110"/>
      <c r="X140" s="110"/>
    </row>
    <row r="141" spans="1:24" s="10" customFormat="1" ht="45.75" customHeight="1" x14ac:dyDescent="0.25">
      <c r="A141" s="147"/>
      <c r="B141" s="261"/>
      <c r="C141" s="242"/>
      <c r="D141" s="180"/>
      <c r="E141" s="180"/>
      <c r="F141" s="180"/>
      <c r="G141" s="180"/>
      <c r="H141" s="180"/>
      <c r="I141" s="180"/>
      <c r="J141" s="180"/>
      <c r="K141" s="180"/>
      <c r="L141" s="8"/>
      <c r="M141" s="8"/>
      <c r="N141" s="8"/>
      <c r="O141" s="110"/>
      <c r="P141" s="110"/>
      <c r="Q141" s="110"/>
      <c r="R141" s="110"/>
      <c r="S141" s="110"/>
      <c r="T141" s="110"/>
      <c r="U141" s="110"/>
      <c r="V141" s="110"/>
      <c r="W141" s="110"/>
      <c r="X141" s="110"/>
    </row>
    <row r="142" spans="1:24" s="10" customFormat="1" ht="49.5" customHeight="1" x14ac:dyDescent="0.25">
      <c r="A142" s="147"/>
      <c r="B142" s="261"/>
      <c r="C142" s="242"/>
      <c r="D142" s="180"/>
      <c r="E142" s="180"/>
      <c r="F142" s="180"/>
      <c r="G142" s="180"/>
      <c r="H142" s="180"/>
      <c r="I142" s="180"/>
      <c r="J142" s="180"/>
      <c r="K142" s="180"/>
      <c r="L142" s="8"/>
      <c r="M142" s="8"/>
      <c r="N142" s="8"/>
      <c r="O142" s="110"/>
      <c r="P142" s="110"/>
      <c r="Q142" s="110"/>
      <c r="R142" s="110"/>
      <c r="S142" s="110"/>
      <c r="T142" s="110"/>
      <c r="U142" s="110"/>
      <c r="V142" s="110"/>
      <c r="W142" s="110"/>
      <c r="X142" s="110"/>
    </row>
    <row r="143" spans="1:24" s="10" customFormat="1" ht="44.25" customHeight="1" x14ac:dyDescent="0.25">
      <c r="A143" s="147"/>
      <c r="B143" s="261"/>
      <c r="C143" s="242"/>
      <c r="D143" s="180"/>
      <c r="E143" s="180"/>
      <c r="F143" s="180"/>
      <c r="G143" s="180"/>
      <c r="H143" s="180"/>
      <c r="I143" s="180"/>
      <c r="J143" s="180"/>
      <c r="K143" s="180"/>
      <c r="L143" s="8"/>
      <c r="M143" s="8"/>
      <c r="N143" s="8"/>
      <c r="O143" s="110"/>
      <c r="P143" s="110"/>
      <c r="Q143" s="110"/>
      <c r="R143" s="110"/>
      <c r="S143" s="110"/>
      <c r="T143" s="110"/>
      <c r="U143" s="110"/>
      <c r="V143" s="110"/>
      <c r="W143" s="110"/>
      <c r="X143" s="110"/>
    </row>
    <row r="144" spans="1:24" s="10" customFormat="1" ht="49.5" customHeight="1" x14ac:dyDescent="0.25">
      <c r="A144" s="147"/>
      <c r="B144" s="262"/>
      <c r="C144" s="247"/>
      <c r="D144" s="180"/>
      <c r="E144" s="180"/>
      <c r="F144" s="180"/>
      <c r="G144" s="180"/>
      <c r="H144" s="180"/>
      <c r="I144" s="180"/>
      <c r="J144" s="180"/>
      <c r="K144" s="180"/>
      <c r="L144" s="8"/>
      <c r="M144" s="8"/>
      <c r="N144" s="8"/>
      <c r="O144" s="110"/>
      <c r="P144" s="110"/>
      <c r="Q144" s="110"/>
      <c r="R144" s="110"/>
      <c r="S144" s="110"/>
      <c r="T144" s="110"/>
      <c r="U144" s="110"/>
      <c r="V144" s="110"/>
      <c r="W144" s="110"/>
      <c r="X144" s="110"/>
    </row>
    <row r="145" spans="1:18" x14ac:dyDescent="0.25">
      <c r="A145" s="110"/>
    </row>
    <row r="146" spans="1:18" ht="35.25" customHeight="1" x14ac:dyDescent="0.25">
      <c r="A146" s="671" t="s">
        <v>507</v>
      </c>
      <c r="B146" s="671"/>
      <c r="C146" s="671"/>
      <c r="D146" s="671"/>
      <c r="E146" s="671"/>
      <c r="F146" s="671"/>
      <c r="G146" s="671"/>
      <c r="H146" s="671"/>
      <c r="I146" s="671"/>
      <c r="J146" s="671"/>
      <c r="K146" s="671"/>
      <c r="L146" s="17"/>
      <c r="M146" s="17"/>
      <c r="N146" s="17"/>
      <c r="O146" s="17"/>
      <c r="P146" s="17"/>
      <c r="Q146" s="17"/>
      <c r="R146" s="17"/>
    </row>
  </sheetData>
  <mergeCells count="15">
    <mergeCell ref="J3:K3"/>
    <mergeCell ref="A146:K146"/>
    <mergeCell ref="A4:K4"/>
    <mergeCell ref="A6:K6"/>
    <mergeCell ref="A7:K7"/>
    <mergeCell ref="A9:K9"/>
    <mergeCell ref="J11:K11"/>
    <mergeCell ref="G11:H11"/>
    <mergeCell ref="F11:F12"/>
    <mergeCell ref="D11:D12"/>
    <mergeCell ref="C11:C12"/>
    <mergeCell ref="B11:B12"/>
    <mergeCell ref="A11:A12"/>
    <mergeCell ref="E11:E12"/>
    <mergeCell ref="I11:I12"/>
  </mergeCells>
  <pageMargins left="0.35433070866141736" right="0.23622047244094491" top="0.19685039370078741" bottom="0.23622047244094491" header="0.31496062992125984" footer="0.31496062992125984"/>
  <pageSetup paperSize="8" scale="53" fitToHeight="4"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I140"/>
  <sheetViews>
    <sheetView zoomScale="70" zoomScaleNormal="70" zoomScaleSheetLayoutView="70" workbookViewId="0">
      <selection activeCell="D15" sqref="D15"/>
    </sheetView>
  </sheetViews>
  <sheetFormatPr defaultRowHeight="15" x14ac:dyDescent="0.25"/>
  <cols>
    <col min="1" max="1" width="10.375" style="16" customWidth="1"/>
    <col min="2" max="2" width="33" style="11" customWidth="1"/>
    <col min="3" max="3" width="14" style="11" customWidth="1"/>
    <col min="4" max="4" width="15.375" style="11" customWidth="1"/>
    <col min="5" max="5" width="13.375" style="11" customWidth="1"/>
    <col min="6" max="6" width="11.75" style="11" customWidth="1"/>
    <col min="7" max="7" width="13.125" style="11" customWidth="1"/>
    <col min="8" max="8" width="15.375" style="11" customWidth="1"/>
    <col min="9" max="9" width="14.125" style="11" customWidth="1"/>
    <col min="10" max="10" width="13.875" style="11" customWidth="1"/>
    <col min="11" max="11" width="14.75" style="11" customWidth="1"/>
    <col min="12" max="12" width="12.75" style="11" customWidth="1"/>
    <col min="13" max="13" width="12.125" style="11" customWidth="1"/>
    <col min="14" max="14" width="13.375" style="11" customWidth="1"/>
    <col min="15" max="15" width="11.25" style="11" customWidth="1"/>
    <col min="16" max="16" width="12.25" style="11" customWidth="1"/>
    <col min="17" max="21" width="9.375" style="11" customWidth="1"/>
    <col min="22" max="22" width="11" style="11" customWidth="1"/>
    <col min="23" max="23" width="11.375" style="493" customWidth="1"/>
    <col min="24" max="24" width="10.125" style="11" customWidth="1"/>
    <col min="25" max="25" width="12.125" style="11" customWidth="1"/>
    <col min="26" max="254" width="9" style="16"/>
    <col min="255" max="255" width="3.875" style="16" bestFit="1" customWidth="1"/>
    <col min="256" max="256" width="16" style="16" bestFit="1" customWidth="1"/>
    <col min="257" max="257" width="16.625" style="16" bestFit="1" customWidth="1"/>
    <col min="258" max="258" width="13.5" style="16" bestFit="1" customWidth="1"/>
    <col min="259" max="260" width="10.875" style="16" bestFit="1" customWidth="1"/>
    <col min="261" max="261" width="6.25" style="16" bestFit="1" customWidth="1"/>
    <col min="262" max="262" width="8.875" style="16" bestFit="1" customWidth="1"/>
    <col min="263" max="263" width="13.875" style="16" bestFit="1" customWidth="1"/>
    <col min="264" max="264" width="13.25" style="16" bestFit="1" customWidth="1"/>
    <col min="265" max="265" width="16" style="16" bestFit="1" customWidth="1"/>
    <col min="266" max="266" width="11.625" style="16" bestFit="1" customWidth="1"/>
    <col min="267" max="267" width="16.875" style="16" customWidth="1"/>
    <col min="268" max="268" width="13.25" style="16" customWidth="1"/>
    <col min="269" max="269" width="18.375" style="16" bestFit="1" customWidth="1"/>
    <col min="270" max="270" width="15" style="16" bestFit="1" customWidth="1"/>
    <col min="271" max="271" width="14.75" style="16" bestFit="1" customWidth="1"/>
    <col min="272" max="272" width="14.625" style="16" bestFit="1" customWidth="1"/>
    <col min="273" max="273" width="13.75" style="16" bestFit="1" customWidth="1"/>
    <col min="274" max="274" width="14.25" style="16" bestFit="1" customWidth="1"/>
    <col min="275" max="275" width="15.125" style="16" customWidth="1"/>
    <col min="276" max="276" width="20.5" style="16" bestFit="1" customWidth="1"/>
    <col min="277" max="277" width="27.875" style="16" bestFit="1" customWidth="1"/>
    <col min="278" max="278" width="6.875" style="16" bestFit="1" customWidth="1"/>
    <col min="279" max="279" width="5" style="16" bestFit="1" customWidth="1"/>
    <col min="280" max="280" width="8" style="16" bestFit="1" customWidth="1"/>
    <col min="281" max="281" width="11.875" style="16" bestFit="1" customWidth="1"/>
    <col min="282" max="510" width="9" style="16"/>
    <col min="511" max="511" width="3.875" style="16" bestFit="1" customWidth="1"/>
    <col min="512" max="512" width="16" style="16" bestFit="1" customWidth="1"/>
    <col min="513" max="513" width="16.625" style="16" bestFit="1" customWidth="1"/>
    <col min="514" max="514" width="13.5" style="16" bestFit="1" customWidth="1"/>
    <col min="515" max="516" width="10.875" style="16" bestFit="1" customWidth="1"/>
    <col min="517" max="517" width="6.25" style="16" bestFit="1" customWidth="1"/>
    <col min="518" max="518" width="8.875" style="16" bestFit="1" customWidth="1"/>
    <col min="519" max="519" width="13.875" style="16" bestFit="1" customWidth="1"/>
    <col min="520" max="520" width="13.25" style="16" bestFit="1" customWidth="1"/>
    <col min="521" max="521" width="16" style="16" bestFit="1" customWidth="1"/>
    <col min="522" max="522" width="11.625" style="16" bestFit="1" customWidth="1"/>
    <col min="523" max="523" width="16.875" style="16" customWidth="1"/>
    <col min="524" max="524" width="13.25" style="16" customWidth="1"/>
    <col min="525" max="525" width="18.375" style="16" bestFit="1" customWidth="1"/>
    <col min="526" max="526" width="15" style="16" bestFit="1" customWidth="1"/>
    <col min="527" max="527" width="14.75" style="16" bestFit="1" customWidth="1"/>
    <col min="528" max="528" width="14.625" style="16" bestFit="1" customWidth="1"/>
    <col min="529" max="529" width="13.75" style="16" bestFit="1" customWidth="1"/>
    <col min="530" max="530" width="14.25" style="16" bestFit="1" customWidth="1"/>
    <col min="531" max="531" width="15.125" style="16" customWidth="1"/>
    <col min="532" max="532" width="20.5" style="16" bestFit="1" customWidth="1"/>
    <col min="533" max="533" width="27.875" style="16" bestFit="1" customWidth="1"/>
    <col min="534" max="534" width="6.875" style="16" bestFit="1" customWidth="1"/>
    <col min="535" max="535" width="5" style="16" bestFit="1" customWidth="1"/>
    <col min="536" max="536" width="8" style="16" bestFit="1" customWidth="1"/>
    <col min="537" max="537" width="11.875" style="16" bestFit="1" customWidth="1"/>
    <col min="538" max="766" width="9" style="16"/>
    <col min="767" max="767" width="3.875" style="16" bestFit="1" customWidth="1"/>
    <col min="768" max="768" width="16" style="16" bestFit="1" customWidth="1"/>
    <col min="769" max="769" width="16.625" style="16" bestFit="1" customWidth="1"/>
    <col min="770" max="770" width="13.5" style="16" bestFit="1" customWidth="1"/>
    <col min="771" max="772" width="10.875" style="16" bestFit="1" customWidth="1"/>
    <col min="773" max="773" width="6.25" style="16" bestFit="1" customWidth="1"/>
    <col min="774" max="774" width="8.875" style="16" bestFit="1" customWidth="1"/>
    <col min="775" max="775" width="13.875" style="16" bestFit="1" customWidth="1"/>
    <col min="776" max="776" width="13.25" style="16" bestFit="1" customWidth="1"/>
    <col min="777" max="777" width="16" style="16" bestFit="1" customWidth="1"/>
    <col min="778" max="778" width="11.625" style="16" bestFit="1" customWidth="1"/>
    <col min="779" max="779" width="16.875" style="16" customWidth="1"/>
    <col min="780" max="780" width="13.25" style="16" customWidth="1"/>
    <col min="781" max="781" width="18.375" style="16" bestFit="1" customWidth="1"/>
    <col min="782" max="782" width="15" style="16" bestFit="1" customWidth="1"/>
    <col min="783" max="783" width="14.75" style="16" bestFit="1" customWidth="1"/>
    <col min="784" max="784" width="14.625" style="16" bestFit="1" customWidth="1"/>
    <col min="785" max="785" width="13.75" style="16" bestFit="1" customWidth="1"/>
    <col min="786" max="786" width="14.25" style="16" bestFit="1" customWidth="1"/>
    <col min="787" max="787" width="15.125" style="16" customWidth="1"/>
    <col min="788" max="788" width="20.5" style="16" bestFit="1" customWidth="1"/>
    <col min="789" max="789" width="27.875" style="16" bestFit="1" customWidth="1"/>
    <col min="790" max="790" width="6.875" style="16" bestFit="1" customWidth="1"/>
    <col min="791" max="791" width="5" style="16" bestFit="1" customWidth="1"/>
    <col min="792" max="792" width="8" style="16" bestFit="1" customWidth="1"/>
    <col min="793" max="793" width="11.875" style="16" bestFit="1" customWidth="1"/>
    <col min="794" max="1022" width="9" style="16"/>
    <col min="1023" max="1023" width="3.875" style="16" bestFit="1" customWidth="1"/>
    <col min="1024" max="1024" width="16" style="16" bestFit="1" customWidth="1"/>
    <col min="1025" max="1025" width="16.625" style="16" bestFit="1" customWidth="1"/>
    <col min="1026" max="1026" width="13.5" style="16" bestFit="1" customWidth="1"/>
    <col min="1027" max="1028" width="10.875" style="16" bestFit="1" customWidth="1"/>
    <col min="1029" max="1029" width="6.25" style="16" bestFit="1" customWidth="1"/>
    <col min="1030" max="1030" width="8.875" style="16" bestFit="1" customWidth="1"/>
    <col min="1031" max="1031" width="13.875" style="16" bestFit="1" customWidth="1"/>
    <col min="1032" max="1032" width="13.25" style="16" bestFit="1" customWidth="1"/>
    <col min="1033" max="1033" width="16" style="16" bestFit="1" customWidth="1"/>
    <col min="1034" max="1034" width="11.625" style="16" bestFit="1" customWidth="1"/>
    <col min="1035" max="1035" width="16.875" style="16" customWidth="1"/>
    <col min="1036" max="1036" width="13.25" style="16" customWidth="1"/>
    <col min="1037" max="1037" width="18.375" style="16" bestFit="1" customWidth="1"/>
    <col min="1038" max="1038" width="15" style="16" bestFit="1" customWidth="1"/>
    <col min="1039" max="1039" width="14.75" style="16" bestFit="1" customWidth="1"/>
    <col min="1040" max="1040" width="14.625" style="16" bestFit="1" customWidth="1"/>
    <col min="1041" max="1041" width="13.75" style="16" bestFit="1" customWidth="1"/>
    <col min="1042" max="1042" width="14.25" style="16" bestFit="1" customWidth="1"/>
    <col min="1043" max="1043" width="15.125" style="16" customWidth="1"/>
    <col min="1044" max="1044" width="20.5" style="16" bestFit="1" customWidth="1"/>
    <col min="1045" max="1045" width="27.875" style="16" bestFit="1" customWidth="1"/>
    <col min="1046" max="1046" width="6.875" style="16" bestFit="1" customWidth="1"/>
    <col min="1047" max="1047" width="5" style="16" bestFit="1" customWidth="1"/>
    <col min="1048" max="1048" width="8" style="16" bestFit="1" customWidth="1"/>
    <col min="1049" max="1049" width="11.875" style="16" bestFit="1" customWidth="1"/>
    <col min="1050" max="1278" width="9" style="16"/>
    <col min="1279" max="1279" width="3.875" style="16" bestFit="1" customWidth="1"/>
    <col min="1280" max="1280" width="16" style="16" bestFit="1" customWidth="1"/>
    <col min="1281" max="1281" width="16.625" style="16" bestFit="1" customWidth="1"/>
    <col min="1282" max="1282" width="13.5" style="16" bestFit="1" customWidth="1"/>
    <col min="1283" max="1284" width="10.875" style="16" bestFit="1" customWidth="1"/>
    <col min="1285" max="1285" width="6.25" style="16" bestFit="1" customWidth="1"/>
    <col min="1286" max="1286" width="8.875" style="16" bestFit="1" customWidth="1"/>
    <col min="1287" max="1287" width="13.875" style="16" bestFit="1" customWidth="1"/>
    <col min="1288" max="1288" width="13.25" style="16" bestFit="1" customWidth="1"/>
    <col min="1289" max="1289" width="16" style="16" bestFit="1" customWidth="1"/>
    <col min="1290" max="1290" width="11.625" style="16" bestFit="1" customWidth="1"/>
    <col min="1291" max="1291" width="16.875" style="16" customWidth="1"/>
    <col min="1292" max="1292" width="13.25" style="16" customWidth="1"/>
    <col min="1293" max="1293" width="18.375" style="16" bestFit="1" customWidth="1"/>
    <col min="1294" max="1294" width="15" style="16" bestFit="1" customWidth="1"/>
    <col min="1295" max="1295" width="14.75" style="16" bestFit="1" customWidth="1"/>
    <col min="1296" max="1296" width="14.625" style="16" bestFit="1" customWidth="1"/>
    <col min="1297" max="1297" width="13.75" style="16" bestFit="1" customWidth="1"/>
    <col min="1298" max="1298" width="14.25" style="16" bestFit="1" customWidth="1"/>
    <col min="1299" max="1299" width="15.125" style="16" customWidth="1"/>
    <col min="1300" max="1300" width="20.5" style="16" bestFit="1" customWidth="1"/>
    <col min="1301" max="1301" width="27.875" style="16" bestFit="1" customWidth="1"/>
    <col min="1302" max="1302" width="6.875" style="16" bestFit="1" customWidth="1"/>
    <col min="1303" max="1303" width="5" style="16" bestFit="1" customWidth="1"/>
    <col min="1304" max="1304" width="8" style="16" bestFit="1" customWidth="1"/>
    <col min="1305" max="1305" width="11.875" style="16" bestFit="1" customWidth="1"/>
    <col min="1306" max="1534" width="9" style="16"/>
    <col min="1535" max="1535" width="3.875" style="16" bestFit="1" customWidth="1"/>
    <col min="1536" max="1536" width="16" style="16" bestFit="1" customWidth="1"/>
    <col min="1537" max="1537" width="16.625" style="16" bestFit="1" customWidth="1"/>
    <col min="1538" max="1538" width="13.5" style="16" bestFit="1" customWidth="1"/>
    <col min="1539" max="1540" width="10.875" style="16" bestFit="1" customWidth="1"/>
    <col min="1541" max="1541" width="6.25" style="16" bestFit="1" customWidth="1"/>
    <col min="1542" max="1542" width="8.875" style="16" bestFit="1" customWidth="1"/>
    <col min="1543" max="1543" width="13.875" style="16" bestFit="1" customWidth="1"/>
    <col min="1544" max="1544" width="13.25" style="16" bestFit="1" customWidth="1"/>
    <col min="1545" max="1545" width="16" style="16" bestFit="1" customWidth="1"/>
    <col min="1546" max="1546" width="11.625" style="16" bestFit="1" customWidth="1"/>
    <col min="1547" max="1547" width="16.875" style="16" customWidth="1"/>
    <col min="1548" max="1548" width="13.25" style="16" customWidth="1"/>
    <col min="1549" max="1549" width="18.375" style="16" bestFit="1" customWidth="1"/>
    <col min="1550" max="1550" width="15" style="16" bestFit="1" customWidth="1"/>
    <col min="1551" max="1551" width="14.75" style="16" bestFit="1" customWidth="1"/>
    <col min="1552" max="1552" width="14.625" style="16" bestFit="1" customWidth="1"/>
    <col min="1553" max="1553" width="13.75" style="16" bestFit="1" customWidth="1"/>
    <col min="1554" max="1554" width="14.25" style="16" bestFit="1" customWidth="1"/>
    <col min="1555" max="1555" width="15.125" style="16" customWidth="1"/>
    <col min="1556" max="1556" width="20.5" style="16" bestFit="1" customWidth="1"/>
    <col min="1557" max="1557" width="27.875" style="16" bestFit="1" customWidth="1"/>
    <col min="1558" max="1558" width="6.875" style="16" bestFit="1" customWidth="1"/>
    <col min="1559" max="1559" width="5" style="16" bestFit="1" customWidth="1"/>
    <col min="1560" max="1560" width="8" style="16" bestFit="1" customWidth="1"/>
    <col min="1561" max="1561" width="11.875" style="16" bestFit="1" customWidth="1"/>
    <col min="1562" max="1790" width="9" style="16"/>
    <col min="1791" max="1791" width="3.875" style="16" bestFit="1" customWidth="1"/>
    <col min="1792" max="1792" width="16" style="16" bestFit="1" customWidth="1"/>
    <col min="1793" max="1793" width="16.625" style="16" bestFit="1" customWidth="1"/>
    <col min="1794" max="1794" width="13.5" style="16" bestFit="1" customWidth="1"/>
    <col min="1795" max="1796" width="10.875" style="16" bestFit="1" customWidth="1"/>
    <col min="1797" max="1797" width="6.25" style="16" bestFit="1" customWidth="1"/>
    <col min="1798" max="1798" width="8.875" style="16" bestFit="1" customWidth="1"/>
    <col min="1799" max="1799" width="13.875" style="16" bestFit="1" customWidth="1"/>
    <col min="1800" max="1800" width="13.25" style="16" bestFit="1" customWidth="1"/>
    <col min="1801" max="1801" width="16" style="16" bestFit="1" customWidth="1"/>
    <col min="1802" max="1802" width="11.625" style="16" bestFit="1" customWidth="1"/>
    <col min="1803" max="1803" width="16.875" style="16" customWidth="1"/>
    <col min="1804" max="1804" width="13.25" style="16" customWidth="1"/>
    <col min="1805" max="1805" width="18.375" style="16" bestFit="1" customWidth="1"/>
    <col min="1806" max="1806" width="15" style="16" bestFit="1" customWidth="1"/>
    <col min="1807" max="1807" width="14.75" style="16" bestFit="1" customWidth="1"/>
    <col min="1808" max="1808" width="14.625" style="16" bestFit="1" customWidth="1"/>
    <col min="1809" max="1809" width="13.75" style="16" bestFit="1" customWidth="1"/>
    <col min="1810" max="1810" width="14.25" style="16" bestFit="1" customWidth="1"/>
    <col min="1811" max="1811" width="15.125" style="16" customWidth="1"/>
    <col min="1812" max="1812" width="20.5" style="16" bestFit="1" customWidth="1"/>
    <col min="1813" max="1813" width="27.875" style="16" bestFit="1" customWidth="1"/>
    <col min="1814" max="1814" width="6.875" style="16" bestFit="1" customWidth="1"/>
    <col min="1815" max="1815" width="5" style="16" bestFit="1" customWidth="1"/>
    <col min="1816" max="1816" width="8" style="16" bestFit="1" customWidth="1"/>
    <col min="1817" max="1817" width="11.875" style="16" bestFit="1" customWidth="1"/>
    <col min="1818" max="2046" width="9" style="16"/>
    <col min="2047" max="2047" width="3.875" style="16" bestFit="1" customWidth="1"/>
    <col min="2048" max="2048" width="16" style="16" bestFit="1" customWidth="1"/>
    <col min="2049" max="2049" width="16.625" style="16" bestFit="1" customWidth="1"/>
    <col min="2050" max="2050" width="13.5" style="16" bestFit="1" customWidth="1"/>
    <col min="2051" max="2052" width="10.875" style="16" bestFit="1" customWidth="1"/>
    <col min="2053" max="2053" width="6.25" style="16" bestFit="1" customWidth="1"/>
    <col min="2054" max="2054" width="8.875" style="16" bestFit="1" customWidth="1"/>
    <col min="2055" max="2055" width="13.875" style="16" bestFit="1" customWidth="1"/>
    <col min="2056" max="2056" width="13.25" style="16" bestFit="1" customWidth="1"/>
    <col min="2057" max="2057" width="16" style="16" bestFit="1" customWidth="1"/>
    <col min="2058" max="2058" width="11.625" style="16" bestFit="1" customWidth="1"/>
    <col min="2059" max="2059" width="16.875" style="16" customWidth="1"/>
    <col min="2060" max="2060" width="13.25" style="16" customWidth="1"/>
    <col min="2061" max="2061" width="18.375" style="16" bestFit="1" customWidth="1"/>
    <col min="2062" max="2062" width="15" style="16" bestFit="1" customWidth="1"/>
    <col min="2063" max="2063" width="14.75" style="16" bestFit="1" customWidth="1"/>
    <col min="2064" max="2064" width="14.625" style="16" bestFit="1" customWidth="1"/>
    <col min="2065" max="2065" width="13.75" style="16" bestFit="1" customWidth="1"/>
    <col min="2066" max="2066" width="14.25" style="16" bestFit="1" customWidth="1"/>
    <col min="2067" max="2067" width="15.125" style="16" customWidth="1"/>
    <col min="2068" max="2068" width="20.5" style="16" bestFit="1" customWidth="1"/>
    <col min="2069" max="2069" width="27.875" style="16" bestFit="1" customWidth="1"/>
    <col min="2070" max="2070" width="6.875" style="16" bestFit="1" customWidth="1"/>
    <col min="2071" max="2071" width="5" style="16" bestFit="1" customWidth="1"/>
    <col min="2072" max="2072" width="8" style="16" bestFit="1" customWidth="1"/>
    <col min="2073" max="2073" width="11.875" style="16" bestFit="1" customWidth="1"/>
    <col min="2074" max="2302" width="9" style="16"/>
    <col min="2303" max="2303" width="3.875" style="16" bestFit="1" customWidth="1"/>
    <col min="2304" max="2304" width="16" style="16" bestFit="1" customWidth="1"/>
    <col min="2305" max="2305" width="16.625" style="16" bestFit="1" customWidth="1"/>
    <col min="2306" max="2306" width="13.5" style="16" bestFit="1" customWidth="1"/>
    <col min="2307" max="2308" width="10.875" style="16" bestFit="1" customWidth="1"/>
    <col min="2309" max="2309" width="6.25" style="16" bestFit="1" customWidth="1"/>
    <col min="2310" max="2310" width="8.875" style="16" bestFit="1" customWidth="1"/>
    <col min="2311" max="2311" width="13.875" style="16" bestFit="1" customWidth="1"/>
    <col min="2312" max="2312" width="13.25" style="16" bestFit="1" customWidth="1"/>
    <col min="2313" max="2313" width="16" style="16" bestFit="1" customWidth="1"/>
    <col min="2314" max="2314" width="11.625" style="16" bestFit="1" customWidth="1"/>
    <col min="2315" max="2315" width="16.875" style="16" customWidth="1"/>
    <col min="2316" max="2316" width="13.25" style="16" customWidth="1"/>
    <col min="2317" max="2317" width="18.375" style="16" bestFit="1" customWidth="1"/>
    <col min="2318" max="2318" width="15" style="16" bestFit="1" customWidth="1"/>
    <col min="2319" max="2319" width="14.75" style="16" bestFit="1" customWidth="1"/>
    <col min="2320" max="2320" width="14.625" style="16" bestFit="1" customWidth="1"/>
    <col min="2321" max="2321" width="13.75" style="16" bestFit="1" customWidth="1"/>
    <col min="2322" max="2322" width="14.25" style="16" bestFit="1" customWidth="1"/>
    <col min="2323" max="2323" width="15.125" style="16" customWidth="1"/>
    <col min="2324" max="2324" width="20.5" style="16" bestFit="1" customWidth="1"/>
    <col min="2325" max="2325" width="27.875" style="16" bestFit="1" customWidth="1"/>
    <col min="2326" max="2326" width="6.875" style="16" bestFit="1" customWidth="1"/>
    <col min="2327" max="2327" width="5" style="16" bestFit="1" customWidth="1"/>
    <col min="2328" max="2328" width="8" style="16" bestFit="1" customWidth="1"/>
    <col min="2329" max="2329" width="11.875" style="16" bestFit="1" customWidth="1"/>
    <col min="2330" max="2558" width="9" style="16"/>
    <col min="2559" max="2559" width="3.875" style="16" bestFit="1" customWidth="1"/>
    <col min="2560" max="2560" width="16" style="16" bestFit="1" customWidth="1"/>
    <col min="2561" max="2561" width="16.625" style="16" bestFit="1" customWidth="1"/>
    <col min="2562" max="2562" width="13.5" style="16" bestFit="1" customWidth="1"/>
    <col min="2563" max="2564" width="10.875" style="16" bestFit="1" customWidth="1"/>
    <col min="2565" max="2565" width="6.25" style="16" bestFit="1" customWidth="1"/>
    <col min="2566" max="2566" width="8.875" style="16" bestFit="1" customWidth="1"/>
    <col min="2567" max="2567" width="13.875" style="16" bestFit="1" customWidth="1"/>
    <col min="2568" max="2568" width="13.25" style="16" bestFit="1" customWidth="1"/>
    <col min="2569" max="2569" width="16" style="16" bestFit="1" customWidth="1"/>
    <col min="2570" max="2570" width="11.625" style="16" bestFit="1" customWidth="1"/>
    <col min="2571" max="2571" width="16.875" style="16" customWidth="1"/>
    <col min="2572" max="2572" width="13.25" style="16" customWidth="1"/>
    <col min="2573" max="2573" width="18.375" style="16" bestFit="1" customWidth="1"/>
    <col min="2574" max="2574" width="15" style="16" bestFit="1" customWidth="1"/>
    <col min="2575" max="2575" width="14.75" style="16" bestFit="1" customWidth="1"/>
    <col min="2576" max="2576" width="14.625" style="16" bestFit="1" customWidth="1"/>
    <col min="2577" max="2577" width="13.75" style="16" bestFit="1" customWidth="1"/>
    <col min="2578" max="2578" width="14.25" style="16" bestFit="1" customWidth="1"/>
    <col min="2579" max="2579" width="15.125" style="16" customWidth="1"/>
    <col min="2580" max="2580" width="20.5" style="16" bestFit="1" customWidth="1"/>
    <col min="2581" max="2581" width="27.875" style="16" bestFit="1" customWidth="1"/>
    <col min="2582" max="2582" width="6.875" style="16" bestFit="1" customWidth="1"/>
    <col min="2583" max="2583" width="5" style="16" bestFit="1" customWidth="1"/>
    <col min="2584" max="2584" width="8" style="16" bestFit="1" customWidth="1"/>
    <col min="2585" max="2585" width="11.875" style="16" bestFit="1" customWidth="1"/>
    <col min="2586" max="2814" width="9" style="16"/>
    <col min="2815" max="2815" width="3.875" style="16" bestFit="1" customWidth="1"/>
    <col min="2816" max="2816" width="16" style="16" bestFit="1" customWidth="1"/>
    <col min="2817" max="2817" width="16.625" style="16" bestFit="1" customWidth="1"/>
    <col min="2818" max="2818" width="13.5" style="16" bestFit="1" customWidth="1"/>
    <col min="2819" max="2820" width="10.875" style="16" bestFit="1" customWidth="1"/>
    <col min="2821" max="2821" width="6.25" style="16" bestFit="1" customWidth="1"/>
    <col min="2822" max="2822" width="8.875" style="16" bestFit="1" customWidth="1"/>
    <col min="2823" max="2823" width="13.875" style="16" bestFit="1" customWidth="1"/>
    <col min="2824" max="2824" width="13.25" style="16" bestFit="1" customWidth="1"/>
    <col min="2825" max="2825" width="16" style="16" bestFit="1" customWidth="1"/>
    <col min="2826" max="2826" width="11.625" style="16" bestFit="1" customWidth="1"/>
    <col min="2827" max="2827" width="16.875" style="16" customWidth="1"/>
    <col min="2828" max="2828" width="13.25" style="16" customWidth="1"/>
    <col min="2829" max="2829" width="18.375" style="16" bestFit="1" customWidth="1"/>
    <col min="2830" max="2830" width="15" style="16" bestFit="1" customWidth="1"/>
    <col min="2831" max="2831" width="14.75" style="16" bestFit="1" customWidth="1"/>
    <col min="2832" max="2832" width="14.625" style="16" bestFit="1" customWidth="1"/>
    <col min="2833" max="2833" width="13.75" style="16" bestFit="1" customWidth="1"/>
    <col min="2834" max="2834" width="14.25" style="16" bestFit="1" customWidth="1"/>
    <col min="2835" max="2835" width="15.125" style="16" customWidth="1"/>
    <col min="2836" max="2836" width="20.5" style="16" bestFit="1" customWidth="1"/>
    <col min="2837" max="2837" width="27.875" style="16" bestFit="1" customWidth="1"/>
    <col min="2838" max="2838" width="6.875" style="16" bestFit="1" customWidth="1"/>
    <col min="2839" max="2839" width="5" style="16" bestFit="1" customWidth="1"/>
    <col min="2840" max="2840" width="8" style="16" bestFit="1" customWidth="1"/>
    <col min="2841" max="2841" width="11.875" style="16" bestFit="1" customWidth="1"/>
    <col min="2842" max="3070" width="9" style="16"/>
    <col min="3071" max="3071" width="3.875" style="16" bestFit="1" customWidth="1"/>
    <col min="3072" max="3072" width="16" style="16" bestFit="1" customWidth="1"/>
    <col min="3073" max="3073" width="16.625" style="16" bestFit="1" customWidth="1"/>
    <col min="3074" max="3074" width="13.5" style="16" bestFit="1" customWidth="1"/>
    <col min="3075" max="3076" width="10.875" style="16" bestFit="1" customWidth="1"/>
    <col min="3077" max="3077" width="6.25" style="16" bestFit="1" customWidth="1"/>
    <col min="3078" max="3078" width="8.875" style="16" bestFit="1" customWidth="1"/>
    <col min="3079" max="3079" width="13.875" style="16" bestFit="1" customWidth="1"/>
    <col min="3080" max="3080" width="13.25" style="16" bestFit="1" customWidth="1"/>
    <col min="3081" max="3081" width="16" style="16" bestFit="1" customWidth="1"/>
    <col min="3082" max="3082" width="11.625" style="16" bestFit="1" customWidth="1"/>
    <col min="3083" max="3083" width="16.875" style="16" customWidth="1"/>
    <col min="3084" max="3084" width="13.25" style="16" customWidth="1"/>
    <col min="3085" max="3085" width="18.375" style="16" bestFit="1" customWidth="1"/>
    <col min="3086" max="3086" width="15" style="16" bestFit="1" customWidth="1"/>
    <col min="3087" max="3087" width="14.75" style="16" bestFit="1" customWidth="1"/>
    <col min="3088" max="3088" width="14.625" style="16" bestFit="1" customWidth="1"/>
    <col min="3089" max="3089" width="13.75" style="16" bestFit="1" customWidth="1"/>
    <col min="3090" max="3090" width="14.25" style="16" bestFit="1" customWidth="1"/>
    <col min="3091" max="3091" width="15.125" style="16" customWidth="1"/>
    <col min="3092" max="3092" width="20.5" style="16" bestFit="1" customWidth="1"/>
    <col min="3093" max="3093" width="27.875" style="16" bestFit="1" customWidth="1"/>
    <col min="3094" max="3094" width="6.875" style="16" bestFit="1" customWidth="1"/>
    <col min="3095" max="3095" width="5" style="16" bestFit="1" customWidth="1"/>
    <col min="3096" max="3096" width="8" style="16" bestFit="1" customWidth="1"/>
    <col min="3097" max="3097" width="11.875" style="16" bestFit="1" customWidth="1"/>
    <col min="3098" max="3326" width="9" style="16"/>
    <col min="3327" max="3327" width="3.875" style="16" bestFit="1" customWidth="1"/>
    <col min="3328" max="3328" width="16" style="16" bestFit="1" customWidth="1"/>
    <col min="3329" max="3329" width="16.625" style="16" bestFit="1" customWidth="1"/>
    <col min="3330" max="3330" width="13.5" style="16" bestFit="1" customWidth="1"/>
    <col min="3331" max="3332" width="10.875" style="16" bestFit="1" customWidth="1"/>
    <col min="3333" max="3333" width="6.25" style="16" bestFit="1" customWidth="1"/>
    <col min="3334" max="3334" width="8.875" style="16" bestFit="1" customWidth="1"/>
    <col min="3335" max="3335" width="13.875" style="16" bestFit="1" customWidth="1"/>
    <col min="3336" max="3336" width="13.25" style="16" bestFit="1" customWidth="1"/>
    <col min="3337" max="3337" width="16" style="16" bestFit="1" customWidth="1"/>
    <col min="3338" max="3338" width="11.625" style="16" bestFit="1" customWidth="1"/>
    <col min="3339" max="3339" width="16.875" style="16" customWidth="1"/>
    <col min="3340" max="3340" width="13.25" style="16" customWidth="1"/>
    <col min="3341" max="3341" width="18.375" style="16" bestFit="1" customWidth="1"/>
    <col min="3342" max="3342" width="15" style="16" bestFit="1" customWidth="1"/>
    <col min="3343" max="3343" width="14.75" style="16" bestFit="1" customWidth="1"/>
    <col min="3344" max="3344" width="14.625" style="16" bestFit="1" customWidth="1"/>
    <col min="3345" max="3345" width="13.75" style="16" bestFit="1" customWidth="1"/>
    <col min="3346" max="3346" width="14.25" style="16" bestFit="1" customWidth="1"/>
    <col min="3347" max="3347" width="15.125" style="16" customWidth="1"/>
    <col min="3348" max="3348" width="20.5" style="16" bestFit="1" customWidth="1"/>
    <col min="3349" max="3349" width="27.875" style="16" bestFit="1" customWidth="1"/>
    <col min="3350" max="3350" width="6.875" style="16" bestFit="1" customWidth="1"/>
    <col min="3351" max="3351" width="5" style="16" bestFit="1" customWidth="1"/>
    <col min="3352" max="3352" width="8" style="16" bestFit="1" customWidth="1"/>
    <col min="3353" max="3353" width="11.875" style="16" bestFit="1" customWidth="1"/>
    <col min="3354" max="3582" width="9" style="16"/>
    <col min="3583" max="3583" width="3.875" style="16" bestFit="1" customWidth="1"/>
    <col min="3584" max="3584" width="16" style="16" bestFit="1" customWidth="1"/>
    <col min="3585" max="3585" width="16.625" style="16" bestFit="1" customWidth="1"/>
    <col min="3586" max="3586" width="13.5" style="16" bestFit="1" customWidth="1"/>
    <col min="3587" max="3588" width="10.875" style="16" bestFit="1" customWidth="1"/>
    <col min="3589" max="3589" width="6.25" style="16" bestFit="1" customWidth="1"/>
    <col min="3590" max="3590" width="8.875" style="16" bestFit="1" customWidth="1"/>
    <col min="3591" max="3591" width="13.875" style="16" bestFit="1" customWidth="1"/>
    <col min="3592" max="3592" width="13.25" style="16" bestFit="1" customWidth="1"/>
    <col min="3593" max="3593" width="16" style="16" bestFit="1" customWidth="1"/>
    <col min="3594" max="3594" width="11.625" style="16" bestFit="1" customWidth="1"/>
    <col min="3595" max="3595" width="16.875" style="16" customWidth="1"/>
    <col min="3596" max="3596" width="13.25" style="16" customWidth="1"/>
    <col min="3597" max="3597" width="18.375" style="16" bestFit="1" customWidth="1"/>
    <col min="3598" max="3598" width="15" style="16" bestFit="1" customWidth="1"/>
    <col min="3599" max="3599" width="14.75" style="16" bestFit="1" customWidth="1"/>
    <col min="3600" max="3600" width="14.625" style="16" bestFit="1" customWidth="1"/>
    <col min="3601" max="3601" width="13.75" style="16" bestFit="1" customWidth="1"/>
    <col min="3602" max="3602" width="14.25" style="16" bestFit="1" customWidth="1"/>
    <col min="3603" max="3603" width="15.125" style="16" customWidth="1"/>
    <col min="3604" max="3604" width="20.5" style="16" bestFit="1" customWidth="1"/>
    <col min="3605" max="3605" width="27.875" style="16" bestFit="1" customWidth="1"/>
    <col min="3606" max="3606" width="6.875" style="16" bestFit="1" customWidth="1"/>
    <col min="3607" max="3607" width="5" style="16" bestFit="1" customWidth="1"/>
    <col min="3608" max="3608" width="8" style="16" bestFit="1" customWidth="1"/>
    <col min="3609" max="3609" width="11.875" style="16" bestFit="1" customWidth="1"/>
    <col min="3610" max="3838" width="9" style="16"/>
    <col min="3839" max="3839" width="3.875" style="16" bestFit="1" customWidth="1"/>
    <col min="3840" max="3840" width="16" style="16" bestFit="1" customWidth="1"/>
    <col min="3841" max="3841" width="16.625" style="16" bestFit="1" customWidth="1"/>
    <col min="3842" max="3842" width="13.5" style="16" bestFit="1" customWidth="1"/>
    <col min="3843" max="3844" width="10.875" style="16" bestFit="1" customWidth="1"/>
    <col min="3845" max="3845" width="6.25" style="16" bestFit="1" customWidth="1"/>
    <col min="3846" max="3846" width="8.875" style="16" bestFit="1" customWidth="1"/>
    <col min="3847" max="3847" width="13.875" style="16" bestFit="1" customWidth="1"/>
    <col min="3848" max="3848" width="13.25" style="16" bestFit="1" customWidth="1"/>
    <col min="3849" max="3849" width="16" style="16" bestFit="1" customWidth="1"/>
    <col min="3850" max="3850" width="11.625" style="16" bestFit="1" customWidth="1"/>
    <col min="3851" max="3851" width="16.875" style="16" customWidth="1"/>
    <col min="3852" max="3852" width="13.25" style="16" customWidth="1"/>
    <col min="3853" max="3853" width="18.375" style="16" bestFit="1" customWidth="1"/>
    <col min="3854" max="3854" width="15" style="16" bestFit="1" customWidth="1"/>
    <col min="3855" max="3855" width="14.75" style="16" bestFit="1" customWidth="1"/>
    <col min="3856" max="3856" width="14.625" style="16" bestFit="1" customWidth="1"/>
    <col min="3857" max="3857" width="13.75" style="16" bestFit="1" customWidth="1"/>
    <col min="3858" max="3858" width="14.25" style="16" bestFit="1" customWidth="1"/>
    <col min="3859" max="3859" width="15.125" style="16" customWidth="1"/>
    <col min="3860" max="3860" width="20.5" style="16" bestFit="1" customWidth="1"/>
    <col min="3861" max="3861" width="27.875" style="16" bestFit="1" customWidth="1"/>
    <col min="3862" max="3862" width="6.875" style="16" bestFit="1" customWidth="1"/>
    <col min="3863" max="3863" width="5" style="16" bestFit="1" customWidth="1"/>
    <col min="3864" max="3864" width="8" style="16" bestFit="1" customWidth="1"/>
    <col min="3865" max="3865" width="11.875" style="16" bestFit="1" customWidth="1"/>
    <col min="3866" max="4094" width="9" style="16"/>
    <col min="4095" max="4095" width="3.875" style="16" bestFit="1" customWidth="1"/>
    <col min="4096" max="4096" width="16" style="16" bestFit="1" customWidth="1"/>
    <col min="4097" max="4097" width="16.625" style="16" bestFit="1" customWidth="1"/>
    <col min="4098" max="4098" width="13.5" style="16" bestFit="1" customWidth="1"/>
    <col min="4099" max="4100" width="10.875" style="16" bestFit="1" customWidth="1"/>
    <col min="4101" max="4101" width="6.25" style="16" bestFit="1" customWidth="1"/>
    <col min="4102" max="4102" width="8.875" style="16" bestFit="1" customWidth="1"/>
    <col min="4103" max="4103" width="13.875" style="16" bestFit="1" customWidth="1"/>
    <col min="4104" max="4104" width="13.25" style="16" bestFit="1" customWidth="1"/>
    <col min="4105" max="4105" width="16" style="16" bestFit="1" customWidth="1"/>
    <col min="4106" max="4106" width="11.625" style="16" bestFit="1" customWidth="1"/>
    <col min="4107" max="4107" width="16.875" style="16" customWidth="1"/>
    <col min="4108" max="4108" width="13.25" style="16" customWidth="1"/>
    <col min="4109" max="4109" width="18.375" style="16" bestFit="1" customWidth="1"/>
    <col min="4110" max="4110" width="15" style="16" bestFit="1" customWidth="1"/>
    <col min="4111" max="4111" width="14.75" style="16" bestFit="1" customWidth="1"/>
    <col min="4112" max="4112" width="14.625" style="16" bestFit="1" customWidth="1"/>
    <col min="4113" max="4113" width="13.75" style="16" bestFit="1" customWidth="1"/>
    <col min="4114" max="4114" width="14.25" style="16" bestFit="1" customWidth="1"/>
    <col min="4115" max="4115" width="15.125" style="16" customWidth="1"/>
    <col min="4116" max="4116" width="20.5" style="16" bestFit="1" customWidth="1"/>
    <col min="4117" max="4117" width="27.875" style="16" bestFit="1" customWidth="1"/>
    <col min="4118" max="4118" width="6.875" style="16" bestFit="1" customWidth="1"/>
    <col min="4119" max="4119" width="5" style="16" bestFit="1" customWidth="1"/>
    <col min="4120" max="4120" width="8" style="16" bestFit="1" customWidth="1"/>
    <col min="4121" max="4121" width="11.875" style="16" bestFit="1" customWidth="1"/>
    <col min="4122" max="4350" width="9" style="16"/>
    <col min="4351" max="4351" width="3.875" style="16" bestFit="1" customWidth="1"/>
    <col min="4352" max="4352" width="16" style="16" bestFit="1" customWidth="1"/>
    <col min="4353" max="4353" width="16.625" style="16" bestFit="1" customWidth="1"/>
    <col min="4354" max="4354" width="13.5" style="16" bestFit="1" customWidth="1"/>
    <col min="4355" max="4356" width="10.875" style="16" bestFit="1" customWidth="1"/>
    <col min="4357" max="4357" width="6.25" style="16" bestFit="1" customWidth="1"/>
    <col min="4358" max="4358" width="8.875" style="16" bestFit="1" customWidth="1"/>
    <col min="4359" max="4359" width="13.875" style="16" bestFit="1" customWidth="1"/>
    <col min="4360" max="4360" width="13.25" style="16" bestFit="1" customWidth="1"/>
    <col min="4361" max="4361" width="16" style="16" bestFit="1" customWidth="1"/>
    <col min="4362" max="4362" width="11.625" style="16" bestFit="1" customWidth="1"/>
    <col min="4363" max="4363" width="16.875" style="16" customWidth="1"/>
    <col min="4364" max="4364" width="13.25" style="16" customWidth="1"/>
    <col min="4365" max="4365" width="18.375" style="16" bestFit="1" customWidth="1"/>
    <col min="4366" max="4366" width="15" style="16" bestFit="1" customWidth="1"/>
    <col min="4367" max="4367" width="14.75" style="16" bestFit="1" customWidth="1"/>
    <col min="4368" max="4368" width="14.625" style="16" bestFit="1" customWidth="1"/>
    <col min="4369" max="4369" width="13.75" style="16" bestFit="1" customWidth="1"/>
    <col min="4370" max="4370" width="14.25" style="16" bestFit="1" customWidth="1"/>
    <col min="4371" max="4371" width="15.125" style="16" customWidth="1"/>
    <col min="4372" max="4372" width="20.5" style="16" bestFit="1" customWidth="1"/>
    <col min="4373" max="4373" width="27.875" style="16" bestFit="1" customWidth="1"/>
    <col min="4374" max="4374" width="6.875" style="16" bestFit="1" customWidth="1"/>
    <col min="4375" max="4375" width="5" style="16" bestFit="1" customWidth="1"/>
    <col min="4376" max="4376" width="8" style="16" bestFit="1" customWidth="1"/>
    <col min="4377" max="4377" width="11.875" style="16" bestFit="1" customWidth="1"/>
    <col min="4378" max="4606" width="9" style="16"/>
    <col min="4607" max="4607" width="3.875" style="16" bestFit="1" customWidth="1"/>
    <col min="4608" max="4608" width="16" style="16" bestFit="1" customWidth="1"/>
    <col min="4609" max="4609" width="16.625" style="16" bestFit="1" customWidth="1"/>
    <col min="4610" max="4610" width="13.5" style="16" bestFit="1" customWidth="1"/>
    <col min="4611" max="4612" width="10.875" style="16" bestFit="1" customWidth="1"/>
    <col min="4613" max="4613" width="6.25" style="16" bestFit="1" customWidth="1"/>
    <col min="4614" max="4614" width="8.875" style="16" bestFit="1" customWidth="1"/>
    <col min="4615" max="4615" width="13.875" style="16" bestFit="1" customWidth="1"/>
    <col min="4616" max="4616" width="13.25" style="16" bestFit="1" customWidth="1"/>
    <col min="4617" max="4617" width="16" style="16" bestFit="1" customWidth="1"/>
    <col min="4618" max="4618" width="11.625" style="16" bestFit="1" customWidth="1"/>
    <col min="4619" max="4619" width="16.875" style="16" customWidth="1"/>
    <col min="4620" max="4620" width="13.25" style="16" customWidth="1"/>
    <col min="4621" max="4621" width="18.375" style="16" bestFit="1" customWidth="1"/>
    <col min="4622" max="4622" width="15" style="16" bestFit="1" customWidth="1"/>
    <col min="4623" max="4623" width="14.75" style="16" bestFit="1" customWidth="1"/>
    <col min="4624" max="4624" width="14.625" style="16" bestFit="1" customWidth="1"/>
    <col min="4625" max="4625" width="13.75" style="16" bestFit="1" customWidth="1"/>
    <col min="4626" max="4626" width="14.25" style="16" bestFit="1" customWidth="1"/>
    <col min="4627" max="4627" width="15.125" style="16" customWidth="1"/>
    <col min="4628" max="4628" width="20.5" style="16" bestFit="1" customWidth="1"/>
    <col min="4629" max="4629" width="27.875" style="16" bestFit="1" customWidth="1"/>
    <col min="4630" max="4630" width="6.875" style="16" bestFit="1" customWidth="1"/>
    <col min="4631" max="4631" width="5" style="16" bestFit="1" customWidth="1"/>
    <col min="4632" max="4632" width="8" style="16" bestFit="1" customWidth="1"/>
    <col min="4633" max="4633" width="11.875" style="16" bestFit="1" customWidth="1"/>
    <col min="4634" max="4862" width="9" style="16"/>
    <col min="4863" max="4863" width="3.875" style="16" bestFit="1" customWidth="1"/>
    <col min="4864" max="4864" width="16" style="16" bestFit="1" customWidth="1"/>
    <col min="4865" max="4865" width="16.625" style="16" bestFit="1" customWidth="1"/>
    <col min="4866" max="4866" width="13.5" style="16" bestFit="1" customWidth="1"/>
    <col min="4867" max="4868" width="10.875" style="16" bestFit="1" customWidth="1"/>
    <col min="4869" max="4869" width="6.25" style="16" bestFit="1" customWidth="1"/>
    <col min="4870" max="4870" width="8.875" style="16" bestFit="1" customWidth="1"/>
    <col min="4871" max="4871" width="13.875" style="16" bestFit="1" customWidth="1"/>
    <col min="4872" max="4872" width="13.25" style="16" bestFit="1" customWidth="1"/>
    <col min="4873" max="4873" width="16" style="16" bestFit="1" customWidth="1"/>
    <col min="4874" max="4874" width="11.625" style="16" bestFit="1" customWidth="1"/>
    <col min="4875" max="4875" width="16.875" style="16" customWidth="1"/>
    <col min="4876" max="4876" width="13.25" style="16" customWidth="1"/>
    <col min="4877" max="4877" width="18.375" style="16" bestFit="1" customWidth="1"/>
    <col min="4878" max="4878" width="15" style="16" bestFit="1" customWidth="1"/>
    <col min="4879" max="4879" width="14.75" style="16" bestFit="1" customWidth="1"/>
    <col min="4880" max="4880" width="14.625" style="16" bestFit="1" customWidth="1"/>
    <col min="4881" max="4881" width="13.75" style="16" bestFit="1" customWidth="1"/>
    <col min="4882" max="4882" width="14.25" style="16" bestFit="1" customWidth="1"/>
    <col min="4883" max="4883" width="15.125" style="16" customWidth="1"/>
    <col min="4884" max="4884" width="20.5" style="16" bestFit="1" customWidth="1"/>
    <col min="4885" max="4885" width="27.875" style="16" bestFit="1" customWidth="1"/>
    <col min="4886" max="4886" width="6.875" style="16" bestFit="1" customWidth="1"/>
    <col min="4887" max="4887" width="5" style="16" bestFit="1" customWidth="1"/>
    <col min="4888" max="4888" width="8" style="16" bestFit="1" customWidth="1"/>
    <col min="4889" max="4889" width="11.875" style="16" bestFit="1" customWidth="1"/>
    <col min="4890" max="5118" width="9" style="16"/>
    <col min="5119" max="5119" width="3.875" style="16" bestFit="1" customWidth="1"/>
    <col min="5120" max="5120" width="16" style="16" bestFit="1" customWidth="1"/>
    <col min="5121" max="5121" width="16.625" style="16" bestFit="1" customWidth="1"/>
    <col min="5122" max="5122" width="13.5" style="16" bestFit="1" customWidth="1"/>
    <col min="5123" max="5124" width="10.875" style="16" bestFit="1" customWidth="1"/>
    <col min="5125" max="5125" width="6.25" style="16" bestFit="1" customWidth="1"/>
    <col min="5126" max="5126" width="8.875" style="16" bestFit="1" customWidth="1"/>
    <col min="5127" max="5127" width="13.875" style="16" bestFit="1" customWidth="1"/>
    <col min="5128" max="5128" width="13.25" style="16" bestFit="1" customWidth="1"/>
    <col min="5129" max="5129" width="16" style="16" bestFit="1" customWidth="1"/>
    <col min="5130" max="5130" width="11.625" style="16" bestFit="1" customWidth="1"/>
    <col min="5131" max="5131" width="16.875" style="16" customWidth="1"/>
    <col min="5132" max="5132" width="13.25" style="16" customWidth="1"/>
    <col min="5133" max="5133" width="18.375" style="16" bestFit="1" customWidth="1"/>
    <col min="5134" max="5134" width="15" style="16" bestFit="1" customWidth="1"/>
    <col min="5135" max="5135" width="14.75" style="16" bestFit="1" customWidth="1"/>
    <col min="5136" max="5136" width="14.625" style="16" bestFit="1" customWidth="1"/>
    <col min="5137" max="5137" width="13.75" style="16" bestFit="1" customWidth="1"/>
    <col min="5138" max="5138" width="14.25" style="16" bestFit="1" customWidth="1"/>
    <col min="5139" max="5139" width="15.125" style="16" customWidth="1"/>
    <col min="5140" max="5140" width="20.5" style="16" bestFit="1" customWidth="1"/>
    <col min="5141" max="5141" width="27.875" style="16" bestFit="1" customWidth="1"/>
    <col min="5142" max="5142" width="6.875" style="16" bestFit="1" customWidth="1"/>
    <col min="5143" max="5143" width="5" style="16" bestFit="1" customWidth="1"/>
    <col min="5144" max="5144" width="8" style="16" bestFit="1" customWidth="1"/>
    <col min="5145" max="5145" width="11.875" style="16" bestFit="1" customWidth="1"/>
    <col min="5146" max="5374" width="9" style="16"/>
    <col min="5375" max="5375" width="3.875" style="16" bestFit="1" customWidth="1"/>
    <col min="5376" max="5376" width="16" style="16" bestFit="1" customWidth="1"/>
    <col min="5377" max="5377" width="16.625" style="16" bestFit="1" customWidth="1"/>
    <col min="5378" max="5378" width="13.5" style="16" bestFit="1" customWidth="1"/>
    <col min="5379" max="5380" width="10.875" style="16" bestFit="1" customWidth="1"/>
    <col min="5381" max="5381" width="6.25" style="16" bestFit="1" customWidth="1"/>
    <col min="5382" max="5382" width="8.875" style="16" bestFit="1" customWidth="1"/>
    <col min="5383" max="5383" width="13.875" style="16" bestFit="1" customWidth="1"/>
    <col min="5384" max="5384" width="13.25" style="16" bestFit="1" customWidth="1"/>
    <col min="5385" max="5385" width="16" style="16" bestFit="1" customWidth="1"/>
    <col min="5386" max="5386" width="11.625" style="16" bestFit="1" customWidth="1"/>
    <col min="5387" max="5387" width="16.875" style="16" customWidth="1"/>
    <col min="5388" max="5388" width="13.25" style="16" customWidth="1"/>
    <col min="5389" max="5389" width="18.375" style="16" bestFit="1" customWidth="1"/>
    <col min="5390" max="5390" width="15" style="16" bestFit="1" customWidth="1"/>
    <col min="5391" max="5391" width="14.75" style="16" bestFit="1" customWidth="1"/>
    <col min="5392" max="5392" width="14.625" style="16" bestFit="1" customWidth="1"/>
    <col min="5393" max="5393" width="13.75" style="16" bestFit="1" customWidth="1"/>
    <col min="5394" max="5394" width="14.25" style="16" bestFit="1" customWidth="1"/>
    <col min="5395" max="5395" width="15.125" style="16" customWidth="1"/>
    <col min="5396" max="5396" width="20.5" style="16" bestFit="1" customWidth="1"/>
    <col min="5397" max="5397" width="27.875" style="16" bestFit="1" customWidth="1"/>
    <col min="5398" max="5398" width="6.875" style="16" bestFit="1" customWidth="1"/>
    <col min="5399" max="5399" width="5" style="16" bestFit="1" customWidth="1"/>
    <col min="5400" max="5400" width="8" style="16" bestFit="1" customWidth="1"/>
    <col min="5401" max="5401" width="11.875" style="16" bestFit="1" customWidth="1"/>
    <col min="5402" max="5630" width="9" style="16"/>
    <col min="5631" max="5631" width="3.875" style="16" bestFit="1" customWidth="1"/>
    <col min="5632" max="5632" width="16" style="16" bestFit="1" customWidth="1"/>
    <col min="5633" max="5633" width="16.625" style="16" bestFit="1" customWidth="1"/>
    <col min="5634" max="5634" width="13.5" style="16" bestFit="1" customWidth="1"/>
    <col min="5635" max="5636" width="10.875" style="16" bestFit="1" customWidth="1"/>
    <col min="5637" max="5637" width="6.25" style="16" bestFit="1" customWidth="1"/>
    <col min="5638" max="5638" width="8.875" style="16" bestFit="1" customWidth="1"/>
    <col min="5639" max="5639" width="13.875" style="16" bestFit="1" customWidth="1"/>
    <col min="5640" max="5640" width="13.25" style="16" bestFit="1" customWidth="1"/>
    <col min="5641" max="5641" width="16" style="16" bestFit="1" customWidth="1"/>
    <col min="5642" max="5642" width="11.625" style="16" bestFit="1" customWidth="1"/>
    <col min="5643" max="5643" width="16.875" style="16" customWidth="1"/>
    <col min="5644" max="5644" width="13.25" style="16" customWidth="1"/>
    <col min="5645" max="5645" width="18.375" style="16" bestFit="1" customWidth="1"/>
    <col min="5646" max="5646" width="15" style="16" bestFit="1" customWidth="1"/>
    <col min="5647" max="5647" width="14.75" style="16" bestFit="1" customWidth="1"/>
    <col min="5648" max="5648" width="14.625" style="16" bestFit="1" customWidth="1"/>
    <col min="5649" max="5649" width="13.75" style="16" bestFit="1" customWidth="1"/>
    <col min="5650" max="5650" width="14.25" style="16" bestFit="1" customWidth="1"/>
    <col min="5651" max="5651" width="15.125" style="16" customWidth="1"/>
    <col min="5652" max="5652" width="20.5" style="16" bestFit="1" customWidth="1"/>
    <col min="5653" max="5653" width="27.875" style="16" bestFit="1" customWidth="1"/>
    <col min="5654" max="5654" width="6.875" style="16" bestFit="1" customWidth="1"/>
    <col min="5655" max="5655" width="5" style="16" bestFit="1" customWidth="1"/>
    <col min="5656" max="5656" width="8" style="16" bestFit="1" customWidth="1"/>
    <col min="5657" max="5657" width="11.875" style="16" bestFit="1" customWidth="1"/>
    <col min="5658" max="5886" width="9" style="16"/>
    <col min="5887" max="5887" width="3.875" style="16" bestFit="1" customWidth="1"/>
    <col min="5888" max="5888" width="16" style="16" bestFit="1" customWidth="1"/>
    <col min="5889" max="5889" width="16.625" style="16" bestFit="1" customWidth="1"/>
    <col min="5890" max="5890" width="13.5" style="16" bestFit="1" customWidth="1"/>
    <col min="5891" max="5892" width="10.875" style="16" bestFit="1" customWidth="1"/>
    <col min="5893" max="5893" width="6.25" style="16" bestFit="1" customWidth="1"/>
    <col min="5894" max="5894" width="8.875" style="16" bestFit="1" customWidth="1"/>
    <col min="5895" max="5895" width="13.875" style="16" bestFit="1" customWidth="1"/>
    <col min="5896" max="5896" width="13.25" style="16" bestFit="1" customWidth="1"/>
    <col min="5897" max="5897" width="16" style="16" bestFit="1" customWidth="1"/>
    <col min="5898" max="5898" width="11.625" style="16" bestFit="1" customWidth="1"/>
    <col min="5899" max="5899" width="16.875" style="16" customWidth="1"/>
    <col min="5900" max="5900" width="13.25" style="16" customWidth="1"/>
    <col min="5901" max="5901" width="18.375" style="16" bestFit="1" customWidth="1"/>
    <col min="5902" max="5902" width="15" style="16" bestFit="1" customWidth="1"/>
    <col min="5903" max="5903" width="14.75" style="16" bestFit="1" customWidth="1"/>
    <col min="5904" max="5904" width="14.625" style="16" bestFit="1" customWidth="1"/>
    <col min="5905" max="5905" width="13.75" style="16" bestFit="1" customWidth="1"/>
    <col min="5906" max="5906" width="14.25" style="16" bestFit="1" customWidth="1"/>
    <col min="5907" max="5907" width="15.125" style="16" customWidth="1"/>
    <col min="5908" max="5908" width="20.5" style="16" bestFit="1" customWidth="1"/>
    <col min="5909" max="5909" width="27.875" style="16" bestFit="1" customWidth="1"/>
    <col min="5910" max="5910" width="6.875" style="16" bestFit="1" customWidth="1"/>
    <col min="5911" max="5911" width="5" style="16" bestFit="1" customWidth="1"/>
    <col min="5912" max="5912" width="8" style="16" bestFit="1" customWidth="1"/>
    <col min="5913" max="5913" width="11.875" style="16" bestFit="1" customWidth="1"/>
    <col min="5914" max="6142" width="9" style="16"/>
    <col min="6143" max="6143" width="3.875" style="16" bestFit="1" customWidth="1"/>
    <col min="6144" max="6144" width="16" style="16" bestFit="1" customWidth="1"/>
    <col min="6145" max="6145" width="16.625" style="16" bestFit="1" customWidth="1"/>
    <col min="6146" max="6146" width="13.5" style="16" bestFit="1" customWidth="1"/>
    <col min="6147" max="6148" width="10.875" style="16" bestFit="1" customWidth="1"/>
    <col min="6149" max="6149" width="6.25" style="16" bestFit="1" customWidth="1"/>
    <col min="6150" max="6150" width="8.875" style="16" bestFit="1" customWidth="1"/>
    <col min="6151" max="6151" width="13.875" style="16" bestFit="1" customWidth="1"/>
    <col min="6152" max="6152" width="13.25" style="16" bestFit="1" customWidth="1"/>
    <col min="6153" max="6153" width="16" style="16" bestFit="1" customWidth="1"/>
    <col min="6154" max="6154" width="11.625" style="16" bestFit="1" customWidth="1"/>
    <col min="6155" max="6155" width="16.875" style="16" customWidth="1"/>
    <col min="6156" max="6156" width="13.25" style="16" customWidth="1"/>
    <col min="6157" max="6157" width="18.375" style="16" bestFit="1" customWidth="1"/>
    <col min="6158" max="6158" width="15" style="16" bestFit="1" customWidth="1"/>
    <col min="6159" max="6159" width="14.75" style="16" bestFit="1" customWidth="1"/>
    <col min="6160" max="6160" width="14.625" style="16" bestFit="1" customWidth="1"/>
    <col min="6161" max="6161" width="13.75" style="16" bestFit="1" customWidth="1"/>
    <col min="6162" max="6162" width="14.25" style="16" bestFit="1" customWidth="1"/>
    <col min="6163" max="6163" width="15.125" style="16" customWidth="1"/>
    <col min="6164" max="6164" width="20.5" style="16" bestFit="1" customWidth="1"/>
    <col min="6165" max="6165" width="27.875" style="16" bestFit="1" customWidth="1"/>
    <col min="6166" max="6166" width="6.875" style="16" bestFit="1" customWidth="1"/>
    <col min="6167" max="6167" width="5" style="16" bestFit="1" customWidth="1"/>
    <col min="6168" max="6168" width="8" style="16" bestFit="1" customWidth="1"/>
    <col min="6169" max="6169" width="11.875" style="16" bestFit="1" customWidth="1"/>
    <col min="6170" max="6398" width="9" style="16"/>
    <col min="6399" max="6399" width="3.875" style="16" bestFit="1" customWidth="1"/>
    <col min="6400" max="6400" width="16" style="16" bestFit="1" customWidth="1"/>
    <col min="6401" max="6401" width="16.625" style="16" bestFit="1" customWidth="1"/>
    <col min="6402" max="6402" width="13.5" style="16" bestFit="1" customWidth="1"/>
    <col min="6403" max="6404" width="10.875" style="16" bestFit="1" customWidth="1"/>
    <col min="6405" max="6405" width="6.25" style="16" bestFit="1" customWidth="1"/>
    <col min="6406" max="6406" width="8.875" style="16" bestFit="1" customWidth="1"/>
    <col min="6407" max="6407" width="13.875" style="16" bestFit="1" customWidth="1"/>
    <col min="6408" max="6408" width="13.25" style="16" bestFit="1" customWidth="1"/>
    <col min="6409" max="6409" width="16" style="16" bestFit="1" customWidth="1"/>
    <col min="6410" max="6410" width="11.625" style="16" bestFit="1" customWidth="1"/>
    <col min="6411" max="6411" width="16.875" style="16" customWidth="1"/>
    <col min="6412" max="6412" width="13.25" style="16" customWidth="1"/>
    <col min="6413" max="6413" width="18.375" style="16" bestFit="1" customWidth="1"/>
    <col min="6414" max="6414" width="15" style="16" bestFit="1" customWidth="1"/>
    <col min="6415" max="6415" width="14.75" style="16" bestFit="1" customWidth="1"/>
    <col min="6416" max="6416" width="14.625" style="16" bestFit="1" customWidth="1"/>
    <col min="6417" max="6417" width="13.75" style="16" bestFit="1" customWidth="1"/>
    <col min="6418" max="6418" width="14.25" style="16" bestFit="1" customWidth="1"/>
    <col min="6419" max="6419" width="15.125" style="16" customWidth="1"/>
    <col min="6420" max="6420" width="20.5" style="16" bestFit="1" customWidth="1"/>
    <col min="6421" max="6421" width="27.875" style="16" bestFit="1" customWidth="1"/>
    <col min="6422" max="6422" width="6.875" style="16" bestFit="1" customWidth="1"/>
    <col min="6423" max="6423" width="5" style="16" bestFit="1" customWidth="1"/>
    <col min="6424" max="6424" width="8" style="16" bestFit="1" customWidth="1"/>
    <col min="6425" max="6425" width="11.875" style="16" bestFit="1" customWidth="1"/>
    <col min="6426" max="6654" width="9" style="16"/>
    <col min="6655" max="6655" width="3.875" style="16" bestFit="1" customWidth="1"/>
    <col min="6656" max="6656" width="16" style="16" bestFit="1" customWidth="1"/>
    <col min="6657" max="6657" width="16.625" style="16" bestFit="1" customWidth="1"/>
    <col min="6658" max="6658" width="13.5" style="16" bestFit="1" customWidth="1"/>
    <col min="6659" max="6660" width="10.875" style="16" bestFit="1" customWidth="1"/>
    <col min="6661" max="6661" width="6.25" style="16" bestFit="1" customWidth="1"/>
    <col min="6662" max="6662" width="8.875" style="16" bestFit="1" customWidth="1"/>
    <col min="6663" max="6663" width="13.875" style="16" bestFit="1" customWidth="1"/>
    <col min="6664" max="6664" width="13.25" style="16" bestFit="1" customWidth="1"/>
    <col min="6665" max="6665" width="16" style="16" bestFit="1" customWidth="1"/>
    <col min="6666" max="6666" width="11.625" style="16" bestFit="1" customWidth="1"/>
    <col min="6667" max="6667" width="16.875" style="16" customWidth="1"/>
    <col min="6668" max="6668" width="13.25" style="16" customWidth="1"/>
    <col min="6669" max="6669" width="18.375" style="16" bestFit="1" customWidth="1"/>
    <col min="6670" max="6670" width="15" style="16" bestFit="1" customWidth="1"/>
    <col min="6671" max="6671" width="14.75" style="16" bestFit="1" customWidth="1"/>
    <col min="6672" max="6672" width="14.625" style="16" bestFit="1" customWidth="1"/>
    <col min="6673" max="6673" width="13.75" style="16" bestFit="1" customWidth="1"/>
    <col min="6674" max="6674" width="14.25" style="16" bestFit="1" customWidth="1"/>
    <col min="6675" max="6675" width="15.125" style="16" customWidth="1"/>
    <col min="6676" max="6676" width="20.5" style="16" bestFit="1" customWidth="1"/>
    <col min="6677" max="6677" width="27.875" style="16" bestFit="1" customWidth="1"/>
    <col min="6678" max="6678" width="6.875" style="16" bestFit="1" customWidth="1"/>
    <col min="6679" max="6679" width="5" style="16" bestFit="1" customWidth="1"/>
    <col min="6680" max="6680" width="8" style="16" bestFit="1" customWidth="1"/>
    <col min="6681" max="6681" width="11.875" style="16" bestFit="1" customWidth="1"/>
    <col min="6682" max="6910" width="9" style="16"/>
    <col min="6911" max="6911" width="3.875" style="16" bestFit="1" customWidth="1"/>
    <col min="6912" max="6912" width="16" style="16" bestFit="1" customWidth="1"/>
    <col min="6913" max="6913" width="16.625" style="16" bestFit="1" customWidth="1"/>
    <col min="6914" max="6914" width="13.5" style="16" bestFit="1" customWidth="1"/>
    <col min="6915" max="6916" width="10.875" style="16" bestFit="1" customWidth="1"/>
    <col min="6917" max="6917" width="6.25" style="16" bestFit="1" customWidth="1"/>
    <col min="6918" max="6918" width="8.875" style="16" bestFit="1" customWidth="1"/>
    <col min="6919" max="6919" width="13.875" style="16" bestFit="1" customWidth="1"/>
    <col min="6920" max="6920" width="13.25" style="16" bestFit="1" customWidth="1"/>
    <col min="6921" max="6921" width="16" style="16" bestFit="1" customWidth="1"/>
    <col min="6922" max="6922" width="11.625" style="16" bestFit="1" customWidth="1"/>
    <col min="6923" max="6923" width="16.875" style="16" customWidth="1"/>
    <col min="6924" max="6924" width="13.25" style="16" customWidth="1"/>
    <col min="6925" max="6925" width="18.375" style="16" bestFit="1" customWidth="1"/>
    <col min="6926" max="6926" width="15" style="16" bestFit="1" customWidth="1"/>
    <col min="6927" max="6927" width="14.75" style="16" bestFit="1" customWidth="1"/>
    <col min="6928" max="6928" width="14.625" style="16" bestFit="1" customWidth="1"/>
    <col min="6929" max="6929" width="13.75" style="16" bestFit="1" customWidth="1"/>
    <col min="6930" max="6930" width="14.25" style="16" bestFit="1" customWidth="1"/>
    <col min="6931" max="6931" width="15.125" style="16" customWidth="1"/>
    <col min="6932" max="6932" width="20.5" style="16" bestFit="1" customWidth="1"/>
    <col min="6933" max="6933" width="27.875" style="16" bestFit="1" customWidth="1"/>
    <col min="6934" max="6934" width="6.875" style="16" bestFit="1" customWidth="1"/>
    <col min="6935" max="6935" width="5" style="16" bestFit="1" customWidth="1"/>
    <col min="6936" max="6936" width="8" style="16" bestFit="1" customWidth="1"/>
    <col min="6937" max="6937" width="11.875" style="16" bestFit="1" customWidth="1"/>
    <col min="6938" max="7166" width="9" style="16"/>
    <col min="7167" max="7167" width="3.875" style="16" bestFit="1" customWidth="1"/>
    <col min="7168" max="7168" width="16" style="16" bestFit="1" customWidth="1"/>
    <col min="7169" max="7169" width="16.625" style="16" bestFit="1" customWidth="1"/>
    <col min="7170" max="7170" width="13.5" style="16" bestFit="1" customWidth="1"/>
    <col min="7171" max="7172" width="10.875" style="16" bestFit="1" customWidth="1"/>
    <col min="7173" max="7173" width="6.25" style="16" bestFit="1" customWidth="1"/>
    <col min="7174" max="7174" width="8.875" style="16" bestFit="1" customWidth="1"/>
    <col min="7175" max="7175" width="13.875" style="16" bestFit="1" customWidth="1"/>
    <col min="7176" max="7176" width="13.25" style="16" bestFit="1" customWidth="1"/>
    <col min="7177" max="7177" width="16" style="16" bestFit="1" customWidth="1"/>
    <col min="7178" max="7178" width="11.625" style="16" bestFit="1" customWidth="1"/>
    <col min="7179" max="7179" width="16.875" style="16" customWidth="1"/>
    <col min="7180" max="7180" width="13.25" style="16" customWidth="1"/>
    <col min="7181" max="7181" width="18.375" style="16" bestFit="1" customWidth="1"/>
    <col min="7182" max="7182" width="15" style="16" bestFit="1" customWidth="1"/>
    <col min="7183" max="7183" width="14.75" style="16" bestFit="1" customWidth="1"/>
    <col min="7184" max="7184" width="14.625" style="16" bestFit="1" customWidth="1"/>
    <col min="7185" max="7185" width="13.75" style="16" bestFit="1" customWidth="1"/>
    <col min="7186" max="7186" width="14.25" style="16" bestFit="1" customWidth="1"/>
    <col min="7187" max="7187" width="15.125" style="16" customWidth="1"/>
    <col min="7188" max="7188" width="20.5" style="16" bestFit="1" customWidth="1"/>
    <col min="7189" max="7189" width="27.875" style="16" bestFit="1" customWidth="1"/>
    <col min="7190" max="7190" width="6.875" style="16" bestFit="1" customWidth="1"/>
    <col min="7191" max="7191" width="5" style="16" bestFit="1" customWidth="1"/>
    <col min="7192" max="7192" width="8" style="16" bestFit="1" customWidth="1"/>
    <col min="7193" max="7193" width="11.875" style="16" bestFit="1" customWidth="1"/>
    <col min="7194" max="7422" width="9" style="16"/>
    <col min="7423" max="7423" width="3.875" style="16" bestFit="1" customWidth="1"/>
    <col min="7424" max="7424" width="16" style="16" bestFit="1" customWidth="1"/>
    <col min="7425" max="7425" width="16.625" style="16" bestFit="1" customWidth="1"/>
    <col min="7426" max="7426" width="13.5" style="16" bestFit="1" customWidth="1"/>
    <col min="7427" max="7428" width="10.875" style="16" bestFit="1" customWidth="1"/>
    <col min="7429" max="7429" width="6.25" style="16" bestFit="1" customWidth="1"/>
    <col min="7430" max="7430" width="8.875" style="16" bestFit="1" customWidth="1"/>
    <col min="7431" max="7431" width="13.875" style="16" bestFit="1" customWidth="1"/>
    <col min="7432" max="7432" width="13.25" style="16" bestFit="1" customWidth="1"/>
    <col min="7433" max="7433" width="16" style="16" bestFit="1" customWidth="1"/>
    <col min="7434" max="7434" width="11.625" style="16" bestFit="1" customWidth="1"/>
    <col min="7435" max="7435" width="16.875" style="16" customWidth="1"/>
    <col min="7436" max="7436" width="13.25" style="16" customWidth="1"/>
    <col min="7437" max="7437" width="18.375" style="16" bestFit="1" customWidth="1"/>
    <col min="7438" max="7438" width="15" style="16" bestFit="1" customWidth="1"/>
    <col min="7439" max="7439" width="14.75" style="16" bestFit="1" customWidth="1"/>
    <col min="7440" max="7440" width="14.625" style="16" bestFit="1" customWidth="1"/>
    <col min="7441" max="7441" width="13.75" style="16" bestFit="1" customWidth="1"/>
    <col min="7442" max="7442" width="14.25" style="16" bestFit="1" customWidth="1"/>
    <col min="7443" max="7443" width="15.125" style="16" customWidth="1"/>
    <col min="7444" max="7444" width="20.5" style="16" bestFit="1" customWidth="1"/>
    <col min="7445" max="7445" width="27.875" style="16" bestFit="1" customWidth="1"/>
    <col min="7446" max="7446" width="6.875" style="16" bestFit="1" customWidth="1"/>
    <col min="7447" max="7447" width="5" style="16" bestFit="1" customWidth="1"/>
    <col min="7448" max="7448" width="8" style="16" bestFit="1" customWidth="1"/>
    <col min="7449" max="7449" width="11.875" style="16" bestFit="1" customWidth="1"/>
    <col min="7450" max="7678" width="9" style="16"/>
    <col min="7679" max="7679" width="3.875" style="16" bestFit="1" customWidth="1"/>
    <col min="7680" max="7680" width="16" style="16" bestFit="1" customWidth="1"/>
    <col min="7681" max="7681" width="16.625" style="16" bestFit="1" customWidth="1"/>
    <col min="7682" max="7682" width="13.5" style="16" bestFit="1" customWidth="1"/>
    <col min="7683" max="7684" width="10.875" style="16" bestFit="1" customWidth="1"/>
    <col min="7685" max="7685" width="6.25" style="16" bestFit="1" customWidth="1"/>
    <col min="7686" max="7686" width="8.875" style="16" bestFit="1" customWidth="1"/>
    <col min="7687" max="7687" width="13.875" style="16" bestFit="1" customWidth="1"/>
    <col min="7688" max="7688" width="13.25" style="16" bestFit="1" customWidth="1"/>
    <col min="7689" max="7689" width="16" style="16" bestFit="1" customWidth="1"/>
    <col min="7690" max="7690" width="11.625" style="16" bestFit="1" customWidth="1"/>
    <col min="7691" max="7691" width="16.875" style="16" customWidth="1"/>
    <col min="7692" max="7692" width="13.25" style="16" customWidth="1"/>
    <col min="7693" max="7693" width="18.375" style="16" bestFit="1" customWidth="1"/>
    <col min="7694" max="7694" width="15" style="16" bestFit="1" customWidth="1"/>
    <col min="7695" max="7695" width="14.75" style="16" bestFit="1" customWidth="1"/>
    <col min="7696" max="7696" width="14.625" style="16" bestFit="1" customWidth="1"/>
    <col min="7697" max="7697" width="13.75" style="16" bestFit="1" customWidth="1"/>
    <col min="7698" max="7698" width="14.25" style="16" bestFit="1" customWidth="1"/>
    <col min="7699" max="7699" width="15.125" style="16" customWidth="1"/>
    <col min="7700" max="7700" width="20.5" style="16" bestFit="1" customWidth="1"/>
    <col min="7701" max="7701" width="27.875" style="16" bestFit="1" customWidth="1"/>
    <col min="7702" max="7702" width="6.875" style="16" bestFit="1" customWidth="1"/>
    <col min="7703" max="7703" width="5" style="16" bestFit="1" customWidth="1"/>
    <col min="7704" max="7704" width="8" style="16" bestFit="1" customWidth="1"/>
    <col min="7705" max="7705" width="11.875" style="16" bestFit="1" customWidth="1"/>
    <col min="7706" max="7934" width="9" style="16"/>
    <col min="7935" max="7935" width="3.875" style="16" bestFit="1" customWidth="1"/>
    <col min="7936" max="7936" width="16" style="16" bestFit="1" customWidth="1"/>
    <col min="7937" max="7937" width="16.625" style="16" bestFit="1" customWidth="1"/>
    <col min="7938" max="7938" width="13.5" style="16" bestFit="1" customWidth="1"/>
    <col min="7939" max="7940" width="10.875" style="16" bestFit="1" customWidth="1"/>
    <col min="7941" max="7941" width="6.25" style="16" bestFit="1" customWidth="1"/>
    <col min="7942" max="7942" width="8.875" style="16" bestFit="1" customWidth="1"/>
    <col min="7943" max="7943" width="13.875" style="16" bestFit="1" customWidth="1"/>
    <col min="7944" max="7944" width="13.25" style="16" bestFit="1" customWidth="1"/>
    <col min="7945" max="7945" width="16" style="16" bestFit="1" customWidth="1"/>
    <col min="7946" max="7946" width="11.625" style="16" bestFit="1" customWidth="1"/>
    <col min="7947" max="7947" width="16.875" style="16" customWidth="1"/>
    <col min="7948" max="7948" width="13.25" style="16" customWidth="1"/>
    <col min="7949" max="7949" width="18.375" style="16" bestFit="1" customWidth="1"/>
    <col min="7950" max="7950" width="15" style="16" bestFit="1" customWidth="1"/>
    <col min="7951" max="7951" width="14.75" style="16" bestFit="1" customWidth="1"/>
    <col min="7952" max="7952" width="14.625" style="16" bestFit="1" customWidth="1"/>
    <col min="7953" max="7953" width="13.75" style="16" bestFit="1" customWidth="1"/>
    <col min="7954" max="7954" width="14.25" style="16" bestFit="1" customWidth="1"/>
    <col min="7955" max="7955" width="15.125" style="16" customWidth="1"/>
    <col min="7956" max="7956" width="20.5" style="16" bestFit="1" customWidth="1"/>
    <col min="7957" max="7957" width="27.875" style="16" bestFit="1" customWidth="1"/>
    <col min="7958" max="7958" width="6.875" style="16" bestFit="1" customWidth="1"/>
    <col min="7959" max="7959" width="5" style="16" bestFit="1" customWidth="1"/>
    <col min="7960" max="7960" width="8" style="16" bestFit="1" customWidth="1"/>
    <col min="7961" max="7961" width="11.875" style="16" bestFit="1" customWidth="1"/>
    <col min="7962" max="8190" width="9" style="16"/>
    <col min="8191" max="8191" width="3.875" style="16" bestFit="1" customWidth="1"/>
    <col min="8192" max="8192" width="16" style="16" bestFit="1" customWidth="1"/>
    <col min="8193" max="8193" width="16.625" style="16" bestFit="1" customWidth="1"/>
    <col min="8194" max="8194" width="13.5" style="16" bestFit="1" customWidth="1"/>
    <col min="8195" max="8196" width="10.875" style="16" bestFit="1" customWidth="1"/>
    <col min="8197" max="8197" width="6.25" style="16" bestFit="1" customWidth="1"/>
    <col min="8198" max="8198" width="8.875" style="16" bestFit="1" customWidth="1"/>
    <col min="8199" max="8199" width="13.875" style="16" bestFit="1" customWidth="1"/>
    <col min="8200" max="8200" width="13.25" style="16" bestFit="1" customWidth="1"/>
    <col min="8201" max="8201" width="16" style="16" bestFit="1" customWidth="1"/>
    <col min="8202" max="8202" width="11.625" style="16" bestFit="1" customWidth="1"/>
    <col min="8203" max="8203" width="16.875" style="16" customWidth="1"/>
    <col min="8204" max="8204" width="13.25" style="16" customWidth="1"/>
    <col min="8205" max="8205" width="18.375" style="16" bestFit="1" customWidth="1"/>
    <col min="8206" max="8206" width="15" style="16" bestFit="1" customWidth="1"/>
    <col min="8207" max="8207" width="14.75" style="16" bestFit="1" customWidth="1"/>
    <col min="8208" max="8208" width="14.625" style="16" bestFit="1" customWidth="1"/>
    <col min="8209" max="8209" width="13.75" style="16" bestFit="1" customWidth="1"/>
    <col min="8210" max="8210" width="14.25" style="16" bestFit="1" customWidth="1"/>
    <col min="8211" max="8211" width="15.125" style="16" customWidth="1"/>
    <col min="8212" max="8212" width="20.5" style="16" bestFit="1" customWidth="1"/>
    <col min="8213" max="8213" width="27.875" style="16" bestFit="1" customWidth="1"/>
    <col min="8214" max="8214" width="6.875" style="16" bestFit="1" customWidth="1"/>
    <col min="8215" max="8215" width="5" style="16" bestFit="1" customWidth="1"/>
    <col min="8216" max="8216" width="8" style="16" bestFit="1" customWidth="1"/>
    <col min="8217" max="8217" width="11.875" style="16" bestFit="1" customWidth="1"/>
    <col min="8218" max="8446" width="9" style="16"/>
    <col min="8447" max="8447" width="3.875" style="16" bestFit="1" customWidth="1"/>
    <col min="8448" max="8448" width="16" style="16" bestFit="1" customWidth="1"/>
    <col min="8449" max="8449" width="16.625" style="16" bestFit="1" customWidth="1"/>
    <col min="8450" max="8450" width="13.5" style="16" bestFit="1" customWidth="1"/>
    <col min="8451" max="8452" width="10.875" style="16" bestFit="1" customWidth="1"/>
    <col min="8453" max="8453" width="6.25" style="16" bestFit="1" customWidth="1"/>
    <col min="8454" max="8454" width="8.875" style="16" bestFit="1" customWidth="1"/>
    <col min="8455" max="8455" width="13.875" style="16" bestFit="1" customWidth="1"/>
    <col min="8456" max="8456" width="13.25" style="16" bestFit="1" customWidth="1"/>
    <col min="8457" max="8457" width="16" style="16" bestFit="1" customWidth="1"/>
    <col min="8458" max="8458" width="11.625" style="16" bestFit="1" customWidth="1"/>
    <col min="8459" max="8459" width="16.875" style="16" customWidth="1"/>
    <col min="8460" max="8460" width="13.25" style="16" customWidth="1"/>
    <col min="8461" max="8461" width="18.375" style="16" bestFit="1" customWidth="1"/>
    <col min="8462" max="8462" width="15" style="16" bestFit="1" customWidth="1"/>
    <col min="8463" max="8463" width="14.75" style="16" bestFit="1" customWidth="1"/>
    <col min="8464" max="8464" width="14.625" style="16" bestFit="1" customWidth="1"/>
    <col min="8465" max="8465" width="13.75" style="16" bestFit="1" customWidth="1"/>
    <col min="8466" max="8466" width="14.25" style="16" bestFit="1" customWidth="1"/>
    <col min="8467" max="8467" width="15.125" style="16" customWidth="1"/>
    <col min="8468" max="8468" width="20.5" style="16" bestFit="1" customWidth="1"/>
    <col min="8469" max="8469" width="27.875" style="16" bestFit="1" customWidth="1"/>
    <col min="8470" max="8470" width="6.875" style="16" bestFit="1" customWidth="1"/>
    <col min="8471" max="8471" width="5" style="16" bestFit="1" customWidth="1"/>
    <col min="8472" max="8472" width="8" style="16" bestFit="1" customWidth="1"/>
    <col min="8473" max="8473" width="11.875" style="16" bestFit="1" customWidth="1"/>
    <col min="8474" max="8702" width="9" style="16"/>
    <col min="8703" max="8703" width="3.875" style="16" bestFit="1" customWidth="1"/>
    <col min="8704" max="8704" width="16" style="16" bestFit="1" customWidth="1"/>
    <col min="8705" max="8705" width="16.625" style="16" bestFit="1" customWidth="1"/>
    <col min="8706" max="8706" width="13.5" style="16" bestFit="1" customWidth="1"/>
    <col min="8707" max="8708" width="10.875" style="16" bestFit="1" customWidth="1"/>
    <col min="8709" max="8709" width="6.25" style="16" bestFit="1" customWidth="1"/>
    <col min="8710" max="8710" width="8.875" style="16" bestFit="1" customWidth="1"/>
    <col min="8711" max="8711" width="13.875" style="16" bestFit="1" customWidth="1"/>
    <col min="8712" max="8712" width="13.25" style="16" bestFit="1" customWidth="1"/>
    <col min="8713" max="8713" width="16" style="16" bestFit="1" customWidth="1"/>
    <col min="8714" max="8714" width="11.625" style="16" bestFit="1" customWidth="1"/>
    <col min="8715" max="8715" width="16.875" style="16" customWidth="1"/>
    <col min="8716" max="8716" width="13.25" style="16" customWidth="1"/>
    <col min="8717" max="8717" width="18.375" style="16" bestFit="1" customWidth="1"/>
    <col min="8718" max="8718" width="15" style="16" bestFit="1" customWidth="1"/>
    <col min="8719" max="8719" width="14.75" style="16" bestFit="1" customWidth="1"/>
    <col min="8720" max="8720" width="14.625" style="16" bestFit="1" customWidth="1"/>
    <col min="8721" max="8721" width="13.75" style="16" bestFit="1" customWidth="1"/>
    <col min="8722" max="8722" width="14.25" style="16" bestFit="1" customWidth="1"/>
    <col min="8723" max="8723" width="15.125" style="16" customWidth="1"/>
    <col min="8724" max="8724" width="20.5" style="16" bestFit="1" customWidth="1"/>
    <col min="8725" max="8725" width="27.875" style="16" bestFit="1" customWidth="1"/>
    <col min="8726" max="8726" width="6.875" style="16" bestFit="1" customWidth="1"/>
    <col min="8727" max="8727" width="5" style="16" bestFit="1" customWidth="1"/>
    <col min="8728" max="8728" width="8" style="16" bestFit="1" customWidth="1"/>
    <col min="8729" max="8729" width="11.875" style="16" bestFit="1" customWidth="1"/>
    <col min="8730" max="8958" width="9" style="16"/>
    <col min="8959" max="8959" width="3.875" style="16" bestFit="1" customWidth="1"/>
    <col min="8960" max="8960" width="16" style="16" bestFit="1" customWidth="1"/>
    <col min="8961" max="8961" width="16.625" style="16" bestFit="1" customWidth="1"/>
    <col min="8962" max="8962" width="13.5" style="16" bestFit="1" customWidth="1"/>
    <col min="8963" max="8964" width="10.875" style="16" bestFit="1" customWidth="1"/>
    <col min="8965" max="8965" width="6.25" style="16" bestFit="1" customWidth="1"/>
    <col min="8966" max="8966" width="8.875" style="16" bestFit="1" customWidth="1"/>
    <col min="8967" max="8967" width="13.875" style="16" bestFit="1" customWidth="1"/>
    <col min="8968" max="8968" width="13.25" style="16" bestFit="1" customWidth="1"/>
    <col min="8969" max="8969" width="16" style="16" bestFit="1" customWidth="1"/>
    <col min="8970" max="8970" width="11.625" style="16" bestFit="1" customWidth="1"/>
    <col min="8971" max="8971" width="16.875" style="16" customWidth="1"/>
    <col min="8972" max="8972" width="13.25" style="16" customWidth="1"/>
    <col min="8973" max="8973" width="18.375" style="16" bestFit="1" customWidth="1"/>
    <col min="8974" max="8974" width="15" style="16" bestFit="1" customWidth="1"/>
    <col min="8975" max="8975" width="14.75" style="16" bestFit="1" customWidth="1"/>
    <col min="8976" max="8976" width="14.625" style="16" bestFit="1" customWidth="1"/>
    <col min="8977" max="8977" width="13.75" style="16" bestFit="1" customWidth="1"/>
    <col min="8978" max="8978" width="14.25" style="16" bestFit="1" customWidth="1"/>
    <col min="8979" max="8979" width="15.125" style="16" customWidth="1"/>
    <col min="8980" max="8980" width="20.5" style="16" bestFit="1" customWidth="1"/>
    <col min="8981" max="8981" width="27.875" style="16" bestFit="1" customWidth="1"/>
    <col min="8982" max="8982" width="6.875" style="16" bestFit="1" customWidth="1"/>
    <col min="8983" max="8983" width="5" style="16" bestFit="1" customWidth="1"/>
    <col min="8984" max="8984" width="8" style="16" bestFit="1" customWidth="1"/>
    <col min="8985" max="8985" width="11.875" style="16" bestFit="1" customWidth="1"/>
    <col min="8986" max="9214" width="9" style="16"/>
    <col min="9215" max="9215" width="3.875" style="16" bestFit="1" customWidth="1"/>
    <col min="9216" max="9216" width="16" style="16" bestFit="1" customWidth="1"/>
    <col min="9217" max="9217" width="16.625" style="16" bestFit="1" customWidth="1"/>
    <col min="9218" max="9218" width="13.5" style="16" bestFit="1" customWidth="1"/>
    <col min="9219" max="9220" width="10.875" style="16" bestFit="1" customWidth="1"/>
    <col min="9221" max="9221" width="6.25" style="16" bestFit="1" customWidth="1"/>
    <col min="9222" max="9222" width="8.875" style="16" bestFit="1" customWidth="1"/>
    <col min="9223" max="9223" width="13.875" style="16" bestFit="1" customWidth="1"/>
    <col min="9224" max="9224" width="13.25" style="16" bestFit="1" customWidth="1"/>
    <col min="9225" max="9225" width="16" style="16" bestFit="1" customWidth="1"/>
    <col min="9226" max="9226" width="11.625" style="16" bestFit="1" customWidth="1"/>
    <col min="9227" max="9227" width="16.875" style="16" customWidth="1"/>
    <col min="9228" max="9228" width="13.25" style="16" customWidth="1"/>
    <col min="9229" max="9229" width="18.375" style="16" bestFit="1" customWidth="1"/>
    <col min="9230" max="9230" width="15" style="16" bestFit="1" customWidth="1"/>
    <col min="9231" max="9231" width="14.75" style="16" bestFit="1" customWidth="1"/>
    <col min="9232" max="9232" width="14.625" style="16" bestFit="1" customWidth="1"/>
    <col min="9233" max="9233" width="13.75" style="16" bestFit="1" customWidth="1"/>
    <col min="9234" max="9234" width="14.25" style="16" bestFit="1" customWidth="1"/>
    <col min="9235" max="9235" width="15.125" style="16" customWidth="1"/>
    <col min="9236" max="9236" width="20.5" style="16" bestFit="1" customWidth="1"/>
    <col min="9237" max="9237" width="27.875" style="16" bestFit="1" customWidth="1"/>
    <col min="9238" max="9238" width="6.875" style="16" bestFit="1" customWidth="1"/>
    <col min="9239" max="9239" width="5" style="16" bestFit="1" customWidth="1"/>
    <col min="9240" max="9240" width="8" style="16" bestFit="1" customWidth="1"/>
    <col min="9241" max="9241" width="11.875" style="16" bestFit="1" customWidth="1"/>
    <col min="9242" max="9470" width="9" style="16"/>
    <col min="9471" max="9471" width="3.875" style="16" bestFit="1" customWidth="1"/>
    <col min="9472" max="9472" width="16" style="16" bestFit="1" customWidth="1"/>
    <col min="9473" max="9473" width="16.625" style="16" bestFit="1" customWidth="1"/>
    <col min="9474" max="9474" width="13.5" style="16" bestFit="1" customWidth="1"/>
    <col min="9475" max="9476" width="10.875" style="16" bestFit="1" customWidth="1"/>
    <col min="9477" max="9477" width="6.25" style="16" bestFit="1" customWidth="1"/>
    <col min="9478" max="9478" width="8.875" style="16" bestFit="1" customWidth="1"/>
    <col min="9479" max="9479" width="13.875" style="16" bestFit="1" customWidth="1"/>
    <col min="9480" max="9480" width="13.25" style="16" bestFit="1" customWidth="1"/>
    <col min="9481" max="9481" width="16" style="16" bestFit="1" customWidth="1"/>
    <col min="9482" max="9482" width="11.625" style="16" bestFit="1" customWidth="1"/>
    <col min="9483" max="9483" width="16.875" style="16" customWidth="1"/>
    <col min="9484" max="9484" width="13.25" style="16" customWidth="1"/>
    <col min="9485" max="9485" width="18.375" style="16" bestFit="1" customWidth="1"/>
    <col min="9486" max="9486" width="15" style="16" bestFit="1" customWidth="1"/>
    <col min="9487" max="9487" width="14.75" style="16" bestFit="1" customWidth="1"/>
    <col min="9488" max="9488" width="14.625" style="16" bestFit="1" customWidth="1"/>
    <col min="9489" max="9489" width="13.75" style="16" bestFit="1" customWidth="1"/>
    <col min="9490" max="9490" width="14.25" style="16" bestFit="1" customWidth="1"/>
    <col min="9491" max="9491" width="15.125" style="16" customWidth="1"/>
    <col min="9492" max="9492" width="20.5" style="16" bestFit="1" customWidth="1"/>
    <col min="9493" max="9493" width="27.875" style="16" bestFit="1" customWidth="1"/>
    <col min="9494" max="9494" width="6.875" style="16" bestFit="1" customWidth="1"/>
    <col min="9495" max="9495" width="5" style="16" bestFit="1" customWidth="1"/>
    <col min="9496" max="9496" width="8" style="16" bestFit="1" customWidth="1"/>
    <col min="9497" max="9497" width="11.875" style="16" bestFit="1" customWidth="1"/>
    <col min="9498" max="9726" width="9" style="16"/>
    <col min="9727" max="9727" width="3.875" style="16" bestFit="1" customWidth="1"/>
    <col min="9728" max="9728" width="16" style="16" bestFit="1" customWidth="1"/>
    <col min="9729" max="9729" width="16.625" style="16" bestFit="1" customWidth="1"/>
    <col min="9730" max="9730" width="13.5" style="16" bestFit="1" customWidth="1"/>
    <col min="9731" max="9732" width="10.875" style="16" bestFit="1" customWidth="1"/>
    <col min="9733" max="9733" width="6.25" style="16" bestFit="1" customWidth="1"/>
    <col min="9734" max="9734" width="8.875" style="16" bestFit="1" customWidth="1"/>
    <col min="9735" max="9735" width="13.875" style="16" bestFit="1" customWidth="1"/>
    <col min="9736" max="9736" width="13.25" style="16" bestFit="1" customWidth="1"/>
    <col min="9737" max="9737" width="16" style="16" bestFit="1" customWidth="1"/>
    <col min="9738" max="9738" width="11.625" style="16" bestFit="1" customWidth="1"/>
    <col min="9739" max="9739" width="16.875" style="16" customWidth="1"/>
    <col min="9740" max="9740" width="13.25" style="16" customWidth="1"/>
    <col min="9741" max="9741" width="18.375" style="16" bestFit="1" customWidth="1"/>
    <col min="9742" max="9742" width="15" style="16" bestFit="1" customWidth="1"/>
    <col min="9743" max="9743" width="14.75" style="16" bestFit="1" customWidth="1"/>
    <col min="9744" max="9744" width="14.625" style="16" bestFit="1" customWidth="1"/>
    <col min="9745" max="9745" width="13.75" style="16" bestFit="1" customWidth="1"/>
    <col min="9746" max="9746" width="14.25" style="16" bestFit="1" customWidth="1"/>
    <col min="9747" max="9747" width="15.125" style="16" customWidth="1"/>
    <col min="9748" max="9748" width="20.5" style="16" bestFit="1" customWidth="1"/>
    <col min="9749" max="9749" width="27.875" style="16" bestFit="1" customWidth="1"/>
    <col min="9750" max="9750" width="6.875" style="16" bestFit="1" customWidth="1"/>
    <col min="9751" max="9751" width="5" style="16" bestFit="1" customWidth="1"/>
    <col min="9752" max="9752" width="8" style="16" bestFit="1" customWidth="1"/>
    <col min="9753" max="9753" width="11.875" style="16" bestFit="1" customWidth="1"/>
    <col min="9754" max="9982" width="9" style="16"/>
    <col min="9983" max="9983" width="3.875" style="16" bestFit="1" customWidth="1"/>
    <col min="9984" max="9984" width="16" style="16" bestFit="1" customWidth="1"/>
    <col min="9985" max="9985" width="16.625" style="16" bestFit="1" customWidth="1"/>
    <col min="9986" max="9986" width="13.5" style="16" bestFit="1" customWidth="1"/>
    <col min="9987" max="9988" width="10.875" style="16" bestFit="1" customWidth="1"/>
    <col min="9989" max="9989" width="6.25" style="16" bestFit="1" customWidth="1"/>
    <col min="9990" max="9990" width="8.875" style="16" bestFit="1" customWidth="1"/>
    <col min="9991" max="9991" width="13.875" style="16" bestFit="1" customWidth="1"/>
    <col min="9992" max="9992" width="13.25" style="16" bestFit="1" customWidth="1"/>
    <col min="9993" max="9993" width="16" style="16" bestFit="1" customWidth="1"/>
    <col min="9994" max="9994" width="11.625" style="16" bestFit="1" customWidth="1"/>
    <col min="9995" max="9995" width="16.875" style="16" customWidth="1"/>
    <col min="9996" max="9996" width="13.25" style="16" customWidth="1"/>
    <col min="9997" max="9997" width="18.375" style="16" bestFit="1" customWidth="1"/>
    <col min="9998" max="9998" width="15" style="16" bestFit="1" customWidth="1"/>
    <col min="9999" max="9999" width="14.75" style="16" bestFit="1" customWidth="1"/>
    <col min="10000" max="10000" width="14.625" style="16" bestFit="1" customWidth="1"/>
    <col min="10001" max="10001" width="13.75" style="16" bestFit="1" customWidth="1"/>
    <col min="10002" max="10002" width="14.25" style="16" bestFit="1" customWidth="1"/>
    <col min="10003" max="10003" width="15.125" style="16" customWidth="1"/>
    <col min="10004" max="10004" width="20.5" style="16" bestFit="1" customWidth="1"/>
    <col min="10005" max="10005" width="27.875" style="16" bestFit="1" customWidth="1"/>
    <col min="10006" max="10006" width="6.875" style="16" bestFit="1" customWidth="1"/>
    <col min="10007" max="10007" width="5" style="16" bestFit="1" customWidth="1"/>
    <col min="10008" max="10008" width="8" style="16" bestFit="1" customWidth="1"/>
    <col min="10009" max="10009" width="11.875" style="16" bestFit="1" customWidth="1"/>
    <col min="10010" max="10238" width="9" style="16"/>
    <col min="10239" max="10239" width="3.875" style="16" bestFit="1" customWidth="1"/>
    <col min="10240" max="10240" width="16" style="16" bestFit="1" customWidth="1"/>
    <col min="10241" max="10241" width="16.625" style="16" bestFit="1" customWidth="1"/>
    <col min="10242" max="10242" width="13.5" style="16" bestFit="1" customWidth="1"/>
    <col min="10243" max="10244" width="10.875" style="16" bestFit="1" customWidth="1"/>
    <col min="10245" max="10245" width="6.25" style="16" bestFit="1" customWidth="1"/>
    <col min="10246" max="10246" width="8.875" style="16" bestFit="1" customWidth="1"/>
    <col min="10247" max="10247" width="13.875" style="16" bestFit="1" customWidth="1"/>
    <col min="10248" max="10248" width="13.25" style="16" bestFit="1" customWidth="1"/>
    <col min="10249" max="10249" width="16" style="16" bestFit="1" customWidth="1"/>
    <col min="10250" max="10250" width="11.625" style="16" bestFit="1" customWidth="1"/>
    <col min="10251" max="10251" width="16.875" style="16" customWidth="1"/>
    <col min="10252" max="10252" width="13.25" style="16" customWidth="1"/>
    <col min="10253" max="10253" width="18.375" style="16" bestFit="1" customWidth="1"/>
    <col min="10254" max="10254" width="15" style="16" bestFit="1" customWidth="1"/>
    <col min="10255" max="10255" width="14.75" style="16" bestFit="1" customWidth="1"/>
    <col min="10256" max="10256" width="14.625" style="16" bestFit="1" customWidth="1"/>
    <col min="10257" max="10257" width="13.75" style="16" bestFit="1" customWidth="1"/>
    <col min="10258" max="10258" width="14.25" style="16" bestFit="1" customWidth="1"/>
    <col min="10259" max="10259" width="15.125" style="16" customWidth="1"/>
    <col min="10260" max="10260" width="20.5" style="16" bestFit="1" customWidth="1"/>
    <col min="10261" max="10261" width="27.875" style="16" bestFit="1" customWidth="1"/>
    <col min="10262" max="10262" width="6.875" style="16" bestFit="1" customWidth="1"/>
    <col min="10263" max="10263" width="5" style="16" bestFit="1" customWidth="1"/>
    <col min="10264" max="10264" width="8" style="16" bestFit="1" customWidth="1"/>
    <col min="10265" max="10265" width="11.875" style="16" bestFit="1" customWidth="1"/>
    <col min="10266" max="10494" width="9" style="16"/>
    <col min="10495" max="10495" width="3.875" style="16" bestFit="1" customWidth="1"/>
    <col min="10496" max="10496" width="16" style="16" bestFit="1" customWidth="1"/>
    <col min="10497" max="10497" width="16.625" style="16" bestFit="1" customWidth="1"/>
    <col min="10498" max="10498" width="13.5" style="16" bestFit="1" customWidth="1"/>
    <col min="10499" max="10500" width="10.875" style="16" bestFit="1" customWidth="1"/>
    <col min="10501" max="10501" width="6.25" style="16" bestFit="1" customWidth="1"/>
    <col min="10502" max="10502" width="8.875" style="16" bestFit="1" customWidth="1"/>
    <col min="10503" max="10503" width="13.875" style="16" bestFit="1" customWidth="1"/>
    <col min="10504" max="10504" width="13.25" style="16" bestFit="1" customWidth="1"/>
    <col min="10505" max="10505" width="16" style="16" bestFit="1" customWidth="1"/>
    <col min="10506" max="10506" width="11.625" style="16" bestFit="1" customWidth="1"/>
    <col min="10507" max="10507" width="16.875" style="16" customWidth="1"/>
    <col min="10508" max="10508" width="13.25" style="16" customWidth="1"/>
    <col min="10509" max="10509" width="18.375" style="16" bestFit="1" customWidth="1"/>
    <col min="10510" max="10510" width="15" style="16" bestFit="1" customWidth="1"/>
    <col min="10511" max="10511" width="14.75" style="16" bestFit="1" customWidth="1"/>
    <col min="10512" max="10512" width="14.625" style="16" bestFit="1" customWidth="1"/>
    <col min="10513" max="10513" width="13.75" style="16" bestFit="1" customWidth="1"/>
    <col min="10514" max="10514" width="14.25" style="16" bestFit="1" customWidth="1"/>
    <col min="10515" max="10515" width="15.125" style="16" customWidth="1"/>
    <col min="10516" max="10516" width="20.5" style="16" bestFit="1" customWidth="1"/>
    <col min="10517" max="10517" width="27.875" style="16" bestFit="1" customWidth="1"/>
    <col min="10518" max="10518" width="6.875" style="16" bestFit="1" customWidth="1"/>
    <col min="10519" max="10519" width="5" style="16" bestFit="1" customWidth="1"/>
    <col min="10520" max="10520" width="8" style="16" bestFit="1" customWidth="1"/>
    <col min="10521" max="10521" width="11.875" style="16" bestFit="1" customWidth="1"/>
    <col min="10522" max="10750" width="9" style="16"/>
    <col min="10751" max="10751" width="3.875" style="16" bestFit="1" customWidth="1"/>
    <col min="10752" max="10752" width="16" style="16" bestFit="1" customWidth="1"/>
    <col min="10753" max="10753" width="16.625" style="16" bestFit="1" customWidth="1"/>
    <col min="10754" max="10754" width="13.5" style="16" bestFit="1" customWidth="1"/>
    <col min="10755" max="10756" width="10.875" style="16" bestFit="1" customWidth="1"/>
    <col min="10757" max="10757" width="6.25" style="16" bestFit="1" customWidth="1"/>
    <col min="10758" max="10758" width="8.875" style="16" bestFit="1" customWidth="1"/>
    <col min="10759" max="10759" width="13.875" style="16" bestFit="1" customWidth="1"/>
    <col min="10760" max="10760" width="13.25" style="16" bestFit="1" customWidth="1"/>
    <col min="10761" max="10761" width="16" style="16" bestFit="1" customWidth="1"/>
    <col min="10762" max="10762" width="11.625" style="16" bestFit="1" customWidth="1"/>
    <col min="10763" max="10763" width="16.875" style="16" customWidth="1"/>
    <col min="10764" max="10764" width="13.25" style="16" customWidth="1"/>
    <col min="10765" max="10765" width="18.375" style="16" bestFit="1" customWidth="1"/>
    <col min="10766" max="10766" width="15" style="16" bestFit="1" customWidth="1"/>
    <col min="10767" max="10767" width="14.75" style="16" bestFit="1" customWidth="1"/>
    <col min="10768" max="10768" width="14.625" style="16" bestFit="1" customWidth="1"/>
    <col min="10769" max="10769" width="13.75" style="16" bestFit="1" customWidth="1"/>
    <col min="10770" max="10770" width="14.25" style="16" bestFit="1" customWidth="1"/>
    <col min="10771" max="10771" width="15.125" style="16" customWidth="1"/>
    <col min="10772" max="10772" width="20.5" style="16" bestFit="1" customWidth="1"/>
    <col min="10773" max="10773" width="27.875" style="16" bestFit="1" customWidth="1"/>
    <col min="10774" max="10774" width="6.875" style="16" bestFit="1" customWidth="1"/>
    <col min="10775" max="10775" width="5" style="16" bestFit="1" customWidth="1"/>
    <col min="10776" max="10776" width="8" style="16" bestFit="1" customWidth="1"/>
    <col min="10777" max="10777" width="11.875" style="16" bestFit="1" customWidth="1"/>
    <col min="10778" max="11006" width="9" style="16"/>
    <col min="11007" max="11007" width="3.875" style="16" bestFit="1" customWidth="1"/>
    <col min="11008" max="11008" width="16" style="16" bestFit="1" customWidth="1"/>
    <col min="11009" max="11009" width="16.625" style="16" bestFit="1" customWidth="1"/>
    <col min="11010" max="11010" width="13.5" style="16" bestFit="1" customWidth="1"/>
    <col min="11011" max="11012" width="10.875" style="16" bestFit="1" customWidth="1"/>
    <col min="11013" max="11013" width="6.25" style="16" bestFit="1" customWidth="1"/>
    <col min="11014" max="11014" width="8.875" style="16" bestFit="1" customWidth="1"/>
    <col min="11015" max="11015" width="13.875" style="16" bestFit="1" customWidth="1"/>
    <col min="11016" max="11016" width="13.25" style="16" bestFit="1" customWidth="1"/>
    <col min="11017" max="11017" width="16" style="16" bestFit="1" customWidth="1"/>
    <col min="11018" max="11018" width="11.625" style="16" bestFit="1" customWidth="1"/>
    <col min="11019" max="11019" width="16.875" style="16" customWidth="1"/>
    <col min="11020" max="11020" width="13.25" style="16" customWidth="1"/>
    <col min="11021" max="11021" width="18.375" style="16" bestFit="1" customWidth="1"/>
    <col min="11022" max="11022" width="15" style="16" bestFit="1" customWidth="1"/>
    <col min="11023" max="11023" width="14.75" style="16" bestFit="1" customWidth="1"/>
    <col min="11024" max="11024" width="14.625" style="16" bestFit="1" customWidth="1"/>
    <col min="11025" max="11025" width="13.75" style="16" bestFit="1" customWidth="1"/>
    <col min="11026" max="11026" width="14.25" style="16" bestFit="1" customWidth="1"/>
    <col min="11027" max="11027" width="15.125" style="16" customWidth="1"/>
    <col min="11028" max="11028" width="20.5" style="16" bestFit="1" customWidth="1"/>
    <col min="11029" max="11029" width="27.875" style="16" bestFit="1" customWidth="1"/>
    <col min="11030" max="11030" width="6.875" style="16" bestFit="1" customWidth="1"/>
    <col min="11031" max="11031" width="5" style="16" bestFit="1" customWidth="1"/>
    <col min="11032" max="11032" width="8" style="16" bestFit="1" customWidth="1"/>
    <col min="11033" max="11033" width="11.875" style="16" bestFit="1" customWidth="1"/>
    <col min="11034" max="11262" width="9" style="16"/>
    <col min="11263" max="11263" width="3.875" style="16" bestFit="1" customWidth="1"/>
    <col min="11264" max="11264" width="16" style="16" bestFit="1" customWidth="1"/>
    <col min="11265" max="11265" width="16.625" style="16" bestFit="1" customWidth="1"/>
    <col min="11266" max="11266" width="13.5" style="16" bestFit="1" customWidth="1"/>
    <col min="11267" max="11268" width="10.875" style="16" bestFit="1" customWidth="1"/>
    <col min="11269" max="11269" width="6.25" style="16" bestFit="1" customWidth="1"/>
    <col min="11270" max="11270" width="8.875" style="16" bestFit="1" customWidth="1"/>
    <col min="11271" max="11271" width="13.875" style="16" bestFit="1" customWidth="1"/>
    <col min="11272" max="11272" width="13.25" style="16" bestFit="1" customWidth="1"/>
    <col min="11273" max="11273" width="16" style="16" bestFit="1" customWidth="1"/>
    <col min="11274" max="11274" width="11.625" style="16" bestFit="1" customWidth="1"/>
    <col min="11275" max="11275" width="16.875" style="16" customWidth="1"/>
    <col min="11276" max="11276" width="13.25" style="16" customWidth="1"/>
    <col min="11277" max="11277" width="18.375" style="16" bestFit="1" customWidth="1"/>
    <col min="11278" max="11278" width="15" style="16" bestFit="1" customWidth="1"/>
    <col min="11279" max="11279" width="14.75" style="16" bestFit="1" customWidth="1"/>
    <col min="11280" max="11280" width="14.625" style="16" bestFit="1" customWidth="1"/>
    <col min="11281" max="11281" width="13.75" style="16" bestFit="1" customWidth="1"/>
    <col min="11282" max="11282" width="14.25" style="16" bestFit="1" customWidth="1"/>
    <col min="11283" max="11283" width="15.125" style="16" customWidth="1"/>
    <col min="11284" max="11284" width="20.5" style="16" bestFit="1" customWidth="1"/>
    <col min="11285" max="11285" width="27.875" style="16" bestFit="1" customWidth="1"/>
    <col min="11286" max="11286" width="6.875" style="16" bestFit="1" customWidth="1"/>
    <col min="11287" max="11287" width="5" style="16" bestFit="1" customWidth="1"/>
    <col min="11288" max="11288" width="8" style="16" bestFit="1" customWidth="1"/>
    <col min="11289" max="11289" width="11.875" style="16" bestFit="1" customWidth="1"/>
    <col min="11290" max="11518" width="9" style="16"/>
    <col min="11519" max="11519" width="3.875" style="16" bestFit="1" customWidth="1"/>
    <col min="11520" max="11520" width="16" style="16" bestFit="1" customWidth="1"/>
    <col min="11521" max="11521" width="16.625" style="16" bestFit="1" customWidth="1"/>
    <col min="11522" max="11522" width="13.5" style="16" bestFit="1" customWidth="1"/>
    <col min="11523" max="11524" width="10.875" style="16" bestFit="1" customWidth="1"/>
    <col min="11525" max="11525" width="6.25" style="16" bestFit="1" customWidth="1"/>
    <col min="11526" max="11526" width="8.875" style="16" bestFit="1" customWidth="1"/>
    <col min="11527" max="11527" width="13.875" style="16" bestFit="1" customWidth="1"/>
    <col min="11528" max="11528" width="13.25" style="16" bestFit="1" customWidth="1"/>
    <col min="11529" max="11529" width="16" style="16" bestFit="1" customWidth="1"/>
    <col min="11530" max="11530" width="11.625" style="16" bestFit="1" customWidth="1"/>
    <col min="11531" max="11531" width="16.875" style="16" customWidth="1"/>
    <col min="11532" max="11532" width="13.25" style="16" customWidth="1"/>
    <col min="11533" max="11533" width="18.375" style="16" bestFit="1" customWidth="1"/>
    <col min="11534" max="11534" width="15" style="16" bestFit="1" customWidth="1"/>
    <col min="11535" max="11535" width="14.75" style="16" bestFit="1" customWidth="1"/>
    <col min="11536" max="11536" width="14.625" style="16" bestFit="1" customWidth="1"/>
    <col min="11537" max="11537" width="13.75" style="16" bestFit="1" customWidth="1"/>
    <col min="11538" max="11538" width="14.25" style="16" bestFit="1" customWidth="1"/>
    <col min="11539" max="11539" width="15.125" style="16" customWidth="1"/>
    <col min="11540" max="11540" width="20.5" style="16" bestFit="1" customWidth="1"/>
    <col min="11541" max="11541" width="27.875" style="16" bestFit="1" customWidth="1"/>
    <col min="11542" max="11542" width="6.875" style="16" bestFit="1" customWidth="1"/>
    <col min="11543" max="11543" width="5" style="16" bestFit="1" customWidth="1"/>
    <col min="11544" max="11544" width="8" style="16" bestFit="1" customWidth="1"/>
    <col min="11545" max="11545" width="11.875" style="16" bestFit="1" customWidth="1"/>
    <col min="11546" max="11774" width="9" style="16"/>
    <col min="11775" max="11775" width="3.875" style="16" bestFit="1" customWidth="1"/>
    <col min="11776" max="11776" width="16" style="16" bestFit="1" customWidth="1"/>
    <col min="11777" max="11777" width="16.625" style="16" bestFit="1" customWidth="1"/>
    <col min="11778" max="11778" width="13.5" style="16" bestFit="1" customWidth="1"/>
    <col min="11779" max="11780" width="10.875" style="16" bestFit="1" customWidth="1"/>
    <col min="11781" max="11781" width="6.25" style="16" bestFit="1" customWidth="1"/>
    <col min="11782" max="11782" width="8.875" style="16" bestFit="1" customWidth="1"/>
    <col min="11783" max="11783" width="13.875" style="16" bestFit="1" customWidth="1"/>
    <col min="11784" max="11784" width="13.25" style="16" bestFit="1" customWidth="1"/>
    <col min="11785" max="11785" width="16" style="16" bestFit="1" customWidth="1"/>
    <col min="11786" max="11786" width="11.625" style="16" bestFit="1" customWidth="1"/>
    <col min="11787" max="11787" width="16.875" style="16" customWidth="1"/>
    <col min="11788" max="11788" width="13.25" style="16" customWidth="1"/>
    <col min="11789" max="11789" width="18.375" style="16" bestFit="1" customWidth="1"/>
    <col min="11790" max="11790" width="15" style="16" bestFit="1" customWidth="1"/>
    <col min="11791" max="11791" width="14.75" style="16" bestFit="1" customWidth="1"/>
    <col min="11792" max="11792" width="14.625" style="16" bestFit="1" customWidth="1"/>
    <col min="11793" max="11793" width="13.75" style="16" bestFit="1" customWidth="1"/>
    <col min="11794" max="11794" width="14.25" style="16" bestFit="1" customWidth="1"/>
    <col min="11795" max="11795" width="15.125" style="16" customWidth="1"/>
    <col min="11796" max="11796" width="20.5" style="16" bestFit="1" customWidth="1"/>
    <col min="11797" max="11797" width="27.875" style="16" bestFit="1" customWidth="1"/>
    <col min="11798" max="11798" width="6.875" style="16" bestFit="1" customWidth="1"/>
    <col min="11799" max="11799" width="5" style="16" bestFit="1" customWidth="1"/>
    <col min="11800" max="11800" width="8" style="16" bestFit="1" customWidth="1"/>
    <col min="11801" max="11801" width="11.875" style="16" bestFit="1" customWidth="1"/>
    <col min="11802" max="12030" width="9" style="16"/>
    <col min="12031" max="12031" width="3.875" style="16" bestFit="1" customWidth="1"/>
    <col min="12032" max="12032" width="16" style="16" bestFit="1" customWidth="1"/>
    <col min="12033" max="12033" width="16.625" style="16" bestFit="1" customWidth="1"/>
    <col min="12034" max="12034" width="13.5" style="16" bestFit="1" customWidth="1"/>
    <col min="12035" max="12036" width="10.875" style="16" bestFit="1" customWidth="1"/>
    <col min="12037" max="12037" width="6.25" style="16" bestFit="1" customWidth="1"/>
    <col min="12038" max="12038" width="8.875" style="16" bestFit="1" customWidth="1"/>
    <col min="12039" max="12039" width="13.875" style="16" bestFit="1" customWidth="1"/>
    <col min="12040" max="12040" width="13.25" style="16" bestFit="1" customWidth="1"/>
    <col min="12041" max="12041" width="16" style="16" bestFit="1" customWidth="1"/>
    <col min="12042" max="12042" width="11.625" style="16" bestFit="1" customWidth="1"/>
    <col min="12043" max="12043" width="16.875" style="16" customWidth="1"/>
    <col min="12044" max="12044" width="13.25" style="16" customWidth="1"/>
    <col min="12045" max="12045" width="18.375" style="16" bestFit="1" customWidth="1"/>
    <col min="12046" max="12046" width="15" style="16" bestFit="1" customWidth="1"/>
    <col min="12047" max="12047" width="14.75" style="16" bestFit="1" customWidth="1"/>
    <col min="12048" max="12048" width="14.625" style="16" bestFit="1" customWidth="1"/>
    <col min="12049" max="12049" width="13.75" style="16" bestFit="1" customWidth="1"/>
    <col min="12050" max="12050" width="14.25" style="16" bestFit="1" customWidth="1"/>
    <col min="12051" max="12051" width="15.125" style="16" customWidth="1"/>
    <col min="12052" max="12052" width="20.5" style="16" bestFit="1" customWidth="1"/>
    <col min="12053" max="12053" width="27.875" style="16" bestFit="1" customWidth="1"/>
    <col min="12054" max="12054" width="6.875" style="16" bestFit="1" customWidth="1"/>
    <col min="12055" max="12055" width="5" style="16" bestFit="1" customWidth="1"/>
    <col min="12056" max="12056" width="8" style="16" bestFit="1" customWidth="1"/>
    <col min="12057" max="12057" width="11.875" style="16" bestFit="1" customWidth="1"/>
    <col min="12058" max="12286" width="9" style="16"/>
    <col min="12287" max="12287" width="3.875" style="16" bestFit="1" customWidth="1"/>
    <col min="12288" max="12288" width="16" style="16" bestFit="1" customWidth="1"/>
    <col min="12289" max="12289" width="16.625" style="16" bestFit="1" customWidth="1"/>
    <col min="12290" max="12290" width="13.5" style="16" bestFit="1" customWidth="1"/>
    <col min="12291" max="12292" width="10.875" style="16" bestFit="1" customWidth="1"/>
    <col min="12293" max="12293" width="6.25" style="16" bestFit="1" customWidth="1"/>
    <col min="12294" max="12294" width="8.875" style="16" bestFit="1" customWidth="1"/>
    <col min="12295" max="12295" width="13.875" style="16" bestFit="1" customWidth="1"/>
    <col min="12296" max="12296" width="13.25" style="16" bestFit="1" customWidth="1"/>
    <col min="12297" max="12297" width="16" style="16" bestFit="1" customWidth="1"/>
    <col min="12298" max="12298" width="11.625" style="16" bestFit="1" customWidth="1"/>
    <col min="12299" max="12299" width="16.875" style="16" customWidth="1"/>
    <col min="12300" max="12300" width="13.25" style="16" customWidth="1"/>
    <col min="12301" max="12301" width="18.375" style="16" bestFit="1" customWidth="1"/>
    <col min="12302" max="12302" width="15" style="16" bestFit="1" customWidth="1"/>
    <col min="12303" max="12303" width="14.75" style="16" bestFit="1" customWidth="1"/>
    <col min="12304" max="12304" width="14.625" style="16" bestFit="1" customWidth="1"/>
    <col min="12305" max="12305" width="13.75" style="16" bestFit="1" customWidth="1"/>
    <col min="12306" max="12306" width="14.25" style="16" bestFit="1" customWidth="1"/>
    <col min="12307" max="12307" width="15.125" style="16" customWidth="1"/>
    <col min="12308" max="12308" width="20.5" style="16" bestFit="1" customWidth="1"/>
    <col min="12309" max="12309" width="27.875" style="16" bestFit="1" customWidth="1"/>
    <col min="12310" max="12310" width="6.875" style="16" bestFit="1" customWidth="1"/>
    <col min="12311" max="12311" width="5" style="16" bestFit="1" customWidth="1"/>
    <col min="12312" max="12312" width="8" style="16" bestFit="1" customWidth="1"/>
    <col min="12313" max="12313" width="11.875" style="16" bestFit="1" customWidth="1"/>
    <col min="12314" max="12542" width="9" style="16"/>
    <col min="12543" max="12543" width="3.875" style="16" bestFit="1" customWidth="1"/>
    <col min="12544" max="12544" width="16" style="16" bestFit="1" customWidth="1"/>
    <col min="12545" max="12545" width="16.625" style="16" bestFit="1" customWidth="1"/>
    <col min="12546" max="12546" width="13.5" style="16" bestFit="1" customWidth="1"/>
    <col min="12547" max="12548" width="10.875" style="16" bestFit="1" customWidth="1"/>
    <col min="12549" max="12549" width="6.25" style="16" bestFit="1" customWidth="1"/>
    <col min="12550" max="12550" width="8.875" style="16" bestFit="1" customWidth="1"/>
    <col min="12551" max="12551" width="13.875" style="16" bestFit="1" customWidth="1"/>
    <col min="12552" max="12552" width="13.25" style="16" bestFit="1" customWidth="1"/>
    <col min="12553" max="12553" width="16" style="16" bestFit="1" customWidth="1"/>
    <col min="12554" max="12554" width="11.625" style="16" bestFit="1" customWidth="1"/>
    <col min="12555" max="12555" width="16.875" style="16" customWidth="1"/>
    <col min="12556" max="12556" width="13.25" style="16" customWidth="1"/>
    <col min="12557" max="12557" width="18.375" style="16" bestFit="1" customWidth="1"/>
    <col min="12558" max="12558" width="15" style="16" bestFit="1" customWidth="1"/>
    <col min="12559" max="12559" width="14.75" style="16" bestFit="1" customWidth="1"/>
    <col min="12560" max="12560" width="14.625" style="16" bestFit="1" customWidth="1"/>
    <col min="12561" max="12561" width="13.75" style="16" bestFit="1" customWidth="1"/>
    <col min="12562" max="12562" width="14.25" style="16" bestFit="1" customWidth="1"/>
    <col min="12563" max="12563" width="15.125" style="16" customWidth="1"/>
    <col min="12564" max="12564" width="20.5" style="16" bestFit="1" customWidth="1"/>
    <col min="12565" max="12565" width="27.875" style="16" bestFit="1" customWidth="1"/>
    <col min="12566" max="12566" width="6.875" style="16" bestFit="1" customWidth="1"/>
    <col min="12567" max="12567" width="5" style="16" bestFit="1" customWidth="1"/>
    <col min="12568" max="12568" width="8" style="16" bestFit="1" customWidth="1"/>
    <col min="12569" max="12569" width="11.875" style="16" bestFit="1" customWidth="1"/>
    <col min="12570" max="12798" width="9" style="16"/>
    <col min="12799" max="12799" width="3.875" style="16" bestFit="1" customWidth="1"/>
    <col min="12800" max="12800" width="16" style="16" bestFit="1" customWidth="1"/>
    <col min="12801" max="12801" width="16.625" style="16" bestFit="1" customWidth="1"/>
    <col min="12802" max="12802" width="13.5" style="16" bestFit="1" customWidth="1"/>
    <col min="12803" max="12804" width="10.875" style="16" bestFit="1" customWidth="1"/>
    <col min="12805" max="12805" width="6.25" style="16" bestFit="1" customWidth="1"/>
    <col min="12806" max="12806" width="8.875" style="16" bestFit="1" customWidth="1"/>
    <col min="12807" max="12807" width="13.875" style="16" bestFit="1" customWidth="1"/>
    <col min="12808" max="12808" width="13.25" style="16" bestFit="1" customWidth="1"/>
    <col min="12809" max="12809" width="16" style="16" bestFit="1" customWidth="1"/>
    <col min="12810" max="12810" width="11.625" style="16" bestFit="1" customWidth="1"/>
    <col min="12811" max="12811" width="16.875" style="16" customWidth="1"/>
    <col min="12812" max="12812" width="13.25" style="16" customWidth="1"/>
    <col min="12813" max="12813" width="18.375" style="16" bestFit="1" customWidth="1"/>
    <col min="12814" max="12814" width="15" style="16" bestFit="1" customWidth="1"/>
    <col min="12815" max="12815" width="14.75" style="16" bestFit="1" customWidth="1"/>
    <col min="12816" max="12816" width="14.625" style="16" bestFit="1" customWidth="1"/>
    <col min="12817" max="12817" width="13.75" style="16" bestFit="1" customWidth="1"/>
    <col min="12818" max="12818" width="14.25" style="16" bestFit="1" customWidth="1"/>
    <col min="12819" max="12819" width="15.125" style="16" customWidth="1"/>
    <col min="12820" max="12820" width="20.5" style="16" bestFit="1" customWidth="1"/>
    <col min="12821" max="12821" width="27.875" style="16" bestFit="1" customWidth="1"/>
    <col min="12822" max="12822" width="6.875" style="16" bestFit="1" customWidth="1"/>
    <col min="12823" max="12823" width="5" style="16" bestFit="1" customWidth="1"/>
    <col min="12824" max="12824" width="8" style="16" bestFit="1" customWidth="1"/>
    <col min="12825" max="12825" width="11.875" style="16" bestFit="1" customWidth="1"/>
    <col min="12826" max="13054" width="9" style="16"/>
    <col min="13055" max="13055" width="3.875" style="16" bestFit="1" customWidth="1"/>
    <col min="13056" max="13056" width="16" style="16" bestFit="1" customWidth="1"/>
    <col min="13057" max="13057" width="16.625" style="16" bestFit="1" customWidth="1"/>
    <col min="13058" max="13058" width="13.5" style="16" bestFit="1" customWidth="1"/>
    <col min="13059" max="13060" width="10.875" style="16" bestFit="1" customWidth="1"/>
    <col min="13061" max="13061" width="6.25" style="16" bestFit="1" customWidth="1"/>
    <col min="13062" max="13062" width="8.875" style="16" bestFit="1" customWidth="1"/>
    <col min="13063" max="13063" width="13.875" style="16" bestFit="1" customWidth="1"/>
    <col min="13064" max="13064" width="13.25" style="16" bestFit="1" customWidth="1"/>
    <col min="13065" max="13065" width="16" style="16" bestFit="1" customWidth="1"/>
    <col min="13066" max="13066" width="11.625" style="16" bestFit="1" customWidth="1"/>
    <col min="13067" max="13067" width="16.875" style="16" customWidth="1"/>
    <col min="13068" max="13068" width="13.25" style="16" customWidth="1"/>
    <col min="13069" max="13069" width="18.375" style="16" bestFit="1" customWidth="1"/>
    <col min="13070" max="13070" width="15" style="16" bestFit="1" customWidth="1"/>
    <col min="13071" max="13071" width="14.75" style="16" bestFit="1" customWidth="1"/>
    <col min="13072" max="13072" width="14.625" style="16" bestFit="1" customWidth="1"/>
    <col min="13073" max="13073" width="13.75" style="16" bestFit="1" customWidth="1"/>
    <col min="13074" max="13074" width="14.25" style="16" bestFit="1" customWidth="1"/>
    <col min="13075" max="13075" width="15.125" style="16" customWidth="1"/>
    <col min="13076" max="13076" width="20.5" style="16" bestFit="1" customWidth="1"/>
    <col min="13077" max="13077" width="27.875" style="16" bestFit="1" customWidth="1"/>
    <col min="13078" max="13078" width="6.875" style="16" bestFit="1" customWidth="1"/>
    <col min="13079" max="13079" width="5" style="16" bestFit="1" customWidth="1"/>
    <col min="13080" max="13080" width="8" style="16" bestFit="1" customWidth="1"/>
    <col min="13081" max="13081" width="11.875" style="16" bestFit="1" customWidth="1"/>
    <col min="13082" max="13310" width="9" style="16"/>
    <col min="13311" max="13311" width="3.875" style="16" bestFit="1" customWidth="1"/>
    <col min="13312" max="13312" width="16" style="16" bestFit="1" customWidth="1"/>
    <col min="13313" max="13313" width="16.625" style="16" bestFit="1" customWidth="1"/>
    <col min="13314" max="13314" width="13.5" style="16" bestFit="1" customWidth="1"/>
    <col min="13315" max="13316" width="10.875" style="16" bestFit="1" customWidth="1"/>
    <col min="13317" max="13317" width="6.25" style="16" bestFit="1" customWidth="1"/>
    <col min="13318" max="13318" width="8.875" style="16" bestFit="1" customWidth="1"/>
    <col min="13319" max="13319" width="13.875" style="16" bestFit="1" customWidth="1"/>
    <col min="13320" max="13320" width="13.25" style="16" bestFit="1" customWidth="1"/>
    <col min="13321" max="13321" width="16" style="16" bestFit="1" customWidth="1"/>
    <col min="13322" max="13322" width="11.625" style="16" bestFit="1" customWidth="1"/>
    <col min="13323" max="13323" width="16.875" style="16" customWidth="1"/>
    <col min="13324" max="13324" width="13.25" style="16" customWidth="1"/>
    <col min="13325" max="13325" width="18.375" style="16" bestFit="1" customWidth="1"/>
    <col min="13326" max="13326" width="15" style="16" bestFit="1" customWidth="1"/>
    <col min="13327" max="13327" width="14.75" style="16" bestFit="1" customWidth="1"/>
    <col min="13328" max="13328" width="14.625" style="16" bestFit="1" customWidth="1"/>
    <col min="13329" max="13329" width="13.75" style="16" bestFit="1" customWidth="1"/>
    <col min="13330" max="13330" width="14.25" style="16" bestFit="1" customWidth="1"/>
    <col min="13331" max="13331" width="15.125" style="16" customWidth="1"/>
    <col min="13332" max="13332" width="20.5" style="16" bestFit="1" customWidth="1"/>
    <col min="13333" max="13333" width="27.875" style="16" bestFit="1" customWidth="1"/>
    <col min="13334" max="13334" width="6.875" style="16" bestFit="1" customWidth="1"/>
    <col min="13335" max="13335" width="5" style="16" bestFit="1" customWidth="1"/>
    <col min="13336" max="13336" width="8" style="16" bestFit="1" customWidth="1"/>
    <col min="13337" max="13337" width="11.875" style="16" bestFit="1" customWidth="1"/>
    <col min="13338" max="13566" width="9" style="16"/>
    <col min="13567" max="13567" width="3.875" style="16" bestFit="1" customWidth="1"/>
    <col min="13568" max="13568" width="16" style="16" bestFit="1" customWidth="1"/>
    <col min="13569" max="13569" width="16.625" style="16" bestFit="1" customWidth="1"/>
    <col min="13570" max="13570" width="13.5" style="16" bestFit="1" customWidth="1"/>
    <col min="13571" max="13572" width="10.875" style="16" bestFit="1" customWidth="1"/>
    <col min="13573" max="13573" width="6.25" style="16" bestFit="1" customWidth="1"/>
    <col min="13574" max="13574" width="8.875" style="16" bestFit="1" customWidth="1"/>
    <col min="13575" max="13575" width="13.875" style="16" bestFit="1" customWidth="1"/>
    <col min="13576" max="13576" width="13.25" style="16" bestFit="1" customWidth="1"/>
    <col min="13577" max="13577" width="16" style="16" bestFit="1" customWidth="1"/>
    <col min="13578" max="13578" width="11.625" style="16" bestFit="1" customWidth="1"/>
    <col min="13579" max="13579" width="16.875" style="16" customWidth="1"/>
    <col min="13580" max="13580" width="13.25" style="16" customWidth="1"/>
    <col min="13581" max="13581" width="18.375" style="16" bestFit="1" customWidth="1"/>
    <col min="13582" max="13582" width="15" style="16" bestFit="1" customWidth="1"/>
    <col min="13583" max="13583" width="14.75" style="16" bestFit="1" customWidth="1"/>
    <col min="13584" max="13584" width="14.625" style="16" bestFit="1" customWidth="1"/>
    <col min="13585" max="13585" width="13.75" style="16" bestFit="1" customWidth="1"/>
    <col min="13586" max="13586" width="14.25" style="16" bestFit="1" customWidth="1"/>
    <col min="13587" max="13587" width="15.125" style="16" customWidth="1"/>
    <col min="13588" max="13588" width="20.5" style="16" bestFit="1" customWidth="1"/>
    <col min="13589" max="13589" width="27.875" style="16" bestFit="1" customWidth="1"/>
    <col min="13590" max="13590" width="6.875" style="16" bestFit="1" customWidth="1"/>
    <col min="13591" max="13591" width="5" style="16" bestFit="1" customWidth="1"/>
    <col min="13592" max="13592" width="8" style="16" bestFit="1" customWidth="1"/>
    <col min="13593" max="13593" width="11.875" style="16" bestFit="1" customWidth="1"/>
    <col min="13594" max="13822" width="9" style="16"/>
    <col min="13823" max="13823" width="3.875" style="16" bestFit="1" customWidth="1"/>
    <col min="13824" max="13824" width="16" style="16" bestFit="1" customWidth="1"/>
    <col min="13825" max="13825" width="16.625" style="16" bestFit="1" customWidth="1"/>
    <col min="13826" max="13826" width="13.5" style="16" bestFit="1" customWidth="1"/>
    <col min="13827" max="13828" width="10.875" style="16" bestFit="1" customWidth="1"/>
    <col min="13829" max="13829" width="6.25" style="16" bestFit="1" customWidth="1"/>
    <col min="13830" max="13830" width="8.875" style="16" bestFit="1" customWidth="1"/>
    <col min="13831" max="13831" width="13.875" style="16" bestFit="1" customWidth="1"/>
    <col min="13832" max="13832" width="13.25" style="16" bestFit="1" customWidth="1"/>
    <col min="13833" max="13833" width="16" style="16" bestFit="1" customWidth="1"/>
    <col min="13834" max="13834" width="11.625" style="16" bestFit="1" customWidth="1"/>
    <col min="13835" max="13835" width="16.875" style="16" customWidth="1"/>
    <col min="13836" max="13836" width="13.25" style="16" customWidth="1"/>
    <col min="13837" max="13837" width="18.375" style="16" bestFit="1" customWidth="1"/>
    <col min="13838" max="13838" width="15" style="16" bestFit="1" customWidth="1"/>
    <col min="13839" max="13839" width="14.75" style="16" bestFit="1" customWidth="1"/>
    <col min="13840" max="13840" width="14.625" style="16" bestFit="1" customWidth="1"/>
    <col min="13841" max="13841" width="13.75" style="16" bestFit="1" customWidth="1"/>
    <col min="13842" max="13842" width="14.25" style="16" bestFit="1" customWidth="1"/>
    <col min="13843" max="13843" width="15.125" style="16" customWidth="1"/>
    <col min="13844" max="13844" width="20.5" style="16" bestFit="1" customWidth="1"/>
    <col min="13845" max="13845" width="27.875" style="16" bestFit="1" customWidth="1"/>
    <col min="13846" max="13846" width="6.875" style="16" bestFit="1" customWidth="1"/>
    <col min="13847" max="13847" width="5" style="16" bestFit="1" customWidth="1"/>
    <col min="13848" max="13848" width="8" style="16" bestFit="1" customWidth="1"/>
    <col min="13849" max="13849" width="11.875" style="16" bestFit="1" customWidth="1"/>
    <col min="13850" max="14078" width="9" style="16"/>
    <col min="14079" max="14079" width="3.875" style="16" bestFit="1" customWidth="1"/>
    <col min="14080" max="14080" width="16" style="16" bestFit="1" customWidth="1"/>
    <col min="14081" max="14081" width="16.625" style="16" bestFit="1" customWidth="1"/>
    <col min="14082" max="14082" width="13.5" style="16" bestFit="1" customWidth="1"/>
    <col min="14083" max="14084" width="10.875" style="16" bestFit="1" customWidth="1"/>
    <col min="14085" max="14085" width="6.25" style="16" bestFit="1" customWidth="1"/>
    <col min="14086" max="14086" width="8.875" style="16" bestFit="1" customWidth="1"/>
    <col min="14087" max="14087" width="13.875" style="16" bestFit="1" customWidth="1"/>
    <col min="14088" max="14088" width="13.25" style="16" bestFit="1" customWidth="1"/>
    <col min="14089" max="14089" width="16" style="16" bestFit="1" customWidth="1"/>
    <col min="14090" max="14090" width="11.625" style="16" bestFit="1" customWidth="1"/>
    <col min="14091" max="14091" width="16.875" style="16" customWidth="1"/>
    <col min="14092" max="14092" width="13.25" style="16" customWidth="1"/>
    <col min="14093" max="14093" width="18.375" style="16" bestFit="1" customWidth="1"/>
    <col min="14094" max="14094" width="15" style="16" bestFit="1" customWidth="1"/>
    <col min="14095" max="14095" width="14.75" style="16" bestFit="1" customWidth="1"/>
    <col min="14096" max="14096" width="14.625" style="16" bestFit="1" customWidth="1"/>
    <col min="14097" max="14097" width="13.75" style="16" bestFit="1" customWidth="1"/>
    <col min="14098" max="14098" width="14.25" style="16" bestFit="1" customWidth="1"/>
    <col min="14099" max="14099" width="15.125" style="16" customWidth="1"/>
    <col min="14100" max="14100" width="20.5" style="16" bestFit="1" customWidth="1"/>
    <col min="14101" max="14101" width="27.875" style="16" bestFit="1" customWidth="1"/>
    <col min="14102" max="14102" width="6.875" style="16" bestFit="1" customWidth="1"/>
    <col min="14103" max="14103" width="5" style="16" bestFit="1" customWidth="1"/>
    <col min="14104" max="14104" width="8" style="16" bestFit="1" customWidth="1"/>
    <col min="14105" max="14105" width="11.875" style="16" bestFit="1" customWidth="1"/>
    <col min="14106" max="14334" width="9" style="16"/>
    <col min="14335" max="14335" width="3.875" style="16" bestFit="1" customWidth="1"/>
    <col min="14336" max="14336" width="16" style="16" bestFit="1" customWidth="1"/>
    <col min="14337" max="14337" width="16.625" style="16" bestFit="1" customWidth="1"/>
    <col min="14338" max="14338" width="13.5" style="16" bestFit="1" customWidth="1"/>
    <col min="14339" max="14340" width="10.875" style="16" bestFit="1" customWidth="1"/>
    <col min="14341" max="14341" width="6.25" style="16" bestFit="1" customWidth="1"/>
    <col min="14342" max="14342" width="8.875" style="16" bestFit="1" customWidth="1"/>
    <col min="14343" max="14343" width="13.875" style="16" bestFit="1" customWidth="1"/>
    <col min="14344" max="14344" width="13.25" style="16" bestFit="1" customWidth="1"/>
    <col min="14345" max="14345" width="16" style="16" bestFit="1" customWidth="1"/>
    <col min="14346" max="14346" width="11.625" style="16" bestFit="1" customWidth="1"/>
    <col min="14347" max="14347" width="16.875" style="16" customWidth="1"/>
    <col min="14348" max="14348" width="13.25" style="16" customWidth="1"/>
    <col min="14349" max="14349" width="18.375" style="16" bestFit="1" customWidth="1"/>
    <col min="14350" max="14350" width="15" style="16" bestFit="1" customWidth="1"/>
    <col min="14351" max="14351" width="14.75" style="16" bestFit="1" customWidth="1"/>
    <col min="14352" max="14352" width="14.625" style="16" bestFit="1" customWidth="1"/>
    <col min="14353" max="14353" width="13.75" style="16" bestFit="1" customWidth="1"/>
    <col min="14354" max="14354" width="14.25" style="16" bestFit="1" customWidth="1"/>
    <col min="14355" max="14355" width="15.125" style="16" customWidth="1"/>
    <col min="14356" max="14356" width="20.5" style="16" bestFit="1" customWidth="1"/>
    <col min="14357" max="14357" width="27.875" style="16" bestFit="1" customWidth="1"/>
    <col min="14358" max="14358" width="6.875" style="16" bestFit="1" customWidth="1"/>
    <col min="14359" max="14359" width="5" style="16" bestFit="1" customWidth="1"/>
    <col min="14360" max="14360" width="8" style="16" bestFit="1" customWidth="1"/>
    <col min="14361" max="14361" width="11.875" style="16" bestFit="1" customWidth="1"/>
    <col min="14362" max="14590" width="9" style="16"/>
    <col min="14591" max="14591" width="3.875" style="16" bestFit="1" customWidth="1"/>
    <col min="14592" max="14592" width="16" style="16" bestFit="1" customWidth="1"/>
    <col min="14593" max="14593" width="16.625" style="16" bestFit="1" customWidth="1"/>
    <col min="14594" max="14594" width="13.5" style="16" bestFit="1" customWidth="1"/>
    <col min="14595" max="14596" width="10.875" style="16" bestFit="1" customWidth="1"/>
    <col min="14597" max="14597" width="6.25" style="16" bestFit="1" customWidth="1"/>
    <col min="14598" max="14598" width="8.875" style="16" bestFit="1" customWidth="1"/>
    <col min="14599" max="14599" width="13.875" style="16" bestFit="1" customWidth="1"/>
    <col min="14600" max="14600" width="13.25" style="16" bestFit="1" customWidth="1"/>
    <col min="14601" max="14601" width="16" style="16" bestFit="1" customWidth="1"/>
    <col min="14602" max="14602" width="11.625" style="16" bestFit="1" customWidth="1"/>
    <col min="14603" max="14603" width="16.875" style="16" customWidth="1"/>
    <col min="14604" max="14604" width="13.25" style="16" customWidth="1"/>
    <col min="14605" max="14605" width="18.375" style="16" bestFit="1" customWidth="1"/>
    <col min="14606" max="14606" width="15" style="16" bestFit="1" customWidth="1"/>
    <col min="14607" max="14607" width="14.75" style="16" bestFit="1" customWidth="1"/>
    <col min="14608" max="14608" width="14.625" style="16" bestFit="1" customWidth="1"/>
    <col min="14609" max="14609" width="13.75" style="16" bestFit="1" customWidth="1"/>
    <col min="14610" max="14610" width="14.25" style="16" bestFit="1" customWidth="1"/>
    <col min="14611" max="14611" width="15.125" style="16" customWidth="1"/>
    <col min="14612" max="14612" width="20.5" style="16" bestFit="1" customWidth="1"/>
    <col min="14613" max="14613" width="27.875" style="16" bestFit="1" customWidth="1"/>
    <col min="14614" max="14614" width="6.875" style="16" bestFit="1" customWidth="1"/>
    <col min="14615" max="14615" width="5" style="16" bestFit="1" customWidth="1"/>
    <col min="14616" max="14616" width="8" style="16" bestFit="1" customWidth="1"/>
    <col min="14617" max="14617" width="11.875" style="16" bestFit="1" customWidth="1"/>
    <col min="14618" max="14846" width="9" style="16"/>
    <col min="14847" max="14847" width="3.875" style="16" bestFit="1" customWidth="1"/>
    <col min="14848" max="14848" width="16" style="16" bestFit="1" customWidth="1"/>
    <col min="14849" max="14849" width="16.625" style="16" bestFit="1" customWidth="1"/>
    <col min="14850" max="14850" width="13.5" style="16" bestFit="1" customWidth="1"/>
    <col min="14851" max="14852" width="10.875" style="16" bestFit="1" customWidth="1"/>
    <col min="14853" max="14853" width="6.25" style="16" bestFit="1" customWidth="1"/>
    <col min="14854" max="14854" width="8.875" style="16" bestFit="1" customWidth="1"/>
    <col min="14855" max="14855" width="13.875" style="16" bestFit="1" customWidth="1"/>
    <col min="14856" max="14856" width="13.25" style="16" bestFit="1" customWidth="1"/>
    <col min="14857" max="14857" width="16" style="16" bestFit="1" customWidth="1"/>
    <col min="14858" max="14858" width="11.625" style="16" bestFit="1" customWidth="1"/>
    <col min="14859" max="14859" width="16.875" style="16" customWidth="1"/>
    <col min="14860" max="14860" width="13.25" style="16" customWidth="1"/>
    <col min="14861" max="14861" width="18.375" style="16" bestFit="1" customWidth="1"/>
    <col min="14862" max="14862" width="15" style="16" bestFit="1" customWidth="1"/>
    <col min="14863" max="14863" width="14.75" style="16" bestFit="1" customWidth="1"/>
    <col min="14864" max="14864" width="14.625" style="16" bestFit="1" customWidth="1"/>
    <col min="14865" max="14865" width="13.75" style="16" bestFit="1" customWidth="1"/>
    <col min="14866" max="14866" width="14.25" style="16" bestFit="1" customWidth="1"/>
    <col min="14867" max="14867" width="15.125" style="16" customWidth="1"/>
    <col min="14868" max="14868" width="20.5" style="16" bestFit="1" customWidth="1"/>
    <col min="14869" max="14869" width="27.875" style="16" bestFit="1" customWidth="1"/>
    <col min="14870" max="14870" width="6.875" style="16" bestFit="1" customWidth="1"/>
    <col min="14871" max="14871" width="5" style="16" bestFit="1" customWidth="1"/>
    <col min="14872" max="14872" width="8" style="16" bestFit="1" customWidth="1"/>
    <col min="14873" max="14873" width="11.875" style="16" bestFit="1" customWidth="1"/>
    <col min="14874" max="15102" width="9" style="16"/>
    <col min="15103" max="15103" width="3.875" style="16" bestFit="1" customWidth="1"/>
    <col min="15104" max="15104" width="16" style="16" bestFit="1" customWidth="1"/>
    <col min="15105" max="15105" width="16.625" style="16" bestFit="1" customWidth="1"/>
    <col min="15106" max="15106" width="13.5" style="16" bestFit="1" customWidth="1"/>
    <col min="15107" max="15108" width="10.875" style="16" bestFit="1" customWidth="1"/>
    <col min="15109" max="15109" width="6.25" style="16" bestFit="1" customWidth="1"/>
    <col min="15110" max="15110" width="8.875" style="16" bestFit="1" customWidth="1"/>
    <col min="15111" max="15111" width="13.875" style="16" bestFit="1" customWidth="1"/>
    <col min="15112" max="15112" width="13.25" style="16" bestFit="1" customWidth="1"/>
    <col min="15113" max="15113" width="16" style="16" bestFit="1" customWidth="1"/>
    <col min="15114" max="15114" width="11.625" style="16" bestFit="1" customWidth="1"/>
    <col min="15115" max="15115" width="16.875" style="16" customWidth="1"/>
    <col min="15116" max="15116" width="13.25" style="16" customWidth="1"/>
    <col min="15117" max="15117" width="18.375" style="16" bestFit="1" customWidth="1"/>
    <col min="15118" max="15118" width="15" style="16" bestFit="1" customWidth="1"/>
    <col min="15119" max="15119" width="14.75" style="16" bestFit="1" customWidth="1"/>
    <col min="15120" max="15120" width="14.625" style="16" bestFit="1" customWidth="1"/>
    <col min="15121" max="15121" width="13.75" style="16" bestFit="1" customWidth="1"/>
    <col min="15122" max="15122" width="14.25" style="16" bestFit="1" customWidth="1"/>
    <col min="15123" max="15123" width="15.125" style="16" customWidth="1"/>
    <col min="15124" max="15124" width="20.5" style="16" bestFit="1" customWidth="1"/>
    <col min="15125" max="15125" width="27.875" style="16" bestFit="1" customWidth="1"/>
    <col min="15126" max="15126" width="6.875" style="16" bestFit="1" customWidth="1"/>
    <col min="15127" max="15127" width="5" style="16" bestFit="1" customWidth="1"/>
    <col min="15128" max="15128" width="8" style="16" bestFit="1" customWidth="1"/>
    <col min="15129" max="15129" width="11.875" style="16" bestFit="1" customWidth="1"/>
    <col min="15130" max="15358" width="9" style="16"/>
    <col min="15359" max="15359" width="3.875" style="16" bestFit="1" customWidth="1"/>
    <col min="15360" max="15360" width="16" style="16" bestFit="1" customWidth="1"/>
    <col min="15361" max="15361" width="16.625" style="16" bestFit="1" customWidth="1"/>
    <col min="15362" max="15362" width="13.5" style="16" bestFit="1" customWidth="1"/>
    <col min="15363" max="15364" width="10.875" style="16" bestFit="1" customWidth="1"/>
    <col min="15365" max="15365" width="6.25" style="16" bestFit="1" customWidth="1"/>
    <col min="15366" max="15366" width="8.875" style="16" bestFit="1" customWidth="1"/>
    <col min="15367" max="15367" width="13.875" style="16" bestFit="1" customWidth="1"/>
    <col min="15368" max="15368" width="13.25" style="16" bestFit="1" customWidth="1"/>
    <col min="15369" max="15369" width="16" style="16" bestFit="1" customWidth="1"/>
    <col min="15370" max="15370" width="11.625" style="16" bestFit="1" customWidth="1"/>
    <col min="15371" max="15371" width="16.875" style="16" customWidth="1"/>
    <col min="15372" max="15372" width="13.25" style="16" customWidth="1"/>
    <col min="15373" max="15373" width="18.375" style="16" bestFit="1" customWidth="1"/>
    <col min="15374" max="15374" width="15" style="16" bestFit="1" customWidth="1"/>
    <col min="15375" max="15375" width="14.75" style="16" bestFit="1" customWidth="1"/>
    <col min="15376" max="15376" width="14.625" style="16" bestFit="1" customWidth="1"/>
    <col min="15377" max="15377" width="13.75" style="16" bestFit="1" customWidth="1"/>
    <col min="15378" max="15378" width="14.25" style="16" bestFit="1" customWidth="1"/>
    <col min="15379" max="15379" width="15.125" style="16" customWidth="1"/>
    <col min="15380" max="15380" width="20.5" style="16" bestFit="1" customWidth="1"/>
    <col min="15381" max="15381" width="27.875" style="16" bestFit="1" customWidth="1"/>
    <col min="15382" max="15382" width="6.875" style="16" bestFit="1" customWidth="1"/>
    <col min="15383" max="15383" width="5" style="16" bestFit="1" customWidth="1"/>
    <col min="15384" max="15384" width="8" style="16" bestFit="1" customWidth="1"/>
    <col min="15385" max="15385" width="11.875" style="16" bestFit="1" customWidth="1"/>
    <col min="15386" max="15614" width="9" style="16"/>
    <col min="15615" max="15615" width="3.875" style="16" bestFit="1" customWidth="1"/>
    <col min="15616" max="15616" width="16" style="16" bestFit="1" customWidth="1"/>
    <col min="15617" max="15617" width="16.625" style="16" bestFit="1" customWidth="1"/>
    <col min="15618" max="15618" width="13.5" style="16" bestFit="1" customWidth="1"/>
    <col min="15619" max="15620" width="10.875" style="16" bestFit="1" customWidth="1"/>
    <col min="15621" max="15621" width="6.25" style="16" bestFit="1" customWidth="1"/>
    <col min="15622" max="15622" width="8.875" style="16" bestFit="1" customWidth="1"/>
    <col min="15623" max="15623" width="13.875" style="16" bestFit="1" customWidth="1"/>
    <col min="15624" max="15624" width="13.25" style="16" bestFit="1" customWidth="1"/>
    <col min="15625" max="15625" width="16" style="16" bestFit="1" customWidth="1"/>
    <col min="15626" max="15626" width="11.625" style="16" bestFit="1" customWidth="1"/>
    <col min="15627" max="15627" width="16.875" style="16" customWidth="1"/>
    <col min="15628" max="15628" width="13.25" style="16" customWidth="1"/>
    <col min="15629" max="15629" width="18.375" style="16" bestFit="1" customWidth="1"/>
    <col min="15630" max="15630" width="15" style="16" bestFit="1" customWidth="1"/>
    <col min="15631" max="15631" width="14.75" style="16" bestFit="1" customWidth="1"/>
    <col min="15632" max="15632" width="14.625" style="16" bestFit="1" customWidth="1"/>
    <col min="15633" max="15633" width="13.75" style="16" bestFit="1" customWidth="1"/>
    <col min="15634" max="15634" width="14.25" style="16" bestFit="1" customWidth="1"/>
    <col min="15635" max="15635" width="15.125" style="16" customWidth="1"/>
    <col min="15636" max="15636" width="20.5" style="16" bestFit="1" customWidth="1"/>
    <col min="15637" max="15637" width="27.875" style="16" bestFit="1" customWidth="1"/>
    <col min="15638" max="15638" width="6.875" style="16" bestFit="1" customWidth="1"/>
    <col min="15639" max="15639" width="5" style="16" bestFit="1" customWidth="1"/>
    <col min="15640" max="15640" width="8" style="16" bestFit="1" customWidth="1"/>
    <col min="15641" max="15641" width="11.875" style="16" bestFit="1" customWidth="1"/>
    <col min="15642" max="15870" width="9" style="16"/>
    <col min="15871" max="15871" width="3.875" style="16" bestFit="1" customWidth="1"/>
    <col min="15872" max="15872" width="16" style="16" bestFit="1" customWidth="1"/>
    <col min="15873" max="15873" width="16.625" style="16" bestFit="1" customWidth="1"/>
    <col min="15874" max="15874" width="13.5" style="16" bestFit="1" customWidth="1"/>
    <col min="15875" max="15876" width="10.875" style="16" bestFit="1" customWidth="1"/>
    <col min="15877" max="15877" width="6.25" style="16" bestFit="1" customWidth="1"/>
    <col min="15878" max="15878" width="8.875" style="16" bestFit="1" customWidth="1"/>
    <col min="15879" max="15879" width="13.875" style="16" bestFit="1" customWidth="1"/>
    <col min="15880" max="15880" width="13.25" style="16" bestFit="1" customWidth="1"/>
    <col min="15881" max="15881" width="16" style="16" bestFit="1" customWidth="1"/>
    <col min="15882" max="15882" width="11.625" style="16" bestFit="1" customWidth="1"/>
    <col min="15883" max="15883" width="16.875" style="16" customWidth="1"/>
    <col min="15884" max="15884" width="13.25" style="16" customWidth="1"/>
    <col min="15885" max="15885" width="18.375" style="16" bestFit="1" customWidth="1"/>
    <col min="15886" max="15886" width="15" style="16" bestFit="1" customWidth="1"/>
    <col min="15887" max="15887" width="14.75" style="16" bestFit="1" customWidth="1"/>
    <col min="15888" max="15888" width="14.625" style="16" bestFit="1" customWidth="1"/>
    <col min="15889" max="15889" width="13.75" style="16" bestFit="1" customWidth="1"/>
    <col min="15890" max="15890" width="14.25" style="16" bestFit="1" customWidth="1"/>
    <col min="15891" max="15891" width="15.125" style="16" customWidth="1"/>
    <col min="15892" max="15892" width="20.5" style="16" bestFit="1" customWidth="1"/>
    <col min="15893" max="15893" width="27.875" style="16" bestFit="1" customWidth="1"/>
    <col min="15894" max="15894" width="6.875" style="16" bestFit="1" customWidth="1"/>
    <col min="15895" max="15895" width="5" style="16" bestFit="1" customWidth="1"/>
    <col min="15896" max="15896" width="8" style="16" bestFit="1" customWidth="1"/>
    <col min="15897" max="15897" width="11.875" style="16" bestFit="1" customWidth="1"/>
    <col min="15898" max="16126" width="9" style="16"/>
    <col min="16127" max="16127" width="3.875" style="16" bestFit="1" customWidth="1"/>
    <col min="16128" max="16128" width="16" style="16" bestFit="1" customWidth="1"/>
    <col min="16129" max="16129" width="16.625" style="16" bestFit="1" customWidth="1"/>
    <col min="16130" max="16130" width="13.5" style="16" bestFit="1" customWidth="1"/>
    <col min="16131" max="16132" width="10.875" style="16" bestFit="1" customWidth="1"/>
    <col min="16133" max="16133" width="6.25" style="16" bestFit="1" customWidth="1"/>
    <col min="16134" max="16134" width="8.875" style="16" bestFit="1" customWidth="1"/>
    <col min="16135" max="16135" width="13.875" style="16" bestFit="1" customWidth="1"/>
    <col min="16136" max="16136" width="13.25" style="16" bestFit="1" customWidth="1"/>
    <col min="16137" max="16137" width="16" style="16" bestFit="1" customWidth="1"/>
    <col min="16138" max="16138" width="11.625" style="16" bestFit="1" customWidth="1"/>
    <col min="16139" max="16139" width="16.875" style="16" customWidth="1"/>
    <col min="16140" max="16140" width="13.25" style="16" customWidth="1"/>
    <col min="16141" max="16141" width="18.375" style="16" bestFit="1" customWidth="1"/>
    <col min="16142" max="16142" width="15" style="16" bestFit="1" customWidth="1"/>
    <col min="16143" max="16143" width="14.75" style="16" bestFit="1" customWidth="1"/>
    <col min="16144" max="16144" width="14.625" style="16" bestFit="1" customWidth="1"/>
    <col min="16145" max="16145" width="13.75" style="16" bestFit="1" customWidth="1"/>
    <col min="16146" max="16146" width="14.25" style="16" bestFit="1" customWidth="1"/>
    <col min="16147" max="16147" width="15.125" style="16" customWidth="1"/>
    <col min="16148" max="16148" width="20.5" style="16" bestFit="1" customWidth="1"/>
    <col min="16149" max="16149" width="27.875" style="16" bestFit="1" customWidth="1"/>
    <col min="16150" max="16150" width="6.875" style="16" bestFit="1" customWidth="1"/>
    <col min="16151" max="16151" width="5" style="16" bestFit="1" customWidth="1"/>
    <col min="16152" max="16152" width="8" style="16" bestFit="1" customWidth="1"/>
    <col min="16153" max="16153" width="11.875" style="16" bestFit="1" customWidth="1"/>
    <col min="16154" max="16384" width="9" style="16"/>
  </cols>
  <sheetData>
    <row r="1" spans="1:35" ht="18.75" x14ac:dyDescent="0.25">
      <c r="W1" s="159" t="s">
        <v>355</v>
      </c>
    </row>
    <row r="2" spans="1:35" ht="18.75" x14ac:dyDescent="0.3">
      <c r="W2" s="160" t="s">
        <v>1</v>
      </c>
    </row>
    <row r="3" spans="1:35" ht="18.75" x14ac:dyDescent="0.3">
      <c r="W3" s="160" t="s">
        <v>767</v>
      </c>
    </row>
    <row r="4" spans="1:35" ht="16.5" x14ac:dyDescent="0.25">
      <c r="A4" s="777" t="s">
        <v>396</v>
      </c>
      <c r="B4" s="777"/>
      <c r="C4" s="777"/>
      <c r="D4" s="777"/>
      <c r="E4" s="777"/>
      <c r="F4" s="777"/>
      <c r="G4" s="777"/>
      <c r="H4" s="777"/>
      <c r="I4" s="777"/>
      <c r="J4" s="777"/>
      <c r="K4" s="777"/>
      <c r="L4" s="777"/>
      <c r="M4" s="777"/>
      <c r="N4" s="777"/>
      <c r="O4" s="777"/>
      <c r="P4" s="777"/>
      <c r="Q4" s="777"/>
      <c r="R4" s="777"/>
      <c r="S4" s="777"/>
      <c r="T4" s="777"/>
      <c r="U4" s="777"/>
      <c r="V4" s="777"/>
      <c r="W4" s="777"/>
    </row>
    <row r="5" spans="1:35" x14ac:dyDescent="0.25">
      <c r="B5" s="16"/>
      <c r="C5" s="16"/>
      <c r="D5" s="16"/>
      <c r="E5" s="16"/>
      <c r="F5" s="16"/>
      <c r="G5" s="16"/>
      <c r="H5" s="16"/>
      <c r="I5" s="16"/>
      <c r="J5" s="16"/>
      <c r="K5" s="16"/>
      <c r="L5" s="16"/>
      <c r="M5" s="16"/>
      <c r="N5" s="16"/>
      <c r="O5" s="16"/>
      <c r="P5" s="16"/>
      <c r="Q5" s="16"/>
      <c r="R5" s="16"/>
      <c r="S5" s="16"/>
      <c r="T5" s="16"/>
      <c r="U5" s="16"/>
      <c r="V5" s="16"/>
      <c r="W5" s="16"/>
      <c r="X5" s="492"/>
    </row>
    <row r="6" spans="1:35" ht="15.75" x14ac:dyDescent="0.25">
      <c r="A6" s="756" t="s">
        <v>878</v>
      </c>
      <c r="B6" s="756"/>
      <c r="C6" s="756"/>
      <c r="D6" s="756"/>
      <c r="E6" s="756"/>
      <c r="F6" s="756"/>
      <c r="G6" s="756"/>
      <c r="H6" s="756"/>
      <c r="I6" s="756"/>
      <c r="J6" s="756"/>
      <c r="K6" s="756"/>
      <c r="L6" s="756"/>
      <c r="M6" s="756"/>
      <c r="N6" s="756"/>
      <c r="O6" s="756"/>
      <c r="P6" s="756"/>
      <c r="Q6" s="756"/>
      <c r="R6" s="756"/>
      <c r="S6" s="756"/>
      <c r="T6" s="756"/>
      <c r="U6" s="756"/>
      <c r="V6" s="756"/>
      <c r="W6" s="756"/>
      <c r="X6" s="492"/>
    </row>
    <row r="7" spans="1:35" ht="15.75" x14ac:dyDescent="0.25">
      <c r="A7" s="638" t="s">
        <v>331</v>
      </c>
      <c r="B7" s="638"/>
      <c r="C7" s="638"/>
      <c r="D7" s="638"/>
      <c r="E7" s="638"/>
      <c r="F7" s="638"/>
      <c r="G7" s="638"/>
      <c r="H7" s="638"/>
      <c r="I7" s="638"/>
      <c r="J7" s="638"/>
      <c r="K7" s="638"/>
      <c r="L7" s="638"/>
      <c r="M7" s="638"/>
      <c r="N7" s="638"/>
      <c r="O7" s="638"/>
      <c r="P7" s="638"/>
      <c r="Q7" s="638"/>
      <c r="R7" s="638"/>
      <c r="S7" s="638"/>
      <c r="T7" s="638"/>
      <c r="U7" s="638"/>
      <c r="V7" s="638"/>
      <c r="W7" s="638"/>
      <c r="X7" s="492"/>
    </row>
    <row r="8" spans="1:35" ht="15.75" x14ac:dyDescent="0.25">
      <c r="A8" s="483"/>
      <c r="B8" s="483"/>
      <c r="C8" s="483"/>
      <c r="D8" s="483"/>
      <c r="E8" s="483"/>
      <c r="F8" s="483"/>
      <c r="G8" s="483"/>
      <c r="H8" s="483"/>
      <c r="I8" s="483"/>
      <c r="J8" s="483"/>
      <c r="K8" s="483"/>
      <c r="L8" s="483"/>
      <c r="M8" s="483"/>
      <c r="N8" s="483"/>
      <c r="O8" s="483"/>
      <c r="P8" s="483"/>
      <c r="Q8" s="483"/>
      <c r="R8" s="483"/>
      <c r="S8" s="483"/>
      <c r="T8" s="483"/>
      <c r="U8" s="483"/>
      <c r="V8" s="483"/>
      <c r="W8" s="483"/>
      <c r="X8" s="492"/>
    </row>
    <row r="9" spans="1:35" ht="15.75" x14ac:dyDescent="0.25">
      <c r="A9" s="631" t="s">
        <v>1148</v>
      </c>
      <c r="B9" s="631"/>
      <c r="C9" s="631"/>
      <c r="D9" s="631"/>
      <c r="E9" s="631"/>
      <c r="F9" s="631"/>
      <c r="G9" s="631"/>
      <c r="H9" s="631"/>
      <c r="I9" s="631"/>
      <c r="J9" s="631"/>
      <c r="K9" s="631"/>
      <c r="L9" s="631"/>
      <c r="M9" s="631"/>
      <c r="N9" s="631"/>
      <c r="O9" s="631"/>
      <c r="P9" s="631"/>
      <c r="Q9" s="631"/>
      <c r="R9" s="631"/>
      <c r="S9" s="631"/>
      <c r="T9" s="631"/>
      <c r="U9" s="631"/>
      <c r="V9" s="631"/>
      <c r="W9" s="631"/>
      <c r="X9" s="492"/>
    </row>
    <row r="10" spans="1:35" s="493" customFormat="1" ht="16.5" customHeight="1" x14ac:dyDescent="0.25">
      <c r="A10" s="791"/>
      <c r="B10" s="791"/>
      <c r="C10" s="791"/>
      <c r="D10" s="791"/>
      <c r="E10" s="791"/>
      <c r="F10" s="791"/>
      <c r="G10" s="791"/>
      <c r="H10" s="791"/>
      <c r="I10" s="791"/>
      <c r="J10" s="791"/>
      <c r="K10" s="791"/>
      <c r="L10" s="791"/>
      <c r="M10" s="791"/>
      <c r="N10" s="791"/>
      <c r="O10" s="791"/>
      <c r="P10" s="791"/>
      <c r="Q10" s="791"/>
      <c r="R10" s="791"/>
      <c r="S10" s="791"/>
      <c r="T10" s="791"/>
      <c r="U10" s="791"/>
      <c r="V10" s="791"/>
      <c r="X10" s="11"/>
      <c r="Y10" s="11"/>
      <c r="Z10" s="16"/>
      <c r="AA10" s="16"/>
      <c r="AB10" s="16"/>
      <c r="AC10" s="16"/>
      <c r="AD10" s="16"/>
      <c r="AE10" s="16"/>
      <c r="AF10" s="16"/>
      <c r="AG10" s="16"/>
      <c r="AH10" s="16"/>
      <c r="AI10" s="16"/>
    </row>
    <row r="11" spans="1:35" s="493" customFormat="1" ht="38.25" customHeight="1" x14ac:dyDescent="0.25">
      <c r="A11" s="728" t="s">
        <v>178</v>
      </c>
      <c r="B11" s="728" t="s">
        <v>31</v>
      </c>
      <c r="C11" s="728" t="s">
        <v>4</v>
      </c>
      <c r="D11" s="792" t="s">
        <v>41</v>
      </c>
      <c r="E11" s="792" t="s">
        <v>141</v>
      </c>
      <c r="F11" s="793" t="s">
        <v>333</v>
      </c>
      <c r="G11" s="794"/>
      <c r="H11" s="794"/>
      <c r="I11" s="794"/>
      <c r="J11" s="795"/>
      <c r="K11" s="799" t="s">
        <v>334</v>
      </c>
      <c r="L11" s="793" t="s">
        <v>143</v>
      </c>
      <c r="M11" s="795"/>
      <c r="N11" s="728" t="s">
        <v>142</v>
      </c>
      <c r="O11" s="747" t="s">
        <v>332</v>
      </c>
      <c r="P11" s="751" t="s">
        <v>144</v>
      </c>
      <c r="Q11" s="751"/>
      <c r="R11" s="751"/>
      <c r="S11" s="751"/>
      <c r="T11" s="751"/>
      <c r="U11" s="751"/>
      <c r="V11" s="751"/>
      <c r="W11" s="751"/>
      <c r="X11" s="11"/>
      <c r="Y11" s="11"/>
      <c r="Z11" s="16"/>
      <c r="AA11" s="16"/>
      <c r="AB11" s="16"/>
      <c r="AC11" s="16"/>
      <c r="AD11" s="16"/>
      <c r="AE11" s="16"/>
      <c r="AF11" s="16"/>
      <c r="AG11" s="16"/>
      <c r="AH11" s="16"/>
      <c r="AI11" s="16"/>
    </row>
    <row r="12" spans="1:35" s="493" customFormat="1" ht="51" customHeight="1" x14ac:dyDescent="0.25">
      <c r="A12" s="728"/>
      <c r="B12" s="728"/>
      <c r="C12" s="728"/>
      <c r="D12" s="792"/>
      <c r="E12" s="792"/>
      <c r="F12" s="796"/>
      <c r="G12" s="797"/>
      <c r="H12" s="797"/>
      <c r="I12" s="797"/>
      <c r="J12" s="798"/>
      <c r="K12" s="800"/>
      <c r="L12" s="796"/>
      <c r="M12" s="798"/>
      <c r="N12" s="728"/>
      <c r="O12" s="748"/>
      <c r="P12" s="751" t="s">
        <v>339</v>
      </c>
      <c r="Q12" s="751"/>
      <c r="R12" s="751" t="s">
        <v>339</v>
      </c>
      <c r="S12" s="751"/>
      <c r="T12" s="751" t="s">
        <v>339</v>
      </c>
      <c r="U12" s="751"/>
      <c r="V12" s="751" t="s">
        <v>339</v>
      </c>
      <c r="W12" s="751"/>
      <c r="X12" s="11"/>
      <c r="Y12" s="11"/>
      <c r="Z12" s="16"/>
      <c r="AA12" s="16"/>
      <c r="AB12" s="16"/>
      <c r="AC12" s="16"/>
      <c r="AD12" s="16"/>
      <c r="AE12" s="16"/>
      <c r="AF12" s="16"/>
      <c r="AG12" s="16"/>
      <c r="AH12" s="16"/>
      <c r="AI12" s="16"/>
    </row>
    <row r="13" spans="1:35" s="493" customFormat="1" ht="137.25" customHeight="1" x14ac:dyDescent="0.25">
      <c r="A13" s="728"/>
      <c r="B13" s="728"/>
      <c r="C13" s="728"/>
      <c r="D13" s="792"/>
      <c r="E13" s="792"/>
      <c r="F13" s="87" t="s">
        <v>28</v>
      </c>
      <c r="G13" s="87" t="s">
        <v>25</v>
      </c>
      <c r="H13" s="87" t="s">
        <v>26</v>
      </c>
      <c r="I13" s="486" t="s">
        <v>525</v>
      </c>
      <c r="J13" s="87" t="s">
        <v>27</v>
      </c>
      <c r="K13" s="801"/>
      <c r="L13" s="491" t="s">
        <v>512</v>
      </c>
      <c r="M13" s="491" t="s">
        <v>513</v>
      </c>
      <c r="N13" s="728"/>
      <c r="O13" s="749"/>
      <c r="P13" s="88" t="s">
        <v>800</v>
      </c>
      <c r="Q13" s="88" t="s">
        <v>149</v>
      </c>
      <c r="R13" s="88" t="s">
        <v>884</v>
      </c>
      <c r="S13" s="88" t="s">
        <v>149</v>
      </c>
      <c r="T13" s="88" t="s">
        <v>196</v>
      </c>
      <c r="U13" s="88" t="s">
        <v>149</v>
      </c>
      <c r="V13" s="88" t="s">
        <v>801</v>
      </c>
      <c r="W13" s="88" t="s">
        <v>149</v>
      </c>
      <c r="X13" s="11"/>
      <c r="Y13" s="11"/>
      <c r="Z13" s="16"/>
      <c r="AA13" s="16"/>
      <c r="AB13" s="16"/>
      <c r="AC13" s="16"/>
      <c r="AD13" s="16"/>
      <c r="AE13" s="16"/>
      <c r="AF13" s="16"/>
      <c r="AG13" s="16"/>
      <c r="AH13" s="16"/>
      <c r="AI13" s="16"/>
    </row>
    <row r="14" spans="1:35" s="493" customFormat="1" ht="15" customHeight="1" x14ac:dyDescent="0.25">
      <c r="A14" s="490">
        <v>1</v>
      </c>
      <c r="B14" s="490">
        <v>2</v>
      </c>
      <c r="C14" s="490">
        <v>3</v>
      </c>
      <c r="D14" s="490">
        <v>4</v>
      </c>
      <c r="E14" s="490">
        <v>5</v>
      </c>
      <c r="F14" s="490">
        <v>6</v>
      </c>
      <c r="G14" s="490">
        <v>7</v>
      </c>
      <c r="H14" s="490">
        <v>8</v>
      </c>
      <c r="I14" s="490">
        <v>9</v>
      </c>
      <c r="J14" s="490">
        <v>10</v>
      </c>
      <c r="K14" s="490">
        <v>11</v>
      </c>
      <c r="L14" s="490">
        <v>12</v>
      </c>
      <c r="M14" s="490">
        <v>13</v>
      </c>
      <c r="N14" s="490">
        <v>14</v>
      </c>
      <c r="O14" s="490">
        <v>15</v>
      </c>
      <c r="P14" s="131" t="s">
        <v>335</v>
      </c>
      <c r="Q14" s="131" t="s">
        <v>336</v>
      </c>
      <c r="R14" s="131" t="s">
        <v>335</v>
      </c>
      <c r="S14" s="131" t="s">
        <v>336</v>
      </c>
      <c r="T14" s="131" t="s">
        <v>335</v>
      </c>
      <c r="U14" s="131" t="s">
        <v>336</v>
      </c>
      <c r="V14" s="131" t="s">
        <v>337</v>
      </c>
      <c r="W14" s="131" t="s">
        <v>338</v>
      </c>
      <c r="X14" s="11"/>
      <c r="Y14" s="11"/>
      <c r="Z14" s="16"/>
      <c r="AA14" s="16"/>
      <c r="AB14" s="16"/>
      <c r="AC14" s="16"/>
      <c r="AD14" s="16"/>
      <c r="AE14" s="16"/>
      <c r="AF14" s="16"/>
      <c r="AG14" s="16"/>
      <c r="AH14" s="16"/>
      <c r="AI14" s="16"/>
    </row>
    <row r="15" spans="1:35" s="94" customFormat="1" ht="78.75" x14ac:dyDescent="0.25">
      <c r="A15" s="494">
        <v>0</v>
      </c>
      <c r="B15" s="475" t="s">
        <v>735</v>
      </c>
      <c r="C15" s="482"/>
      <c r="D15" s="489">
        <f>I15</f>
        <v>520.01293812199992</v>
      </c>
      <c r="E15" s="234" t="s">
        <v>937</v>
      </c>
      <c r="F15" s="234"/>
      <c r="G15" s="234"/>
      <c r="H15" s="234"/>
      <c r="I15" s="489">
        <f>'2'!CO21</f>
        <v>520.01293812199992</v>
      </c>
      <c r="J15" s="234"/>
      <c r="K15" s="305">
        <f>'4'!CU23</f>
        <v>464.15578176833338</v>
      </c>
      <c r="L15" s="138"/>
      <c r="M15" s="138" t="s">
        <v>633</v>
      </c>
      <c r="N15" s="234" t="s">
        <v>795</v>
      </c>
      <c r="O15" s="138" t="s">
        <v>763</v>
      </c>
      <c r="P15" s="138"/>
      <c r="Q15" s="138"/>
      <c r="R15" s="555">
        <f>'4'!CV23</f>
        <v>34.160000000000004</v>
      </c>
      <c r="S15" s="138"/>
      <c r="T15" s="305">
        <f>'4'!CX23</f>
        <v>8.1010000000000009</v>
      </c>
      <c r="U15" s="138"/>
      <c r="V15" s="138"/>
      <c r="W15" s="138"/>
      <c r="X15" s="553"/>
      <c r="Y15" s="267"/>
      <c r="Z15" s="267"/>
      <c r="AA15" s="267"/>
      <c r="AB15" s="267"/>
      <c r="AC15" s="267"/>
      <c r="AD15" s="267"/>
      <c r="AE15" s="267"/>
      <c r="AF15" s="267"/>
      <c r="AG15" s="267"/>
      <c r="AH15" s="3"/>
      <c r="AI15" s="3"/>
    </row>
    <row r="16" spans="1:35" s="94" customFormat="1" ht="31.5" x14ac:dyDescent="0.25">
      <c r="A16" s="482" t="s">
        <v>736</v>
      </c>
      <c r="B16" s="289" t="s">
        <v>737</v>
      </c>
      <c r="C16" s="482"/>
      <c r="D16" s="542">
        <f t="shared" ref="D16:D79" si="0">I16</f>
        <v>71.212936560000003</v>
      </c>
      <c r="E16" s="234"/>
      <c r="F16" s="234"/>
      <c r="G16" s="234"/>
      <c r="H16" s="234"/>
      <c r="I16" s="530">
        <f>'2'!CO22</f>
        <v>71.212936560000003</v>
      </c>
      <c r="J16" s="234"/>
      <c r="K16" s="305">
        <f>'4'!CU24</f>
        <v>59.344113800000002</v>
      </c>
      <c r="L16" s="138"/>
      <c r="M16" s="138" t="s">
        <v>763</v>
      </c>
      <c r="N16" s="234" t="s">
        <v>795</v>
      </c>
      <c r="O16" s="138" t="s">
        <v>763</v>
      </c>
      <c r="P16" s="138"/>
      <c r="Q16" s="138"/>
      <c r="R16" s="555">
        <f>'4'!CV24</f>
        <v>4</v>
      </c>
      <c r="S16" s="138"/>
      <c r="T16" s="305">
        <f>'4'!CX24</f>
        <v>0</v>
      </c>
      <c r="U16" s="138"/>
      <c r="V16" s="138"/>
      <c r="W16" s="138"/>
      <c r="X16" s="553"/>
      <c r="Y16" s="267"/>
      <c r="Z16" s="267"/>
      <c r="AA16" s="267"/>
      <c r="AB16" s="267"/>
      <c r="AC16" s="267"/>
      <c r="AD16" s="267"/>
      <c r="AE16" s="267"/>
      <c r="AF16" s="267"/>
      <c r="AG16" s="267"/>
      <c r="AH16" s="3"/>
      <c r="AI16" s="3"/>
    </row>
    <row r="17" spans="1:35" s="94" customFormat="1" ht="78.75" x14ac:dyDescent="0.25">
      <c r="A17" s="482" t="s">
        <v>738</v>
      </c>
      <c r="B17" s="289" t="s">
        <v>762</v>
      </c>
      <c r="C17" s="482"/>
      <c r="D17" s="542">
        <f t="shared" si="0"/>
        <v>421.63580156199998</v>
      </c>
      <c r="E17" s="234" t="s">
        <v>937</v>
      </c>
      <c r="F17" s="234"/>
      <c r="G17" s="234"/>
      <c r="H17" s="234"/>
      <c r="I17" s="530">
        <f>'2'!CO23</f>
        <v>421.63580156199998</v>
      </c>
      <c r="J17" s="234"/>
      <c r="K17" s="305">
        <f>'4'!CU25</f>
        <v>351.36233463500002</v>
      </c>
      <c r="L17" s="138"/>
      <c r="M17" s="138" t="s">
        <v>633</v>
      </c>
      <c r="N17" s="234" t="s">
        <v>795</v>
      </c>
      <c r="O17" s="138" t="s">
        <v>763</v>
      </c>
      <c r="P17" s="138"/>
      <c r="Q17" s="138"/>
      <c r="R17" s="555">
        <f>'4'!CV25</f>
        <v>29.360000000000007</v>
      </c>
      <c r="S17" s="138"/>
      <c r="T17" s="305">
        <f>'4'!CX25</f>
        <v>4.1100000000000003</v>
      </c>
      <c r="U17" s="138"/>
      <c r="V17" s="138"/>
      <c r="W17" s="138"/>
      <c r="X17" s="553"/>
      <c r="Y17" s="267"/>
      <c r="Z17" s="267"/>
      <c r="AA17" s="267"/>
      <c r="AB17" s="267"/>
      <c r="AC17" s="267"/>
      <c r="AD17" s="267"/>
      <c r="AE17" s="267"/>
      <c r="AF17" s="267"/>
      <c r="AG17" s="267"/>
      <c r="AH17" s="3"/>
      <c r="AI17" s="3"/>
    </row>
    <row r="18" spans="1:35" s="94" customFormat="1" ht="78.75" x14ac:dyDescent="0.25">
      <c r="A18" s="482" t="s">
        <v>739</v>
      </c>
      <c r="B18" s="289" t="s">
        <v>740</v>
      </c>
      <c r="C18" s="482"/>
      <c r="D18" s="542">
        <f t="shared" si="0"/>
        <v>0</v>
      </c>
      <c r="E18" s="234"/>
      <c r="F18" s="234"/>
      <c r="G18" s="234"/>
      <c r="H18" s="234"/>
      <c r="I18" s="530">
        <f>'2'!CO24</f>
        <v>0</v>
      </c>
      <c r="J18" s="234"/>
      <c r="K18" s="305">
        <f>'4'!CU26</f>
        <v>0</v>
      </c>
      <c r="L18" s="138"/>
      <c r="M18" s="138" t="s">
        <v>763</v>
      </c>
      <c r="N18" s="234" t="s">
        <v>795</v>
      </c>
      <c r="O18" s="138" t="s">
        <v>763</v>
      </c>
      <c r="P18" s="138"/>
      <c r="Q18" s="138"/>
      <c r="R18" s="555">
        <f>'4'!CV26</f>
        <v>0</v>
      </c>
      <c r="S18" s="138"/>
      <c r="T18" s="305">
        <f>'4'!CX26</f>
        <v>0</v>
      </c>
      <c r="U18" s="138"/>
      <c r="V18" s="138"/>
      <c r="W18" s="138"/>
      <c r="X18" s="553"/>
      <c r="Y18" s="267"/>
      <c r="Z18" s="267"/>
      <c r="AA18" s="267"/>
      <c r="AB18" s="267"/>
      <c r="AC18" s="267"/>
      <c r="AD18" s="267"/>
      <c r="AE18" s="267"/>
      <c r="AF18" s="267"/>
      <c r="AG18" s="267"/>
      <c r="AH18" s="3"/>
      <c r="AI18" s="3"/>
    </row>
    <row r="19" spans="1:35" s="94" customFormat="1" ht="47.25" x14ac:dyDescent="0.25">
      <c r="A19" s="482" t="s">
        <v>741</v>
      </c>
      <c r="B19" s="289" t="s">
        <v>742</v>
      </c>
      <c r="C19" s="482"/>
      <c r="D19" s="542">
        <f t="shared" si="0"/>
        <v>27.164199999999997</v>
      </c>
      <c r="E19" s="234" t="s">
        <v>938</v>
      </c>
      <c r="F19" s="234"/>
      <c r="G19" s="234"/>
      <c r="H19" s="234"/>
      <c r="I19" s="530">
        <f>'2'!CO25</f>
        <v>27.164199999999997</v>
      </c>
      <c r="J19" s="234"/>
      <c r="K19" s="305">
        <f>'4'!CU27</f>
        <v>22.636833333333332</v>
      </c>
      <c r="L19" s="138"/>
      <c r="M19" s="138" t="s">
        <v>633</v>
      </c>
      <c r="N19" s="234" t="s">
        <v>795</v>
      </c>
      <c r="O19" s="138" t="s">
        <v>763</v>
      </c>
      <c r="P19" s="138"/>
      <c r="Q19" s="138"/>
      <c r="R19" s="555">
        <f>'4'!CV27</f>
        <v>0.8</v>
      </c>
      <c r="S19" s="138"/>
      <c r="T19" s="305">
        <f>'4'!CX27</f>
        <v>3.9910000000000001</v>
      </c>
      <c r="U19" s="138"/>
      <c r="V19" s="138"/>
      <c r="W19" s="138"/>
      <c r="X19" s="553"/>
      <c r="Y19" s="267"/>
      <c r="Z19" s="267"/>
      <c r="AA19" s="267"/>
      <c r="AB19" s="267"/>
      <c r="AC19" s="267"/>
      <c r="AD19" s="267"/>
      <c r="AE19" s="267"/>
      <c r="AF19" s="267"/>
      <c r="AG19" s="267"/>
      <c r="AH19" s="3"/>
      <c r="AI19" s="3"/>
    </row>
    <row r="20" spans="1:35" s="94" customFormat="1" ht="47.25" x14ac:dyDescent="0.25">
      <c r="A20" s="482" t="s">
        <v>743</v>
      </c>
      <c r="B20" s="289" t="s">
        <v>744</v>
      </c>
      <c r="C20" s="482"/>
      <c r="D20" s="542">
        <f t="shared" si="0"/>
        <v>0</v>
      </c>
      <c r="E20" s="234"/>
      <c r="F20" s="234"/>
      <c r="G20" s="234"/>
      <c r="H20" s="234"/>
      <c r="I20" s="530">
        <f>'2'!CO26</f>
        <v>0</v>
      </c>
      <c r="J20" s="234"/>
      <c r="K20" s="305">
        <f>'4'!CU28</f>
        <v>0</v>
      </c>
      <c r="L20" s="138"/>
      <c r="M20" s="138" t="s">
        <v>763</v>
      </c>
      <c r="N20" s="234" t="s">
        <v>795</v>
      </c>
      <c r="O20" s="138" t="s">
        <v>763</v>
      </c>
      <c r="P20" s="138"/>
      <c r="Q20" s="138"/>
      <c r="R20" s="555">
        <f>'4'!CV28</f>
        <v>0</v>
      </c>
      <c r="S20" s="138"/>
      <c r="T20" s="305">
        <f>'4'!CX28</f>
        <v>0</v>
      </c>
      <c r="U20" s="138"/>
      <c r="V20" s="138"/>
      <c r="W20" s="138"/>
      <c r="X20" s="553"/>
      <c r="Y20" s="267"/>
      <c r="Z20" s="267"/>
      <c r="AA20" s="267"/>
      <c r="AB20" s="267"/>
      <c r="AC20" s="267"/>
      <c r="AD20" s="267"/>
      <c r="AE20" s="267"/>
      <c r="AF20" s="267"/>
      <c r="AG20" s="267"/>
      <c r="AH20" s="3"/>
      <c r="AI20" s="3"/>
    </row>
    <row r="21" spans="1:35" s="94" customFormat="1" ht="31.5" x14ac:dyDescent="0.25">
      <c r="A21" s="482" t="s">
        <v>745</v>
      </c>
      <c r="B21" s="289" t="s">
        <v>746</v>
      </c>
      <c r="C21" s="482"/>
      <c r="D21" s="542">
        <f t="shared" si="0"/>
        <v>21.240000000000002</v>
      </c>
      <c r="E21" s="234"/>
      <c r="F21" s="234"/>
      <c r="G21" s="234"/>
      <c r="H21" s="234"/>
      <c r="I21" s="530">
        <f>'2'!CO27</f>
        <v>21.240000000000002</v>
      </c>
      <c r="J21" s="234"/>
      <c r="K21" s="305">
        <f>'4'!CU29</f>
        <v>17.700000000000003</v>
      </c>
      <c r="L21" s="138"/>
      <c r="M21" s="138" t="s">
        <v>763</v>
      </c>
      <c r="N21" s="234" t="s">
        <v>795</v>
      </c>
      <c r="O21" s="138" t="s">
        <v>763</v>
      </c>
      <c r="P21" s="138"/>
      <c r="Q21" s="138"/>
      <c r="R21" s="555">
        <f>'4'!CV29</f>
        <v>0</v>
      </c>
      <c r="S21" s="138"/>
      <c r="T21" s="305">
        <f>'4'!CX29</f>
        <v>0</v>
      </c>
      <c r="U21" s="138"/>
      <c r="V21" s="138"/>
      <c r="W21" s="138"/>
      <c r="X21" s="553"/>
      <c r="Y21" s="267"/>
      <c r="Z21" s="267"/>
      <c r="AA21" s="267"/>
      <c r="AB21" s="267"/>
      <c r="AC21" s="267"/>
      <c r="AD21" s="267"/>
      <c r="AE21" s="267"/>
      <c r="AF21" s="267"/>
      <c r="AG21" s="267"/>
      <c r="AH21" s="3"/>
      <c r="AI21" s="3"/>
    </row>
    <row r="22" spans="1:35" s="94" customFormat="1" ht="31.5" x14ac:dyDescent="0.25">
      <c r="A22" s="482"/>
      <c r="B22" s="289"/>
      <c r="C22" s="482"/>
      <c r="D22" s="542">
        <f t="shared" si="0"/>
        <v>0</v>
      </c>
      <c r="E22" s="234"/>
      <c r="F22" s="234"/>
      <c r="G22" s="234"/>
      <c r="H22" s="234"/>
      <c r="I22" s="530">
        <f>'2'!CO28</f>
        <v>0</v>
      </c>
      <c r="J22" s="234"/>
      <c r="K22" s="305">
        <f>'4'!CU30</f>
        <v>0</v>
      </c>
      <c r="L22" s="138"/>
      <c r="M22" s="138"/>
      <c r="N22" s="234" t="s">
        <v>795</v>
      </c>
      <c r="O22" s="138"/>
      <c r="P22" s="138"/>
      <c r="Q22" s="138"/>
      <c r="R22" s="555">
        <f>'4'!CV30</f>
        <v>0</v>
      </c>
      <c r="S22" s="138"/>
      <c r="T22" s="305">
        <f>'4'!CX30</f>
        <v>0</v>
      </c>
      <c r="U22" s="138"/>
      <c r="V22" s="138"/>
      <c r="W22" s="138"/>
      <c r="X22" s="553"/>
      <c r="Y22" s="267"/>
      <c r="Z22" s="267"/>
      <c r="AA22" s="267"/>
      <c r="AB22" s="267"/>
      <c r="AC22" s="267"/>
      <c r="AD22" s="267"/>
      <c r="AE22" s="267"/>
      <c r="AF22" s="267"/>
      <c r="AG22" s="267"/>
      <c r="AH22" s="3"/>
      <c r="AI22" s="3"/>
    </row>
    <row r="23" spans="1:35" s="94" customFormat="1" ht="31.5" x14ac:dyDescent="0.25">
      <c r="A23" s="482">
        <v>1</v>
      </c>
      <c r="B23" s="289" t="s">
        <v>579</v>
      </c>
      <c r="C23" s="482"/>
      <c r="D23" s="542">
        <f t="shared" si="0"/>
        <v>0</v>
      </c>
      <c r="E23" s="234"/>
      <c r="F23" s="234"/>
      <c r="G23" s="234"/>
      <c r="H23" s="234"/>
      <c r="I23" s="530">
        <f>'2'!CO29</f>
        <v>0</v>
      </c>
      <c r="J23" s="234"/>
      <c r="K23" s="305">
        <f>'4'!CU31</f>
        <v>0</v>
      </c>
      <c r="L23" s="138"/>
      <c r="M23" s="138"/>
      <c r="N23" s="234" t="s">
        <v>795</v>
      </c>
      <c r="O23" s="138"/>
      <c r="P23" s="138"/>
      <c r="Q23" s="138"/>
      <c r="R23" s="555">
        <f>'4'!CV31</f>
        <v>0</v>
      </c>
      <c r="S23" s="138"/>
      <c r="T23" s="305">
        <f>'4'!CX31</f>
        <v>0</v>
      </c>
      <c r="U23" s="138"/>
      <c r="V23" s="138"/>
      <c r="W23" s="138"/>
      <c r="X23" s="553"/>
      <c r="Y23" s="267"/>
      <c r="Z23" s="267"/>
      <c r="AA23" s="267"/>
      <c r="AB23" s="267"/>
      <c r="AC23" s="267"/>
      <c r="AD23" s="267"/>
      <c r="AE23" s="267"/>
      <c r="AF23" s="267"/>
      <c r="AG23" s="267"/>
      <c r="AH23" s="3"/>
      <c r="AI23" s="3"/>
    </row>
    <row r="24" spans="1:35" s="94" customFormat="1" ht="31.5" x14ac:dyDescent="0.25">
      <c r="A24" s="495" t="s">
        <v>550</v>
      </c>
      <c r="B24" s="475" t="s">
        <v>747</v>
      </c>
      <c r="C24" s="482"/>
      <c r="D24" s="542">
        <f t="shared" si="0"/>
        <v>71.212936560000003</v>
      </c>
      <c r="E24" s="234"/>
      <c r="F24" s="234"/>
      <c r="G24" s="234"/>
      <c r="H24" s="234"/>
      <c r="I24" s="530">
        <f>'2'!CO30</f>
        <v>71.212936560000003</v>
      </c>
      <c r="J24" s="234"/>
      <c r="K24" s="305">
        <f>'4'!CU32</f>
        <v>59.344113800000002</v>
      </c>
      <c r="L24" s="138"/>
      <c r="M24" s="138" t="s">
        <v>763</v>
      </c>
      <c r="N24" s="234" t="s">
        <v>795</v>
      </c>
      <c r="O24" s="138" t="s">
        <v>763</v>
      </c>
      <c r="P24" s="138"/>
      <c r="Q24" s="138"/>
      <c r="R24" s="555">
        <f>'4'!CV32</f>
        <v>4</v>
      </c>
      <c r="S24" s="138"/>
      <c r="T24" s="305">
        <f>'4'!CX32</f>
        <v>0</v>
      </c>
      <c r="U24" s="138"/>
      <c r="V24" s="138"/>
      <c r="W24" s="138"/>
      <c r="X24" s="553"/>
      <c r="Y24" s="267"/>
      <c r="Z24" s="267"/>
      <c r="AA24" s="267"/>
      <c r="AB24" s="267"/>
      <c r="AC24" s="267"/>
      <c r="AD24" s="267"/>
      <c r="AE24" s="267"/>
      <c r="AF24" s="267"/>
      <c r="AG24" s="267"/>
      <c r="AH24" s="3"/>
      <c r="AI24" s="3"/>
    </row>
    <row r="25" spans="1:35" s="94" customFormat="1" ht="47.25" x14ac:dyDescent="0.25">
      <c r="A25" s="496" t="s">
        <v>552</v>
      </c>
      <c r="B25" s="289" t="s">
        <v>748</v>
      </c>
      <c r="C25" s="482"/>
      <c r="D25" s="542">
        <f t="shared" si="0"/>
        <v>71.212936560000003</v>
      </c>
      <c r="E25" s="234"/>
      <c r="F25" s="234"/>
      <c r="G25" s="234"/>
      <c r="H25" s="234"/>
      <c r="I25" s="530">
        <f>'2'!CO31</f>
        <v>71.212936560000003</v>
      </c>
      <c r="J25" s="234"/>
      <c r="K25" s="305">
        <f>'4'!CU33</f>
        <v>59.344113800000002</v>
      </c>
      <c r="L25" s="138"/>
      <c r="M25" s="138"/>
      <c r="N25" s="234" t="s">
        <v>795</v>
      </c>
      <c r="O25" s="138"/>
      <c r="P25" s="138"/>
      <c r="Q25" s="138"/>
      <c r="R25" s="555">
        <f>'4'!CV33</f>
        <v>4</v>
      </c>
      <c r="S25" s="138"/>
      <c r="T25" s="305">
        <f>'4'!CX33</f>
        <v>0</v>
      </c>
      <c r="U25" s="138"/>
      <c r="V25" s="138"/>
      <c r="W25" s="138"/>
      <c r="X25" s="553"/>
      <c r="Y25" s="267"/>
      <c r="Z25" s="267"/>
      <c r="AA25" s="267"/>
      <c r="AB25" s="267"/>
      <c r="AC25" s="267"/>
      <c r="AD25" s="267"/>
      <c r="AE25" s="267"/>
      <c r="AF25" s="267"/>
      <c r="AG25" s="267"/>
      <c r="AH25" s="3"/>
      <c r="AI25" s="3"/>
    </row>
    <row r="26" spans="1:35" s="94" customFormat="1" ht="78.75" x14ac:dyDescent="0.25">
      <c r="A26" s="496"/>
      <c r="B26" s="288" t="str">
        <f>'10'!B24</f>
        <v>Технологическое присоединение энергопринимающих устройств потребителей максимальной мощностью до 15 кВт включительно, всего</v>
      </c>
      <c r="C26" s="598"/>
      <c r="D26" s="599">
        <f t="shared" si="0"/>
        <v>40.650195683999996</v>
      </c>
      <c r="E26" s="234"/>
      <c r="F26" s="234"/>
      <c r="G26" s="234"/>
      <c r="H26" s="234"/>
      <c r="I26" s="599">
        <f>'2'!CO32</f>
        <v>40.650195683999996</v>
      </c>
      <c r="J26" s="234"/>
      <c r="K26" s="305">
        <f>'4'!CU34</f>
        <v>33.875163069999999</v>
      </c>
      <c r="L26" s="138"/>
      <c r="M26" s="138"/>
      <c r="N26" s="234" t="s">
        <v>795</v>
      </c>
      <c r="O26" s="138"/>
      <c r="P26" s="138"/>
      <c r="Q26" s="138"/>
      <c r="R26" s="555">
        <f>'4'!CV34</f>
        <v>0</v>
      </c>
      <c r="S26" s="138"/>
      <c r="T26" s="305">
        <f>'4'!CX34</f>
        <v>0</v>
      </c>
      <c r="U26" s="138"/>
      <c r="V26" s="138"/>
      <c r="W26" s="138"/>
      <c r="X26" s="553"/>
      <c r="Y26" s="267"/>
      <c r="Z26" s="267"/>
      <c r="AA26" s="267"/>
      <c r="AB26" s="267"/>
      <c r="AC26" s="267"/>
      <c r="AD26" s="267"/>
      <c r="AE26" s="267"/>
      <c r="AF26" s="267"/>
      <c r="AG26" s="267"/>
      <c r="AH26" s="3"/>
      <c r="AI26" s="3"/>
    </row>
    <row r="27" spans="1:35" s="94" customFormat="1" ht="78.75" x14ac:dyDescent="0.25">
      <c r="A27" s="496"/>
      <c r="B27" s="288" t="str">
        <f>'10'!B25</f>
        <v>Технологическое присоединение энергопринимающих устройств потребителей максимальной мощностью до 150 кВт включительно, всего</v>
      </c>
      <c r="C27" s="598"/>
      <c r="D27" s="599">
        <f t="shared" si="0"/>
        <v>30.562740875999999</v>
      </c>
      <c r="E27" s="234"/>
      <c r="F27" s="234"/>
      <c r="G27" s="234"/>
      <c r="H27" s="234"/>
      <c r="I27" s="599">
        <f>'2'!CO33</f>
        <v>30.562740875999999</v>
      </c>
      <c r="J27" s="234"/>
      <c r="K27" s="305">
        <f>'4'!CU35</f>
        <v>25.46895073</v>
      </c>
      <c r="L27" s="138"/>
      <c r="M27" s="138"/>
      <c r="N27" s="234" t="s">
        <v>795</v>
      </c>
      <c r="O27" s="138"/>
      <c r="P27" s="138"/>
      <c r="Q27" s="138"/>
      <c r="R27" s="555">
        <f>'4'!CV35</f>
        <v>0</v>
      </c>
      <c r="S27" s="138"/>
      <c r="T27" s="305">
        <f>'4'!CX35</f>
        <v>0</v>
      </c>
      <c r="U27" s="138"/>
      <c r="V27" s="138"/>
      <c r="W27" s="138"/>
      <c r="X27" s="553"/>
      <c r="Y27" s="267"/>
      <c r="Z27" s="267"/>
      <c r="AA27" s="267"/>
      <c r="AB27" s="267"/>
      <c r="AC27" s="267"/>
      <c r="AD27" s="267"/>
      <c r="AE27" s="267"/>
      <c r="AF27" s="267"/>
      <c r="AG27" s="267"/>
      <c r="AH27" s="3"/>
      <c r="AI27" s="3"/>
    </row>
    <row r="28" spans="1:35" s="94" customFormat="1" ht="31.5" x14ac:dyDescent="0.25">
      <c r="A28" s="496"/>
      <c r="B28" s="288" t="str">
        <f>'2'!B34</f>
        <v>Реконструкция в рамках технологических присоединений</v>
      </c>
      <c r="C28" s="482"/>
      <c r="D28" s="542">
        <f t="shared" si="0"/>
        <v>6.8531999999999993</v>
      </c>
      <c r="E28" s="234"/>
      <c r="F28" s="234"/>
      <c r="G28" s="234"/>
      <c r="H28" s="234"/>
      <c r="I28" s="530">
        <f>'2'!CO34</f>
        <v>6.8531999999999993</v>
      </c>
      <c r="J28" s="234"/>
      <c r="K28" s="305">
        <f>'4'!CU36</f>
        <v>5.7110000000000003</v>
      </c>
      <c r="L28" s="138"/>
      <c r="M28" s="138"/>
      <c r="N28" s="234" t="s">
        <v>795</v>
      </c>
      <c r="O28" s="138"/>
      <c r="P28" s="138"/>
      <c r="Q28" s="138"/>
      <c r="R28" s="555">
        <f>'4'!CV36</f>
        <v>4</v>
      </c>
      <c r="S28" s="138"/>
      <c r="T28" s="305">
        <f>'4'!CX36</f>
        <v>0</v>
      </c>
      <c r="U28" s="138"/>
      <c r="V28" s="138"/>
      <c r="W28" s="138"/>
      <c r="X28" s="553"/>
      <c r="Y28" s="267"/>
      <c r="Z28" s="267"/>
      <c r="AA28" s="267"/>
      <c r="AB28" s="267"/>
      <c r="AC28" s="267"/>
      <c r="AD28" s="267"/>
      <c r="AE28" s="267"/>
      <c r="AF28" s="267"/>
      <c r="AG28" s="267"/>
      <c r="AH28" s="3"/>
      <c r="AI28" s="3"/>
    </row>
    <row r="29" spans="1:35" s="94" customFormat="1" ht="31.5" x14ac:dyDescent="0.25">
      <c r="A29" s="496"/>
      <c r="B29" s="288"/>
      <c r="C29" s="482"/>
      <c r="D29" s="542">
        <f t="shared" si="0"/>
        <v>0</v>
      </c>
      <c r="E29" s="234"/>
      <c r="F29" s="234"/>
      <c r="G29" s="234"/>
      <c r="H29" s="234"/>
      <c r="I29" s="530">
        <f>'2'!CO35</f>
        <v>0</v>
      </c>
      <c r="J29" s="234"/>
      <c r="K29" s="305">
        <f>'4'!CU37</f>
        <v>0</v>
      </c>
      <c r="L29" s="138"/>
      <c r="M29" s="138"/>
      <c r="N29" s="234" t="s">
        <v>795</v>
      </c>
      <c r="O29" s="138"/>
      <c r="P29" s="138"/>
      <c r="Q29" s="138"/>
      <c r="R29" s="555">
        <f>'4'!CV37</f>
        <v>0</v>
      </c>
      <c r="S29" s="138"/>
      <c r="T29" s="305">
        <f>'4'!CX37</f>
        <v>0</v>
      </c>
      <c r="U29" s="138"/>
      <c r="V29" s="138"/>
      <c r="W29" s="138"/>
      <c r="X29" s="553"/>
      <c r="Y29" s="267"/>
      <c r="Z29" s="267"/>
      <c r="AA29" s="267"/>
      <c r="AB29" s="267"/>
      <c r="AC29" s="267"/>
      <c r="AD29" s="267"/>
      <c r="AE29" s="267"/>
      <c r="AF29" s="267"/>
      <c r="AG29" s="267"/>
      <c r="AH29" s="3"/>
      <c r="AI29" s="3"/>
    </row>
    <row r="30" spans="1:35" s="94" customFormat="1" ht="31.5" x14ac:dyDescent="0.25">
      <c r="A30" s="496" t="s">
        <v>553</v>
      </c>
      <c r="B30" s="289" t="s">
        <v>523</v>
      </c>
      <c r="C30" s="482"/>
      <c r="D30" s="542">
        <f t="shared" si="0"/>
        <v>0</v>
      </c>
      <c r="E30" s="234"/>
      <c r="F30" s="234"/>
      <c r="G30" s="234"/>
      <c r="H30" s="234"/>
      <c r="I30" s="530">
        <f>'2'!CO36</f>
        <v>0</v>
      </c>
      <c r="J30" s="234"/>
      <c r="K30" s="305">
        <f>'4'!CU38</f>
        <v>0</v>
      </c>
      <c r="L30" s="138"/>
      <c r="M30" s="138"/>
      <c r="N30" s="234" t="s">
        <v>795</v>
      </c>
      <c r="O30" s="138"/>
      <c r="P30" s="138"/>
      <c r="Q30" s="138"/>
      <c r="R30" s="555">
        <f>'4'!CV38</f>
        <v>0</v>
      </c>
      <c r="S30" s="138"/>
      <c r="T30" s="305">
        <f>'4'!CX38</f>
        <v>0</v>
      </c>
      <c r="U30" s="138"/>
      <c r="V30" s="138"/>
      <c r="W30" s="138"/>
      <c r="X30" s="553"/>
      <c r="Y30" s="267"/>
      <c r="Z30" s="267"/>
      <c r="AA30" s="267"/>
      <c r="AB30" s="267"/>
      <c r="AC30" s="267"/>
      <c r="AD30" s="267"/>
      <c r="AE30" s="267"/>
      <c r="AF30" s="267"/>
      <c r="AG30" s="267"/>
      <c r="AH30" s="3"/>
      <c r="AI30" s="3"/>
    </row>
    <row r="31" spans="1:35" s="94" customFormat="1" ht="47.25" x14ac:dyDescent="0.25">
      <c r="A31" s="496" t="s">
        <v>554</v>
      </c>
      <c r="B31" s="289" t="s">
        <v>522</v>
      </c>
      <c r="C31" s="482"/>
      <c r="D31" s="542">
        <f t="shared" si="0"/>
        <v>0</v>
      </c>
      <c r="E31" s="234"/>
      <c r="F31" s="234"/>
      <c r="G31" s="234"/>
      <c r="H31" s="234"/>
      <c r="I31" s="530">
        <f>'2'!CO37</f>
        <v>0</v>
      </c>
      <c r="J31" s="234"/>
      <c r="K31" s="305">
        <f>'4'!CU39</f>
        <v>0</v>
      </c>
      <c r="L31" s="138"/>
      <c r="M31" s="138"/>
      <c r="N31" s="234" t="s">
        <v>795</v>
      </c>
      <c r="O31" s="138"/>
      <c r="P31" s="138"/>
      <c r="Q31" s="138"/>
      <c r="R31" s="555">
        <f>'4'!CV39</f>
        <v>0</v>
      </c>
      <c r="S31" s="138"/>
      <c r="T31" s="305">
        <f>'4'!CX39</f>
        <v>0</v>
      </c>
      <c r="U31" s="138"/>
      <c r="V31" s="138"/>
      <c r="W31" s="138"/>
      <c r="X31" s="553"/>
      <c r="Y31" s="267"/>
      <c r="Z31" s="267"/>
      <c r="AA31" s="267"/>
      <c r="AB31" s="267"/>
      <c r="AC31" s="267"/>
      <c r="AD31" s="267"/>
      <c r="AE31" s="267"/>
      <c r="AF31" s="267"/>
      <c r="AG31" s="267"/>
      <c r="AH31" s="3"/>
      <c r="AI31" s="3"/>
    </row>
    <row r="32" spans="1:35" s="94" customFormat="1" ht="94.5" x14ac:dyDescent="0.25">
      <c r="A32" s="496" t="s">
        <v>555</v>
      </c>
      <c r="B32" s="289" t="s">
        <v>749</v>
      </c>
      <c r="C32" s="482"/>
      <c r="D32" s="542">
        <f t="shared" si="0"/>
        <v>0</v>
      </c>
      <c r="E32" s="234"/>
      <c r="F32" s="234"/>
      <c r="G32" s="234"/>
      <c r="H32" s="234"/>
      <c r="I32" s="530">
        <f>'2'!CO38</f>
        <v>0</v>
      </c>
      <c r="J32" s="234"/>
      <c r="K32" s="305">
        <f>'4'!CU40</f>
        <v>0</v>
      </c>
      <c r="L32" s="138"/>
      <c r="M32" s="138"/>
      <c r="N32" s="234" t="s">
        <v>795</v>
      </c>
      <c r="O32" s="138"/>
      <c r="P32" s="138"/>
      <c r="Q32" s="138"/>
      <c r="R32" s="555">
        <f>'4'!CV40</f>
        <v>0</v>
      </c>
      <c r="S32" s="138"/>
      <c r="T32" s="305">
        <f>'4'!CX40</f>
        <v>0</v>
      </c>
      <c r="U32" s="138"/>
      <c r="V32" s="138"/>
      <c r="W32" s="138"/>
      <c r="X32" s="553"/>
      <c r="Y32" s="267"/>
      <c r="Z32" s="267"/>
      <c r="AA32" s="267"/>
      <c r="AB32" s="267"/>
      <c r="AC32" s="267"/>
      <c r="AD32" s="267"/>
      <c r="AE32" s="267"/>
      <c r="AF32" s="267"/>
      <c r="AG32" s="267"/>
      <c r="AH32" s="3"/>
      <c r="AI32" s="3"/>
    </row>
    <row r="33" spans="1:35" s="94" customFormat="1" ht="78.75" x14ac:dyDescent="0.25">
      <c r="A33" s="495" t="s">
        <v>551</v>
      </c>
      <c r="B33" s="475" t="s">
        <v>750</v>
      </c>
      <c r="C33" s="482"/>
      <c r="D33" s="542">
        <f t="shared" si="0"/>
        <v>435.78260156200002</v>
      </c>
      <c r="E33" s="234" t="s">
        <v>937</v>
      </c>
      <c r="F33" s="234"/>
      <c r="G33" s="234"/>
      <c r="H33" s="234"/>
      <c r="I33" s="530">
        <f>'2'!CO39</f>
        <v>435.78260156200002</v>
      </c>
      <c r="J33" s="234"/>
      <c r="K33" s="305">
        <f>'4'!CU41</f>
        <v>351.36233463500002</v>
      </c>
      <c r="L33" s="138"/>
      <c r="M33" s="138" t="s">
        <v>633</v>
      </c>
      <c r="N33" s="234" t="s">
        <v>795</v>
      </c>
      <c r="O33" s="138"/>
      <c r="P33" s="138"/>
      <c r="Q33" s="138"/>
      <c r="R33" s="555">
        <f>'4'!CV41</f>
        <v>29.360000000000007</v>
      </c>
      <c r="S33" s="138"/>
      <c r="T33" s="305">
        <f>'4'!CX41</f>
        <v>4.1100000000000003</v>
      </c>
      <c r="U33" s="138"/>
      <c r="V33" s="138"/>
      <c r="W33" s="138"/>
      <c r="X33" s="553"/>
      <c r="Y33" s="267"/>
      <c r="Z33" s="267"/>
      <c r="AA33" s="267"/>
      <c r="AB33" s="267"/>
      <c r="AC33" s="267"/>
      <c r="AD33" s="267"/>
      <c r="AE33" s="267"/>
      <c r="AF33" s="267"/>
      <c r="AG33" s="267"/>
      <c r="AH33" s="3"/>
      <c r="AI33" s="3"/>
    </row>
    <row r="34" spans="1:35" s="94" customFormat="1" ht="78.75" x14ac:dyDescent="0.25">
      <c r="A34" s="496" t="s">
        <v>556</v>
      </c>
      <c r="B34" s="478" t="s">
        <v>764</v>
      </c>
      <c r="C34" s="482"/>
      <c r="D34" s="542">
        <f t="shared" si="0"/>
        <v>266.42326275600004</v>
      </c>
      <c r="E34" s="234" t="s">
        <v>937</v>
      </c>
      <c r="F34" s="234"/>
      <c r="G34" s="234"/>
      <c r="H34" s="234"/>
      <c r="I34" s="530">
        <f>'2'!CO40</f>
        <v>266.42326275600004</v>
      </c>
      <c r="J34" s="234"/>
      <c r="K34" s="305">
        <f>'4'!CU42</f>
        <v>222.21871896333337</v>
      </c>
      <c r="L34" s="138"/>
      <c r="M34" s="138"/>
      <c r="N34" s="234" t="s">
        <v>795</v>
      </c>
      <c r="O34" s="138"/>
      <c r="P34" s="138"/>
      <c r="Q34" s="138"/>
      <c r="R34" s="555">
        <f>'4'!CV42</f>
        <v>29.360000000000007</v>
      </c>
      <c r="S34" s="138"/>
      <c r="T34" s="305">
        <f>'4'!CX42</f>
        <v>0</v>
      </c>
      <c r="U34" s="138"/>
      <c r="V34" s="138"/>
      <c r="W34" s="138"/>
      <c r="X34" s="553"/>
      <c r="Y34" s="267"/>
      <c r="Z34" s="267"/>
      <c r="AA34" s="267"/>
      <c r="AB34" s="267"/>
      <c r="AC34" s="267"/>
      <c r="AD34" s="267"/>
      <c r="AE34" s="267"/>
      <c r="AF34" s="267"/>
      <c r="AG34" s="267"/>
      <c r="AH34" s="3"/>
      <c r="AI34" s="3"/>
    </row>
    <row r="35" spans="1:35" s="94" customFormat="1" ht="31.5" x14ac:dyDescent="0.25">
      <c r="A35" s="496" t="s">
        <v>603</v>
      </c>
      <c r="B35" s="289" t="s">
        <v>765</v>
      </c>
      <c r="C35" s="482"/>
      <c r="D35" s="542">
        <f t="shared" si="0"/>
        <v>0</v>
      </c>
      <c r="E35" s="234" t="s">
        <v>763</v>
      </c>
      <c r="F35" s="234"/>
      <c r="G35" s="234"/>
      <c r="H35" s="234"/>
      <c r="I35" s="530">
        <f>'2'!CO41</f>
        <v>0</v>
      </c>
      <c r="J35" s="234"/>
      <c r="K35" s="305">
        <f>'4'!CU43</f>
        <v>0</v>
      </c>
      <c r="L35" s="138"/>
      <c r="M35" s="138"/>
      <c r="N35" s="234" t="s">
        <v>795</v>
      </c>
      <c r="O35" s="138"/>
      <c r="P35" s="138"/>
      <c r="Q35" s="138"/>
      <c r="R35" s="555">
        <f>'4'!CV43</f>
        <v>0</v>
      </c>
      <c r="S35" s="138"/>
      <c r="T35" s="305">
        <f>'4'!CX43</f>
        <v>0</v>
      </c>
      <c r="U35" s="138"/>
      <c r="V35" s="138"/>
      <c r="W35" s="138"/>
      <c r="X35" s="553"/>
      <c r="Y35" s="267"/>
      <c r="Z35" s="267"/>
      <c r="AA35" s="267"/>
      <c r="AB35" s="267"/>
      <c r="AC35" s="267"/>
      <c r="AD35" s="267"/>
      <c r="AE35" s="267"/>
      <c r="AF35" s="267"/>
      <c r="AG35" s="267"/>
      <c r="AH35" s="3"/>
      <c r="AI35" s="3"/>
    </row>
    <row r="36" spans="1:35" s="94" customFormat="1" ht="78.75" x14ac:dyDescent="0.25">
      <c r="A36" s="496" t="s">
        <v>604</v>
      </c>
      <c r="B36" s="289" t="s">
        <v>766</v>
      </c>
      <c r="C36" s="482"/>
      <c r="D36" s="542">
        <f t="shared" si="0"/>
        <v>266.42326275600004</v>
      </c>
      <c r="E36" s="234" t="s">
        <v>937</v>
      </c>
      <c r="F36" s="234"/>
      <c r="G36" s="234"/>
      <c r="H36" s="234"/>
      <c r="I36" s="530">
        <f>'2'!CO42</f>
        <v>266.42326275600004</v>
      </c>
      <c r="J36" s="234"/>
      <c r="K36" s="305">
        <f>'4'!CU44</f>
        <v>222.21871896333337</v>
      </c>
      <c r="L36" s="138" t="s">
        <v>799</v>
      </c>
      <c r="M36" s="138" t="s">
        <v>633</v>
      </c>
      <c r="N36" s="234" t="s">
        <v>795</v>
      </c>
      <c r="O36" s="138"/>
      <c r="P36" s="138"/>
      <c r="Q36" s="138"/>
      <c r="R36" s="555">
        <f>'4'!CV44</f>
        <v>29.360000000000007</v>
      </c>
      <c r="S36" s="138"/>
      <c r="T36" s="305">
        <f>'4'!CX44</f>
        <v>0</v>
      </c>
      <c r="U36" s="138"/>
      <c r="V36" s="138"/>
      <c r="W36" s="138"/>
      <c r="X36" s="553"/>
      <c r="Y36" s="267"/>
      <c r="Z36" s="267"/>
      <c r="AA36" s="267"/>
      <c r="AB36" s="267"/>
      <c r="AC36" s="267"/>
      <c r="AD36" s="267"/>
      <c r="AE36" s="267"/>
      <c r="AF36" s="267"/>
      <c r="AG36" s="267"/>
      <c r="AH36" s="3"/>
      <c r="AI36" s="3"/>
    </row>
    <row r="37" spans="1:35" s="94" customFormat="1" ht="63" x14ac:dyDescent="0.25">
      <c r="A37" s="497"/>
      <c r="B37" s="282" t="s">
        <v>830</v>
      </c>
      <c r="C37" s="484" t="s">
        <v>806</v>
      </c>
      <c r="D37" s="542">
        <f t="shared" si="0"/>
        <v>9.2870000000000008</v>
      </c>
      <c r="E37" s="234" t="s">
        <v>939</v>
      </c>
      <c r="F37" s="234"/>
      <c r="G37" s="234"/>
      <c r="H37" s="234"/>
      <c r="I37" s="530">
        <f>'2'!CO43</f>
        <v>9.2870000000000008</v>
      </c>
      <c r="J37" s="234"/>
      <c r="K37" s="305">
        <f>'4'!CU45</f>
        <v>7.7380000000000004</v>
      </c>
      <c r="L37" s="138"/>
      <c r="M37" s="138"/>
      <c r="N37" s="234" t="s">
        <v>795</v>
      </c>
      <c r="O37" s="138"/>
      <c r="P37" s="138"/>
      <c r="Q37" s="138"/>
      <c r="R37" s="555">
        <f>'4'!CV45</f>
        <v>1.26</v>
      </c>
      <c r="S37" s="138"/>
      <c r="T37" s="305">
        <f>'4'!CX45</f>
        <v>0</v>
      </c>
      <c r="U37" s="138"/>
      <c r="V37" s="138"/>
      <c r="W37" s="138"/>
      <c r="X37" s="553"/>
      <c r="Y37" s="267"/>
      <c r="Z37" s="267"/>
      <c r="AA37" s="267"/>
      <c r="AB37" s="267"/>
      <c r="AC37" s="267"/>
      <c r="AD37" s="267"/>
      <c r="AE37" s="267"/>
      <c r="AF37" s="267"/>
      <c r="AG37" s="267"/>
      <c r="AH37" s="3"/>
      <c r="AI37" s="3"/>
    </row>
    <row r="38" spans="1:35" s="94" customFormat="1" ht="63" x14ac:dyDescent="0.25">
      <c r="A38" s="497"/>
      <c r="B38" s="282" t="s">
        <v>807</v>
      </c>
      <c r="C38" s="484" t="s">
        <v>806</v>
      </c>
      <c r="D38" s="542">
        <f t="shared" si="0"/>
        <v>21.847999999999999</v>
      </c>
      <c r="E38" s="234" t="s">
        <v>939</v>
      </c>
      <c r="F38" s="234"/>
      <c r="G38" s="234"/>
      <c r="H38" s="234"/>
      <c r="I38" s="530">
        <f>'2'!CO44</f>
        <v>21.847999999999999</v>
      </c>
      <c r="J38" s="234"/>
      <c r="K38" s="305">
        <f>'4'!CU46</f>
        <v>18.206666666666667</v>
      </c>
      <c r="L38" s="138"/>
      <c r="M38" s="138"/>
      <c r="N38" s="234" t="s">
        <v>795</v>
      </c>
      <c r="O38" s="138"/>
      <c r="P38" s="138"/>
      <c r="Q38" s="138"/>
      <c r="R38" s="555">
        <f>'4'!CV46</f>
        <v>0</v>
      </c>
      <c r="S38" s="138"/>
      <c r="T38" s="305">
        <f>'4'!CX46</f>
        <v>0</v>
      </c>
      <c r="U38" s="138"/>
      <c r="V38" s="138"/>
      <c r="W38" s="138"/>
      <c r="X38" s="553"/>
      <c r="Y38" s="267"/>
      <c r="Z38" s="267"/>
      <c r="AA38" s="267"/>
      <c r="AB38" s="267"/>
      <c r="AC38" s="267"/>
      <c r="AD38" s="267"/>
      <c r="AE38" s="267"/>
      <c r="AF38" s="267"/>
      <c r="AG38" s="267"/>
      <c r="AH38" s="3"/>
      <c r="AI38" s="3"/>
    </row>
    <row r="39" spans="1:35" s="94" customFormat="1" ht="63" x14ac:dyDescent="0.25">
      <c r="A39" s="497"/>
      <c r="B39" s="282" t="s">
        <v>831</v>
      </c>
      <c r="C39" s="484" t="s">
        <v>806</v>
      </c>
      <c r="D39" s="542">
        <f t="shared" si="0"/>
        <v>1.3280000000000001</v>
      </c>
      <c r="E39" s="234" t="s">
        <v>939</v>
      </c>
      <c r="F39" s="234"/>
      <c r="G39" s="234"/>
      <c r="H39" s="234"/>
      <c r="I39" s="530">
        <f>'2'!CO45</f>
        <v>1.3280000000000001</v>
      </c>
      <c r="J39" s="234"/>
      <c r="K39" s="305">
        <f>'4'!CU47</f>
        <v>1.1066666666666667</v>
      </c>
      <c r="L39" s="138"/>
      <c r="M39" s="138"/>
      <c r="N39" s="234" t="s">
        <v>795</v>
      </c>
      <c r="O39" s="138"/>
      <c r="P39" s="138"/>
      <c r="Q39" s="138"/>
      <c r="R39" s="555">
        <f>'4'!CV47</f>
        <v>0.8</v>
      </c>
      <c r="S39" s="138"/>
      <c r="T39" s="305">
        <f>'4'!CX47</f>
        <v>0</v>
      </c>
      <c r="U39" s="138"/>
      <c r="V39" s="138"/>
      <c r="W39" s="138"/>
      <c r="X39" s="553"/>
      <c r="Y39" s="267"/>
      <c r="Z39" s="267"/>
      <c r="AA39" s="267"/>
      <c r="AB39" s="267"/>
      <c r="AC39" s="267"/>
      <c r="AD39" s="267"/>
      <c r="AE39" s="267"/>
      <c r="AF39" s="267"/>
      <c r="AG39" s="267"/>
      <c r="AH39" s="3"/>
      <c r="AI39" s="3"/>
    </row>
    <row r="40" spans="1:35" s="94" customFormat="1" ht="31.5" x14ac:dyDescent="0.25">
      <c r="A40" s="497"/>
      <c r="B40" s="282" t="s">
        <v>832</v>
      </c>
      <c r="C40" s="484" t="s">
        <v>806</v>
      </c>
      <c r="D40" s="542">
        <f t="shared" si="0"/>
        <v>1.44</v>
      </c>
      <c r="E40" s="234" t="s">
        <v>938</v>
      </c>
      <c r="F40" s="234"/>
      <c r="G40" s="234"/>
      <c r="H40" s="234"/>
      <c r="I40" s="530">
        <f>'2'!CO46</f>
        <v>1.44</v>
      </c>
      <c r="J40" s="234"/>
      <c r="K40" s="305">
        <f>'4'!CU48</f>
        <v>1.2</v>
      </c>
      <c r="L40" s="138"/>
      <c r="M40" s="138"/>
      <c r="N40" s="234" t="s">
        <v>795</v>
      </c>
      <c r="O40" s="138"/>
      <c r="P40" s="138"/>
      <c r="Q40" s="138"/>
      <c r="R40" s="555">
        <f>'4'!CV48</f>
        <v>0</v>
      </c>
      <c r="S40" s="138"/>
      <c r="T40" s="305">
        <f>'4'!CX48</f>
        <v>0</v>
      </c>
      <c r="U40" s="138"/>
      <c r="V40" s="138"/>
      <c r="W40" s="138"/>
      <c r="X40" s="553"/>
      <c r="Y40" s="267"/>
      <c r="Z40" s="267"/>
      <c r="AA40" s="267"/>
      <c r="AB40" s="267"/>
      <c r="AC40" s="267"/>
      <c r="AD40" s="267"/>
      <c r="AE40" s="267"/>
      <c r="AF40" s="267"/>
      <c r="AG40" s="267"/>
      <c r="AH40" s="3"/>
      <c r="AI40" s="3"/>
    </row>
    <row r="41" spans="1:35" s="94" customFormat="1" ht="63" x14ac:dyDescent="0.25">
      <c r="A41" s="497"/>
      <c r="B41" s="282" t="s">
        <v>833</v>
      </c>
      <c r="C41" s="484" t="s">
        <v>806</v>
      </c>
      <c r="D41" s="542">
        <f t="shared" si="0"/>
        <v>7.5419999999999998</v>
      </c>
      <c r="E41" s="234" t="s">
        <v>939</v>
      </c>
      <c r="F41" s="234"/>
      <c r="G41" s="234"/>
      <c r="H41" s="234"/>
      <c r="I41" s="530">
        <f>'2'!CO47</f>
        <v>7.5419999999999998</v>
      </c>
      <c r="J41" s="234"/>
      <c r="K41" s="305">
        <f>'4'!CU49</f>
        <v>6.2850000000000001</v>
      </c>
      <c r="L41" s="138"/>
      <c r="M41" s="138"/>
      <c r="N41" s="234" t="s">
        <v>795</v>
      </c>
      <c r="O41" s="138"/>
      <c r="P41" s="138"/>
      <c r="Q41" s="138"/>
      <c r="R41" s="555">
        <f>'4'!CV49</f>
        <v>0.8</v>
      </c>
      <c r="S41" s="138"/>
      <c r="T41" s="305">
        <f>'4'!CX49</f>
        <v>0</v>
      </c>
      <c r="U41" s="138"/>
      <c r="V41" s="138"/>
      <c r="W41" s="138"/>
      <c r="X41" s="553"/>
      <c r="Y41" s="267"/>
      <c r="Z41" s="267"/>
      <c r="AA41" s="267"/>
      <c r="AB41" s="267"/>
      <c r="AC41" s="267"/>
      <c r="AD41" s="267"/>
      <c r="AE41" s="267"/>
      <c r="AF41" s="267"/>
      <c r="AG41" s="267"/>
      <c r="AH41" s="3"/>
      <c r="AI41" s="3"/>
    </row>
    <row r="42" spans="1:35" s="94" customFormat="1" ht="31.5" x14ac:dyDescent="0.25">
      <c r="A42" s="497"/>
      <c r="B42" s="282" t="s">
        <v>808</v>
      </c>
      <c r="C42" s="484" t="s">
        <v>806</v>
      </c>
      <c r="D42" s="542">
        <f t="shared" si="0"/>
        <v>10.199999999999999</v>
      </c>
      <c r="E42" s="234" t="s">
        <v>938</v>
      </c>
      <c r="F42" s="234"/>
      <c r="G42" s="234"/>
      <c r="H42" s="234"/>
      <c r="I42" s="530">
        <f>'2'!CO48</f>
        <v>10.199999999999999</v>
      </c>
      <c r="J42" s="234"/>
      <c r="K42" s="305">
        <f>'4'!CU50</f>
        <v>8.5</v>
      </c>
      <c r="L42" s="138"/>
      <c r="M42" s="138"/>
      <c r="N42" s="234" t="s">
        <v>795</v>
      </c>
      <c r="O42" s="138"/>
      <c r="P42" s="138"/>
      <c r="Q42" s="138"/>
      <c r="R42" s="555">
        <f>'4'!CV50</f>
        <v>0</v>
      </c>
      <c r="S42" s="138"/>
      <c r="T42" s="305">
        <f>'4'!CX50</f>
        <v>0</v>
      </c>
      <c r="U42" s="138"/>
      <c r="V42" s="138"/>
      <c r="W42" s="138"/>
      <c r="X42" s="553"/>
      <c r="Y42" s="267"/>
      <c r="Z42" s="267"/>
      <c r="AA42" s="267"/>
      <c r="AB42" s="267"/>
      <c r="AC42" s="267"/>
      <c r="AD42" s="267"/>
      <c r="AE42" s="267"/>
      <c r="AF42" s="267"/>
      <c r="AG42" s="267"/>
      <c r="AH42" s="3"/>
      <c r="AI42" s="3"/>
    </row>
    <row r="43" spans="1:35" s="94" customFormat="1" ht="63" x14ac:dyDescent="0.25">
      <c r="A43" s="497"/>
      <c r="B43" s="283" t="s">
        <v>942</v>
      </c>
      <c r="C43" s="484" t="s">
        <v>809</v>
      </c>
      <c r="D43" s="542">
        <f t="shared" si="0"/>
        <v>7.9669999999999996</v>
      </c>
      <c r="E43" s="234" t="s">
        <v>939</v>
      </c>
      <c r="F43" s="234"/>
      <c r="G43" s="234"/>
      <c r="H43" s="234"/>
      <c r="I43" s="530">
        <f>'2'!CO49</f>
        <v>7.9669999999999996</v>
      </c>
      <c r="J43" s="234"/>
      <c r="K43" s="305">
        <f>'4'!CU51</f>
        <v>6.6401666666666666</v>
      </c>
      <c r="L43" s="138"/>
      <c r="M43" s="138"/>
      <c r="N43" s="234" t="s">
        <v>795</v>
      </c>
      <c r="O43" s="138"/>
      <c r="P43" s="138"/>
      <c r="Q43" s="138"/>
      <c r="R43" s="555">
        <f>'4'!CV51</f>
        <v>0.8</v>
      </c>
      <c r="S43" s="138"/>
      <c r="T43" s="305">
        <f>'4'!CX51</f>
        <v>0</v>
      </c>
      <c r="U43" s="138"/>
      <c r="V43" s="138"/>
      <c r="W43" s="138"/>
      <c r="X43" s="553"/>
      <c r="Y43" s="267"/>
      <c r="Z43" s="267"/>
      <c r="AA43" s="267"/>
      <c r="AB43" s="267"/>
      <c r="AC43" s="267"/>
      <c r="AD43" s="267"/>
      <c r="AE43" s="267"/>
      <c r="AF43" s="267"/>
      <c r="AG43" s="267"/>
      <c r="AH43" s="3"/>
      <c r="AI43" s="3"/>
    </row>
    <row r="44" spans="1:35" s="94" customFormat="1" ht="63" x14ac:dyDescent="0.25">
      <c r="A44" s="497"/>
      <c r="B44" s="283" t="s">
        <v>943</v>
      </c>
      <c r="C44" s="484" t="s">
        <v>809</v>
      </c>
      <c r="D44" s="542">
        <f t="shared" si="0"/>
        <v>8.0939999999999994</v>
      </c>
      <c r="E44" s="234" t="s">
        <v>939</v>
      </c>
      <c r="F44" s="234"/>
      <c r="G44" s="234"/>
      <c r="H44" s="234"/>
      <c r="I44" s="530">
        <f>'2'!CO50</f>
        <v>8.0939999999999994</v>
      </c>
      <c r="J44" s="234"/>
      <c r="K44" s="305">
        <f>'4'!CU52</f>
        <v>6.7450000000000001</v>
      </c>
      <c r="L44" s="138"/>
      <c r="M44" s="138"/>
      <c r="N44" s="234" t="s">
        <v>795</v>
      </c>
      <c r="O44" s="138"/>
      <c r="P44" s="138"/>
      <c r="Q44" s="138"/>
      <c r="R44" s="555">
        <f>'4'!CV52</f>
        <v>0.8</v>
      </c>
      <c r="S44" s="138"/>
      <c r="T44" s="305">
        <f>'4'!CX52</f>
        <v>0</v>
      </c>
      <c r="U44" s="138"/>
      <c r="V44" s="138"/>
      <c r="W44" s="138"/>
      <c r="X44" s="553"/>
      <c r="Y44" s="267"/>
      <c r="Z44" s="267"/>
      <c r="AA44" s="267"/>
      <c r="AB44" s="267"/>
      <c r="AC44" s="267"/>
      <c r="AD44" s="267"/>
      <c r="AE44" s="267"/>
      <c r="AF44" s="267"/>
      <c r="AG44" s="267"/>
      <c r="AH44" s="3"/>
      <c r="AI44" s="3"/>
    </row>
    <row r="45" spans="1:35" s="94" customFormat="1" ht="63" x14ac:dyDescent="0.25">
      <c r="A45" s="497"/>
      <c r="B45" s="283" t="s">
        <v>944</v>
      </c>
      <c r="C45" s="484" t="s">
        <v>809</v>
      </c>
      <c r="D45" s="542">
        <f t="shared" si="0"/>
        <v>21.818000000000001</v>
      </c>
      <c r="E45" s="234" t="s">
        <v>939</v>
      </c>
      <c r="F45" s="234"/>
      <c r="G45" s="234"/>
      <c r="H45" s="234"/>
      <c r="I45" s="530">
        <f>'2'!CO51</f>
        <v>21.818000000000001</v>
      </c>
      <c r="J45" s="234"/>
      <c r="K45" s="305">
        <f>'4'!CU53</f>
        <v>18.181666666666668</v>
      </c>
      <c r="L45" s="138"/>
      <c r="M45" s="138"/>
      <c r="N45" s="234" t="s">
        <v>795</v>
      </c>
      <c r="O45" s="138"/>
      <c r="P45" s="138"/>
      <c r="Q45" s="138"/>
      <c r="R45" s="555">
        <f>'4'!CV53</f>
        <v>0</v>
      </c>
      <c r="S45" s="138"/>
      <c r="T45" s="305">
        <f>'4'!CX53</f>
        <v>0</v>
      </c>
      <c r="U45" s="138"/>
      <c r="V45" s="138"/>
      <c r="W45" s="138"/>
      <c r="X45" s="553"/>
      <c r="Y45" s="267"/>
      <c r="Z45" s="267"/>
      <c r="AA45" s="267"/>
      <c r="AB45" s="267"/>
      <c r="AC45" s="267"/>
      <c r="AD45" s="267"/>
      <c r="AE45" s="267"/>
      <c r="AF45" s="267"/>
      <c r="AG45" s="267"/>
      <c r="AH45" s="3"/>
      <c r="AI45" s="3"/>
    </row>
    <row r="46" spans="1:35" s="94" customFormat="1" ht="63" x14ac:dyDescent="0.25">
      <c r="A46" s="497"/>
      <c r="B46" s="283" t="s">
        <v>945</v>
      </c>
      <c r="C46" s="484" t="s">
        <v>809</v>
      </c>
      <c r="D46" s="542">
        <f t="shared" si="0"/>
        <v>1.5529999999999999</v>
      </c>
      <c r="E46" s="234" t="s">
        <v>939</v>
      </c>
      <c r="F46" s="234"/>
      <c r="G46" s="234"/>
      <c r="H46" s="234"/>
      <c r="I46" s="530">
        <f>'2'!CO52</f>
        <v>1.5529999999999999</v>
      </c>
      <c r="J46" s="234"/>
      <c r="K46" s="305">
        <f>'4'!CU54</f>
        <v>1.294</v>
      </c>
      <c r="L46" s="138"/>
      <c r="M46" s="138"/>
      <c r="N46" s="234" t="s">
        <v>795</v>
      </c>
      <c r="O46" s="138"/>
      <c r="P46" s="138"/>
      <c r="Q46" s="138"/>
      <c r="R46" s="555">
        <f>'4'!CV54</f>
        <v>0.25</v>
      </c>
      <c r="S46" s="138"/>
      <c r="T46" s="305">
        <f>'4'!CX54</f>
        <v>0</v>
      </c>
      <c r="U46" s="138"/>
      <c r="V46" s="138"/>
      <c r="W46" s="138"/>
      <c r="X46" s="553"/>
      <c r="Y46" s="267"/>
      <c r="Z46" s="267"/>
      <c r="AA46" s="267"/>
      <c r="AB46" s="267"/>
      <c r="AC46" s="267"/>
      <c r="AD46" s="267"/>
      <c r="AE46" s="267"/>
      <c r="AF46" s="267"/>
      <c r="AG46" s="267"/>
      <c r="AH46" s="3"/>
      <c r="AI46" s="3"/>
    </row>
    <row r="47" spans="1:35" s="94" customFormat="1" ht="63" x14ac:dyDescent="0.25">
      <c r="A47" s="497"/>
      <c r="B47" s="283" t="s">
        <v>946</v>
      </c>
      <c r="C47" s="484" t="s">
        <v>809</v>
      </c>
      <c r="D47" s="542">
        <f t="shared" si="0"/>
        <v>1.627</v>
      </c>
      <c r="E47" s="234" t="s">
        <v>939</v>
      </c>
      <c r="F47" s="234"/>
      <c r="G47" s="234"/>
      <c r="H47" s="234"/>
      <c r="I47" s="530">
        <f>'2'!CO53</f>
        <v>1.627</v>
      </c>
      <c r="J47" s="234"/>
      <c r="K47" s="305">
        <f>'4'!CU55</f>
        <v>1.3580000000000001</v>
      </c>
      <c r="L47" s="138"/>
      <c r="M47" s="138"/>
      <c r="N47" s="234" t="s">
        <v>795</v>
      </c>
      <c r="O47" s="138"/>
      <c r="P47" s="138"/>
      <c r="Q47" s="138"/>
      <c r="R47" s="555">
        <f>'4'!CV55</f>
        <v>0.4</v>
      </c>
      <c r="S47" s="138"/>
      <c r="T47" s="305">
        <f>'4'!CX55</f>
        <v>0</v>
      </c>
      <c r="U47" s="138"/>
      <c r="V47" s="138"/>
      <c r="W47" s="138"/>
      <c r="X47" s="553"/>
      <c r="Y47" s="267"/>
      <c r="Z47" s="267"/>
      <c r="AA47" s="267"/>
      <c r="AB47" s="267"/>
      <c r="AC47" s="267"/>
      <c r="AD47" s="267"/>
      <c r="AE47" s="267"/>
      <c r="AF47" s="267"/>
      <c r="AG47" s="267"/>
      <c r="AH47" s="3"/>
      <c r="AI47" s="3"/>
    </row>
    <row r="48" spans="1:35" s="94" customFormat="1" ht="31.5" x14ac:dyDescent="0.25">
      <c r="A48" s="497"/>
      <c r="B48" s="282" t="s">
        <v>834</v>
      </c>
      <c r="C48" s="484" t="s">
        <v>810</v>
      </c>
      <c r="D48" s="542">
        <f t="shared" si="0"/>
        <v>0</v>
      </c>
      <c r="E48" s="234" t="s">
        <v>938</v>
      </c>
      <c r="F48" s="234"/>
      <c r="G48" s="234"/>
      <c r="H48" s="234"/>
      <c r="I48" s="530">
        <f>'2'!CO54</f>
        <v>0</v>
      </c>
      <c r="J48" s="234"/>
      <c r="K48" s="305">
        <f>'4'!CU56</f>
        <v>0</v>
      </c>
      <c r="L48" s="138"/>
      <c r="M48" s="138"/>
      <c r="N48" s="234" t="s">
        <v>795</v>
      </c>
      <c r="O48" s="138"/>
      <c r="P48" s="138"/>
      <c r="Q48" s="138"/>
      <c r="R48" s="555">
        <f>'4'!CV56</f>
        <v>0</v>
      </c>
      <c r="S48" s="138"/>
      <c r="T48" s="305">
        <f>'4'!CX56</f>
        <v>0</v>
      </c>
      <c r="U48" s="138"/>
      <c r="V48" s="138"/>
      <c r="W48" s="138"/>
      <c r="X48" s="553"/>
      <c r="Y48" s="267"/>
      <c r="Z48" s="267"/>
      <c r="AA48" s="267"/>
      <c r="AB48" s="267"/>
      <c r="AC48" s="267"/>
      <c r="AD48" s="267"/>
      <c r="AE48" s="267"/>
      <c r="AF48" s="267"/>
      <c r="AG48" s="267"/>
      <c r="AH48" s="3"/>
      <c r="AI48" s="3"/>
    </row>
    <row r="49" spans="1:35" s="94" customFormat="1" ht="31.5" x14ac:dyDescent="0.25">
      <c r="A49" s="497"/>
      <c r="B49" s="282" t="s">
        <v>811</v>
      </c>
      <c r="C49" s="484" t="s">
        <v>810</v>
      </c>
      <c r="D49" s="542">
        <f t="shared" si="0"/>
        <v>8.3666565360000007</v>
      </c>
      <c r="E49" s="234" t="s">
        <v>938</v>
      </c>
      <c r="F49" s="234"/>
      <c r="G49" s="234"/>
      <c r="H49" s="234"/>
      <c r="I49" s="530">
        <f>'2'!CO55</f>
        <v>8.3666565360000007</v>
      </c>
      <c r="J49" s="234"/>
      <c r="K49" s="305">
        <f>'4'!CU57</f>
        <v>6.9722137800000006</v>
      </c>
      <c r="L49" s="138"/>
      <c r="M49" s="138"/>
      <c r="N49" s="234" t="s">
        <v>795</v>
      </c>
      <c r="O49" s="138"/>
      <c r="P49" s="138"/>
      <c r="Q49" s="138"/>
      <c r="R49" s="555">
        <f>'4'!CV57</f>
        <v>0</v>
      </c>
      <c r="S49" s="138"/>
      <c r="T49" s="305">
        <f>'4'!CX57</f>
        <v>0</v>
      </c>
      <c r="U49" s="138"/>
      <c r="V49" s="138"/>
      <c r="W49" s="138"/>
      <c r="X49" s="553"/>
      <c r="Y49" s="267"/>
      <c r="Z49" s="267"/>
      <c r="AA49" s="267"/>
      <c r="AB49" s="267"/>
      <c r="AC49" s="267"/>
      <c r="AD49" s="267"/>
      <c r="AE49" s="267"/>
      <c r="AF49" s="267"/>
      <c r="AG49" s="267"/>
      <c r="AH49" s="3"/>
      <c r="AI49" s="3"/>
    </row>
    <row r="50" spans="1:35" s="94" customFormat="1" ht="31.5" x14ac:dyDescent="0.25">
      <c r="A50" s="497"/>
      <c r="B50" s="282" t="s">
        <v>835</v>
      </c>
      <c r="C50" s="484" t="s">
        <v>810</v>
      </c>
      <c r="D50" s="542">
        <f t="shared" si="0"/>
        <v>0</v>
      </c>
      <c r="E50" s="234" t="s">
        <v>938</v>
      </c>
      <c r="F50" s="234"/>
      <c r="G50" s="234"/>
      <c r="H50" s="234"/>
      <c r="I50" s="530">
        <f>'2'!CO56</f>
        <v>0</v>
      </c>
      <c r="J50" s="234"/>
      <c r="K50" s="305">
        <f>'4'!CU58</f>
        <v>0</v>
      </c>
      <c r="L50" s="138"/>
      <c r="M50" s="138"/>
      <c r="N50" s="234" t="s">
        <v>795</v>
      </c>
      <c r="O50" s="138"/>
      <c r="P50" s="138"/>
      <c r="Q50" s="138"/>
      <c r="R50" s="555">
        <f>'4'!CV58</f>
        <v>0</v>
      </c>
      <c r="S50" s="138"/>
      <c r="T50" s="305">
        <f>'4'!CX58</f>
        <v>0</v>
      </c>
      <c r="U50" s="138"/>
      <c r="V50" s="138"/>
      <c r="W50" s="138"/>
      <c r="X50" s="553"/>
      <c r="Y50" s="267"/>
      <c r="Z50" s="267"/>
      <c r="AA50" s="267"/>
      <c r="AB50" s="267"/>
      <c r="AC50" s="267"/>
      <c r="AD50" s="267"/>
      <c r="AE50" s="267"/>
      <c r="AF50" s="267"/>
      <c r="AG50" s="267"/>
      <c r="AH50" s="3"/>
      <c r="AI50" s="3"/>
    </row>
    <row r="51" spans="1:35" s="94" customFormat="1" ht="63" x14ac:dyDescent="0.25">
      <c r="A51" s="497"/>
      <c r="B51" s="282" t="s">
        <v>1037</v>
      </c>
      <c r="C51" s="484" t="s">
        <v>810</v>
      </c>
      <c r="D51" s="542">
        <f t="shared" si="0"/>
        <v>22.690952172000003</v>
      </c>
      <c r="E51" s="234" t="s">
        <v>939</v>
      </c>
      <c r="F51" s="234"/>
      <c r="G51" s="234"/>
      <c r="H51" s="234"/>
      <c r="I51" s="530">
        <f>'2'!CO57</f>
        <v>22.690952172000003</v>
      </c>
      <c r="J51" s="234"/>
      <c r="K51" s="305">
        <f>'4'!CU59</f>
        <v>18.909126810000004</v>
      </c>
      <c r="L51" s="138"/>
      <c r="M51" s="138"/>
      <c r="N51" s="234" t="s">
        <v>795</v>
      </c>
      <c r="O51" s="138"/>
      <c r="P51" s="138"/>
      <c r="Q51" s="138"/>
      <c r="R51" s="555">
        <f>'4'!CV59</f>
        <v>0</v>
      </c>
      <c r="S51" s="138"/>
      <c r="T51" s="305">
        <f>'4'!CX59</f>
        <v>0</v>
      </c>
      <c r="U51" s="138"/>
      <c r="V51" s="138"/>
      <c r="W51" s="138"/>
      <c r="X51" s="553"/>
      <c r="Y51" s="267"/>
      <c r="Z51" s="267"/>
      <c r="AA51" s="267"/>
      <c r="AB51" s="267"/>
      <c r="AC51" s="267"/>
      <c r="AD51" s="267"/>
      <c r="AE51" s="267"/>
      <c r="AF51" s="267"/>
      <c r="AG51" s="267"/>
      <c r="AH51" s="3"/>
      <c r="AI51" s="3"/>
    </row>
    <row r="52" spans="1:35" s="94" customFormat="1" ht="63" x14ac:dyDescent="0.25">
      <c r="A52" s="497"/>
      <c r="B52" s="282" t="s">
        <v>1038</v>
      </c>
      <c r="C52" s="484" t="s">
        <v>810</v>
      </c>
      <c r="D52" s="542">
        <f t="shared" si="0"/>
        <v>5.3667210359999995</v>
      </c>
      <c r="E52" s="234" t="s">
        <v>939</v>
      </c>
      <c r="F52" s="234"/>
      <c r="G52" s="234"/>
      <c r="H52" s="234"/>
      <c r="I52" s="530">
        <f>'2'!CO58</f>
        <v>5.3667210359999995</v>
      </c>
      <c r="J52" s="234"/>
      <c r="K52" s="305">
        <f>'4'!CU60</f>
        <v>4.4722675299999999</v>
      </c>
      <c r="L52" s="138"/>
      <c r="M52" s="138"/>
      <c r="N52" s="234" t="s">
        <v>795</v>
      </c>
      <c r="O52" s="138"/>
      <c r="P52" s="138"/>
      <c r="Q52" s="138"/>
      <c r="R52" s="555">
        <f>'4'!CV60</f>
        <v>0.63</v>
      </c>
      <c r="S52" s="138"/>
      <c r="T52" s="305">
        <f>'4'!CX60</f>
        <v>0</v>
      </c>
      <c r="U52" s="138"/>
      <c r="V52" s="138"/>
      <c r="W52" s="138"/>
      <c r="X52" s="553"/>
      <c r="Y52" s="267"/>
      <c r="Z52" s="267"/>
      <c r="AA52" s="267"/>
      <c r="AB52" s="267"/>
      <c r="AC52" s="267"/>
      <c r="AD52" s="267"/>
      <c r="AE52" s="267"/>
      <c r="AF52" s="267"/>
      <c r="AG52" s="267"/>
      <c r="AH52" s="3"/>
      <c r="AI52" s="3"/>
    </row>
    <row r="53" spans="1:35" s="94" customFormat="1" ht="63" x14ac:dyDescent="0.25">
      <c r="A53" s="497"/>
      <c r="B53" s="282" t="s">
        <v>1039</v>
      </c>
      <c r="C53" s="484" t="s">
        <v>810</v>
      </c>
      <c r="D53" s="542">
        <f t="shared" si="0"/>
        <v>5.1608713079999999</v>
      </c>
      <c r="E53" s="234" t="s">
        <v>939</v>
      </c>
      <c r="F53" s="234"/>
      <c r="G53" s="234"/>
      <c r="H53" s="234"/>
      <c r="I53" s="530">
        <f>'2'!CO59</f>
        <v>5.1608713079999999</v>
      </c>
      <c r="J53" s="234"/>
      <c r="K53" s="305">
        <f>'4'!CU61</f>
        <v>4.3007260900000004</v>
      </c>
      <c r="L53" s="138"/>
      <c r="M53" s="138"/>
      <c r="N53" s="234" t="s">
        <v>795</v>
      </c>
      <c r="O53" s="138"/>
      <c r="P53" s="138"/>
      <c r="Q53" s="138"/>
      <c r="R53" s="555">
        <f>'4'!CV61</f>
        <v>0.4</v>
      </c>
      <c r="S53" s="138"/>
      <c r="T53" s="305">
        <f>'4'!CX61</f>
        <v>0</v>
      </c>
      <c r="U53" s="138"/>
      <c r="V53" s="138"/>
      <c r="W53" s="138"/>
      <c r="X53" s="553"/>
      <c r="Y53" s="267"/>
      <c r="Z53" s="267"/>
      <c r="AA53" s="267"/>
      <c r="AB53" s="267"/>
      <c r="AC53" s="267"/>
      <c r="AD53" s="267"/>
      <c r="AE53" s="267"/>
      <c r="AF53" s="267"/>
      <c r="AG53" s="267"/>
      <c r="AH53" s="3"/>
      <c r="AI53" s="3"/>
    </row>
    <row r="54" spans="1:35" s="94" customFormat="1" ht="31.5" x14ac:dyDescent="0.25">
      <c r="A54" s="497"/>
      <c r="B54" s="282" t="s">
        <v>838</v>
      </c>
      <c r="C54" s="484" t="s">
        <v>810</v>
      </c>
      <c r="D54" s="542">
        <f t="shared" si="0"/>
        <v>7.2509586840000004</v>
      </c>
      <c r="E54" s="234" t="s">
        <v>938</v>
      </c>
      <c r="F54" s="234"/>
      <c r="G54" s="234"/>
      <c r="H54" s="234"/>
      <c r="I54" s="530">
        <f>'2'!CO60</f>
        <v>7.2509586840000004</v>
      </c>
      <c r="J54" s="234"/>
      <c r="K54" s="305">
        <f>'4'!CU62</f>
        <v>6.042465570000001</v>
      </c>
      <c r="L54" s="138"/>
      <c r="M54" s="138"/>
      <c r="N54" s="234" t="s">
        <v>795</v>
      </c>
      <c r="O54" s="138"/>
      <c r="P54" s="138"/>
      <c r="Q54" s="138"/>
      <c r="R54" s="555">
        <f>'4'!CV62</f>
        <v>0.5</v>
      </c>
      <c r="S54" s="138"/>
      <c r="T54" s="305">
        <f>'4'!CX62</f>
        <v>0</v>
      </c>
      <c r="U54" s="138"/>
      <c r="V54" s="138"/>
      <c r="W54" s="138"/>
      <c r="X54" s="553"/>
      <c r="Y54" s="267"/>
      <c r="Z54" s="267"/>
      <c r="AA54" s="267"/>
      <c r="AB54" s="267"/>
      <c r="AC54" s="267"/>
      <c r="AD54" s="267"/>
      <c r="AE54" s="267"/>
      <c r="AF54" s="267"/>
      <c r="AG54" s="267"/>
      <c r="AH54" s="3"/>
      <c r="AI54" s="3"/>
    </row>
    <row r="55" spans="1:35" s="94" customFormat="1" ht="47.25" x14ac:dyDescent="0.25">
      <c r="A55" s="497"/>
      <c r="B55" s="282" t="s">
        <v>1076</v>
      </c>
      <c r="C55" s="484" t="s">
        <v>810</v>
      </c>
      <c r="D55" s="542">
        <f t="shared" si="0"/>
        <v>0</v>
      </c>
      <c r="E55" s="234" t="s">
        <v>938</v>
      </c>
      <c r="F55" s="234"/>
      <c r="G55" s="234"/>
      <c r="H55" s="234"/>
      <c r="I55" s="530">
        <f>'2'!CO61</f>
        <v>0</v>
      </c>
      <c r="J55" s="234"/>
      <c r="K55" s="305">
        <f>'4'!CU63</f>
        <v>0</v>
      </c>
      <c r="L55" s="138"/>
      <c r="M55" s="138"/>
      <c r="N55" s="234" t="s">
        <v>795</v>
      </c>
      <c r="O55" s="138"/>
      <c r="P55" s="138"/>
      <c r="Q55" s="138"/>
      <c r="R55" s="555">
        <f>'4'!CV63</f>
        <v>0</v>
      </c>
      <c r="S55" s="138"/>
      <c r="T55" s="305">
        <f>'4'!CX63</f>
        <v>0</v>
      </c>
      <c r="U55" s="138"/>
      <c r="V55" s="138"/>
      <c r="W55" s="138"/>
      <c r="X55" s="553"/>
      <c r="Y55" s="267"/>
      <c r="Z55" s="267"/>
      <c r="AA55" s="267"/>
      <c r="AB55" s="267"/>
      <c r="AC55" s="267"/>
      <c r="AD55" s="267"/>
      <c r="AE55" s="267"/>
      <c r="AF55" s="267"/>
      <c r="AG55" s="267"/>
      <c r="AH55" s="3"/>
      <c r="AI55" s="3"/>
    </row>
    <row r="56" spans="1:35" s="94" customFormat="1" ht="63" x14ac:dyDescent="0.25">
      <c r="A56" s="497"/>
      <c r="B56" s="282" t="s">
        <v>1077</v>
      </c>
      <c r="C56" s="484" t="s">
        <v>810</v>
      </c>
      <c r="D56" s="542">
        <f t="shared" si="0"/>
        <v>0</v>
      </c>
      <c r="E56" s="234" t="s">
        <v>939</v>
      </c>
      <c r="F56" s="234"/>
      <c r="G56" s="234"/>
      <c r="H56" s="234"/>
      <c r="I56" s="530">
        <f>'2'!CO62</f>
        <v>0</v>
      </c>
      <c r="J56" s="234"/>
      <c r="K56" s="305">
        <f>'4'!CU64</f>
        <v>0</v>
      </c>
      <c r="L56" s="138"/>
      <c r="M56" s="138"/>
      <c r="N56" s="234" t="s">
        <v>795</v>
      </c>
      <c r="O56" s="138"/>
      <c r="P56" s="138"/>
      <c r="Q56" s="138"/>
      <c r="R56" s="555">
        <f>'4'!CV64</f>
        <v>0</v>
      </c>
      <c r="S56" s="138"/>
      <c r="T56" s="305">
        <f>'4'!CX64</f>
        <v>0</v>
      </c>
      <c r="U56" s="138"/>
      <c r="V56" s="138"/>
      <c r="W56" s="138"/>
      <c r="X56" s="553"/>
      <c r="Y56" s="267"/>
      <c r="Z56" s="267"/>
      <c r="AA56" s="267"/>
      <c r="AB56" s="267"/>
      <c r="AC56" s="267"/>
      <c r="AD56" s="267"/>
      <c r="AE56" s="267"/>
      <c r="AF56" s="267"/>
      <c r="AG56" s="267"/>
      <c r="AH56" s="3"/>
      <c r="AI56" s="3"/>
    </row>
    <row r="57" spans="1:35" s="94" customFormat="1" ht="63" x14ac:dyDescent="0.25">
      <c r="A57" s="497"/>
      <c r="B57" s="282" t="s">
        <v>1078</v>
      </c>
      <c r="C57" s="539" t="s">
        <v>810</v>
      </c>
      <c r="D57" s="542">
        <f t="shared" si="0"/>
        <v>2.0425813799999997</v>
      </c>
      <c r="E57" s="234" t="s">
        <v>939</v>
      </c>
      <c r="F57" s="234"/>
      <c r="G57" s="234"/>
      <c r="H57" s="234"/>
      <c r="I57" s="530">
        <f>'2'!CO63</f>
        <v>2.0425813799999997</v>
      </c>
      <c r="J57" s="234"/>
      <c r="K57" s="305">
        <f>'4'!CU65</f>
        <v>1.7021511499999997</v>
      </c>
      <c r="L57" s="138"/>
      <c r="M57" s="138"/>
      <c r="N57" s="234" t="s">
        <v>795</v>
      </c>
      <c r="O57" s="138"/>
      <c r="P57" s="138"/>
      <c r="Q57" s="138"/>
      <c r="R57" s="555">
        <f>'4'!CV65</f>
        <v>0.16</v>
      </c>
      <c r="S57" s="138"/>
      <c r="T57" s="305">
        <f>'4'!CX65</f>
        <v>0</v>
      </c>
      <c r="U57" s="138"/>
      <c r="V57" s="138"/>
      <c r="W57" s="138"/>
      <c r="X57" s="553"/>
      <c r="Y57" s="267"/>
      <c r="Z57" s="267"/>
      <c r="AA57" s="267"/>
      <c r="AB57" s="267"/>
      <c r="AC57" s="267"/>
      <c r="AD57" s="267"/>
      <c r="AE57" s="267"/>
      <c r="AF57" s="267"/>
      <c r="AG57" s="267"/>
      <c r="AH57" s="3"/>
      <c r="AI57" s="3"/>
    </row>
    <row r="58" spans="1:35" s="94" customFormat="1" ht="63" x14ac:dyDescent="0.25">
      <c r="A58" s="497"/>
      <c r="B58" s="282" t="s">
        <v>1041</v>
      </c>
      <c r="C58" s="484" t="s">
        <v>813</v>
      </c>
      <c r="D58" s="542">
        <f t="shared" si="0"/>
        <v>3.4548000000000001</v>
      </c>
      <c r="E58" s="234" t="s">
        <v>939</v>
      </c>
      <c r="F58" s="234"/>
      <c r="G58" s="234"/>
      <c r="H58" s="234"/>
      <c r="I58" s="530">
        <f>'2'!CO68</f>
        <v>3.4548000000000001</v>
      </c>
      <c r="J58" s="234"/>
      <c r="K58" s="305">
        <f>'4'!E70</f>
        <v>2.879</v>
      </c>
      <c r="L58" s="138"/>
      <c r="M58" s="138"/>
      <c r="N58" s="234" t="s">
        <v>795</v>
      </c>
      <c r="O58" s="138"/>
      <c r="P58" s="138"/>
      <c r="Q58" s="138"/>
      <c r="R58" s="555">
        <f>'4'!CV70</f>
        <v>0.4</v>
      </c>
      <c r="S58" s="138"/>
      <c r="T58" s="305">
        <f>'4'!CX70</f>
        <v>0</v>
      </c>
      <c r="U58" s="138"/>
      <c r="V58" s="138"/>
      <c r="W58" s="138"/>
      <c r="X58" s="553"/>
      <c r="Y58" s="267"/>
      <c r="Z58" s="267"/>
      <c r="AA58" s="267"/>
      <c r="AB58" s="267"/>
      <c r="AC58" s="267"/>
      <c r="AD58" s="267"/>
      <c r="AE58" s="267"/>
      <c r="AF58" s="267"/>
      <c r="AG58" s="267"/>
      <c r="AH58" s="3"/>
      <c r="AI58" s="3"/>
    </row>
    <row r="59" spans="1:35" s="94" customFormat="1" ht="31.5" x14ac:dyDescent="0.25">
      <c r="A59" s="497"/>
      <c r="B59" s="282" t="s">
        <v>814</v>
      </c>
      <c r="C59" s="484" t="s">
        <v>813</v>
      </c>
      <c r="D59" s="542">
        <f t="shared" si="0"/>
        <v>0</v>
      </c>
      <c r="E59" s="234" t="s">
        <v>938</v>
      </c>
      <c r="F59" s="234"/>
      <c r="G59" s="234"/>
      <c r="H59" s="234"/>
      <c r="I59" s="530">
        <f>'2'!CO70</f>
        <v>0</v>
      </c>
      <c r="J59" s="234"/>
      <c r="K59" s="305">
        <f>'4'!E72</f>
        <v>0</v>
      </c>
      <c r="L59" s="138"/>
      <c r="M59" s="138"/>
      <c r="N59" s="234" t="s">
        <v>795</v>
      </c>
      <c r="O59" s="138"/>
      <c r="P59" s="138"/>
      <c r="Q59" s="138"/>
      <c r="R59" s="555">
        <f>'4'!CV72</f>
        <v>0</v>
      </c>
      <c r="S59" s="138"/>
      <c r="T59" s="305">
        <f>'4'!CX72</f>
        <v>0</v>
      </c>
      <c r="U59" s="138"/>
      <c r="V59" s="138"/>
      <c r="W59" s="138"/>
      <c r="X59" s="553"/>
      <c r="Y59" s="267"/>
      <c r="Z59" s="267"/>
      <c r="AA59" s="267"/>
      <c r="AB59" s="267"/>
      <c r="AC59" s="267"/>
      <c r="AD59" s="267"/>
      <c r="AE59" s="267"/>
      <c r="AF59" s="267"/>
      <c r="AG59" s="267"/>
      <c r="AH59" s="3"/>
      <c r="AI59" s="3"/>
    </row>
    <row r="60" spans="1:35" s="94" customFormat="1" ht="31.5" x14ac:dyDescent="0.25">
      <c r="A60" s="497"/>
      <c r="B60" s="282" t="s">
        <v>1042</v>
      </c>
      <c r="C60" s="484" t="s">
        <v>813</v>
      </c>
      <c r="D60" s="542">
        <f t="shared" si="0"/>
        <v>0</v>
      </c>
      <c r="E60" s="234" t="s">
        <v>938</v>
      </c>
      <c r="F60" s="234"/>
      <c r="G60" s="234"/>
      <c r="H60" s="234"/>
      <c r="I60" s="530">
        <f>'2'!CO71</f>
        <v>0</v>
      </c>
      <c r="J60" s="234"/>
      <c r="K60" s="305">
        <f>'4'!E73</f>
        <v>0</v>
      </c>
      <c r="L60" s="138"/>
      <c r="M60" s="138"/>
      <c r="N60" s="234" t="s">
        <v>796</v>
      </c>
      <c r="O60" s="138"/>
      <c r="P60" s="138"/>
      <c r="Q60" s="138"/>
      <c r="R60" s="555">
        <f>'4'!CV73</f>
        <v>0</v>
      </c>
      <c r="S60" s="138"/>
      <c r="T60" s="305">
        <f>'4'!CX73</f>
        <v>0</v>
      </c>
      <c r="U60" s="138"/>
      <c r="V60" s="138"/>
      <c r="W60" s="138"/>
      <c r="X60" s="553"/>
      <c r="Y60" s="267"/>
      <c r="Z60" s="267"/>
      <c r="AA60" s="267"/>
      <c r="AB60" s="267"/>
      <c r="AC60" s="267"/>
      <c r="AD60" s="267"/>
      <c r="AE60" s="267"/>
      <c r="AF60" s="267"/>
      <c r="AG60" s="267"/>
      <c r="AH60" s="3"/>
      <c r="AI60" s="3"/>
    </row>
    <row r="61" spans="1:35" s="94" customFormat="1" ht="47.25" x14ac:dyDescent="0.25">
      <c r="A61" s="497"/>
      <c r="B61" s="282" t="s">
        <v>842</v>
      </c>
      <c r="C61" s="484" t="s">
        <v>813</v>
      </c>
      <c r="D61" s="542">
        <f t="shared" si="0"/>
        <v>0</v>
      </c>
      <c r="E61" s="234" t="s">
        <v>938</v>
      </c>
      <c r="F61" s="234"/>
      <c r="G61" s="234"/>
      <c r="H61" s="234"/>
      <c r="I61" s="530">
        <f>'2'!CO72</f>
        <v>0</v>
      </c>
      <c r="J61" s="234"/>
      <c r="K61" s="305">
        <f>'4'!E74</f>
        <v>0</v>
      </c>
      <c r="L61" s="138"/>
      <c r="M61" s="138"/>
      <c r="N61" s="234" t="s">
        <v>795</v>
      </c>
      <c r="O61" s="138"/>
      <c r="P61" s="138"/>
      <c r="Q61" s="138"/>
      <c r="R61" s="555">
        <f>'4'!CV74</f>
        <v>0</v>
      </c>
      <c r="S61" s="138"/>
      <c r="T61" s="305">
        <f>'4'!CX74</f>
        <v>0</v>
      </c>
      <c r="U61" s="138"/>
      <c r="V61" s="138"/>
      <c r="W61" s="138"/>
      <c r="X61" s="553"/>
      <c r="Y61" s="267"/>
      <c r="Z61" s="267"/>
      <c r="AA61" s="267"/>
      <c r="AB61" s="267"/>
      <c r="AC61" s="267"/>
      <c r="AD61" s="267"/>
      <c r="AE61" s="267"/>
      <c r="AF61" s="267"/>
      <c r="AG61" s="267"/>
      <c r="AH61" s="3"/>
      <c r="AI61" s="3"/>
    </row>
    <row r="62" spans="1:35" s="94" customFormat="1" ht="63" x14ac:dyDescent="0.25">
      <c r="A62" s="497"/>
      <c r="B62" s="282" t="s">
        <v>816</v>
      </c>
      <c r="C62" s="484" t="s">
        <v>813</v>
      </c>
      <c r="D62" s="542">
        <f t="shared" si="0"/>
        <v>0</v>
      </c>
      <c r="E62" s="234" t="s">
        <v>939</v>
      </c>
      <c r="F62" s="234"/>
      <c r="G62" s="234"/>
      <c r="H62" s="234"/>
      <c r="I62" s="530">
        <f>'2'!CO73</f>
        <v>0</v>
      </c>
      <c r="J62" s="234"/>
      <c r="K62" s="305">
        <f>'4'!E75</f>
        <v>0</v>
      </c>
      <c r="L62" s="138"/>
      <c r="M62" s="138"/>
      <c r="N62" s="234" t="s">
        <v>795</v>
      </c>
      <c r="O62" s="138"/>
      <c r="P62" s="138"/>
      <c r="Q62" s="138"/>
      <c r="R62" s="555">
        <f>'4'!CV75</f>
        <v>0</v>
      </c>
      <c r="S62" s="138"/>
      <c r="T62" s="305">
        <f>'4'!CX75</f>
        <v>0</v>
      </c>
      <c r="U62" s="138"/>
      <c r="V62" s="138"/>
      <c r="W62" s="138"/>
      <c r="X62" s="553"/>
      <c r="Y62" s="267"/>
      <c r="Z62" s="267"/>
      <c r="AA62" s="267"/>
      <c r="AB62" s="267"/>
      <c r="AC62" s="267"/>
      <c r="AD62" s="267"/>
      <c r="AE62" s="267"/>
      <c r="AF62" s="267"/>
      <c r="AG62" s="267"/>
      <c r="AH62" s="3"/>
      <c r="AI62" s="3"/>
    </row>
    <row r="63" spans="1:35" s="94" customFormat="1" ht="63" x14ac:dyDescent="0.25">
      <c r="A63" s="497"/>
      <c r="B63" s="283" t="s">
        <v>1087</v>
      </c>
      <c r="C63" s="484" t="s">
        <v>813</v>
      </c>
      <c r="D63" s="542">
        <f t="shared" si="0"/>
        <v>6.3179999999999996</v>
      </c>
      <c r="E63" s="234" t="s">
        <v>939</v>
      </c>
      <c r="F63" s="234"/>
      <c r="G63" s="234"/>
      <c r="H63" s="234"/>
      <c r="I63" s="530">
        <f>'2'!CO74</f>
        <v>6.3179999999999996</v>
      </c>
      <c r="J63" s="234"/>
      <c r="K63" s="305">
        <f>'4'!E76</f>
        <v>5.2649999999999997</v>
      </c>
      <c r="L63" s="138"/>
      <c r="M63" s="138"/>
      <c r="N63" s="234" t="s">
        <v>795</v>
      </c>
      <c r="O63" s="138"/>
      <c r="P63" s="138"/>
      <c r="Q63" s="138"/>
      <c r="R63" s="555">
        <f>'4'!CV76</f>
        <v>0</v>
      </c>
      <c r="S63" s="138"/>
      <c r="T63" s="305">
        <f>'4'!CX76</f>
        <v>0</v>
      </c>
      <c r="U63" s="138"/>
      <c r="V63" s="138"/>
      <c r="W63" s="138"/>
      <c r="X63" s="553"/>
      <c r="Y63" s="267"/>
      <c r="Z63" s="267"/>
      <c r="AA63" s="267"/>
      <c r="AB63" s="267"/>
      <c r="AC63" s="267"/>
      <c r="AD63" s="267"/>
      <c r="AE63" s="267"/>
      <c r="AF63" s="267"/>
      <c r="AG63" s="267"/>
      <c r="AH63" s="3"/>
      <c r="AI63" s="3"/>
    </row>
    <row r="64" spans="1:35" s="94" customFormat="1" ht="63" x14ac:dyDescent="0.25">
      <c r="A64" s="497"/>
      <c r="B64" s="282" t="str">
        <f>'2'!B75</f>
        <v>Установка КТП взамен существующей ТП-130 с переводом нагрузок</v>
      </c>
      <c r="C64" s="554" t="str">
        <f>'2'!C75</f>
        <v>N</v>
      </c>
      <c r="D64" s="546">
        <f t="shared" ref="D64" si="1">I64</f>
        <v>3.24</v>
      </c>
      <c r="E64" s="234" t="s">
        <v>939</v>
      </c>
      <c r="F64" s="234"/>
      <c r="G64" s="234"/>
      <c r="H64" s="234"/>
      <c r="I64" s="546">
        <f>'2'!CO75</f>
        <v>3.24</v>
      </c>
      <c r="J64" s="234"/>
      <c r="K64" s="305">
        <f>'4'!E77</f>
        <v>2.7</v>
      </c>
      <c r="L64" s="138"/>
      <c r="M64" s="138"/>
      <c r="N64" s="234" t="s">
        <v>795</v>
      </c>
      <c r="O64" s="138"/>
      <c r="P64" s="138"/>
      <c r="Q64" s="138"/>
      <c r="R64" s="555">
        <f>'4'!CV80</f>
        <v>0</v>
      </c>
      <c r="S64" s="138"/>
      <c r="T64" s="305">
        <f>'4'!CX80</f>
        <v>0</v>
      </c>
      <c r="U64" s="138"/>
      <c r="V64" s="138"/>
      <c r="W64" s="138"/>
      <c r="X64" s="553"/>
      <c r="Y64" s="267"/>
      <c r="Z64" s="267"/>
      <c r="AA64" s="267"/>
      <c r="AB64" s="267"/>
      <c r="AC64" s="267"/>
      <c r="AD64" s="267"/>
      <c r="AE64" s="267"/>
      <c r="AF64" s="267"/>
      <c r="AG64" s="267"/>
      <c r="AH64" s="3"/>
      <c r="AI64" s="3"/>
    </row>
    <row r="65" spans="1:35" s="94" customFormat="1" ht="78.75" x14ac:dyDescent="0.25">
      <c r="A65" s="497"/>
      <c r="B65" s="282" t="str">
        <f>'2'!B76</f>
        <v>Разработка проектно-сметной документации "Установка КТП взамен существующей КТП-150 с переводом нагрузок" (п.Гидромеханизации)</v>
      </c>
      <c r="C65" s="554" t="str">
        <f>'2'!C76</f>
        <v>N</v>
      </c>
      <c r="D65" s="602">
        <f t="shared" ref="D65:D66" si="2">I65</f>
        <v>0.47088000000000002</v>
      </c>
      <c r="E65" s="234" t="s">
        <v>939</v>
      </c>
      <c r="F65" s="234"/>
      <c r="G65" s="234"/>
      <c r="H65" s="234"/>
      <c r="I65" s="602">
        <f>'2'!CO76</f>
        <v>0.47088000000000002</v>
      </c>
      <c r="J65" s="234"/>
      <c r="K65" s="305">
        <f>'4'!E78</f>
        <v>0.39240000000000003</v>
      </c>
      <c r="L65" s="138"/>
      <c r="M65" s="138"/>
      <c r="N65" s="234" t="s">
        <v>795</v>
      </c>
      <c r="O65" s="138"/>
      <c r="P65" s="138"/>
      <c r="Q65" s="138"/>
      <c r="R65" s="555" t="str">
        <f>'4'!CV81</f>
        <v>0</v>
      </c>
      <c r="S65" s="138"/>
      <c r="T65" s="305">
        <f>'4'!CX81</f>
        <v>0</v>
      </c>
      <c r="U65" s="138"/>
      <c r="V65" s="138"/>
      <c r="W65" s="138"/>
      <c r="X65" s="553"/>
      <c r="Y65" s="267"/>
      <c r="Z65" s="267"/>
      <c r="AA65" s="267"/>
      <c r="AB65" s="267"/>
      <c r="AC65" s="267"/>
      <c r="AD65" s="267"/>
      <c r="AE65" s="267"/>
      <c r="AF65" s="267"/>
      <c r="AG65" s="267"/>
      <c r="AH65" s="3"/>
      <c r="AI65" s="3"/>
    </row>
    <row r="66" spans="1:35" s="94" customFormat="1" ht="63" x14ac:dyDescent="0.25">
      <c r="A66" s="497"/>
      <c r="B66" s="282" t="str">
        <f>'2'!B77</f>
        <v>Разработка проектно-сметной документации  "Строительство КЛ-6,0кВ РП8-КТП150 с участком ГНБ" (п.Гидромеханизации)</v>
      </c>
      <c r="C66" s="554" t="str">
        <f>'2'!C77</f>
        <v>N</v>
      </c>
      <c r="D66" s="602">
        <f t="shared" si="2"/>
        <v>1.9180440000000001</v>
      </c>
      <c r="E66" s="234" t="s">
        <v>939</v>
      </c>
      <c r="F66" s="234"/>
      <c r="G66" s="234"/>
      <c r="H66" s="234"/>
      <c r="I66" s="602">
        <f>'2'!CO77</f>
        <v>1.9180440000000001</v>
      </c>
      <c r="J66" s="234"/>
      <c r="K66" s="305">
        <f>'4'!E79</f>
        <v>1.5983700000000001</v>
      </c>
      <c r="L66" s="138"/>
      <c r="M66" s="138"/>
      <c r="N66" s="234" t="s">
        <v>795</v>
      </c>
      <c r="O66" s="138"/>
      <c r="P66" s="138"/>
      <c r="Q66" s="138"/>
      <c r="R66" s="555">
        <f>'4'!CV82</f>
        <v>0</v>
      </c>
      <c r="S66" s="138"/>
      <c r="T66" s="305">
        <f>'4'!CX82</f>
        <v>0</v>
      </c>
      <c r="U66" s="138"/>
      <c r="V66" s="138"/>
      <c r="W66" s="138"/>
      <c r="X66" s="553"/>
      <c r="Y66" s="267"/>
      <c r="Z66" s="267"/>
      <c r="AA66" s="267"/>
      <c r="AB66" s="267"/>
      <c r="AC66" s="267"/>
      <c r="AD66" s="267"/>
      <c r="AE66" s="267"/>
      <c r="AF66" s="267"/>
      <c r="AG66" s="267"/>
      <c r="AH66" s="3"/>
      <c r="AI66" s="3"/>
    </row>
    <row r="67" spans="1:35" s="94" customFormat="1" ht="31.5" x14ac:dyDescent="0.25">
      <c r="A67" s="497"/>
      <c r="B67" s="282" t="str">
        <f>'2'!B78</f>
        <v>Реконструкция ТП-116</v>
      </c>
      <c r="C67" s="554" t="str">
        <f>'2'!C78</f>
        <v>O</v>
      </c>
      <c r="D67" s="542">
        <f t="shared" si="0"/>
        <v>0</v>
      </c>
      <c r="E67" s="234" t="s">
        <v>938</v>
      </c>
      <c r="F67" s="234"/>
      <c r="G67" s="234"/>
      <c r="H67" s="234"/>
      <c r="I67" s="530">
        <f>'2'!CO78</f>
        <v>0</v>
      </c>
      <c r="J67" s="234"/>
      <c r="K67" s="305">
        <f>'4'!CU80</f>
        <v>0</v>
      </c>
      <c r="L67" s="138"/>
      <c r="M67" s="138"/>
      <c r="N67" s="234" t="s">
        <v>795</v>
      </c>
      <c r="O67" s="138"/>
      <c r="P67" s="138"/>
      <c r="Q67" s="138"/>
      <c r="R67" s="555">
        <f>'4'!CV80</f>
        <v>0</v>
      </c>
      <c r="S67" s="138"/>
      <c r="T67" s="305">
        <f>'4'!CX80</f>
        <v>0</v>
      </c>
      <c r="U67" s="138"/>
      <c r="V67" s="138"/>
      <c r="W67" s="138"/>
      <c r="X67" s="553"/>
      <c r="Y67" s="267"/>
      <c r="Z67" s="267"/>
      <c r="AA67" s="267"/>
      <c r="AB67" s="267"/>
      <c r="AC67" s="267"/>
      <c r="AD67" s="267"/>
      <c r="AE67" s="267"/>
      <c r="AF67" s="267"/>
      <c r="AG67" s="267"/>
      <c r="AH67" s="3"/>
      <c r="AI67" s="3"/>
    </row>
    <row r="68" spans="1:35" s="94" customFormat="1" ht="78.75" x14ac:dyDescent="0.25">
      <c r="A68" s="497"/>
      <c r="B68" s="282" t="str">
        <f>'2'!B80</f>
        <v>Реконструкция ТП-11 с заменой оборудования и переводом нагрузок</v>
      </c>
      <c r="C68" s="554" t="str">
        <f>'2'!C80</f>
        <v>O</v>
      </c>
      <c r="D68" s="542">
        <f t="shared" si="0"/>
        <v>5.4947999999999997</v>
      </c>
      <c r="E68" s="234" t="s">
        <v>937</v>
      </c>
      <c r="F68" s="234"/>
      <c r="G68" s="234"/>
      <c r="H68" s="234"/>
      <c r="I68" s="530">
        <f>'2'!CO80</f>
        <v>5.4947999999999997</v>
      </c>
      <c r="J68" s="234"/>
      <c r="K68" s="305">
        <f>'4'!CU82</f>
        <v>4.5789999999999997</v>
      </c>
      <c r="L68" s="138"/>
      <c r="M68" s="138"/>
      <c r="N68" s="234" t="s">
        <v>795</v>
      </c>
      <c r="O68" s="138"/>
      <c r="P68" s="138"/>
      <c r="Q68" s="138"/>
      <c r="R68" s="555">
        <f>'4'!CV82</f>
        <v>0</v>
      </c>
      <c r="S68" s="138"/>
      <c r="T68" s="305">
        <f>'4'!CX82</f>
        <v>0</v>
      </c>
      <c r="U68" s="138"/>
      <c r="V68" s="138"/>
      <c r="W68" s="138"/>
      <c r="X68" s="553"/>
      <c r="Y68" s="267"/>
      <c r="Z68" s="267"/>
      <c r="AA68" s="267"/>
      <c r="AB68" s="267"/>
      <c r="AC68" s="267"/>
      <c r="AD68" s="267"/>
      <c r="AE68" s="267"/>
      <c r="AF68" s="267"/>
      <c r="AG68" s="267"/>
      <c r="AH68" s="3"/>
      <c r="AI68" s="3"/>
    </row>
    <row r="69" spans="1:35" s="94" customFormat="1" ht="78.75" x14ac:dyDescent="0.25">
      <c r="A69" s="497"/>
      <c r="B69" s="282" t="s">
        <v>846</v>
      </c>
      <c r="C69" s="554" t="str">
        <f>'2'!C81</f>
        <v>O</v>
      </c>
      <c r="D69" s="542">
        <f t="shared" si="0"/>
        <v>0</v>
      </c>
      <c r="E69" s="234" t="s">
        <v>937</v>
      </c>
      <c r="F69" s="234"/>
      <c r="G69" s="234"/>
      <c r="H69" s="234"/>
      <c r="I69" s="530">
        <f>'2'!CO81</f>
        <v>0</v>
      </c>
      <c r="J69" s="234"/>
      <c r="K69" s="305">
        <f>'4'!CU83</f>
        <v>0</v>
      </c>
      <c r="L69" s="138"/>
      <c r="M69" s="138"/>
      <c r="N69" s="234" t="s">
        <v>795</v>
      </c>
      <c r="O69" s="138"/>
      <c r="P69" s="138"/>
      <c r="Q69" s="138"/>
      <c r="R69" s="555">
        <f>'4'!CV83</f>
        <v>0</v>
      </c>
      <c r="S69" s="138"/>
      <c r="T69" s="305">
        <f>'4'!CX83</f>
        <v>0</v>
      </c>
      <c r="U69" s="138"/>
      <c r="V69" s="138"/>
      <c r="W69" s="138"/>
      <c r="X69" s="553"/>
      <c r="Y69" s="267"/>
      <c r="Z69" s="267"/>
      <c r="AA69" s="267"/>
      <c r="AB69" s="267"/>
      <c r="AC69" s="267"/>
      <c r="AD69" s="267"/>
      <c r="AE69" s="267"/>
      <c r="AF69" s="267"/>
      <c r="AG69" s="267"/>
      <c r="AH69" s="3"/>
      <c r="AI69" s="3"/>
    </row>
    <row r="70" spans="1:35" s="94" customFormat="1" ht="78.75" x14ac:dyDescent="0.25">
      <c r="A70" s="497"/>
      <c r="B70" s="282" t="s">
        <v>1047</v>
      </c>
      <c r="C70" s="554" t="str">
        <f>'2'!C82</f>
        <v>O</v>
      </c>
      <c r="D70" s="542">
        <f t="shared" si="0"/>
        <v>5.7035999999999998</v>
      </c>
      <c r="E70" s="234" t="s">
        <v>937</v>
      </c>
      <c r="F70" s="234"/>
      <c r="G70" s="234"/>
      <c r="H70" s="234"/>
      <c r="I70" s="530">
        <f>'2'!CO82</f>
        <v>5.7035999999999998</v>
      </c>
      <c r="J70" s="234"/>
      <c r="K70" s="305">
        <f>'4'!CU84</f>
        <v>4.7530000000000001</v>
      </c>
      <c r="L70" s="138"/>
      <c r="M70" s="138"/>
      <c r="N70" s="234" t="s">
        <v>795</v>
      </c>
      <c r="O70" s="138"/>
      <c r="P70" s="138"/>
      <c r="Q70" s="138"/>
      <c r="R70" s="555">
        <f>'4'!CV84</f>
        <v>0.8</v>
      </c>
      <c r="S70" s="138"/>
      <c r="T70" s="305">
        <f>'4'!CX84</f>
        <v>0</v>
      </c>
      <c r="U70" s="138"/>
      <c r="V70" s="138"/>
      <c r="W70" s="138"/>
      <c r="X70" s="553"/>
      <c r="Y70" s="267"/>
      <c r="Z70" s="267"/>
      <c r="AA70" s="267"/>
      <c r="AB70" s="267"/>
      <c r="AC70" s="267"/>
      <c r="AD70" s="267"/>
      <c r="AE70" s="267"/>
      <c r="AF70" s="267"/>
      <c r="AG70" s="267"/>
      <c r="AH70" s="3"/>
      <c r="AI70" s="3"/>
    </row>
    <row r="71" spans="1:35" s="94" customFormat="1" ht="78.75" x14ac:dyDescent="0.25">
      <c r="A71" s="497"/>
      <c r="B71" s="282" t="str">
        <f>'2'!B83</f>
        <v>Реконструкция ТП-25 с заменой оборудования РУ-6кВ и переводом нагрузок</v>
      </c>
      <c r="C71" s="554" t="str">
        <f>'2'!C83</f>
        <v>O</v>
      </c>
      <c r="D71" s="542">
        <f t="shared" si="0"/>
        <v>2.0735999999999999</v>
      </c>
      <c r="E71" s="234" t="s">
        <v>937</v>
      </c>
      <c r="F71" s="234"/>
      <c r="G71" s="234"/>
      <c r="H71" s="234"/>
      <c r="I71" s="530">
        <f>'2'!CO83</f>
        <v>2.0735999999999999</v>
      </c>
      <c r="J71" s="234"/>
      <c r="K71" s="305">
        <f>'4'!CU85</f>
        <v>1.728</v>
      </c>
      <c r="L71" s="138"/>
      <c r="M71" s="138"/>
      <c r="N71" s="234" t="s">
        <v>795</v>
      </c>
      <c r="O71" s="138"/>
      <c r="P71" s="138"/>
      <c r="Q71" s="138"/>
      <c r="R71" s="555">
        <f>'4'!CV85</f>
        <v>0</v>
      </c>
      <c r="S71" s="138"/>
      <c r="T71" s="305">
        <f>'4'!CX85</f>
        <v>0</v>
      </c>
      <c r="U71" s="138"/>
      <c r="V71" s="138"/>
      <c r="W71" s="138"/>
      <c r="X71" s="553"/>
      <c r="Y71" s="267"/>
      <c r="Z71" s="267"/>
      <c r="AA71" s="267"/>
      <c r="AB71" s="267"/>
      <c r="AC71" s="267"/>
      <c r="AD71" s="267"/>
      <c r="AE71" s="267"/>
      <c r="AF71" s="267"/>
      <c r="AG71" s="267"/>
      <c r="AH71" s="3"/>
      <c r="AI71" s="3"/>
    </row>
    <row r="72" spans="1:35" s="94" customFormat="1" ht="63" x14ac:dyDescent="0.25">
      <c r="A72" s="497"/>
      <c r="B72" s="282" t="str">
        <f>'2'!B84</f>
        <v>Замена оборудования РУ-6кВ ТП-55 с переводом нагрузок</v>
      </c>
      <c r="C72" s="554" t="str">
        <f>'2'!C84</f>
        <v>O</v>
      </c>
      <c r="D72" s="542">
        <f t="shared" si="0"/>
        <v>8.7251999999999992</v>
      </c>
      <c r="E72" s="234" t="s">
        <v>939</v>
      </c>
      <c r="F72" s="234"/>
      <c r="G72" s="234"/>
      <c r="H72" s="234"/>
      <c r="I72" s="542">
        <f>'2'!CO84</f>
        <v>8.7251999999999992</v>
      </c>
      <c r="J72" s="234"/>
      <c r="K72" s="305">
        <f>'4'!CU86</f>
        <v>7.2709999999999999</v>
      </c>
      <c r="L72" s="138"/>
      <c r="M72" s="138"/>
      <c r="N72" s="234" t="s">
        <v>795</v>
      </c>
      <c r="O72" s="138"/>
      <c r="P72" s="138"/>
      <c r="Q72" s="138"/>
      <c r="R72" s="555">
        <f>'4'!CV86</f>
        <v>0</v>
      </c>
      <c r="S72" s="138"/>
      <c r="T72" s="305">
        <f>'4'!CX86</f>
        <v>0</v>
      </c>
      <c r="U72" s="138"/>
      <c r="V72" s="138"/>
      <c r="W72" s="138"/>
      <c r="X72" s="553"/>
      <c r="Y72" s="267"/>
      <c r="Z72" s="267"/>
      <c r="AA72" s="267"/>
      <c r="AB72" s="267"/>
      <c r="AC72" s="267"/>
      <c r="AD72" s="267"/>
      <c r="AE72" s="267"/>
      <c r="AF72" s="267"/>
      <c r="AG72" s="267"/>
      <c r="AH72" s="3"/>
      <c r="AI72" s="3"/>
    </row>
    <row r="73" spans="1:35" s="94" customFormat="1" ht="63" x14ac:dyDescent="0.25">
      <c r="A73" s="497"/>
      <c r="B73" s="282" t="str">
        <f>'2'!B85</f>
        <v>Реконструкция ТП-372 с заменой оборудования и переводом нагрузок</v>
      </c>
      <c r="C73" s="554" t="str">
        <f>'2'!C85</f>
        <v>O</v>
      </c>
      <c r="D73" s="542">
        <f t="shared" si="0"/>
        <v>4.7867999999999995</v>
      </c>
      <c r="E73" s="234" t="s">
        <v>939</v>
      </c>
      <c r="F73" s="234"/>
      <c r="G73" s="234"/>
      <c r="H73" s="234"/>
      <c r="I73" s="542">
        <f>'2'!CO85</f>
        <v>4.7867999999999995</v>
      </c>
      <c r="J73" s="234"/>
      <c r="K73" s="305">
        <f>'4'!CU87</f>
        <v>3.9889999999999999</v>
      </c>
      <c r="L73" s="138"/>
      <c r="M73" s="138"/>
      <c r="N73" s="234" t="s">
        <v>795</v>
      </c>
      <c r="O73" s="138"/>
      <c r="P73" s="138"/>
      <c r="Q73" s="138"/>
      <c r="R73" s="555">
        <f>'4'!CV87</f>
        <v>0</v>
      </c>
      <c r="S73" s="138"/>
      <c r="T73" s="305">
        <f>'4'!CX87</f>
        <v>0</v>
      </c>
      <c r="U73" s="138"/>
      <c r="V73" s="138"/>
      <c r="W73" s="138"/>
      <c r="X73" s="553"/>
      <c r="Y73" s="267"/>
      <c r="Z73" s="267"/>
      <c r="AA73" s="267"/>
      <c r="AB73" s="267"/>
      <c r="AC73" s="267"/>
      <c r="AD73" s="267"/>
      <c r="AE73" s="267"/>
      <c r="AF73" s="267"/>
      <c r="AG73" s="267"/>
      <c r="AH73" s="3"/>
      <c r="AI73" s="3"/>
    </row>
    <row r="74" spans="1:35" s="94" customFormat="1" ht="63" x14ac:dyDescent="0.25">
      <c r="A74" s="497"/>
      <c r="B74" s="282" t="str">
        <f>'2'!B86</f>
        <v>Замена оборудования ОРУ-35кВ секции №2 ГПП-1</v>
      </c>
      <c r="C74" s="554" t="str">
        <f>'2'!C86</f>
        <v>O</v>
      </c>
      <c r="D74" s="542">
        <f t="shared" si="0"/>
        <v>18.7836</v>
      </c>
      <c r="E74" s="234" t="s">
        <v>939</v>
      </c>
      <c r="F74" s="234"/>
      <c r="G74" s="234"/>
      <c r="H74" s="234"/>
      <c r="I74" s="542">
        <f>'2'!CO86</f>
        <v>18.7836</v>
      </c>
      <c r="J74" s="234"/>
      <c r="K74" s="305">
        <f>'4'!CU88</f>
        <v>15.653</v>
      </c>
      <c r="L74" s="138"/>
      <c r="M74" s="138"/>
      <c r="N74" s="234" t="s">
        <v>795</v>
      </c>
      <c r="O74" s="138"/>
      <c r="P74" s="138"/>
      <c r="Q74" s="138"/>
      <c r="R74" s="555">
        <f>'4'!CV88</f>
        <v>0</v>
      </c>
      <c r="S74" s="138"/>
      <c r="T74" s="305">
        <f>'4'!CX88</f>
        <v>0</v>
      </c>
      <c r="U74" s="138"/>
      <c r="V74" s="138"/>
      <c r="W74" s="138"/>
      <c r="X74" s="553"/>
      <c r="Y74" s="267"/>
      <c r="Z74" s="267"/>
      <c r="AA74" s="267"/>
      <c r="AB74" s="267"/>
      <c r="AC74" s="267"/>
      <c r="AD74" s="267"/>
      <c r="AE74" s="267"/>
      <c r="AF74" s="267"/>
      <c r="AG74" s="267"/>
      <c r="AH74" s="3"/>
      <c r="AI74" s="3"/>
    </row>
    <row r="75" spans="1:35" s="94" customFormat="1" ht="78.75" x14ac:dyDescent="0.25">
      <c r="A75" s="497"/>
      <c r="B75" s="282" t="s">
        <v>849</v>
      </c>
      <c r="C75" s="554" t="str">
        <f>'2'!C84</f>
        <v>O</v>
      </c>
      <c r="D75" s="542">
        <f t="shared" si="0"/>
        <v>0</v>
      </c>
      <c r="E75" s="234" t="s">
        <v>939</v>
      </c>
      <c r="F75" s="234"/>
      <c r="G75" s="234"/>
      <c r="H75" s="234"/>
      <c r="I75" s="530">
        <f>'2'!CO87</f>
        <v>0</v>
      </c>
      <c r="J75" s="234"/>
      <c r="K75" s="305">
        <f>'4'!CU89</f>
        <v>0</v>
      </c>
      <c r="L75" s="138"/>
      <c r="M75" s="138"/>
      <c r="N75" s="234" t="s">
        <v>795</v>
      </c>
      <c r="O75" s="138"/>
      <c r="P75" s="138"/>
      <c r="Q75" s="138"/>
      <c r="R75" s="555">
        <f>'4'!CV89</f>
        <v>0</v>
      </c>
      <c r="S75" s="138"/>
      <c r="T75" s="305">
        <f>'4'!CX89</f>
        <v>0</v>
      </c>
      <c r="U75" s="138"/>
      <c r="V75" s="138"/>
      <c r="W75" s="138"/>
      <c r="X75" s="553"/>
      <c r="Y75" s="267"/>
      <c r="Z75" s="267"/>
      <c r="AA75" s="267"/>
      <c r="AB75" s="267"/>
      <c r="AC75" s="267"/>
      <c r="AD75" s="267"/>
      <c r="AE75" s="267"/>
      <c r="AF75" s="267"/>
      <c r="AG75" s="267"/>
      <c r="AH75" s="3"/>
      <c r="AI75" s="3"/>
    </row>
    <row r="76" spans="1:35" s="94" customFormat="1" ht="78.75" x14ac:dyDescent="0.25">
      <c r="A76" s="497"/>
      <c r="B76" s="282" t="s">
        <v>849</v>
      </c>
      <c r="C76" s="554" t="str">
        <f>'2'!C85</f>
        <v>O</v>
      </c>
      <c r="D76" s="602">
        <f t="shared" ref="D76" si="3">I76</f>
        <v>1.9904999999999999</v>
      </c>
      <c r="E76" s="234" t="s">
        <v>939</v>
      </c>
      <c r="F76" s="234"/>
      <c r="G76" s="234"/>
      <c r="H76" s="234"/>
      <c r="I76" s="602">
        <f>'2'!CO88</f>
        <v>1.9904999999999999</v>
      </c>
      <c r="J76" s="234"/>
      <c r="K76" s="305">
        <f>'4'!CU90</f>
        <v>1.6587499999999999</v>
      </c>
      <c r="L76" s="138"/>
      <c r="M76" s="138"/>
      <c r="N76" s="234" t="s">
        <v>795</v>
      </c>
      <c r="O76" s="138"/>
      <c r="P76" s="138"/>
      <c r="Q76" s="138"/>
      <c r="R76" s="555">
        <f>'4'!CV90</f>
        <v>0.4</v>
      </c>
      <c r="S76" s="138"/>
      <c r="T76" s="305">
        <f>'4'!CX90</f>
        <v>0</v>
      </c>
      <c r="U76" s="138"/>
      <c r="V76" s="138"/>
      <c r="W76" s="138"/>
      <c r="X76" s="553"/>
      <c r="Y76" s="267"/>
      <c r="Z76" s="267"/>
      <c r="AA76" s="267"/>
      <c r="AB76" s="267"/>
      <c r="AC76" s="267"/>
      <c r="AD76" s="267"/>
      <c r="AE76" s="267"/>
      <c r="AF76" s="267"/>
      <c r="AG76" s="267"/>
      <c r="AH76" s="3"/>
      <c r="AI76" s="3"/>
    </row>
    <row r="77" spans="1:35" s="94" customFormat="1" ht="63" x14ac:dyDescent="0.25">
      <c r="A77" s="497"/>
      <c r="B77" s="283" t="s">
        <v>819</v>
      </c>
      <c r="C77" s="290" t="s">
        <v>820</v>
      </c>
      <c r="D77" s="542">
        <f t="shared" si="0"/>
        <v>30.137497639999999</v>
      </c>
      <c r="E77" s="234" t="s">
        <v>939</v>
      </c>
      <c r="F77" s="234"/>
      <c r="G77" s="234"/>
      <c r="H77" s="234"/>
      <c r="I77" s="530">
        <f>'2'!CO89</f>
        <v>30.137497639999999</v>
      </c>
      <c r="J77" s="234"/>
      <c r="K77" s="305">
        <f>'4'!CU91</f>
        <v>25.112081366666665</v>
      </c>
      <c r="L77" s="138"/>
      <c r="M77" s="138"/>
      <c r="N77" s="234" t="s">
        <v>795</v>
      </c>
      <c r="O77" s="138"/>
      <c r="P77" s="138"/>
      <c r="Q77" s="138"/>
      <c r="R77" s="555">
        <f>'4'!CV91</f>
        <v>20.560000000000002</v>
      </c>
      <c r="S77" s="138"/>
      <c r="T77" s="305">
        <f>'4'!CX91</f>
        <v>0</v>
      </c>
      <c r="U77" s="138"/>
      <c r="V77" s="138"/>
      <c r="W77" s="138"/>
      <c r="X77" s="553"/>
      <c r="Y77" s="267"/>
      <c r="Z77" s="267"/>
      <c r="AA77" s="267"/>
      <c r="AB77" s="267"/>
      <c r="AC77" s="267"/>
      <c r="AD77" s="267"/>
      <c r="AE77" s="267"/>
      <c r="AF77" s="267"/>
      <c r="AG77" s="267"/>
      <c r="AH77" s="3"/>
      <c r="AI77" s="3"/>
    </row>
    <row r="78" spans="1:35" s="94" customFormat="1" ht="31.5" x14ac:dyDescent="0.25">
      <c r="A78" s="496"/>
      <c r="B78" s="289"/>
      <c r="C78" s="482"/>
      <c r="D78" s="542">
        <f t="shared" si="0"/>
        <v>0</v>
      </c>
      <c r="E78" s="234"/>
      <c r="F78" s="234"/>
      <c r="G78" s="234"/>
      <c r="H78" s="234"/>
      <c r="I78" s="489">
        <f>'2'!CO90</f>
        <v>0</v>
      </c>
      <c r="J78" s="234"/>
      <c r="K78" s="305">
        <f>'4'!CU92</f>
        <v>0</v>
      </c>
      <c r="L78" s="138"/>
      <c r="M78" s="138"/>
      <c r="N78" s="234" t="s">
        <v>795</v>
      </c>
      <c r="O78" s="138"/>
      <c r="P78" s="138"/>
      <c r="Q78" s="138"/>
      <c r="R78" s="555">
        <f>'4'!CV92</f>
        <v>0</v>
      </c>
      <c r="S78" s="138"/>
      <c r="T78" s="305">
        <f>'4'!CX92</f>
        <v>0</v>
      </c>
      <c r="U78" s="138"/>
      <c r="V78" s="138"/>
      <c r="W78" s="138"/>
      <c r="X78" s="553"/>
      <c r="Y78" s="267"/>
      <c r="Z78" s="267"/>
      <c r="AA78" s="267"/>
      <c r="AB78" s="267"/>
      <c r="AC78" s="267"/>
      <c r="AD78" s="267"/>
      <c r="AE78" s="267"/>
      <c r="AF78" s="267"/>
      <c r="AG78" s="267"/>
      <c r="AH78" s="3"/>
      <c r="AI78" s="3"/>
    </row>
    <row r="79" spans="1:35" s="94" customFormat="1" ht="63" x14ac:dyDescent="0.25">
      <c r="A79" s="496" t="s">
        <v>557</v>
      </c>
      <c r="B79" s="478" t="s">
        <v>751</v>
      </c>
      <c r="C79" s="482"/>
      <c r="D79" s="542">
        <f t="shared" si="0"/>
        <v>17.162600000000001</v>
      </c>
      <c r="E79" s="234"/>
      <c r="F79" s="234"/>
      <c r="G79" s="234"/>
      <c r="H79" s="234"/>
      <c r="I79" s="320">
        <f>'2'!CO91</f>
        <v>17.162600000000001</v>
      </c>
      <c r="J79" s="234"/>
      <c r="K79" s="305">
        <f>'4'!CU93</f>
        <v>14.302000000000001</v>
      </c>
      <c r="L79" s="138"/>
      <c r="M79" s="138" t="s">
        <v>633</v>
      </c>
      <c r="N79" s="234" t="s">
        <v>795</v>
      </c>
      <c r="O79" s="138"/>
      <c r="P79" s="138"/>
      <c r="Q79" s="138"/>
      <c r="R79" s="555">
        <f>'4'!CV93</f>
        <v>0</v>
      </c>
      <c r="S79" s="138"/>
      <c r="T79" s="305">
        <f>'4'!CX93</f>
        <v>4.1100000000000003</v>
      </c>
      <c r="U79" s="138"/>
      <c r="V79" s="138"/>
      <c r="W79" s="138"/>
      <c r="X79" s="553"/>
      <c r="Y79" s="267"/>
      <c r="Z79" s="267"/>
      <c r="AA79" s="267"/>
      <c r="AB79" s="267"/>
      <c r="AC79" s="267"/>
      <c r="AD79" s="267"/>
      <c r="AE79" s="267"/>
      <c r="AF79" s="267"/>
      <c r="AG79" s="267"/>
      <c r="AH79" s="3"/>
      <c r="AI79" s="3"/>
    </row>
    <row r="80" spans="1:35" s="94" customFormat="1" ht="31.5" x14ac:dyDescent="0.25">
      <c r="A80" s="496" t="s">
        <v>607</v>
      </c>
      <c r="B80" s="289" t="s">
        <v>752</v>
      </c>
      <c r="C80" s="482"/>
      <c r="D80" s="542">
        <f t="shared" ref="D80:D121" si="4">I80</f>
        <v>17.162600000000001</v>
      </c>
      <c r="E80" s="234"/>
      <c r="F80" s="234"/>
      <c r="G80" s="234"/>
      <c r="H80" s="234"/>
      <c r="I80" s="320">
        <f>'2'!CO92</f>
        <v>17.162600000000001</v>
      </c>
      <c r="J80" s="234"/>
      <c r="K80" s="305">
        <f>'4'!CU94</f>
        <v>14.302000000000001</v>
      </c>
      <c r="L80" s="138"/>
      <c r="M80" s="138" t="s">
        <v>633</v>
      </c>
      <c r="N80" s="234" t="s">
        <v>795</v>
      </c>
      <c r="O80" s="138"/>
      <c r="P80" s="138"/>
      <c r="Q80" s="138"/>
      <c r="R80" s="555">
        <f>'4'!CV94</f>
        <v>0</v>
      </c>
      <c r="S80" s="138"/>
      <c r="T80" s="305">
        <f>'4'!CX94</f>
        <v>4.1100000000000003</v>
      </c>
      <c r="U80" s="138"/>
      <c r="V80" s="138"/>
      <c r="W80" s="138"/>
      <c r="X80" s="553"/>
      <c r="Y80" s="267"/>
      <c r="Z80" s="267"/>
      <c r="AA80" s="267"/>
      <c r="AB80" s="267"/>
      <c r="AC80" s="267"/>
      <c r="AD80" s="267"/>
      <c r="AE80" s="267"/>
      <c r="AF80" s="267"/>
      <c r="AG80" s="267"/>
      <c r="AH80" s="3"/>
      <c r="AI80" s="3"/>
    </row>
    <row r="81" spans="1:35" s="94" customFormat="1" ht="63" x14ac:dyDescent="0.25">
      <c r="A81" s="496"/>
      <c r="B81" s="283" t="s">
        <v>947</v>
      </c>
      <c r="C81" s="484" t="s">
        <v>809</v>
      </c>
      <c r="D81" s="542">
        <f t="shared" si="4"/>
        <v>2.153</v>
      </c>
      <c r="E81" s="234" t="s">
        <v>939</v>
      </c>
      <c r="F81" s="234"/>
      <c r="G81" s="234"/>
      <c r="H81" s="234"/>
      <c r="I81" s="320">
        <f>'2'!CO93</f>
        <v>2.153</v>
      </c>
      <c r="J81" s="234"/>
      <c r="K81" s="305">
        <f>'4'!CU95</f>
        <v>1.794</v>
      </c>
      <c r="L81" s="138"/>
      <c r="M81" s="138"/>
      <c r="N81" s="234" t="s">
        <v>795</v>
      </c>
      <c r="O81" s="138"/>
      <c r="P81" s="138"/>
      <c r="Q81" s="138"/>
      <c r="R81" s="555">
        <f>'4'!CV95</f>
        <v>0</v>
      </c>
      <c r="S81" s="138"/>
      <c r="T81" s="305">
        <f>'4'!CX95</f>
        <v>0.53</v>
      </c>
      <c r="U81" s="138"/>
      <c r="V81" s="138"/>
      <c r="W81" s="138"/>
      <c r="X81" s="553"/>
      <c r="Y81" s="267"/>
      <c r="Z81" s="267"/>
      <c r="AA81" s="267"/>
      <c r="AB81" s="267"/>
      <c r="AC81" s="267"/>
      <c r="AD81" s="267"/>
      <c r="AE81" s="267"/>
      <c r="AF81" s="267"/>
      <c r="AG81" s="267"/>
      <c r="AH81" s="3"/>
      <c r="AI81" s="3"/>
    </row>
    <row r="82" spans="1:35" s="94" customFormat="1" ht="63" x14ac:dyDescent="0.25">
      <c r="A82" s="496"/>
      <c r="B82" s="283" t="s">
        <v>948</v>
      </c>
      <c r="C82" s="484" t="s">
        <v>809</v>
      </c>
      <c r="D82" s="542">
        <f t="shared" si="4"/>
        <v>6.1760000000000002</v>
      </c>
      <c r="E82" s="234" t="s">
        <v>939</v>
      </c>
      <c r="F82" s="234"/>
      <c r="G82" s="234"/>
      <c r="H82" s="234"/>
      <c r="I82" s="320">
        <f>'2'!CO94</f>
        <v>6.1760000000000002</v>
      </c>
      <c r="J82" s="234"/>
      <c r="K82" s="305">
        <f>'4'!CU96</f>
        <v>5.1470000000000002</v>
      </c>
      <c r="L82" s="138"/>
      <c r="M82" s="138"/>
      <c r="N82" s="234" t="s">
        <v>795</v>
      </c>
      <c r="O82" s="138"/>
      <c r="P82" s="138"/>
      <c r="Q82" s="138"/>
      <c r="R82" s="555">
        <f>'4'!CV96</f>
        <v>0</v>
      </c>
      <c r="S82" s="138"/>
      <c r="T82" s="305">
        <f>'4'!CX96</f>
        <v>1.5</v>
      </c>
      <c r="U82" s="138"/>
      <c r="V82" s="138"/>
      <c r="W82" s="138"/>
      <c r="X82" s="553"/>
      <c r="Y82" s="267"/>
      <c r="Z82" s="267"/>
      <c r="AA82" s="267"/>
      <c r="AB82" s="267"/>
      <c r="AC82" s="267"/>
      <c r="AD82" s="267"/>
      <c r="AE82" s="267"/>
      <c r="AF82" s="267"/>
      <c r="AG82" s="267"/>
      <c r="AH82" s="3"/>
      <c r="AI82" s="3"/>
    </row>
    <row r="83" spans="1:35" s="94" customFormat="1" ht="63" x14ac:dyDescent="0.25">
      <c r="A83" s="496"/>
      <c r="B83" s="283" t="s">
        <v>949</v>
      </c>
      <c r="C83" s="484" t="s">
        <v>809</v>
      </c>
      <c r="D83" s="542">
        <f t="shared" si="4"/>
        <v>1.996</v>
      </c>
      <c r="E83" s="234" t="s">
        <v>939</v>
      </c>
      <c r="F83" s="234"/>
      <c r="G83" s="234"/>
      <c r="H83" s="234"/>
      <c r="I83" s="320">
        <f>'2'!CO95</f>
        <v>1.996</v>
      </c>
      <c r="J83" s="234"/>
      <c r="K83" s="305">
        <f>'4'!CU97</f>
        <v>1.663</v>
      </c>
      <c r="L83" s="138"/>
      <c r="M83" s="138"/>
      <c r="N83" s="234" t="s">
        <v>795</v>
      </c>
      <c r="O83" s="138"/>
      <c r="P83" s="138"/>
      <c r="Q83" s="138"/>
      <c r="R83" s="555">
        <f>'4'!CV97</f>
        <v>0</v>
      </c>
      <c r="S83" s="138"/>
      <c r="T83" s="305">
        <f>'4'!CX97</f>
        <v>0.99</v>
      </c>
      <c r="U83" s="138"/>
      <c r="V83" s="138"/>
      <c r="W83" s="138"/>
      <c r="X83" s="553"/>
      <c r="Y83" s="267"/>
      <c r="Z83" s="267"/>
      <c r="AA83" s="267"/>
      <c r="AB83" s="267"/>
      <c r="AC83" s="267"/>
      <c r="AD83" s="267"/>
      <c r="AE83" s="267"/>
      <c r="AF83" s="267"/>
      <c r="AG83" s="267"/>
      <c r="AH83" s="3"/>
      <c r="AI83" s="3"/>
    </row>
    <row r="84" spans="1:35" s="94" customFormat="1" ht="63" x14ac:dyDescent="0.25">
      <c r="A84" s="496"/>
      <c r="B84" s="282" t="str">
        <f>'4'!B98</f>
        <v>Реконструкция КВЛ-6кВ ТП-95-ТП-26 путем замены участка ВЛ-6кВ на КЛ-6кВ, используя метод ГНБ</v>
      </c>
      <c r="C84" s="290" t="s">
        <v>813</v>
      </c>
      <c r="D84" s="542">
        <f t="shared" si="4"/>
        <v>4.3847999999999994</v>
      </c>
      <c r="E84" s="234" t="s">
        <v>939</v>
      </c>
      <c r="F84" s="234"/>
      <c r="G84" s="234"/>
      <c r="H84" s="234"/>
      <c r="I84" s="320">
        <f>'2'!CO96</f>
        <v>4.3847999999999994</v>
      </c>
      <c r="J84" s="234"/>
      <c r="K84" s="305">
        <f>'4'!CU98</f>
        <v>3.6539999999999995</v>
      </c>
      <c r="L84" s="138"/>
      <c r="M84" s="138"/>
      <c r="N84" s="234" t="s">
        <v>795</v>
      </c>
      <c r="O84" s="138"/>
      <c r="P84" s="138"/>
      <c r="Q84" s="138"/>
      <c r="R84" s="555">
        <f>'4'!CV98</f>
        <v>0</v>
      </c>
      <c r="S84" s="138"/>
      <c r="T84" s="305">
        <f>'4'!CX98</f>
        <v>0.35</v>
      </c>
      <c r="U84" s="138"/>
      <c r="V84" s="138"/>
      <c r="W84" s="138"/>
      <c r="X84" s="553"/>
      <c r="Y84" s="267"/>
      <c r="Z84" s="267"/>
      <c r="AA84" s="267"/>
      <c r="AB84" s="267"/>
      <c r="AC84" s="267"/>
      <c r="AD84" s="267"/>
      <c r="AE84" s="267"/>
      <c r="AF84" s="267"/>
      <c r="AG84" s="267"/>
      <c r="AH84" s="3"/>
      <c r="AI84" s="3"/>
    </row>
    <row r="85" spans="1:35" s="94" customFormat="1" ht="63" x14ac:dyDescent="0.25">
      <c r="A85" s="496"/>
      <c r="B85" s="282" t="str">
        <f>'4'!B99</f>
        <v>Реконструкция ВЛ-6кВ ТП-112-ТП-166 с заменой провода и опор</v>
      </c>
      <c r="C85" s="290" t="s">
        <v>817</v>
      </c>
      <c r="D85" s="542">
        <f t="shared" si="4"/>
        <v>2.4527999999999999</v>
      </c>
      <c r="E85" s="234" t="s">
        <v>939</v>
      </c>
      <c r="F85" s="234"/>
      <c r="G85" s="234"/>
      <c r="H85" s="234"/>
      <c r="I85" s="320">
        <f>'2'!CO97</f>
        <v>2.4527999999999999</v>
      </c>
      <c r="J85" s="234"/>
      <c r="K85" s="305">
        <f>'4'!CU99</f>
        <v>2.044</v>
      </c>
      <c r="L85" s="138"/>
      <c r="M85" s="138"/>
      <c r="N85" s="234" t="s">
        <v>795</v>
      </c>
      <c r="O85" s="138"/>
      <c r="P85" s="138"/>
      <c r="Q85" s="138"/>
      <c r="R85" s="555">
        <f>'4'!CV99</f>
        <v>0</v>
      </c>
      <c r="S85" s="138"/>
      <c r="T85" s="305">
        <f>'4'!CX99</f>
        <v>0.74</v>
      </c>
      <c r="U85" s="138"/>
      <c r="V85" s="138"/>
      <c r="W85" s="138"/>
      <c r="X85" s="553"/>
      <c r="Y85" s="267"/>
      <c r="Z85" s="267"/>
      <c r="AA85" s="267"/>
      <c r="AB85" s="267"/>
      <c r="AC85" s="267"/>
      <c r="AD85" s="267"/>
      <c r="AE85" s="267"/>
      <c r="AF85" s="267"/>
      <c r="AG85" s="267"/>
      <c r="AH85" s="3"/>
      <c r="AI85" s="3"/>
    </row>
    <row r="86" spans="1:35" s="94" customFormat="1" ht="31.5" x14ac:dyDescent="0.25">
      <c r="A86" s="496"/>
      <c r="B86" s="289"/>
      <c r="C86" s="482"/>
      <c r="D86" s="542">
        <f t="shared" si="4"/>
        <v>0</v>
      </c>
      <c r="E86" s="234"/>
      <c r="F86" s="234"/>
      <c r="G86" s="234"/>
      <c r="H86" s="234"/>
      <c r="I86" s="320">
        <f>'2'!CO98</f>
        <v>0</v>
      </c>
      <c r="J86" s="234"/>
      <c r="K86" s="305">
        <f>'4'!CU100</f>
        <v>0</v>
      </c>
      <c r="L86" s="138"/>
      <c r="M86" s="138"/>
      <c r="N86" s="234" t="s">
        <v>795</v>
      </c>
      <c r="O86" s="138"/>
      <c r="P86" s="138"/>
      <c r="Q86" s="138"/>
      <c r="R86" s="555">
        <f>'4'!CV100</f>
        <v>0</v>
      </c>
      <c r="S86" s="138"/>
      <c r="T86" s="305">
        <f>'4'!CX100</f>
        <v>0</v>
      </c>
      <c r="U86" s="138"/>
      <c r="V86" s="138"/>
      <c r="W86" s="138"/>
      <c r="X86" s="553"/>
      <c r="Y86" s="267"/>
      <c r="Z86" s="267"/>
      <c r="AA86" s="267"/>
      <c r="AB86" s="267"/>
      <c r="AC86" s="267"/>
      <c r="AD86" s="267"/>
      <c r="AE86" s="267"/>
      <c r="AF86" s="267"/>
      <c r="AG86" s="267"/>
      <c r="AH86" s="3"/>
      <c r="AI86" s="3"/>
    </row>
    <row r="87" spans="1:35" s="94" customFormat="1" ht="47.25" x14ac:dyDescent="0.25">
      <c r="A87" s="496" t="s">
        <v>608</v>
      </c>
      <c r="B87" s="289" t="str">
        <f>'2'!B99</f>
        <v>Развитие и модернизация учета электрической энергии (мощности), всего, в том числе:</v>
      </c>
      <c r="C87" s="482"/>
      <c r="D87" s="542">
        <f t="shared" si="4"/>
        <v>94.598238806000012</v>
      </c>
      <c r="E87" s="234"/>
      <c r="F87" s="234"/>
      <c r="G87" s="234"/>
      <c r="H87" s="234"/>
      <c r="I87" s="320">
        <f>'2'!CO99</f>
        <v>94.598238806000012</v>
      </c>
      <c r="J87" s="234"/>
      <c r="K87" s="305">
        <f>'4'!CU101</f>
        <v>78.831865671666677</v>
      </c>
      <c r="L87" s="138"/>
      <c r="M87" s="138" t="s">
        <v>633</v>
      </c>
      <c r="N87" s="234" t="s">
        <v>795</v>
      </c>
      <c r="O87" s="138" t="s">
        <v>763</v>
      </c>
      <c r="P87" s="138"/>
      <c r="Q87" s="138"/>
      <c r="R87" s="555">
        <f>'4'!CV101</f>
        <v>0</v>
      </c>
      <c r="S87" s="138"/>
      <c r="T87" s="305">
        <f>'4'!CX101</f>
        <v>0</v>
      </c>
      <c r="U87" s="138"/>
      <c r="V87" s="138"/>
      <c r="W87" s="138"/>
      <c r="X87" s="553"/>
      <c r="Y87" s="267"/>
      <c r="Z87" s="267"/>
      <c r="AA87" s="267"/>
      <c r="AB87" s="267"/>
      <c r="AC87" s="267"/>
      <c r="AD87" s="267"/>
      <c r="AE87" s="267"/>
      <c r="AF87" s="267"/>
      <c r="AG87" s="267"/>
      <c r="AH87" s="3"/>
      <c r="AI87" s="3"/>
    </row>
    <row r="88" spans="1:35" s="94" customFormat="1" ht="31.5" x14ac:dyDescent="0.25">
      <c r="A88" s="496" t="s">
        <v>608</v>
      </c>
      <c r="B88" s="289" t="str">
        <f>'2'!B100</f>
        <v>"Установка приборов учета, класс напряжения 0,22 (0,4) кВ</v>
      </c>
      <c r="C88" s="482"/>
      <c r="D88" s="542">
        <f t="shared" si="4"/>
        <v>94.598238806000012</v>
      </c>
      <c r="E88" s="234" t="s">
        <v>938</v>
      </c>
      <c r="F88" s="234"/>
      <c r="G88" s="234"/>
      <c r="H88" s="234"/>
      <c r="I88" s="320">
        <f>'2'!CO100</f>
        <v>94.598238806000012</v>
      </c>
      <c r="J88" s="234"/>
      <c r="K88" s="305">
        <f>'4'!CU102</f>
        <v>78.831865671666677</v>
      </c>
      <c r="L88" s="138"/>
      <c r="M88" s="138" t="s">
        <v>633</v>
      </c>
      <c r="N88" s="234" t="s">
        <v>795</v>
      </c>
      <c r="O88" s="138" t="s">
        <v>763</v>
      </c>
      <c r="P88" s="138"/>
      <c r="Q88" s="138"/>
      <c r="R88" s="555">
        <f>'4'!CV102</f>
        <v>0</v>
      </c>
      <c r="S88" s="138"/>
      <c r="T88" s="305">
        <f>'4'!CX102</f>
        <v>0</v>
      </c>
      <c r="U88" s="138"/>
      <c r="V88" s="138"/>
      <c r="W88" s="138"/>
      <c r="X88" s="553"/>
      <c r="Y88" s="267"/>
      <c r="Z88" s="267"/>
      <c r="AA88" s="267"/>
      <c r="AB88" s="267"/>
      <c r="AC88" s="267"/>
      <c r="AD88" s="267"/>
      <c r="AE88" s="267"/>
      <c r="AF88" s="267"/>
      <c r="AG88" s="267"/>
      <c r="AH88" s="3"/>
      <c r="AI88" s="3"/>
    </row>
    <row r="89" spans="1:35" s="94" customFormat="1" ht="15.75" x14ac:dyDescent="0.25">
      <c r="A89" s="496"/>
      <c r="B89" s="289"/>
      <c r="C89" s="538"/>
      <c r="D89" s="542">
        <f t="shared" si="4"/>
        <v>93.073238806000006</v>
      </c>
      <c r="E89" s="234"/>
      <c r="F89" s="234"/>
      <c r="G89" s="234"/>
      <c r="H89" s="234"/>
      <c r="I89" s="320">
        <f>'2'!CO101</f>
        <v>93.073238806000006</v>
      </c>
      <c r="J89" s="234"/>
      <c r="K89" s="305">
        <f>'4'!CU105</f>
        <v>0</v>
      </c>
      <c r="L89" s="138"/>
      <c r="M89" s="138"/>
      <c r="N89" s="234"/>
      <c r="O89" s="138"/>
      <c r="P89" s="138"/>
      <c r="Q89" s="138"/>
      <c r="R89" s="555">
        <f>'4'!CV105</f>
        <v>0</v>
      </c>
      <c r="S89" s="138"/>
      <c r="T89" s="305">
        <f>'4'!CX105</f>
        <v>0</v>
      </c>
      <c r="U89" s="138"/>
      <c r="V89" s="138"/>
      <c r="W89" s="138"/>
      <c r="X89" s="553"/>
      <c r="Y89" s="267"/>
      <c r="Z89" s="267"/>
      <c r="AA89" s="267"/>
      <c r="AB89" s="267"/>
      <c r="AC89" s="267"/>
      <c r="AD89" s="267"/>
      <c r="AE89" s="267"/>
      <c r="AF89" s="267"/>
      <c r="AG89" s="267"/>
      <c r="AH89" s="3"/>
      <c r="AI89" s="3"/>
    </row>
    <row r="90" spans="1:35" s="94" customFormat="1" ht="63" x14ac:dyDescent="0.25">
      <c r="A90" s="496" t="s">
        <v>558</v>
      </c>
      <c r="B90" s="478" t="str">
        <f>'2'!B104</f>
        <v>Реконструкция,модернизация,техническое перевооружение прочих объектов основных средств, всего,в том числе:</v>
      </c>
      <c r="C90" s="482"/>
      <c r="D90" s="542">
        <f t="shared" si="4"/>
        <v>57.598500000000001</v>
      </c>
      <c r="E90" s="234" t="s">
        <v>938</v>
      </c>
      <c r="F90" s="234"/>
      <c r="G90" s="234"/>
      <c r="H90" s="234"/>
      <c r="I90" s="320">
        <f>'2'!CO104</f>
        <v>57.598500000000001</v>
      </c>
      <c r="J90" s="234"/>
      <c r="K90" s="305">
        <f>'4'!CU106</f>
        <v>47.998750000000001</v>
      </c>
      <c r="L90" s="138"/>
      <c r="M90" s="138" t="s">
        <v>633</v>
      </c>
      <c r="N90" s="234" t="s">
        <v>795</v>
      </c>
      <c r="O90" s="138"/>
      <c r="P90" s="138"/>
      <c r="Q90" s="138"/>
      <c r="R90" s="555">
        <f>'4'!CV106</f>
        <v>0</v>
      </c>
      <c r="S90" s="138"/>
      <c r="T90" s="305">
        <f>'4'!CX106</f>
        <v>0</v>
      </c>
      <c r="U90" s="138"/>
      <c r="V90" s="138"/>
      <c r="W90" s="138"/>
      <c r="X90" s="553"/>
      <c r="Y90" s="267"/>
      <c r="Z90" s="267"/>
      <c r="AA90" s="267"/>
      <c r="AB90" s="267"/>
      <c r="AC90" s="267"/>
      <c r="AD90" s="267"/>
      <c r="AE90" s="267"/>
      <c r="AF90" s="267"/>
      <c r="AG90" s="267"/>
      <c r="AH90" s="3"/>
      <c r="AI90" s="3"/>
    </row>
    <row r="91" spans="1:35" s="94" customFormat="1" ht="31.5" x14ac:dyDescent="0.25">
      <c r="A91" s="496" t="s">
        <v>615</v>
      </c>
      <c r="B91" s="482" t="s">
        <v>756</v>
      </c>
      <c r="C91" s="482"/>
      <c r="D91" s="542">
        <f t="shared" si="4"/>
        <v>0</v>
      </c>
      <c r="E91" s="234"/>
      <c r="F91" s="234"/>
      <c r="G91" s="234"/>
      <c r="H91" s="234"/>
      <c r="I91" s="320">
        <f>'2'!CO105</f>
        <v>0</v>
      </c>
      <c r="J91" s="234"/>
      <c r="K91" s="305">
        <f>'4'!CU107</f>
        <v>0</v>
      </c>
      <c r="L91" s="138"/>
      <c r="M91" s="138"/>
      <c r="N91" s="234" t="s">
        <v>795</v>
      </c>
      <c r="O91" s="138"/>
      <c r="P91" s="138"/>
      <c r="Q91" s="138"/>
      <c r="R91" s="555">
        <f>'4'!CV107</f>
        <v>0</v>
      </c>
      <c r="S91" s="138"/>
      <c r="T91" s="305">
        <f>'4'!CX107</f>
        <v>0</v>
      </c>
      <c r="U91" s="138"/>
      <c r="V91" s="138"/>
      <c r="W91" s="138"/>
      <c r="X91" s="553"/>
      <c r="Y91" s="267"/>
      <c r="Z91" s="267"/>
      <c r="AA91" s="267"/>
      <c r="AB91" s="267"/>
      <c r="AC91" s="267"/>
      <c r="AD91" s="267"/>
      <c r="AE91" s="267"/>
      <c r="AF91" s="267"/>
      <c r="AG91" s="267"/>
      <c r="AH91" s="3"/>
      <c r="AI91" s="3"/>
    </row>
    <row r="92" spans="1:35" s="94" customFormat="1" ht="63" x14ac:dyDescent="0.25">
      <c r="A92" s="496" t="s">
        <v>616</v>
      </c>
      <c r="B92" s="482" t="s">
        <v>757</v>
      </c>
      <c r="C92" s="482"/>
      <c r="D92" s="542">
        <f t="shared" si="4"/>
        <v>57.598500000000001</v>
      </c>
      <c r="E92" s="234"/>
      <c r="F92" s="234"/>
      <c r="G92" s="234"/>
      <c r="H92" s="234"/>
      <c r="I92" s="489">
        <f>'2'!CO106</f>
        <v>57.598500000000001</v>
      </c>
      <c r="J92" s="234"/>
      <c r="K92" s="305">
        <f>'4'!CU108</f>
        <v>47.998750000000001</v>
      </c>
      <c r="L92" s="138"/>
      <c r="M92" s="138" t="s">
        <v>633</v>
      </c>
      <c r="N92" s="234" t="s">
        <v>795</v>
      </c>
      <c r="O92" s="138"/>
      <c r="P92" s="138"/>
      <c r="Q92" s="138"/>
      <c r="R92" s="555">
        <f>'4'!CV108</f>
        <v>0</v>
      </c>
      <c r="S92" s="138"/>
      <c r="T92" s="305">
        <f>'4'!CX108</f>
        <v>0</v>
      </c>
      <c r="U92" s="138"/>
      <c r="V92" s="138"/>
      <c r="W92" s="138"/>
      <c r="X92" s="553"/>
      <c r="Y92" s="267"/>
      <c r="Z92" s="267"/>
      <c r="AA92" s="267"/>
      <c r="AB92" s="267"/>
      <c r="AC92" s="267"/>
      <c r="AD92" s="267"/>
      <c r="AE92" s="267"/>
      <c r="AF92" s="267"/>
      <c r="AG92" s="267"/>
      <c r="AH92" s="3"/>
      <c r="AI92" s="3"/>
    </row>
    <row r="93" spans="1:35" s="94" customFormat="1" ht="31.5" x14ac:dyDescent="0.25">
      <c r="A93" s="535"/>
      <c r="B93" s="288" t="s">
        <v>822</v>
      </c>
      <c r="C93" s="50" t="s">
        <v>806</v>
      </c>
      <c r="D93" s="542">
        <f t="shared" si="4"/>
        <v>2.34</v>
      </c>
      <c r="E93" s="234"/>
      <c r="F93" s="234"/>
      <c r="G93" s="234"/>
      <c r="H93" s="234"/>
      <c r="I93" s="530">
        <f>'2'!CO107</f>
        <v>2.34</v>
      </c>
      <c r="J93" s="234"/>
      <c r="K93" s="305">
        <f>'4'!CU109</f>
        <v>1.95</v>
      </c>
      <c r="L93" s="138"/>
      <c r="M93" s="138"/>
      <c r="N93" s="234" t="s">
        <v>795</v>
      </c>
      <c r="O93" s="138"/>
      <c r="P93" s="138"/>
      <c r="Q93" s="138"/>
      <c r="R93" s="555">
        <f>'4'!CV109</f>
        <v>0</v>
      </c>
      <c r="S93" s="138"/>
      <c r="T93" s="305">
        <f>'4'!CX109</f>
        <v>0</v>
      </c>
      <c r="U93" s="138"/>
      <c r="V93" s="138"/>
      <c r="W93" s="138"/>
      <c r="X93" s="553"/>
      <c r="Y93" s="267"/>
      <c r="Z93" s="267"/>
      <c r="AA93" s="267"/>
      <c r="AB93" s="267"/>
      <c r="AC93" s="267"/>
      <c r="AD93" s="267"/>
      <c r="AE93" s="267"/>
      <c r="AF93" s="267"/>
      <c r="AG93" s="267"/>
      <c r="AH93" s="3"/>
      <c r="AI93" s="3"/>
    </row>
    <row r="94" spans="1:35" s="94" customFormat="1" ht="31.5" x14ac:dyDescent="0.25">
      <c r="A94" s="535"/>
      <c r="B94" s="288" t="s">
        <v>823</v>
      </c>
      <c r="C94" s="50" t="s">
        <v>806</v>
      </c>
      <c r="D94" s="542">
        <f t="shared" si="4"/>
        <v>6.24</v>
      </c>
      <c r="E94" s="234"/>
      <c r="F94" s="234"/>
      <c r="G94" s="234"/>
      <c r="H94" s="234"/>
      <c r="I94" s="530">
        <f>'2'!CO108</f>
        <v>6.24</v>
      </c>
      <c r="J94" s="234"/>
      <c r="K94" s="305">
        <f>'4'!CU110</f>
        <v>5.2</v>
      </c>
      <c r="L94" s="138"/>
      <c r="M94" s="138"/>
      <c r="N94" s="234" t="s">
        <v>795</v>
      </c>
      <c r="O94" s="138"/>
      <c r="P94" s="138"/>
      <c r="Q94" s="138"/>
      <c r="R94" s="555">
        <f>'4'!CV110</f>
        <v>0</v>
      </c>
      <c r="S94" s="138"/>
      <c r="T94" s="305">
        <f>'4'!CX110</f>
        <v>0</v>
      </c>
      <c r="U94" s="138"/>
      <c r="V94" s="138"/>
      <c r="W94" s="138"/>
      <c r="X94" s="553"/>
      <c r="Y94" s="267"/>
      <c r="Z94" s="267"/>
      <c r="AA94" s="267"/>
      <c r="AB94" s="267"/>
      <c r="AC94" s="267"/>
      <c r="AD94" s="267"/>
      <c r="AE94" s="267"/>
      <c r="AF94" s="267"/>
      <c r="AG94" s="267"/>
      <c r="AH94" s="3"/>
      <c r="AI94" s="3"/>
    </row>
    <row r="95" spans="1:35" s="94" customFormat="1" ht="47.25" x14ac:dyDescent="0.25">
      <c r="A95" s="535"/>
      <c r="B95" s="288" t="s">
        <v>824</v>
      </c>
      <c r="C95" s="50" t="s">
        <v>806</v>
      </c>
      <c r="D95" s="542">
        <f t="shared" si="4"/>
        <v>3.6</v>
      </c>
      <c r="E95" s="234"/>
      <c r="F95" s="234"/>
      <c r="G95" s="234"/>
      <c r="H95" s="234"/>
      <c r="I95" s="530">
        <f>'2'!CO109</f>
        <v>3.6</v>
      </c>
      <c r="J95" s="234"/>
      <c r="K95" s="305">
        <f>'4'!CU111</f>
        <v>3</v>
      </c>
      <c r="L95" s="138"/>
      <c r="M95" s="138"/>
      <c r="N95" s="234" t="s">
        <v>795</v>
      </c>
      <c r="O95" s="138"/>
      <c r="P95" s="138"/>
      <c r="Q95" s="138"/>
      <c r="R95" s="555">
        <f>'4'!CV111</f>
        <v>0</v>
      </c>
      <c r="S95" s="138"/>
      <c r="T95" s="305">
        <f>'4'!CX111</f>
        <v>0</v>
      </c>
      <c r="U95" s="138"/>
      <c r="V95" s="138"/>
      <c r="W95" s="138"/>
      <c r="X95" s="553"/>
      <c r="Y95" s="267"/>
      <c r="Z95" s="267"/>
      <c r="AA95" s="267"/>
      <c r="AB95" s="267"/>
      <c r="AC95" s="267"/>
      <c r="AD95" s="267"/>
      <c r="AE95" s="267"/>
      <c r="AF95" s="267"/>
      <c r="AG95" s="267"/>
      <c r="AH95" s="3"/>
      <c r="AI95" s="3"/>
    </row>
    <row r="96" spans="1:35" s="94" customFormat="1" ht="31.5" x14ac:dyDescent="0.25">
      <c r="A96" s="535"/>
      <c r="B96" s="288" t="s">
        <v>821</v>
      </c>
      <c r="C96" s="50" t="s">
        <v>806</v>
      </c>
      <c r="D96" s="542">
        <f t="shared" si="4"/>
        <v>3</v>
      </c>
      <c r="E96" s="234"/>
      <c r="F96" s="234"/>
      <c r="G96" s="234"/>
      <c r="H96" s="234"/>
      <c r="I96" s="530">
        <f>'2'!CO110</f>
        <v>3</v>
      </c>
      <c r="J96" s="234"/>
      <c r="K96" s="305">
        <f>'4'!CU112</f>
        <v>2.5</v>
      </c>
      <c r="L96" s="138"/>
      <c r="M96" s="138"/>
      <c r="N96" s="234" t="s">
        <v>795</v>
      </c>
      <c r="O96" s="138"/>
      <c r="P96" s="138"/>
      <c r="Q96" s="138"/>
      <c r="R96" s="555">
        <f>'4'!CV112</f>
        <v>0</v>
      </c>
      <c r="S96" s="138"/>
      <c r="T96" s="305">
        <f>'4'!CX112</f>
        <v>0</v>
      </c>
      <c r="U96" s="138"/>
      <c r="V96" s="138"/>
      <c r="W96" s="138"/>
      <c r="X96" s="553"/>
      <c r="Y96" s="267"/>
      <c r="Z96" s="267"/>
      <c r="AA96" s="267"/>
      <c r="AB96" s="267"/>
      <c r="AC96" s="267"/>
      <c r="AD96" s="267"/>
      <c r="AE96" s="267"/>
      <c r="AF96" s="267"/>
      <c r="AG96" s="267"/>
      <c r="AH96" s="3"/>
      <c r="AI96" s="3"/>
    </row>
    <row r="97" spans="1:35" s="94" customFormat="1" ht="31.5" x14ac:dyDescent="0.25">
      <c r="A97" s="535"/>
      <c r="B97" s="288" t="s">
        <v>850</v>
      </c>
      <c r="C97" s="50" t="s">
        <v>809</v>
      </c>
      <c r="D97" s="542">
        <f t="shared" si="4"/>
        <v>1.2</v>
      </c>
      <c r="E97" s="234"/>
      <c r="F97" s="234"/>
      <c r="G97" s="234"/>
      <c r="H97" s="234"/>
      <c r="I97" s="530">
        <f>'2'!CO111</f>
        <v>1.2</v>
      </c>
      <c r="J97" s="234"/>
      <c r="K97" s="305">
        <f>'4'!CU113</f>
        <v>1</v>
      </c>
      <c r="L97" s="138"/>
      <c r="M97" s="138"/>
      <c r="N97" s="234" t="s">
        <v>795</v>
      </c>
      <c r="O97" s="138"/>
      <c r="P97" s="138"/>
      <c r="Q97" s="138"/>
      <c r="R97" s="555">
        <f>'4'!CV113</f>
        <v>0</v>
      </c>
      <c r="S97" s="138"/>
      <c r="T97" s="305">
        <f>'4'!CX113</f>
        <v>0</v>
      </c>
      <c r="U97" s="138"/>
      <c r="V97" s="138"/>
      <c r="W97" s="138"/>
      <c r="X97" s="553"/>
      <c r="Y97" s="267"/>
      <c r="Z97" s="267"/>
      <c r="AA97" s="267"/>
      <c r="AB97" s="267"/>
      <c r="AC97" s="267"/>
      <c r="AD97" s="267"/>
      <c r="AE97" s="267"/>
      <c r="AF97" s="267"/>
      <c r="AG97" s="267"/>
      <c r="AH97" s="3"/>
      <c r="AI97" s="3"/>
    </row>
    <row r="98" spans="1:35" s="94" customFormat="1" ht="31.5" x14ac:dyDescent="0.25">
      <c r="A98" s="535"/>
      <c r="B98" s="288" t="s">
        <v>851</v>
      </c>
      <c r="C98" s="50" t="s">
        <v>809</v>
      </c>
      <c r="D98" s="542">
        <f t="shared" si="4"/>
        <v>5.04</v>
      </c>
      <c r="E98" s="234"/>
      <c r="F98" s="234"/>
      <c r="G98" s="234"/>
      <c r="H98" s="234"/>
      <c r="I98" s="530">
        <f>'2'!CO112</f>
        <v>5.04</v>
      </c>
      <c r="J98" s="234"/>
      <c r="K98" s="305">
        <f>'4'!CU114</f>
        <v>4.2</v>
      </c>
      <c r="L98" s="138"/>
      <c r="M98" s="138"/>
      <c r="N98" s="234" t="s">
        <v>795</v>
      </c>
      <c r="O98" s="138"/>
      <c r="P98" s="138"/>
      <c r="Q98" s="138"/>
      <c r="R98" s="555">
        <f>'4'!CV114</f>
        <v>0</v>
      </c>
      <c r="S98" s="138"/>
      <c r="T98" s="305">
        <f>'4'!CX114</f>
        <v>0</v>
      </c>
      <c r="U98" s="138"/>
      <c r="V98" s="138"/>
      <c r="W98" s="138"/>
      <c r="X98" s="553"/>
      <c r="Y98" s="267"/>
      <c r="Z98" s="267"/>
      <c r="AA98" s="267"/>
      <c r="AB98" s="267"/>
      <c r="AC98" s="267"/>
      <c r="AD98" s="267"/>
      <c r="AE98" s="267"/>
      <c r="AF98" s="267"/>
      <c r="AG98" s="267"/>
      <c r="AH98" s="3"/>
      <c r="AI98" s="3"/>
    </row>
    <row r="99" spans="1:35" s="94" customFormat="1" ht="31.5" x14ac:dyDescent="0.25">
      <c r="A99" s="535"/>
      <c r="B99" s="346" t="s">
        <v>955</v>
      </c>
      <c r="C99" s="50" t="s">
        <v>809</v>
      </c>
      <c r="D99" s="542">
        <f t="shared" si="4"/>
        <v>6.6</v>
      </c>
      <c r="E99" s="234"/>
      <c r="F99" s="234"/>
      <c r="G99" s="234"/>
      <c r="H99" s="234"/>
      <c r="I99" s="530">
        <f>'2'!CO113</f>
        <v>6.6</v>
      </c>
      <c r="J99" s="234"/>
      <c r="K99" s="305">
        <f>'4'!CU115</f>
        <v>5.5</v>
      </c>
      <c r="L99" s="138"/>
      <c r="M99" s="138"/>
      <c r="N99" s="234" t="s">
        <v>795</v>
      </c>
      <c r="O99" s="138"/>
      <c r="P99" s="138"/>
      <c r="Q99" s="138"/>
      <c r="R99" s="555">
        <f>'4'!CV115</f>
        <v>0</v>
      </c>
      <c r="S99" s="138"/>
      <c r="T99" s="305">
        <f>'4'!CX115</f>
        <v>0</v>
      </c>
      <c r="U99" s="138"/>
      <c r="V99" s="138"/>
      <c r="W99" s="138"/>
      <c r="X99" s="553"/>
      <c r="Y99" s="267"/>
      <c r="Z99" s="267"/>
      <c r="AA99" s="267"/>
      <c r="AB99" s="267"/>
      <c r="AC99" s="267"/>
      <c r="AD99" s="267"/>
      <c r="AE99" s="267"/>
      <c r="AF99" s="267"/>
      <c r="AG99" s="267"/>
      <c r="AH99" s="3"/>
      <c r="AI99" s="3"/>
    </row>
    <row r="100" spans="1:35" s="94" customFormat="1" ht="31.5" x14ac:dyDescent="0.25">
      <c r="A100" s="535"/>
      <c r="B100" s="346" t="s">
        <v>954</v>
      </c>
      <c r="C100" s="50" t="s">
        <v>809</v>
      </c>
      <c r="D100" s="542">
        <f t="shared" si="4"/>
        <v>0.27600000000000002</v>
      </c>
      <c r="E100" s="234"/>
      <c r="F100" s="234"/>
      <c r="G100" s="234"/>
      <c r="H100" s="234"/>
      <c r="I100" s="530">
        <f>'2'!CO114</f>
        <v>0.27600000000000002</v>
      </c>
      <c r="J100" s="234"/>
      <c r="K100" s="305">
        <f>'4'!CU116</f>
        <v>0.23000000000000004</v>
      </c>
      <c r="L100" s="138"/>
      <c r="M100" s="138"/>
      <c r="N100" s="234" t="s">
        <v>795</v>
      </c>
      <c r="O100" s="138"/>
      <c r="P100" s="138"/>
      <c r="Q100" s="138"/>
      <c r="R100" s="555">
        <f>'4'!CV116</f>
        <v>0</v>
      </c>
      <c r="S100" s="138"/>
      <c r="T100" s="305">
        <f>'4'!CX116</f>
        <v>0</v>
      </c>
      <c r="U100" s="138"/>
      <c r="V100" s="138"/>
      <c r="W100" s="138"/>
      <c r="X100" s="553"/>
      <c r="Y100" s="267"/>
      <c r="Z100" s="267"/>
      <c r="AA100" s="267"/>
      <c r="AB100" s="267"/>
      <c r="AC100" s="267"/>
      <c r="AD100" s="267"/>
      <c r="AE100" s="267"/>
      <c r="AF100" s="267"/>
      <c r="AG100" s="267"/>
      <c r="AH100" s="3"/>
      <c r="AI100" s="3"/>
    </row>
    <row r="101" spans="1:35" s="94" customFormat="1" ht="31.5" x14ac:dyDescent="0.25">
      <c r="A101" s="535"/>
      <c r="B101" s="288" t="s">
        <v>821</v>
      </c>
      <c r="C101" s="50" t="s">
        <v>810</v>
      </c>
      <c r="D101" s="542">
        <f t="shared" si="4"/>
        <v>0</v>
      </c>
      <c r="E101" s="234"/>
      <c r="F101" s="234"/>
      <c r="G101" s="234"/>
      <c r="H101" s="234"/>
      <c r="I101" s="530">
        <f>'2'!CO115</f>
        <v>0</v>
      </c>
      <c r="J101" s="234"/>
      <c r="K101" s="305">
        <f>'4'!CU117</f>
        <v>0</v>
      </c>
      <c r="L101" s="138"/>
      <c r="M101" s="138"/>
      <c r="N101" s="234" t="s">
        <v>795</v>
      </c>
      <c r="O101" s="138"/>
      <c r="P101" s="138"/>
      <c r="Q101" s="138"/>
      <c r="R101" s="555">
        <f>'4'!CV117</f>
        <v>0</v>
      </c>
      <c r="S101" s="138"/>
      <c r="T101" s="305">
        <f>'4'!CX117</f>
        <v>0</v>
      </c>
      <c r="U101" s="138"/>
      <c r="V101" s="138"/>
      <c r="W101" s="138"/>
      <c r="X101" s="553"/>
      <c r="Y101" s="267"/>
      <c r="Z101" s="267"/>
      <c r="AA101" s="267"/>
      <c r="AB101" s="267"/>
      <c r="AC101" s="267"/>
      <c r="AD101" s="267"/>
      <c r="AE101" s="267"/>
      <c r="AF101" s="267"/>
      <c r="AG101" s="267"/>
      <c r="AH101" s="3"/>
      <c r="AI101" s="3"/>
    </row>
    <row r="102" spans="1:35" s="94" customFormat="1" ht="31.5" x14ac:dyDescent="0.25">
      <c r="A102" s="535"/>
      <c r="B102" s="288" t="str">
        <f>'2'!B116</f>
        <v>Приобретение автомобиля для перевозки персонала - 2 шт.</v>
      </c>
      <c r="C102" s="50" t="s">
        <v>810</v>
      </c>
      <c r="D102" s="542">
        <f t="shared" si="4"/>
        <v>1.6695</v>
      </c>
      <c r="E102" s="234"/>
      <c r="F102" s="234"/>
      <c r="G102" s="234"/>
      <c r="H102" s="234"/>
      <c r="I102" s="530">
        <f>'2'!CO116</f>
        <v>1.6695</v>
      </c>
      <c r="J102" s="234"/>
      <c r="K102" s="305">
        <f>'4'!CU118</f>
        <v>1.3912500000000001</v>
      </c>
      <c r="L102" s="138"/>
      <c r="M102" s="138"/>
      <c r="N102" s="234" t="s">
        <v>795</v>
      </c>
      <c r="O102" s="138"/>
      <c r="P102" s="138"/>
      <c r="Q102" s="138"/>
      <c r="R102" s="555">
        <f>'4'!CV118</f>
        <v>0</v>
      </c>
      <c r="S102" s="138"/>
      <c r="T102" s="305">
        <f>'4'!CX118</f>
        <v>0</v>
      </c>
      <c r="U102" s="138"/>
      <c r="V102" s="138"/>
      <c r="W102" s="138"/>
      <c r="X102" s="553"/>
      <c r="Y102" s="267"/>
      <c r="Z102" s="267"/>
      <c r="AA102" s="267"/>
      <c r="AB102" s="267"/>
      <c r="AC102" s="267"/>
      <c r="AD102" s="267"/>
      <c r="AE102" s="267"/>
      <c r="AF102" s="267"/>
      <c r="AG102" s="267"/>
      <c r="AH102" s="3"/>
      <c r="AI102" s="3"/>
    </row>
    <row r="103" spans="1:35" s="94" customFormat="1" ht="31.5" x14ac:dyDescent="0.25">
      <c r="A103" s="535"/>
      <c r="B103" s="288" t="s">
        <v>1050</v>
      </c>
      <c r="C103" s="50" t="s">
        <v>810</v>
      </c>
      <c r="D103" s="542">
        <f t="shared" si="4"/>
        <v>6.3929999999999998</v>
      </c>
      <c r="E103" s="234"/>
      <c r="F103" s="234"/>
      <c r="G103" s="234"/>
      <c r="H103" s="234"/>
      <c r="I103" s="530">
        <f>'2'!CO117</f>
        <v>6.3929999999999998</v>
      </c>
      <c r="J103" s="234"/>
      <c r="K103" s="305">
        <f>'4'!CU119</f>
        <v>5.3274999999999997</v>
      </c>
      <c r="L103" s="138"/>
      <c r="M103" s="138"/>
      <c r="N103" s="234" t="s">
        <v>795</v>
      </c>
      <c r="O103" s="138"/>
      <c r="P103" s="138"/>
      <c r="Q103" s="138"/>
      <c r="R103" s="555">
        <f>'4'!CV119</f>
        <v>0</v>
      </c>
      <c r="S103" s="138"/>
      <c r="T103" s="305">
        <f>'4'!CX119</f>
        <v>0</v>
      </c>
      <c r="U103" s="138"/>
      <c r="V103" s="138"/>
      <c r="W103" s="138"/>
      <c r="X103" s="553"/>
      <c r="Y103" s="267"/>
      <c r="Z103" s="267"/>
      <c r="AA103" s="267"/>
      <c r="AB103" s="267"/>
      <c r="AC103" s="267"/>
      <c r="AD103" s="267"/>
      <c r="AE103" s="267"/>
      <c r="AF103" s="267"/>
      <c r="AG103" s="267"/>
      <c r="AH103" s="3"/>
      <c r="AI103" s="3"/>
    </row>
    <row r="104" spans="1:35" s="94" customFormat="1" ht="31.5" x14ac:dyDescent="0.25">
      <c r="A104" s="535"/>
      <c r="B104" s="288" t="s">
        <v>821</v>
      </c>
      <c r="C104" s="50" t="s">
        <v>813</v>
      </c>
      <c r="D104" s="542">
        <f t="shared" si="4"/>
        <v>2.4</v>
      </c>
      <c r="E104" s="234"/>
      <c r="F104" s="234"/>
      <c r="G104" s="234"/>
      <c r="H104" s="234"/>
      <c r="I104" s="530">
        <f>'2'!CO118</f>
        <v>2.4</v>
      </c>
      <c r="J104" s="234"/>
      <c r="K104" s="305">
        <f>'4'!CU120</f>
        <v>2</v>
      </c>
      <c r="L104" s="138"/>
      <c r="M104" s="138"/>
      <c r="N104" s="234" t="s">
        <v>795</v>
      </c>
      <c r="O104" s="138"/>
      <c r="P104" s="138"/>
      <c r="Q104" s="138"/>
      <c r="R104" s="555">
        <f>'4'!CV120</f>
        <v>0</v>
      </c>
      <c r="S104" s="138"/>
      <c r="T104" s="305">
        <f>'4'!CX120</f>
        <v>0</v>
      </c>
      <c r="U104" s="138"/>
      <c r="V104" s="138"/>
      <c r="W104" s="138"/>
      <c r="X104" s="553"/>
      <c r="Y104" s="267"/>
      <c r="Z104" s="267"/>
      <c r="AA104" s="267"/>
      <c r="AB104" s="267"/>
      <c r="AC104" s="267"/>
      <c r="AD104" s="267"/>
      <c r="AE104" s="267"/>
      <c r="AF104" s="267"/>
      <c r="AG104" s="267"/>
      <c r="AH104" s="3"/>
      <c r="AI104" s="3"/>
    </row>
    <row r="105" spans="1:35" s="94" customFormat="1" ht="31.5" x14ac:dyDescent="0.25">
      <c r="A105" s="535"/>
      <c r="B105" s="288" t="s">
        <v>1050</v>
      </c>
      <c r="C105" s="50" t="s">
        <v>813</v>
      </c>
      <c r="D105" s="542">
        <f t="shared" si="4"/>
        <v>8.0400000000000009</v>
      </c>
      <c r="E105" s="234"/>
      <c r="F105" s="234"/>
      <c r="G105" s="234"/>
      <c r="H105" s="234"/>
      <c r="I105" s="530">
        <f>'2'!CO119</f>
        <v>8.0400000000000009</v>
      </c>
      <c r="J105" s="234"/>
      <c r="K105" s="305">
        <f>'4'!CU121</f>
        <v>6.7000000000000011</v>
      </c>
      <c r="L105" s="138"/>
      <c r="M105" s="138"/>
      <c r="N105" s="234" t="s">
        <v>795</v>
      </c>
      <c r="O105" s="138"/>
      <c r="P105" s="138"/>
      <c r="Q105" s="138"/>
      <c r="R105" s="555">
        <f>'4'!CV121</f>
        <v>0</v>
      </c>
      <c r="S105" s="138"/>
      <c r="T105" s="305">
        <f>'4'!CX121</f>
        <v>0</v>
      </c>
      <c r="U105" s="138"/>
      <c r="V105" s="138"/>
      <c r="W105" s="138"/>
      <c r="X105" s="553"/>
      <c r="Y105" s="267"/>
      <c r="Z105" s="267"/>
      <c r="AA105" s="267"/>
      <c r="AB105" s="267"/>
      <c r="AC105" s="267"/>
      <c r="AD105" s="267"/>
      <c r="AE105" s="267"/>
      <c r="AF105" s="267"/>
      <c r="AG105" s="267"/>
      <c r="AH105" s="3"/>
      <c r="AI105" s="3"/>
    </row>
    <row r="106" spans="1:35" s="94" customFormat="1" ht="31.5" x14ac:dyDescent="0.25">
      <c r="A106" s="535"/>
      <c r="B106" s="288" t="s">
        <v>855</v>
      </c>
      <c r="C106" s="50" t="s">
        <v>813</v>
      </c>
      <c r="D106" s="542">
        <f t="shared" si="4"/>
        <v>0</v>
      </c>
      <c r="E106" s="234"/>
      <c r="F106" s="234"/>
      <c r="G106" s="234"/>
      <c r="H106" s="234"/>
      <c r="I106" s="530">
        <f>'2'!CO120</f>
        <v>0</v>
      </c>
      <c r="J106" s="234"/>
      <c r="K106" s="305">
        <f>'4'!CU122</f>
        <v>0</v>
      </c>
      <c r="L106" s="138"/>
      <c r="M106" s="138"/>
      <c r="N106" s="234" t="s">
        <v>795</v>
      </c>
      <c r="O106" s="138"/>
      <c r="P106" s="138"/>
      <c r="Q106" s="138"/>
      <c r="R106" s="555">
        <f>'4'!CV122</f>
        <v>0</v>
      </c>
      <c r="S106" s="138"/>
      <c r="T106" s="305">
        <f>'4'!CX122</f>
        <v>0</v>
      </c>
      <c r="U106" s="138"/>
      <c r="V106" s="138"/>
      <c r="W106" s="138"/>
      <c r="X106" s="553"/>
      <c r="Y106" s="267"/>
      <c r="Z106" s="267"/>
      <c r="AA106" s="267"/>
      <c r="AB106" s="267"/>
      <c r="AC106" s="267"/>
      <c r="AD106" s="267"/>
      <c r="AE106" s="267"/>
      <c r="AF106" s="267"/>
      <c r="AG106" s="267"/>
      <c r="AH106" s="3"/>
      <c r="AI106" s="3"/>
    </row>
    <row r="107" spans="1:35" s="94" customFormat="1" ht="31.5" x14ac:dyDescent="0.25">
      <c r="A107" s="535"/>
      <c r="B107" s="288" t="s">
        <v>821</v>
      </c>
      <c r="C107" s="50" t="s">
        <v>817</v>
      </c>
      <c r="D107" s="542">
        <f t="shared" si="4"/>
        <v>1.9559999999999977</v>
      </c>
      <c r="E107" s="234"/>
      <c r="F107" s="234"/>
      <c r="G107" s="234"/>
      <c r="H107" s="234"/>
      <c r="I107" s="530">
        <f>'2'!CO121</f>
        <v>1.9559999999999977</v>
      </c>
      <c r="J107" s="234"/>
      <c r="K107" s="305">
        <f>'4'!CU123</f>
        <v>1.6299999999999981</v>
      </c>
      <c r="L107" s="138"/>
      <c r="M107" s="138"/>
      <c r="N107" s="234" t="s">
        <v>795</v>
      </c>
      <c r="O107" s="138"/>
      <c r="P107" s="138"/>
      <c r="Q107" s="138"/>
      <c r="R107" s="555">
        <f>'4'!CV123</f>
        <v>0</v>
      </c>
      <c r="S107" s="138"/>
      <c r="T107" s="305">
        <f>'4'!CX123</f>
        <v>0</v>
      </c>
      <c r="U107" s="138"/>
      <c r="V107" s="138"/>
      <c r="W107" s="138"/>
      <c r="X107" s="553"/>
      <c r="Y107" s="267"/>
      <c r="Z107" s="267"/>
      <c r="AA107" s="267"/>
      <c r="AB107" s="267"/>
      <c r="AC107" s="267"/>
      <c r="AD107" s="267"/>
      <c r="AE107" s="267"/>
      <c r="AF107" s="267"/>
      <c r="AG107" s="267"/>
      <c r="AH107" s="3"/>
      <c r="AI107" s="3"/>
    </row>
    <row r="108" spans="1:35" s="94" customFormat="1" ht="31.5" x14ac:dyDescent="0.25">
      <c r="A108" s="535"/>
      <c r="B108" s="288" t="s">
        <v>1050</v>
      </c>
      <c r="C108" s="50" t="s">
        <v>817</v>
      </c>
      <c r="D108" s="542">
        <f t="shared" si="4"/>
        <v>8.8440000000000012</v>
      </c>
      <c r="E108" s="234"/>
      <c r="F108" s="234"/>
      <c r="G108" s="234"/>
      <c r="H108" s="234"/>
      <c r="I108" s="530">
        <f>'2'!CO122</f>
        <v>8.8440000000000012</v>
      </c>
      <c r="J108" s="234"/>
      <c r="K108" s="305">
        <f>'4'!CU124</f>
        <v>7.370000000000001</v>
      </c>
      <c r="L108" s="138"/>
      <c r="M108" s="138"/>
      <c r="N108" s="234" t="s">
        <v>795</v>
      </c>
      <c r="O108" s="138"/>
      <c r="P108" s="138"/>
      <c r="Q108" s="138"/>
      <c r="R108" s="555">
        <f>'4'!CV124</f>
        <v>0</v>
      </c>
      <c r="S108" s="138"/>
      <c r="T108" s="305">
        <f>'4'!CX124</f>
        <v>0</v>
      </c>
      <c r="U108" s="138"/>
      <c r="V108" s="138"/>
      <c r="W108" s="138"/>
      <c r="X108" s="553"/>
      <c r="Y108" s="267"/>
      <c r="Z108" s="267"/>
      <c r="AA108" s="267"/>
      <c r="AB108" s="267"/>
      <c r="AC108" s="267"/>
      <c r="AD108" s="267"/>
      <c r="AE108" s="267"/>
      <c r="AF108" s="267"/>
      <c r="AG108" s="267"/>
      <c r="AH108" s="3"/>
      <c r="AI108" s="3"/>
    </row>
    <row r="109" spans="1:35" s="94" customFormat="1" ht="15.75" x14ac:dyDescent="0.25">
      <c r="A109" s="496"/>
      <c r="B109" s="482"/>
      <c r="C109" s="482"/>
      <c r="D109" s="542">
        <f t="shared" si="4"/>
        <v>0</v>
      </c>
      <c r="E109" s="234"/>
      <c r="F109" s="234"/>
      <c r="G109" s="234"/>
      <c r="H109" s="234"/>
      <c r="I109" s="489">
        <f>'2'!CO123</f>
        <v>0</v>
      </c>
      <c r="J109" s="234"/>
      <c r="K109" s="305">
        <f>'4'!CU125</f>
        <v>0</v>
      </c>
      <c r="L109" s="138"/>
      <c r="M109" s="138"/>
      <c r="N109" s="234"/>
      <c r="O109" s="138"/>
      <c r="P109" s="138"/>
      <c r="Q109" s="138"/>
      <c r="R109" s="555">
        <f>'4'!CV125</f>
        <v>0</v>
      </c>
      <c r="S109" s="138"/>
      <c r="T109" s="305">
        <f>'4'!CX125</f>
        <v>0</v>
      </c>
      <c r="U109" s="138"/>
      <c r="V109" s="138"/>
      <c r="W109" s="138"/>
      <c r="X109" s="553"/>
      <c r="Y109" s="267"/>
      <c r="Z109" s="267"/>
      <c r="AA109" s="267"/>
      <c r="AB109" s="267"/>
      <c r="AC109" s="267"/>
      <c r="AD109" s="267"/>
      <c r="AE109" s="267"/>
      <c r="AF109" s="267"/>
      <c r="AG109" s="267"/>
      <c r="AH109" s="3"/>
      <c r="AI109" s="3"/>
    </row>
    <row r="110" spans="1:35" s="94" customFormat="1" ht="94.5" x14ac:dyDescent="0.25">
      <c r="A110" s="495" t="s">
        <v>758</v>
      </c>
      <c r="B110" s="475" t="s">
        <v>759</v>
      </c>
      <c r="C110" s="482"/>
      <c r="D110" s="542">
        <f t="shared" si="4"/>
        <v>0</v>
      </c>
      <c r="E110" s="234" t="s">
        <v>763</v>
      </c>
      <c r="F110" s="234"/>
      <c r="G110" s="234"/>
      <c r="H110" s="234"/>
      <c r="I110" s="489">
        <f>'2'!CO124</f>
        <v>0</v>
      </c>
      <c r="J110" s="234"/>
      <c r="K110" s="305">
        <f>'4'!CU126</f>
        <v>0</v>
      </c>
      <c r="L110" s="138"/>
      <c r="M110" s="138" t="s">
        <v>763</v>
      </c>
      <c r="N110" s="234"/>
      <c r="O110" s="138"/>
      <c r="P110" s="138"/>
      <c r="Q110" s="138"/>
      <c r="R110" s="556">
        <f>'4'!CV126</f>
        <v>0</v>
      </c>
      <c r="S110" s="138"/>
      <c r="T110" s="305">
        <f>'4'!CX126</f>
        <v>0</v>
      </c>
      <c r="U110" s="138"/>
      <c r="V110" s="138"/>
      <c r="W110" s="138"/>
      <c r="X110" s="553"/>
      <c r="Y110" s="267"/>
      <c r="Z110" s="267"/>
      <c r="AA110" s="267"/>
      <c r="AB110" s="267"/>
      <c r="AC110" s="267"/>
      <c r="AD110" s="267"/>
      <c r="AE110" s="267"/>
      <c r="AF110" s="267"/>
      <c r="AG110" s="267"/>
      <c r="AH110" s="3"/>
      <c r="AI110" s="3"/>
    </row>
    <row r="111" spans="1:35" s="94" customFormat="1" ht="48.75" customHeight="1" x14ac:dyDescent="0.25">
      <c r="A111" s="495" t="s">
        <v>760</v>
      </c>
      <c r="B111" s="475" t="s">
        <v>761</v>
      </c>
      <c r="C111" s="482"/>
      <c r="D111" s="542">
        <f t="shared" si="4"/>
        <v>27.164199999999997</v>
      </c>
      <c r="E111" s="234"/>
      <c r="F111" s="234"/>
      <c r="G111" s="234"/>
      <c r="H111" s="234"/>
      <c r="I111" s="489">
        <f>'2'!CO125</f>
        <v>27.164199999999997</v>
      </c>
      <c r="J111" s="234"/>
      <c r="K111" s="305">
        <f>'4'!CU127</f>
        <v>22.636833333333332</v>
      </c>
      <c r="L111" s="138"/>
      <c r="M111" s="138"/>
      <c r="N111" s="234" t="s">
        <v>795</v>
      </c>
      <c r="O111" s="138"/>
      <c r="P111" s="138"/>
      <c r="Q111" s="138"/>
      <c r="R111" s="555">
        <f>'4'!CV127</f>
        <v>0.8</v>
      </c>
      <c r="S111" s="138"/>
      <c r="T111" s="305">
        <f>'4'!CX127</f>
        <v>3.9910000000000001</v>
      </c>
      <c r="U111" s="138"/>
      <c r="V111" s="138"/>
      <c r="W111" s="138"/>
      <c r="X111" s="553"/>
      <c r="Y111" s="267"/>
      <c r="Z111" s="267"/>
      <c r="AA111" s="267"/>
      <c r="AB111" s="267"/>
      <c r="AC111" s="267"/>
      <c r="AD111" s="267"/>
      <c r="AE111" s="267"/>
      <c r="AF111" s="267"/>
      <c r="AG111" s="267"/>
      <c r="AH111" s="3"/>
      <c r="AI111" s="3"/>
    </row>
    <row r="112" spans="1:35" s="94" customFormat="1" ht="63" x14ac:dyDescent="0.25">
      <c r="A112" s="495"/>
      <c r="B112" s="282" t="s">
        <v>950</v>
      </c>
      <c r="C112" s="526" t="s">
        <v>809</v>
      </c>
      <c r="D112" s="542">
        <f t="shared" si="4"/>
        <v>3.7869999999999999</v>
      </c>
      <c r="E112" s="234" t="s">
        <v>939</v>
      </c>
      <c r="F112" s="234"/>
      <c r="G112" s="234"/>
      <c r="H112" s="234"/>
      <c r="I112" s="530">
        <f>'2'!CO126</f>
        <v>3.7869999999999999</v>
      </c>
      <c r="J112" s="234"/>
      <c r="K112" s="305">
        <f>'4'!CU128</f>
        <v>3.1558333333333333</v>
      </c>
      <c r="L112" s="138"/>
      <c r="M112" s="138"/>
      <c r="N112" s="234" t="s">
        <v>795</v>
      </c>
      <c r="O112" s="138"/>
      <c r="P112" s="138"/>
      <c r="Q112" s="138"/>
      <c r="R112" s="555">
        <f>'4'!CV128</f>
        <v>0</v>
      </c>
      <c r="S112" s="138"/>
      <c r="T112" s="305">
        <f>'4'!CX128</f>
        <v>1</v>
      </c>
      <c r="U112" s="138"/>
      <c r="V112" s="138"/>
      <c r="W112" s="138"/>
      <c r="X112" s="553"/>
      <c r="Y112" s="267"/>
      <c r="Z112" s="267"/>
      <c r="AA112" s="267"/>
      <c r="AB112" s="267"/>
      <c r="AC112" s="267"/>
      <c r="AD112" s="267"/>
      <c r="AE112" s="267"/>
      <c r="AF112" s="267"/>
      <c r="AG112" s="267"/>
      <c r="AH112" s="3"/>
      <c r="AI112" s="3"/>
    </row>
    <row r="113" spans="1:35" s="94" customFormat="1" ht="63" x14ac:dyDescent="0.25">
      <c r="A113" s="495"/>
      <c r="B113" s="282" t="s">
        <v>951</v>
      </c>
      <c r="C113" s="526" t="s">
        <v>809</v>
      </c>
      <c r="D113" s="542">
        <f t="shared" si="4"/>
        <v>4.1449999999999996</v>
      </c>
      <c r="E113" s="234" t="s">
        <v>939</v>
      </c>
      <c r="F113" s="234"/>
      <c r="G113" s="234"/>
      <c r="H113" s="234"/>
      <c r="I113" s="530">
        <f>'2'!CO127</f>
        <v>4.1449999999999996</v>
      </c>
      <c r="J113" s="234"/>
      <c r="K113" s="305">
        <f>'4'!CU129</f>
        <v>3.4541666666666666</v>
      </c>
      <c r="L113" s="138"/>
      <c r="M113" s="138"/>
      <c r="N113" s="234" t="s">
        <v>796</v>
      </c>
      <c r="O113" s="138"/>
      <c r="P113" s="138"/>
      <c r="Q113" s="138"/>
      <c r="R113" s="555">
        <f>'4'!CV129</f>
        <v>0</v>
      </c>
      <c r="S113" s="138"/>
      <c r="T113" s="305">
        <f>'4'!CX129</f>
        <v>0.52600000000000002</v>
      </c>
      <c r="U113" s="138"/>
      <c r="V113" s="138"/>
      <c r="W113" s="138"/>
      <c r="X113" s="553"/>
      <c r="Y113" s="267"/>
      <c r="Z113" s="267"/>
      <c r="AA113" s="267"/>
      <c r="AB113" s="267"/>
      <c r="AC113" s="267"/>
      <c r="AD113" s="267"/>
      <c r="AE113" s="267"/>
      <c r="AF113" s="267"/>
      <c r="AG113" s="267"/>
      <c r="AH113" s="3"/>
      <c r="AI113" s="3"/>
    </row>
    <row r="114" spans="1:35" s="94" customFormat="1" ht="63" x14ac:dyDescent="0.25">
      <c r="A114" s="495"/>
      <c r="B114" s="282" t="s">
        <v>952</v>
      </c>
      <c r="C114" s="526" t="s">
        <v>809</v>
      </c>
      <c r="D114" s="542">
        <f t="shared" si="4"/>
        <v>1.3284</v>
      </c>
      <c r="E114" s="234" t="s">
        <v>939</v>
      </c>
      <c r="F114" s="234"/>
      <c r="G114" s="234"/>
      <c r="H114" s="234"/>
      <c r="I114" s="530">
        <f>'2'!CO128</f>
        <v>1.3284</v>
      </c>
      <c r="J114" s="234"/>
      <c r="K114" s="305">
        <f>'4'!CU130</f>
        <v>1.107</v>
      </c>
      <c r="L114" s="138"/>
      <c r="M114" s="138"/>
      <c r="N114" s="234" t="s">
        <v>796</v>
      </c>
      <c r="O114" s="138"/>
      <c r="P114" s="138"/>
      <c r="Q114" s="138"/>
      <c r="R114" s="555">
        <f>'4'!CV130</f>
        <v>0.4</v>
      </c>
      <c r="S114" s="138"/>
      <c r="T114" s="305">
        <f>'4'!CX130</f>
        <v>0</v>
      </c>
      <c r="U114" s="138"/>
      <c r="V114" s="138"/>
      <c r="W114" s="138"/>
      <c r="X114" s="553"/>
      <c r="Y114" s="267"/>
      <c r="Z114" s="267"/>
      <c r="AA114" s="267"/>
      <c r="AB114" s="267"/>
      <c r="AC114" s="267"/>
      <c r="AD114" s="267"/>
      <c r="AE114" s="267"/>
      <c r="AF114" s="267"/>
      <c r="AG114" s="267"/>
      <c r="AH114" s="3"/>
      <c r="AI114" s="3"/>
    </row>
    <row r="115" spans="1:35" s="94" customFormat="1" ht="63" x14ac:dyDescent="0.25">
      <c r="A115" s="495"/>
      <c r="B115" s="282" t="s">
        <v>953</v>
      </c>
      <c r="C115" s="526" t="s">
        <v>809</v>
      </c>
      <c r="D115" s="542">
        <f t="shared" si="4"/>
        <v>1.7949999999999999</v>
      </c>
      <c r="E115" s="234" t="s">
        <v>939</v>
      </c>
      <c r="F115" s="234"/>
      <c r="G115" s="234"/>
      <c r="H115" s="234"/>
      <c r="I115" s="530">
        <f>'2'!CO129</f>
        <v>1.7949999999999999</v>
      </c>
      <c r="J115" s="234"/>
      <c r="K115" s="305">
        <f>'4'!CU131</f>
        <v>1.4958333333333333</v>
      </c>
      <c r="L115" s="138"/>
      <c r="M115" s="138"/>
      <c r="N115" s="234" t="s">
        <v>795</v>
      </c>
      <c r="O115" s="138"/>
      <c r="P115" s="138"/>
      <c r="Q115" s="138"/>
      <c r="R115" s="555">
        <f>'4'!CV131</f>
        <v>0</v>
      </c>
      <c r="S115" s="138"/>
      <c r="T115" s="305">
        <f>'4'!CX131</f>
        <v>0.65</v>
      </c>
      <c r="U115" s="138"/>
      <c r="V115" s="138"/>
      <c r="W115" s="138"/>
      <c r="X115" s="553"/>
      <c r="Y115" s="267"/>
      <c r="Z115" s="267"/>
      <c r="AA115" s="267"/>
      <c r="AB115" s="267"/>
      <c r="AC115" s="267"/>
      <c r="AD115" s="267"/>
      <c r="AE115" s="267"/>
      <c r="AF115" s="267"/>
      <c r="AG115" s="267"/>
      <c r="AH115" s="3"/>
      <c r="AI115" s="3"/>
    </row>
    <row r="116" spans="1:35" s="94" customFormat="1" ht="47.25" x14ac:dyDescent="0.25">
      <c r="A116" s="495"/>
      <c r="B116" s="282" t="str">
        <f>'2'!B130</f>
        <v>Строительство КТП в районе "Прибрежный" для перевода нагрузок с ТП "Свобода"</v>
      </c>
      <c r="C116" s="554" t="str">
        <f>'2'!C130</f>
        <v>N</v>
      </c>
      <c r="D116" s="542">
        <f t="shared" si="4"/>
        <v>3.6791999999999998</v>
      </c>
      <c r="E116" s="234" t="s">
        <v>938</v>
      </c>
      <c r="F116" s="234"/>
      <c r="G116" s="234"/>
      <c r="H116" s="234"/>
      <c r="I116" s="530">
        <f>'2'!CO130</f>
        <v>3.6791999999999998</v>
      </c>
      <c r="J116" s="234"/>
      <c r="K116" s="305">
        <f>'4'!CU132</f>
        <v>3.0659999999999998</v>
      </c>
      <c r="L116" s="138"/>
      <c r="M116" s="138"/>
      <c r="N116" s="234" t="s">
        <v>796</v>
      </c>
      <c r="O116" s="138"/>
      <c r="P116" s="138"/>
      <c r="Q116" s="138"/>
      <c r="R116" s="555">
        <f>'4'!CV132</f>
        <v>0.4</v>
      </c>
      <c r="S116" s="138"/>
      <c r="T116" s="305">
        <f>'4'!CX132</f>
        <v>0</v>
      </c>
      <c r="U116" s="138"/>
      <c r="V116" s="138"/>
      <c r="W116" s="138"/>
      <c r="X116" s="553"/>
      <c r="Y116" s="267"/>
      <c r="Z116" s="267"/>
      <c r="AA116" s="267"/>
      <c r="AB116" s="267"/>
      <c r="AC116" s="267"/>
      <c r="AD116" s="267"/>
      <c r="AE116" s="267"/>
      <c r="AF116" s="267"/>
      <c r="AG116" s="267"/>
      <c r="AH116" s="3"/>
      <c r="AI116" s="3"/>
    </row>
    <row r="117" spans="1:35" s="94" customFormat="1" ht="63" x14ac:dyDescent="0.25">
      <c r="A117" s="495"/>
      <c r="B117" s="282" t="str">
        <f>'2'!B131</f>
        <v>Строительство КЛ-6кВ до КТП в районе "Свобода" путем врезки в существующую КЛ-6кВ ТП-340-РП_25 ф.2514</v>
      </c>
      <c r="C117" s="554" t="str">
        <f>'2'!C131</f>
        <v>N</v>
      </c>
      <c r="D117" s="542">
        <f t="shared" si="4"/>
        <v>4.3979999999999997</v>
      </c>
      <c r="E117" s="234" t="s">
        <v>938</v>
      </c>
      <c r="F117" s="234"/>
      <c r="G117" s="234"/>
      <c r="H117" s="234"/>
      <c r="I117" s="530">
        <f>'2'!CO131</f>
        <v>4.3979999999999997</v>
      </c>
      <c r="J117" s="234"/>
      <c r="K117" s="305">
        <f>'4'!CU133</f>
        <v>3.665</v>
      </c>
      <c r="L117" s="138"/>
      <c r="M117" s="138"/>
      <c r="N117" s="234" t="s">
        <v>796</v>
      </c>
      <c r="O117" s="138"/>
      <c r="P117" s="138"/>
      <c r="Q117" s="138"/>
      <c r="R117" s="556">
        <f>'4'!CV133</f>
        <v>0</v>
      </c>
      <c r="S117" s="138"/>
      <c r="T117" s="305">
        <f>'4'!CX133</f>
        <v>0.8</v>
      </c>
      <c r="U117" s="138"/>
      <c r="V117" s="138"/>
      <c r="W117" s="138"/>
      <c r="X117" s="553"/>
      <c r="Y117" s="267"/>
      <c r="Z117" s="267"/>
      <c r="AA117" s="267"/>
      <c r="AB117" s="267"/>
      <c r="AC117" s="267"/>
      <c r="AD117" s="267"/>
      <c r="AE117" s="267"/>
      <c r="AF117" s="267"/>
      <c r="AG117" s="267"/>
      <c r="AH117" s="3"/>
      <c r="AI117" s="3"/>
    </row>
    <row r="118" spans="1:35" s="94" customFormat="1" ht="47.25" x14ac:dyDescent="0.25">
      <c r="A118" s="495"/>
      <c r="B118" s="282" t="str">
        <f>'2'!B132</f>
        <v>Строительство КЛ-6кВ от ТП-375 путем врезки в существующую 
КЛ-6кВ ТП-374-РП-20</v>
      </c>
      <c r="C118" s="554" t="str">
        <f>'2'!C132</f>
        <v>N</v>
      </c>
      <c r="D118" s="542">
        <f t="shared" si="4"/>
        <v>2.7864</v>
      </c>
      <c r="E118" s="234" t="s">
        <v>938</v>
      </c>
      <c r="F118" s="234"/>
      <c r="G118" s="234"/>
      <c r="H118" s="234"/>
      <c r="I118" s="530">
        <f>'2'!CO132</f>
        <v>2.7864</v>
      </c>
      <c r="J118" s="234"/>
      <c r="K118" s="305">
        <f>'4'!CU134</f>
        <v>2.3220000000000001</v>
      </c>
      <c r="L118" s="138"/>
      <c r="M118" s="138"/>
      <c r="N118" s="234" t="s">
        <v>795</v>
      </c>
      <c r="O118" s="138"/>
      <c r="P118" s="138"/>
      <c r="Q118" s="138"/>
      <c r="R118" s="555">
        <f>'4'!CV134</f>
        <v>0</v>
      </c>
      <c r="S118" s="138"/>
      <c r="T118" s="305">
        <f>'4'!CX134</f>
        <v>0.24</v>
      </c>
      <c r="U118" s="138"/>
      <c r="V118" s="138"/>
      <c r="W118" s="138"/>
      <c r="X118" s="553"/>
      <c r="Y118" s="267"/>
      <c r="Z118" s="267"/>
      <c r="AA118" s="267"/>
      <c r="AB118" s="267"/>
      <c r="AC118" s="267"/>
      <c r="AD118" s="267"/>
      <c r="AE118" s="267"/>
      <c r="AF118" s="267"/>
      <c r="AG118" s="267"/>
      <c r="AH118" s="3"/>
      <c r="AI118" s="3"/>
    </row>
    <row r="119" spans="1:35" s="94" customFormat="1" ht="63" x14ac:dyDescent="0.25">
      <c r="A119" s="495"/>
      <c r="B119" s="282" t="str">
        <f>'2'!B133</f>
        <v>Строительство КВЛ-0,4кВ ТП-197 по ул. Б. Вонговская (с перераспределением нагрузки от ТП-115, ТП-114)</v>
      </c>
      <c r="C119" s="554" t="str">
        <f>'2'!C133</f>
        <v>N</v>
      </c>
      <c r="D119" s="542">
        <f t="shared" si="4"/>
        <v>0.25079999999999997</v>
      </c>
      <c r="E119" s="234" t="s">
        <v>938</v>
      </c>
      <c r="F119" s="234"/>
      <c r="G119" s="234"/>
      <c r="H119" s="234"/>
      <c r="I119" s="542">
        <f>'2'!CO133</f>
        <v>0.25079999999999997</v>
      </c>
      <c r="J119" s="234"/>
      <c r="K119" s="305">
        <f>'4'!CU135</f>
        <v>0.20899999999999999</v>
      </c>
      <c r="L119" s="138"/>
      <c r="M119" s="138"/>
      <c r="N119" s="234" t="s">
        <v>796</v>
      </c>
      <c r="O119" s="138"/>
      <c r="P119" s="138"/>
      <c r="Q119" s="138"/>
      <c r="R119" s="555">
        <f>'4'!CV135</f>
        <v>0</v>
      </c>
      <c r="S119" s="138"/>
      <c r="T119" s="305">
        <f>'4'!CX135</f>
        <v>0.17499999999999999</v>
      </c>
      <c r="U119" s="138"/>
      <c r="V119" s="138"/>
      <c r="W119" s="138"/>
      <c r="X119" s="553"/>
      <c r="Y119" s="267"/>
      <c r="Z119" s="267"/>
      <c r="AA119" s="267"/>
      <c r="AB119" s="267"/>
      <c r="AC119" s="267"/>
      <c r="AD119" s="267"/>
      <c r="AE119" s="267"/>
      <c r="AF119" s="267"/>
      <c r="AG119" s="267"/>
      <c r="AH119" s="3"/>
      <c r="AI119" s="3"/>
    </row>
    <row r="120" spans="1:35" s="94" customFormat="1" ht="31.5" x14ac:dyDescent="0.25">
      <c r="A120" s="495"/>
      <c r="B120" s="282" t="str">
        <f>'2'!B134</f>
        <v>Строительство КЛ-6кВ ТП-11-ТП-12 с учатком ГНБ</v>
      </c>
      <c r="C120" s="526" t="s">
        <v>817</v>
      </c>
      <c r="D120" s="542">
        <f t="shared" si="4"/>
        <v>2.4144000000000001</v>
      </c>
      <c r="E120" s="234" t="s">
        <v>938</v>
      </c>
      <c r="F120" s="234"/>
      <c r="G120" s="234"/>
      <c r="H120" s="234"/>
      <c r="I120" s="530">
        <f>'2'!CO134</f>
        <v>2.4144000000000001</v>
      </c>
      <c r="J120" s="234"/>
      <c r="K120" s="305">
        <f>'4'!CU136</f>
        <v>2.012</v>
      </c>
      <c r="L120" s="138"/>
      <c r="M120" s="138"/>
      <c r="N120" s="234" t="s">
        <v>796</v>
      </c>
      <c r="O120" s="138"/>
      <c r="P120" s="138"/>
      <c r="Q120" s="138"/>
      <c r="R120" s="555">
        <f>'4'!CV136</f>
        <v>0</v>
      </c>
      <c r="S120" s="138"/>
      <c r="T120" s="305">
        <f>'4'!CX136</f>
        <v>0.25</v>
      </c>
      <c r="U120" s="138"/>
      <c r="V120" s="138"/>
      <c r="W120" s="138"/>
      <c r="X120" s="553"/>
      <c r="Y120" s="267"/>
      <c r="Z120" s="267"/>
      <c r="AA120" s="267"/>
      <c r="AB120" s="267"/>
      <c r="AC120" s="267"/>
      <c r="AD120" s="267"/>
      <c r="AE120" s="267"/>
      <c r="AF120" s="267"/>
      <c r="AG120" s="267"/>
      <c r="AH120" s="3"/>
      <c r="AI120" s="3"/>
    </row>
    <row r="121" spans="1:35" s="94" customFormat="1" ht="31.5" x14ac:dyDescent="0.25">
      <c r="A121" s="495"/>
      <c r="B121" s="282" t="str">
        <f>'2'!B135</f>
        <v>Размещение КЛ-6кВ ТП-25-ТП-391 с участком ГНБ</v>
      </c>
      <c r="C121" s="526" t="s">
        <v>817</v>
      </c>
      <c r="D121" s="542">
        <f t="shared" si="4"/>
        <v>2.5799999999999996</v>
      </c>
      <c r="E121" s="234" t="s">
        <v>938</v>
      </c>
      <c r="F121" s="234"/>
      <c r="G121" s="234"/>
      <c r="H121" s="234"/>
      <c r="I121" s="530">
        <f>'2'!CO135</f>
        <v>2.5799999999999996</v>
      </c>
      <c r="J121" s="234"/>
      <c r="K121" s="305">
        <f>'4'!CU137</f>
        <v>2.15</v>
      </c>
      <c r="L121" s="138"/>
      <c r="M121" s="138"/>
      <c r="N121" s="234" t="s">
        <v>796</v>
      </c>
      <c r="O121" s="138"/>
      <c r="P121" s="138"/>
      <c r="Q121" s="138"/>
      <c r="R121" s="555">
        <f>'4'!CV137</f>
        <v>0</v>
      </c>
      <c r="S121" s="138"/>
      <c r="T121" s="305">
        <f>'4'!CX137</f>
        <v>0.35</v>
      </c>
      <c r="U121" s="138"/>
      <c r="V121" s="138"/>
      <c r="W121" s="138"/>
      <c r="X121" s="553"/>
      <c r="Y121" s="267"/>
      <c r="Z121" s="267"/>
      <c r="AA121" s="267"/>
      <c r="AB121" s="267"/>
      <c r="AC121" s="267"/>
      <c r="AD121" s="267"/>
      <c r="AE121" s="267"/>
      <c r="AF121" s="267"/>
      <c r="AG121" s="267"/>
      <c r="AH121" s="3"/>
      <c r="AI121" s="3"/>
    </row>
    <row r="122" spans="1:35" s="493" customFormat="1" ht="15" customHeight="1" x14ac:dyDescent="0.25">
      <c r="A122" s="180"/>
      <c r="B122" s="180"/>
      <c r="C122" s="180"/>
      <c r="D122" s="180"/>
      <c r="E122" s="180"/>
      <c r="F122" s="180"/>
      <c r="G122" s="180"/>
      <c r="H122" s="180"/>
      <c r="I122" s="180"/>
      <c r="J122" s="180"/>
      <c r="K122" s="180"/>
      <c r="L122" s="180"/>
      <c r="M122" s="180"/>
      <c r="N122" s="180"/>
      <c r="O122" s="180"/>
      <c r="P122" s="280"/>
      <c r="Q122" s="280"/>
      <c r="R122" s="280"/>
      <c r="S122" s="280"/>
      <c r="T122" s="280"/>
      <c r="U122" s="280"/>
      <c r="V122" s="280"/>
      <c r="W122" s="280"/>
      <c r="X122" s="11"/>
      <c r="Y122" s="11"/>
      <c r="Z122" s="16"/>
      <c r="AA122" s="16"/>
      <c r="AB122" s="16"/>
      <c r="AC122" s="16"/>
      <c r="AD122" s="16"/>
      <c r="AE122" s="16"/>
      <c r="AF122" s="16"/>
      <c r="AG122" s="16"/>
      <c r="AH122" s="16"/>
      <c r="AI122" s="16"/>
    </row>
    <row r="123" spans="1:35" s="493" customFormat="1" ht="36.75" customHeight="1" x14ac:dyDescent="0.25">
      <c r="A123" s="264"/>
      <c r="B123" s="252"/>
      <c r="C123" s="264"/>
      <c r="D123" s="180"/>
      <c r="E123" s="180"/>
      <c r="F123" s="180"/>
      <c r="G123" s="180"/>
      <c r="H123" s="180"/>
      <c r="I123" s="180"/>
      <c r="J123" s="180"/>
      <c r="K123" s="180"/>
      <c r="L123" s="180"/>
      <c r="M123" s="180"/>
      <c r="N123" s="180"/>
      <c r="O123" s="180"/>
      <c r="P123" s="280"/>
      <c r="Q123" s="280"/>
      <c r="R123" s="280"/>
      <c r="S123" s="280"/>
      <c r="T123" s="280"/>
      <c r="U123" s="280"/>
      <c r="V123" s="280"/>
      <c r="W123" s="280"/>
      <c r="X123" s="11"/>
      <c r="Y123" s="11"/>
      <c r="Z123" s="16"/>
      <c r="AA123" s="16"/>
      <c r="AB123" s="16"/>
      <c r="AC123" s="16"/>
      <c r="AD123" s="16"/>
      <c r="AE123" s="16"/>
      <c r="AF123" s="16"/>
      <c r="AG123" s="16"/>
      <c r="AH123" s="16"/>
      <c r="AI123" s="16"/>
    </row>
    <row r="124" spans="1:35" s="493" customFormat="1" ht="30" customHeight="1" x14ac:dyDescent="0.25">
      <c r="A124" s="263"/>
      <c r="B124" s="251"/>
      <c r="C124" s="264"/>
      <c r="D124" s="180"/>
      <c r="E124" s="180"/>
      <c r="F124" s="180"/>
      <c r="G124" s="180"/>
      <c r="H124" s="180"/>
      <c r="I124" s="180"/>
      <c r="J124" s="180"/>
      <c r="K124" s="180"/>
      <c r="L124" s="180"/>
      <c r="M124" s="180"/>
      <c r="N124" s="180"/>
      <c r="O124" s="180"/>
      <c r="P124" s="280"/>
      <c r="Q124" s="280"/>
      <c r="R124" s="280"/>
      <c r="S124" s="280"/>
      <c r="T124" s="280"/>
      <c r="U124" s="280"/>
      <c r="V124" s="280"/>
      <c r="W124" s="280"/>
      <c r="X124" s="11"/>
      <c r="Y124" s="11"/>
      <c r="Z124" s="16"/>
      <c r="AA124" s="16"/>
      <c r="AB124" s="16"/>
      <c r="AC124" s="16"/>
      <c r="AD124" s="16"/>
      <c r="AE124" s="16"/>
      <c r="AF124" s="16"/>
      <c r="AG124" s="16"/>
      <c r="AH124" s="16"/>
      <c r="AI124" s="16"/>
    </row>
    <row r="125" spans="1:35" s="493" customFormat="1" ht="50.25" customHeight="1" x14ac:dyDescent="0.25">
      <c r="A125" s="263"/>
      <c r="B125" s="249"/>
      <c r="C125" s="264"/>
      <c r="D125" s="180"/>
      <c r="E125" s="180"/>
      <c r="F125" s="257"/>
      <c r="G125" s="180"/>
      <c r="H125" s="180"/>
      <c r="I125" s="180"/>
      <c r="J125" s="180"/>
      <c r="K125" s="180"/>
      <c r="L125" s="180"/>
      <c r="M125" s="180"/>
      <c r="N125" s="180"/>
      <c r="O125" s="180"/>
      <c r="P125" s="280"/>
      <c r="Q125" s="280"/>
      <c r="R125" s="280"/>
      <c r="S125" s="280"/>
      <c r="T125" s="280"/>
      <c r="U125" s="280"/>
      <c r="V125" s="280"/>
      <c r="W125" s="280"/>
      <c r="X125" s="11"/>
      <c r="Y125" s="11"/>
      <c r="Z125" s="16"/>
      <c r="AA125" s="16"/>
      <c r="AB125" s="16"/>
      <c r="AC125" s="16"/>
      <c r="AD125" s="16"/>
      <c r="AE125" s="16"/>
      <c r="AF125" s="16"/>
      <c r="AG125" s="16"/>
      <c r="AH125" s="16"/>
      <c r="AI125" s="16"/>
    </row>
    <row r="126" spans="1:35" s="493" customFormat="1" ht="51.75" customHeight="1" x14ac:dyDescent="0.25">
      <c r="A126" s="263"/>
      <c r="B126" s="249"/>
      <c r="C126" s="264"/>
      <c r="D126" s="180"/>
      <c r="E126" s="180"/>
      <c r="F126" s="257"/>
      <c r="G126" s="180"/>
      <c r="H126" s="180"/>
      <c r="I126" s="180"/>
      <c r="J126" s="180"/>
      <c r="K126" s="180"/>
      <c r="L126" s="180"/>
      <c r="M126" s="180"/>
      <c r="N126" s="180"/>
      <c r="O126" s="180"/>
      <c r="P126" s="280"/>
      <c r="Q126" s="280"/>
      <c r="R126" s="280"/>
      <c r="S126" s="280"/>
      <c r="T126" s="280"/>
      <c r="U126" s="280"/>
      <c r="V126" s="280"/>
      <c r="W126" s="280"/>
      <c r="X126" s="11"/>
      <c r="Y126" s="11"/>
      <c r="Z126" s="16"/>
      <c r="AA126" s="16"/>
      <c r="AB126" s="16"/>
      <c r="AC126" s="16"/>
      <c r="AD126" s="16"/>
      <c r="AE126" s="16"/>
      <c r="AF126" s="16"/>
      <c r="AG126" s="16"/>
      <c r="AH126" s="16"/>
      <c r="AI126" s="16"/>
    </row>
    <row r="127" spans="1:35" s="493" customFormat="1" ht="63" customHeight="1" x14ac:dyDescent="0.25">
      <c r="A127" s="263"/>
      <c r="B127" s="249"/>
      <c r="C127" s="264"/>
      <c r="D127" s="180"/>
      <c r="E127" s="180"/>
      <c r="F127" s="257"/>
      <c r="G127" s="180"/>
      <c r="H127" s="180"/>
      <c r="I127" s="180"/>
      <c r="J127" s="180"/>
      <c r="K127" s="180"/>
      <c r="L127" s="180"/>
      <c r="M127" s="180"/>
      <c r="N127" s="180"/>
      <c r="O127" s="180"/>
      <c r="P127" s="280"/>
      <c r="Q127" s="280"/>
      <c r="R127" s="280"/>
      <c r="S127" s="280"/>
      <c r="T127" s="280"/>
      <c r="U127" s="280"/>
      <c r="V127" s="280"/>
      <c r="W127" s="280"/>
      <c r="X127" s="11"/>
      <c r="Y127" s="11"/>
      <c r="Z127" s="16"/>
      <c r="AA127" s="16"/>
      <c r="AB127" s="16"/>
      <c r="AC127" s="16"/>
      <c r="AD127" s="16"/>
      <c r="AE127" s="16"/>
      <c r="AF127" s="16"/>
      <c r="AG127" s="16"/>
      <c r="AH127" s="16"/>
      <c r="AI127" s="16"/>
    </row>
    <row r="128" spans="1:35" s="493" customFormat="1" ht="44.25" customHeight="1" x14ac:dyDescent="0.25">
      <c r="A128" s="263"/>
      <c r="B128" s="249"/>
      <c r="C128" s="264"/>
      <c r="D128" s="180"/>
      <c r="E128" s="180"/>
      <c r="F128" s="257"/>
      <c r="G128" s="180"/>
      <c r="H128" s="180"/>
      <c r="I128" s="180"/>
      <c r="J128" s="180"/>
      <c r="K128" s="180"/>
      <c r="L128" s="180"/>
      <c r="M128" s="180"/>
      <c r="N128" s="180"/>
      <c r="O128" s="180"/>
      <c r="P128" s="280"/>
      <c r="Q128" s="280"/>
      <c r="R128" s="280"/>
      <c r="S128" s="280"/>
      <c r="T128" s="280"/>
      <c r="U128" s="280"/>
      <c r="V128" s="280"/>
      <c r="W128" s="280"/>
      <c r="X128" s="11"/>
      <c r="Y128" s="11"/>
      <c r="Z128" s="16"/>
      <c r="AA128" s="16"/>
      <c r="AB128" s="16"/>
      <c r="AC128" s="16"/>
      <c r="AD128" s="16"/>
      <c r="AE128" s="16"/>
      <c r="AF128" s="16"/>
      <c r="AG128" s="16"/>
      <c r="AH128" s="16"/>
      <c r="AI128" s="16"/>
    </row>
    <row r="129" spans="1:35" s="493" customFormat="1" ht="60" customHeight="1" x14ac:dyDescent="0.25">
      <c r="A129" s="263"/>
      <c r="B129" s="249"/>
      <c r="C129" s="264"/>
      <c r="D129" s="180"/>
      <c r="E129" s="180"/>
      <c r="F129" s="257"/>
      <c r="G129" s="180"/>
      <c r="H129" s="180"/>
      <c r="I129" s="180"/>
      <c r="J129" s="180"/>
      <c r="K129" s="180"/>
      <c r="L129" s="180"/>
      <c r="M129" s="180"/>
      <c r="N129" s="180"/>
      <c r="O129" s="180"/>
      <c r="P129" s="280"/>
      <c r="Q129" s="280"/>
      <c r="R129" s="280"/>
      <c r="S129" s="280"/>
      <c r="T129" s="280"/>
      <c r="U129" s="280"/>
      <c r="V129" s="280"/>
      <c r="W129" s="280"/>
      <c r="X129" s="11"/>
      <c r="Y129" s="11"/>
      <c r="Z129" s="16"/>
      <c r="AA129" s="16"/>
      <c r="AB129" s="16"/>
      <c r="AC129" s="16"/>
      <c r="AD129" s="16"/>
      <c r="AE129" s="16"/>
      <c r="AF129" s="16"/>
      <c r="AG129" s="16"/>
      <c r="AH129" s="16"/>
      <c r="AI129" s="16"/>
    </row>
    <row r="130" spans="1:35" s="493" customFormat="1" ht="56.25" customHeight="1" x14ac:dyDescent="0.25">
      <c r="A130" s="263"/>
      <c r="B130" s="251"/>
      <c r="C130" s="264"/>
      <c r="D130" s="180"/>
      <c r="E130" s="180"/>
      <c r="F130" s="257"/>
      <c r="G130" s="180"/>
      <c r="H130" s="180"/>
      <c r="I130" s="180"/>
      <c r="J130" s="180"/>
      <c r="K130" s="180"/>
      <c r="L130" s="180"/>
      <c r="M130" s="180"/>
      <c r="N130" s="180"/>
      <c r="O130" s="180"/>
      <c r="P130" s="280"/>
      <c r="Q130" s="280"/>
      <c r="R130" s="280"/>
      <c r="S130" s="280"/>
      <c r="T130" s="280"/>
      <c r="U130" s="280"/>
      <c r="V130" s="280"/>
      <c r="W130" s="280"/>
      <c r="X130" s="11"/>
      <c r="Y130" s="11"/>
      <c r="Z130" s="16"/>
      <c r="AA130" s="16"/>
      <c r="AB130" s="16"/>
      <c r="AC130" s="16"/>
      <c r="AD130" s="16"/>
      <c r="AE130" s="16"/>
      <c r="AF130" s="16"/>
      <c r="AG130" s="16"/>
      <c r="AH130" s="16"/>
      <c r="AI130" s="16"/>
    </row>
    <row r="131" spans="1:35" s="493" customFormat="1" ht="45" customHeight="1" x14ac:dyDescent="0.25">
      <c r="A131" s="263"/>
      <c r="B131" s="249"/>
      <c r="C131" s="264"/>
      <c r="D131" s="180"/>
      <c r="E131" s="180"/>
      <c r="F131" s="257"/>
      <c r="G131" s="180"/>
      <c r="H131" s="180"/>
      <c r="I131" s="180"/>
      <c r="J131" s="180"/>
      <c r="K131" s="180"/>
      <c r="L131" s="180"/>
      <c r="M131" s="180"/>
      <c r="N131" s="180"/>
      <c r="O131" s="180"/>
      <c r="P131" s="280"/>
      <c r="Q131" s="280"/>
      <c r="R131" s="280"/>
      <c r="S131" s="280"/>
      <c r="T131" s="280"/>
      <c r="U131" s="280"/>
      <c r="V131" s="280"/>
      <c r="W131" s="280"/>
      <c r="X131" s="11"/>
      <c r="Y131" s="11"/>
      <c r="Z131" s="16"/>
      <c r="AA131" s="16"/>
      <c r="AB131" s="16"/>
      <c r="AC131" s="16"/>
      <c r="AD131" s="16"/>
      <c r="AE131" s="16"/>
      <c r="AF131" s="16"/>
      <c r="AG131" s="16"/>
      <c r="AH131" s="16"/>
      <c r="AI131" s="16"/>
    </row>
    <row r="132" spans="1:35" s="493" customFormat="1" ht="15" customHeight="1" x14ac:dyDescent="0.25">
      <c r="A132" s="268"/>
      <c r="B132" s="252"/>
      <c r="C132" s="264"/>
      <c r="D132" s="180"/>
      <c r="E132" s="180"/>
      <c r="F132" s="257"/>
      <c r="G132" s="180"/>
      <c r="H132" s="180"/>
      <c r="I132" s="180"/>
      <c r="J132" s="180"/>
      <c r="K132" s="180"/>
      <c r="L132" s="180"/>
      <c r="M132" s="180"/>
      <c r="N132" s="180"/>
      <c r="O132" s="180"/>
      <c r="P132" s="280"/>
      <c r="Q132" s="280"/>
      <c r="R132" s="280"/>
      <c r="S132" s="280"/>
      <c r="T132" s="280"/>
      <c r="U132" s="280"/>
      <c r="V132" s="280"/>
      <c r="W132" s="280"/>
      <c r="X132" s="11"/>
      <c r="Y132" s="11"/>
      <c r="Z132" s="16"/>
      <c r="AA132" s="16"/>
      <c r="AB132" s="16"/>
      <c r="AC132" s="16"/>
      <c r="AD132" s="16"/>
      <c r="AE132" s="16"/>
      <c r="AF132" s="16"/>
      <c r="AG132" s="16"/>
      <c r="AH132" s="16"/>
      <c r="AI132" s="16"/>
    </row>
    <row r="133" spans="1:35" s="493" customFormat="1" ht="33" customHeight="1" x14ac:dyDescent="0.25">
      <c r="A133" s="263"/>
      <c r="B133" s="249"/>
      <c r="C133" s="264"/>
      <c r="D133" s="180"/>
      <c r="E133" s="180"/>
      <c r="F133" s="257"/>
      <c r="G133" s="180"/>
      <c r="H133" s="180"/>
      <c r="I133" s="180"/>
      <c r="J133" s="180"/>
      <c r="K133" s="180"/>
      <c r="L133" s="180"/>
      <c r="M133" s="180"/>
      <c r="N133" s="180"/>
      <c r="O133" s="180"/>
      <c r="P133" s="280"/>
      <c r="Q133" s="280"/>
      <c r="R133" s="280"/>
      <c r="S133" s="280"/>
      <c r="T133" s="280"/>
      <c r="U133" s="280"/>
      <c r="V133" s="280"/>
      <c r="W133" s="280"/>
      <c r="X133" s="11"/>
      <c r="Y133" s="11"/>
      <c r="Z133" s="16"/>
      <c r="AA133" s="16"/>
      <c r="AB133" s="16"/>
      <c r="AC133" s="16"/>
      <c r="AD133" s="16"/>
      <c r="AE133" s="16"/>
      <c r="AF133" s="16"/>
      <c r="AG133" s="16"/>
      <c r="AH133" s="16"/>
      <c r="AI133" s="16"/>
    </row>
    <row r="134" spans="1:35" s="493" customFormat="1" ht="33" customHeight="1" x14ac:dyDescent="0.25">
      <c r="A134" s="263"/>
      <c r="B134" s="249"/>
      <c r="C134" s="264"/>
      <c r="D134" s="180"/>
      <c r="E134" s="180"/>
      <c r="F134" s="257"/>
      <c r="G134" s="180"/>
      <c r="H134" s="180"/>
      <c r="I134" s="180"/>
      <c r="J134" s="180"/>
      <c r="K134" s="180"/>
      <c r="L134" s="180"/>
      <c r="M134" s="180"/>
      <c r="N134" s="180"/>
      <c r="O134" s="180"/>
      <c r="P134" s="280"/>
      <c r="Q134" s="280"/>
      <c r="R134" s="280"/>
      <c r="S134" s="280"/>
      <c r="T134" s="280"/>
      <c r="U134" s="280"/>
      <c r="V134" s="280"/>
      <c r="W134" s="280"/>
      <c r="X134" s="11"/>
      <c r="Y134" s="11"/>
      <c r="Z134" s="16"/>
      <c r="AA134" s="16"/>
      <c r="AB134" s="16"/>
      <c r="AC134" s="16"/>
      <c r="AD134" s="16"/>
      <c r="AE134" s="16"/>
      <c r="AF134" s="16"/>
      <c r="AG134" s="16"/>
      <c r="AH134" s="16"/>
      <c r="AI134" s="16"/>
    </row>
    <row r="135" spans="1:35" s="493" customFormat="1" ht="36" customHeight="1" x14ac:dyDescent="0.25">
      <c r="A135" s="268"/>
      <c r="B135" s="252"/>
      <c r="C135" s="264"/>
      <c r="D135" s="180"/>
      <c r="E135" s="180"/>
      <c r="F135" s="257"/>
      <c r="G135" s="180"/>
      <c r="H135" s="180"/>
      <c r="I135" s="180"/>
      <c r="J135" s="180"/>
      <c r="K135" s="180"/>
      <c r="L135" s="180"/>
      <c r="M135" s="180"/>
      <c r="N135" s="180"/>
      <c r="O135" s="180"/>
      <c r="P135" s="280"/>
      <c r="Q135" s="280"/>
      <c r="R135" s="280"/>
      <c r="S135" s="280"/>
      <c r="T135" s="280"/>
      <c r="U135" s="280"/>
      <c r="V135" s="280"/>
      <c r="W135" s="280"/>
      <c r="X135" s="11"/>
      <c r="Y135" s="11"/>
      <c r="Z135" s="16"/>
      <c r="AA135" s="16"/>
      <c r="AB135" s="16"/>
      <c r="AC135" s="16"/>
      <c r="AD135" s="16"/>
      <c r="AE135" s="16"/>
      <c r="AF135" s="16"/>
      <c r="AG135" s="16"/>
      <c r="AH135" s="16"/>
      <c r="AI135" s="16"/>
    </row>
    <row r="136" spans="1:35" s="493" customFormat="1" ht="51.75" customHeight="1" x14ac:dyDescent="0.25">
      <c r="A136" s="263"/>
      <c r="B136" s="249"/>
      <c r="C136" s="264"/>
      <c r="D136" s="180"/>
      <c r="E136" s="180"/>
      <c r="F136" s="257"/>
      <c r="G136" s="180"/>
      <c r="H136" s="180"/>
      <c r="I136" s="180"/>
      <c r="J136" s="180"/>
      <c r="K136" s="180"/>
      <c r="L136" s="180"/>
      <c r="M136" s="180"/>
      <c r="N136" s="180"/>
      <c r="O136" s="180"/>
      <c r="P136" s="280"/>
      <c r="Q136" s="280"/>
      <c r="R136" s="280"/>
      <c r="S136" s="280"/>
      <c r="T136" s="280"/>
      <c r="U136" s="280"/>
      <c r="V136" s="280"/>
      <c r="W136" s="280"/>
      <c r="X136" s="11"/>
      <c r="Y136" s="11"/>
      <c r="Z136" s="16"/>
      <c r="AA136" s="16"/>
      <c r="AB136" s="16"/>
      <c r="AC136" s="16"/>
      <c r="AD136" s="16"/>
      <c r="AE136" s="16"/>
      <c r="AF136" s="16"/>
      <c r="AG136" s="16"/>
      <c r="AH136" s="16"/>
      <c r="AI136" s="16"/>
    </row>
    <row r="137" spans="1:35" s="493" customFormat="1" ht="54" customHeight="1" x14ac:dyDescent="0.25">
      <c r="A137" s="263"/>
      <c r="B137" s="249"/>
      <c r="C137" s="264"/>
      <c r="D137" s="180"/>
      <c r="E137" s="180"/>
      <c r="F137" s="257"/>
      <c r="G137" s="180"/>
      <c r="H137" s="180"/>
      <c r="I137" s="180"/>
      <c r="J137" s="180"/>
      <c r="K137" s="180"/>
      <c r="L137" s="180"/>
      <c r="M137" s="180"/>
      <c r="N137" s="180"/>
      <c r="O137" s="180"/>
      <c r="P137" s="280"/>
      <c r="Q137" s="280"/>
      <c r="R137" s="280"/>
      <c r="S137" s="280"/>
      <c r="T137" s="280"/>
      <c r="U137" s="280"/>
      <c r="V137" s="280"/>
      <c r="W137" s="280"/>
      <c r="X137" s="11"/>
      <c r="Y137" s="11"/>
      <c r="Z137" s="16"/>
      <c r="AA137" s="16"/>
      <c r="AB137" s="16"/>
      <c r="AC137" s="16"/>
      <c r="AD137" s="16"/>
      <c r="AE137" s="16"/>
      <c r="AF137" s="16"/>
      <c r="AG137" s="16"/>
      <c r="AH137" s="16"/>
      <c r="AI137" s="16"/>
    </row>
    <row r="138" spans="1:35" s="493" customFormat="1" ht="43.5" customHeight="1" x14ac:dyDescent="0.25">
      <c r="A138" s="263"/>
      <c r="B138" s="249"/>
      <c r="C138" s="264"/>
      <c r="D138" s="180"/>
      <c r="E138" s="180"/>
      <c r="F138" s="257"/>
      <c r="G138" s="180"/>
      <c r="H138" s="180"/>
      <c r="I138" s="180"/>
      <c r="J138" s="180"/>
      <c r="K138" s="180"/>
      <c r="L138" s="180"/>
      <c r="M138" s="180"/>
      <c r="N138" s="180"/>
      <c r="O138" s="180"/>
      <c r="P138" s="280"/>
      <c r="Q138" s="280"/>
      <c r="R138" s="280"/>
      <c r="S138" s="280"/>
      <c r="T138" s="280"/>
      <c r="U138" s="280"/>
      <c r="V138" s="280"/>
      <c r="W138" s="280"/>
      <c r="X138" s="11"/>
      <c r="Y138" s="11"/>
      <c r="Z138" s="16"/>
      <c r="AA138" s="16"/>
      <c r="AB138" s="16"/>
      <c r="AC138" s="16"/>
      <c r="AD138" s="16"/>
      <c r="AE138" s="16"/>
      <c r="AF138" s="16"/>
      <c r="AG138" s="16"/>
      <c r="AH138" s="16"/>
      <c r="AI138" s="16"/>
    </row>
    <row r="139" spans="1:35" s="493" customFormat="1" ht="46.5" customHeight="1" x14ac:dyDescent="0.25">
      <c r="A139" s="263"/>
      <c r="B139" s="249"/>
      <c r="C139" s="264"/>
      <c r="D139" s="180"/>
      <c r="E139" s="180"/>
      <c r="F139" s="257"/>
      <c r="G139" s="180"/>
      <c r="H139" s="180"/>
      <c r="I139" s="180"/>
      <c r="J139" s="180"/>
      <c r="K139" s="180"/>
      <c r="L139" s="180"/>
      <c r="M139" s="180"/>
      <c r="N139" s="180"/>
      <c r="O139" s="180"/>
      <c r="P139" s="280"/>
      <c r="Q139" s="280"/>
      <c r="R139" s="280"/>
      <c r="S139" s="280"/>
      <c r="T139" s="280"/>
      <c r="U139" s="280"/>
      <c r="V139" s="280"/>
      <c r="W139" s="280"/>
      <c r="X139" s="11"/>
      <c r="Y139" s="11"/>
      <c r="Z139" s="16"/>
      <c r="AA139" s="16"/>
      <c r="AB139" s="16"/>
      <c r="AC139" s="16"/>
      <c r="AD139" s="16"/>
      <c r="AE139" s="16"/>
      <c r="AF139" s="16"/>
      <c r="AG139" s="16"/>
      <c r="AH139" s="16"/>
      <c r="AI139" s="16"/>
    </row>
    <row r="140" spans="1:35" s="493" customFormat="1" ht="36" customHeight="1" x14ac:dyDescent="0.25">
      <c r="A140" s="263"/>
      <c r="B140" s="250"/>
      <c r="C140" s="181"/>
      <c r="D140" s="180"/>
      <c r="E140" s="180"/>
      <c r="F140" s="257"/>
      <c r="G140" s="180"/>
      <c r="H140" s="180"/>
      <c r="I140" s="180"/>
      <c r="J140" s="180"/>
      <c r="K140" s="180"/>
      <c r="L140" s="180"/>
      <c r="M140" s="180"/>
      <c r="N140" s="180"/>
      <c r="O140" s="180"/>
      <c r="P140" s="280"/>
      <c r="Q140" s="280"/>
      <c r="R140" s="280"/>
      <c r="S140" s="280"/>
      <c r="T140" s="280"/>
      <c r="U140" s="280"/>
      <c r="V140" s="280"/>
      <c r="W140" s="280"/>
      <c r="X140" s="11"/>
      <c r="Y140" s="11"/>
      <c r="Z140" s="16"/>
      <c r="AA140" s="16"/>
      <c r="AB140" s="16"/>
      <c r="AC140" s="16"/>
      <c r="AD140" s="16"/>
      <c r="AE140" s="16"/>
      <c r="AF140" s="16"/>
      <c r="AG140" s="16"/>
      <c r="AH140" s="16"/>
      <c r="AI140" s="16"/>
    </row>
  </sheetData>
  <mergeCells count="20">
    <mergeCell ref="K11:K13"/>
    <mergeCell ref="E11:E13"/>
    <mergeCell ref="P12:Q12"/>
    <mergeCell ref="V12:W12"/>
    <mergeCell ref="A6:W6"/>
    <mergeCell ref="A7:W7"/>
    <mergeCell ref="R12:S12"/>
    <mergeCell ref="T12:U12"/>
    <mergeCell ref="A4:W4"/>
    <mergeCell ref="A9:W9"/>
    <mergeCell ref="O11:O13"/>
    <mergeCell ref="A10:V10"/>
    <mergeCell ref="A11:A13"/>
    <mergeCell ref="B11:B13"/>
    <mergeCell ref="C11:C13"/>
    <mergeCell ref="D11:D13"/>
    <mergeCell ref="N11:N13"/>
    <mergeCell ref="P11:W11"/>
    <mergeCell ref="F11:J12"/>
    <mergeCell ref="L11:M12"/>
  </mergeCells>
  <pageMargins left="0.31496062992125984" right="0.15748031496062992" top="0.19685039370078741" bottom="0.15748031496062992" header="0.31496062992125984" footer="0.31496062992125984"/>
  <pageSetup paperSize="8" scale="64" fitToHeight="5"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Z43"/>
  <sheetViews>
    <sheetView zoomScale="50" zoomScaleNormal="50" zoomScaleSheetLayoutView="70" workbookViewId="0">
      <selection activeCell="A10" sqref="A10:X10"/>
    </sheetView>
  </sheetViews>
  <sheetFormatPr defaultRowHeight="15" x14ac:dyDescent="0.25"/>
  <cols>
    <col min="1" max="1" width="12" style="95" customWidth="1"/>
    <col min="2" max="2" width="33" style="8" customWidth="1"/>
    <col min="3" max="3" width="11.125" style="8" customWidth="1"/>
    <col min="4" max="4" width="22.375" style="8" customWidth="1"/>
    <col min="5" max="5" width="27.125" style="8" customWidth="1"/>
    <col min="6" max="6" width="42.125" style="8" customWidth="1"/>
    <col min="7" max="7" width="17.875" style="8" customWidth="1"/>
    <col min="8" max="8" width="17.375" style="8" customWidth="1"/>
    <col min="9" max="9" width="14" style="8" customWidth="1"/>
    <col min="10" max="10" width="12.75" style="8" customWidth="1"/>
    <col min="11" max="12" width="17.375" style="8" customWidth="1"/>
    <col min="13" max="14" width="18.5" style="8" customWidth="1"/>
    <col min="15" max="15" width="10.5" style="8" customWidth="1"/>
    <col min="16" max="16" width="11.5" style="8" customWidth="1"/>
    <col min="17" max="17" width="22" style="8" customWidth="1"/>
    <col min="18" max="18" width="22.625" style="8" customWidth="1"/>
    <col min="19" max="19" width="12.875" style="95" customWidth="1"/>
    <col min="20" max="20" width="15.625" style="95" customWidth="1"/>
    <col min="21" max="21" width="16.75" style="95" customWidth="1"/>
    <col min="22" max="22" width="19.25" style="95" customWidth="1"/>
    <col min="23" max="23" width="19.875" style="95" customWidth="1"/>
    <col min="24" max="24" width="22.375" style="95" customWidth="1"/>
    <col min="25" max="25" width="46" style="95" customWidth="1"/>
    <col min="26" max="245" width="9" style="95"/>
    <col min="246" max="246" width="3.875" style="95" bestFit="1" customWidth="1"/>
    <col min="247" max="247" width="16" style="95" bestFit="1" customWidth="1"/>
    <col min="248" max="248" width="16.625" style="95" bestFit="1" customWidth="1"/>
    <col min="249" max="249" width="13.5" style="95" bestFit="1" customWidth="1"/>
    <col min="250" max="251" width="10.875" style="95" bestFit="1" customWidth="1"/>
    <col min="252" max="252" width="6.25" style="95" bestFit="1" customWidth="1"/>
    <col min="253" max="253" width="8.875" style="95" bestFit="1" customWidth="1"/>
    <col min="254" max="254" width="13.875" style="95" bestFit="1" customWidth="1"/>
    <col min="255" max="255" width="13.25" style="95" bestFit="1" customWidth="1"/>
    <col min="256" max="256" width="16" style="95" bestFit="1" customWidth="1"/>
    <col min="257" max="257" width="11.625" style="95" bestFit="1" customWidth="1"/>
    <col min="258" max="258" width="16.875" style="95" customWidth="1"/>
    <col min="259" max="259" width="13.25" style="95" customWidth="1"/>
    <col min="260" max="260" width="18.375" style="95" bestFit="1" customWidth="1"/>
    <col min="261" max="261" width="15" style="95" bestFit="1" customWidth="1"/>
    <col min="262" max="262" width="14.75" style="95" bestFit="1" customWidth="1"/>
    <col min="263" max="263" width="14.625" style="95" bestFit="1" customWidth="1"/>
    <col min="264" max="264" width="13.75" style="95" bestFit="1" customWidth="1"/>
    <col min="265" max="265" width="14.25" style="95" bestFit="1" customWidth="1"/>
    <col min="266" max="266" width="15.125" style="95" customWidth="1"/>
    <col min="267" max="267" width="20.5" style="95" bestFit="1" customWidth="1"/>
    <col min="268" max="268" width="27.875" style="95" bestFit="1" customWidth="1"/>
    <col min="269" max="269" width="6.875" style="95" bestFit="1" customWidth="1"/>
    <col min="270" max="270" width="5" style="95" bestFit="1" customWidth="1"/>
    <col min="271" max="271" width="8" style="95" bestFit="1" customWidth="1"/>
    <col min="272" max="272" width="11.875" style="95" bestFit="1" customWidth="1"/>
    <col min="273" max="501" width="9" style="95"/>
    <col min="502" max="502" width="3.875" style="95" bestFit="1" customWidth="1"/>
    <col min="503" max="503" width="16" style="95" bestFit="1" customWidth="1"/>
    <col min="504" max="504" width="16.625" style="95" bestFit="1" customWidth="1"/>
    <col min="505" max="505" width="13.5" style="95" bestFit="1" customWidth="1"/>
    <col min="506" max="507" width="10.875" style="95" bestFit="1" customWidth="1"/>
    <col min="508" max="508" width="6.25" style="95" bestFit="1" customWidth="1"/>
    <col min="509" max="509" width="8.875" style="95" bestFit="1" customWidth="1"/>
    <col min="510" max="510" width="13.875" style="95" bestFit="1" customWidth="1"/>
    <col min="511" max="511" width="13.25" style="95" bestFit="1" customWidth="1"/>
    <col min="512" max="512" width="16" style="95" bestFit="1" customWidth="1"/>
    <col min="513" max="513" width="11.625" style="95" bestFit="1" customWidth="1"/>
    <col min="514" max="514" width="16.875" style="95" customWidth="1"/>
    <col min="515" max="515" width="13.25" style="95" customWidth="1"/>
    <col min="516" max="516" width="18.375" style="95" bestFit="1" customWidth="1"/>
    <col min="517" max="517" width="15" style="95" bestFit="1" customWidth="1"/>
    <col min="518" max="518" width="14.75" style="95" bestFit="1" customWidth="1"/>
    <col min="519" max="519" width="14.625" style="95" bestFit="1" customWidth="1"/>
    <col min="520" max="520" width="13.75" style="95" bestFit="1" customWidth="1"/>
    <col min="521" max="521" width="14.25" style="95" bestFit="1" customWidth="1"/>
    <col min="522" max="522" width="15.125" style="95" customWidth="1"/>
    <col min="523" max="523" width="20.5" style="95" bestFit="1" customWidth="1"/>
    <col min="524" max="524" width="27.875" style="95" bestFit="1" customWidth="1"/>
    <col min="525" max="525" width="6.875" style="95" bestFit="1" customWidth="1"/>
    <col min="526" max="526" width="5" style="95" bestFit="1" customWidth="1"/>
    <col min="527" max="527" width="8" style="95" bestFit="1" customWidth="1"/>
    <col min="528" max="528" width="11.875" style="95" bestFit="1" customWidth="1"/>
    <col min="529" max="757" width="9" style="95"/>
    <col min="758" max="758" width="3.875" style="95" bestFit="1" customWidth="1"/>
    <col min="759" max="759" width="16" style="95" bestFit="1" customWidth="1"/>
    <col min="760" max="760" width="16.625" style="95" bestFit="1" customWidth="1"/>
    <col min="761" max="761" width="13.5" style="95" bestFit="1" customWidth="1"/>
    <col min="762" max="763" width="10.875" style="95" bestFit="1" customWidth="1"/>
    <col min="764" max="764" width="6.25" style="95" bestFit="1" customWidth="1"/>
    <col min="765" max="765" width="8.875" style="95" bestFit="1" customWidth="1"/>
    <col min="766" max="766" width="13.875" style="95" bestFit="1" customWidth="1"/>
    <col min="767" max="767" width="13.25" style="95" bestFit="1" customWidth="1"/>
    <col min="768" max="768" width="16" style="95" bestFit="1" customWidth="1"/>
    <col min="769" max="769" width="11.625" style="95" bestFit="1" customWidth="1"/>
    <col min="770" max="770" width="16.875" style="95" customWidth="1"/>
    <col min="771" max="771" width="13.25" style="95" customWidth="1"/>
    <col min="772" max="772" width="18.375" style="95" bestFit="1" customWidth="1"/>
    <col min="773" max="773" width="15" style="95" bestFit="1" customWidth="1"/>
    <col min="774" max="774" width="14.75" style="95" bestFit="1" customWidth="1"/>
    <col min="775" max="775" width="14.625" style="95" bestFit="1" customWidth="1"/>
    <col min="776" max="776" width="13.75" style="95" bestFit="1" customWidth="1"/>
    <col min="777" max="777" width="14.25" style="95" bestFit="1" customWidth="1"/>
    <col min="778" max="778" width="15.125" style="95" customWidth="1"/>
    <col min="779" max="779" width="20.5" style="95" bestFit="1" customWidth="1"/>
    <col min="780" max="780" width="27.875" style="95" bestFit="1" customWidth="1"/>
    <col min="781" max="781" width="6.875" style="95" bestFit="1" customWidth="1"/>
    <col min="782" max="782" width="5" style="95" bestFit="1" customWidth="1"/>
    <col min="783" max="783" width="8" style="95" bestFit="1" customWidth="1"/>
    <col min="784" max="784" width="11.875" style="95" bestFit="1" customWidth="1"/>
    <col min="785" max="1013" width="9" style="95"/>
    <col min="1014" max="1014" width="3.875" style="95" bestFit="1" customWidth="1"/>
    <col min="1015" max="1015" width="16" style="95" bestFit="1" customWidth="1"/>
    <col min="1016" max="1016" width="16.625" style="95" bestFit="1" customWidth="1"/>
    <col min="1017" max="1017" width="13.5" style="95" bestFit="1" customWidth="1"/>
    <col min="1018" max="1019" width="10.875" style="95" bestFit="1" customWidth="1"/>
    <col min="1020" max="1020" width="6.25" style="95" bestFit="1" customWidth="1"/>
    <col min="1021" max="1021" width="8.875" style="95" bestFit="1" customWidth="1"/>
    <col min="1022" max="1022" width="13.875" style="95" bestFit="1" customWidth="1"/>
    <col min="1023" max="1023" width="13.25" style="95" bestFit="1" customWidth="1"/>
    <col min="1024" max="1024" width="16" style="95" bestFit="1" customWidth="1"/>
    <col min="1025" max="1025" width="11.625" style="95" bestFit="1" customWidth="1"/>
    <col min="1026" max="1026" width="16.875" style="95" customWidth="1"/>
    <col min="1027" max="1027" width="13.25" style="95" customWidth="1"/>
    <col min="1028" max="1028" width="18.375" style="95" bestFit="1" customWidth="1"/>
    <col min="1029" max="1029" width="15" style="95" bestFit="1" customWidth="1"/>
    <col min="1030" max="1030" width="14.75" style="95" bestFit="1" customWidth="1"/>
    <col min="1031" max="1031" width="14.625" style="95" bestFit="1" customWidth="1"/>
    <col min="1032" max="1032" width="13.75" style="95" bestFit="1" customWidth="1"/>
    <col min="1033" max="1033" width="14.25" style="95" bestFit="1" customWidth="1"/>
    <col min="1034" max="1034" width="15.125" style="95" customWidth="1"/>
    <col min="1035" max="1035" width="20.5" style="95" bestFit="1" customWidth="1"/>
    <col min="1036" max="1036" width="27.875" style="95" bestFit="1" customWidth="1"/>
    <col min="1037" max="1037" width="6.875" style="95" bestFit="1" customWidth="1"/>
    <col min="1038" max="1038" width="5" style="95" bestFit="1" customWidth="1"/>
    <col min="1039" max="1039" width="8" style="95" bestFit="1" customWidth="1"/>
    <col min="1040" max="1040" width="11.875" style="95" bestFit="1" customWidth="1"/>
    <col min="1041" max="1269" width="9" style="95"/>
    <col min="1270" max="1270" width="3.875" style="95" bestFit="1" customWidth="1"/>
    <col min="1271" max="1271" width="16" style="95" bestFit="1" customWidth="1"/>
    <col min="1272" max="1272" width="16.625" style="95" bestFit="1" customWidth="1"/>
    <col min="1273" max="1273" width="13.5" style="95" bestFit="1" customWidth="1"/>
    <col min="1274" max="1275" width="10.875" style="95" bestFit="1" customWidth="1"/>
    <col min="1276" max="1276" width="6.25" style="95" bestFit="1" customWidth="1"/>
    <col min="1277" max="1277" width="8.875" style="95" bestFit="1" customWidth="1"/>
    <col min="1278" max="1278" width="13.875" style="95" bestFit="1" customWidth="1"/>
    <col min="1279" max="1279" width="13.25" style="95" bestFit="1" customWidth="1"/>
    <col min="1280" max="1280" width="16" style="95" bestFit="1" customWidth="1"/>
    <col min="1281" max="1281" width="11.625" style="95" bestFit="1" customWidth="1"/>
    <col min="1282" max="1282" width="16.875" style="95" customWidth="1"/>
    <col min="1283" max="1283" width="13.25" style="95" customWidth="1"/>
    <col min="1284" max="1284" width="18.375" style="95" bestFit="1" customWidth="1"/>
    <col min="1285" max="1285" width="15" style="95" bestFit="1" customWidth="1"/>
    <col min="1286" max="1286" width="14.75" style="95" bestFit="1" customWidth="1"/>
    <col min="1287" max="1287" width="14.625" style="95" bestFit="1" customWidth="1"/>
    <col min="1288" max="1288" width="13.75" style="95" bestFit="1" customWidth="1"/>
    <col min="1289" max="1289" width="14.25" style="95" bestFit="1" customWidth="1"/>
    <col min="1290" max="1290" width="15.125" style="95" customWidth="1"/>
    <col min="1291" max="1291" width="20.5" style="95" bestFit="1" customWidth="1"/>
    <col min="1292" max="1292" width="27.875" style="95" bestFit="1" customWidth="1"/>
    <col min="1293" max="1293" width="6.875" style="95" bestFit="1" customWidth="1"/>
    <col min="1294" max="1294" width="5" style="95" bestFit="1" customWidth="1"/>
    <col min="1295" max="1295" width="8" style="95" bestFit="1" customWidth="1"/>
    <col min="1296" max="1296" width="11.875" style="95" bestFit="1" customWidth="1"/>
    <col min="1297" max="1525" width="9" style="95"/>
    <col min="1526" max="1526" width="3.875" style="95" bestFit="1" customWidth="1"/>
    <col min="1527" max="1527" width="16" style="95" bestFit="1" customWidth="1"/>
    <col min="1528" max="1528" width="16.625" style="95" bestFit="1" customWidth="1"/>
    <col min="1529" max="1529" width="13.5" style="95" bestFit="1" customWidth="1"/>
    <col min="1530" max="1531" width="10.875" style="95" bestFit="1" customWidth="1"/>
    <col min="1532" max="1532" width="6.25" style="95" bestFit="1" customWidth="1"/>
    <col min="1533" max="1533" width="8.875" style="95" bestFit="1" customWidth="1"/>
    <col min="1534" max="1534" width="13.875" style="95" bestFit="1" customWidth="1"/>
    <col min="1535" max="1535" width="13.25" style="95" bestFit="1" customWidth="1"/>
    <col min="1536" max="1536" width="16" style="95" bestFit="1" customWidth="1"/>
    <col min="1537" max="1537" width="11.625" style="95" bestFit="1" customWidth="1"/>
    <col min="1538" max="1538" width="16.875" style="95" customWidth="1"/>
    <col min="1539" max="1539" width="13.25" style="95" customWidth="1"/>
    <col min="1540" max="1540" width="18.375" style="95" bestFit="1" customWidth="1"/>
    <col min="1541" max="1541" width="15" style="95" bestFit="1" customWidth="1"/>
    <col min="1542" max="1542" width="14.75" style="95" bestFit="1" customWidth="1"/>
    <col min="1543" max="1543" width="14.625" style="95" bestFit="1" customWidth="1"/>
    <col min="1544" max="1544" width="13.75" style="95" bestFit="1" customWidth="1"/>
    <col min="1545" max="1545" width="14.25" style="95" bestFit="1" customWidth="1"/>
    <col min="1546" max="1546" width="15.125" style="95" customWidth="1"/>
    <col min="1547" max="1547" width="20.5" style="95" bestFit="1" customWidth="1"/>
    <col min="1548" max="1548" width="27.875" style="95" bestFit="1" customWidth="1"/>
    <col min="1549" max="1549" width="6.875" style="95" bestFit="1" customWidth="1"/>
    <col min="1550" max="1550" width="5" style="95" bestFit="1" customWidth="1"/>
    <col min="1551" max="1551" width="8" style="95" bestFit="1" customWidth="1"/>
    <col min="1552" max="1552" width="11.875" style="95" bestFit="1" customWidth="1"/>
    <col min="1553" max="1781" width="9" style="95"/>
    <col min="1782" max="1782" width="3.875" style="95" bestFit="1" customWidth="1"/>
    <col min="1783" max="1783" width="16" style="95" bestFit="1" customWidth="1"/>
    <col min="1784" max="1784" width="16.625" style="95" bestFit="1" customWidth="1"/>
    <col min="1785" max="1785" width="13.5" style="95" bestFit="1" customWidth="1"/>
    <col min="1786" max="1787" width="10.875" style="95" bestFit="1" customWidth="1"/>
    <col min="1788" max="1788" width="6.25" style="95" bestFit="1" customWidth="1"/>
    <col min="1789" max="1789" width="8.875" style="95" bestFit="1" customWidth="1"/>
    <col min="1790" max="1790" width="13.875" style="95" bestFit="1" customWidth="1"/>
    <col min="1791" max="1791" width="13.25" style="95" bestFit="1" customWidth="1"/>
    <col min="1792" max="1792" width="16" style="95" bestFit="1" customWidth="1"/>
    <col min="1793" max="1793" width="11.625" style="95" bestFit="1" customWidth="1"/>
    <col min="1794" max="1794" width="16.875" style="95" customWidth="1"/>
    <col min="1795" max="1795" width="13.25" style="95" customWidth="1"/>
    <col min="1796" max="1796" width="18.375" style="95" bestFit="1" customWidth="1"/>
    <col min="1797" max="1797" width="15" style="95" bestFit="1" customWidth="1"/>
    <col min="1798" max="1798" width="14.75" style="95" bestFit="1" customWidth="1"/>
    <col min="1799" max="1799" width="14.625" style="95" bestFit="1" customWidth="1"/>
    <col min="1800" max="1800" width="13.75" style="95" bestFit="1" customWidth="1"/>
    <col min="1801" max="1801" width="14.25" style="95" bestFit="1" customWidth="1"/>
    <col min="1802" max="1802" width="15.125" style="95" customWidth="1"/>
    <col min="1803" max="1803" width="20.5" style="95" bestFit="1" customWidth="1"/>
    <col min="1804" max="1804" width="27.875" style="95" bestFit="1" customWidth="1"/>
    <col min="1805" max="1805" width="6.875" style="95" bestFit="1" customWidth="1"/>
    <col min="1806" max="1806" width="5" style="95" bestFit="1" customWidth="1"/>
    <col min="1807" max="1807" width="8" style="95" bestFit="1" customWidth="1"/>
    <col min="1808" max="1808" width="11.875" style="95" bestFit="1" customWidth="1"/>
    <col min="1809" max="2037" width="9" style="95"/>
    <col min="2038" max="2038" width="3.875" style="95" bestFit="1" customWidth="1"/>
    <col min="2039" max="2039" width="16" style="95" bestFit="1" customWidth="1"/>
    <col min="2040" max="2040" width="16.625" style="95" bestFit="1" customWidth="1"/>
    <col min="2041" max="2041" width="13.5" style="95" bestFit="1" customWidth="1"/>
    <col min="2042" max="2043" width="10.875" style="95" bestFit="1" customWidth="1"/>
    <col min="2044" max="2044" width="6.25" style="95" bestFit="1" customWidth="1"/>
    <col min="2045" max="2045" width="8.875" style="95" bestFit="1" customWidth="1"/>
    <col min="2046" max="2046" width="13.875" style="95" bestFit="1" customWidth="1"/>
    <col min="2047" max="2047" width="13.25" style="95" bestFit="1" customWidth="1"/>
    <col min="2048" max="2048" width="16" style="95" bestFit="1" customWidth="1"/>
    <col min="2049" max="2049" width="11.625" style="95" bestFit="1" customWidth="1"/>
    <col min="2050" max="2050" width="16.875" style="95" customWidth="1"/>
    <col min="2051" max="2051" width="13.25" style="95" customWidth="1"/>
    <col min="2052" max="2052" width="18.375" style="95" bestFit="1" customWidth="1"/>
    <col min="2053" max="2053" width="15" style="95" bestFit="1" customWidth="1"/>
    <col min="2054" max="2054" width="14.75" style="95" bestFit="1" customWidth="1"/>
    <col min="2055" max="2055" width="14.625" style="95" bestFit="1" customWidth="1"/>
    <col min="2056" max="2056" width="13.75" style="95" bestFit="1" customWidth="1"/>
    <col min="2057" max="2057" width="14.25" style="95" bestFit="1" customWidth="1"/>
    <col min="2058" max="2058" width="15.125" style="95" customWidth="1"/>
    <col min="2059" max="2059" width="20.5" style="95" bestFit="1" customWidth="1"/>
    <col min="2060" max="2060" width="27.875" style="95" bestFit="1" customWidth="1"/>
    <col min="2061" max="2061" width="6.875" style="95" bestFit="1" customWidth="1"/>
    <col min="2062" max="2062" width="5" style="95" bestFit="1" customWidth="1"/>
    <col min="2063" max="2063" width="8" style="95" bestFit="1" customWidth="1"/>
    <col min="2064" max="2064" width="11.875" style="95" bestFit="1" customWidth="1"/>
    <col min="2065" max="2293" width="9" style="95"/>
    <col min="2294" max="2294" width="3.875" style="95" bestFit="1" customWidth="1"/>
    <col min="2295" max="2295" width="16" style="95" bestFit="1" customWidth="1"/>
    <col min="2296" max="2296" width="16.625" style="95" bestFit="1" customWidth="1"/>
    <col min="2297" max="2297" width="13.5" style="95" bestFit="1" customWidth="1"/>
    <col min="2298" max="2299" width="10.875" style="95" bestFit="1" customWidth="1"/>
    <col min="2300" max="2300" width="6.25" style="95" bestFit="1" customWidth="1"/>
    <col min="2301" max="2301" width="8.875" style="95" bestFit="1" customWidth="1"/>
    <col min="2302" max="2302" width="13.875" style="95" bestFit="1" customWidth="1"/>
    <col min="2303" max="2303" width="13.25" style="95" bestFit="1" customWidth="1"/>
    <col min="2304" max="2304" width="16" style="95" bestFit="1" customWidth="1"/>
    <col min="2305" max="2305" width="11.625" style="95" bestFit="1" customWidth="1"/>
    <col min="2306" max="2306" width="16.875" style="95" customWidth="1"/>
    <col min="2307" max="2307" width="13.25" style="95" customWidth="1"/>
    <col min="2308" max="2308" width="18.375" style="95" bestFit="1" customWidth="1"/>
    <col min="2309" max="2309" width="15" style="95" bestFit="1" customWidth="1"/>
    <col min="2310" max="2310" width="14.75" style="95" bestFit="1" customWidth="1"/>
    <col min="2311" max="2311" width="14.625" style="95" bestFit="1" customWidth="1"/>
    <col min="2312" max="2312" width="13.75" style="95" bestFit="1" customWidth="1"/>
    <col min="2313" max="2313" width="14.25" style="95" bestFit="1" customWidth="1"/>
    <col min="2314" max="2314" width="15.125" style="95" customWidth="1"/>
    <col min="2315" max="2315" width="20.5" style="95" bestFit="1" customWidth="1"/>
    <col min="2316" max="2316" width="27.875" style="95" bestFit="1" customWidth="1"/>
    <col min="2317" max="2317" width="6.875" style="95" bestFit="1" customWidth="1"/>
    <col min="2318" max="2318" width="5" style="95" bestFit="1" customWidth="1"/>
    <col min="2319" max="2319" width="8" style="95" bestFit="1" customWidth="1"/>
    <col min="2320" max="2320" width="11.875" style="95" bestFit="1" customWidth="1"/>
    <col min="2321" max="2549" width="9" style="95"/>
    <col min="2550" max="2550" width="3.875" style="95" bestFit="1" customWidth="1"/>
    <col min="2551" max="2551" width="16" style="95" bestFit="1" customWidth="1"/>
    <col min="2552" max="2552" width="16.625" style="95" bestFit="1" customWidth="1"/>
    <col min="2553" max="2553" width="13.5" style="95" bestFit="1" customWidth="1"/>
    <col min="2554" max="2555" width="10.875" style="95" bestFit="1" customWidth="1"/>
    <col min="2556" max="2556" width="6.25" style="95" bestFit="1" customWidth="1"/>
    <col min="2557" max="2557" width="8.875" style="95" bestFit="1" customWidth="1"/>
    <col min="2558" max="2558" width="13.875" style="95" bestFit="1" customWidth="1"/>
    <col min="2559" max="2559" width="13.25" style="95" bestFit="1" customWidth="1"/>
    <col min="2560" max="2560" width="16" style="95" bestFit="1" customWidth="1"/>
    <col min="2561" max="2561" width="11.625" style="95" bestFit="1" customWidth="1"/>
    <col min="2562" max="2562" width="16.875" style="95" customWidth="1"/>
    <col min="2563" max="2563" width="13.25" style="95" customWidth="1"/>
    <col min="2564" max="2564" width="18.375" style="95" bestFit="1" customWidth="1"/>
    <col min="2565" max="2565" width="15" style="95" bestFit="1" customWidth="1"/>
    <col min="2566" max="2566" width="14.75" style="95" bestFit="1" customWidth="1"/>
    <col min="2567" max="2567" width="14.625" style="95" bestFit="1" customWidth="1"/>
    <col min="2568" max="2568" width="13.75" style="95" bestFit="1" customWidth="1"/>
    <col min="2569" max="2569" width="14.25" style="95" bestFit="1" customWidth="1"/>
    <col min="2570" max="2570" width="15.125" style="95" customWidth="1"/>
    <col min="2571" max="2571" width="20.5" style="95" bestFit="1" customWidth="1"/>
    <col min="2572" max="2572" width="27.875" style="95" bestFit="1" customWidth="1"/>
    <col min="2573" max="2573" width="6.875" style="95" bestFit="1" customWidth="1"/>
    <col min="2574" max="2574" width="5" style="95" bestFit="1" customWidth="1"/>
    <col min="2575" max="2575" width="8" style="95" bestFit="1" customWidth="1"/>
    <col min="2576" max="2576" width="11.875" style="95" bestFit="1" customWidth="1"/>
    <col min="2577" max="2805" width="9" style="95"/>
    <col min="2806" max="2806" width="3.875" style="95" bestFit="1" customWidth="1"/>
    <col min="2807" max="2807" width="16" style="95" bestFit="1" customWidth="1"/>
    <col min="2808" max="2808" width="16.625" style="95" bestFit="1" customWidth="1"/>
    <col min="2809" max="2809" width="13.5" style="95" bestFit="1" customWidth="1"/>
    <col min="2810" max="2811" width="10.875" style="95" bestFit="1" customWidth="1"/>
    <col min="2812" max="2812" width="6.25" style="95" bestFit="1" customWidth="1"/>
    <col min="2813" max="2813" width="8.875" style="95" bestFit="1" customWidth="1"/>
    <col min="2814" max="2814" width="13.875" style="95" bestFit="1" customWidth="1"/>
    <col min="2815" max="2815" width="13.25" style="95" bestFit="1" customWidth="1"/>
    <col min="2816" max="2816" width="16" style="95" bestFit="1" customWidth="1"/>
    <col min="2817" max="2817" width="11.625" style="95" bestFit="1" customWidth="1"/>
    <col min="2818" max="2818" width="16.875" style="95" customWidth="1"/>
    <col min="2819" max="2819" width="13.25" style="95" customWidth="1"/>
    <col min="2820" max="2820" width="18.375" style="95" bestFit="1" customWidth="1"/>
    <col min="2821" max="2821" width="15" style="95" bestFit="1" customWidth="1"/>
    <col min="2822" max="2822" width="14.75" style="95" bestFit="1" customWidth="1"/>
    <col min="2823" max="2823" width="14.625" style="95" bestFit="1" customWidth="1"/>
    <col min="2824" max="2824" width="13.75" style="95" bestFit="1" customWidth="1"/>
    <col min="2825" max="2825" width="14.25" style="95" bestFit="1" customWidth="1"/>
    <col min="2826" max="2826" width="15.125" style="95" customWidth="1"/>
    <col min="2827" max="2827" width="20.5" style="95" bestFit="1" customWidth="1"/>
    <col min="2828" max="2828" width="27.875" style="95" bestFit="1" customWidth="1"/>
    <col min="2829" max="2829" width="6.875" style="95" bestFit="1" customWidth="1"/>
    <col min="2830" max="2830" width="5" style="95" bestFit="1" customWidth="1"/>
    <col min="2831" max="2831" width="8" style="95" bestFit="1" customWidth="1"/>
    <col min="2832" max="2832" width="11.875" style="95" bestFit="1" customWidth="1"/>
    <col min="2833" max="3061" width="9" style="95"/>
    <col min="3062" max="3062" width="3.875" style="95" bestFit="1" customWidth="1"/>
    <col min="3063" max="3063" width="16" style="95" bestFit="1" customWidth="1"/>
    <col min="3064" max="3064" width="16.625" style="95" bestFit="1" customWidth="1"/>
    <col min="3065" max="3065" width="13.5" style="95" bestFit="1" customWidth="1"/>
    <col min="3066" max="3067" width="10.875" style="95" bestFit="1" customWidth="1"/>
    <col min="3068" max="3068" width="6.25" style="95" bestFit="1" customWidth="1"/>
    <col min="3069" max="3069" width="8.875" style="95" bestFit="1" customWidth="1"/>
    <col min="3070" max="3070" width="13.875" style="95" bestFit="1" customWidth="1"/>
    <col min="3071" max="3071" width="13.25" style="95" bestFit="1" customWidth="1"/>
    <col min="3072" max="3072" width="16" style="95" bestFit="1" customWidth="1"/>
    <col min="3073" max="3073" width="11.625" style="95" bestFit="1" customWidth="1"/>
    <col min="3074" max="3074" width="16.875" style="95" customWidth="1"/>
    <col min="3075" max="3075" width="13.25" style="95" customWidth="1"/>
    <col min="3076" max="3076" width="18.375" style="95" bestFit="1" customWidth="1"/>
    <col min="3077" max="3077" width="15" style="95" bestFit="1" customWidth="1"/>
    <col min="3078" max="3078" width="14.75" style="95" bestFit="1" customWidth="1"/>
    <col min="3079" max="3079" width="14.625" style="95" bestFit="1" customWidth="1"/>
    <col min="3080" max="3080" width="13.75" style="95" bestFit="1" customWidth="1"/>
    <col min="3081" max="3081" width="14.25" style="95" bestFit="1" customWidth="1"/>
    <col min="3082" max="3082" width="15.125" style="95" customWidth="1"/>
    <col min="3083" max="3083" width="20.5" style="95" bestFit="1" customWidth="1"/>
    <col min="3084" max="3084" width="27.875" style="95" bestFit="1" customWidth="1"/>
    <col min="3085" max="3085" width="6.875" style="95" bestFit="1" customWidth="1"/>
    <col min="3086" max="3086" width="5" style="95" bestFit="1" customWidth="1"/>
    <col min="3087" max="3087" width="8" style="95" bestFit="1" customWidth="1"/>
    <col min="3088" max="3088" width="11.875" style="95" bestFit="1" customWidth="1"/>
    <col min="3089" max="3317" width="9" style="95"/>
    <col min="3318" max="3318" width="3.875" style="95" bestFit="1" customWidth="1"/>
    <col min="3319" max="3319" width="16" style="95" bestFit="1" customWidth="1"/>
    <col min="3320" max="3320" width="16.625" style="95" bestFit="1" customWidth="1"/>
    <col min="3321" max="3321" width="13.5" style="95" bestFit="1" customWidth="1"/>
    <col min="3322" max="3323" width="10.875" style="95" bestFit="1" customWidth="1"/>
    <col min="3324" max="3324" width="6.25" style="95" bestFit="1" customWidth="1"/>
    <col min="3325" max="3325" width="8.875" style="95" bestFit="1" customWidth="1"/>
    <col min="3326" max="3326" width="13.875" style="95" bestFit="1" customWidth="1"/>
    <col min="3327" max="3327" width="13.25" style="95" bestFit="1" customWidth="1"/>
    <col min="3328" max="3328" width="16" style="95" bestFit="1" customWidth="1"/>
    <col min="3329" max="3329" width="11.625" style="95" bestFit="1" customWidth="1"/>
    <col min="3330" max="3330" width="16.875" style="95" customWidth="1"/>
    <col min="3331" max="3331" width="13.25" style="95" customWidth="1"/>
    <col min="3332" max="3332" width="18.375" style="95" bestFit="1" customWidth="1"/>
    <col min="3333" max="3333" width="15" style="95" bestFit="1" customWidth="1"/>
    <col min="3334" max="3334" width="14.75" style="95" bestFit="1" customWidth="1"/>
    <col min="3335" max="3335" width="14.625" style="95" bestFit="1" customWidth="1"/>
    <col min="3336" max="3336" width="13.75" style="95" bestFit="1" customWidth="1"/>
    <col min="3337" max="3337" width="14.25" style="95" bestFit="1" customWidth="1"/>
    <col min="3338" max="3338" width="15.125" style="95" customWidth="1"/>
    <col min="3339" max="3339" width="20.5" style="95" bestFit="1" customWidth="1"/>
    <col min="3340" max="3340" width="27.875" style="95" bestFit="1" customWidth="1"/>
    <col min="3341" max="3341" width="6.875" style="95" bestFit="1" customWidth="1"/>
    <col min="3342" max="3342" width="5" style="95" bestFit="1" customWidth="1"/>
    <col min="3343" max="3343" width="8" style="95" bestFit="1" customWidth="1"/>
    <col min="3344" max="3344" width="11.875" style="95" bestFit="1" customWidth="1"/>
    <col min="3345" max="3573" width="9" style="95"/>
    <col min="3574" max="3574" width="3.875" style="95" bestFit="1" customWidth="1"/>
    <col min="3575" max="3575" width="16" style="95" bestFit="1" customWidth="1"/>
    <col min="3576" max="3576" width="16.625" style="95" bestFit="1" customWidth="1"/>
    <col min="3577" max="3577" width="13.5" style="95" bestFit="1" customWidth="1"/>
    <col min="3578" max="3579" width="10.875" style="95" bestFit="1" customWidth="1"/>
    <col min="3580" max="3580" width="6.25" style="95" bestFit="1" customWidth="1"/>
    <col min="3581" max="3581" width="8.875" style="95" bestFit="1" customWidth="1"/>
    <col min="3582" max="3582" width="13.875" style="95" bestFit="1" customWidth="1"/>
    <col min="3583" max="3583" width="13.25" style="95" bestFit="1" customWidth="1"/>
    <col min="3584" max="3584" width="16" style="95" bestFit="1" customWidth="1"/>
    <col min="3585" max="3585" width="11.625" style="95" bestFit="1" customWidth="1"/>
    <col min="3586" max="3586" width="16.875" style="95" customWidth="1"/>
    <col min="3587" max="3587" width="13.25" style="95" customWidth="1"/>
    <col min="3588" max="3588" width="18.375" style="95" bestFit="1" customWidth="1"/>
    <col min="3589" max="3589" width="15" style="95" bestFit="1" customWidth="1"/>
    <col min="3590" max="3590" width="14.75" style="95" bestFit="1" customWidth="1"/>
    <col min="3591" max="3591" width="14.625" style="95" bestFit="1" customWidth="1"/>
    <col min="3592" max="3592" width="13.75" style="95" bestFit="1" customWidth="1"/>
    <col min="3593" max="3593" width="14.25" style="95" bestFit="1" customWidth="1"/>
    <col min="3594" max="3594" width="15.125" style="95" customWidth="1"/>
    <col min="3595" max="3595" width="20.5" style="95" bestFit="1" customWidth="1"/>
    <col min="3596" max="3596" width="27.875" style="95" bestFit="1" customWidth="1"/>
    <col min="3597" max="3597" width="6.875" style="95" bestFit="1" customWidth="1"/>
    <col min="3598" max="3598" width="5" style="95" bestFit="1" customWidth="1"/>
    <col min="3599" max="3599" width="8" style="95" bestFit="1" customWidth="1"/>
    <col min="3600" max="3600" width="11.875" style="95" bestFit="1" customWidth="1"/>
    <col min="3601" max="3829" width="9" style="95"/>
    <col min="3830" max="3830" width="3.875" style="95" bestFit="1" customWidth="1"/>
    <col min="3831" max="3831" width="16" style="95" bestFit="1" customWidth="1"/>
    <col min="3832" max="3832" width="16.625" style="95" bestFit="1" customWidth="1"/>
    <col min="3833" max="3833" width="13.5" style="95" bestFit="1" customWidth="1"/>
    <col min="3834" max="3835" width="10.875" style="95" bestFit="1" customWidth="1"/>
    <col min="3836" max="3836" width="6.25" style="95" bestFit="1" customWidth="1"/>
    <col min="3837" max="3837" width="8.875" style="95" bestFit="1" customWidth="1"/>
    <col min="3838" max="3838" width="13.875" style="95" bestFit="1" customWidth="1"/>
    <col min="3839" max="3839" width="13.25" style="95" bestFit="1" customWidth="1"/>
    <col min="3840" max="3840" width="16" style="95" bestFit="1" customWidth="1"/>
    <col min="3841" max="3841" width="11.625" style="95" bestFit="1" customWidth="1"/>
    <col min="3842" max="3842" width="16.875" style="95" customWidth="1"/>
    <col min="3843" max="3843" width="13.25" style="95" customWidth="1"/>
    <col min="3844" max="3844" width="18.375" style="95" bestFit="1" customWidth="1"/>
    <col min="3845" max="3845" width="15" style="95" bestFit="1" customWidth="1"/>
    <col min="3846" max="3846" width="14.75" style="95" bestFit="1" customWidth="1"/>
    <col min="3847" max="3847" width="14.625" style="95" bestFit="1" customWidth="1"/>
    <col min="3848" max="3848" width="13.75" style="95" bestFit="1" customWidth="1"/>
    <col min="3849" max="3849" width="14.25" style="95" bestFit="1" customWidth="1"/>
    <col min="3850" max="3850" width="15.125" style="95" customWidth="1"/>
    <col min="3851" max="3851" width="20.5" style="95" bestFit="1" customWidth="1"/>
    <col min="3852" max="3852" width="27.875" style="95" bestFit="1" customWidth="1"/>
    <col min="3853" max="3853" width="6.875" style="95" bestFit="1" customWidth="1"/>
    <col min="3854" max="3854" width="5" style="95" bestFit="1" customWidth="1"/>
    <col min="3855" max="3855" width="8" style="95" bestFit="1" customWidth="1"/>
    <col min="3856" max="3856" width="11.875" style="95" bestFit="1" customWidth="1"/>
    <col min="3857" max="4085" width="9" style="95"/>
    <col min="4086" max="4086" width="3.875" style="95" bestFit="1" customWidth="1"/>
    <col min="4087" max="4087" width="16" style="95" bestFit="1" customWidth="1"/>
    <col min="4088" max="4088" width="16.625" style="95" bestFit="1" customWidth="1"/>
    <col min="4089" max="4089" width="13.5" style="95" bestFit="1" customWidth="1"/>
    <col min="4090" max="4091" width="10.875" style="95" bestFit="1" customWidth="1"/>
    <col min="4092" max="4092" width="6.25" style="95" bestFit="1" customWidth="1"/>
    <col min="4093" max="4093" width="8.875" style="95" bestFit="1" customWidth="1"/>
    <col min="4094" max="4094" width="13.875" style="95" bestFit="1" customWidth="1"/>
    <col min="4095" max="4095" width="13.25" style="95" bestFit="1" customWidth="1"/>
    <col min="4096" max="4096" width="16" style="95" bestFit="1" customWidth="1"/>
    <col min="4097" max="4097" width="11.625" style="95" bestFit="1" customWidth="1"/>
    <col min="4098" max="4098" width="16.875" style="95" customWidth="1"/>
    <col min="4099" max="4099" width="13.25" style="95" customWidth="1"/>
    <col min="4100" max="4100" width="18.375" style="95" bestFit="1" customWidth="1"/>
    <col min="4101" max="4101" width="15" style="95" bestFit="1" customWidth="1"/>
    <col min="4102" max="4102" width="14.75" style="95" bestFit="1" customWidth="1"/>
    <col min="4103" max="4103" width="14.625" style="95" bestFit="1" customWidth="1"/>
    <col min="4104" max="4104" width="13.75" style="95" bestFit="1" customWidth="1"/>
    <col min="4105" max="4105" width="14.25" style="95" bestFit="1" customWidth="1"/>
    <col min="4106" max="4106" width="15.125" style="95" customWidth="1"/>
    <col min="4107" max="4107" width="20.5" style="95" bestFit="1" customWidth="1"/>
    <col min="4108" max="4108" width="27.875" style="95" bestFit="1" customWidth="1"/>
    <col min="4109" max="4109" width="6.875" style="95" bestFit="1" customWidth="1"/>
    <col min="4110" max="4110" width="5" style="95" bestFit="1" customWidth="1"/>
    <col min="4111" max="4111" width="8" style="95" bestFit="1" customWidth="1"/>
    <col min="4112" max="4112" width="11.875" style="95" bestFit="1" customWidth="1"/>
    <col min="4113" max="4341" width="9" style="95"/>
    <col min="4342" max="4342" width="3.875" style="95" bestFit="1" customWidth="1"/>
    <col min="4343" max="4343" width="16" style="95" bestFit="1" customWidth="1"/>
    <col min="4344" max="4344" width="16.625" style="95" bestFit="1" customWidth="1"/>
    <col min="4345" max="4345" width="13.5" style="95" bestFit="1" customWidth="1"/>
    <col min="4346" max="4347" width="10.875" style="95" bestFit="1" customWidth="1"/>
    <col min="4348" max="4348" width="6.25" style="95" bestFit="1" customWidth="1"/>
    <col min="4349" max="4349" width="8.875" style="95" bestFit="1" customWidth="1"/>
    <col min="4350" max="4350" width="13.875" style="95" bestFit="1" customWidth="1"/>
    <col min="4351" max="4351" width="13.25" style="95" bestFit="1" customWidth="1"/>
    <col min="4352" max="4352" width="16" style="95" bestFit="1" customWidth="1"/>
    <col min="4353" max="4353" width="11.625" style="95" bestFit="1" customWidth="1"/>
    <col min="4354" max="4354" width="16.875" style="95" customWidth="1"/>
    <col min="4355" max="4355" width="13.25" style="95" customWidth="1"/>
    <col min="4356" max="4356" width="18.375" style="95" bestFit="1" customWidth="1"/>
    <col min="4357" max="4357" width="15" style="95" bestFit="1" customWidth="1"/>
    <col min="4358" max="4358" width="14.75" style="95" bestFit="1" customWidth="1"/>
    <col min="4359" max="4359" width="14.625" style="95" bestFit="1" customWidth="1"/>
    <col min="4360" max="4360" width="13.75" style="95" bestFit="1" customWidth="1"/>
    <col min="4361" max="4361" width="14.25" style="95" bestFit="1" customWidth="1"/>
    <col min="4362" max="4362" width="15.125" style="95" customWidth="1"/>
    <col min="4363" max="4363" width="20.5" style="95" bestFit="1" customWidth="1"/>
    <col min="4364" max="4364" width="27.875" style="95" bestFit="1" customWidth="1"/>
    <col min="4365" max="4365" width="6.875" style="95" bestFit="1" customWidth="1"/>
    <col min="4366" max="4366" width="5" style="95" bestFit="1" customWidth="1"/>
    <col min="4367" max="4367" width="8" style="95" bestFit="1" customWidth="1"/>
    <col min="4368" max="4368" width="11.875" style="95" bestFit="1" customWidth="1"/>
    <col min="4369" max="4597" width="9" style="95"/>
    <col min="4598" max="4598" width="3.875" style="95" bestFit="1" customWidth="1"/>
    <col min="4599" max="4599" width="16" style="95" bestFit="1" customWidth="1"/>
    <col min="4600" max="4600" width="16.625" style="95" bestFit="1" customWidth="1"/>
    <col min="4601" max="4601" width="13.5" style="95" bestFit="1" customWidth="1"/>
    <col min="4602" max="4603" width="10.875" style="95" bestFit="1" customWidth="1"/>
    <col min="4604" max="4604" width="6.25" style="95" bestFit="1" customWidth="1"/>
    <col min="4605" max="4605" width="8.875" style="95" bestFit="1" customWidth="1"/>
    <col min="4606" max="4606" width="13.875" style="95" bestFit="1" customWidth="1"/>
    <col min="4607" max="4607" width="13.25" style="95" bestFit="1" customWidth="1"/>
    <col min="4608" max="4608" width="16" style="95" bestFit="1" customWidth="1"/>
    <col min="4609" max="4609" width="11.625" style="95" bestFit="1" customWidth="1"/>
    <col min="4610" max="4610" width="16.875" style="95" customWidth="1"/>
    <col min="4611" max="4611" width="13.25" style="95" customWidth="1"/>
    <col min="4612" max="4612" width="18.375" style="95" bestFit="1" customWidth="1"/>
    <col min="4613" max="4613" width="15" style="95" bestFit="1" customWidth="1"/>
    <col min="4614" max="4614" width="14.75" style="95" bestFit="1" customWidth="1"/>
    <col min="4615" max="4615" width="14.625" style="95" bestFit="1" customWidth="1"/>
    <col min="4616" max="4616" width="13.75" style="95" bestFit="1" customWidth="1"/>
    <col min="4617" max="4617" width="14.25" style="95" bestFit="1" customWidth="1"/>
    <col min="4618" max="4618" width="15.125" style="95" customWidth="1"/>
    <col min="4619" max="4619" width="20.5" style="95" bestFit="1" customWidth="1"/>
    <col min="4620" max="4620" width="27.875" style="95" bestFit="1" customWidth="1"/>
    <col min="4621" max="4621" width="6.875" style="95" bestFit="1" customWidth="1"/>
    <col min="4622" max="4622" width="5" style="95" bestFit="1" customWidth="1"/>
    <col min="4623" max="4623" width="8" style="95" bestFit="1" customWidth="1"/>
    <col min="4624" max="4624" width="11.875" style="95" bestFit="1" customWidth="1"/>
    <col min="4625" max="4853" width="9" style="95"/>
    <col min="4854" max="4854" width="3.875" style="95" bestFit="1" customWidth="1"/>
    <col min="4855" max="4855" width="16" style="95" bestFit="1" customWidth="1"/>
    <col min="4856" max="4856" width="16.625" style="95" bestFit="1" customWidth="1"/>
    <col min="4857" max="4857" width="13.5" style="95" bestFit="1" customWidth="1"/>
    <col min="4858" max="4859" width="10.875" style="95" bestFit="1" customWidth="1"/>
    <col min="4860" max="4860" width="6.25" style="95" bestFit="1" customWidth="1"/>
    <col min="4861" max="4861" width="8.875" style="95" bestFit="1" customWidth="1"/>
    <col min="4862" max="4862" width="13.875" style="95" bestFit="1" customWidth="1"/>
    <col min="4863" max="4863" width="13.25" style="95" bestFit="1" customWidth="1"/>
    <col min="4864" max="4864" width="16" style="95" bestFit="1" customWidth="1"/>
    <col min="4865" max="4865" width="11.625" style="95" bestFit="1" customWidth="1"/>
    <col min="4866" max="4866" width="16.875" style="95" customWidth="1"/>
    <col min="4867" max="4867" width="13.25" style="95" customWidth="1"/>
    <col min="4868" max="4868" width="18.375" style="95" bestFit="1" customWidth="1"/>
    <col min="4869" max="4869" width="15" style="95" bestFit="1" customWidth="1"/>
    <col min="4870" max="4870" width="14.75" style="95" bestFit="1" customWidth="1"/>
    <col min="4871" max="4871" width="14.625" style="95" bestFit="1" customWidth="1"/>
    <col min="4872" max="4872" width="13.75" style="95" bestFit="1" customWidth="1"/>
    <col min="4873" max="4873" width="14.25" style="95" bestFit="1" customWidth="1"/>
    <col min="4874" max="4874" width="15.125" style="95" customWidth="1"/>
    <col min="4875" max="4875" width="20.5" style="95" bestFit="1" customWidth="1"/>
    <col min="4876" max="4876" width="27.875" style="95" bestFit="1" customWidth="1"/>
    <col min="4877" max="4877" width="6.875" style="95" bestFit="1" customWidth="1"/>
    <col min="4878" max="4878" width="5" style="95" bestFit="1" customWidth="1"/>
    <col min="4879" max="4879" width="8" style="95" bestFit="1" customWidth="1"/>
    <col min="4880" max="4880" width="11.875" style="95" bestFit="1" customWidth="1"/>
    <col min="4881" max="5109" width="9" style="95"/>
    <col min="5110" max="5110" width="3.875" style="95" bestFit="1" customWidth="1"/>
    <col min="5111" max="5111" width="16" style="95" bestFit="1" customWidth="1"/>
    <col min="5112" max="5112" width="16.625" style="95" bestFit="1" customWidth="1"/>
    <col min="5113" max="5113" width="13.5" style="95" bestFit="1" customWidth="1"/>
    <col min="5114" max="5115" width="10.875" style="95" bestFit="1" customWidth="1"/>
    <col min="5116" max="5116" width="6.25" style="95" bestFit="1" customWidth="1"/>
    <col min="5117" max="5117" width="8.875" style="95" bestFit="1" customWidth="1"/>
    <col min="5118" max="5118" width="13.875" style="95" bestFit="1" customWidth="1"/>
    <col min="5119" max="5119" width="13.25" style="95" bestFit="1" customWidth="1"/>
    <col min="5120" max="5120" width="16" style="95" bestFit="1" customWidth="1"/>
    <col min="5121" max="5121" width="11.625" style="95" bestFit="1" customWidth="1"/>
    <col min="5122" max="5122" width="16.875" style="95" customWidth="1"/>
    <col min="5123" max="5123" width="13.25" style="95" customWidth="1"/>
    <col min="5124" max="5124" width="18.375" style="95" bestFit="1" customWidth="1"/>
    <col min="5125" max="5125" width="15" style="95" bestFit="1" customWidth="1"/>
    <col min="5126" max="5126" width="14.75" style="95" bestFit="1" customWidth="1"/>
    <col min="5127" max="5127" width="14.625" style="95" bestFit="1" customWidth="1"/>
    <col min="5128" max="5128" width="13.75" style="95" bestFit="1" customWidth="1"/>
    <col min="5129" max="5129" width="14.25" style="95" bestFit="1" customWidth="1"/>
    <col min="5130" max="5130" width="15.125" style="95" customWidth="1"/>
    <col min="5131" max="5131" width="20.5" style="95" bestFit="1" customWidth="1"/>
    <col min="5132" max="5132" width="27.875" style="95" bestFit="1" customWidth="1"/>
    <col min="5133" max="5133" width="6.875" style="95" bestFit="1" customWidth="1"/>
    <col min="5134" max="5134" width="5" style="95" bestFit="1" customWidth="1"/>
    <col min="5135" max="5135" width="8" style="95" bestFit="1" customWidth="1"/>
    <col min="5136" max="5136" width="11.875" style="95" bestFit="1" customWidth="1"/>
    <col min="5137" max="5365" width="9" style="95"/>
    <col min="5366" max="5366" width="3.875" style="95" bestFit="1" customWidth="1"/>
    <col min="5367" max="5367" width="16" style="95" bestFit="1" customWidth="1"/>
    <col min="5368" max="5368" width="16.625" style="95" bestFit="1" customWidth="1"/>
    <col min="5369" max="5369" width="13.5" style="95" bestFit="1" customWidth="1"/>
    <col min="5370" max="5371" width="10.875" style="95" bestFit="1" customWidth="1"/>
    <col min="5372" max="5372" width="6.25" style="95" bestFit="1" customWidth="1"/>
    <col min="5373" max="5373" width="8.875" style="95" bestFit="1" customWidth="1"/>
    <col min="5374" max="5374" width="13.875" style="95" bestFit="1" customWidth="1"/>
    <col min="5375" max="5375" width="13.25" style="95" bestFit="1" customWidth="1"/>
    <col min="5376" max="5376" width="16" style="95" bestFit="1" customWidth="1"/>
    <col min="5377" max="5377" width="11.625" style="95" bestFit="1" customWidth="1"/>
    <col min="5378" max="5378" width="16.875" style="95" customWidth="1"/>
    <col min="5379" max="5379" width="13.25" style="95" customWidth="1"/>
    <col min="5380" max="5380" width="18.375" style="95" bestFit="1" customWidth="1"/>
    <col min="5381" max="5381" width="15" style="95" bestFit="1" customWidth="1"/>
    <col min="5382" max="5382" width="14.75" style="95" bestFit="1" customWidth="1"/>
    <col min="5383" max="5383" width="14.625" style="95" bestFit="1" customWidth="1"/>
    <col min="5384" max="5384" width="13.75" style="95" bestFit="1" customWidth="1"/>
    <col min="5385" max="5385" width="14.25" style="95" bestFit="1" customWidth="1"/>
    <col min="5386" max="5386" width="15.125" style="95" customWidth="1"/>
    <col min="5387" max="5387" width="20.5" style="95" bestFit="1" customWidth="1"/>
    <col min="5388" max="5388" width="27.875" style="95" bestFit="1" customWidth="1"/>
    <col min="5389" max="5389" width="6.875" style="95" bestFit="1" customWidth="1"/>
    <col min="5390" max="5390" width="5" style="95" bestFit="1" customWidth="1"/>
    <col min="5391" max="5391" width="8" style="95" bestFit="1" customWidth="1"/>
    <col min="5392" max="5392" width="11.875" style="95" bestFit="1" customWidth="1"/>
    <col min="5393" max="5621" width="9" style="95"/>
    <col min="5622" max="5622" width="3.875" style="95" bestFit="1" customWidth="1"/>
    <col min="5623" max="5623" width="16" style="95" bestFit="1" customWidth="1"/>
    <col min="5624" max="5624" width="16.625" style="95" bestFit="1" customWidth="1"/>
    <col min="5625" max="5625" width="13.5" style="95" bestFit="1" customWidth="1"/>
    <col min="5626" max="5627" width="10.875" style="95" bestFit="1" customWidth="1"/>
    <col min="5628" max="5628" width="6.25" style="95" bestFit="1" customWidth="1"/>
    <col min="5629" max="5629" width="8.875" style="95" bestFit="1" customWidth="1"/>
    <col min="5630" max="5630" width="13.875" style="95" bestFit="1" customWidth="1"/>
    <col min="5631" max="5631" width="13.25" style="95" bestFit="1" customWidth="1"/>
    <col min="5632" max="5632" width="16" style="95" bestFit="1" customWidth="1"/>
    <col min="5633" max="5633" width="11.625" style="95" bestFit="1" customWidth="1"/>
    <col min="5634" max="5634" width="16.875" style="95" customWidth="1"/>
    <col min="5635" max="5635" width="13.25" style="95" customWidth="1"/>
    <col min="5636" max="5636" width="18.375" style="95" bestFit="1" customWidth="1"/>
    <col min="5637" max="5637" width="15" style="95" bestFit="1" customWidth="1"/>
    <col min="5638" max="5638" width="14.75" style="95" bestFit="1" customWidth="1"/>
    <col min="5639" max="5639" width="14.625" style="95" bestFit="1" customWidth="1"/>
    <col min="5640" max="5640" width="13.75" style="95" bestFit="1" customWidth="1"/>
    <col min="5641" max="5641" width="14.25" style="95" bestFit="1" customWidth="1"/>
    <col min="5642" max="5642" width="15.125" style="95" customWidth="1"/>
    <col min="5643" max="5643" width="20.5" style="95" bestFit="1" customWidth="1"/>
    <col min="5644" max="5644" width="27.875" style="95" bestFit="1" customWidth="1"/>
    <col min="5645" max="5645" width="6.875" style="95" bestFit="1" customWidth="1"/>
    <col min="5646" max="5646" width="5" style="95" bestFit="1" customWidth="1"/>
    <col min="5647" max="5647" width="8" style="95" bestFit="1" customWidth="1"/>
    <col min="5648" max="5648" width="11.875" style="95" bestFit="1" customWidth="1"/>
    <col min="5649" max="5877" width="9" style="95"/>
    <col min="5878" max="5878" width="3.875" style="95" bestFit="1" customWidth="1"/>
    <col min="5879" max="5879" width="16" style="95" bestFit="1" customWidth="1"/>
    <col min="5880" max="5880" width="16.625" style="95" bestFit="1" customWidth="1"/>
    <col min="5881" max="5881" width="13.5" style="95" bestFit="1" customWidth="1"/>
    <col min="5882" max="5883" width="10.875" style="95" bestFit="1" customWidth="1"/>
    <col min="5884" max="5884" width="6.25" style="95" bestFit="1" customWidth="1"/>
    <col min="5885" max="5885" width="8.875" style="95" bestFit="1" customWidth="1"/>
    <col min="5886" max="5886" width="13.875" style="95" bestFit="1" customWidth="1"/>
    <col min="5887" max="5887" width="13.25" style="95" bestFit="1" customWidth="1"/>
    <col min="5888" max="5888" width="16" style="95" bestFit="1" customWidth="1"/>
    <col min="5889" max="5889" width="11.625" style="95" bestFit="1" customWidth="1"/>
    <col min="5890" max="5890" width="16.875" style="95" customWidth="1"/>
    <col min="5891" max="5891" width="13.25" style="95" customWidth="1"/>
    <col min="5892" max="5892" width="18.375" style="95" bestFit="1" customWidth="1"/>
    <col min="5893" max="5893" width="15" style="95" bestFit="1" customWidth="1"/>
    <col min="5894" max="5894" width="14.75" style="95" bestFit="1" customWidth="1"/>
    <col min="5895" max="5895" width="14.625" style="95" bestFit="1" customWidth="1"/>
    <col min="5896" max="5896" width="13.75" style="95" bestFit="1" customWidth="1"/>
    <col min="5897" max="5897" width="14.25" style="95" bestFit="1" customWidth="1"/>
    <col min="5898" max="5898" width="15.125" style="95" customWidth="1"/>
    <col min="5899" max="5899" width="20.5" style="95" bestFit="1" customWidth="1"/>
    <col min="5900" max="5900" width="27.875" style="95" bestFit="1" customWidth="1"/>
    <col min="5901" max="5901" width="6.875" style="95" bestFit="1" customWidth="1"/>
    <col min="5902" max="5902" width="5" style="95" bestFit="1" customWidth="1"/>
    <col min="5903" max="5903" width="8" style="95" bestFit="1" customWidth="1"/>
    <col min="5904" max="5904" width="11.875" style="95" bestFit="1" customWidth="1"/>
    <col min="5905" max="6133" width="9" style="95"/>
    <col min="6134" max="6134" width="3.875" style="95" bestFit="1" customWidth="1"/>
    <col min="6135" max="6135" width="16" style="95" bestFit="1" customWidth="1"/>
    <col min="6136" max="6136" width="16.625" style="95" bestFit="1" customWidth="1"/>
    <col min="6137" max="6137" width="13.5" style="95" bestFit="1" customWidth="1"/>
    <col min="6138" max="6139" width="10.875" style="95" bestFit="1" customWidth="1"/>
    <col min="6140" max="6140" width="6.25" style="95" bestFit="1" customWidth="1"/>
    <col min="6141" max="6141" width="8.875" style="95" bestFit="1" customWidth="1"/>
    <col min="6142" max="6142" width="13.875" style="95" bestFit="1" customWidth="1"/>
    <col min="6143" max="6143" width="13.25" style="95" bestFit="1" customWidth="1"/>
    <col min="6144" max="6144" width="16" style="95" bestFit="1" customWidth="1"/>
    <col min="6145" max="6145" width="11.625" style="95" bestFit="1" customWidth="1"/>
    <col min="6146" max="6146" width="16.875" style="95" customWidth="1"/>
    <col min="6147" max="6147" width="13.25" style="95" customWidth="1"/>
    <col min="6148" max="6148" width="18.375" style="95" bestFit="1" customWidth="1"/>
    <col min="6149" max="6149" width="15" style="95" bestFit="1" customWidth="1"/>
    <col min="6150" max="6150" width="14.75" style="95" bestFit="1" customWidth="1"/>
    <col min="6151" max="6151" width="14.625" style="95" bestFit="1" customWidth="1"/>
    <col min="6152" max="6152" width="13.75" style="95" bestFit="1" customWidth="1"/>
    <col min="6153" max="6153" width="14.25" style="95" bestFit="1" customWidth="1"/>
    <col min="6154" max="6154" width="15.125" style="95" customWidth="1"/>
    <col min="6155" max="6155" width="20.5" style="95" bestFit="1" customWidth="1"/>
    <col min="6156" max="6156" width="27.875" style="95" bestFit="1" customWidth="1"/>
    <col min="6157" max="6157" width="6.875" style="95" bestFit="1" customWidth="1"/>
    <col min="6158" max="6158" width="5" style="95" bestFit="1" customWidth="1"/>
    <col min="6159" max="6159" width="8" style="95" bestFit="1" customWidth="1"/>
    <col min="6160" max="6160" width="11.875" style="95" bestFit="1" customWidth="1"/>
    <col min="6161" max="6389" width="9" style="95"/>
    <col min="6390" max="6390" width="3.875" style="95" bestFit="1" customWidth="1"/>
    <col min="6391" max="6391" width="16" style="95" bestFit="1" customWidth="1"/>
    <col min="6392" max="6392" width="16.625" style="95" bestFit="1" customWidth="1"/>
    <col min="6393" max="6393" width="13.5" style="95" bestFit="1" customWidth="1"/>
    <col min="6394" max="6395" width="10.875" style="95" bestFit="1" customWidth="1"/>
    <col min="6396" max="6396" width="6.25" style="95" bestFit="1" customWidth="1"/>
    <col min="6397" max="6397" width="8.875" style="95" bestFit="1" customWidth="1"/>
    <col min="6398" max="6398" width="13.875" style="95" bestFit="1" customWidth="1"/>
    <col min="6399" max="6399" width="13.25" style="95" bestFit="1" customWidth="1"/>
    <col min="6400" max="6400" width="16" style="95" bestFit="1" customWidth="1"/>
    <col min="6401" max="6401" width="11.625" style="95" bestFit="1" customWidth="1"/>
    <col min="6402" max="6402" width="16.875" style="95" customWidth="1"/>
    <col min="6403" max="6403" width="13.25" style="95" customWidth="1"/>
    <col min="6404" max="6404" width="18.375" style="95" bestFit="1" customWidth="1"/>
    <col min="6405" max="6405" width="15" style="95" bestFit="1" customWidth="1"/>
    <col min="6406" max="6406" width="14.75" style="95" bestFit="1" customWidth="1"/>
    <col min="6407" max="6407" width="14.625" style="95" bestFit="1" customWidth="1"/>
    <col min="6408" max="6408" width="13.75" style="95" bestFit="1" customWidth="1"/>
    <col min="6409" max="6409" width="14.25" style="95" bestFit="1" customWidth="1"/>
    <col min="6410" max="6410" width="15.125" style="95" customWidth="1"/>
    <col min="6411" max="6411" width="20.5" style="95" bestFit="1" customWidth="1"/>
    <col min="6412" max="6412" width="27.875" style="95" bestFit="1" customWidth="1"/>
    <col min="6413" max="6413" width="6.875" style="95" bestFit="1" customWidth="1"/>
    <col min="6414" max="6414" width="5" style="95" bestFit="1" customWidth="1"/>
    <col min="6415" max="6415" width="8" style="95" bestFit="1" customWidth="1"/>
    <col min="6416" max="6416" width="11.875" style="95" bestFit="1" customWidth="1"/>
    <col min="6417" max="6645" width="9" style="95"/>
    <col min="6646" max="6646" width="3.875" style="95" bestFit="1" customWidth="1"/>
    <col min="6647" max="6647" width="16" style="95" bestFit="1" customWidth="1"/>
    <col min="6648" max="6648" width="16.625" style="95" bestFit="1" customWidth="1"/>
    <col min="6649" max="6649" width="13.5" style="95" bestFit="1" customWidth="1"/>
    <col min="6650" max="6651" width="10.875" style="95" bestFit="1" customWidth="1"/>
    <col min="6652" max="6652" width="6.25" style="95" bestFit="1" customWidth="1"/>
    <col min="6653" max="6653" width="8.875" style="95" bestFit="1" customWidth="1"/>
    <col min="6654" max="6654" width="13.875" style="95" bestFit="1" customWidth="1"/>
    <col min="6655" max="6655" width="13.25" style="95" bestFit="1" customWidth="1"/>
    <col min="6656" max="6656" width="16" style="95" bestFit="1" customWidth="1"/>
    <col min="6657" max="6657" width="11.625" style="95" bestFit="1" customWidth="1"/>
    <col min="6658" max="6658" width="16.875" style="95" customWidth="1"/>
    <col min="6659" max="6659" width="13.25" style="95" customWidth="1"/>
    <col min="6660" max="6660" width="18.375" style="95" bestFit="1" customWidth="1"/>
    <col min="6661" max="6661" width="15" style="95" bestFit="1" customWidth="1"/>
    <col min="6662" max="6662" width="14.75" style="95" bestFit="1" customWidth="1"/>
    <col min="6663" max="6663" width="14.625" style="95" bestFit="1" customWidth="1"/>
    <col min="6664" max="6664" width="13.75" style="95" bestFit="1" customWidth="1"/>
    <col min="6665" max="6665" width="14.25" style="95" bestFit="1" customWidth="1"/>
    <col min="6666" max="6666" width="15.125" style="95" customWidth="1"/>
    <col min="6667" max="6667" width="20.5" style="95" bestFit="1" customWidth="1"/>
    <col min="6668" max="6668" width="27.875" style="95" bestFit="1" customWidth="1"/>
    <col min="6669" max="6669" width="6.875" style="95" bestFit="1" customWidth="1"/>
    <col min="6670" max="6670" width="5" style="95" bestFit="1" customWidth="1"/>
    <col min="6671" max="6671" width="8" style="95" bestFit="1" customWidth="1"/>
    <col min="6672" max="6672" width="11.875" style="95" bestFit="1" customWidth="1"/>
    <col min="6673" max="6901" width="9" style="95"/>
    <col min="6902" max="6902" width="3.875" style="95" bestFit="1" customWidth="1"/>
    <col min="6903" max="6903" width="16" style="95" bestFit="1" customWidth="1"/>
    <col min="6904" max="6904" width="16.625" style="95" bestFit="1" customWidth="1"/>
    <col min="6905" max="6905" width="13.5" style="95" bestFit="1" customWidth="1"/>
    <col min="6906" max="6907" width="10.875" style="95" bestFit="1" customWidth="1"/>
    <col min="6908" max="6908" width="6.25" style="95" bestFit="1" customWidth="1"/>
    <col min="6909" max="6909" width="8.875" style="95" bestFit="1" customWidth="1"/>
    <col min="6910" max="6910" width="13.875" style="95" bestFit="1" customWidth="1"/>
    <col min="6911" max="6911" width="13.25" style="95" bestFit="1" customWidth="1"/>
    <col min="6912" max="6912" width="16" style="95" bestFit="1" customWidth="1"/>
    <col min="6913" max="6913" width="11.625" style="95" bestFit="1" customWidth="1"/>
    <col min="6914" max="6914" width="16.875" style="95" customWidth="1"/>
    <col min="6915" max="6915" width="13.25" style="95" customWidth="1"/>
    <col min="6916" max="6916" width="18.375" style="95" bestFit="1" customWidth="1"/>
    <col min="6917" max="6917" width="15" style="95" bestFit="1" customWidth="1"/>
    <col min="6918" max="6918" width="14.75" style="95" bestFit="1" customWidth="1"/>
    <col min="6919" max="6919" width="14.625" style="95" bestFit="1" customWidth="1"/>
    <col min="6920" max="6920" width="13.75" style="95" bestFit="1" customWidth="1"/>
    <col min="6921" max="6921" width="14.25" style="95" bestFit="1" customWidth="1"/>
    <col min="6922" max="6922" width="15.125" style="95" customWidth="1"/>
    <col min="6923" max="6923" width="20.5" style="95" bestFit="1" customWidth="1"/>
    <col min="6924" max="6924" width="27.875" style="95" bestFit="1" customWidth="1"/>
    <col min="6925" max="6925" width="6.875" style="95" bestFit="1" customWidth="1"/>
    <col min="6926" max="6926" width="5" style="95" bestFit="1" customWidth="1"/>
    <col min="6927" max="6927" width="8" style="95" bestFit="1" customWidth="1"/>
    <col min="6928" max="6928" width="11.875" style="95" bestFit="1" customWidth="1"/>
    <col min="6929" max="7157" width="9" style="95"/>
    <col min="7158" max="7158" width="3.875" style="95" bestFit="1" customWidth="1"/>
    <col min="7159" max="7159" width="16" style="95" bestFit="1" customWidth="1"/>
    <col min="7160" max="7160" width="16.625" style="95" bestFit="1" customWidth="1"/>
    <col min="7161" max="7161" width="13.5" style="95" bestFit="1" customWidth="1"/>
    <col min="7162" max="7163" width="10.875" style="95" bestFit="1" customWidth="1"/>
    <col min="7164" max="7164" width="6.25" style="95" bestFit="1" customWidth="1"/>
    <col min="7165" max="7165" width="8.875" style="95" bestFit="1" customWidth="1"/>
    <col min="7166" max="7166" width="13.875" style="95" bestFit="1" customWidth="1"/>
    <col min="7167" max="7167" width="13.25" style="95" bestFit="1" customWidth="1"/>
    <col min="7168" max="7168" width="16" style="95" bestFit="1" customWidth="1"/>
    <col min="7169" max="7169" width="11.625" style="95" bestFit="1" customWidth="1"/>
    <col min="7170" max="7170" width="16.875" style="95" customWidth="1"/>
    <col min="7171" max="7171" width="13.25" style="95" customWidth="1"/>
    <col min="7172" max="7172" width="18.375" style="95" bestFit="1" customWidth="1"/>
    <col min="7173" max="7173" width="15" style="95" bestFit="1" customWidth="1"/>
    <col min="7174" max="7174" width="14.75" style="95" bestFit="1" customWidth="1"/>
    <col min="7175" max="7175" width="14.625" style="95" bestFit="1" customWidth="1"/>
    <col min="7176" max="7176" width="13.75" style="95" bestFit="1" customWidth="1"/>
    <col min="7177" max="7177" width="14.25" style="95" bestFit="1" customWidth="1"/>
    <col min="7178" max="7178" width="15.125" style="95" customWidth="1"/>
    <col min="7179" max="7179" width="20.5" style="95" bestFit="1" customWidth="1"/>
    <col min="7180" max="7180" width="27.875" style="95" bestFit="1" customWidth="1"/>
    <col min="7181" max="7181" width="6.875" style="95" bestFit="1" customWidth="1"/>
    <col min="7182" max="7182" width="5" style="95" bestFit="1" customWidth="1"/>
    <col min="7183" max="7183" width="8" style="95" bestFit="1" customWidth="1"/>
    <col min="7184" max="7184" width="11.875" style="95" bestFit="1" customWidth="1"/>
    <col min="7185" max="7413" width="9" style="95"/>
    <col min="7414" max="7414" width="3.875" style="95" bestFit="1" customWidth="1"/>
    <col min="7415" max="7415" width="16" style="95" bestFit="1" customWidth="1"/>
    <col min="7416" max="7416" width="16.625" style="95" bestFit="1" customWidth="1"/>
    <col min="7417" max="7417" width="13.5" style="95" bestFit="1" customWidth="1"/>
    <col min="7418" max="7419" width="10.875" style="95" bestFit="1" customWidth="1"/>
    <col min="7420" max="7420" width="6.25" style="95" bestFit="1" customWidth="1"/>
    <col min="7421" max="7421" width="8.875" style="95" bestFit="1" customWidth="1"/>
    <col min="7422" max="7422" width="13.875" style="95" bestFit="1" customWidth="1"/>
    <col min="7423" max="7423" width="13.25" style="95" bestFit="1" customWidth="1"/>
    <col min="7424" max="7424" width="16" style="95" bestFit="1" customWidth="1"/>
    <col min="7425" max="7425" width="11.625" style="95" bestFit="1" customWidth="1"/>
    <col min="7426" max="7426" width="16.875" style="95" customWidth="1"/>
    <col min="7427" max="7427" width="13.25" style="95" customWidth="1"/>
    <col min="7428" max="7428" width="18.375" style="95" bestFit="1" customWidth="1"/>
    <col min="7429" max="7429" width="15" style="95" bestFit="1" customWidth="1"/>
    <col min="7430" max="7430" width="14.75" style="95" bestFit="1" customWidth="1"/>
    <col min="7431" max="7431" width="14.625" style="95" bestFit="1" customWidth="1"/>
    <col min="7432" max="7432" width="13.75" style="95" bestFit="1" customWidth="1"/>
    <col min="7433" max="7433" width="14.25" style="95" bestFit="1" customWidth="1"/>
    <col min="7434" max="7434" width="15.125" style="95" customWidth="1"/>
    <col min="7435" max="7435" width="20.5" style="95" bestFit="1" customWidth="1"/>
    <col min="7436" max="7436" width="27.875" style="95" bestFit="1" customWidth="1"/>
    <col min="7437" max="7437" width="6.875" style="95" bestFit="1" customWidth="1"/>
    <col min="7438" max="7438" width="5" style="95" bestFit="1" customWidth="1"/>
    <col min="7439" max="7439" width="8" style="95" bestFit="1" customWidth="1"/>
    <col min="7440" max="7440" width="11.875" style="95" bestFit="1" customWidth="1"/>
    <col min="7441" max="7669" width="9" style="95"/>
    <col min="7670" max="7670" width="3.875" style="95" bestFit="1" customWidth="1"/>
    <col min="7671" max="7671" width="16" style="95" bestFit="1" customWidth="1"/>
    <col min="7672" max="7672" width="16.625" style="95" bestFit="1" customWidth="1"/>
    <col min="7673" max="7673" width="13.5" style="95" bestFit="1" customWidth="1"/>
    <col min="7674" max="7675" width="10.875" style="95" bestFit="1" customWidth="1"/>
    <col min="7676" max="7676" width="6.25" style="95" bestFit="1" customWidth="1"/>
    <col min="7677" max="7677" width="8.875" style="95" bestFit="1" customWidth="1"/>
    <col min="7678" max="7678" width="13.875" style="95" bestFit="1" customWidth="1"/>
    <col min="7679" max="7679" width="13.25" style="95" bestFit="1" customWidth="1"/>
    <col min="7680" max="7680" width="16" style="95" bestFit="1" customWidth="1"/>
    <col min="7681" max="7681" width="11.625" style="95" bestFit="1" customWidth="1"/>
    <col min="7682" max="7682" width="16.875" style="95" customWidth="1"/>
    <col min="7683" max="7683" width="13.25" style="95" customWidth="1"/>
    <col min="7684" max="7684" width="18.375" style="95" bestFit="1" customWidth="1"/>
    <col min="7685" max="7685" width="15" style="95" bestFit="1" customWidth="1"/>
    <col min="7686" max="7686" width="14.75" style="95" bestFit="1" customWidth="1"/>
    <col min="7687" max="7687" width="14.625" style="95" bestFit="1" customWidth="1"/>
    <col min="7688" max="7688" width="13.75" style="95" bestFit="1" customWidth="1"/>
    <col min="7689" max="7689" width="14.25" style="95" bestFit="1" customWidth="1"/>
    <col min="7690" max="7690" width="15.125" style="95" customWidth="1"/>
    <col min="7691" max="7691" width="20.5" style="95" bestFit="1" customWidth="1"/>
    <col min="7692" max="7692" width="27.875" style="95" bestFit="1" customWidth="1"/>
    <col min="7693" max="7693" width="6.875" style="95" bestFit="1" customWidth="1"/>
    <col min="7694" max="7694" width="5" style="95" bestFit="1" customWidth="1"/>
    <col min="7695" max="7695" width="8" style="95" bestFit="1" customWidth="1"/>
    <col min="7696" max="7696" width="11.875" style="95" bestFit="1" customWidth="1"/>
    <col min="7697" max="7925" width="9" style="95"/>
    <col min="7926" max="7926" width="3.875" style="95" bestFit="1" customWidth="1"/>
    <col min="7927" max="7927" width="16" style="95" bestFit="1" customWidth="1"/>
    <col min="7928" max="7928" width="16.625" style="95" bestFit="1" customWidth="1"/>
    <col min="7929" max="7929" width="13.5" style="95" bestFit="1" customWidth="1"/>
    <col min="7930" max="7931" width="10.875" style="95" bestFit="1" customWidth="1"/>
    <col min="7932" max="7932" width="6.25" style="95" bestFit="1" customWidth="1"/>
    <col min="7933" max="7933" width="8.875" style="95" bestFit="1" customWidth="1"/>
    <col min="7934" max="7934" width="13.875" style="95" bestFit="1" customWidth="1"/>
    <col min="7935" max="7935" width="13.25" style="95" bestFit="1" customWidth="1"/>
    <col min="7936" max="7936" width="16" style="95" bestFit="1" customWidth="1"/>
    <col min="7937" max="7937" width="11.625" style="95" bestFit="1" customWidth="1"/>
    <col min="7938" max="7938" width="16.875" style="95" customWidth="1"/>
    <col min="7939" max="7939" width="13.25" style="95" customWidth="1"/>
    <col min="7940" max="7940" width="18.375" style="95" bestFit="1" customWidth="1"/>
    <col min="7941" max="7941" width="15" style="95" bestFit="1" customWidth="1"/>
    <col min="7942" max="7942" width="14.75" style="95" bestFit="1" customWidth="1"/>
    <col min="7943" max="7943" width="14.625" style="95" bestFit="1" customWidth="1"/>
    <col min="7944" max="7944" width="13.75" style="95" bestFit="1" customWidth="1"/>
    <col min="7945" max="7945" width="14.25" style="95" bestFit="1" customWidth="1"/>
    <col min="7946" max="7946" width="15.125" style="95" customWidth="1"/>
    <col min="7947" max="7947" width="20.5" style="95" bestFit="1" customWidth="1"/>
    <col min="7948" max="7948" width="27.875" style="95" bestFit="1" customWidth="1"/>
    <col min="7949" max="7949" width="6.875" style="95" bestFit="1" customWidth="1"/>
    <col min="7950" max="7950" width="5" style="95" bestFit="1" customWidth="1"/>
    <col min="7951" max="7951" width="8" style="95" bestFit="1" customWidth="1"/>
    <col min="7952" max="7952" width="11.875" style="95" bestFit="1" customWidth="1"/>
    <col min="7953" max="8181" width="9" style="95"/>
    <col min="8182" max="8182" width="3.875" style="95" bestFit="1" customWidth="1"/>
    <col min="8183" max="8183" width="16" style="95" bestFit="1" customWidth="1"/>
    <col min="8184" max="8184" width="16.625" style="95" bestFit="1" customWidth="1"/>
    <col min="8185" max="8185" width="13.5" style="95" bestFit="1" customWidth="1"/>
    <col min="8186" max="8187" width="10.875" style="95" bestFit="1" customWidth="1"/>
    <col min="8188" max="8188" width="6.25" style="95" bestFit="1" customWidth="1"/>
    <col min="8189" max="8189" width="8.875" style="95" bestFit="1" customWidth="1"/>
    <col min="8190" max="8190" width="13.875" style="95" bestFit="1" customWidth="1"/>
    <col min="8191" max="8191" width="13.25" style="95" bestFit="1" customWidth="1"/>
    <col min="8192" max="8192" width="16" style="95" bestFit="1" customWidth="1"/>
    <col min="8193" max="8193" width="11.625" style="95" bestFit="1" customWidth="1"/>
    <col min="8194" max="8194" width="16.875" style="95" customWidth="1"/>
    <col min="8195" max="8195" width="13.25" style="95" customWidth="1"/>
    <col min="8196" max="8196" width="18.375" style="95" bestFit="1" customWidth="1"/>
    <col min="8197" max="8197" width="15" style="95" bestFit="1" customWidth="1"/>
    <col min="8198" max="8198" width="14.75" style="95" bestFit="1" customWidth="1"/>
    <col min="8199" max="8199" width="14.625" style="95" bestFit="1" customWidth="1"/>
    <col min="8200" max="8200" width="13.75" style="95" bestFit="1" customWidth="1"/>
    <col min="8201" max="8201" width="14.25" style="95" bestFit="1" customWidth="1"/>
    <col min="8202" max="8202" width="15.125" style="95" customWidth="1"/>
    <col min="8203" max="8203" width="20.5" style="95" bestFit="1" customWidth="1"/>
    <col min="8204" max="8204" width="27.875" style="95" bestFit="1" customWidth="1"/>
    <col min="8205" max="8205" width="6.875" style="95" bestFit="1" customWidth="1"/>
    <col min="8206" max="8206" width="5" style="95" bestFit="1" customWidth="1"/>
    <col min="8207" max="8207" width="8" style="95" bestFit="1" customWidth="1"/>
    <col min="8208" max="8208" width="11.875" style="95" bestFit="1" customWidth="1"/>
    <col min="8209" max="8437" width="9" style="95"/>
    <col min="8438" max="8438" width="3.875" style="95" bestFit="1" customWidth="1"/>
    <col min="8439" max="8439" width="16" style="95" bestFit="1" customWidth="1"/>
    <col min="8440" max="8440" width="16.625" style="95" bestFit="1" customWidth="1"/>
    <col min="8441" max="8441" width="13.5" style="95" bestFit="1" customWidth="1"/>
    <col min="8442" max="8443" width="10.875" style="95" bestFit="1" customWidth="1"/>
    <col min="8444" max="8444" width="6.25" style="95" bestFit="1" customWidth="1"/>
    <col min="8445" max="8445" width="8.875" style="95" bestFit="1" customWidth="1"/>
    <col min="8446" max="8446" width="13.875" style="95" bestFit="1" customWidth="1"/>
    <col min="8447" max="8447" width="13.25" style="95" bestFit="1" customWidth="1"/>
    <col min="8448" max="8448" width="16" style="95" bestFit="1" customWidth="1"/>
    <col min="8449" max="8449" width="11.625" style="95" bestFit="1" customWidth="1"/>
    <col min="8450" max="8450" width="16.875" style="95" customWidth="1"/>
    <col min="8451" max="8451" width="13.25" style="95" customWidth="1"/>
    <col min="8452" max="8452" width="18.375" style="95" bestFit="1" customWidth="1"/>
    <col min="8453" max="8453" width="15" style="95" bestFit="1" customWidth="1"/>
    <col min="8454" max="8454" width="14.75" style="95" bestFit="1" customWidth="1"/>
    <col min="8455" max="8455" width="14.625" style="95" bestFit="1" customWidth="1"/>
    <col min="8456" max="8456" width="13.75" style="95" bestFit="1" customWidth="1"/>
    <col min="8457" max="8457" width="14.25" style="95" bestFit="1" customWidth="1"/>
    <col min="8458" max="8458" width="15.125" style="95" customWidth="1"/>
    <col min="8459" max="8459" width="20.5" style="95" bestFit="1" customWidth="1"/>
    <col min="8460" max="8460" width="27.875" style="95" bestFit="1" customWidth="1"/>
    <col min="8461" max="8461" width="6.875" style="95" bestFit="1" customWidth="1"/>
    <col min="8462" max="8462" width="5" style="95" bestFit="1" customWidth="1"/>
    <col min="8463" max="8463" width="8" style="95" bestFit="1" customWidth="1"/>
    <col min="8464" max="8464" width="11.875" style="95" bestFit="1" customWidth="1"/>
    <col min="8465" max="8693" width="9" style="95"/>
    <col min="8694" max="8694" width="3.875" style="95" bestFit="1" customWidth="1"/>
    <col min="8695" max="8695" width="16" style="95" bestFit="1" customWidth="1"/>
    <col min="8696" max="8696" width="16.625" style="95" bestFit="1" customWidth="1"/>
    <col min="8697" max="8697" width="13.5" style="95" bestFit="1" customWidth="1"/>
    <col min="8698" max="8699" width="10.875" style="95" bestFit="1" customWidth="1"/>
    <col min="8700" max="8700" width="6.25" style="95" bestFit="1" customWidth="1"/>
    <col min="8701" max="8701" width="8.875" style="95" bestFit="1" customWidth="1"/>
    <col min="8702" max="8702" width="13.875" style="95" bestFit="1" customWidth="1"/>
    <col min="8703" max="8703" width="13.25" style="95" bestFit="1" customWidth="1"/>
    <col min="8704" max="8704" width="16" style="95" bestFit="1" customWidth="1"/>
    <col min="8705" max="8705" width="11.625" style="95" bestFit="1" customWidth="1"/>
    <col min="8706" max="8706" width="16.875" style="95" customWidth="1"/>
    <col min="8707" max="8707" width="13.25" style="95" customWidth="1"/>
    <col min="8708" max="8708" width="18.375" style="95" bestFit="1" customWidth="1"/>
    <col min="8709" max="8709" width="15" style="95" bestFit="1" customWidth="1"/>
    <col min="8710" max="8710" width="14.75" style="95" bestFit="1" customWidth="1"/>
    <col min="8711" max="8711" width="14.625" style="95" bestFit="1" customWidth="1"/>
    <col min="8712" max="8712" width="13.75" style="95" bestFit="1" customWidth="1"/>
    <col min="8713" max="8713" width="14.25" style="95" bestFit="1" customWidth="1"/>
    <col min="8714" max="8714" width="15.125" style="95" customWidth="1"/>
    <col min="8715" max="8715" width="20.5" style="95" bestFit="1" customWidth="1"/>
    <col min="8716" max="8716" width="27.875" style="95" bestFit="1" customWidth="1"/>
    <col min="8717" max="8717" width="6.875" style="95" bestFit="1" customWidth="1"/>
    <col min="8718" max="8718" width="5" style="95" bestFit="1" customWidth="1"/>
    <col min="8719" max="8719" width="8" style="95" bestFit="1" customWidth="1"/>
    <col min="8720" max="8720" width="11.875" style="95" bestFit="1" customWidth="1"/>
    <col min="8721" max="8949" width="9" style="95"/>
    <col min="8950" max="8950" width="3.875" style="95" bestFit="1" customWidth="1"/>
    <col min="8951" max="8951" width="16" style="95" bestFit="1" customWidth="1"/>
    <col min="8952" max="8952" width="16.625" style="95" bestFit="1" customWidth="1"/>
    <col min="8953" max="8953" width="13.5" style="95" bestFit="1" customWidth="1"/>
    <col min="8954" max="8955" width="10.875" style="95" bestFit="1" customWidth="1"/>
    <col min="8956" max="8956" width="6.25" style="95" bestFit="1" customWidth="1"/>
    <col min="8957" max="8957" width="8.875" style="95" bestFit="1" customWidth="1"/>
    <col min="8958" max="8958" width="13.875" style="95" bestFit="1" customWidth="1"/>
    <col min="8959" max="8959" width="13.25" style="95" bestFit="1" customWidth="1"/>
    <col min="8960" max="8960" width="16" style="95" bestFit="1" customWidth="1"/>
    <col min="8961" max="8961" width="11.625" style="95" bestFit="1" customWidth="1"/>
    <col min="8962" max="8962" width="16.875" style="95" customWidth="1"/>
    <col min="8963" max="8963" width="13.25" style="95" customWidth="1"/>
    <col min="8964" max="8964" width="18.375" style="95" bestFit="1" customWidth="1"/>
    <col min="8965" max="8965" width="15" style="95" bestFit="1" customWidth="1"/>
    <col min="8966" max="8966" width="14.75" style="95" bestFit="1" customWidth="1"/>
    <col min="8967" max="8967" width="14.625" style="95" bestFit="1" customWidth="1"/>
    <col min="8968" max="8968" width="13.75" style="95" bestFit="1" customWidth="1"/>
    <col min="8969" max="8969" width="14.25" style="95" bestFit="1" customWidth="1"/>
    <col min="8970" max="8970" width="15.125" style="95" customWidth="1"/>
    <col min="8971" max="8971" width="20.5" style="95" bestFit="1" customWidth="1"/>
    <col min="8972" max="8972" width="27.875" style="95" bestFit="1" customWidth="1"/>
    <col min="8973" max="8973" width="6.875" style="95" bestFit="1" customWidth="1"/>
    <col min="8974" max="8974" width="5" style="95" bestFit="1" customWidth="1"/>
    <col min="8975" max="8975" width="8" style="95" bestFit="1" customWidth="1"/>
    <col min="8976" max="8976" width="11.875" style="95" bestFit="1" customWidth="1"/>
    <col min="8977" max="9205" width="9" style="95"/>
    <col min="9206" max="9206" width="3.875" style="95" bestFit="1" customWidth="1"/>
    <col min="9207" max="9207" width="16" style="95" bestFit="1" customWidth="1"/>
    <col min="9208" max="9208" width="16.625" style="95" bestFit="1" customWidth="1"/>
    <col min="9209" max="9209" width="13.5" style="95" bestFit="1" customWidth="1"/>
    <col min="9210" max="9211" width="10.875" style="95" bestFit="1" customWidth="1"/>
    <col min="9212" max="9212" width="6.25" style="95" bestFit="1" customWidth="1"/>
    <col min="9213" max="9213" width="8.875" style="95" bestFit="1" customWidth="1"/>
    <col min="9214" max="9214" width="13.875" style="95" bestFit="1" customWidth="1"/>
    <col min="9215" max="9215" width="13.25" style="95" bestFit="1" customWidth="1"/>
    <col min="9216" max="9216" width="16" style="95" bestFit="1" customWidth="1"/>
    <col min="9217" max="9217" width="11.625" style="95" bestFit="1" customWidth="1"/>
    <col min="9218" max="9218" width="16.875" style="95" customWidth="1"/>
    <col min="9219" max="9219" width="13.25" style="95" customWidth="1"/>
    <col min="9220" max="9220" width="18.375" style="95" bestFit="1" customWidth="1"/>
    <col min="9221" max="9221" width="15" style="95" bestFit="1" customWidth="1"/>
    <col min="9222" max="9222" width="14.75" style="95" bestFit="1" customWidth="1"/>
    <col min="9223" max="9223" width="14.625" style="95" bestFit="1" customWidth="1"/>
    <col min="9224" max="9224" width="13.75" style="95" bestFit="1" customWidth="1"/>
    <col min="9225" max="9225" width="14.25" style="95" bestFit="1" customWidth="1"/>
    <col min="9226" max="9226" width="15.125" style="95" customWidth="1"/>
    <col min="9227" max="9227" width="20.5" style="95" bestFit="1" customWidth="1"/>
    <col min="9228" max="9228" width="27.875" style="95" bestFit="1" customWidth="1"/>
    <col min="9229" max="9229" width="6.875" style="95" bestFit="1" customWidth="1"/>
    <col min="9230" max="9230" width="5" style="95" bestFit="1" customWidth="1"/>
    <col min="9231" max="9231" width="8" style="95" bestFit="1" customWidth="1"/>
    <col min="9232" max="9232" width="11.875" style="95" bestFit="1" customWidth="1"/>
    <col min="9233" max="9461" width="9" style="95"/>
    <col min="9462" max="9462" width="3.875" style="95" bestFit="1" customWidth="1"/>
    <col min="9463" max="9463" width="16" style="95" bestFit="1" customWidth="1"/>
    <col min="9464" max="9464" width="16.625" style="95" bestFit="1" customWidth="1"/>
    <col min="9465" max="9465" width="13.5" style="95" bestFit="1" customWidth="1"/>
    <col min="9466" max="9467" width="10.875" style="95" bestFit="1" customWidth="1"/>
    <col min="9468" max="9468" width="6.25" style="95" bestFit="1" customWidth="1"/>
    <col min="9469" max="9469" width="8.875" style="95" bestFit="1" customWidth="1"/>
    <col min="9470" max="9470" width="13.875" style="95" bestFit="1" customWidth="1"/>
    <col min="9471" max="9471" width="13.25" style="95" bestFit="1" customWidth="1"/>
    <col min="9472" max="9472" width="16" style="95" bestFit="1" customWidth="1"/>
    <col min="9473" max="9473" width="11.625" style="95" bestFit="1" customWidth="1"/>
    <col min="9474" max="9474" width="16.875" style="95" customWidth="1"/>
    <col min="9475" max="9475" width="13.25" style="95" customWidth="1"/>
    <col min="9476" max="9476" width="18.375" style="95" bestFit="1" customWidth="1"/>
    <col min="9477" max="9477" width="15" style="95" bestFit="1" customWidth="1"/>
    <col min="9478" max="9478" width="14.75" style="95" bestFit="1" customWidth="1"/>
    <col min="9479" max="9479" width="14.625" style="95" bestFit="1" customWidth="1"/>
    <col min="9480" max="9480" width="13.75" style="95" bestFit="1" customWidth="1"/>
    <col min="9481" max="9481" width="14.25" style="95" bestFit="1" customWidth="1"/>
    <col min="9482" max="9482" width="15.125" style="95" customWidth="1"/>
    <col min="9483" max="9483" width="20.5" style="95" bestFit="1" customWidth="1"/>
    <col min="9484" max="9484" width="27.875" style="95" bestFit="1" customWidth="1"/>
    <col min="9485" max="9485" width="6.875" style="95" bestFit="1" customWidth="1"/>
    <col min="9486" max="9486" width="5" style="95" bestFit="1" customWidth="1"/>
    <col min="9487" max="9487" width="8" style="95" bestFit="1" customWidth="1"/>
    <col min="9488" max="9488" width="11.875" style="95" bestFit="1" customWidth="1"/>
    <col min="9489" max="9717" width="9" style="95"/>
    <col min="9718" max="9718" width="3.875" style="95" bestFit="1" customWidth="1"/>
    <col min="9719" max="9719" width="16" style="95" bestFit="1" customWidth="1"/>
    <col min="9720" max="9720" width="16.625" style="95" bestFit="1" customWidth="1"/>
    <col min="9721" max="9721" width="13.5" style="95" bestFit="1" customWidth="1"/>
    <col min="9722" max="9723" width="10.875" style="95" bestFit="1" customWidth="1"/>
    <col min="9724" max="9724" width="6.25" style="95" bestFit="1" customWidth="1"/>
    <col min="9725" max="9725" width="8.875" style="95" bestFit="1" customWidth="1"/>
    <col min="9726" max="9726" width="13.875" style="95" bestFit="1" customWidth="1"/>
    <col min="9727" max="9727" width="13.25" style="95" bestFit="1" customWidth="1"/>
    <col min="9728" max="9728" width="16" style="95" bestFit="1" customWidth="1"/>
    <col min="9729" max="9729" width="11.625" style="95" bestFit="1" customWidth="1"/>
    <col min="9730" max="9730" width="16.875" style="95" customWidth="1"/>
    <col min="9731" max="9731" width="13.25" style="95" customWidth="1"/>
    <col min="9732" max="9732" width="18.375" style="95" bestFit="1" customWidth="1"/>
    <col min="9733" max="9733" width="15" style="95" bestFit="1" customWidth="1"/>
    <col min="9734" max="9734" width="14.75" style="95" bestFit="1" customWidth="1"/>
    <col min="9735" max="9735" width="14.625" style="95" bestFit="1" customWidth="1"/>
    <col min="9736" max="9736" width="13.75" style="95" bestFit="1" customWidth="1"/>
    <col min="9737" max="9737" width="14.25" style="95" bestFit="1" customWidth="1"/>
    <col min="9738" max="9738" width="15.125" style="95" customWidth="1"/>
    <col min="9739" max="9739" width="20.5" style="95" bestFit="1" customWidth="1"/>
    <col min="9740" max="9740" width="27.875" style="95" bestFit="1" customWidth="1"/>
    <col min="9741" max="9741" width="6.875" style="95" bestFit="1" customWidth="1"/>
    <col min="9742" max="9742" width="5" style="95" bestFit="1" customWidth="1"/>
    <col min="9743" max="9743" width="8" style="95" bestFit="1" customWidth="1"/>
    <col min="9744" max="9744" width="11.875" style="95" bestFit="1" customWidth="1"/>
    <col min="9745" max="9973" width="9" style="95"/>
    <col min="9974" max="9974" width="3.875" style="95" bestFit="1" customWidth="1"/>
    <col min="9975" max="9975" width="16" style="95" bestFit="1" customWidth="1"/>
    <col min="9976" max="9976" width="16.625" style="95" bestFit="1" customWidth="1"/>
    <col min="9977" max="9977" width="13.5" style="95" bestFit="1" customWidth="1"/>
    <col min="9978" max="9979" width="10.875" style="95" bestFit="1" customWidth="1"/>
    <col min="9980" max="9980" width="6.25" style="95" bestFit="1" customWidth="1"/>
    <col min="9981" max="9981" width="8.875" style="95" bestFit="1" customWidth="1"/>
    <col min="9982" max="9982" width="13.875" style="95" bestFit="1" customWidth="1"/>
    <col min="9983" max="9983" width="13.25" style="95" bestFit="1" customWidth="1"/>
    <col min="9984" max="9984" width="16" style="95" bestFit="1" customWidth="1"/>
    <col min="9985" max="9985" width="11.625" style="95" bestFit="1" customWidth="1"/>
    <col min="9986" max="9986" width="16.875" style="95" customWidth="1"/>
    <col min="9987" max="9987" width="13.25" style="95" customWidth="1"/>
    <col min="9988" max="9988" width="18.375" style="95" bestFit="1" customWidth="1"/>
    <col min="9989" max="9989" width="15" style="95" bestFit="1" customWidth="1"/>
    <col min="9990" max="9990" width="14.75" style="95" bestFit="1" customWidth="1"/>
    <col min="9991" max="9991" width="14.625" style="95" bestFit="1" customWidth="1"/>
    <col min="9992" max="9992" width="13.75" style="95" bestFit="1" customWidth="1"/>
    <col min="9993" max="9993" width="14.25" style="95" bestFit="1" customWidth="1"/>
    <col min="9994" max="9994" width="15.125" style="95" customWidth="1"/>
    <col min="9995" max="9995" width="20.5" style="95" bestFit="1" customWidth="1"/>
    <col min="9996" max="9996" width="27.875" style="95" bestFit="1" customWidth="1"/>
    <col min="9997" max="9997" width="6.875" style="95" bestFit="1" customWidth="1"/>
    <col min="9998" max="9998" width="5" style="95" bestFit="1" customWidth="1"/>
    <col min="9999" max="9999" width="8" style="95" bestFit="1" customWidth="1"/>
    <col min="10000" max="10000" width="11.875" style="95" bestFit="1" customWidth="1"/>
    <col min="10001" max="10229" width="9" style="95"/>
    <col min="10230" max="10230" width="3.875" style="95" bestFit="1" customWidth="1"/>
    <col min="10231" max="10231" width="16" style="95" bestFit="1" customWidth="1"/>
    <col min="10232" max="10232" width="16.625" style="95" bestFit="1" customWidth="1"/>
    <col min="10233" max="10233" width="13.5" style="95" bestFit="1" customWidth="1"/>
    <col min="10234" max="10235" width="10.875" style="95" bestFit="1" customWidth="1"/>
    <col min="10236" max="10236" width="6.25" style="95" bestFit="1" customWidth="1"/>
    <col min="10237" max="10237" width="8.875" style="95" bestFit="1" customWidth="1"/>
    <col min="10238" max="10238" width="13.875" style="95" bestFit="1" customWidth="1"/>
    <col min="10239" max="10239" width="13.25" style="95" bestFit="1" customWidth="1"/>
    <col min="10240" max="10240" width="16" style="95" bestFit="1" customWidth="1"/>
    <col min="10241" max="10241" width="11.625" style="95" bestFit="1" customWidth="1"/>
    <col min="10242" max="10242" width="16.875" style="95" customWidth="1"/>
    <col min="10243" max="10243" width="13.25" style="95" customWidth="1"/>
    <col min="10244" max="10244" width="18.375" style="95" bestFit="1" customWidth="1"/>
    <col min="10245" max="10245" width="15" style="95" bestFit="1" customWidth="1"/>
    <col min="10246" max="10246" width="14.75" style="95" bestFit="1" customWidth="1"/>
    <col min="10247" max="10247" width="14.625" style="95" bestFit="1" customWidth="1"/>
    <col min="10248" max="10248" width="13.75" style="95" bestFit="1" customWidth="1"/>
    <col min="10249" max="10249" width="14.25" style="95" bestFit="1" customWidth="1"/>
    <col min="10250" max="10250" width="15.125" style="95" customWidth="1"/>
    <col min="10251" max="10251" width="20.5" style="95" bestFit="1" customWidth="1"/>
    <col min="10252" max="10252" width="27.875" style="95" bestFit="1" customWidth="1"/>
    <col min="10253" max="10253" width="6.875" style="95" bestFit="1" customWidth="1"/>
    <col min="10254" max="10254" width="5" style="95" bestFit="1" customWidth="1"/>
    <col min="10255" max="10255" width="8" style="95" bestFit="1" customWidth="1"/>
    <col min="10256" max="10256" width="11.875" style="95" bestFit="1" customWidth="1"/>
    <col min="10257" max="10485" width="9" style="95"/>
    <col min="10486" max="10486" width="3.875" style="95" bestFit="1" customWidth="1"/>
    <col min="10487" max="10487" width="16" style="95" bestFit="1" customWidth="1"/>
    <col min="10488" max="10488" width="16.625" style="95" bestFit="1" customWidth="1"/>
    <col min="10489" max="10489" width="13.5" style="95" bestFit="1" customWidth="1"/>
    <col min="10490" max="10491" width="10.875" style="95" bestFit="1" customWidth="1"/>
    <col min="10492" max="10492" width="6.25" style="95" bestFit="1" customWidth="1"/>
    <col min="10493" max="10493" width="8.875" style="95" bestFit="1" customWidth="1"/>
    <col min="10494" max="10494" width="13.875" style="95" bestFit="1" customWidth="1"/>
    <col min="10495" max="10495" width="13.25" style="95" bestFit="1" customWidth="1"/>
    <col min="10496" max="10496" width="16" style="95" bestFit="1" customWidth="1"/>
    <col min="10497" max="10497" width="11.625" style="95" bestFit="1" customWidth="1"/>
    <col min="10498" max="10498" width="16.875" style="95" customWidth="1"/>
    <col min="10499" max="10499" width="13.25" style="95" customWidth="1"/>
    <col min="10500" max="10500" width="18.375" style="95" bestFit="1" customWidth="1"/>
    <col min="10501" max="10501" width="15" style="95" bestFit="1" customWidth="1"/>
    <col min="10502" max="10502" width="14.75" style="95" bestFit="1" customWidth="1"/>
    <col min="10503" max="10503" width="14.625" style="95" bestFit="1" customWidth="1"/>
    <col min="10504" max="10504" width="13.75" style="95" bestFit="1" customWidth="1"/>
    <col min="10505" max="10505" width="14.25" style="95" bestFit="1" customWidth="1"/>
    <col min="10506" max="10506" width="15.125" style="95" customWidth="1"/>
    <col min="10507" max="10507" width="20.5" style="95" bestFit="1" customWidth="1"/>
    <col min="10508" max="10508" width="27.875" style="95" bestFit="1" customWidth="1"/>
    <col min="10509" max="10509" width="6.875" style="95" bestFit="1" customWidth="1"/>
    <col min="10510" max="10510" width="5" style="95" bestFit="1" customWidth="1"/>
    <col min="10511" max="10511" width="8" style="95" bestFit="1" customWidth="1"/>
    <col min="10512" max="10512" width="11.875" style="95" bestFit="1" customWidth="1"/>
    <col min="10513" max="10741" width="9" style="95"/>
    <col min="10742" max="10742" width="3.875" style="95" bestFit="1" customWidth="1"/>
    <col min="10743" max="10743" width="16" style="95" bestFit="1" customWidth="1"/>
    <col min="10744" max="10744" width="16.625" style="95" bestFit="1" customWidth="1"/>
    <col min="10745" max="10745" width="13.5" style="95" bestFit="1" customWidth="1"/>
    <col min="10746" max="10747" width="10.875" style="95" bestFit="1" customWidth="1"/>
    <col min="10748" max="10748" width="6.25" style="95" bestFit="1" customWidth="1"/>
    <col min="10749" max="10749" width="8.875" style="95" bestFit="1" customWidth="1"/>
    <col min="10750" max="10750" width="13.875" style="95" bestFit="1" customWidth="1"/>
    <col min="10751" max="10751" width="13.25" style="95" bestFit="1" customWidth="1"/>
    <col min="10752" max="10752" width="16" style="95" bestFit="1" customWidth="1"/>
    <col min="10753" max="10753" width="11.625" style="95" bestFit="1" customWidth="1"/>
    <col min="10754" max="10754" width="16.875" style="95" customWidth="1"/>
    <col min="10755" max="10755" width="13.25" style="95" customWidth="1"/>
    <col min="10756" max="10756" width="18.375" style="95" bestFit="1" customWidth="1"/>
    <col min="10757" max="10757" width="15" style="95" bestFit="1" customWidth="1"/>
    <col min="10758" max="10758" width="14.75" style="95" bestFit="1" customWidth="1"/>
    <col min="10759" max="10759" width="14.625" style="95" bestFit="1" customWidth="1"/>
    <col min="10760" max="10760" width="13.75" style="95" bestFit="1" customWidth="1"/>
    <col min="10761" max="10761" width="14.25" style="95" bestFit="1" customWidth="1"/>
    <col min="10762" max="10762" width="15.125" style="95" customWidth="1"/>
    <col min="10763" max="10763" width="20.5" style="95" bestFit="1" customWidth="1"/>
    <col min="10764" max="10764" width="27.875" style="95" bestFit="1" customWidth="1"/>
    <col min="10765" max="10765" width="6.875" style="95" bestFit="1" customWidth="1"/>
    <col min="10766" max="10766" width="5" style="95" bestFit="1" customWidth="1"/>
    <col min="10767" max="10767" width="8" style="95" bestFit="1" customWidth="1"/>
    <col min="10768" max="10768" width="11.875" style="95" bestFit="1" customWidth="1"/>
    <col min="10769" max="10997" width="9" style="95"/>
    <col min="10998" max="10998" width="3.875" style="95" bestFit="1" customWidth="1"/>
    <col min="10999" max="10999" width="16" style="95" bestFit="1" customWidth="1"/>
    <col min="11000" max="11000" width="16.625" style="95" bestFit="1" customWidth="1"/>
    <col min="11001" max="11001" width="13.5" style="95" bestFit="1" customWidth="1"/>
    <col min="11002" max="11003" width="10.875" style="95" bestFit="1" customWidth="1"/>
    <col min="11004" max="11004" width="6.25" style="95" bestFit="1" customWidth="1"/>
    <col min="11005" max="11005" width="8.875" style="95" bestFit="1" customWidth="1"/>
    <col min="11006" max="11006" width="13.875" style="95" bestFit="1" customWidth="1"/>
    <col min="11007" max="11007" width="13.25" style="95" bestFit="1" customWidth="1"/>
    <col min="11008" max="11008" width="16" style="95" bestFit="1" customWidth="1"/>
    <col min="11009" max="11009" width="11.625" style="95" bestFit="1" customWidth="1"/>
    <col min="11010" max="11010" width="16.875" style="95" customWidth="1"/>
    <col min="11011" max="11011" width="13.25" style="95" customWidth="1"/>
    <col min="11012" max="11012" width="18.375" style="95" bestFit="1" customWidth="1"/>
    <col min="11013" max="11013" width="15" style="95" bestFit="1" customWidth="1"/>
    <col min="11014" max="11014" width="14.75" style="95" bestFit="1" customWidth="1"/>
    <col min="11015" max="11015" width="14.625" style="95" bestFit="1" customWidth="1"/>
    <col min="11016" max="11016" width="13.75" style="95" bestFit="1" customWidth="1"/>
    <col min="11017" max="11017" width="14.25" style="95" bestFit="1" customWidth="1"/>
    <col min="11018" max="11018" width="15.125" style="95" customWidth="1"/>
    <col min="11019" max="11019" width="20.5" style="95" bestFit="1" customWidth="1"/>
    <col min="11020" max="11020" width="27.875" style="95" bestFit="1" customWidth="1"/>
    <col min="11021" max="11021" width="6.875" style="95" bestFit="1" customWidth="1"/>
    <col min="11022" max="11022" width="5" style="95" bestFit="1" customWidth="1"/>
    <col min="11023" max="11023" width="8" style="95" bestFit="1" customWidth="1"/>
    <col min="11024" max="11024" width="11.875" style="95" bestFit="1" customWidth="1"/>
    <col min="11025" max="11253" width="9" style="95"/>
    <col min="11254" max="11254" width="3.875" style="95" bestFit="1" customWidth="1"/>
    <col min="11255" max="11255" width="16" style="95" bestFit="1" customWidth="1"/>
    <col min="11256" max="11256" width="16.625" style="95" bestFit="1" customWidth="1"/>
    <col min="11257" max="11257" width="13.5" style="95" bestFit="1" customWidth="1"/>
    <col min="11258" max="11259" width="10.875" style="95" bestFit="1" customWidth="1"/>
    <col min="11260" max="11260" width="6.25" style="95" bestFit="1" customWidth="1"/>
    <col min="11261" max="11261" width="8.875" style="95" bestFit="1" customWidth="1"/>
    <col min="11262" max="11262" width="13.875" style="95" bestFit="1" customWidth="1"/>
    <col min="11263" max="11263" width="13.25" style="95" bestFit="1" customWidth="1"/>
    <col min="11264" max="11264" width="16" style="95" bestFit="1" customWidth="1"/>
    <col min="11265" max="11265" width="11.625" style="95" bestFit="1" customWidth="1"/>
    <col min="11266" max="11266" width="16.875" style="95" customWidth="1"/>
    <col min="11267" max="11267" width="13.25" style="95" customWidth="1"/>
    <col min="11268" max="11268" width="18.375" style="95" bestFit="1" customWidth="1"/>
    <col min="11269" max="11269" width="15" style="95" bestFit="1" customWidth="1"/>
    <col min="11270" max="11270" width="14.75" style="95" bestFit="1" customWidth="1"/>
    <col min="11271" max="11271" width="14.625" style="95" bestFit="1" customWidth="1"/>
    <col min="11272" max="11272" width="13.75" style="95" bestFit="1" customWidth="1"/>
    <col min="11273" max="11273" width="14.25" style="95" bestFit="1" customWidth="1"/>
    <col min="11274" max="11274" width="15.125" style="95" customWidth="1"/>
    <col min="11275" max="11275" width="20.5" style="95" bestFit="1" customWidth="1"/>
    <col min="11276" max="11276" width="27.875" style="95" bestFit="1" customWidth="1"/>
    <col min="11277" max="11277" width="6.875" style="95" bestFit="1" customWidth="1"/>
    <col min="11278" max="11278" width="5" style="95" bestFit="1" customWidth="1"/>
    <col min="11279" max="11279" width="8" style="95" bestFit="1" customWidth="1"/>
    <col min="11280" max="11280" width="11.875" style="95" bestFit="1" customWidth="1"/>
    <col min="11281" max="11509" width="9" style="95"/>
    <col min="11510" max="11510" width="3.875" style="95" bestFit="1" customWidth="1"/>
    <col min="11511" max="11511" width="16" style="95" bestFit="1" customWidth="1"/>
    <col min="11512" max="11512" width="16.625" style="95" bestFit="1" customWidth="1"/>
    <col min="11513" max="11513" width="13.5" style="95" bestFit="1" customWidth="1"/>
    <col min="11514" max="11515" width="10.875" style="95" bestFit="1" customWidth="1"/>
    <col min="11516" max="11516" width="6.25" style="95" bestFit="1" customWidth="1"/>
    <col min="11517" max="11517" width="8.875" style="95" bestFit="1" customWidth="1"/>
    <col min="11518" max="11518" width="13.875" style="95" bestFit="1" customWidth="1"/>
    <col min="11519" max="11519" width="13.25" style="95" bestFit="1" customWidth="1"/>
    <col min="11520" max="11520" width="16" style="95" bestFit="1" customWidth="1"/>
    <col min="11521" max="11521" width="11.625" style="95" bestFit="1" customWidth="1"/>
    <col min="11522" max="11522" width="16.875" style="95" customWidth="1"/>
    <col min="11523" max="11523" width="13.25" style="95" customWidth="1"/>
    <col min="11524" max="11524" width="18.375" style="95" bestFit="1" customWidth="1"/>
    <col min="11525" max="11525" width="15" style="95" bestFit="1" customWidth="1"/>
    <col min="11526" max="11526" width="14.75" style="95" bestFit="1" customWidth="1"/>
    <col min="11527" max="11527" width="14.625" style="95" bestFit="1" customWidth="1"/>
    <col min="11528" max="11528" width="13.75" style="95" bestFit="1" customWidth="1"/>
    <col min="11529" max="11529" width="14.25" style="95" bestFit="1" customWidth="1"/>
    <col min="11530" max="11530" width="15.125" style="95" customWidth="1"/>
    <col min="11531" max="11531" width="20.5" style="95" bestFit="1" customWidth="1"/>
    <col min="11532" max="11532" width="27.875" style="95" bestFit="1" customWidth="1"/>
    <col min="11533" max="11533" width="6.875" style="95" bestFit="1" customWidth="1"/>
    <col min="11534" max="11534" width="5" style="95" bestFit="1" customWidth="1"/>
    <col min="11535" max="11535" width="8" style="95" bestFit="1" customWidth="1"/>
    <col min="11536" max="11536" width="11.875" style="95" bestFit="1" customWidth="1"/>
    <col min="11537" max="11765" width="9" style="95"/>
    <col min="11766" max="11766" width="3.875" style="95" bestFit="1" customWidth="1"/>
    <col min="11767" max="11767" width="16" style="95" bestFit="1" customWidth="1"/>
    <col min="11768" max="11768" width="16.625" style="95" bestFit="1" customWidth="1"/>
    <col min="11769" max="11769" width="13.5" style="95" bestFit="1" customWidth="1"/>
    <col min="11770" max="11771" width="10.875" style="95" bestFit="1" customWidth="1"/>
    <col min="11772" max="11772" width="6.25" style="95" bestFit="1" customWidth="1"/>
    <col min="11773" max="11773" width="8.875" style="95" bestFit="1" customWidth="1"/>
    <col min="11774" max="11774" width="13.875" style="95" bestFit="1" customWidth="1"/>
    <col min="11775" max="11775" width="13.25" style="95" bestFit="1" customWidth="1"/>
    <col min="11776" max="11776" width="16" style="95" bestFit="1" customWidth="1"/>
    <col min="11777" max="11777" width="11.625" style="95" bestFit="1" customWidth="1"/>
    <col min="11778" max="11778" width="16.875" style="95" customWidth="1"/>
    <col min="11779" max="11779" width="13.25" style="95" customWidth="1"/>
    <col min="11780" max="11780" width="18.375" style="95" bestFit="1" customWidth="1"/>
    <col min="11781" max="11781" width="15" style="95" bestFit="1" customWidth="1"/>
    <col min="11782" max="11782" width="14.75" style="95" bestFit="1" customWidth="1"/>
    <col min="11783" max="11783" width="14.625" style="95" bestFit="1" customWidth="1"/>
    <col min="11784" max="11784" width="13.75" style="95" bestFit="1" customWidth="1"/>
    <col min="11785" max="11785" width="14.25" style="95" bestFit="1" customWidth="1"/>
    <col min="11786" max="11786" width="15.125" style="95" customWidth="1"/>
    <col min="11787" max="11787" width="20.5" style="95" bestFit="1" customWidth="1"/>
    <col min="11788" max="11788" width="27.875" style="95" bestFit="1" customWidth="1"/>
    <col min="11789" max="11789" width="6.875" style="95" bestFit="1" customWidth="1"/>
    <col min="11790" max="11790" width="5" style="95" bestFit="1" customWidth="1"/>
    <col min="11791" max="11791" width="8" style="95" bestFit="1" customWidth="1"/>
    <col min="11792" max="11792" width="11.875" style="95" bestFit="1" customWidth="1"/>
    <col min="11793" max="12021" width="9" style="95"/>
    <col min="12022" max="12022" width="3.875" style="95" bestFit="1" customWidth="1"/>
    <col min="12023" max="12023" width="16" style="95" bestFit="1" customWidth="1"/>
    <col min="12024" max="12024" width="16.625" style="95" bestFit="1" customWidth="1"/>
    <col min="12025" max="12025" width="13.5" style="95" bestFit="1" customWidth="1"/>
    <col min="12026" max="12027" width="10.875" style="95" bestFit="1" customWidth="1"/>
    <col min="12028" max="12028" width="6.25" style="95" bestFit="1" customWidth="1"/>
    <col min="12029" max="12029" width="8.875" style="95" bestFit="1" customWidth="1"/>
    <col min="12030" max="12030" width="13.875" style="95" bestFit="1" customWidth="1"/>
    <col min="12031" max="12031" width="13.25" style="95" bestFit="1" customWidth="1"/>
    <col min="12032" max="12032" width="16" style="95" bestFit="1" customWidth="1"/>
    <col min="12033" max="12033" width="11.625" style="95" bestFit="1" customWidth="1"/>
    <col min="12034" max="12034" width="16.875" style="95" customWidth="1"/>
    <col min="12035" max="12035" width="13.25" style="95" customWidth="1"/>
    <col min="12036" max="12036" width="18.375" style="95" bestFit="1" customWidth="1"/>
    <col min="12037" max="12037" width="15" style="95" bestFit="1" customWidth="1"/>
    <col min="12038" max="12038" width="14.75" style="95" bestFit="1" customWidth="1"/>
    <col min="12039" max="12039" width="14.625" style="95" bestFit="1" customWidth="1"/>
    <col min="12040" max="12040" width="13.75" style="95" bestFit="1" customWidth="1"/>
    <col min="12041" max="12041" width="14.25" style="95" bestFit="1" customWidth="1"/>
    <col min="12042" max="12042" width="15.125" style="95" customWidth="1"/>
    <col min="12043" max="12043" width="20.5" style="95" bestFit="1" customWidth="1"/>
    <col min="12044" max="12044" width="27.875" style="95" bestFit="1" customWidth="1"/>
    <col min="12045" max="12045" width="6.875" style="95" bestFit="1" customWidth="1"/>
    <col min="12046" max="12046" width="5" style="95" bestFit="1" customWidth="1"/>
    <col min="12047" max="12047" width="8" style="95" bestFit="1" customWidth="1"/>
    <col min="12048" max="12048" width="11.875" style="95" bestFit="1" customWidth="1"/>
    <col min="12049" max="12277" width="9" style="95"/>
    <col min="12278" max="12278" width="3.875" style="95" bestFit="1" customWidth="1"/>
    <col min="12279" max="12279" width="16" style="95" bestFit="1" customWidth="1"/>
    <col min="12280" max="12280" width="16.625" style="95" bestFit="1" customWidth="1"/>
    <col min="12281" max="12281" width="13.5" style="95" bestFit="1" customWidth="1"/>
    <col min="12282" max="12283" width="10.875" style="95" bestFit="1" customWidth="1"/>
    <col min="12284" max="12284" width="6.25" style="95" bestFit="1" customWidth="1"/>
    <col min="12285" max="12285" width="8.875" style="95" bestFit="1" customWidth="1"/>
    <col min="12286" max="12286" width="13.875" style="95" bestFit="1" customWidth="1"/>
    <col min="12287" max="12287" width="13.25" style="95" bestFit="1" customWidth="1"/>
    <col min="12288" max="12288" width="16" style="95" bestFit="1" customWidth="1"/>
    <col min="12289" max="12289" width="11.625" style="95" bestFit="1" customWidth="1"/>
    <col min="12290" max="12290" width="16.875" style="95" customWidth="1"/>
    <col min="12291" max="12291" width="13.25" style="95" customWidth="1"/>
    <col min="12292" max="12292" width="18.375" style="95" bestFit="1" customWidth="1"/>
    <col min="12293" max="12293" width="15" style="95" bestFit="1" customWidth="1"/>
    <col min="12294" max="12294" width="14.75" style="95" bestFit="1" customWidth="1"/>
    <col min="12295" max="12295" width="14.625" style="95" bestFit="1" customWidth="1"/>
    <col min="12296" max="12296" width="13.75" style="95" bestFit="1" customWidth="1"/>
    <col min="12297" max="12297" width="14.25" style="95" bestFit="1" customWidth="1"/>
    <col min="12298" max="12298" width="15.125" style="95" customWidth="1"/>
    <col min="12299" max="12299" width="20.5" style="95" bestFit="1" customWidth="1"/>
    <col min="12300" max="12300" width="27.875" style="95" bestFit="1" customWidth="1"/>
    <col min="12301" max="12301" width="6.875" style="95" bestFit="1" customWidth="1"/>
    <col min="12302" max="12302" width="5" style="95" bestFit="1" customWidth="1"/>
    <col min="12303" max="12303" width="8" style="95" bestFit="1" customWidth="1"/>
    <col min="12304" max="12304" width="11.875" style="95" bestFit="1" customWidth="1"/>
    <col min="12305" max="12533" width="9" style="95"/>
    <col min="12534" max="12534" width="3.875" style="95" bestFit="1" customWidth="1"/>
    <col min="12535" max="12535" width="16" style="95" bestFit="1" customWidth="1"/>
    <col min="12536" max="12536" width="16.625" style="95" bestFit="1" customWidth="1"/>
    <col min="12537" max="12537" width="13.5" style="95" bestFit="1" customWidth="1"/>
    <col min="12538" max="12539" width="10.875" style="95" bestFit="1" customWidth="1"/>
    <col min="12540" max="12540" width="6.25" style="95" bestFit="1" customWidth="1"/>
    <col min="12541" max="12541" width="8.875" style="95" bestFit="1" customWidth="1"/>
    <col min="12542" max="12542" width="13.875" style="95" bestFit="1" customWidth="1"/>
    <col min="12543" max="12543" width="13.25" style="95" bestFit="1" customWidth="1"/>
    <col min="12544" max="12544" width="16" style="95" bestFit="1" customWidth="1"/>
    <col min="12545" max="12545" width="11.625" style="95" bestFit="1" customWidth="1"/>
    <col min="12546" max="12546" width="16.875" style="95" customWidth="1"/>
    <col min="12547" max="12547" width="13.25" style="95" customWidth="1"/>
    <col min="12548" max="12548" width="18.375" style="95" bestFit="1" customWidth="1"/>
    <col min="12549" max="12549" width="15" style="95" bestFit="1" customWidth="1"/>
    <col min="12550" max="12550" width="14.75" style="95" bestFit="1" customWidth="1"/>
    <col min="12551" max="12551" width="14.625" style="95" bestFit="1" customWidth="1"/>
    <col min="12552" max="12552" width="13.75" style="95" bestFit="1" customWidth="1"/>
    <col min="12553" max="12553" width="14.25" style="95" bestFit="1" customWidth="1"/>
    <col min="12554" max="12554" width="15.125" style="95" customWidth="1"/>
    <col min="12555" max="12555" width="20.5" style="95" bestFit="1" customWidth="1"/>
    <col min="12556" max="12556" width="27.875" style="95" bestFit="1" customWidth="1"/>
    <col min="12557" max="12557" width="6.875" style="95" bestFit="1" customWidth="1"/>
    <col min="12558" max="12558" width="5" style="95" bestFit="1" customWidth="1"/>
    <col min="12559" max="12559" width="8" style="95" bestFit="1" customWidth="1"/>
    <col min="12560" max="12560" width="11.875" style="95" bestFit="1" customWidth="1"/>
    <col min="12561" max="12789" width="9" style="95"/>
    <col min="12790" max="12790" width="3.875" style="95" bestFit="1" customWidth="1"/>
    <col min="12791" max="12791" width="16" style="95" bestFit="1" customWidth="1"/>
    <col min="12792" max="12792" width="16.625" style="95" bestFit="1" customWidth="1"/>
    <col min="12793" max="12793" width="13.5" style="95" bestFit="1" customWidth="1"/>
    <col min="12794" max="12795" width="10.875" style="95" bestFit="1" customWidth="1"/>
    <col min="12796" max="12796" width="6.25" style="95" bestFit="1" customWidth="1"/>
    <col min="12797" max="12797" width="8.875" style="95" bestFit="1" customWidth="1"/>
    <col min="12798" max="12798" width="13.875" style="95" bestFit="1" customWidth="1"/>
    <col min="12799" max="12799" width="13.25" style="95" bestFit="1" customWidth="1"/>
    <col min="12800" max="12800" width="16" style="95" bestFit="1" customWidth="1"/>
    <col min="12801" max="12801" width="11.625" style="95" bestFit="1" customWidth="1"/>
    <col min="12802" max="12802" width="16.875" style="95" customWidth="1"/>
    <col min="12803" max="12803" width="13.25" style="95" customWidth="1"/>
    <col min="12804" max="12804" width="18.375" style="95" bestFit="1" customWidth="1"/>
    <col min="12805" max="12805" width="15" style="95" bestFit="1" customWidth="1"/>
    <col min="12806" max="12806" width="14.75" style="95" bestFit="1" customWidth="1"/>
    <col min="12807" max="12807" width="14.625" style="95" bestFit="1" customWidth="1"/>
    <col min="12808" max="12808" width="13.75" style="95" bestFit="1" customWidth="1"/>
    <col min="12809" max="12809" width="14.25" style="95" bestFit="1" customWidth="1"/>
    <col min="12810" max="12810" width="15.125" style="95" customWidth="1"/>
    <col min="12811" max="12811" width="20.5" style="95" bestFit="1" customWidth="1"/>
    <col min="12812" max="12812" width="27.875" style="95" bestFit="1" customWidth="1"/>
    <col min="12813" max="12813" width="6.875" style="95" bestFit="1" customWidth="1"/>
    <col min="12814" max="12814" width="5" style="95" bestFit="1" customWidth="1"/>
    <col min="12815" max="12815" width="8" style="95" bestFit="1" customWidth="1"/>
    <col min="12816" max="12816" width="11.875" style="95" bestFit="1" customWidth="1"/>
    <col min="12817" max="13045" width="9" style="95"/>
    <col min="13046" max="13046" width="3.875" style="95" bestFit="1" customWidth="1"/>
    <col min="13047" max="13047" width="16" style="95" bestFit="1" customWidth="1"/>
    <col min="13048" max="13048" width="16.625" style="95" bestFit="1" customWidth="1"/>
    <col min="13049" max="13049" width="13.5" style="95" bestFit="1" customWidth="1"/>
    <col min="13050" max="13051" width="10.875" style="95" bestFit="1" customWidth="1"/>
    <col min="13052" max="13052" width="6.25" style="95" bestFit="1" customWidth="1"/>
    <col min="13053" max="13053" width="8.875" style="95" bestFit="1" customWidth="1"/>
    <col min="13054" max="13054" width="13.875" style="95" bestFit="1" customWidth="1"/>
    <col min="13055" max="13055" width="13.25" style="95" bestFit="1" customWidth="1"/>
    <col min="13056" max="13056" width="16" style="95" bestFit="1" customWidth="1"/>
    <col min="13057" max="13057" width="11.625" style="95" bestFit="1" customWidth="1"/>
    <col min="13058" max="13058" width="16.875" style="95" customWidth="1"/>
    <col min="13059" max="13059" width="13.25" style="95" customWidth="1"/>
    <col min="13060" max="13060" width="18.375" style="95" bestFit="1" customWidth="1"/>
    <col min="13061" max="13061" width="15" style="95" bestFit="1" customWidth="1"/>
    <col min="13062" max="13062" width="14.75" style="95" bestFit="1" customWidth="1"/>
    <col min="13063" max="13063" width="14.625" style="95" bestFit="1" customWidth="1"/>
    <col min="13064" max="13064" width="13.75" style="95" bestFit="1" customWidth="1"/>
    <col min="13065" max="13065" width="14.25" style="95" bestFit="1" customWidth="1"/>
    <col min="13066" max="13066" width="15.125" style="95" customWidth="1"/>
    <col min="13067" max="13067" width="20.5" style="95" bestFit="1" customWidth="1"/>
    <col min="13068" max="13068" width="27.875" style="95" bestFit="1" customWidth="1"/>
    <col min="13069" max="13069" width="6.875" style="95" bestFit="1" customWidth="1"/>
    <col min="13070" max="13070" width="5" style="95" bestFit="1" customWidth="1"/>
    <col min="13071" max="13071" width="8" style="95" bestFit="1" customWidth="1"/>
    <col min="13072" max="13072" width="11.875" style="95" bestFit="1" customWidth="1"/>
    <col min="13073" max="13301" width="9" style="95"/>
    <col min="13302" max="13302" width="3.875" style="95" bestFit="1" customWidth="1"/>
    <col min="13303" max="13303" width="16" style="95" bestFit="1" customWidth="1"/>
    <col min="13304" max="13304" width="16.625" style="95" bestFit="1" customWidth="1"/>
    <col min="13305" max="13305" width="13.5" style="95" bestFit="1" customWidth="1"/>
    <col min="13306" max="13307" width="10.875" style="95" bestFit="1" customWidth="1"/>
    <col min="13308" max="13308" width="6.25" style="95" bestFit="1" customWidth="1"/>
    <col min="13309" max="13309" width="8.875" style="95" bestFit="1" customWidth="1"/>
    <col min="13310" max="13310" width="13.875" style="95" bestFit="1" customWidth="1"/>
    <col min="13311" max="13311" width="13.25" style="95" bestFit="1" customWidth="1"/>
    <col min="13312" max="13312" width="16" style="95" bestFit="1" customWidth="1"/>
    <col min="13313" max="13313" width="11.625" style="95" bestFit="1" customWidth="1"/>
    <col min="13314" max="13314" width="16.875" style="95" customWidth="1"/>
    <col min="13315" max="13315" width="13.25" style="95" customWidth="1"/>
    <col min="13316" max="13316" width="18.375" style="95" bestFit="1" customWidth="1"/>
    <col min="13317" max="13317" width="15" style="95" bestFit="1" customWidth="1"/>
    <col min="13318" max="13318" width="14.75" style="95" bestFit="1" customWidth="1"/>
    <col min="13319" max="13319" width="14.625" style="95" bestFit="1" customWidth="1"/>
    <col min="13320" max="13320" width="13.75" style="95" bestFit="1" customWidth="1"/>
    <col min="13321" max="13321" width="14.25" style="95" bestFit="1" customWidth="1"/>
    <col min="13322" max="13322" width="15.125" style="95" customWidth="1"/>
    <col min="13323" max="13323" width="20.5" style="95" bestFit="1" customWidth="1"/>
    <col min="13324" max="13324" width="27.875" style="95" bestFit="1" customWidth="1"/>
    <col min="13325" max="13325" width="6.875" style="95" bestFit="1" customWidth="1"/>
    <col min="13326" max="13326" width="5" style="95" bestFit="1" customWidth="1"/>
    <col min="13327" max="13327" width="8" style="95" bestFit="1" customWidth="1"/>
    <col min="13328" max="13328" width="11.875" style="95" bestFit="1" customWidth="1"/>
    <col min="13329" max="13557" width="9" style="95"/>
    <col min="13558" max="13558" width="3.875" style="95" bestFit="1" customWidth="1"/>
    <col min="13559" max="13559" width="16" style="95" bestFit="1" customWidth="1"/>
    <col min="13560" max="13560" width="16.625" style="95" bestFit="1" customWidth="1"/>
    <col min="13561" max="13561" width="13.5" style="95" bestFit="1" customWidth="1"/>
    <col min="13562" max="13563" width="10.875" style="95" bestFit="1" customWidth="1"/>
    <col min="13564" max="13564" width="6.25" style="95" bestFit="1" customWidth="1"/>
    <col min="13565" max="13565" width="8.875" style="95" bestFit="1" customWidth="1"/>
    <col min="13566" max="13566" width="13.875" style="95" bestFit="1" customWidth="1"/>
    <col min="13567" max="13567" width="13.25" style="95" bestFit="1" customWidth="1"/>
    <col min="13568" max="13568" width="16" style="95" bestFit="1" customWidth="1"/>
    <col min="13569" max="13569" width="11.625" style="95" bestFit="1" customWidth="1"/>
    <col min="13570" max="13570" width="16.875" style="95" customWidth="1"/>
    <col min="13571" max="13571" width="13.25" style="95" customWidth="1"/>
    <col min="13572" max="13572" width="18.375" style="95" bestFit="1" customWidth="1"/>
    <col min="13573" max="13573" width="15" style="95" bestFit="1" customWidth="1"/>
    <col min="13574" max="13574" width="14.75" style="95" bestFit="1" customWidth="1"/>
    <col min="13575" max="13575" width="14.625" style="95" bestFit="1" customWidth="1"/>
    <col min="13576" max="13576" width="13.75" style="95" bestFit="1" customWidth="1"/>
    <col min="13577" max="13577" width="14.25" style="95" bestFit="1" customWidth="1"/>
    <col min="13578" max="13578" width="15.125" style="95" customWidth="1"/>
    <col min="13579" max="13579" width="20.5" style="95" bestFit="1" customWidth="1"/>
    <col min="13580" max="13580" width="27.875" style="95" bestFit="1" customWidth="1"/>
    <col min="13581" max="13581" width="6.875" style="95" bestFit="1" customWidth="1"/>
    <col min="13582" max="13582" width="5" style="95" bestFit="1" customWidth="1"/>
    <col min="13583" max="13583" width="8" style="95" bestFit="1" customWidth="1"/>
    <col min="13584" max="13584" width="11.875" style="95" bestFit="1" customWidth="1"/>
    <col min="13585" max="13813" width="9" style="95"/>
    <col min="13814" max="13814" width="3.875" style="95" bestFit="1" customWidth="1"/>
    <col min="13815" max="13815" width="16" style="95" bestFit="1" customWidth="1"/>
    <col min="13816" max="13816" width="16.625" style="95" bestFit="1" customWidth="1"/>
    <col min="13817" max="13817" width="13.5" style="95" bestFit="1" customWidth="1"/>
    <col min="13818" max="13819" width="10.875" style="95" bestFit="1" customWidth="1"/>
    <col min="13820" max="13820" width="6.25" style="95" bestFit="1" customWidth="1"/>
    <col min="13821" max="13821" width="8.875" style="95" bestFit="1" customWidth="1"/>
    <col min="13822" max="13822" width="13.875" style="95" bestFit="1" customWidth="1"/>
    <col min="13823" max="13823" width="13.25" style="95" bestFit="1" customWidth="1"/>
    <col min="13824" max="13824" width="16" style="95" bestFit="1" customWidth="1"/>
    <col min="13825" max="13825" width="11.625" style="95" bestFit="1" customWidth="1"/>
    <col min="13826" max="13826" width="16.875" style="95" customWidth="1"/>
    <col min="13827" max="13827" width="13.25" style="95" customWidth="1"/>
    <col min="13828" max="13828" width="18.375" style="95" bestFit="1" customWidth="1"/>
    <col min="13829" max="13829" width="15" style="95" bestFit="1" customWidth="1"/>
    <col min="13830" max="13830" width="14.75" style="95" bestFit="1" customWidth="1"/>
    <col min="13831" max="13831" width="14.625" style="95" bestFit="1" customWidth="1"/>
    <col min="13832" max="13832" width="13.75" style="95" bestFit="1" customWidth="1"/>
    <col min="13833" max="13833" width="14.25" style="95" bestFit="1" customWidth="1"/>
    <col min="13834" max="13834" width="15.125" style="95" customWidth="1"/>
    <col min="13835" max="13835" width="20.5" style="95" bestFit="1" customWidth="1"/>
    <col min="13836" max="13836" width="27.875" style="95" bestFit="1" customWidth="1"/>
    <col min="13837" max="13837" width="6.875" style="95" bestFit="1" customWidth="1"/>
    <col min="13838" max="13838" width="5" style="95" bestFit="1" customWidth="1"/>
    <col min="13839" max="13839" width="8" style="95" bestFit="1" customWidth="1"/>
    <col min="13840" max="13840" width="11.875" style="95" bestFit="1" customWidth="1"/>
    <col min="13841" max="14069" width="9" style="95"/>
    <col min="14070" max="14070" width="3.875" style="95" bestFit="1" customWidth="1"/>
    <col min="14071" max="14071" width="16" style="95" bestFit="1" customWidth="1"/>
    <col min="14072" max="14072" width="16.625" style="95" bestFit="1" customWidth="1"/>
    <col min="14073" max="14073" width="13.5" style="95" bestFit="1" customWidth="1"/>
    <col min="14074" max="14075" width="10.875" style="95" bestFit="1" customWidth="1"/>
    <col min="14076" max="14076" width="6.25" style="95" bestFit="1" customWidth="1"/>
    <col min="14077" max="14077" width="8.875" style="95" bestFit="1" customWidth="1"/>
    <col min="14078" max="14078" width="13.875" style="95" bestFit="1" customWidth="1"/>
    <col min="14079" max="14079" width="13.25" style="95" bestFit="1" customWidth="1"/>
    <col min="14080" max="14080" width="16" style="95" bestFit="1" customWidth="1"/>
    <col min="14081" max="14081" width="11.625" style="95" bestFit="1" customWidth="1"/>
    <col min="14082" max="14082" width="16.875" style="95" customWidth="1"/>
    <col min="14083" max="14083" width="13.25" style="95" customWidth="1"/>
    <col min="14084" max="14084" width="18.375" style="95" bestFit="1" customWidth="1"/>
    <col min="14085" max="14085" width="15" style="95" bestFit="1" customWidth="1"/>
    <col min="14086" max="14086" width="14.75" style="95" bestFit="1" customWidth="1"/>
    <col min="14087" max="14087" width="14.625" style="95" bestFit="1" customWidth="1"/>
    <col min="14088" max="14088" width="13.75" style="95" bestFit="1" customWidth="1"/>
    <col min="14089" max="14089" width="14.25" style="95" bestFit="1" customWidth="1"/>
    <col min="14090" max="14090" width="15.125" style="95" customWidth="1"/>
    <col min="14091" max="14091" width="20.5" style="95" bestFit="1" customWidth="1"/>
    <col min="14092" max="14092" width="27.875" style="95" bestFit="1" customWidth="1"/>
    <col min="14093" max="14093" width="6.875" style="95" bestFit="1" customWidth="1"/>
    <col min="14094" max="14094" width="5" style="95" bestFit="1" customWidth="1"/>
    <col min="14095" max="14095" width="8" style="95" bestFit="1" customWidth="1"/>
    <col min="14096" max="14096" width="11.875" style="95" bestFit="1" customWidth="1"/>
    <col min="14097" max="14325" width="9" style="95"/>
    <col min="14326" max="14326" width="3.875" style="95" bestFit="1" customWidth="1"/>
    <col min="14327" max="14327" width="16" style="95" bestFit="1" customWidth="1"/>
    <col min="14328" max="14328" width="16.625" style="95" bestFit="1" customWidth="1"/>
    <col min="14329" max="14329" width="13.5" style="95" bestFit="1" customWidth="1"/>
    <col min="14330" max="14331" width="10.875" style="95" bestFit="1" customWidth="1"/>
    <col min="14332" max="14332" width="6.25" style="95" bestFit="1" customWidth="1"/>
    <col min="14333" max="14333" width="8.875" style="95" bestFit="1" customWidth="1"/>
    <col min="14334" max="14334" width="13.875" style="95" bestFit="1" customWidth="1"/>
    <col min="14335" max="14335" width="13.25" style="95" bestFit="1" customWidth="1"/>
    <col min="14336" max="14336" width="16" style="95" bestFit="1" customWidth="1"/>
    <col min="14337" max="14337" width="11.625" style="95" bestFit="1" customWidth="1"/>
    <col min="14338" max="14338" width="16.875" style="95" customWidth="1"/>
    <col min="14339" max="14339" width="13.25" style="95" customWidth="1"/>
    <col min="14340" max="14340" width="18.375" style="95" bestFit="1" customWidth="1"/>
    <col min="14341" max="14341" width="15" style="95" bestFit="1" customWidth="1"/>
    <col min="14342" max="14342" width="14.75" style="95" bestFit="1" customWidth="1"/>
    <col min="14343" max="14343" width="14.625" style="95" bestFit="1" customWidth="1"/>
    <col min="14344" max="14344" width="13.75" style="95" bestFit="1" customWidth="1"/>
    <col min="14345" max="14345" width="14.25" style="95" bestFit="1" customWidth="1"/>
    <col min="14346" max="14346" width="15.125" style="95" customWidth="1"/>
    <col min="14347" max="14347" width="20.5" style="95" bestFit="1" customWidth="1"/>
    <col min="14348" max="14348" width="27.875" style="95" bestFit="1" customWidth="1"/>
    <col min="14349" max="14349" width="6.875" style="95" bestFit="1" customWidth="1"/>
    <col min="14350" max="14350" width="5" style="95" bestFit="1" customWidth="1"/>
    <col min="14351" max="14351" width="8" style="95" bestFit="1" customWidth="1"/>
    <col min="14352" max="14352" width="11.875" style="95" bestFit="1" customWidth="1"/>
    <col min="14353" max="14581" width="9" style="95"/>
    <col min="14582" max="14582" width="3.875" style="95" bestFit="1" customWidth="1"/>
    <col min="14583" max="14583" width="16" style="95" bestFit="1" customWidth="1"/>
    <col min="14584" max="14584" width="16.625" style="95" bestFit="1" customWidth="1"/>
    <col min="14585" max="14585" width="13.5" style="95" bestFit="1" customWidth="1"/>
    <col min="14586" max="14587" width="10.875" style="95" bestFit="1" customWidth="1"/>
    <col min="14588" max="14588" width="6.25" style="95" bestFit="1" customWidth="1"/>
    <col min="14589" max="14589" width="8.875" style="95" bestFit="1" customWidth="1"/>
    <col min="14590" max="14590" width="13.875" style="95" bestFit="1" customWidth="1"/>
    <col min="14591" max="14591" width="13.25" style="95" bestFit="1" customWidth="1"/>
    <col min="14592" max="14592" width="16" style="95" bestFit="1" customWidth="1"/>
    <col min="14593" max="14593" width="11.625" style="95" bestFit="1" customWidth="1"/>
    <col min="14594" max="14594" width="16.875" style="95" customWidth="1"/>
    <col min="14595" max="14595" width="13.25" style="95" customWidth="1"/>
    <col min="14596" max="14596" width="18.375" style="95" bestFit="1" customWidth="1"/>
    <col min="14597" max="14597" width="15" style="95" bestFit="1" customWidth="1"/>
    <col min="14598" max="14598" width="14.75" style="95" bestFit="1" customWidth="1"/>
    <col min="14599" max="14599" width="14.625" style="95" bestFit="1" customWidth="1"/>
    <col min="14600" max="14600" width="13.75" style="95" bestFit="1" customWidth="1"/>
    <col min="14601" max="14601" width="14.25" style="95" bestFit="1" customWidth="1"/>
    <col min="14602" max="14602" width="15.125" style="95" customWidth="1"/>
    <col min="14603" max="14603" width="20.5" style="95" bestFit="1" customWidth="1"/>
    <col min="14604" max="14604" width="27.875" style="95" bestFit="1" customWidth="1"/>
    <col min="14605" max="14605" width="6.875" style="95" bestFit="1" customWidth="1"/>
    <col min="14606" max="14606" width="5" style="95" bestFit="1" customWidth="1"/>
    <col min="14607" max="14607" width="8" style="95" bestFit="1" customWidth="1"/>
    <col min="14608" max="14608" width="11.875" style="95" bestFit="1" customWidth="1"/>
    <col min="14609" max="14837" width="9" style="95"/>
    <col min="14838" max="14838" width="3.875" style="95" bestFit="1" customWidth="1"/>
    <col min="14839" max="14839" width="16" style="95" bestFit="1" customWidth="1"/>
    <col min="14840" max="14840" width="16.625" style="95" bestFit="1" customWidth="1"/>
    <col min="14841" max="14841" width="13.5" style="95" bestFit="1" customWidth="1"/>
    <col min="14842" max="14843" width="10.875" style="95" bestFit="1" customWidth="1"/>
    <col min="14844" max="14844" width="6.25" style="95" bestFit="1" customWidth="1"/>
    <col min="14845" max="14845" width="8.875" style="95" bestFit="1" customWidth="1"/>
    <col min="14846" max="14846" width="13.875" style="95" bestFit="1" customWidth="1"/>
    <col min="14847" max="14847" width="13.25" style="95" bestFit="1" customWidth="1"/>
    <col min="14848" max="14848" width="16" style="95" bestFit="1" customWidth="1"/>
    <col min="14849" max="14849" width="11.625" style="95" bestFit="1" customWidth="1"/>
    <col min="14850" max="14850" width="16.875" style="95" customWidth="1"/>
    <col min="14851" max="14851" width="13.25" style="95" customWidth="1"/>
    <col min="14852" max="14852" width="18.375" style="95" bestFit="1" customWidth="1"/>
    <col min="14853" max="14853" width="15" style="95" bestFit="1" customWidth="1"/>
    <col min="14854" max="14854" width="14.75" style="95" bestFit="1" customWidth="1"/>
    <col min="14855" max="14855" width="14.625" style="95" bestFit="1" customWidth="1"/>
    <col min="14856" max="14856" width="13.75" style="95" bestFit="1" customWidth="1"/>
    <col min="14857" max="14857" width="14.25" style="95" bestFit="1" customWidth="1"/>
    <col min="14858" max="14858" width="15.125" style="95" customWidth="1"/>
    <col min="14859" max="14859" width="20.5" style="95" bestFit="1" customWidth="1"/>
    <col min="14860" max="14860" width="27.875" style="95" bestFit="1" customWidth="1"/>
    <col min="14861" max="14861" width="6.875" style="95" bestFit="1" customWidth="1"/>
    <col min="14862" max="14862" width="5" style="95" bestFit="1" customWidth="1"/>
    <col min="14863" max="14863" width="8" style="95" bestFit="1" customWidth="1"/>
    <col min="14864" max="14864" width="11.875" style="95" bestFit="1" customWidth="1"/>
    <col min="14865" max="15093" width="9" style="95"/>
    <col min="15094" max="15094" width="3.875" style="95" bestFit="1" customWidth="1"/>
    <col min="15095" max="15095" width="16" style="95" bestFit="1" customWidth="1"/>
    <col min="15096" max="15096" width="16.625" style="95" bestFit="1" customWidth="1"/>
    <col min="15097" max="15097" width="13.5" style="95" bestFit="1" customWidth="1"/>
    <col min="15098" max="15099" width="10.875" style="95" bestFit="1" customWidth="1"/>
    <col min="15100" max="15100" width="6.25" style="95" bestFit="1" customWidth="1"/>
    <col min="15101" max="15101" width="8.875" style="95" bestFit="1" customWidth="1"/>
    <col min="15102" max="15102" width="13.875" style="95" bestFit="1" customWidth="1"/>
    <col min="15103" max="15103" width="13.25" style="95" bestFit="1" customWidth="1"/>
    <col min="15104" max="15104" width="16" style="95" bestFit="1" customWidth="1"/>
    <col min="15105" max="15105" width="11.625" style="95" bestFit="1" customWidth="1"/>
    <col min="15106" max="15106" width="16.875" style="95" customWidth="1"/>
    <col min="15107" max="15107" width="13.25" style="95" customWidth="1"/>
    <col min="15108" max="15108" width="18.375" style="95" bestFit="1" customWidth="1"/>
    <col min="15109" max="15109" width="15" style="95" bestFit="1" customWidth="1"/>
    <col min="15110" max="15110" width="14.75" style="95" bestFit="1" customWidth="1"/>
    <col min="15111" max="15111" width="14.625" style="95" bestFit="1" customWidth="1"/>
    <col min="15112" max="15112" width="13.75" style="95" bestFit="1" customWidth="1"/>
    <col min="15113" max="15113" width="14.25" style="95" bestFit="1" customWidth="1"/>
    <col min="15114" max="15114" width="15.125" style="95" customWidth="1"/>
    <col min="15115" max="15115" width="20.5" style="95" bestFit="1" customWidth="1"/>
    <col min="15116" max="15116" width="27.875" style="95" bestFit="1" customWidth="1"/>
    <col min="15117" max="15117" width="6.875" style="95" bestFit="1" customWidth="1"/>
    <col min="15118" max="15118" width="5" style="95" bestFit="1" customWidth="1"/>
    <col min="15119" max="15119" width="8" style="95" bestFit="1" customWidth="1"/>
    <col min="15120" max="15120" width="11.875" style="95" bestFit="1" customWidth="1"/>
    <col min="15121" max="15349" width="9" style="95"/>
    <col min="15350" max="15350" width="3.875" style="95" bestFit="1" customWidth="1"/>
    <col min="15351" max="15351" width="16" style="95" bestFit="1" customWidth="1"/>
    <col min="15352" max="15352" width="16.625" style="95" bestFit="1" customWidth="1"/>
    <col min="15353" max="15353" width="13.5" style="95" bestFit="1" customWidth="1"/>
    <col min="15354" max="15355" width="10.875" style="95" bestFit="1" customWidth="1"/>
    <col min="15356" max="15356" width="6.25" style="95" bestFit="1" customWidth="1"/>
    <col min="15357" max="15357" width="8.875" style="95" bestFit="1" customWidth="1"/>
    <col min="15358" max="15358" width="13.875" style="95" bestFit="1" customWidth="1"/>
    <col min="15359" max="15359" width="13.25" style="95" bestFit="1" customWidth="1"/>
    <col min="15360" max="15360" width="16" style="95" bestFit="1" customWidth="1"/>
    <col min="15361" max="15361" width="11.625" style="95" bestFit="1" customWidth="1"/>
    <col min="15362" max="15362" width="16.875" style="95" customWidth="1"/>
    <col min="15363" max="15363" width="13.25" style="95" customWidth="1"/>
    <col min="15364" max="15364" width="18.375" style="95" bestFit="1" customWidth="1"/>
    <col min="15365" max="15365" width="15" style="95" bestFit="1" customWidth="1"/>
    <col min="15366" max="15366" width="14.75" style="95" bestFit="1" customWidth="1"/>
    <col min="15367" max="15367" width="14.625" style="95" bestFit="1" customWidth="1"/>
    <col min="15368" max="15368" width="13.75" style="95" bestFit="1" customWidth="1"/>
    <col min="15369" max="15369" width="14.25" style="95" bestFit="1" customWidth="1"/>
    <col min="15370" max="15370" width="15.125" style="95" customWidth="1"/>
    <col min="15371" max="15371" width="20.5" style="95" bestFit="1" customWidth="1"/>
    <col min="15372" max="15372" width="27.875" style="95" bestFit="1" customWidth="1"/>
    <col min="15373" max="15373" width="6.875" style="95" bestFit="1" customWidth="1"/>
    <col min="15374" max="15374" width="5" style="95" bestFit="1" customWidth="1"/>
    <col min="15375" max="15375" width="8" style="95" bestFit="1" customWidth="1"/>
    <col min="15376" max="15376" width="11.875" style="95" bestFit="1" customWidth="1"/>
    <col min="15377" max="15605" width="9" style="95"/>
    <col min="15606" max="15606" width="3.875" style="95" bestFit="1" customWidth="1"/>
    <col min="15607" max="15607" width="16" style="95" bestFit="1" customWidth="1"/>
    <col min="15608" max="15608" width="16.625" style="95" bestFit="1" customWidth="1"/>
    <col min="15609" max="15609" width="13.5" style="95" bestFit="1" customWidth="1"/>
    <col min="15610" max="15611" width="10.875" style="95" bestFit="1" customWidth="1"/>
    <col min="15612" max="15612" width="6.25" style="95" bestFit="1" customWidth="1"/>
    <col min="15613" max="15613" width="8.875" style="95" bestFit="1" customWidth="1"/>
    <col min="15614" max="15614" width="13.875" style="95" bestFit="1" customWidth="1"/>
    <col min="15615" max="15615" width="13.25" style="95" bestFit="1" customWidth="1"/>
    <col min="15616" max="15616" width="16" style="95" bestFit="1" customWidth="1"/>
    <col min="15617" max="15617" width="11.625" style="95" bestFit="1" customWidth="1"/>
    <col min="15618" max="15618" width="16.875" style="95" customWidth="1"/>
    <col min="15619" max="15619" width="13.25" style="95" customWidth="1"/>
    <col min="15620" max="15620" width="18.375" style="95" bestFit="1" customWidth="1"/>
    <col min="15621" max="15621" width="15" style="95" bestFit="1" customWidth="1"/>
    <col min="15622" max="15622" width="14.75" style="95" bestFit="1" customWidth="1"/>
    <col min="15623" max="15623" width="14.625" style="95" bestFit="1" customWidth="1"/>
    <col min="15624" max="15624" width="13.75" style="95" bestFit="1" customWidth="1"/>
    <col min="15625" max="15625" width="14.25" style="95" bestFit="1" customWidth="1"/>
    <col min="15626" max="15626" width="15.125" style="95" customWidth="1"/>
    <col min="15627" max="15627" width="20.5" style="95" bestFit="1" customWidth="1"/>
    <col min="15628" max="15628" width="27.875" style="95" bestFit="1" customWidth="1"/>
    <col min="15629" max="15629" width="6.875" style="95" bestFit="1" customWidth="1"/>
    <col min="15630" max="15630" width="5" style="95" bestFit="1" customWidth="1"/>
    <col min="15631" max="15631" width="8" style="95" bestFit="1" customWidth="1"/>
    <col min="15632" max="15632" width="11.875" style="95" bestFit="1" customWidth="1"/>
    <col min="15633" max="15861" width="9" style="95"/>
    <col min="15862" max="15862" width="3.875" style="95" bestFit="1" customWidth="1"/>
    <col min="15863" max="15863" width="16" style="95" bestFit="1" customWidth="1"/>
    <col min="15864" max="15864" width="16.625" style="95" bestFit="1" customWidth="1"/>
    <col min="15865" max="15865" width="13.5" style="95" bestFit="1" customWidth="1"/>
    <col min="15866" max="15867" width="10.875" style="95" bestFit="1" customWidth="1"/>
    <col min="15868" max="15868" width="6.25" style="95" bestFit="1" customWidth="1"/>
    <col min="15869" max="15869" width="8.875" style="95" bestFit="1" customWidth="1"/>
    <col min="15870" max="15870" width="13.875" style="95" bestFit="1" customWidth="1"/>
    <col min="15871" max="15871" width="13.25" style="95" bestFit="1" customWidth="1"/>
    <col min="15872" max="15872" width="16" style="95" bestFit="1" customWidth="1"/>
    <col min="15873" max="15873" width="11.625" style="95" bestFit="1" customWidth="1"/>
    <col min="15874" max="15874" width="16.875" style="95" customWidth="1"/>
    <col min="15875" max="15875" width="13.25" style="95" customWidth="1"/>
    <col min="15876" max="15876" width="18.375" style="95" bestFit="1" customWidth="1"/>
    <col min="15877" max="15877" width="15" style="95" bestFit="1" customWidth="1"/>
    <col min="15878" max="15878" width="14.75" style="95" bestFit="1" customWidth="1"/>
    <col min="15879" max="15879" width="14.625" style="95" bestFit="1" customWidth="1"/>
    <col min="15880" max="15880" width="13.75" style="95" bestFit="1" customWidth="1"/>
    <col min="15881" max="15881" width="14.25" style="95" bestFit="1" customWidth="1"/>
    <col min="15882" max="15882" width="15.125" style="95" customWidth="1"/>
    <col min="15883" max="15883" width="20.5" style="95" bestFit="1" customWidth="1"/>
    <col min="15884" max="15884" width="27.875" style="95" bestFit="1" customWidth="1"/>
    <col min="15885" max="15885" width="6.875" style="95" bestFit="1" customWidth="1"/>
    <col min="15886" max="15886" width="5" style="95" bestFit="1" customWidth="1"/>
    <col min="15887" max="15887" width="8" style="95" bestFit="1" customWidth="1"/>
    <col min="15888" max="15888" width="11.875" style="95" bestFit="1" customWidth="1"/>
    <col min="15889" max="16117" width="9" style="95"/>
    <col min="16118" max="16118" width="3.875" style="95" bestFit="1" customWidth="1"/>
    <col min="16119" max="16119" width="16" style="95" bestFit="1" customWidth="1"/>
    <col min="16120" max="16120" width="16.625" style="95" bestFit="1" customWidth="1"/>
    <col min="16121" max="16121" width="13.5" style="95" bestFit="1" customWidth="1"/>
    <col min="16122" max="16123" width="10.875" style="95" bestFit="1" customWidth="1"/>
    <col min="16124" max="16124" width="6.25" style="95" bestFit="1" customWidth="1"/>
    <col min="16125" max="16125" width="8.875" style="95" bestFit="1" customWidth="1"/>
    <col min="16126" max="16126" width="13.875" style="95" bestFit="1" customWidth="1"/>
    <col min="16127" max="16127" width="13.25" style="95" bestFit="1" customWidth="1"/>
    <col min="16128" max="16128" width="16" style="95" bestFit="1" customWidth="1"/>
    <col min="16129" max="16129" width="11.625" style="95" bestFit="1" customWidth="1"/>
    <col min="16130" max="16130" width="16.875" style="95" customWidth="1"/>
    <col min="16131" max="16131" width="13.25" style="95" customWidth="1"/>
    <col min="16132" max="16132" width="18.375" style="95" bestFit="1" customWidth="1"/>
    <col min="16133" max="16133" width="15" style="95" bestFit="1" customWidth="1"/>
    <col min="16134" max="16134" width="14.75" style="95" bestFit="1" customWidth="1"/>
    <col min="16135" max="16135" width="14.625" style="95" bestFit="1" customWidth="1"/>
    <col min="16136" max="16136" width="13.75" style="95" bestFit="1" customWidth="1"/>
    <col min="16137" max="16137" width="14.25" style="95" bestFit="1" customWidth="1"/>
    <col min="16138" max="16138" width="15.125" style="95" customWidth="1"/>
    <col min="16139" max="16139" width="20.5" style="95" bestFit="1" customWidth="1"/>
    <col min="16140" max="16140" width="27.875" style="95" bestFit="1" customWidth="1"/>
    <col min="16141" max="16141" width="6.875" style="95" bestFit="1" customWidth="1"/>
    <col min="16142" max="16142" width="5" style="95" bestFit="1" customWidth="1"/>
    <col min="16143" max="16143" width="8" style="95" bestFit="1" customWidth="1"/>
    <col min="16144" max="16144" width="11.875" style="95" bestFit="1" customWidth="1"/>
    <col min="16145" max="16384" width="9" style="95"/>
  </cols>
  <sheetData>
    <row r="1" spans="1:26" ht="18.75" x14ac:dyDescent="0.25">
      <c r="L1" s="24" t="s">
        <v>375</v>
      </c>
    </row>
    <row r="2" spans="1:26" ht="18.75" x14ac:dyDescent="0.3">
      <c r="L2" s="15" t="s">
        <v>1</v>
      </c>
    </row>
    <row r="3" spans="1:26" ht="18.75" x14ac:dyDescent="0.3">
      <c r="L3" s="15" t="s">
        <v>264</v>
      </c>
    </row>
    <row r="4" spans="1:26" s="110" customFormat="1" ht="16.5" x14ac:dyDescent="0.25">
      <c r="A4" s="727" t="s">
        <v>397</v>
      </c>
      <c r="B4" s="727"/>
      <c r="C4" s="727"/>
      <c r="D4" s="727"/>
      <c r="E4" s="727"/>
      <c r="F4" s="727"/>
      <c r="G4" s="727"/>
      <c r="H4" s="727"/>
      <c r="I4" s="727"/>
      <c r="J4" s="727"/>
      <c r="K4" s="727"/>
      <c r="L4" s="727"/>
      <c r="M4" s="8"/>
      <c r="N4" s="8"/>
      <c r="O4" s="8"/>
      <c r="P4" s="8"/>
      <c r="Q4" s="8"/>
      <c r="R4" s="8"/>
    </row>
    <row r="5" spans="1:26" s="110" customFormat="1" ht="16.5" x14ac:dyDescent="0.25">
      <c r="A5" s="119"/>
      <c r="B5" s="119"/>
      <c r="C5" s="119"/>
      <c r="D5" s="119"/>
      <c r="E5" s="119"/>
      <c r="F5" s="119"/>
      <c r="G5" s="119"/>
      <c r="H5" s="119"/>
      <c r="I5" s="119"/>
      <c r="J5" s="119"/>
      <c r="K5" s="119"/>
      <c r="L5" s="119"/>
      <c r="M5" s="8"/>
      <c r="N5" s="8"/>
      <c r="O5" s="8"/>
      <c r="P5" s="8"/>
      <c r="Q5" s="8"/>
      <c r="R5" s="8"/>
    </row>
    <row r="6" spans="1:26" ht="15.75" x14ac:dyDescent="0.25">
      <c r="A6" s="756" t="s">
        <v>878</v>
      </c>
      <c r="B6" s="756"/>
      <c r="C6" s="756"/>
      <c r="D6" s="756"/>
      <c r="E6" s="756"/>
      <c r="F6" s="756"/>
      <c r="G6" s="756"/>
      <c r="H6" s="756"/>
      <c r="I6" s="756"/>
      <c r="J6" s="756"/>
      <c r="K6" s="756"/>
      <c r="L6" s="756"/>
      <c r="M6" s="536"/>
      <c r="N6" s="536"/>
      <c r="O6" s="536"/>
      <c r="P6" s="536"/>
      <c r="Q6" s="536"/>
      <c r="R6" s="536"/>
      <c r="S6" s="536"/>
      <c r="T6" s="536"/>
      <c r="U6" s="536"/>
      <c r="V6" s="536"/>
      <c r="W6" s="536"/>
      <c r="X6" s="104"/>
      <c r="Y6" s="104"/>
    </row>
    <row r="7" spans="1:26" ht="15.75" x14ac:dyDescent="0.25">
      <c r="A7" s="629" t="s">
        <v>331</v>
      </c>
      <c r="B7" s="629"/>
      <c r="C7" s="629"/>
      <c r="D7" s="629"/>
      <c r="E7" s="629"/>
      <c r="F7" s="629"/>
      <c r="G7" s="629"/>
      <c r="H7" s="629"/>
      <c r="I7" s="629"/>
      <c r="J7" s="629"/>
      <c r="K7" s="629"/>
      <c r="L7" s="629"/>
      <c r="M7" s="98"/>
      <c r="N7" s="98"/>
      <c r="O7" s="98"/>
      <c r="P7" s="98"/>
      <c r="Q7" s="98"/>
      <c r="R7" s="98"/>
      <c r="S7" s="98"/>
      <c r="T7" s="98"/>
      <c r="U7" s="98"/>
      <c r="V7" s="98"/>
      <c r="W7" s="98"/>
      <c r="X7" s="98"/>
      <c r="Y7" s="98"/>
    </row>
    <row r="8" spans="1:26" ht="15.75" x14ac:dyDescent="0.25">
      <c r="A8" s="629"/>
      <c r="B8" s="629"/>
      <c r="C8" s="629"/>
      <c r="D8" s="629"/>
      <c r="E8" s="629"/>
      <c r="F8" s="629"/>
      <c r="G8" s="629"/>
      <c r="H8" s="629"/>
      <c r="I8" s="629"/>
      <c r="J8" s="629"/>
      <c r="K8" s="629"/>
      <c r="L8" s="629"/>
      <c r="M8" s="98"/>
      <c r="N8" s="98"/>
      <c r="O8" s="98"/>
      <c r="P8" s="98"/>
      <c r="Q8" s="98"/>
      <c r="R8" s="98"/>
      <c r="S8" s="98"/>
      <c r="T8" s="98"/>
      <c r="U8" s="98"/>
      <c r="V8" s="98"/>
      <c r="W8" s="98"/>
      <c r="X8" s="98"/>
      <c r="Y8" s="98"/>
    </row>
    <row r="9" spans="1:26" ht="16.5" x14ac:dyDescent="0.25">
      <c r="A9" s="802" t="s">
        <v>1147</v>
      </c>
      <c r="B9" s="802"/>
      <c r="C9" s="802"/>
      <c r="D9" s="802"/>
      <c r="E9" s="802"/>
      <c r="F9" s="802"/>
      <c r="G9" s="802"/>
      <c r="H9" s="802"/>
      <c r="I9" s="802"/>
      <c r="J9" s="802"/>
      <c r="K9" s="802"/>
      <c r="L9" s="802"/>
      <c r="M9" s="12"/>
      <c r="N9" s="12"/>
      <c r="O9" s="12"/>
      <c r="P9" s="12"/>
      <c r="Q9" s="12"/>
      <c r="R9" s="12"/>
      <c r="S9" s="12"/>
      <c r="T9" s="12"/>
      <c r="U9" s="12"/>
      <c r="V9" s="12"/>
      <c r="W9" s="12"/>
      <c r="X9" s="12"/>
      <c r="Y9" s="12"/>
    </row>
    <row r="10" spans="1:26" s="10" customFormat="1" ht="16.5" customHeight="1" x14ac:dyDescent="0.25">
      <c r="A10" s="725"/>
      <c r="B10" s="725"/>
      <c r="C10" s="725"/>
      <c r="D10" s="725"/>
      <c r="E10" s="725"/>
      <c r="F10" s="725"/>
      <c r="G10" s="725"/>
      <c r="H10" s="725"/>
      <c r="I10" s="725"/>
      <c r="J10" s="725"/>
      <c r="K10" s="725"/>
      <c r="L10" s="725"/>
      <c r="M10" s="725"/>
      <c r="N10" s="725"/>
      <c r="O10" s="725"/>
      <c r="P10" s="725"/>
      <c r="Q10" s="725"/>
      <c r="R10" s="725"/>
      <c r="S10" s="725"/>
      <c r="T10" s="725"/>
      <c r="U10" s="725"/>
      <c r="V10" s="725"/>
      <c r="W10" s="725"/>
      <c r="X10" s="725"/>
      <c r="Y10" s="95"/>
      <c r="Z10" s="95"/>
    </row>
    <row r="11" spans="1:26" s="10" customFormat="1" ht="63" customHeight="1" x14ac:dyDescent="0.25">
      <c r="A11" s="747" t="s">
        <v>178</v>
      </c>
      <c r="B11" s="747" t="s">
        <v>31</v>
      </c>
      <c r="C11" s="747" t="s">
        <v>4</v>
      </c>
      <c r="D11" s="805" t="s">
        <v>360</v>
      </c>
      <c r="E11" s="806"/>
      <c r="F11" s="807"/>
      <c r="G11" s="747" t="s">
        <v>363</v>
      </c>
      <c r="H11" s="728" t="s">
        <v>366</v>
      </c>
      <c r="I11" s="728"/>
      <c r="J11" s="728"/>
      <c r="K11" s="728"/>
      <c r="L11" s="728"/>
      <c r="M11" s="751" t="s">
        <v>524</v>
      </c>
      <c r="N11" s="751"/>
      <c r="O11" s="751"/>
      <c r="P11" s="751"/>
      <c r="Q11" s="731" t="s">
        <v>371</v>
      </c>
      <c r="R11" s="737" t="s">
        <v>385</v>
      </c>
      <c r="S11" s="751" t="s">
        <v>386</v>
      </c>
      <c r="T11" s="751"/>
      <c r="U11" s="751"/>
      <c r="V11" s="751"/>
      <c r="W11" s="734" t="s">
        <v>356</v>
      </c>
      <c r="X11" s="736"/>
      <c r="Y11" s="728" t="s">
        <v>389</v>
      </c>
      <c r="Z11" s="95"/>
    </row>
    <row r="12" spans="1:26" s="10" customFormat="1" ht="213.75" customHeight="1" x14ac:dyDescent="0.25">
      <c r="A12" s="748"/>
      <c r="B12" s="748"/>
      <c r="C12" s="748"/>
      <c r="D12" s="728" t="s">
        <v>362</v>
      </c>
      <c r="E12" s="728"/>
      <c r="F12" s="728" t="s">
        <v>387</v>
      </c>
      <c r="G12" s="748"/>
      <c r="H12" s="747" t="s">
        <v>364</v>
      </c>
      <c r="I12" s="728" t="s">
        <v>357</v>
      </c>
      <c r="J12" s="728"/>
      <c r="K12" s="747" t="s">
        <v>365</v>
      </c>
      <c r="L12" s="747" t="s">
        <v>367</v>
      </c>
      <c r="M12" s="737" t="s">
        <v>368</v>
      </c>
      <c r="N12" s="737" t="s">
        <v>369</v>
      </c>
      <c r="O12" s="730" t="s">
        <v>384</v>
      </c>
      <c r="P12" s="730"/>
      <c r="Q12" s="732"/>
      <c r="R12" s="752"/>
      <c r="S12" s="750" t="s">
        <v>372</v>
      </c>
      <c r="T12" s="750"/>
      <c r="U12" s="729" t="s">
        <v>374</v>
      </c>
      <c r="V12" s="729"/>
      <c r="W12" s="803" t="s">
        <v>530</v>
      </c>
      <c r="X12" s="751" t="s">
        <v>358</v>
      </c>
      <c r="Y12" s="728"/>
      <c r="Z12" s="95"/>
    </row>
    <row r="13" spans="1:26" s="10" customFormat="1" ht="43.5" customHeight="1" x14ac:dyDescent="0.25">
      <c r="A13" s="749"/>
      <c r="B13" s="749"/>
      <c r="C13" s="749"/>
      <c r="D13" s="120" t="s">
        <v>91</v>
      </c>
      <c r="E13" s="120" t="s">
        <v>92</v>
      </c>
      <c r="F13" s="728"/>
      <c r="G13" s="749"/>
      <c r="H13" s="749"/>
      <c r="I13" s="122" t="s">
        <v>68</v>
      </c>
      <c r="J13" s="122" t="s">
        <v>69</v>
      </c>
      <c r="K13" s="749"/>
      <c r="L13" s="749"/>
      <c r="M13" s="738"/>
      <c r="N13" s="738"/>
      <c r="O13" s="36" t="s">
        <v>34</v>
      </c>
      <c r="P13" s="36" t="s">
        <v>35</v>
      </c>
      <c r="Q13" s="733"/>
      <c r="R13" s="738"/>
      <c r="S13" s="83" t="s">
        <v>36</v>
      </c>
      <c r="T13" s="83" t="s">
        <v>37</v>
      </c>
      <c r="U13" s="83" t="s">
        <v>36</v>
      </c>
      <c r="V13" s="83" t="s">
        <v>37</v>
      </c>
      <c r="W13" s="804"/>
      <c r="X13" s="751"/>
      <c r="Y13" s="728"/>
      <c r="Z13" s="95"/>
    </row>
    <row r="14" spans="1:26" s="10" customFormat="1" ht="15" customHeight="1" x14ac:dyDescent="0.25">
      <c r="A14" s="45">
        <v>1</v>
      </c>
      <c r="B14" s="45">
        <v>2</v>
      </c>
      <c r="C14" s="45">
        <v>3</v>
      </c>
      <c r="D14" s="45">
        <v>4</v>
      </c>
      <c r="E14" s="45">
        <v>5</v>
      </c>
      <c r="F14" s="45">
        <v>6</v>
      </c>
      <c r="G14" s="45">
        <v>7</v>
      </c>
      <c r="H14" s="45">
        <v>8</v>
      </c>
      <c r="I14" s="45">
        <v>9</v>
      </c>
      <c r="J14" s="45">
        <v>10</v>
      </c>
      <c r="K14" s="45">
        <v>11</v>
      </c>
      <c r="L14" s="45">
        <v>12</v>
      </c>
      <c r="M14" s="45">
        <v>13</v>
      </c>
      <c r="N14" s="45">
        <v>14</v>
      </c>
      <c r="O14" s="45">
        <v>15</v>
      </c>
      <c r="P14" s="45">
        <v>16</v>
      </c>
      <c r="Q14" s="45">
        <v>17</v>
      </c>
      <c r="R14" s="45">
        <v>18</v>
      </c>
      <c r="S14" s="45">
        <v>19</v>
      </c>
      <c r="T14" s="45">
        <v>20</v>
      </c>
      <c r="U14" s="45">
        <v>21</v>
      </c>
      <c r="V14" s="45">
        <v>22</v>
      </c>
      <c r="W14" s="45">
        <v>23</v>
      </c>
      <c r="X14" s="45">
        <v>24</v>
      </c>
      <c r="Y14" s="45">
        <v>25</v>
      </c>
      <c r="Z14" s="95"/>
    </row>
    <row r="15" spans="1:26" s="10" customFormat="1" ht="31.5" customHeight="1" x14ac:dyDescent="0.25">
      <c r="A15" s="50"/>
      <c r="B15" s="171"/>
      <c r="C15" s="50"/>
      <c r="D15" s="171"/>
      <c r="E15" s="50"/>
      <c r="F15" s="45"/>
      <c r="G15" s="45"/>
      <c r="H15" s="45"/>
      <c r="I15" s="45"/>
      <c r="J15" s="45"/>
      <c r="K15" s="45"/>
      <c r="L15" s="45"/>
      <c r="M15" s="45"/>
      <c r="N15" s="45"/>
      <c r="O15" s="45"/>
      <c r="P15" s="45"/>
      <c r="Q15" s="45"/>
      <c r="R15" s="45"/>
      <c r="S15" s="45"/>
      <c r="T15" s="45"/>
      <c r="U15" s="45"/>
      <c r="V15" s="45"/>
      <c r="W15" s="45"/>
      <c r="X15" s="45"/>
      <c r="Y15" s="45"/>
      <c r="Z15" s="110"/>
    </row>
    <row r="16" spans="1:26" s="10" customFormat="1" ht="15" customHeight="1" x14ac:dyDescent="0.25">
      <c r="A16" s="46"/>
      <c r="B16" s="172"/>
      <c r="C16" s="50"/>
      <c r="D16" s="172"/>
      <c r="E16" s="50"/>
      <c r="F16" s="45"/>
      <c r="G16" s="45"/>
      <c r="H16" s="45"/>
      <c r="I16" s="45"/>
      <c r="J16" s="45"/>
      <c r="K16" s="45"/>
      <c r="L16" s="45"/>
      <c r="M16" s="45"/>
      <c r="N16" s="45"/>
      <c r="O16" s="45"/>
      <c r="P16" s="45"/>
      <c r="Q16" s="45"/>
      <c r="R16" s="45"/>
      <c r="S16" s="45"/>
      <c r="T16" s="45"/>
      <c r="U16" s="45"/>
      <c r="V16" s="45"/>
      <c r="W16" s="45"/>
      <c r="X16" s="45"/>
      <c r="Y16" s="45"/>
      <c r="Z16" s="110"/>
    </row>
    <row r="17" spans="1:26" s="10" customFormat="1" ht="15" customHeight="1" x14ac:dyDescent="0.25">
      <c r="A17" s="46"/>
      <c r="B17" s="170"/>
      <c r="C17" s="50"/>
      <c r="D17" s="170"/>
      <c r="E17" s="50"/>
      <c r="F17" s="45"/>
      <c r="G17" s="45"/>
      <c r="H17" s="45"/>
      <c r="I17" s="45"/>
      <c r="J17" s="45"/>
      <c r="K17" s="45"/>
      <c r="L17" s="45"/>
      <c r="M17" s="45"/>
      <c r="N17" s="45"/>
      <c r="O17" s="45"/>
      <c r="P17" s="45"/>
      <c r="Q17" s="45"/>
      <c r="R17" s="45"/>
      <c r="S17" s="45"/>
      <c r="T17" s="45"/>
      <c r="U17" s="45"/>
      <c r="V17" s="45"/>
      <c r="W17" s="45"/>
      <c r="X17" s="45"/>
      <c r="Y17" s="45"/>
      <c r="Z17" s="110"/>
    </row>
    <row r="18" spans="1:26" s="10" customFormat="1" ht="15" customHeight="1" x14ac:dyDescent="0.25">
      <c r="A18" s="46"/>
      <c r="B18" s="170"/>
      <c r="C18" s="50"/>
      <c r="D18" s="170"/>
      <c r="E18" s="50"/>
      <c r="F18" s="45"/>
      <c r="G18" s="45"/>
      <c r="H18" s="45"/>
      <c r="I18" s="45"/>
      <c r="J18" s="45"/>
      <c r="K18" s="45"/>
      <c r="L18" s="45"/>
      <c r="M18" s="45"/>
      <c r="N18" s="45"/>
      <c r="O18" s="45"/>
      <c r="P18" s="45"/>
      <c r="Q18" s="45"/>
      <c r="R18" s="45"/>
      <c r="S18" s="45"/>
      <c r="T18" s="45"/>
      <c r="U18" s="45"/>
      <c r="V18" s="45"/>
      <c r="W18" s="45"/>
      <c r="X18" s="45"/>
      <c r="Y18" s="45"/>
      <c r="Z18" s="110"/>
    </row>
    <row r="19" spans="1:26" s="10" customFormat="1" ht="15" customHeight="1" x14ac:dyDescent="0.25">
      <c r="A19" s="46"/>
      <c r="B19" s="170"/>
      <c r="C19" s="50"/>
      <c r="D19" s="170"/>
      <c r="E19" s="50"/>
      <c r="F19" s="45"/>
      <c r="G19" s="45"/>
      <c r="H19" s="45"/>
      <c r="I19" s="45"/>
      <c r="J19" s="45"/>
      <c r="K19" s="45"/>
      <c r="L19" s="45"/>
      <c r="M19" s="45"/>
      <c r="N19" s="45"/>
      <c r="O19" s="45"/>
      <c r="P19" s="45"/>
      <c r="Q19" s="45"/>
      <c r="R19" s="45"/>
      <c r="S19" s="45"/>
      <c r="T19" s="45"/>
      <c r="U19" s="45"/>
      <c r="V19" s="45"/>
      <c r="W19" s="45"/>
      <c r="X19" s="45"/>
      <c r="Y19" s="45"/>
      <c r="Z19" s="110"/>
    </row>
    <row r="20" spans="1:26" s="10" customFormat="1" ht="15" customHeight="1" x14ac:dyDescent="0.25">
      <c r="A20" s="46"/>
      <c r="B20" s="170"/>
      <c r="C20" s="50"/>
      <c r="D20" s="170"/>
      <c r="E20" s="50"/>
      <c r="F20" s="45"/>
      <c r="G20" s="45"/>
      <c r="H20" s="45"/>
      <c r="I20" s="45"/>
      <c r="J20" s="45"/>
      <c r="K20" s="45"/>
      <c r="L20" s="45"/>
      <c r="M20" s="45"/>
      <c r="N20" s="45"/>
      <c r="O20" s="45"/>
      <c r="P20" s="45"/>
      <c r="Q20" s="45"/>
      <c r="R20" s="45"/>
      <c r="S20" s="45"/>
      <c r="T20" s="45"/>
      <c r="U20" s="45"/>
      <c r="V20" s="45"/>
      <c r="W20" s="45"/>
      <c r="X20" s="45"/>
      <c r="Y20" s="45"/>
      <c r="Z20" s="110"/>
    </row>
    <row r="21" spans="1:26" s="10" customFormat="1" ht="15" customHeight="1" x14ac:dyDescent="0.25">
      <c r="A21" s="46"/>
      <c r="B21" s="170"/>
      <c r="C21" s="50"/>
      <c r="D21" s="170"/>
      <c r="E21" s="50"/>
      <c r="F21" s="45"/>
      <c r="G21" s="45"/>
      <c r="H21" s="45"/>
      <c r="I21" s="45"/>
      <c r="J21" s="45"/>
      <c r="K21" s="45"/>
      <c r="L21" s="45"/>
      <c r="M21" s="45"/>
      <c r="N21" s="45"/>
      <c r="O21" s="45"/>
      <c r="P21" s="45"/>
      <c r="Q21" s="45"/>
      <c r="R21" s="45"/>
      <c r="S21" s="45"/>
      <c r="T21" s="45"/>
      <c r="U21" s="45"/>
      <c r="V21" s="45"/>
      <c r="W21" s="45"/>
      <c r="X21" s="45"/>
      <c r="Y21" s="45"/>
      <c r="Z21" s="110"/>
    </row>
    <row r="22" spans="1:26" s="10" customFormat="1" ht="15" customHeight="1" x14ac:dyDescent="0.25">
      <c r="A22" s="46"/>
      <c r="B22" s="172"/>
      <c r="C22" s="50"/>
      <c r="D22" s="172"/>
      <c r="E22" s="50"/>
      <c r="F22" s="45"/>
      <c r="G22" s="45"/>
      <c r="H22" s="45"/>
      <c r="I22" s="45"/>
      <c r="J22" s="45"/>
      <c r="K22" s="45"/>
      <c r="L22" s="45"/>
      <c r="M22" s="45"/>
      <c r="N22" s="45"/>
      <c r="O22" s="45"/>
      <c r="P22" s="45"/>
      <c r="Q22" s="45"/>
      <c r="R22" s="45"/>
      <c r="S22" s="45"/>
      <c r="T22" s="45"/>
      <c r="U22" s="45"/>
      <c r="V22" s="45"/>
      <c r="W22" s="45"/>
      <c r="X22" s="45"/>
      <c r="Y22" s="45"/>
      <c r="Z22" s="110"/>
    </row>
    <row r="23" spans="1:26" s="10" customFormat="1" ht="15" customHeight="1" x14ac:dyDescent="0.25">
      <c r="A23" s="46"/>
      <c r="B23" s="170"/>
      <c r="C23" s="50"/>
      <c r="D23" s="170"/>
      <c r="E23" s="50"/>
      <c r="F23" s="45"/>
      <c r="G23" s="45"/>
      <c r="H23" s="45"/>
      <c r="I23" s="45"/>
      <c r="J23" s="45"/>
      <c r="K23" s="45"/>
      <c r="L23" s="45"/>
      <c r="M23" s="45"/>
      <c r="N23" s="45"/>
      <c r="O23" s="45"/>
      <c r="P23" s="45"/>
      <c r="Q23" s="45"/>
      <c r="R23" s="45"/>
      <c r="S23" s="45"/>
      <c r="T23" s="45"/>
      <c r="U23" s="45"/>
      <c r="V23" s="45"/>
      <c r="W23" s="45"/>
      <c r="X23" s="45"/>
      <c r="Y23" s="45"/>
      <c r="Z23" s="110"/>
    </row>
    <row r="24" spans="1:26" s="10" customFormat="1" ht="15" customHeight="1" x14ac:dyDescent="0.25">
      <c r="A24" s="173"/>
      <c r="B24" s="171"/>
      <c r="C24" s="50"/>
      <c r="D24" s="171"/>
      <c r="E24" s="50"/>
      <c r="F24" s="45"/>
      <c r="G24" s="45"/>
      <c r="H24" s="45"/>
      <c r="I24" s="45"/>
      <c r="J24" s="45"/>
      <c r="K24" s="45"/>
      <c r="L24" s="45"/>
      <c r="M24" s="45"/>
      <c r="N24" s="45"/>
      <c r="O24" s="45"/>
      <c r="P24" s="45"/>
      <c r="Q24" s="45"/>
      <c r="R24" s="45"/>
      <c r="S24" s="45"/>
      <c r="T24" s="45"/>
      <c r="U24" s="45"/>
      <c r="V24" s="45"/>
      <c r="W24" s="45"/>
      <c r="X24" s="45"/>
      <c r="Y24" s="45"/>
      <c r="Z24" s="110"/>
    </row>
    <row r="25" spans="1:26" s="10" customFormat="1" ht="15" customHeight="1" x14ac:dyDescent="0.25">
      <c r="A25" s="46"/>
      <c r="B25" s="170"/>
      <c r="C25" s="50"/>
      <c r="D25" s="170"/>
      <c r="E25" s="50"/>
      <c r="F25" s="45"/>
      <c r="G25" s="45"/>
      <c r="H25" s="45"/>
      <c r="I25" s="45"/>
      <c r="J25" s="45"/>
      <c r="K25" s="45"/>
      <c r="L25" s="45"/>
      <c r="M25" s="45"/>
      <c r="N25" s="45"/>
      <c r="O25" s="45"/>
      <c r="P25" s="45"/>
      <c r="Q25" s="45"/>
      <c r="R25" s="45"/>
      <c r="S25" s="45"/>
      <c r="T25" s="45"/>
      <c r="U25" s="45"/>
      <c r="V25" s="45"/>
      <c r="W25" s="45"/>
      <c r="X25" s="45"/>
      <c r="Y25" s="45"/>
      <c r="Z25" s="110"/>
    </row>
    <row r="26" spans="1:26" s="10" customFormat="1" ht="15" customHeight="1" x14ac:dyDescent="0.25">
      <c r="A26" s="46"/>
      <c r="B26" s="170"/>
      <c r="C26" s="50"/>
      <c r="D26" s="170"/>
      <c r="E26" s="50"/>
      <c r="F26" s="45"/>
      <c r="G26" s="45"/>
      <c r="H26" s="45"/>
      <c r="I26" s="45"/>
      <c r="J26" s="45"/>
      <c r="K26" s="45"/>
      <c r="L26" s="45"/>
      <c r="M26" s="45"/>
      <c r="N26" s="45"/>
      <c r="O26" s="45"/>
      <c r="P26" s="45"/>
      <c r="Q26" s="45"/>
      <c r="R26" s="45"/>
      <c r="S26" s="45"/>
      <c r="T26" s="45"/>
      <c r="U26" s="45"/>
      <c r="V26" s="45"/>
      <c r="W26" s="45"/>
      <c r="X26" s="45"/>
      <c r="Y26" s="45"/>
      <c r="Z26" s="110"/>
    </row>
    <row r="27" spans="1:26" s="10" customFormat="1" ht="15" customHeight="1" x14ac:dyDescent="0.25">
      <c r="A27" s="173"/>
      <c r="B27" s="171"/>
      <c r="C27" s="50"/>
      <c r="D27" s="171"/>
      <c r="E27" s="50"/>
      <c r="F27" s="45"/>
      <c r="G27" s="45"/>
      <c r="H27" s="45"/>
      <c r="I27" s="45"/>
      <c r="J27" s="45"/>
      <c r="K27" s="45"/>
      <c r="L27" s="45"/>
      <c r="M27" s="45"/>
      <c r="N27" s="45"/>
      <c r="O27" s="45"/>
      <c r="P27" s="45"/>
      <c r="Q27" s="45"/>
      <c r="R27" s="45"/>
      <c r="S27" s="45"/>
      <c r="T27" s="45"/>
      <c r="U27" s="45"/>
      <c r="V27" s="45"/>
      <c r="W27" s="45"/>
      <c r="X27" s="45"/>
      <c r="Y27" s="45"/>
      <c r="Z27" s="110"/>
    </row>
    <row r="28" spans="1:26" s="10" customFormat="1" ht="15" customHeight="1" x14ac:dyDescent="0.25">
      <c r="A28" s="46"/>
      <c r="B28" s="170"/>
      <c r="C28" s="50"/>
      <c r="D28" s="170"/>
      <c r="E28" s="50"/>
      <c r="F28" s="45"/>
      <c r="G28" s="45"/>
      <c r="H28" s="45"/>
      <c r="I28" s="45"/>
      <c r="J28" s="45"/>
      <c r="K28" s="45"/>
      <c r="L28" s="45"/>
      <c r="M28" s="45"/>
      <c r="N28" s="45"/>
      <c r="O28" s="45"/>
      <c r="P28" s="45"/>
      <c r="Q28" s="45"/>
      <c r="R28" s="45"/>
      <c r="S28" s="45"/>
      <c r="T28" s="45"/>
      <c r="U28" s="45"/>
      <c r="V28" s="45"/>
      <c r="W28" s="45"/>
      <c r="X28" s="45"/>
      <c r="Y28" s="45"/>
      <c r="Z28" s="110"/>
    </row>
    <row r="29" spans="1:26" s="10" customFormat="1" ht="15" customHeight="1" x14ac:dyDescent="0.25">
      <c r="A29" s="46"/>
      <c r="B29" s="170"/>
      <c r="C29" s="50"/>
      <c r="D29" s="170"/>
      <c r="E29" s="50"/>
      <c r="F29" s="45"/>
      <c r="G29" s="45"/>
      <c r="H29" s="45"/>
      <c r="I29" s="45"/>
      <c r="J29" s="45"/>
      <c r="K29" s="45"/>
      <c r="L29" s="45"/>
      <c r="M29" s="45"/>
      <c r="N29" s="45"/>
      <c r="O29" s="45"/>
      <c r="P29" s="45"/>
      <c r="Q29" s="45"/>
      <c r="R29" s="45"/>
      <c r="S29" s="45"/>
      <c r="T29" s="45"/>
      <c r="U29" s="45"/>
      <c r="V29" s="45"/>
      <c r="W29" s="45"/>
      <c r="X29" s="45"/>
      <c r="Y29" s="45"/>
      <c r="Z29" s="110"/>
    </row>
    <row r="30" spans="1:26" s="10" customFormat="1" ht="15" customHeight="1" x14ac:dyDescent="0.25">
      <c r="A30" s="46"/>
      <c r="B30" s="170"/>
      <c r="C30" s="50"/>
      <c r="D30" s="170"/>
      <c r="E30" s="50"/>
      <c r="F30" s="45"/>
      <c r="G30" s="45"/>
      <c r="H30" s="45"/>
      <c r="I30" s="45"/>
      <c r="J30" s="45"/>
      <c r="K30" s="45"/>
      <c r="L30" s="45"/>
      <c r="M30" s="45"/>
      <c r="N30" s="45"/>
      <c r="O30" s="45"/>
      <c r="P30" s="45"/>
      <c r="Q30" s="45"/>
      <c r="R30" s="45"/>
      <c r="S30" s="45"/>
      <c r="T30" s="45"/>
      <c r="U30" s="45"/>
      <c r="V30" s="45"/>
      <c r="W30" s="45"/>
      <c r="X30" s="45"/>
      <c r="Y30" s="45"/>
      <c r="Z30" s="110"/>
    </row>
    <row r="31" spans="1:26" s="10" customFormat="1" ht="15" customHeight="1" x14ac:dyDescent="0.25">
      <c r="A31" s="46"/>
      <c r="B31" s="170"/>
      <c r="C31" s="50"/>
      <c r="D31" s="170"/>
      <c r="E31" s="50"/>
      <c r="F31" s="45"/>
      <c r="G31" s="45"/>
      <c r="H31" s="45"/>
      <c r="I31" s="45"/>
      <c r="J31" s="45"/>
      <c r="K31" s="45"/>
      <c r="L31" s="45"/>
      <c r="M31" s="45"/>
      <c r="N31" s="45"/>
      <c r="O31" s="45"/>
      <c r="P31" s="45"/>
      <c r="Q31" s="45"/>
      <c r="R31" s="45"/>
      <c r="S31" s="45"/>
      <c r="T31" s="45"/>
      <c r="U31" s="45"/>
      <c r="V31" s="45"/>
      <c r="W31" s="45"/>
      <c r="X31" s="45"/>
      <c r="Y31" s="45"/>
      <c r="Z31" s="110"/>
    </row>
    <row r="32" spans="1:26" s="10" customFormat="1" ht="15" customHeight="1" x14ac:dyDescent="0.25">
      <c r="A32" s="46"/>
      <c r="B32" s="175"/>
      <c r="C32" s="28"/>
      <c r="D32" s="175"/>
      <c r="E32" s="28"/>
      <c r="F32" s="45"/>
      <c r="G32" s="45"/>
      <c r="H32" s="45"/>
      <c r="I32" s="45"/>
      <c r="J32" s="45"/>
      <c r="K32" s="45"/>
      <c r="L32" s="45"/>
      <c r="M32" s="45"/>
      <c r="N32" s="45"/>
      <c r="O32" s="45"/>
      <c r="P32" s="45"/>
      <c r="Q32" s="45"/>
      <c r="R32" s="45"/>
      <c r="S32" s="45"/>
      <c r="T32" s="45"/>
      <c r="U32" s="45"/>
      <c r="V32" s="45"/>
      <c r="W32" s="45"/>
      <c r="X32" s="45"/>
      <c r="Y32" s="45"/>
      <c r="Z32" s="110"/>
    </row>
    <row r="33" spans="1:26" s="10" customFormat="1" ht="15" customHeight="1" x14ac:dyDescent="0.25">
      <c r="A33" s="45"/>
      <c r="B33" s="45"/>
      <c r="C33" s="45"/>
      <c r="D33" s="45"/>
      <c r="E33" s="45"/>
      <c r="F33" s="45"/>
      <c r="G33" s="45"/>
      <c r="H33" s="45"/>
      <c r="I33" s="45"/>
      <c r="J33" s="45"/>
      <c r="K33" s="45"/>
      <c r="L33" s="45"/>
      <c r="M33" s="45"/>
      <c r="N33" s="45"/>
      <c r="O33" s="45"/>
      <c r="P33" s="45"/>
      <c r="Q33" s="45"/>
      <c r="R33" s="45"/>
      <c r="S33" s="45"/>
      <c r="T33" s="45"/>
      <c r="U33" s="45"/>
      <c r="V33" s="45"/>
      <c r="W33" s="45"/>
      <c r="X33" s="45"/>
      <c r="Y33" s="45"/>
      <c r="Z33" s="110"/>
    </row>
    <row r="34" spans="1:26" s="10" customFormat="1" ht="15" customHeight="1" x14ac:dyDescent="0.25">
      <c r="A34" s="45"/>
      <c r="B34" s="45"/>
      <c r="C34" s="45"/>
      <c r="D34" s="45"/>
      <c r="E34" s="45"/>
      <c r="F34" s="45"/>
      <c r="G34" s="45"/>
      <c r="H34" s="45"/>
      <c r="I34" s="45"/>
      <c r="J34" s="45"/>
      <c r="K34" s="45"/>
      <c r="L34" s="45"/>
      <c r="M34" s="45"/>
      <c r="N34" s="45"/>
      <c r="O34" s="45"/>
      <c r="P34" s="45"/>
      <c r="Q34" s="45"/>
      <c r="R34" s="45"/>
      <c r="S34" s="45"/>
      <c r="T34" s="45"/>
      <c r="U34" s="45"/>
      <c r="V34" s="45"/>
      <c r="W34" s="45"/>
      <c r="X34" s="45"/>
      <c r="Y34" s="45"/>
      <c r="Z34" s="110"/>
    </row>
    <row r="35" spans="1:26" s="10" customFormat="1" ht="15" customHeight="1" x14ac:dyDescent="0.25">
      <c r="A35" s="45"/>
      <c r="B35" s="45"/>
      <c r="C35" s="45"/>
      <c r="D35" s="45"/>
      <c r="E35" s="45"/>
      <c r="F35" s="45"/>
      <c r="G35" s="45"/>
      <c r="H35" s="45"/>
      <c r="I35" s="45"/>
      <c r="J35" s="45"/>
      <c r="K35" s="45"/>
      <c r="L35" s="45"/>
      <c r="M35" s="45"/>
      <c r="N35" s="45"/>
      <c r="O35" s="45"/>
      <c r="P35" s="45"/>
      <c r="Q35" s="45"/>
      <c r="R35" s="45"/>
      <c r="S35" s="45"/>
      <c r="T35" s="45"/>
      <c r="U35" s="45"/>
      <c r="V35" s="45"/>
      <c r="W35" s="45"/>
      <c r="X35" s="45"/>
      <c r="Y35" s="45"/>
      <c r="Z35" s="110"/>
    </row>
    <row r="36" spans="1:26" s="10" customFormat="1" ht="15" customHeight="1" x14ac:dyDescent="0.25">
      <c r="A36" s="45"/>
      <c r="B36" s="45"/>
      <c r="C36" s="45"/>
      <c r="D36" s="45"/>
      <c r="E36" s="45"/>
      <c r="F36" s="45"/>
      <c r="G36" s="45"/>
      <c r="H36" s="45"/>
      <c r="I36" s="45"/>
      <c r="J36" s="45"/>
      <c r="K36" s="45"/>
      <c r="L36" s="45"/>
      <c r="M36" s="45"/>
      <c r="N36" s="45"/>
      <c r="O36" s="45"/>
      <c r="P36" s="45"/>
      <c r="Q36" s="45"/>
      <c r="R36" s="45"/>
      <c r="S36" s="45"/>
      <c r="T36" s="45"/>
      <c r="U36" s="45"/>
      <c r="V36" s="45"/>
      <c r="W36" s="45"/>
      <c r="X36" s="45"/>
      <c r="Y36" s="45"/>
      <c r="Z36" s="110"/>
    </row>
    <row r="37" spans="1:26" s="10" customFormat="1" ht="15" customHeight="1" x14ac:dyDescent="0.25">
      <c r="A37" s="45"/>
      <c r="B37" s="45"/>
      <c r="C37" s="45"/>
      <c r="D37" s="45"/>
      <c r="E37" s="45"/>
      <c r="F37" s="45"/>
      <c r="G37" s="45"/>
      <c r="H37" s="45"/>
      <c r="I37" s="45"/>
      <c r="J37" s="45"/>
      <c r="K37" s="45"/>
      <c r="L37" s="45"/>
      <c r="M37" s="45"/>
      <c r="N37" s="45"/>
      <c r="O37" s="45"/>
      <c r="P37" s="45"/>
      <c r="Q37" s="45"/>
      <c r="R37" s="45"/>
      <c r="S37" s="45"/>
      <c r="T37" s="45"/>
      <c r="U37" s="45"/>
      <c r="V37" s="45"/>
      <c r="W37" s="45"/>
      <c r="X37" s="45"/>
      <c r="Y37" s="45"/>
      <c r="Z37" s="110"/>
    </row>
    <row r="38" spans="1:26" s="10" customFormat="1" ht="15" customHeight="1" x14ac:dyDescent="0.25">
      <c r="A38" s="45"/>
      <c r="B38" s="45"/>
      <c r="C38" s="45"/>
      <c r="D38" s="45"/>
      <c r="E38" s="45"/>
      <c r="F38" s="45"/>
      <c r="G38" s="45"/>
      <c r="H38" s="45"/>
      <c r="I38" s="45"/>
      <c r="J38" s="45"/>
      <c r="K38" s="45"/>
      <c r="L38" s="45"/>
      <c r="M38" s="45"/>
      <c r="N38" s="45"/>
      <c r="O38" s="45"/>
      <c r="P38" s="45"/>
      <c r="Q38" s="45"/>
      <c r="R38" s="45"/>
      <c r="S38" s="45"/>
      <c r="T38" s="45"/>
      <c r="U38" s="45"/>
      <c r="V38" s="45"/>
      <c r="W38" s="45"/>
      <c r="X38" s="45"/>
      <c r="Y38" s="45"/>
      <c r="Z38" s="110"/>
    </row>
    <row r="39" spans="1:26" s="10" customFormat="1" ht="15" customHeight="1" x14ac:dyDescent="0.25">
      <c r="A39" s="45"/>
      <c r="B39" s="45"/>
      <c r="C39" s="45"/>
      <c r="D39" s="45"/>
      <c r="E39" s="45"/>
      <c r="F39" s="45"/>
      <c r="G39" s="45"/>
      <c r="H39" s="45"/>
      <c r="I39" s="45"/>
      <c r="J39" s="45"/>
      <c r="K39" s="45"/>
      <c r="L39" s="45"/>
      <c r="M39" s="45"/>
      <c r="N39" s="45"/>
      <c r="O39" s="45"/>
      <c r="P39" s="45"/>
      <c r="Q39" s="45"/>
      <c r="R39" s="45"/>
      <c r="S39" s="45"/>
      <c r="T39" s="45"/>
      <c r="U39" s="45"/>
      <c r="V39" s="45"/>
      <c r="W39" s="45"/>
      <c r="X39" s="45"/>
      <c r="Y39" s="45"/>
      <c r="Z39" s="110"/>
    </row>
    <row r="40" spans="1:26" s="10" customFormat="1" ht="15" customHeight="1" x14ac:dyDescent="0.25">
      <c r="A40" s="45"/>
      <c r="B40" s="45"/>
      <c r="C40" s="45"/>
      <c r="D40" s="45"/>
      <c r="E40" s="45"/>
      <c r="F40" s="45"/>
      <c r="G40" s="45"/>
      <c r="H40" s="45"/>
      <c r="I40" s="45"/>
      <c r="J40" s="45"/>
      <c r="K40" s="45"/>
      <c r="L40" s="45"/>
      <c r="M40" s="45"/>
      <c r="N40" s="45"/>
      <c r="O40" s="45"/>
      <c r="P40" s="45"/>
      <c r="Q40" s="45"/>
      <c r="R40" s="45"/>
      <c r="S40" s="45"/>
      <c r="T40" s="45"/>
      <c r="U40" s="45"/>
      <c r="V40" s="45"/>
      <c r="W40" s="45"/>
      <c r="X40" s="45"/>
      <c r="Y40" s="45"/>
      <c r="Z40" s="110"/>
    </row>
    <row r="41" spans="1:26" s="10" customFormat="1" ht="15" customHeight="1" x14ac:dyDescent="0.25">
      <c r="A41" s="45"/>
      <c r="B41" s="45"/>
      <c r="C41" s="45"/>
      <c r="D41" s="45"/>
      <c r="E41" s="45"/>
      <c r="F41" s="45"/>
      <c r="G41" s="45"/>
      <c r="H41" s="45"/>
      <c r="I41" s="45"/>
      <c r="J41" s="45"/>
      <c r="K41" s="45"/>
      <c r="L41" s="45"/>
      <c r="M41" s="45"/>
      <c r="N41" s="45"/>
      <c r="O41" s="45"/>
      <c r="P41" s="45"/>
      <c r="Q41" s="45"/>
      <c r="R41" s="45"/>
      <c r="S41" s="45"/>
      <c r="T41" s="45"/>
      <c r="U41" s="45"/>
      <c r="V41" s="45"/>
      <c r="W41" s="45"/>
      <c r="X41" s="45"/>
      <c r="Y41" s="45"/>
      <c r="Z41" s="110"/>
    </row>
    <row r="42" spans="1:26" ht="15.75" x14ac:dyDescent="0.25">
      <c r="A42" s="46"/>
      <c r="B42" s="86"/>
      <c r="C42" s="71"/>
      <c r="D42" s="71"/>
      <c r="E42" s="71"/>
      <c r="F42" s="71"/>
      <c r="G42" s="71"/>
      <c r="H42" s="71"/>
      <c r="I42" s="71"/>
      <c r="J42" s="71"/>
      <c r="K42" s="71"/>
      <c r="L42" s="71"/>
      <c r="M42" s="71"/>
      <c r="N42" s="71"/>
      <c r="O42" s="71"/>
      <c r="P42" s="71"/>
      <c r="Q42" s="71"/>
      <c r="R42" s="71"/>
      <c r="S42" s="71"/>
      <c r="T42" s="71"/>
      <c r="U42" s="71"/>
      <c r="V42" s="71"/>
      <c r="W42" s="70"/>
      <c r="X42" s="70"/>
      <c r="Y42" s="70"/>
    </row>
    <row r="43" spans="1:26" ht="15.75" x14ac:dyDescent="0.25">
      <c r="A43" s="46"/>
      <c r="B43" s="109"/>
    </row>
  </sheetData>
  <mergeCells count="31">
    <mergeCell ref="A10:X10"/>
    <mergeCell ref="A11:A13"/>
    <mergeCell ref="B11:B13"/>
    <mergeCell ref="C11:C13"/>
    <mergeCell ref="D11:F11"/>
    <mergeCell ref="G11:G13"/>
    <mergeCell ref="H11:L11"/>
    <mergeCell ref="M11:P11"/>
    <mergeCell ref="Q11:Q13"/>
    <mergeCell ref="W11:X11"/>
    <mergeCell ref="D12:E12"/>
    <mergeCell ref="F12:F13"/>
    <mergeCell ref="H12:H13"/>
    <mergeCell ref="I12:J12"/>
    <mergeCell ref="K12:K13"/>
    <mergeCell ref="L12:L13"/>
    <mergeCell ref="M12:M13"/>
    <mergeCell ref="N12:N13"/>
    <mergeCell ref="O12:P12"/>
    <mergeCell ref="R11:R13"/>
    <mergeCell ref="Y11:Y13"/>
    <mergeCell ref="S12:T12"/>
    <mergeCell ref="U12:V12"/>
    <mergeCell ref="X12:X13"/>
    <mergeCell ref="W12:W13"/>
    <mergeCell ref="S11:V11"/>
    <mergeCell ref="A4:L4"/>
    <mergeCell ref="A9:L9"/>
    <mergeCell ref="A6:L6"/>
    <mergeCell ref="A7:L7"/>
    <mergeCell ref="A8:L8"/>
  </mergeCells>
  <pageMargins left="0.70866141732283472" right="0.70866141732283472" top="0.74803149606299213" bottom="0.74803149606299213" header="0.31496062992125984" footer="0.31496062992125984"/>
  <pageSetup paperSize="8" scale="70" fitToWidth="2" orientation="landscape" r:id="rId1"/>
  <headerFooter differentFirst="1">
    <oddHeader>&amp;C&amp;P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A1:AC15"/>
  <sheetViews>
    <sheetView zoomScale="80" zoomScaleNormal="80" workbookViewId="0">
      <selection activeCell="A10" sqref="A10:V10"/>
    </sheetView>
  </sheetViews>
  <sheetFormatPr defaultColWidth="9" defaultRowHeight="15" x14ac:dyDescent="0.25"/>
  <cols>
    <col min="1" max="1" width="10.25" style="33" customWidth="1"/>
    <col min="2" max="2" width="21.75" style="33" customWidth="1"/>
    <col min="3" max="3" width="15.75" style="33" customWidth="1"/>
    <col min="4" max="4" width="20.5" style="33" customWidth="1"/>
    <col min="5" max="5" width="11.75" style="33" customWidth="1"/>
    <col min="6" max="6" width="11.125" style="33" customWidth="1"/>
    <col min="7" max="7" width="16.125" style="33" customWidth="1"/>
    <col min="8" max="8" width="17.25" style="33" customWidth="1"/>
    <col min="9" max="9" width="21.125" style="33" customWidth="1"/>
    <col min="10" max="10" width="19.875" style="33" customWidth="1"/>
    <col min="11" max="11" width="15.5" style="33" customWidth="1"/>
    <col min="12" max="12" width="15" style="33" customWidth="1"/>
    <col min="13" max="13" width="14.375" style="33" customWidth="1"/>
    <col min="14" max="14" width="24.5" style="33" customWidth="1"/>
    <col min="15" max="16" width="19.875" style="33" customWidth="1"/>
    <col min="17" max="17" width="14.25" style="8" customWidth="1"/>
    <col min="18" max="18" width="8.625" style="95" customWidth="1"/>
    <col min="19" max="19" width="6.75" style="95" customWidth="1"/>
    <col min="20" max="21" width="9.5" style="95" customWidth="1"/>
    <col min="22" max="22" width="14.5" style="33" customWidth="1"/>
    <col min="23" max="23" width="13.25" style="33" customWidth="1"/>
    <col min="24" max="24" width="13.125" style="33" customWidth="1"/>
    <col min="25" max="16384" width="9" style="33"/>
  </cols>
  <sheetData>
    <row r="1" spans="1:29" s="31" customFormat="1" ht="18.75" customHeight="1" x14ac:dyDescent="0.25">
      <c r="A1" s="30"/>
      <c r="Q1" s="8"/>
      <c r="R1" s="95"/>
      <c r="S1" s="95"/>
      <c r="T1" s="95"/>
      <c r="X1" s="24" t="s">
        <v>379</v>
      </c>
    </row>
    <row r="2" spans="1:29" s="31" customFormat="1" ht="18.75" customHeight="1" x14ac:dyDescent="0.3">
      <c r="A2" s="30"/>
      <c r="Q2" s="8"/>
      <c r="R2" s="95"/>
      <c r="S2" s="95"/>
      <c r="T2" s="95"/>
      <c r="X2" s="15" t="s">
        <v>1</v>
      </c>
    </row>
    <row r="3" spans="1:29" s="31" customFormat="1" ht="18.75" x14ac:dyDescent="0.3">
      <c r="A3" s="96"/>
      <c r="Q3" s="8"/>
      <c r="R3" s="95"/>
      <c r="S3" s="95"/>
      <c r="T3" s="95"/>
      <c r="X3" s="15" t="s">
        <v>49</v>
      </c>
    </row>
    <row r="4" spans="1:29" s="31" customFormat="1" ht="16.5" x14ac:dyDescent="0.25">
      <c r="A4" s="727" t="s">
        <v>398</v>
      </c>
      <c r="B4" s="727"/>
      <c r="C4" s="727"/>
      <c r="D4" s="727"/>
      <c r="E4" s="727"/>
      <c r="F4" s="727"/>
      <c r="G4" s="727"/>
      <c r="H4" s="727"/>
      <c r="I4" s="727"/>
      <c r="J4" s="727"/>
      <c r="K4" s="727"/>
      <c r="L4" s="727"/>
      <c r="M4" s="727"/>
      <c r="N4" s="727"/>
      <c r="O4" s="727"/>
      <c r="P4" s="727"/>
      <c r="Q4" s="727"/>
      <c r="R4" s="727"/>
      <c r="S4" s="727"/>
      <c r="T4" s="727"/>
      <c r="U4" s="727"/>
      <c r="V4" s="727"/>
      <c r="W4" s="727"/>
      <c r="X4" s="727"/>
    </row>
    <row r="5" spans="1:29" s="31" customFormat="1" ht="15.75" x14ac:dyDescent="0.2">
      <c r="A5" s="822"/>
      <c r="B5" s="822"/>
      <c r="C5" s="822"/>
      <c r="D5" s="822"/>
      <c r="E5" s="822"/>
      <c r="F5" s="822"/>
      <c r="G5" s="822"/>
      <c r="H5" s="822"/>
      <c r="I5" s="822"/>
      <c r="J5" s="822"/>
      <c r="K5" s="822"/>
      <c r="L5" s="822"/>
      <c r="M5" s="822"/>
      <c r="N5" s="822"/>
      <c r="O5" s="822"/>
      <c r="P5" s="822"/>
      <c r="Q5" s="822"/>
      <c r="R5" s="822"/>
      <c r="S5" s="822"/>
      <c r="T5" s="822"/>
      <c r="U5" s="822"/>
      <c r="V5" s="822"/>
      <c r="W5" s="822"/>
      <c r="X5" s="822"/>
    </row>
    <row r="6" spans="1:29" s="31" customFormat="1" ht="15.75" x14ac:dyDescent="0.2">
      <c r="A6" s="756" t="s">
        <v>878</v>
      </c>
      <c r="B6" s="756"/>
      <c r="C6" s="756"/>
      <c r="D6" s="756"/>
      <c r="E6" s="756"/>
      <c r="F6" s="756"/>
      <c r="G6" s="756"/>
      <c r="H6" s="756"/>
      <c r="I6" s="756"/>
      <c r="J6" s="756"/>
      <c r="K6" s="756"/>
      <c r="L6" s="756"/>
      <c r="M6" s="756"/>
      <c r="N6" s="756"/>
      <c r="O6" s="756"/>
      <c r="P6" s="756"/>
      <c r="Q6" s="756"/>
      <c r="R6" s="756"/>
      <c r="S6" s="756"/>
      <c r="T6" s="756"/>
      <c r="U6" s="756"/>
      <c r="V6" s="756"/>
      <c r="W6" s="756"/>
      <c r="X6" s="756"/>
      <c r="Y6" s="104"/>
      <c r="Z6" s="104"/>
      <c r="AA6" s="104"/>
      <c r="AB6" s="104"/>
      <c r="AC6" s="104"/>
    </row>
    <row r="7" spans="1:29" s="31" customFormat="1" ht="15.75" x14ac:dyDescent="0.2">
      <c r="A7" s="722" t="s">
        <v>331</v>
      </c>
      <c r="B7" s="722"/>
      <c r="C7" s="722"/>
      <c r="D7" s="722"/>
      <c r="E7" s="722"/>
      <c r="F7" s="722"/>
      <c r="G7" s="722"/>
      <c r="H7" s="722"/>
      <c r="I7" s="722"/>
      <c r="J7" s="722"/>
      <c r="K7" s="722"/>
      <c r="L7" s="722"/>
      <c r="M7" s="722"/>
      <c r="N7" s="722"/>
      <c r="O7" s="722"/>
      <c r="P7" s="722"/>
      <c r="Q7" s="722"/>
      <c r="R7" s="722"/>
      <c r="S7" s="722"/>
      <c r="T7" s="722"/>
      <c r="U7" s="722"/>
      <c r="V7" s="722"/>
      <c r="W7" s="722"/>
      <c r="X7" s="722"/>
      <c r="Y7" s="98"/>
      <c r="Z7" s="98"/>
      <c r="AA7" s="98"/>
      <c r="AB7" s="98"/>
      <c r="AC7" s="98"/>
    </row>
    <row r="8" spans="1:29" s="31" customFormat="1" ht="15.75" x14ac:dyDescent="0.2">
      <c r="A8" s="629"/>
      <c r="B8" s="629"/>
      <c r="C8" s="629"/>
      <c r="D8" s="629"/>
      <c r="E8" s="629"/>
      <c r="F8" s="629"/>
      <c r="G8" s="629"/>
      <c r="H8" s="629"/>
      <c r="I8" s="629"/>
      <c r="J8" s="629"/>
      <c r="K8" s="629"/>
      <c r="L8" s="629"/>
      <c r="M8" s="629"/>
      <c r="N8" s="629"/>
      <c r="O8" s="629"/>
      <c r="P8" s="629"/>
      <c r="Q8" s="629"/>
      <c r="R8" s="629"/>
      <c r="S8" s="629"/>
      <c r="T8" s="629"/>
      <c r="U8" s="629"/>
      <c r="V8" s="629"/>
      <c r="W8" s="629"/>
      <c r="X8" s="629"/>
      <c r="Y8" s="98"/>
      <c r="Z8" s="98"/>
      <c r="AA8" s="98"/>
      <c r="AB8" s="98"/>
      <c r="AC8" s="98"/>
    </row>
    <row r="9" spans="1:29" s="31" customFormat="1" ht="16.5" x14ac:dyDescent="0.25">
      <c r="A9" s="816" t="s">
        <v>1147</v>
      </c>
      <c r="B9" s="816"/>
      <c r="C9" s="816"/>
      <c r="D9" s="816"/>
      <c r="E9" s="816"/>
      <c r="F9" s="816"/>
      <c r="G9" s="816"/>
      <c r="H9" s="816"/>
      <c r="I9" s="816"/>
      <c r="J9" s="816"/>
      <c r="K9" s="816"/>
      <c r="L9" s="816"/>
      <c r="M9" s="816"/>
      <c r="N9" s="816"/>
      <c r="O9" s="816"/>
      <c r="P9" s="816"/>
      <c r="Q9" s="816"/>
      <c r="R9" s="816"/>
      <c r="S9" s="816"/>
      <c r="T9" s="816"/>
      <c r="U9" s="816"/>
      <c r="V9" s="816"/>
      <c r="W9" s="816"/>
      <c r="X9" s="816"/>
      <c r="Y9" s="12"/>
      <c r="Z9" s="12"/>
      <c r="AA9" s="12"/>
      <c r="AB9" s="12"/>
      <c r="AC9" s="12"/>
    </row>
    <row r="10" spans="1:29" s="31" customFormat="1" ht="18.75" x14ac:dyDescent="0.2">
      <c r="A10" s="821"/>
      <c r="B10" s="821"/>
      <c r="C10" s="821"/>
      <c r="D10" s="821"/>
      <c r="E10" s="821"/>
      <c r="F10" s="821"/>
      <c r="G10" s="821"/>
      <c r="H10" s="821"/>
      <c r="I10" s="821"/>
      <c r="J10" s="821"/>
      <c r="K10" s="821"/>
      <c r="L10" s="821"/>
      <c r="M10" s="821"/>
      <c r="N10" s="821"/>
      <c r="O10" s="821"/>
      <c r="P10" s="821"/>
      <c r="Q10" s="821"/>
      <c r="R10" s="821"/>
      <c r="S10" s="821"/>
      <c r="T10" s="821"/>
      <c r="U10" s="821"/>
      <c r="V10" s="821"/>
    </row>
    <row r="11" spans="1:29" s="31" customFormat="1" ht="83.25" customHeight="1" x14ac:dyDescent="0.2">
      <c r="A11" s="812" t="s">
        <v>377</v>
      </c>
      <c r="B11" s="812" t="s">
        <v>31</v>
      </c>
      <c r="C11" s="812" t="s">
        <v>32</v>
      </c>
      <c r="D11" s="819" t="s">
        <v>388</v>
      </c>
      <c r="E11" s="817" t="s">
        <v>138</v>
      </c>
      <c r="F11" s="817" t="s">
        <v>133</v>
      </c>
      <c r="G11" s="817" t="s">
        <v>325</v>
      </c>
      <c r="H11" s="812" t="s">
        <v>76</v>
      </c>
      <c r="I11" s="812"/>
      <c r="J11" s="812"/>
      <c r="K11" s="812"/>
      <c r="L11" s="808" t="s">
        <v>75</v>
      </c>
      <c r="M11" s="809"/>
      <c r="N11" s="728" t="s">
        <v>48</v>
      </c>
      <c r="O11" s="728" t="s">
        <v>47</v>
      </c>
      <c r="P11" s="731" t="s">
        <v>378</v>
      </c>
      <c r="Q11" s="813" t="s">
        <v>376</v>
      </c>
      <c r="R11" s="751" t="s">
        <v>373</v>
      </c>
      <c r="S11" s="751"/>
      <c r="T11" s="751"/>
      <c r="U11" s="751"/>
      <c r="V11" s="812" t="s">
        <v>137</v>
      </c>
      <c r="W11" s="812" t="s">
        <v>359</v>
      </c>
      <c r="X11" s="812"/>
    </row>
    <row r="12" spans="1:29" s="29" customFormat="1" ht="96.75" customHeight="1" x14ac:dyDescent="0.25">
      <c r="A12" s="812"/>
      <c r="B12" s="812"/>
      <c r="C12" s="812"/>
      <c r="D12" s="819"/>
      <c r="E12" s="820"/>
      <c r="F12" s="820"/>
      <c r="G12" s="820"/>
      <c r="H12" s="812" t="s">
        <v>128</v>
      </c>
      <c r="I12" s="812" t="s">
        <v>129</v>
      </c>
      <c r="J12" s="812" t="s">
        <v>130</v>
      </c>
      <c r="K12" s="817" t="s">
        <v>131</v>
      </c>
      <c r="L12" s="810"/>
      <c r="M12" s="811"/>
      <c r="N12" s="728"/>
      <c r="O12" s="728"/>
      <c r="P12" s="732"/>
      <c r="Q12" s="814"/>
      <c r="R12" s="805" t="s">
        <v>372</v>
      </c>
      <c r="S12" s="807"/>
      <c r="T12" s="729" t="s">
        <v>374</v>
      </c>
      <c r="U12" s="729"/>
      <c r="V12" s="812"/>
      <c r="W12" s="812"/>
      <c r="X12" s="812"/>
    </row>
    <row r="13" spans="1:29" s="29" customFormat="1" ht="114.75" customHeight="1" x14ac:dyDescent="0.25">
      <c r="A13" s="812"/>
      <c r="B13" s="812"/>
      <c r="C13" s="812"/>
      <c r="D13" s="819"/>
      <c r="E13" s="818"/>
      <c r="F13" s="818"/>
      <c r="G13" s="818"/>
      <c r="H13" s="812"/>
      <c r="I13" s="812"/>
      <c r="J13" s="812"/>
      <c r="K13" s="818"/>
      <c r="L13" s="120" t="s">
        <v>74</v>
      </c>
      <c r="M13" s="86" t="s">
        <v>46</v>
      </c>
      <c r="N13" s="728"/>
      <c r="O13" s="728"/>
      <c r="P13" s="733"/>
      <c r="Q13" s="815"/>
      <c r="R13" s="83" t="s">
        <v>36</v>
      </c>
      <c r="S13" s="83" t="s">
        <v>37</v>
      </c>
      <c r="T13" s="83" t="s">
        <v>36</v>
      </c>
      <c r="U13" s="83" t="s">
        <v>37</v>
      </c>
      <c r="V13" s="812"/>
      <c r="W13" s="132" t="s">
        <v>329</v>
      </c>
      <c r="X13" s="133" t="s">
        <v>139</v>
      </c>
    </row>
    <row r="14" spans="1:29" s="32" customFormat="1" ht="15.75" x14ac:dyDescent="0.25">
      <c r="A14" s="129">
        <v>1</v>
      </c>
      <c r="B14" s="129">
        <v>2</v>
      </c>
      <c r="C14" s="129">
        <v>3</v>
      </c>
      <c r="D14" s="129">
        <v>4</v>
      </c>
      <c r="E14" s="129">
        <v>5</v>
      </c>
      <c r="F14" s="129">
        <v>6</v>
      </c>
      <c r="G14" s="129">
        <v>7</v>
      </c>
      <c r="H14" s="129">
        <v>8</v>
      </c>
      <c r="I14" s="129">
        <v>9</v>
      </c>
      <c r="J14" s="129">
        <v>10</v>
      </c>
      <c r="K14" s="129">
        <v>11</v>
      </c>
      <c r="L14" s="129">
        <v>12</v>
      </c>
      <c r="M14" s="129">
        <v>13</v>
      </c>
      <c r="N14" s="129">
        <v>14</v>
      </c>
      <c r="O14" s="129">
        <v>15</v>
      </c>
      <c r="P14" s="129">
        <v>16</v>
      </c>
      <c r="Q14" s="129">
        <v>17</v>
      </c>
      <c r="R14" s="129">
        <v>18</v>
      </c>
      <c r="S14" s="129">
        <v>19</v>
      </c>
      <c r="T14" s="129">
        <v>20</v>
      </c>
      <c r="U14" s="129">
        <v>21</v>
      </c>
      <c r="V14" s="129">
        <v>22</v>
      </c>
      <c r="W14" s="129">
        <v>23</v>
      </c>
      <c r="X14" s="129">
        <v>24</v>
      </c>
    </row>
    <row r="15" spans="1:29" ht="15.75" x14ac:dyDescent="0.2">
      <c r="A15" s="82"/>
      <c r="B15" s="130"/>
      <c r="C15" s="35"/>
      <c r="D15" s="35"/>
      <c r="E15" s="35"/>
      <c r="F15" s="35"/>
      <c r="G15" s="35"/>
      <c r="H15" s="34"/>
      <c r="I15" s="34"/>
      <c r="J15" s="34"/>
      <c r="K15" s="34"/>
      <c r="L15" s="35"/>
      <c r="M15" s="35"/>
      <c r="N15" s="35"/>
      <c r="O15" s="35"/>
      <c r="P15" s="35"/>
      <c r="Q15" s="71"/>
      <c r="R15" s="71"/>
      <c r="S15" s="71"/>
      <c r="T15" s="71"/>
      <c r="U15" s="71"/>
      <c r="V15" s="35"/>
      <c r="W15" s="34"/>
      <c r="X15" s="34"/>
    </row>
  </sheetData>
  <mergeCells count="29">
    <mergeCell ref="A6:X6"/>
    <mergeCell ref="A7:X7"/>
    <mergeCell ref="A8:X8"/>
    <mergeCell ref="A4:X4"/>
    <mergeCell ref="A5:X5"/>
    <mergeCell ref="A9:X9"/>
    <mergeCell ref="H12:H13"/>
    <mergeCell ref="I12:I13"/>
    <mergeCell ref="J12:J13"/>
    <mergeCell ref="K12:K13"/>
    <mergeCell ref="A11:A13"/>
    <mergeCell ref="B11:B13"/>
    <mergeCell ref="C11:C13"/>
    <mergeCell ref="D11:D13"/>
    <mergeCell ref="E11:E13"/>
    <mergeCell ref="F11:F13"/>
    <mergeCell ref="A10:V10"/>
    <mergeCell ref="G11:G13"/>
    <mergeCell ref="R11:U11"/>
    <mergeCell ref="V11:V13"/>
    <mergeCell ref="W11:X12"/>
    <mergeCell ref="R12:S12"/>
    <mergeCell ref="T12:U12"/>
    <mergeCell ref="L11:M12"/>
    <mergeCell ref="H11:K11"/>
    <mergeCell ref="N11:N13"/>
    <mergeCell ref="O11:O13"/>
    <mergeCell ref="P11:P13"/>
    <mergeCell ref="Q11:Q13"/>
  </mergeCells>
  <pageMargins left="0.70866141732283472" right="0.70866141732283472" top="0.74803149606299213" bottom="0.74803149606299213" header="0.31496062992125984" footer="0.31496062992125984"/>
  <pageSetup paperSize="8" scale="49" orientation="landscape" r:id="rId1"/>
  <headerFooter differentFirst="1">
    <oddHeader>&amp;C&amp;P</oddHeader>
  </headerFooter>
  <colBreaks count="1" manualBreakCount="1">
    <brk id="13" max="14"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S84"/>
  <sheetViews>
    <sheetView zoomScale="85" zoomScaleNormal="85" workbookViewId="0">
      <selection activeCell="A10" sqref="A10:J10"/>
    </sheetView>
  </sheetViews>
  <sheetFormatPr defaultColWidth="9" defaultRowHeight="15" x14ac:dyDescent="0.25"/>
  <cols>
    <col min="1" max="1" width="10.5" style="51" customWidth="1"/>
    <col min="2" max="2" width="37.375" style="7" customWidth="1"/>
    <col min="3" max="3" width="21.5" style="7" customWidth="1"/>
    <col min="4" max="4" width="18.875" style="7" customWidth="1"/>
    <col min="5" max="5" width="10.875" style="7" customWidth="1"/>
    <col min="6" max="6" width="8.5" style="7" customWidth="1"/>
    <col min="7" max="7" width="9.5" style="7" customWidth="1"/>
    <col min="8" max="8" width="9.75" style="7" customWidth="1"/>
    <col min="9" max="9" width="9.375" style="7" customWidth="1"/>
    <col min="10" max="16384" width="9" style="7"/>
  </cols>
  <sheetData>
    <row r="1" spans="1:19" ht="18.75" x14ac:dyDescent="0.25">
      <c r="J1" s="24" t="s">
        <v>380</v>
      </c>
    </row>
    <row r="2" spans="1:19" ht="18.75" x14ac:dyDescent="0.3">
      <c r="J2" s="15" t="s">
        <v>1</v>
      </c>
    </row>
    <row r="3" spans="1:19" ht="18.75" x14ac:dyDescent="0.3">
      <c r="J3" s="15" t="s">
        <v>264</v>
      </c>
    </row>
    <row r="4" spans="1:19" s="110" customFormat="1" ht="18.75" x14ac:dyDescent="0.3">
      <c r="A4" s="118"/>
      <c r="J4" s="15"/>
    </row>
    <row r="5" spans="1:19" s="110" customFormat="1" ht="15.75" x14ac:dyDescent="0.25">
      <c r="A5" s="823" t="s">
        <v>395</v>
      </c>
      <c r="B5" s="823"/>
      <c r="C5" s="823"/>
      <c r="D5" s="823"/>
      <c r="E5" s="823"/>
      <c r="F5" s="823"/>
      <c r="G5" s="823"/>
      <c r="H5" s="823"/>
      <c r="I5" s="823"/>
      <c r="J5" s="823"/>
    </row>
    <row r="6" spans="1:19" ht="15.75" x14ac:dyDescent="0.25">
      <c r="A6" s="135"/>
      <c r="B6" s="136"/>
      <c r="C6" s="136"/>
      <c r="D6" s="136"/>
      <c r="E6" s="136"/>
      <c r="F6" s="136"/>
      <c r="G6" s="136"/>
      <c r="H6" s="136"/>
      <c r="I6" s="136"/>
      <c r="J6" s="136"/>
    </row>
    <row r="7" spans="1:19" s="95" customFormat="1" ht="15.75" x14ac:dyDescent="0.25">
      <c r="A7" s="722" t="s">
        <v>879</v>
      </c>
      <c r="B7" s="722"/>
      <c r="C7" s="722"/>
      <c r="D7" s="722"/>
      <c r="E7" s="722"/>
      <c r="F7" s="722"/>
      <c r="G7" s="722"/>
      <c r="H7" s="722"/>
      <c r="I7" s="722"/>
      <c r="J7" s="722"/>
      <c r="K7" s="104"/>
      <c r="L7" s="104"/>
      <c r="M7" s="104"/>
      <c r="N7" s="104"/>
      <c r="O7" s="104"/>
      <c r="P7" s="104"/>
      <c r="Q7" s="104"/>
      <c r="R7" s="9"/>
      <c r="S7" s="8"/>
    </row>
    <row r="8" spans="1:19" s="95" customFormat="1" ht="15.75" x14ac:dyDescent="0.25">
      <c r="A8" s="629" t="s">
        <v>331</v>
      </c>
      <c r="B8" s="629"/>
      <c r="C8" s="629"/>
      <c r="D8" s="629"/>
      <c r="E8" s="629"/>
      <c r="F8" s="629"/>
      <c r="G8" s="629"/>
      <c r="H8" s="629"/>
      <c r="I8" s="629"/>
      <c r="J8" s="629"/>
      <c r="K8" s="98"/>
      <c r="L8" s="98"/>
      <c r="M8" s="98"/>
      <c r="N8" s="98"/>
      <c r="O8" s="98"/>
      <c r="P8" s="98"/>
      <c r="Q8" s="98"/>
      <c r="R8" s="9"/>
      <c r="S8" s="8"/>
    </row>
    <row r="9" spans="1:19" s="95" customFormat="1" ht="15.75" x14ac:dyDescent="0.25">
      <c r="A9" s="629"/>
      <c r="B9" s="629"/>
      <c r="C9" s="629"/>
      <c r="D9" s="629"/>
      <c r="E9" s="629"/>
      <c r="F9" s="629"/>
      <c r="G9" s="629"/>
      <c r="H9" s="629"/>
      <c r="I9" s="629"/>
      <c r="J9" s="629"/>
      <c r="K9" s="107"/>
      <c r="L9" s="107"/>
      <c r="M9" s="107"/>
      <c r="N9" s="107"/>
      <c r="O9" s="107"/>
      <c r="P9" s="107"/>
      <c r="Q9" s="107"/>
      <c r="R9" s="9"/>
      <c r="S9" s="8"/>
    </row>
    <row r="10" spans="1:19" ht="15.75" x14ac:dyDescent="0.25">
      <c r="A10" s="631" t="s">
        <v>693</v>
      </c>
      <c r="B10" s="631"/>
      <c r="C10" s="631"/>
      <c r="D10" s="631"/>
      <c r="E10" s="631"/>
      <c r="F10" s="631"/>
      <c r="G10" s="631"/>
      <c r="H10" s="631"/>
      <c r="I10" s="631"/>
      <c r="J10" s="631"/>
    </row>
    <row r="11" spans="1:19" s="53" customFormat="1" x14ac:dyDescent="0.25">
      <c r="B11" s="7"/>
      <c r="C11" s="7"/>
      <c r="D11" s="7"/>
      <c r="E11" s="7"/>
      <c r="F11" s="7"/>
      <c r="G11" s="7"/>
      <c r="H11" s="108"/>
    </row>
    <row r="12" spans="1:19" s="52" customFormat="1" ht="34.5" customHeight="1" x14ac:dyDescent="0.25">
      <c r="A12" s="824" t="s">
        <v>514</v>
      </c>
      <c r="B12" s="729" t="s">
        <v>15</v>
      </c>
      <c r="C12" s="729" t="s">
        <v>520</v>
      </c>
      <c r="D12" s="729" t="s">
        <v>90</v>
      </c>
      <c r="E12" s="805" t="s">
        <v>532</v>
      </c>
      <c r="F12" s="806"/>
      <c r="G12" s="806"/>
      <c r="H12" s="806"/>
      <c r="I12" s="806"/>
      <c r="J12" s="807"/>
    </row>
    <row r="13" spans="1:19" s="53" customFormat="1" ht="34.5" customHeight="1" x14ac:dyDescent="0.25">
      <c r="A13" s="824"/>
      <c r="B13" s="729"/>
      <c r="C13" s="729"/>
      <c r="D13" s="729"/>
      <c r="E13" s="143" t="s">
        <v>535</v>
      </c>
      <c r="F13" s="143" t="s">
        <v>534</v>
      </c>
      <c r="G13" s="143" t="s">
        <v>534</v>
      </c>
      <c r="H13" s="143" t="s">
        <v>534</v>
      </c>
      <c r="I13" s="143" t="s">
        <v>534</v>
      </c>
      <c r="J13" s="143" t="s">
        <v>0</v>
      </c>
    </row>
    <row r="14" spans="1:19" s="53" customFormat="1" ht="15.75" customHeight="1" x14ac:dyDescent="0.25">
      <c r="A14" s="134">
        <v>1</v>
      </c>
      <c r="B14" s="124">
        <v>2</v>
      </c>
      <c r="C14" s="134">
        <v>3</v>
      </c>
      <c r="D14" s="124">
        <v>4</v>
      </c>
      <c r="E14" s="145" t="s">
        <v>99</v>
      </c>
      <c r="F14" s="146" t="s">
        <v>100</v>
      </c>
      <c r="G14" s="145" t="s">
        <v>115</v>
      </c>
      <c r="H14" s="146" t="s">
        <v>116</v>
      </c>
      <c r="I14" s="145" t="s">
        <v>533</v>
      </c>
      <c r="J14" s="146" t="s">
        <v>0</v>
      </c>
    </row>
    <row r="15" spans="1:19" s="8" customFormat="1" ht="93.75" customHeight="1" x14ac:dyDescent="0.25">
      <c r="A15" s="123">
        <v>1</v>
      </c>
      <c r="B15" s="54" t="s">
        <v>449</v>
      </c>
      <c r="C15" s="54"/>
      <c r="D15" s="54"/>
      <c r="E15" s="54"/>
      <c r="F15" s="54"/>
      <c r="G15" s="55"/>
      <c r="H15" s="69"/>
      <c r="I15" s="70"/>
      <c r="J15" s="69"/>
    </row>
    <row r="16" spans="1:19" s="8" customFormat="1" ht="74.25" customHeight="1" x14ac:dyDescent="0.25">
      <c r="A16" s="123">
        <v>2</v>
      </c>
      <c r="B16" s="54" t="s">
        <v>450</v>
      </c>
      <c r="C16" s="54"/>
      <c r="D16" s="54"/>
      <c r="E16" s="54"/>
      <c r="F16" s="54"/>
      <c r="G16" s="55"/>
      <c r="H16" s="69"/>
      <c r="I16" s="70"/>
      <c r="J16" s="69"/>
    </row>
    <row r="17" spans="1:11" s="8" customFormat="1" ht="66" customHeight="1" x14ac:dyDescent="0.25">
      <c r="A17" s="123">
        <v>3</v>
      </c>
      <c r="B17" s="54" t="s">
        <v>450</v>
      </c>
      <c r="C17" s="54"/>
      <c r="D17" s="54"/>
      <c r="E17" s="54"/>
      <c r="F17" s="54"/>
      <c r="G17" s="55"/>
      <c r="H17" s="69"/>
      <c r="I17" s="70"/>
      <c r="J17" s="69"/>
    </row>
    <row r="18" spans="1:11" s="8" customFormat="1" ht="39" customHeight="1" x14ac:dyDescent="0.25">
      <c r="A18" s="84" t="s">
        <v>0</v>
      </c>
      <c r="B18" s="54" t="s">
        <v>0</v>
      </c>
      <c r="C18" s="54"/>
      <c r="D18" s="54"/>
      <c r="E18" s="54"/>
      <c r="F18" s="54"/>
      <c r="G18" s="55"/>
      <c r="H18" s="69"/>
      <c r="I18" s="70"/>
      <c r="J18" s="69"/>
    </row>
    <row r="19" spans="1:11" s="8" customFormat="1" ht="48.75" customHeight="1" x14ac:dyDescent="0.25">
      <c r="A19" s="10"/>
      <c r="B19" s="72"/>
      <c r="C19" s="72"/>
      <c r="D19" s="72"/>
      <c r="E19" s="72"/>
      <c r="F19" s="72"/>
      <c r="G19" s="72"/>
      <c r="H19" s="56"/>
      <c r="I19" s="73"/>
      <c r="J19" s="51"/>
      <c r="K19" s="7"/>
    </row>
    <row r="20" spans="1:11" s="8" customFormat="1" x14ac:dyDescent="0.25">
      <c r="A20" s="10"/>
    </row>
    <row r="21" spans="1:11" s="8" customFormat="1" x14ac:dyDescent="0.25">
      <c r="A21" s="10"/>
    </row>
    <row r="22" spans="1:11" s="8" customFormat="1" ht="51.75" customHeight="1" x14ac:dyDescent="0.25">
      <c r="A22" s="10"/>
      <c r="H22" s="57"/>
      <c r="I22" s="74"/>
      <c r="J22" s="65"/>
      <c r="K22" s="65"/>
    </row>
    <row r="23" spans="1:11" s="8" customFormat="1" ht="31.5" customHeight="1" x14ac:dyDescent="0.25">
      <c r="A23" s="10"/>
      <c r="H23" s="57"/>
      <c r="I23" s="74"/>
      <c r="J23" s="66"/>
      <c r="K23" s="66"/>
    </row>
    <row r="24" spans="1:11" s="8" customFormat="1" ht="49.5" customHeight="1" x14ac:dyDescent="0.25">
      <c r="A24" s="10"/>
      <c r="H24" s="58"/>
      <c r="I24" s="58"/>
      <c r="J24" s="75"/>
      <c r="K24" s="67"/>
    </row>
    <row r="25" spans="1:11" s="8" customFormat="1" ht="49.5" customHeight="1" x14ac:dyDescent="0.25">
      <c r="A25" s="10"/>
      <c r="B25" s="59"/>
      <c r="C25" s="59"/>
      <c r="D25" s="59"/>
      <c r="E25" s="59"/>
      <c r="F25" s="59"/>
      <c r="G25" s="59"/>
      <c r="H25" s="60"/>
      <c r="I25" s="76"/>
      <c r="J25" s="75"/>
      <c r="K25" s="67"/>
    </row>
    <row r="26" spans="1:11" s="8" customFormat="1" ht="29.25" customHeight="1" x14ac:dyDescent="0.25">
      <c r="A26" s="10"/>
      <c r="B26" s="61"/>
      <c r="C26" s="61"/>
      <c r="D26" s="61"/>
      <c r="E26" s="61"/>
      <c r="F26" s="61"/>
      <c r="G26" s="61"/>
      <c r="H26" s="62"/>
      <c r="I26" s="76"/>
      <c r="J26" s="75"/>
      <c r="K26" s="67"/>
    </row>
    <row r="27" spans="1:11" ht="15.75" x14ac:dyDescent="0.25">
      <c r="H27" s="63"/>
      <c r="I27" s="76"/>
      <c r="J27" s="75"/>
      <c r="K27" s="67"/>
    </row>
    <row r="28" spans="1:11" ht="15.75" customHeight="1" x14ac:dyDescent="0.25">
      <c r="H28" s="63"/>
      <c r="I28" s="59"/>
      <c r="J28" s="75"/>
      <c r="K28" s="67"/>
    </row>
    <row r="29" spans="1:11" ht="43.5" customHeight="1" x14ac:dyDescent="0.25">
      <c r="H29" s="63"/>
      <c r="I29" s="59"/>
      <c r="J29" s="75"/>
      <c r="K29" s="67"/>
    </row>
    <row r="30" spans="1:11" ht="15.75" customHeight="1" x14ac:dyDescent="0.25">
      <c r="H30" s="63"/>
      <c r="I30" s="59"/>
      <c r="J30" s="75"/>
      <c r="K30" s="67"/>
    </row>
    <row r="31" spans="1:11" ht="45" customHeight="1" x14ac:dyDescent="0.25">
      <c r="H31" s="63"/>
      <c r="I31" s="59"/>
      <c r="J31" s="75"/>
      <c r="K31" s="67"/>
    </row>
    <row r="32" spans="1:11" ht="46.5" customHeight="1" x14ac:dyDescent="0.25">
      <c r="H32" s="63"/>
      <c r="I32" s="59"/>
      <c r="J32" s="75"/>
      <c r="K32" s="67"/>
    </row>
    <row r="33" spans="8:11" ht="52.5" customHeight="1" x14ac:dyDescent="0.25">
      <c r="H33" s="63"/>
      <c r="I33" s="59"/>
      <c r="J33" s="75"/>
      <c r="K33" s="67"/>
    </row>
    <row r="34" spans="8:11" ht="30" customHeight="1" x14ac:dyDescent="0.25">
      <c r="H34" s="63"/>
      <c r="I34" s="59"/>
      <c r="J34" s="75"/>
      <c r="K34" s="67"/>
    </row>
    <row r="35" spans="8:11" ht="15.75" customHeight="1" x14ac:dyDescent="0.25">
      <c r="H35" s="63"/>
      <c r="I35" s="59"/>
      <c r="J35" s="75"/>
      <c r="K35" s="67"/>
    </row>
    <row r="36" spans="8:11" ht="15.75" customHeight="1" x14ac:dyDescent="0.25">
      <c r="H36" s="63"/>
      <c r="I36" s="59"/>
      <c r="J36" s="75"/>
      <c r="K36" s="67"/>
    </row>
    <row r="37" spans="8:11" ht="15.75" customHeight="1" x14ac:dyDescent="0.25">
      <c r="H37" s="63"/>
      <c r="I37" s="59"/>
      <c r="J37" s="75"/>
      <c r="K37" s="67"/>
    </row>
    <row r="38" spans="8:11" ht="15.75" customHeight="1" x14ac:dyDescent="0.25">
      <c r="H38" s="63"/>
      <c r="I38" s="59"/>
      <c r="J38" s="75"/>
      <c r="K38" s="67"/>
    </row>
    <row r="39" spans="8:11" ht="42.75" customHeight="1" x14ac:dyDescent="0.25">
      <c r="H39" s="63"/>
      <c r="I39" s="59"/>
      <c r="J39" s="75"/>
      <c r="K39" s="67"/>
    </row>
    <row r="40" spans="8:11" ht="43.5" customHeight="1" x14ac:dyDescent="0.25">
      <c r="H40" s="63"/>
      <c r="I40" s="59"/>
      <c r="J40" s="75"/>
      <c r="K40" s="67"/>
    </row>
    <row r="41" spans="8:11" ht="54" customHeight="1" x14ac:dyDescent="0.25">
      <c r="H41" s="63"/>
      <c r="I41" s="59"/>
      <c r="J41" s="75"/>
      <c r="K41" s="67"/>
    </row>
    <row r="42" spans="8:11" ht="15.75" customHeight="1" x14ac:dyDescent="0.25">
      <c r="H42" s="63"/>
      <c r="I42" s="59"/>
      <c r="J42" s="75"/>
      <c r="K42" s="67"/>
    </row>
    <row r="43" spans="8:11" ht="50.25" customHeight="1" x14ac:dyDescent="0.25">
      <c r="H43" s="63"/>
      <c r="I43" s="59"/>
      <c r="J43" s="75"/>
      <c r="K43" s="67"/>
    </row>
    <row r="44" spans="8:11" ht="34.5" customHeight="1" x14ac:dyDescent="0.25">
      <c r="H44" s="63"/>
      <c r="I44" s="59"/>
      <c r="J44" s="75"/>
      <c r="K44" s="67"/>
    </row>
    <row r="45" spans="8:11" ht="15.75" customHeight="1" x14ac:dyDescent="0.25">
      <c r="H45" s="63"/>
      <c r="I45" s="59"/>
      <c r="J45" s="75"/>
      <c r="K45" s="67"/>
    </row>
    <row r="46" spans="8:11" ht="15.75" customHeight="1" x14ac:dyDescent="0.25">
      <c r="H46" s="63"/>
      <c r="I46" s="76"/>
      <c r="J46" s="75"/>
      <c r="K46" s="67"/>
    </row>
    <row r="47" spans="8:11" ht="35.25" customHeight="1" x14ac:dyDescent="0.25">
      <c r="H47" s="63"/>
      <c r="I47" s="76"/>
      <c r="J47" s="75"/>
      <c r="K47" s="67"/>
    </row>
    <row r="48" spans="8:11" ht="45" customHeight="1" x14ac:dyDescent="0.25">
      <c r="H48" s="63"/>
      <c r="I48" s="76"/>
      <c r="J48" s="75"/>
      <c r="K48" s="67"/>
    </row>
    <row r="49" spans="1:11" ht="78.75" customHeight="1" x14ac:dyDescent="0.25">
      <c r="H49" s="63"/>
      <c r="I49" s="76"/>
      <c r="J49" s="75"/>
      <c r="K49" s="67"/>
    </row>
    <row r="50" spans="1:11" ht="45.75" customHeight="1" x14ac:dyDescent="0.25">
      <c r="H50" s="63"/>
      <c r="I50" s="76"/>
      <c r="J50" s="75"/>
      <c r="K50" s="67"/>
    </row>
    <row r="51" spans="1:11" s="8" customFormat="1" ht="102" customHeight="1" x14ac:dyDescent="0.25">
      <c r="A51" s="10"/>
    </row>
    <row r="52" spans="1:11" s="8" customFormat="1" ht="54.75" customHeight="1" x14ac:dyDescent="0.25">
      <c r="A52" s="10"/>
    </row>
    <row r="53" spans="1:11" s="8" customFormat="1" x14ac:dyDescent="0.25">
      <c r="A53" s="10"/>
    </row>
    <row r="54" spans="1:11" s="8" customFormat="1" x14ac:dyDescent="0.25">
      <c r="A54" s="10"/>
    </row>
    <row r="55" spans="1:11" ht="38.25" customHeight="1" x14ac:dyDescent="0.25">
      <c r="H55" s="63"/>
      <c r="I55" s="76"/>
      <c r="J55" s="75"/>
      <c r="K55" s="67"/>
    </row>
    <row r="56" spans="1:11" ht="15.75" customHeight="1" x14ac:dyDescent="0.25">
      <c r="H56" s="63"/>
      <c r="I56" s="76"/>
      <c r="J56" s="75"/>
      <c r="K56" s="67"/>
    </row>
    <row r="57" spans="1:11" ht="15.75" customHeight="1" x14ac:dyDescent="0.25">
      <c r="H57" s="63"/>
      <c r="I57" s="76"/>
      <c r="J57" s="75"/>
      <c r="K57" s="67"/>
    </row>
    <row r="58" spans="1:11" ht="15.75" customHeight="1" x14ac:dyDescent="0.25">
      <c r="H58" s="63"/>
      <c r="I58" s="76"/>
      <c r="J58" s="75"/>
      <c r="K58" s="67"/>
    </row>
    <row r="59" spans="1:11" ht="102" customHeight="1" x14ac:dyDescent="0.25">
      <c r="H59" s="63"/>
      <c r="I59" s="76"/>
      <c r="J59" s="75"/>
      <c r="K59" s="67"/>
    </row>
    <row r="60" spans="1:11" ht="57.75" customHeight="1" x14ac:dyDescent="0.25">
      <c r="H60" s="63"/>
      <c r="I60" s="76"/>
      <c r="J60" s="75"/>
      <c r="K60" s="67"/>
    </row>
    <row r="61" spans="1:11" ht="48" customHeight="1" x14ac:dyDescent="0.25">
      <c r="H61" s="63"/>
      <c r="I61" s="76"/>
      <c r="J61" s="75"/>
      <c r="K61" s="67"/>
    </row>
    <row r="62" spans="1:11" ht="15.75" customHeight="1" x14ac:dyDescent="0.25">
      <c r="H62" s="63"/>
      <c r="I62" s="76"/>
      <c r="J62" s="75"/>
      <c r="K62" s="67"/>
    </row>
    <row r="63" spans="1:11" ht="30.75" customHeight="1" x14ac:dyDescent="0.25">
      <c r="H63" s="63"/>
      <c r="I63" s="76"/>
      <c r="J63" s="75"/>
      <c r="K63" s="67"/>
    </row>
    <row r="64" spans="1:11" ht="15.75" customHeight="1" x14ac:dyDescent="0.25">
      <c r="H64" s="63"/>
      <c r="I64" s="76"/>
      <c r="J64" s="75"/>
      <c r="K64" s="67"/>
    </row>
    <row r="65" spans="1:11" ht="15.75" customHeight="1" x14ac:dyDescent="0.25">
      <c r="H65" s="63"/>
      <c r="I65" s="76"/>
      <c r="J65" s="75"/>
      <c r="K65" s="67"/>
    </row>
    <row r="66" spans="1:11" ht="15.75" customHeight="1" x14ac:dyDescent="0.25">
      <c r="H66" s="63"/>
      <c r="I66" s="76"/>
      <c r="J66" s="75"/>
      <c r="K66" s="67"/>
    </row>
    <row r="67" spans="1:11" ht="15.75" customHeight="1" x14ac:dyDescent="0.25">
      <c r="H67" s="63"/>
      <c r="I67" s="76"/>
      <c r="J67" s="75"/>
      <c r="K67" s="67"/>
    </row>
    <row r="68" spans="1:11" ht="15.75" customHeight="1" x14ac:dyDescent="0.25">
      <c r="H68" s="63"/>
      <c r="I68" s="76"/>
      <c r="J68" s="75"/>
      <c r="K68" s="67"/>
    </row>
    <row r="69" spans="1:11" ht="15.75" customHeight="1" x14ac:dyDescent="0.25">
      <c r="H69" s="63"/>
      <c r="I69" s="76"/>
      <c r="J69" s="75"/>
      <c r="K69" s="67"/>
    </row>
    <row r="70" spans="1:11" ht="15.75" customHeight="1" x14ac:dyDescent="0.25">
      <c r="H70" s="63"/>
      <c r="I70" s="76"/>
      <c r="J70" s="75"/>
      <c r="K70" s="67"/>
    </row>
    <row r="71" spans="1:11" ht="15.75" customHeight="1" x14ac:dyDescent="0.25">
      <c r="H71" s="63"/>
      <c r="I71" s="76"/>
      <c r="J71" s="75"/>
      <c r="K71" s="67"/>
    </row>
    <row r="72" spans="1:11" ht="15.75" customHeight="1" x14ac:dyDescent="0.25">
      <c r="H72" s="63"/>
      <c r="I72" s="76"/>
      <c r="J72" s="75"/>
      <c r="K72" s="67"/>
    </row>
    <row r="73" spans="1:11" ht="15.75" customHeight="1" x14ac:dyDescent="0.25">
      <c r="H73" s="63"/>
      <c r="I73" s="76"/>
      <c r="J73" s="75"/>
      <c r="K73" s="67"/>
    </row>
    <row r="74" spans="1:11" ht="15.75" customHeight="1" x14ac:dyDescent="0.25">
      <c r="H74" s="63"/>
      <c r="I74" s="76"/>
      <c r="J74" s="75"/>
      <c r="K74" s="67"/>
    </row>
    <row r="75" spans="1:11" s="8" customFormat="1" ht="15.75" customHeight="1" x14ac:dyDescent="0.25">
      <c r="A75" s="10"/>
    </row>
    <row r="76" spans="1:11" ht="15.75" x14ac:dyDescent="0.25">
      <c r="H76" s="63"/>
      <c r="I76" s="76"/>
      <c r="J76" s="75"/>
      <c r="K76" s="67"/>
    </row>
    <row r="77" spans="1:11" ht="45" customHeight="1" x14ac:dyDescent="0.25">
      <c r="H77" s="64"/>
      <c r="I77" s="77"/>
      <c r="J77" s="68"/>
      <c r="K77" s="68"/>
    </row>
    <row r="78" spans="1:11" x14ac:dyDescent="0.25">
      <c r="B78" s="16"/>
      <c r="C78" s="16"/>
      <c r="D78" s="16"/>
      <c r="E78" s="16"/>
      <c r="F78" s="16"/>
      <c r="G78" s="16"/>
      <c r="H78" s="64"/>
      <c r="I78" s="77"/>
      <c r="J78" s="68"/>
      <c r="K78" s="68"/>
    </row>
    <row r="79" spans="1:11" s="51" customFormat="1" ht="19.5" customHeight="1" x14ac:dyDescent="0.25">
      <c r="B79" s="7"/>
      <c r="C79" s="7"/>
      <c r="D79" s="7"/>
      <c r="E79" s="7"/>
      <c r="F79" s="7"/>
      <c r="G79" s="7"/>
      <c r="H79" s="7"/>
      <c r="I79" s="7"/>
      <c r="J79" s="7"/>
      <c r="K79" s="7"/>
    </row>
    <row r="84" s="51" customFormat="1" x14ac:dyDescent="0.25"/>
  </sheetData>
  <mergeCells count="10">
    <mergeCell ref="C12:C13"/>
    <mergeCell ref="D12:D13"/>
    <mergeCell ref="B12:B13"/>
    <mergeCell ref="A12:A13"/>
    <mergeCell ref="E12:J12"/>
    <mergeCell ref="A10:J10"/>
    <mergeCell ref="A8:J8"/>
    <mergeCell ref="A5:J5"/>
    <mergeCell ref="A7:J7"/>
    <mergeCell ref="A9:J9"/>
  </mergeCells>
  <pageMargins left="0.70866141732283472" right="0.70866141732283472" top="0.74803149606299213" bottom="0.74803149606299213" header="0.31496062992125984" footer="0.31496062992125984"/>
  <pageSetup paperSize="9" scale="84"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F84"/>
  <sheetViews>
    <sheetView zoomScale="70" zoomScaleNormal="70" workbookViewId="0">
      <selection activeCell="A13" sqref="A13"/>
    </sheetView>
  </sheetViews>
  <sheetFormatPr defaultColWidth="9" defaultRowHeight="12" x14ac:dyDescent="0.2"/>
  <cols>
    <col min="1" max="1" width="9.75" style="466" customWidth="1"/>
    <col min="2" max="2" width="37.5" style="466" customWidth="1"/>
    <col min="3" max="3" width="12.75" style="466" customWidth="1"/>
    <col min="4" max="11" width="8.125" style="466" customWidth="1"/>
    <col min="12" max="12" width="6.125" style="466" bestFit="1" customWidth="1"/>
    <col min="13" max="45" width="8.125" style="466" customWidth="1"/>
    <col min="46" max="16384" width="9" style="466"/>
  </cols>
  <sheetData>
    <row r="1" spans="1:58" ht="18.75" x14ac:dyDescent="0.2">
      <c r="AS1" s="159" t="s">
        <v>265</v>
      </c>
    </row>
    <row r="2" spans="1:58" ht="18.75" x14ac:dyDescent="0.3">
      <c r="J2" s="467"/>
      <c r="K2" s="634"/>
      <c r="L2" s="634"/>
      <c r="M2" s="634"/>
      <c r="N2" s="634"/>
      <c r="O2" s="467"/>
      <c r="AS2" s="160" t="s">
        <v>1</v>
      </c>
    </row>
    <row r="3" spans="1:58" ht="18.75" x14ac:dyDescent="0.3">
      <c r="J3" s="468"/>
      <c r="K3" s="468"/>
      <c r="L3" s="468"/>
      <c r="M3" s="468"/>
      <c r="N3" s="468"/>
      <c r="O3" s="468"/>
      <c r="AS3" s="160" t="s">
        <v>707</v>
      </c>
    </row>
    <row r="4" spans="1:58" ht="18.75" x14ac:dyDescent="0.2">
      <c r="A4" s="635" t="s">
        <v>708</v>
      </c>
      <c r="B4" s="635"/>
      <c r="C4" s="635"/>
      <c r="D4" s="635"/>
      <c r="E4" s="635"/>
      <c r="F4" s="635"/>
      <c r="G4" s="635"/>
      <c r="H4" s="635"/>
      <c r="I4" s="635"/>
      <c r="J4" s="635"/>
      <c r="K4" s="635"/>
      <c r="L4" s="635"/>
      <c r="M4" s="635"/>
      <c r="N4" s="635"/>
      <c r="O4" s="635"/>
      <c r="P4" s="635"/>
      <c r="Q4" s="635"/>
      <c r="R4" s="635"/>
      <c r="S4" s="635"/>
      <c r="T4" s="635"/>
      <c r="U4" s="635"/>
      <c r="V4" s="635"/>
      <c r="W4" s="635"/>
      <c r="X4" s="635"/>
      <c r="Y4" s="635"/>
      <c r="Z4" s="635"/>
      <c r="AA4" s="635"/>
      <c r="AB4" s="635"/>
      <c r="AC4" s="635"/>
      <c r="AD4" s="635"/>
      <c r="AE4" s="635"/>
      <c r="AF4" s="635"/>
      <c r="AG4" s="635"/>
      <c r="AH4" s="635"/>
      <c r="AI4" s="635"/>
      <c r="AJ4" s="635"/>
      <c r="AK4" s="635"/>
      <c r="AL4" s="635"/>
      <c r="AM4" s="635"/>
      <c r="AN4" s="635"/>
      <c r="AO4" s="635"/>
      <c r="AP4" s="635"/>
      <c r="AQ4" s="635"/>
      <c r="AR4" s="635"/>
      <c r="AS4" s="635"/>
    </row>
    <row r="5" spans="1:58" ht="18.75" x14ac:dyDescent="0.3">
      <c r="A5" s="636" t="s">
        <v>978</v>
      </c>
      <c r="B5" s="636"/>
      <c r="C5" s="636"/>
      <c r="D5" s="636"/>
      <c r="E5" s="636"/>
      <c r="F5" s="636"/>
      <c r="G5" s="636"/>
      <c r="H5" s="636"/>
      <c r="I5" s="636"/>
      <c r="J5" s="636"/>
      <c r="K5" s="636"/>
      <c r="L5" s="636"/>
      <c r="M5" s="636"/>
      <c r="N5" s="636"/>
      <c r="O5" s="636"/>
      <c r="P5" s="636"/>
      <c r="Q5" s="636"/>
      <c r="R5" s="636"/>
      <c r="S5" s="636"/>
      <c r="T5" s="636"/>
      <c r="U5" s="636"/>
      <c r="V5" s="636"/>
      <c r="W5" s="636"/>
      <c r="X5" s="636"/>
      <c r="Y5" s="636"/>
      <c r="Z5" s="636"/>
      <c r="AA5" s="636"/>
      <c r="AB5" s="636"/>
      <c r="AC5" s="636"/>
      <c r="AD5" s="636"/>
      <c r="AE5" s="636"/>
      <c r="AF5" s="636"/>
      <c r="AG5" s="636"/>
      <c r="AH5" s="636"/>
      <c r="AI5" s="636"/>
      <c r="AJ5" s="636"/>
      <c r="AK5" s="636"/>
      <c r="AL5" s="636"/>
      <c r="AM5" s="636"/>
      <c r="AN5" s="636"/>
      <c r="AO5" s="636"/>
      <c r="AP5" s="636"/>
      <c r="AQ5" s="636"/>
      <c r="AR5" s="636"/>
      <c r="AS5" s="636"/>
    </row>
    <row r="6" spans="1:58" ht="18.75" x14ac:dyDescent="0.3">
      <c r="A6" s="469"/>
      <c r="B6" s="469"/>
      <c r="C6" s="469"/>
      <c r="D6" s="469"/>
      <c r="E6" s="469"/>
      <c r="F6" s="469"/>
      <c r="G6" s="469"/>
      <c r="H6" s="469"/>
      <c r="I6" s="469"/>
      <c r="J6" s="469"/>
      <c r="K6" s="469"/>
      <c r="L6" s="469"/>
      <c r="M6" s="469"/>
      <c r="N6" s="469"/>
      <c r="O6" s="469"/>
      <c r="P6" s="469"/>
      <c r="Q6" s="469"/>
      <c r="R6" s="469"/>
      <c r="S6" s="469"/>
      <c r="T6" s="469"/>
      <c r="U6" s="469"/>
      <c r="V6" s="469"/>
      <c r="W6" s="469"/>
      <c r="X6" s="469"/>
      <c r="Y6" s="469"/>
      <c r="Z6" s="469"/>
      <c r="AA6" s="469"/>
      <c r="AB6" s="469"/>
      <c r="AC6" s="469"/>
      <c r="AD6" s="469"/>
      <c r="AE6" s="469"/>
      <c r="AF6" s="469"/>
      <c r="AG6" s="469"/>
      <c r="AH6" s="469"/>
      <c r="AI6" s="469"/>
      <c r="AJ6" s="469"/>
      <c r="AK6" s="469"/>
      <c r="AL6" s="469"/>
      <c r="AM6" s="469"/>
      <c r="AN6" s="469"/>
      <c r="AO6" s="469"/>
      <c r="AP6" s="469"/>
      <c r="AQ6" s="469"/>
      <c r="AR6" s="469"/>
      <c r="AS6" s="469"/>
    </row>
    <row r="7" spans="1:58" ht="18.75" x14ac:dyDescent="0.3">
      <c r="A7" s="469"/>
      <c r="B7" s="469"/>
      <c r="C7" s="469"/>
      <c r="D7" s="469"/>
      <c r="E7" s="469"/>
      <c r="F7" s="469"/>
      <c r="G7" s="469"/>
      <c r="H7" s="469"/>
      <c r="I7" s="469"/>
      <c r="J7" s="469"/>
      <c r="K7" s="469"/>
      <c r="L7" s="469"/>
      <c r="M7" s="636" t="s">
        <v>803</v>
      </c>
      <c r="N7" s="636"/>
      <c r="O7" s="636"/>
      <c r="P7" s="636"/>
      <c r="Q7" s="636"/>
      <c r="R7" s="636"/>
      <c r="S7" s="636"/>
      <c r="T7" s="636"/>
      <c r="U7" s="636"/>
      <c r="V7" s="636"/>
      <c r="W7" s="636"/>
      <c r="X7" s="636"/>
      <c r="Y7" s="636"/>
      <c r="Z7" s="636"/>
      <c r="AA7" s="469"/>
      <c r="AB7" s="469"/>
      <c r="AC7" s="469"/>
      <c r="AD7" s="469"/>
      <c r="AE7" s="469"/>
      <c r="AF7" s="469"/>
      <c r="AG7" s="469"/>
      <c r="AH7" s="469"/>
      <c r="AI7" s="469"/>
      <c r="AJ7" s="469"/>
      <c r="AK7" s="469"/>
      <c r="AL7" s="469"/>
      <c r="AM7" s="469"/>
      <c r="AN7" s="469"/>
      <c r="AO7" s="469"/>
      <c r="AP7" s="469"/>
      <c r="AQ7" s="469"/>
      <c r="AR7" s="469"/>
      <c r="AS7" s="469"/>
    </row>
    <row r="8" spans="1:58" ht="15.75" customHeight="1" x14ac:dyDescent="0.2"/>
    <row r="9" spans="1:58" ht="21.75" customHeight="1" x14ac:dyDescent="0.2">
      <c r="A9" s="633" t="s">
        <v>802</v>
      </c>
      <c r="B9" s="633"/>
      <c r="C9" s="633"/>
      <c r="D9" s="633"/>
      <c r="E9" s="633"/>
      <c r="F9" s="633"/>
      <c r="G9" s="633"/>
      <c r="H9" s="633"/>
      <c r="I9" s="633"/>
      <c r="J9" s="633"/>
      <c r="K9" s="633"/>
      <c r="L9" s="633"/>
      <c r="M9" s="633"/>
      <c r="N9" s="633"/>
      <c r="O9" s="633"/>
      <c r="P9" s="633"/>
      <c r="Q9" s="633"/>
      <c r="R9" s="633"/>
      <c r="S9" s="633"/>
      <c r="T9" s="633"/>
      <c r="U9" s="633"/>
      <c r="V9" s="633"/>
      <c r="W9" s="633"/>
      <c r="X9" s="633"/>
      <c r="Y9" s="633"/>
      <c r="Z9" s="633"/>
      <c r="AA9" s="633"/>
      <c r="AB9" s="633"/>
      <c r="AC9" s="633"/>
      <c r="AD9" s="633"/>
      <c r="AE9" s="633"/>
      <c r="AF9" s="633"/>
      <c r="AG9" s="633"/>
      <c r="AH9" s="633"/>
      <c r="AI9" s="633"/>
      <c r="AJ9" s="633"/>
      <c r="AK9" s="633"/>
      <c r="AL9" s="633"/>
      <c r="AM9" s="633"/>
      <c r="AN9" s="633"/>
      <c r="AO9" s="633"/>
      <c r="AP9" s="633"/>
      <c r="AQ9" s="633"/>
      <c r="AR9" s="633"/>
      <c r="AS9" s="633"/>
    </row>
    <row r="10" spans="1:58" ht="15.75" customHeight="1" x14ac:dyDescent="0.2">
      <c r="A10" s="638" t="s">
        <v>311</v>
      </c>
      <c r="B10" s="638"/>
      <c r="C10" s="638"/>
      <c r="D10" s="638"/>
      <c r="E10" s="638"/>
      <c r="F10" s="638"/>
      <c r="G10" s="638"/>
      <c r="H10" s="638"/>
      <c r="I10" s="638"/>
      <c r="J10" s="638"/>
      <c r="K10" s="638"/>
      <c r="L10" s="638"/>
      <c r="M10" s="638"/>
      <c r="N10" s="638"/>
      <c r="O10" s="638"/>
      <c r="P10" s="638"/>
      <c r="Q10" s="638"/>
      <c r="R10" s="638"/>
      <c r="S10" s="638"/>
      <c r="T10" s="638"/>
      <c r="U10" s="638"/>
      <c r="V10" s="638"/>
      <c r="W10" s="638"/>
      <c r="X10" s="638"/>
      <c r="Y10" s="638"/>
      <c r="Z10" s="638"/>
      <c r="AA10" s="638"/>
      <c r="AB10" s="638"/>
      <c r="AC10" s="638"/>
      <c r="AD10" s="638"/>
      <c r="AE10" s="638"/>
      <c r="AF10" s="638"/>
      <c r="AG10" s="638"/>
      <c r="AH10" s="638"/>
      <c r="AI10" s="638"/>
      <c r="AJ10" s="638"/>
      <c r="AK10" s="638"/>
      <c r="AL10" s="638"/>
      <c r="AM10" s="638"/>
      <c r="AN10" s="638"/>
      <c r="AO10" s="638"/>
      <c r="AP10" s="638"/>
      <c r="AQ10" s="638"/>
      <c r="AR10" s="638"/>
      <c r="AS10" s="638"/>
    </row>
    <row r="12" spans="1:58" ht="16.5" customHeight="1" x14ac:dyDescent="0.2">
      <c r="A12" s="633" t="s">
        <v>1147</v>
      </c>
      <c r="B12" s="633"/>
      <c r="C12" s="633"/>
      <c r="D12" s="633"/>
      <c r="E12" s="633"/>
      <c r="F12" s="633"/>
      <c r="G12" s="633"/>
      <c r="H12" s="633"/>
      <c r="I12" s="633"/>
      <c r="J12" s="633"/>
      <c r="K12" s="633"/>
      <c r="L12" s="633"/>
      <c r="M12" s="633"/>
      <c r="N12" s="633"/>
      <c r="O12" s="633"/>
      <c r="P12" s="633"/>
      <c r="Q12" s="633"/>
      <c r="R12" s="633"/>
      <c r="S12" s="633"/>
      <c r="T12" s="633"/>
      <c r="U12" s="633"/>
      <c r="V12" s="633"/>
      <c r="W12" s="633"/>
      <c r="X12" s="633"/>
      <c r="Y12" s="633"/>
      <c r="Z12" s="633"/>
      <c r="AA12" s="633"/>
      <c r="AB12" s="633"/>
      <c r="AC12" s="633"/>
      <c r="AD12" s="633"/>
      <c r="AE12" s="633"/>
      <c r="AF12" s="633"/>
      <c r="AG12" s="633"/>
      <c r="AH12" s="633"/>
      <c r="AI12" s="633"/>
      <c r="AJ12" s="633"/>
      <c r="AK12" s="633"/>
      <c r="AL12" s="633"/>
      <c r="AM12" s="633"/>
      <c r="AN12" s="633"/>
      <c r="AO12" s="633"/>
      <c r="AP12" s="633"/>
      <c r="AQ12" s="633"/>
      <c r="AR12" s="633"/>
      <c r="AS12" s="633"/>
    </row>
    <row r="13" spans="1:58" ht="15" customHeight="1" x14ac:dyDescent="0.2">
      <c r="A13" s="470"/>
      <c r="B13" s="470"/>
      <c r="C13" s="470"/>
      <c r="D13" s="470"/>
      <c r="E13" s="470"/>
      <c r="F13" s="470"/>
      <c r="G13" s="470"/>
      <c r="H13" s="470"/>
      <c r="I13" s="470"/>
      <c r="J13" s="470"/>
      <c r="K13" s="470"/>
      <c r="L13" s="470"/>
      <c r="M13" s="470"/>
      <c r="N13" s="470"/>
      <c r="O13" s="470"/>
      <c r="P13" s="461"/>
      <c r="Q13" s="461"/>
      <c r="R13" s="461"/>
      <c r="S13" s="461"/>
      <c r="T13" s="461"/>
      <c r="U13" s="461"/>
      <c r="V13" s="461"/>
      <c r="W13" s="461"/>
      <c r="X13" s="461"/>
      <c r="Y13" s="461"/>
      <c r="Z13" s="461"/>
      <c r="AA13" s="461"/>
      <c r="AB13" s="461"/>
      <c r="AC13" s="461"/>
      <c r="AD13" s="461"/>
      <c r="AE13" s="461"/>
      <c r="AF13" s="461"/>
      <c r="AG13" s="461"/>
      <c r="AH13" s="470"/>
      <c r="AI13" s="470"/>
      <c r="AJ13" s="470"/>
      <c r="AK13" s="470"/>
      <c r="AL13" s="470"/>
      <c r="AM13" s="470"/>
      <c r="AN13" s="470"/>
      <c r="AO13" s="470"/>
      <c r="AP13" s="470"/>
      <c r="AQ13" s="470"/>
      <c r="AR13" s="470"/>
      <c r="AS13" s="470"/>
    </row>
    <row r="14" spans="1:58" s="468" customFormat="1" ht="15.75" customHeight="1" x14ac:dyDescent="0.3">
      <c r="A14" s="630" t="s">
        <v>1040</v>
      </c>
      <c r="B14" s="630"/>
      <c r="C14" s="630"/>
      <c r="D14" s="630"/>
      <c r="E14" s="630"/>
      <c r="F14" s="630"/>
      <c r="G14" s="630"/>
      <c r="H14" s="630"/>
      <c r="I14" s="630"/>
      <c r="J14" s="630"/>
      <c r="K14" s="630"/>
      <c r="L14" s="630"/>
      <c r="M14" s="630"/>
      <c r="N14" s="630"/>
      <c r="O14" s="630"/>
      <c r="P14" s="630"/>
      <c r="Q14" s="630"/>
      <c r="R14" s="630"/>
      <c r="S14" s="630"/>
      <c r="T14" s="630"/>
      <c r="U14" s="630"/>
      <c r="V14" s="630"/>
      <c r="W14" s="630"/>
      <c r="X14" s="630"/>
      <c r="Y14" s="630"/>
      <c r="Z14" s="630"/>
      <c r="AA14" s="630"/>
      <c r="AB14" s="630"/>
      <c r="AC14" s="630"/>
      <c r="AD14" s="630"/>
      <c r="AE14" s="630"/>
      <c r="AF14" s="630"/>
      <c r="AG14" s="630"/>
      <c r="AH14" s="630"/>
      <c r="AI14" s="630"/>
      <c r="AJ14" s="630"/>
      <c r="AK14" s="630"/>
      <c r="AL14" s="630"/>
      <c r="AM14" s="630"/>
      <c r="AN14" s="630"/>
      <c r="AO14" s="630"/>
      <c r="AP14" s="630"/>
      <c r="AQ14" s="630"/>
      <c r="AR14" s="630"/>
      <c r="AS14" s="630"/>
      <c r="AT14" s="78"/>
      <c r="AU14" s="78"/>
      <c r="AV14" s="78"/>
      <c r="AW14" s="78"/>
      <c r="AX14" s="78"/>
      <c r="AY14" s="78"/>
      <c r="AZ14" s="78"/>
      <c r="BA14" s="78"/>
      <c r="BB14" s="78"/>
      <c r="BC14" s="78"/>
      <c r="BD14" s="78"/>
      <c r="BE14" s="78"/>
      <c r="BF14" s="78"/>
    </row>
    <row r="15" spans="1:58" s="468" customFormat="1" ht="15.75" customHeight="1" x14ac:dyDescent="0.25">
      <c r="A15" s="631" t="s">
        <v>164</v>
      </c>
      <c r="B15" s="631"/>
      <c r="C15" s="631"/>
      <c r="D15" s="631"/>
      <c r="E15" s="631"/>
      <c r="F15" s="631"/>
      <c r="G15" s="631"/>
      <c r="H15" s="631"/>
      <c r="I15" s="631"/>
      <c r="J15" s="631"/>
      <c r="K15" s="631"/>
      <c r="L15" s="631"/>
      <c r="M15" s="631"/>
      <c r="N15" s="631"/>
      <c r="O15" s="631"/>
      <c r="P15" s="631"/>
      <c r="Q15" s="631"/>
      <c r="R15" s="631"/>
      <c r="S15" s="631"/>
      <c r="T15" s="631"/>
      <c r="U15" s="631"/>
      <c r="V15" s="631"/>
      <c r="W15" s="631"/>
      <c r="X15" s="631"/>
      <c r="Y15" s="631"/>
      <c r="Z15" s="631"/>
      <c r="AA15" s="631"/>
      <c r="AB15" s="631"/>
      <c r="AC15" s="631"/>
      <c r="AD15" s="631"/>
      <c r="AE15" s="631"/>
      <c r="AF15" s="631"/>
      <c r="AG15" s="631"/>
      <c r="AH15" s="631"/>
      <c r="AI15" s="631"/>
      <c r="AJ15" s="631"/>
      <c r="AK15" s="631"/>
      <c r="AL15" s="631"/>
      <c r="AM15" s="631"/>
      <c r="AN15" s="631"/>
      <c r="AO15" s="631"/>
      <c r="AP15" s="631"/>
      <c r="AQ15" s="631"/>
      <c r="AR15" s="631"/>
      <c r="AS15" s="631"/>
      <c r="AT15" s="17"/>
      <c r="AU15" s="17"/>
      <c r="AV15" s="17"/>
      <c r="AW15" s="17"/>
      <c r="AX15" s="17"/>
      <c r="AY15" s="17"/>
      <c r="AZ15" s="17"/>
      <c r="BA15" s="17"/>
      <c r="BB15" s="17"/>
      <c r="BC15" s="17"/>
      <c r="BD15" s="17"/>
      <c r="BE15" s="17"/>
      <c r="BF15" s="17"/>
    </row>
    <row r="16" spans="1:58" s="468" customFormat="1" ht="15.75" customHeight="1" x14ac:dyDescent="0.3">
      <c r="A16" s="630"/>
      <c r="B16" s="630"/>
      <c r="C16" s="630"/>
      <c r="D16" s="630"/>
      <c r="E16" s="630"/>
      <c r="F16" s="630"/>
      <c r="G16" s="630"/>
      <c r="H16" s="630"/>
      <c r="I16" s="630"/>
      <c r="J16" s="630"/>
      <c r="K16" s="630"/>
      <c r="L16" s="630"/>
      <c r="M16" s="630"/>
      <c r="N16" s="630"/>
      <c r="O16" s="630"/>
      <c r="P16" s="630"/>
      <c r="Q16" s="630"/>
      <c r="R16" s="630"/>
      <c r="S16" s="630"/>
      <c r="T16" s="630"/>
      <c r="U16" s="630"/>
      <c r="V16" s="630"/>
      <c r="W16" s="630"/>
      <c r="X16" s="630"/>
      <c r="Y16" s="630"/>
      <c r="Z16" s="630"/>
      <c r="AA16" s="630"/>
      <c r="AB16" s="630"/>
      <c r="AC16" s="630"/>
      <c r="AD16" s="630"/>
      <c r="AE16" s="630"/>
      <c r="AF16" s="630"/>
      <c r="AG16" s="630"/>
      <c r="AH16" s="630"/>
      <c r="AI16" s="630"/>
      <c r="AJ16" s="630"/>
      <c r="AK16" s="630"/>
      <c r="AL16" s="630"/>
      <c r="AM16" s="630"/>
      <c r="AN16" s="630"/>
      <c r="AO16" s="630"/>
      <c r="AP16" s="630"/>
      <c r="AQ16" s="630"/>
      <c r="AR16" s="630"/>
      <c r="AS16" s="630"/>
      <c r="AT16" s="78"/>
      <c r="AU16" s="78"/>
      <c r="AV16" s="78"/>
      <c r="AW16" s="78"/>
      <c r="AX16" s="78"/>
      <c r="AY16" s="78"/>
      <c r="AZ16" s="78"/>
      <c r="BA16" s="78"/>
      <c r="BB16" s="78"/>
      <c r="BC16" s="78"/>
      <c r="BD16" s="78"/>
      <c r="BE16" s="78"/>
      <c r="BF16" s="78"/>
    </row>
    <row r="17" spans="1:45" s="471" customFormat="1" ht="33.75" customHeight="1" x14ac:dyDescent="0.25">
      <c r="A17" s="637" t="s">
        <v>178</v>
      </c>
      <c r="B17" s="637" t="s">
        <v>31</v>
      </c>
      <c r="C17" s="637" t="s">
        <v>4</v>
      </c>
      <c r="D17" s="637" t="s">
        <v>165</v>
      </c>
      <c r="E17" s="637"/>
      <c r="F17" s="637"/>
      <c r="G17" s="637"/>
      <c r="H17" s="637"/>
      <c r="I17" s="637"/>
      <c r="J17" s="637"/>
      <c r="K17" s="637"/>
      <c r="L17" s="637"/>
      <c r="M17" s="637"/>
      <c r="N17" s="637"/>
      <c r="O17" s="637"/>
      <c r="P17" s="637"/>
      <c r="Q17" s="637"/>
      <c r="R17" s="637"/>
      <c r="S17" s="637"/>
      <c r="T17" s="637"/>
      <c r="U17" s="637"/>
      <c r="V17" s="637"/>
      <c r="W17" s="637"/>
      <c r="X17" s="637"/>
      <c r="Y17" s="637"/>
      <c r="Z17" s="637"/>
      <c r="AA17" s="637"/>
      <c r="AB17" s="637"/>
      <c r="AC17" s="637"/>
      <c r="AD17" s="637"/>
      <c r="AE17" s="637"/>
      <c r="AF17" s="637"/>
      <c r="AG17" s="637"/>
      <c r="AH17" s="637"/>
      <c r="AI17" s="637"/>
      <c r="AJ17" s="637"/>
      <c r="AK17" s="637"/>
      <c r="AL17" s="637"/>
      <c r="AM17" s="637"/>
      <c r="AN17" s="637"/>
      <c r="AO17" s="637"/>
      <c r="AP17" s="637"/>
      <c r="AQ17" s="637"/>
      <c r="AR17" s="637"/>
      <c r="AS17" s="637"/>
    </row>
    <row r="18" spans="1:45" ht="145.5" customHeight="1" x14ac:dyDescent="0.2">
      <c r="A18" s="637"/>
      <c r="B18" s="637"/>
      <c r="C18" s="637"/>
      <c r="D18" s="637" t="s">
        <v>57</v>
      </c>
      <c r="E18" s="637"/>
      <c r="F18" s="637"/>
      <c r="G18" s="637"/>
      <c r="H18" s="637"/>
      <c r="I18" s="637"/>
      <c r="J18" s="637" t="s">
        <v>58</v>
      </c>
      <c r="K18" s="637"/>
      <c r="L18" s="637"/>
      <c r="M18" s="637"/>
      <c r="N18" s="637"/>
      <c r="O18" s="637"/>
      <c r="P18" s="637" t="s">
        <v>52</v>
      </c>
      <c r="Q18" s="637"/>
      <c r="R18" s="637"/>
      <c r="S18" s="637"/>
      <c r="T18" s="637"/>
      <c r="U18" s="637"/>
      <c r="V18" s="637" t="s">
        <v>53</v>
      </c>
      <c r="W18" s="637"/>
      <c r="X18" s="637"/>
      <c r="Y18" s="637"/>
      <c r="Z18" s="637"/>
      <c r="AA18" s="637"/>
      <c r="AB18" s="637" t="s">
        <v>33</v>
      </c>
      <c r="AC18" s="637"/>
      <c r="AD18" s="637"/>
      <c r="AE18" s="637"/>
      <c r="AF18" s="637"/>
      <c r="AG18" s="637"/>
      <c r="AH18" s="637" t="s">
        <v>50</v>
      </c>
      <c r="AI18" s="637"/>
      <c r="AJ18" s="637"/>
      <c r="AK18" s="637"/>
      <c r="AL18" s="637"/>
      <c r="AM18" s="637"/>
      <c r="AN18" s="637" t="s">
        <v>51</v>
      </c>
      <c r="AO18" s="637"/>
      <c r="AP18" s="637"/>
      <c r="AQ18" s="637"/>
      <c r="AR18" s="637"/>
      <c r="AS18" s="637"/>
    </row>
    <row r="19" spans="1:45" s="472" customFormat="1" ht="192" customHeight="1" x14ac:dyDescent="0.2">
      <c r="A19" s="637"/>
      <c r="B19" s="637"/>
      <c r="C19" s="637"/>
      <c r="D19" s="639" t="s">
        <v>59</v>
      </c>
      <c r="E19" s="639"/>
      <c r="F19" s="639" t="s">
        <v>59</v>
      </c>
      <c r="G19" s="639"/>
      <c r="H19" s="639" t="s">
        <v>0</v>
      </c>
      <c r="I19" s="639"/>
      <c r="J19" s="639" t="s">
        <v>689</v>
      </c>
      <c r="K19" s="639"/>
      <c r="L19" s="639" t="s">
        <v>691</v>
      </c>
      <c r="M19" s="639"/>
      <c r="N19" s="639" t="s">
        <v>0</v>
      </c>
      <c r="O19" s="639"/>
      <c r="P19" s="639" t="s">
        <v>687</v>
      </c>
      <c r="Q19" s="639"/>
      <c r="R19" s="639" t="s">
        <v>688</v>
      </c>
      <c r="S19" s="639"/>
      <c r="T19" s="639" t="s">
        <v>0</v>
      </c>
      <c r="U19" s="639"/>
      <c r="V19" s="639" t="s">
        <v>690</v>
      </c>
      <c r="W19" s="639"/>
      <c r="X19" s="639" t="s">
        <v>59</v>
      </c>
      <c r="Y19" s="639"/>
      <c r="Z19" s="639" t="s">
        <v>0</v>
      </c>
      <c r="AA19" s="639"/>
      <c r="AB19" s="639" t="s">
        <v>59</v>
      </c>
      <c r="AC19" s="639"/>
      <c r="AD19" s="639" t="s">
        <v>59</v>
      </c>
      <c r="AE19" s="639"/>
      <c r="AF19" s="639" t="s">
        <v>0</v>
      </c>
      <c r="AG19" s="639"/>
      <c r="AH19" s="639" t="s">
        <v>59</v>
      </c>
      <c r="AI19" s="639"/>
      <c r="AJ19" s="639" t="s">
        <v>59</v>
      </c>
      <c r="AK19" s="639"/>
      <c r="AL19" s="639" t="s">
        <v>0</v>
      </c>
      <c r="AM19" s="639"/>
      <c r="AN19" s="639" t="s">
        <v>59</v>
      </c>
      <c r="AO19" s="639"/>
      <c r="AP19" s="639" t="s">
        <v>59</v>
      </c>
      <c r="AQ19" s="639"/>
      <c r="AR19" s="639" t="s">
        <v>0</v>
      </c>
      <c r="AS19" s="639"/>
    </row>
    <row r="20" spans="1:45" ht="128.25" customHeight="1" x14ac:dyDescent="0.2">
      <c r="A20" s="637"/>
      <c r="B20" s="637"/>
      <c r="C20" s="637"/>
      <c r="D20" s="473" t="s">
        <v>161</v>
      </c>
      <c r="E20" s="473" t="s">
        <v>162</v>
      </c>
      <c r="F20" s="473" t="s">
        <v>161</v>
      </c>
      <c r="G20" s="473" t="s">
        <v>162</v>
      </c>
      <c r="H20" s="473" t="s">
        <v>161</v>
      </c>
      <c r="I20" s="473" t="s">
        <v>162</v>
      </c>
      <c r="J20" s="473" t="s">
        <v>161</v>
      </c>
      <c r="K20" s="473" t="s">
        <v>162</v>
      </c>
      <c r="L20" s="473" t="s">
        <v>161</v>
      </c>
      <c r="M20" s="473" t="s">
        <v>979</v>
      </c>
      <c r="N20" s="473" t="s">
        <v>161</v>
      </c>
      <c r="O20" s="473" t="s">
        <v>162</v>
      </c>
      <c r="P20" s="473" t="s">
        <v>52</v>
      </c>
      <c r="Q20" s="473" t="s">
        <v>162</v>
      </c>
      <c r="R20" s="473" t="s">
        <v>161</v>
      </c>
      <c r="S20" s="473" t="s">
        <v>162</v>
      </c>
      <c r="T20" s="473" t="s">
        <v>161</v>
      </c>
      <c r="U20" s="473" t="s">
        <v>162</v>
      </c>
      <c r="V20" s="473" t="s">
        <v>161</v>
      </c>
      <c r="W20" s="473" t="s">
        <v>979</v>
      </c>
      <c r="X20" s="473" t="s">
        <v>161</v>
      </c>
      <c r="Y20" s="473" t="s">
        <v>162</v>
      </c>
      <c r="Z20" s="473" t="s">
        <v>161</v>
      </c>
      <c r="AA20" s="473" t="s">
        <v>162</v>
      </c>
      <c r="AB20" s="473" t="s">
        <v>161</v>
      </c>
      <c r="AC20" s="473" t="s">
        <v>162</v>
      </c>
      <c r="AD20" s="473" t="s">
        <v>161</v>
      </c>
      <c r="AE20" s="473" t="s">
        <v>162</v>
      </c>
      <c r="AF20" s="473" t="s">
        <v>161</v>
      </c>
      <c r="AG20" s="473" t="s">
        <v>162</v>
      </c>
      <c r="AH20" s="473" t="s">
        <v>161</v>
      </c>
      <c r="AI20" s="473" t="s">
        <v>162</v>
      </c>
      <c r="AJ20" s="473" t="s">
        <v>161</v>
      </c>
      <c r="AK20" s="473" t="s">
        <v>162</v>
      </c>
      <c r="AL20" s="473" t="s">
        <v>161</v>
      </c>
      <c r="AM20" s="473" t="s">
        <v>162</v>
      </c>
      <c r="AN20" s="473" t="s">
        <v>161</v>
      </c>
      <c r="AO20" s="473" t="s">
        <v>162</v>
      </c>
      <c r="AP20" s="473" t="s">
        <v>161</v>
      </c>
      <c r="AQ20" s="473" t="s">
        <v>162</v>
      </c>
      <c r="AR20" s="473" t="s">
        <v>161</v>
      </c>
      <c r="AS20" s="473" t="s">
        <v>162</v>
      </c>
    </row>
    <row r="21" spans="1:45" s="291" customFormat="1" ht="15.75" x14ac:dyDescent="0.25">
      <c r="A21" s="290">
        <v>1</v>
      </c>
      <c r="B21" s="129">
        <v>2</v>
      </c>
      <c r="C21" s="290">
        <v>3</v>
      </c>
      <c r="D21" s="285" t="s">
        <v>106</v>
      </c>
      <c r="E21" s="285" t="s">
        <v>113</v>
      </c>
      <c r="F21" s="285" t="s">
        <v>114</v>
      </c>
      <c r="G21" s="285" t="s">
        <v>150</v>
      </c>
      <c r="H21" s="285" t="s">
        <v>173</v>
      </c>
      <c r="I21" s="285" t="s">
        <v>173</v>
      </c>
      <c r="J21" s="285" t="s">
        <v>99</v>
      </c>
      <c r="K21" s="285" t="s">
        <v>100</v>
      </c>
      <c r="L21" s="285" t="s">
        <v>115</v>
      </c>
      <c r="M21" s="285" t="s">
        <v>116</v>
      </c>
      <c r="N21" s="285" t="s">
        <v>171</v>
      </c>
      <c r="O21" s="285" t="s">
        <v>171</v>
      </c>
      <c r="P21" s="285" t="s">
        <v>102</v>
      </c>
      <c r="Q21" s="285" t="s">
        <v>103</v>
      </c>
      <c r="R21" s="285" t="s">
        <v>104</v>
      </c>
      <c r="S21" s="285" t="s">
        <v>105</v>
      </c>
      <c r="T21" s="285" t="s">
        <v>172</v>
      </c>
      <c r="U21" s="285" t="s">
        <v>172</v>
      </c>
      <c r="V21" s="285" t="s">
        <v>118</v>
      </c>
      <c r="W21" s="285" t="s">
        <v>119</v>
      </c>
      <c r="X21" s="285" t="s">
        <v>151</v>
      </c>
      <c r="Y21" s="285" t="s">
        <v>152</v>
      </c>
      <c r="Z21" s="285" t="s">
        <v>174</v>
      </c>
      <c r="AA21" s="285" t="s">
        <v>174</v>
      </c>
      <c r="AB21" s="285" t="s">
        <v>121</v>
      </c>
      <c r="AC21" s="285" t="s">
        <v>122</v>
      </c>
      <c r="AD21" s="285" t="s">
        <v>126</v>
      </c>
      <c r="AE21" s="285" t="s">
        <v>127</v>
      </c>
      <c r="AF21" s="285" t="s">
        <v>175</v>
      </c>
      <c r="AG21" s="285" t="s">
        <v>175</v>
      </c>
      <c r="AH21" s="285" t="s">
        <v>153</v>
      </c>
      <c r="AI21" s="285" t="s">
        <v>154</v>
      </c>
      <c r="AJ21" s="285" t="s">
        <v>155</v>
      </c>
      <c r="AK21" s="285" t="s">
        <v>156</v>
      </c>
      <c r="AL21" s="285" t="s">
        <v>176</v>
      </c>
      <c r="AM21" s="285" t="s">
        <v>176</v>
      </c>
      <c r="AN21" s="285" t="s">
        <v>157</v>
      </c>
      <c r="AO21" s="285" t="s">
        <v>158</v>
      </c>
      <c r="AP21" s="285" t="s">
        <v>159</v>
      </c>
      <c r="AQ21" s="285" t="s">
        <v>160</v>
      </c>
      <c r="AR21" s="285" t="s">
        <v>177</v>
      </c>
      <c r="AS21" s="285" t="s">
        <v>177</v>
      </c>
    </row>
    <row r="22" spans="1:45" s="291" customFormat="1" ht="15.75" x14ac:dyDescent="0.25">
      <c r="A22" s="290"/>
      <c r="B22" s="129"/>
      <c r="C22" s="290"/>
      <c r="D22" s="285"/>
      <c r="E22" s="285"/>
      <c r="F22" s="285"/>
      <c r="G22" s="285"/>
      <c r="H22" s="285"/>
      <c r="I22" s="285"/>
      <c r="J22" s="285"/>
      <c r="K22" s="285"/>
      <c r="L22" s="285"/>
      <c r="M22" s="285"/>
      <c r="N22" s="285"/>
      <c r="O22" s="285"/>
      <c r="P22" s="285"/>
      <c r="Q22" s="285"/>
      <c r="R22" s="285"/>
      <c r="S22" s="285"/>
      <c r="T22" s="285"/>
      <c r="U22" s="285"/>
      <c r="V22" s="285"/>
      <c r="W22" s="285"/>
      <c r="X22" s="285"/>
      <c r="Y22" s="285"/>
      <c r="Z22" s="285"/>
      <c r="AA22" s="285"/>
      <c r="AB22" s="285"/>
      <c r="AC22" s="285"/>
      <c r="AD22" s="285"/>
      <c r="AE22" s="285"/>
      <c r="AF22" s="285"/>
      <c r="AG22" s="285"/>
      <c r="AH22" s="285"/>
      <c r="AI22" s="285"/>
      <c r="AJ22" s="285"/>
      <c r="AK22" s="285"/>
      <c r="AL22" s="285"/>
      <c r="AM22" s="285"/>
      <c r="AN22" s="285"/>
      <c r="AO22" s="285"/>
      <c r="AP22" s="285"/>
      <c r="AQ22" s="285"/>
      <c r="AR22" s="285"/>
      <c r="AS22" s="285"/>
    </row>
    <row r="23" spans="1:45" s="291" customFormat="1" ht="31.5" x14ac:dyDescent="0.25">
      <c r="A23" s="474">
        <v>0</v>
      </c>
      <c r="B23" s="475" t="s">
        <v>735</v>
      </c>
      <c r="C23" s="290"/>
      <c r="D23" s="285"/>
      <c r="E23" s="285"/>
      <c r="F23" s="285"/>
      <c r="G23" s="285"/>
      <c r="H23" s="285"/>
      <c r="I23" s="285"/>
      <c r="J23" s="476"/>
      <c r="K23" s="476"/>
      <c r="L23" s="286">
        <f>L25+L27</f>
        <v>7.36</v>
      </c>
      <c r="M23" s="286">
        <f>M25+M27</f>
        <v>9.1900000000000013</v>
      </c>
      <c r="N23" s="476"/>
      <c r="O23" s="476"/>
      <c r="P23" s="476"/>
      <c r="Q23" s="476"/>
      <c r="R23" s="476"/>
      <c r="S23" s="476"/>
      <c r="T23" s="476"/>
      <c r="U23" s="476"/>
      <c r="V23" s="418">
        <f>V25+V27</f>
        <v>5.1960000000000006</v>
      </c>
      <c r="W23" s="418">
        <f>W25+W27</f>
        <v>5.4790000000000001</v>
      </c>
      <c r="X23" s="285"/>
      <c r="Y23" s="285"/>
      <c r="Z23" s="285"/>
      <c r="AA23" s="285"/>
      <c r="AB23" s="285"/>
      <c r="AC23" s="285"/>
      <c r="AD23" s="285"/>
      <c r="AE23" s="285"/>
      <c r="AF23" s="285"/>
      <c r="AG23" s="285"/>
      <c r="AH23" s="285"/>
      <c r="AI23" s="285"/>
      <c r="AJ23" s="285"/>
      <c r="AK23" s="285"/>
      <c r="AL23" s="285"/>
      <c r="AM23" s="285"/>
      <c r="AN23" s="285"/>
      <c r="AO23" s="285"/>
      <c r="AP23" s="285"/>
      <c r="AQ23" s="285"/>
      <c r="AR23" s="285"/>
      <c r="AS23" s="285"/>
    </row>
    <row r="24" spans="1:45" s="291" customFormat="1" ht="15.75" x14ac:dyDescent="0.25">
      <c r="A24" s="290" t="s">
        <v>736</v>
      </c>
      <c r="B24" s="289" t="s">
        <v>737</v>
      </c>
      <c r="C24" s="290"/>
      <c r="D24" s="285"/>
      <c r="E24" s="285"/>
      <c r="F24" s="285"/>
      <c r="G24" s="285"/>
      <c r="H24" s="285"/>
      <c r="I24" s="285"/>
      <c r="J24" s="285"/>
      <c r="K24" s="285"/>
      <c r="L24" s="286" t="s">
        <v>763</v>
      </c>
      <c r="M24" s="286" t="s">
        <v>763</v>
      </c>
      <c r="N24" s="285"/>
      <c r="O24" s="285"/>
      <c r="P24" s="285"/>
      <c r="Q24" s="285"/>
      <c r="R24" s="285"/>
      <c r="S24" s="285"/>
      <c r="T24" s="285"/>
      <c r="U24" s="285"/>
      <c r="V24" s="418" t="s">
        <v>763</v>
      </c>
      <c r="W24" s="418" t="s">
        <v>763</v>
      </c>
      <c r="X24" s="285"/>
      <c r="Y24" s="285"/>
      <c r="Z24" s="285"/>
      <c r="AA24" s="285"/>
      <c r="AB24" s="285"/>
      <c r="AC24" s="285"/>
      <c r="AD24" s="285"/>
      <c r="AE24" s="285"/>
      <c r="AF24" s="285"/>
      <c r="AG24" s="285"/>
      <c r="AH24" s="285"/>
      <c r="AI24" s="285"/>
      <c r="AJ24" s="285"/>
      <c r="AK24" s="285"/>
      <c r="AL24" s="285"/>
      <c r="AM24" s="285"/>
      <c r="AN24" s="285"/>
      <c r="AO24" s="285"/>
      <c r="AP24" s="285"/>
      <c r="AQ24" s="285"/>
      <c r="AR24" s="285"/>
      <c r="AS24" s="285"/>
    </row>
    <row r="25" spans="1:45" s="291" customFormat="1" ht="31.5" x14ac:dyDescent="0.25">
      <c r="A25" s="290" t="s">
        <v>738</v>
      </c>
      <c r="B25" s="289" t="s">
        <v>762</v>
      </c>
      <c r="C25" s="290"/>
      <c r="D25" s="285"/>
      <c r="E25" s="285"/>
      <c r="F25" s="285"/>
      <c r="G25" s="285"/>
      <c r="H25" s="285"/>
      <c r="I25" s="285"/>
      <c r="J25" s="285"/>
      <c r="K25" s="285"/>
      <c r="L25" s="286">
        <f>L38</f>
        <v>6.96</v>
      </c>
      <c r="M25" s="286">
        <f>M38</f>
        <v>8.7900000000000009</v>
      </c>
      <c r="N25" s="285"/>
      <c r="O25" s="285"/>
      <c r="P25" s="285"/>
      <c r="Q25" s="285"/>
      <c r="R25" s="285"/>
      <c r="S25" s="285"/>
      <c r="T25" s="285"/>
      <c r="U25" s="285"/>
      <c r="V25" s="418">
        <f>V49</f>
        <v>3.0200000000000005</v>
      </c>
      <c r="W25" s="418">
        <f>W49</f>
        <v>3.57</v>
      </c>
      <c r="X25" s="285"/>
      <c r="Y25" s="285"/>
      <c r="Z25" s="285"/>
      <c r="AA25" s="285"/>
      <c r="AB25" s="285"/>
      <c r="AC25" s="285"/>
      <c r="AD25" s="285"/>
      <c r="AE25" s="285"/>
      <c r="AF25" s="285"/>
      <c r="AG25" s="285"/>
      <c r="AH25" s="285"/>
      <c r="AI25" s="285"/>
      <c r="AJ25" s="285"/>
      <c r="AK25" s="285"/>
      <c r="AL25" s="285"/>
      <c r="AM25" s="285"/>
      <c r="AN25" s="285"/>
      <c r="AO25" s="285"/>
      <c r="AP25" s="285"/>
      <c r="AQ25" s="285"/>
      <c r="AR25" s="285"/>
      <c r="AS25" s="285"/>
    </row>
    <row r="26" spans="1:45" s="291" customFormat="1" ht="63" x14ac:dyDescent="0.25">
      <c r="A26" s="290" t="s">
        <v>739</v>
      </c>
      <c r="B26" s="289" t="s">
        <v>740</v>
      </c>
      <c r="C26" s="290"/>
      <c r="D26" s="285"/>
      <c r="E26" s="285"/>
      <c r="F26" s="285"/>
      <c r="G26" s="285"/>
      <c r="H26" s="285"/>
      <c r="I26" s="285"/>
      <c r="J26" s="285"/>
      <c r="K26" s="285"/>
      <c r="L26" s="286"/>
      <c r="M26" s="286"/>
      <c r="N26" s="285"/>
      <c r="O26" s="285"/>
      <c r="P26" s="285"/>
      <c r="Q26" s="285"/>
      <c r="R26" s="285"/>
      <c r="S26" s="285"/>
      <c r="T26" s="285"/>
      <c r="U26" s="285"/>
      <c r="V26" s="418" t="s">
        <v>763</v>
      </c>
      <c r="W26" s="418" t="s">
        <v>763</v>
      </c>
      <c r="X26" s="285"/>
      <c r="Y26" s="285"/>
      <c r="Z26" s="285"/>
      <c r="AA26" s="285"/>
      <c r="AB26" s="285"/>
      <c r="AC26" s="285"/>
      <c r="AD26" s="285"/>
      <c r="AE26" s="285"/>
      <c r="AF26" s="285"/>
      <c r="AG26" s="285"/>
      <c r="AH26" s="285"/>
      <c r="AI26" s="285"/>
      <c r="AJ26" s="285"/>
      <c r="AK26" s="285"/>
      <c r="AL26" s="285"/>
      <c r="AM26" s="285"/>
      <c r="AN26" s="285"/>
      <c r="AO26" s="285"/>
      <c r="AP26" s="285"/>
      <c r="AQ26" s="285"/>
      <c r="AR26" s="285"/>
      <c r="AS26" s="285"/>
    </row>
    <row r="27" spans="1:45" s="291" customFormat="1" ht="31.5" x14ac:dyDescent="0.25">
      <c r="A27" s="290" t="s">
        <v>741</v>
      </c>
      <c r="B27" s="289" t="s">
        <v>742</v>
      </c>
      <c r="C27" s="290"/>
      <c r="D27" s="285"/>
      <c r="E27" s="285"/>
      <c r="F27" s="285"/>
      <c r="G27" s="285"/>
      <c r="H27" s="285"/>
      <c r="I27" s="285"/>
      <c r="J27" s="285"/>
      <c r="K27" s="285"/>
      <c r="L27" s="286">
        <f>L65</f>
        <v>0.4</v>
      </c>
      <c r="M27" s="286">
        <f>M65</f>
        <v>0.4</v>
      </c>
      <c r="N27" s="285"/>
      <c r="O27" s="285"/>
      <c r="P27" s="285"/>
      <c r="Q27" s="285"/>
      <c r="R27" s="285"/>
      <c r="S27" s="285"/>
      <c r="T27" s="285"/>
      <c r="U27" s="285"/>
      <c r="V27" s="418">
        <f>V65</f>
        <v>2.1760000000000002</v>
      </c>
      <c r="W27" s="418">
        <f>W65</f>
        <v>1.909</v>
      </c>
      <c r="X27" s="285"/>
      <c r="Y27" s="285"/>
      <c r="Z27" s="285"/>
      <c r="AA27" s="285"/>
      <c r="AB27" s="285"/>
      <c r="AC27" s="285"/>
      <c r="AD27" s="285"/>
      <c r="AE27" s="285"/>
      <c r="AF27" s="285"/>
      <c r="AG27" s="285"/>
      <c r="AH27" s="285"/>
      <c r="AI27" s="285"/>
      <c r="AJ27" s="285"/>
      <c r="AK27" s="285"/>
      <c r="AL27" s="285"/>
      <c r="AM27" s="285"/>
      <c r="AN27" s="285"/>
      <c r="AO27" s="285"/>
      <c r="AP27" s="285"/>
      <c r="AQ27" s="285"/>
      <c r="AR27" s="285"/>
      <c r="AS27" s="285"/>
    </row>
    <row r="28" spans="1:45" s="291" customFormat="1" ht="47.25" x14ac:dyDescent="0.25">
      <c r="A28" s="290" t="s">
        <v>743</v>
      </c>
      <c r="B28" s="289" t="s">
        <v>744</v>
      </c>
      <c r="C28" s="290"/>
      <c r="D28" s="285" t="s">
        <v>763</v>
      </c>
      <c r="E28" s="285"/>
      <c r="F28" s="285"/>
      <c r="G28" s="285"/>
      <c r="H28" s="285"/>
      <c r="I28" s="285"/>
      <c r="J28" s="285"/>
      <c r="K28" s="285"/>
      <c r="L28" s="286"/>
      <c r="M28" s="286"/>
      <c r="N28" s="285"/>
      <c r="O28" s="285"/>
      <c r="P28" s="285"/>
      <c r="Q28" s="285"/>
      <c r="R28" s="285"/>
      <c r="S28" s="285"/>
      <c r="T28" s="285"/>
      <c r="U28" s="285"/>
      <c r="V28" s="418" t="s">
        <v>763</v>
      </c>
      <c r="W28" s="418" t="s">
        <v>763</v>
      </c>
      <c r="X28" s="285"/>
      <c r="Y28" s="285"/>
      <c r="Z28" s="285"/>
      <c r="AA28" s="285"/>
      <c r="AB28" s="285"/>
      <c r="AC28" s="285"/>
      <c r="AD28" s="285"/>
      <c r="AE28" s="285"/>
      <c r="AF28" s="285"/>
      <c r="AG28" s="285"/>
      <c r="AH28" s="285"/>
      <c r="AI28" s="285"/>
      <c r="AJ28" s="285"/>
      <c r="AK28" s="285"/>
      <c r="AL28" s="285"/>
      <c r="AM28" s="285"/>
      <c r="AN28" s="285"/>
      <c r="AO28" s="285"/>
      <c r="AP28" s="285"/>
      <c r="AQ28" s="285"/>
      <c r="AR28" s="285"/>
      <c r="AS28" s="285"/>
    </row>
    <row r="29" spans="1:45" s="291" customFormat="1" ht="15.75" x14ac:dyDescent="0.25">
      <c r="A29" s="290" t="s">
        <v>745</v>
      </c>
      <c r="B29" s="289" t="s">
        <v>746</v>
      </c>
      <c r="C29" s="290"/>
      <c r="D29" s="285"/>
      <c r="E29" s="285"/>
      <c r="F29" s="285"/>
      <c r="G29" s="285"/>
      <c r="H29" s="285"/>
      <c r="I29" s="285"/>
      <c r="J29" s="285"/>
      <c r="K29" s="285"/>
      <c r="L29" s="286"/>
      <c r="M29" s="286"/>
      <c r="N29" s="285"/>
      <c r="O29" s="285"/>
      <c r="P29" s="285"/>
      <c r="Q29" s="285"/>
      <c r="R29" s="285"/>
      <c r="S29" s="285"/>
      <c r="T29" s="285"/>
      <c r="U29" s="285"/>
      <c r="V29" s="418" t="s">
        <v>763</v>
      </c>
      <c r="W29" s="418" t="s">
        <v>763</v>
      </c>
      <c r="X29" s="285"/>
      <c r="Y29" s="285"/>
      <c r="Z29" s="285"/>
      <c r="AA29" s="285"/>
      <c r="AB29" s="285"/>
      <c r="AC29" s="285"/>
      <c r="AD29" s="285"/>
      <c r="AE29" s="285"/>
      <c r="AF29" s="285"/>
      <c r="AG29" s="285"/>
      <c r="AH29" s="285"/>
      <c r="AI29" s="285"/>
      <c r="AJ29" s="285"/>
      <c r="AK29" s="285"/>
      <c r="AL29" s="285"/>
      <c r="AM29" s="285"/>
      <c r="AN29" s="285"/>
      <c r="AO29" s="285"/>
      <c r="AP29" s="285"/>
      <c r="AQ29" s="285"/>
      <c r="AR29" s="285"/>
      <c r="AS29" s="285"/>
    </row>
    <row r="30" spans="1:45" s="291" customFormat="1" ht="15.75" x14ac:dyDescent="0.25">
      <c r="A30" s="290"/>
      <c r="B30" s="129"/>
      <c r="C30" s="290"/>
      <c r="D30" s="285"/>
      <c r="E30" s="285"/>
      <c r="F30" s="285"/>
      <c r="G30" s="285"/>
      <c r="H30" s="285"/>
      <c r="I30" s="285"/>
      <c r="J30" s="285"/>
      <c r="K30" s="285"/>
      <c r="L30" s="285"/>
      <c r="M30" s="285"/>
      <c r="N30" s="285"/>
      <c r="O30" s="285"/>
      <c r="P30" s="285"/>
      <c r="Q30" s="285"/>
      <c r="R30" s="285"/>
      <c r="S30" s="285"/>
      <c r="T30" s="285"/>
      <c r="U30" s="285"/>
      <c r="V30" s="285"/>
      <c r="W30" s="285"/>
      <c r="X30" s="285"/>
      <c r="Y30" s="285"/>
      <c r="Z30" s="285"/>
      <c r="AA30" s="285"/>
      <c r="AB30" s="285"/>
      <c r="AC30" s="285"/>
      <c r="AD30" s="285"/>
      <c r="AE30" s="285"/>
      <c r="AF30" s="285"/>
      <c r="AG30" s="285"/>
      <c r="AH30" s="285"/>
      <c r="AI30" s="285"/>
      <c r="AJ30" s="285"/>
      <c r="AK30" s="285"/>
      <c r="AL30" s="285"/>
      <c r="AM30" s="285"/>
      <c r="AN30" s="285"/>
      <c r="AO30" s="285"/>
      <c r="AP30" s="285"/>
      <c r="AQ30" s="285"/>
      <c r="AR30" s="285"/>
      <c r="AS30" s="285"/>
    </row>
    <row r="31" spans="1:45" s="291" customFormat="1" ht="31.5" x14ac:dyDescent="0.25">
      <c r="A31" s="290">
        <v>1</v>
      </c>
      <c r="B31" s="289" t="s">
        <v>579</v>
      </c>
      <c r="C31" s="290"/>
      <c r="D31" s="285"/>
      <c r="E31" s="285"/>
      <c r="F31" s="285"/>
      <c r="G31" s="285"/>
      <c r="H31" s="285"/>
      <c r="I31" s="285"/>
      <c r="J31" s="285"/>
      <c r="K31" s="285"/>
      <c r="L31" s="285"/>
      <c r="M31" s="285"/>
      <c r="N31" s="285"/>
      <c r="O31" s="285"/>
      <c r="P31" s="285"/>
      <c r="Q31" s="285"/>
      <c r="R31" s="285"/>
      <c r="S31" s="285"/>
      <c r="T31" s="285"/>
      <c r="U31" s="285"/>
      <c r="V31" s="285"/>
      <c r="W31" s="285"/>
      <c r="X31" s="285"/>
      <c r="Y31" s="285"/>
      <c r="Z31" s="285"/>
      <c r="AA31" s="285"/>
      <c r="AB31" s="285"/>
      <c r="AC31" s="285"/>
      <c r="AD31" s="285"/>
      <c r="AE31" s="285"/>
      <c r="AF31" s="285"/>
      <c r="AG31" s="285"/>
      <c r="AH31" s="285"/>
      <c r="AI31" s="285"/>
      <c r="AJ31" s="285"/>
      <c r="AK31" s="285"/>
      <c r="AL31" s="285"/>
      <c r="AM31" s="285"/>
      <c r="AN31" s="285"/>
      <c r="AO31" s="285"/>
      <c r="AP31" s="285"/>
      <c r="AQ31" s="285"/>
      <c r="AR31" s="285"/>
      <c r="AS31" s="285"/>
    </row>
    <row r="32" spans="1:45" s="291" customFormat="1" ht="31.5" x14ac:dyDescent="0.25">
      <c r="A32" s="477" t="s">
        <v>550</v>
      </c>
      <c r="B32" s="475" t="s">
        <v>747</v>
      </c>
      <c r="C32" s="290"/>
      <c r="D32" s="285" t="s">
        <v>763</v>
      </c>
      <c r="E32" s="285"/>
      <c r="F32" s="285"/>
      <c r="G32" s="285"/>
      <c r="H32" s="285"/>
      <c r="I32" s="285"/>
      <c r="J32" s="285"/>
      <c r="K32" s="285"/>
      <c r="L32" s="285"/>
      <c r="M32" s="285"/>
      <c r="N32" s="285"/>
      <c r="O32" s="285"/>
      <c r="P32" s="285"/>
      <c r="Q32" s="285"/>
      <c r="R32" s="285"/>
      <c r="S32" s="285"/>
      <c r="T32" s="285"/>
      <c r="U32" s="285"/>
      <c r="V32" s="285"/>
      <c r="W32" s="285"/>
      <c r="X32" s="285"/>
      <c r="Y32" s="285"/>
      <c r="Z32" s="285"/>
      <c r="AA32" s="285"/>
      <c r="AB32" s="285"/>
      <c r="AC32" s="285"/>
      <c r="AD32" s="285"/>
      <c r="AE32" s="285"/>
      <c r="AF32" s="285"/>
      <c r="AG32" s="285"/>
      <c r="AH32" s="285"/>
      <c r="AI32" s="285"/>
      <c r="AJ32" s="285"/>
      <c r="AK32" s="285"/>
      <c r="AL32" s="285"/>
      <c r="AM32" s="285"/>
      <c r="AN32" s="285"/>
      <c r="AO32" s="285"/>
      <c r="AP32" s="285"/>
      <c r="AQ32" s="285"/>
      <c r="AR32" s="285"/>
      <c r="AS32" s="285"/>
    </row>
    <row r="33" spans="1:45" s="291" customFormat="1" ht="47.25" x14ac:dyDescent="0.25">
      <c r="A33" s="82" t="s">
        <v>552</v>
      </c>
      <c r="B33" s="289" t="s">
        <v>748</v>
      </c>
      <c r="C33" s="290"/>
      <c r="D33" s="285" t="s">
        <v>763</v>
      </c>
      <c r="E33" s="285"/>
      <c r="F33" s="285"/>
      <c r="G33" s="285"/>
      <c r="H33" s="285"/>
      <c r="I33" s="285"/>
      <c r="J33" s="285"/>
      <c r="K33" s="285"/>
      <c r="L33" s="285"/>
      <c r="M33" s="285"/>
      <c r="N33" s="285"/>
      <c r="O33" s="285"/>
      <c r="P33" s="285"/>
      <c r="Q33" s="285"/>
      <c r="R33" s="285"/>
      <c r="S33" s="285"/>
      <c r="T33" s="285"/>
      <c r="U33" s="285"/>
      <c r="V33" s="285"/>
      <c r="W33" s="285"/>
      <c r="X33" s="285"/>
      <c r="Y33" s="285"/>
      <c r="Z33" s="285"/>
      <c r="AA33" s="285"/>
      <c r="AB33" s="285"/>
      <c r="AC33" s="285"/>
      <c r="AD33" s="285"/>
      <c r="AE33" s="285"/>
      <c r="AF33" s="285"/>
      <c r="AG33" s="285"/>
      <c r="AH33" s="285"/>
      <c r="AI33" s="285"/>
      <c r="AJ33" s="285"/>
      <c r="AK33" s="285"/>
      <c r="AL33" s="285"/>
      <c r="AM33" s="285"/>
      <c r="AN33" s="285"/>
      <c r="AO33" s="285"/>
      <c r="AP33" s="285"/>
      <c r="AQ33" s="285"/>
      <c r="AR33" s="285"/>
      <c r="AS33" s="285"/>
    </row>
    <row r="34" spans="1:45" s="291" customFormat="1" ht="31.5" x14ac:dyDescent="0.25">
      <c r="A34" s="82" t="s">
        <v>553</v>
      </c>
      <c r="B34" s="289" t="s">
        <v>523</v>
      </c>
      <c r="C34" s="290"/>
      <c r="D34" s="285" t="s">
        <v>763</v>
      </c>
      <c r="E34" s="285"/>
      <c r="F34" s="285"/>
      <c r="G34" s="285"/>
      <c r="H34" s="285"/>
      <c r="I34" s="285"/>
      <c r="J34" s="285"/>
      <c r="K34" s="285"/>
      <c r="L34" s="285"/>
      <c r="M34" s="285"/>
      <c r="N34" s="285"/>
      <c r="O34" s="285"/>
      <c r="P34" s="285"/>
      <c r="Q34" s="285"/>
      <c r="R34" s="285"/>
      <c r="S34" s="285"/>
      <c r="T34" s="285"/>
      <c r="U34" s="285"/>
      <c r="V34" s="285"/>
      <c r="W34" s="285"/>
      <c r="X34" s="285"/>
      <c r="Y34" s="285"/>
      <c r="Z34" s="285"/>
      <c r="AA34" s="285"/>
      <c r="AB34" s="285"/>
      <c r="AC34" s="285"/>
      <c r="AD34" s="285"/>
      <c r="AE34" s="285"/>
      <c r="AF34" s="285"/>
      <c r="AG34" s="285"/>
      <c r="AH34" s="285"/>
      <c r="AI34" s="285"/>
      <c r="AJ34" s="285"/>
      <c r="AK34" s="285"/>
      <c r="AL34" s="285"/>
      <c r="AM34" s="285"/>
      <c r="AN34" s="285"/>
      <c r="AO34" s="285"/>
      <c r="AP34" s="285"/>
      <c r="AQ34" s="285"/>
      <c r="AR34" s="285"/>
      <c r="AS34" s="285"/>
    </row>
    <row r="35" spans="1:45" s="291" customFormat="1" ht="47.25" x14ac:dyDescent="0.25">
      <c r="A35" s="82" t="s">
        <v>554</v>
      </c>
      <c r="B35" s="289" t="s">
        <v>522</v>
      </c>
      <c r="C35" s="290"/>
      <c r="D35" s="285" t="s">
        <v>763</v>
      </c>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285"/>
      <c r="AE35" s="285"/>
      <c r="AF35" s="285"/>
      <c r="AG35" s="285"/>
      <c r="AH35" s="285"/>
      <c r="AI35" s="285"/>
      <c r="AJ35" s="285"/>
      <c r="AK35" s="285"/>
      <c r="AL35" s="285"/>
      <c r="AM35" s="285"/>
      <c r="AN35" s="285"/>
      <c r="AO35" s="285"/>
      <c r="AP35" s="285"/>
      <c r="AQ35" s="285"/>
      <c r="AR35" s="285"/>
      <c r="AS35" s="285"/>
    </row>
    <row r="36" spans="1:45" s="291" customFormat="1" ht="78.75" x14ac:dyDescent="0.25">
      <c r="A36" s="82" t="s">
        <v>555</v>
      </c>
      <c r="B36" s="289" t="s">
        <v>749</v>
      </c>
      <c r="C36" s="290"/>
      <c r="D36" s="285" t="s">
        <v>763</v>
      </c>
      <c r="E36" s="285"/>
      <c r="F36" s="285"/>
      <c r="G36" s="285"/>
      <c r="H36" s="285"/>
      <c r="I36" s="285"/>
      <c r="J36" s="285"/>
      <c r="K36" s="285"/>
      <c r="L36" s="285"/>
      <c r="M36" s="285"/>
      <c r="N36" s="285"/>
      <c r="O36" s="285"/>
      <c r="P36" s="285"/>
      <c r="Q36" s="285"/>
      <c r="R36" s="285"/>
      <c r="S36" s="285"/>
      <c r="T36" s="285"/>
      <c r="U36" s="285"/>
      <c r="V36" s="285"/>
      <c r="W36" s="285"/>
      <c r="X36" s="285"/>
      <c r="Y36" s="285"/>
      <c r="Z36" s="285"/>
      <c r="AA36" s="285"/>
      <c r="AB36" s="285"/>
      <c r="AC36" s="285"/>
      <c r="AD36" s="285"/>
      <c r="AE36" s="285"/>
      <c r="AF36" s="285"/>
      <c r="AG36" s="285"/>
      <c r="AH36" s="285"/>
      <c r="AI36" s="285"/>
      <c r="AJ36" s="285"/>
      <c r="AK36" s="285"/>
      <c r="AL36" s="285"/>
      <c r="AM36" s="285"/>
      <c r="AN36" s="285"/>
      <c r="AO36" s="285"/>
      <c r="AP36" s="285"/>
      <c r="AQ36" s="285"/>
      <c r="AR36" s="285"/>
      <c r="AS36" s="285"/>
    </row>
    <row r="37" spans="1:45" s="291" customFormat="1" ht="47.25" x14ac:dyDescent="0.25">
      <c r="A37" s="477" t="s">
        <v>551</v>
      </c>
      <c r="B37" s="475" t="s">
        <v>750</v>
      </c>
      <c r="C37" s="290"/>
      <c r="D37" s="285"/>
      <c r="E37" s="285"/>
      <c r="F37" s="285"/>
      <c r="G37" s="285"/>
      <c r="H37" s="285"/>
      <c r="I37" s="285"/>
      <c r="J37" s="476"/>
      <c r="K37" s="285"/>
      <c r="L37" s="286">
        <f>L41+L39</f>
        <v>6.96</v>
      </c>
      <c r="M37" s="286">
        <f>M41+M39</f>
        <v>8.7900000000000009</v>
      </c>
      <c r="N37" s="476"/>
      <c r="O37" s="476"/>
      <c r="P37" s="476"/>
      <c r="Q37" s="476"/>
      <c r="R37" s="476"/>
      <c r="S37" s="285"/>
      <c r="T37" s="285"/>
      <c r="U37" s="285"/>
      <c r="V37" s="285"/>
      <c r="W37" s="285"/>
      <c r="X37" s="285"/>
      <c r="Y37" s="285"/>
      <c r="Z37" s="285"/>
      <c r="AA37" s="285"/>
      <c r="AB37" s="285"/>
      <c r="AC37" s="285"/>
      <c r="AD37" s="285"/>
      <c r="AE37" s="285"/>
      <c r="AF37" s="285"/>
      <c r="AG37" s="285"/>
      <c r="AH37" s="285"/>
      <c r="AI37" s="285"/>
      <c r="AJ37" s="285"/>
      <c r="AK37" s="285"/>
      <c r="AL37" s="285"/>
      <c r="AM37" s="285"/>
      <c r="AN37" s="285"/>
      <c r="AO37" s="285"/>
      <c r="AP37" s="285"/>
      <c r="AQ37" s="285"/>
      <c r="AR37" s="285"/>
      <c r="AS37" s="285"/>
    </row>
    <row r="38" spans="1:45" s="291" customFormat="1" ht="63" customHeight="1" x14ac:dyDescent="0.25">
      <c r="A38" s="82" t="s">
        <v>556</v>
      </c>
      <c r="B38" s="478" t="s">
        <v>764</v>
      </c>
      <c r="C38" s="290"/>
      <c r="D38" s="285"/>
      <c r="E38" s="285"/>
      <c r="F38" s="285"/>
      <c r="G38" s="285"/>
      <c r="H38" s="285"/>
      <c r="I38" s="285"/>
      <c r="J38" s="285"/>
      <c r="K38" s="285"/>
      <c r="L38" s="286">
        <f>L41</f>
        <v>6.96</v>
      </c>
      <c r="M38" s="286">
        <f>M41</f>
        <v>8.7900000000000009</v>
      </c>
      <c r="N38" s="285"/>
      <c r="O38" s="285"/>
      <c r="P38" s="285"/>
      <c r="Q38" s="285"/>
      <c r="R38" s="285"/>
      <c r="S38" s="285"/>
      <c r="T38" s="285"/>
      <c r="U38" s="285"/>
      <c r="V38" s="285"/>
      <c r="W38" s="285"/>
      <c r="X38" s="285"/>
      <c r="Y38" s="285"/>
      <c r="Z38" s="285"/>
      <c r="AA38" s="285"/>
      <c r="AB38" s="285"/>
      <c r="AC38" s="285"/>
      <c r="AD38" s="285"/>
      <c r="AE38" s="285"/>
      <c r="AF38" s="285"/>
      <c r="AG38" s="285"/>
      <c r="AH38" s="285"/>
      <c r="AI38" s="285"/>
      <c r="AJ38" s="285"/>
      <c r="AK38" s="285"/>
      <c r="AL38" s="285"/>
      <c r="AM38" s="285"/>
      <c r="AN38" s="285"/>
      <c r="AO38" s="285"/>
      <c r="AP38" s="285"/>
      <c r="AQ38" s="285"/>
      <c r="AR38" s="285"/>
      <c r="AS38" s="285"/>
    </row>
    <row r="39" spans="1:45" s="291" customFormat="1" ht="36.75" customHeight="1" x14ac:dyDescent="0.25">
      <c r="A39" s="82" t="s">
        <v>603</v>
      </c>
      <c r="B39" s="289" t="s">
        <v>765</v>
      </c>
      <c r="C39" s="290"/>
      <c r="D39" s="285"/>
      <c r="E39" s="285"/>
      <c r="F39" s="285"/>
      <c r="G39" s="285"/>
      <c r="H39" s="285"/>
      <c r="I39" s="285"/>
      <c r="J39" s="285"/>
      <c r="K39" s="285"/>
      <c r="L39" s="286">
        <v>0</v>
      </c>
      <c r="M39" s="286">
        <v>0</v>
      </c>
      <c r="N39" s="285"/>
      <c r="O39" s="285"/>
      <c r="P39" s="285"/>
      <c r="Q39" s="285"/>
      <c r="R39" s="285"/>
      <c r="S39" s="285"/>
      <c r="T39" s="285"/>
      <c r="U39" s="285"/>
      <c r="V39" s="285"/>
      <c r="W39" s="285"/>
      <c r="X39" s="285"/>
      <c r="Y39" s="285"/>
      <c r="Z39" s="285"/>
      <c r="AA39" s="285"/>
      <c r="AB39" s="285"/>
      <c r="AC39" s="285"/>
      <c r="AD39" s="285"/>
      <c r="AE39" s="285"/>
      <c r="AF39" s="285"/>
      <c r="AG39" s="285"/>
      <c r="AH39" s="285"/>
      <c r="AI39" s="285"/>
      <c r="AJ39" s="285"/>
      <c r="AK39" s="285"/>
      <c r="AL39" s="285"/>
      <c r="AM39" s="285"/>
      <c r="AN39" s="285"/>
      <c r="AO39" s="285"/>
      <c r="AP39" s="285"/>
      <c r="AQ39" s="285"/>
      <c r="AR39" s="285"/>
      <c r="AS39" s="285"/>
    </row>
    <row r="40" spans="1:45" s="291" customFormat="1" ht="15.75" x14ac:dyDescent="0.25">
      <c r="A40" s="82"/>
      <c r="B40" s="289"/>
      <c r="C40" s="290"/>
      <c r="D40" s="285"/>
      <c r="E40" s="285"/>
      <c r="F40" s="285"/>
      <c r="G40" s="285"/>
      <c r="H40" s="285"/>
      <c r="I40" s="285"/>
      <c r="J40" s="285"/>
      <c r="K40" s="285"/>
      <c r="L40" s="286"/>
      <c r="M40" s="286"/>
      <c r="N40" s="285"/>
      <c r="O40" s="285"/>
      <c r="P40" s="285"/>
      <c r="Q40" s="285"/>
      <c r="R40" s="285"/>
      <c r="S40" s="285"/>
      <c r="T40" s="285"/>
      <c r="U40" s="285"/>
      <c r="V40" s="285"/>
      <c r="W40" s="285"/>
      <c r="X40" s="285"/>
      <c r="Y40" s="285"/>
      <c r="Z40" s="285"/>
      <c r="AA40" s="285"/>
      <c r="AB40" s="285"/>
      <c r="AC40" s="285"/>
      <c r="AD40" s="285"/>
      <c r="AE40" s="285"/>
      <c r="AF40" s="285"/>
      <c r="AG40" s="285"/>
      <c r="AH40" s="285"/>
      <c r="AI40" s="285"/>
      <c r="AJ40" s="285"/>
      <c r="AK40" s="285"/>
      <c r="AL40" s="285"/>
      <c r="AM40" s="285"/>
      <c r="AN40" s="285"/>
      <c r="AO40" s="285"/>
      <c r="AP40" s="285"/>
      <c r="AQ40" s="285"/>
      <c r="AR40" s="285"/>
      <c r="AS40" s="285"/>
    </row>
    <row r="41" spans="1:45" s="291" customFormat="1" ht="63" x14ac:dyDescent="0.25">
      <c r="A41" s="82" t="s">
        <v>604</v>
      </c>
      <c r="B41" s="289" t="s">
        <v>766</v>
      </c>
      <c r="C41" s="290"/>
      <c r="D41" s="285"/>
      <c r="E41" s="285"/>
      <c r="F41" s="285"/>
      <c r="G41" s="285"/>
      <c r="H41" s="285"/>
      <c r="I41" s="285"/>
      <c r="J41" s="285"/>
      <c r="K41" s="285"/>
      <c r="L41" s="286">
        <f>SUM(L42:L47)</f>
        <v>6.96</v>
      </c>
      <c r="M41" s="286">
        <f>SUM(M42:M47)</f>
        <v>8.7900000000000009</v>
      </c>
      <c r="N41" s="285"/>
      <c r="O41" s="285"/>
      <c r="P41" s="285"/>
      <c r="Q41" s="285"/>
      <c r="R41" s="285"/>
      <c r="S41" s="285"/>
      <c r="T41" s="285"/>
      <c r="U41" s="285"/>
      <c r="V41" s="285"/>
      <c r="W41" s="285"/>
      <c r="X41" s="285"/>
      <c r="Y41" s="285"/>
      <c r="Z41" s="285"/>
      <c r="AA41" s="285"/>
      <c r="AB41" s="285"/>
      <c r="AC41" s="285"/>
      <c r="AD41" s="285"/>
      <c r="AE41" s="285"/>
      <c r="AF41" s="285"/>
      <c r="AG41" s="285"/>
      <c r="AH41" s="285"/>
      <c r="AI41" s="285"/>
      <c r="AJ41" s="285"/>
      <c r="AK41" s="285"/>
      <c r="AL41" s="285"/>
      <c r="AM41" s="285"/>
      <c r="AN41" s="285"/>
      <c r="AO41" s="285"/>
      <c r="AP41" s="285"/>
      <c r="AQ41" s="285"/>
      <c r="AR41" s="285"/>
      <c r="AS41" s="285"/>
    </row>
    <row r="42" spans="1:45" s="291" customFormat="1" ht="47.25" x14ac:dyDescent="0.25">
      <c r="A42" s="82"/>
      <c r="B42" s="283" t="s">
        <v>942</v>
      </c>
      <c r="C42" s="459" t="s">
        <v>809</v>
      </c>
      <c r="D42" s="285"/>
      <c r="E42" s="285"/>
      <c r="F42" s="285"/>
      <c r="G42" s="285"/>
      <c r="H42" s="285"/>
      <c r="I42" s="285"/>
      <c r="J42" s="285"/>
      <c r="K42" s="285"/>
      <c r="L42" s="286">
        <v>0.8</v>
      </c>
      <c r="M42" s="286">
        <v>0.8</v>
      </c>
      <c r="N42" s="285"/>
      <c r="O42" s="285"/>
      <c r="P42" s="285"/>
      <c r="Q42" s="285"/>
      <c r="R42" s="285"/>
      <c r="S42" s="285"/>
      <c r="T42" s="285"/>
      <c r="U42" s="285"/>
      <c r="V42" s="285"/>
      <c r="W42" s="285"/>
      <c r="X42" s="285"/>
      <c r="Y42" s="285"/>
      <c r="Z42" s="285"/>
      <c r="AA42" s="285"/>
      <c r="AB42" s="285"/>
      <c r="AC42" s="285"/>
      <c r="AD42" s="285"/>
      <c r="AE42" s="285"/>
      <c r="AF42" s="285"/>
      <c r="AG42" s="285"/>
      <c r="AH42" s="285"/>
      <c r="AI42" s="285"/>
      <c r="AJ42" s="285"/>
      <c r="AK42" s="285"/>
      <c r="AL42" s="285"/>
      <c r="AM42" s="285"/>
      <c r="AN42" s="285"/>
      <c r="AO42" s="285"/>
      <c r="AP42" s="285"/>
      <c r="AQ42" s="285"/>
      <c r="AR42" s="285"/>
      <c r="AS42" s="285"/>
    </row>
    <row r="43" spans="1:45" s="291" customFormat="1" ht="47.25" x14ac:dyDescent="0.25">
      <c r="A43" s="82"/>
      <c r="B43" s="283" t="s">
        <v>943</v>
      </c>
      <c r="C43" s="459" t="s">
        <v>809</v>
      </c>
      <c r="D43" s="285"/>
      <c r="E43" s="285"/>
      <c r="F43" s="285"/>
      <c r="G43" s="285"/>
      <c r="H43" s="285"/>
      <c r="I43" s="285"/>
      <c r="J43" s="285"/>
      <c r="K43" s="285"/>
      <c r="L43" s="286">
        <v>0.8</v>
      </c>
      <c r="M43" s="286">
        <v>0.8</v>
      </c>
      <c r="N43" s="285"/>
      <c r="O43" s="285"/>
      <c r="P43" s="285"/>
      <c r="Q43" s="285"/>
      <c r="R43" s="285"/>
      <c r="S43" s="285"/>
      <c r="T43" s="285"/>
      <c r="U43" s="285"/>
      <c r="V43" s="285"/>
      <c r="W43" s="285"/>
      <c r="X43" s="285"/>
      <c r="Y43" s="285"/>
      <c r="Z43" s="285"/>
      <c r="AA43" s="285"/>
      <c r="AB43" s="285"/>
      <c r="AC43" s="285"/>
      <c r="AD43" s="285"/>
      <c r="AE43" s="285"/>
      <c r="AF43" s="285"/>
      <c r="AG43" s="285"/>
      <c r="AH43" s="285"/>
      <c r="AI43" s="285"/>
      <c r="AJ43" s="285"/>
      <c r="AK43" s="285"/>
      <c r="AL43" s="285"/>
      <c r="AM43" s="285"/>
      <c r="AN43" s="285"/>
      <c r="AO43" s="285"/>
      <c r="AP43" s="285"/>
      <c r="AQ43" s="285"/>
      <c r="AR43" s="285"/>
      <c r="AS43" s="285"/>
    </row>
    <row r="44" spans="1:45" s="291" customFormat="1" ht="31.5" x14ac:dyDescent="0.25">
      <c r="A44" s="82"/>
      <c r="B44" s="283" t="s">
        <v>944</v>
      </c>
      <c r="C44" s="459" t="s">
        <v>809</v>
      </c>
      <c r="D44" s="285"/>
      <c r="E44" s="285"/>
      <c r="F44" s="285"/>
      <c r="G44" s="285"/>
      <c r="H44" s="285"/>
      <c r="I44" s="285"/>
      <c r="J44" s="285"/>
      <c r="K44" s="285"/>
      <c r="L44" s="286"/>
      <c r="M44" s="286"/>
      <c r="N44" s="285"/>
      <c r="O44" s="285"/>
      <c r="P44" s="285"/>
      <c r="Q44" s="285"/>
      <c r="R44" s="285"/>
      <c r="S44" s="285"/>
      <c r="T44" s="285"/>
      <c r="U44" s="285"/>
      <c r="V44" s="285"/>
      <c r="W44" s="285"/>
      <c r="X44" s="285"/>
      <c r="Y44" s="285"/>
      <c r="Z44" s="285"/>
      <c r="AA44" s="285"/>
      <c r="AB44" s="285"/>
      <c r="AC44" s="285"/>
      <c r="AD44" s="285"/>
      <c r="AE44" s="285"/>
      <c r="AF44" s="285"/>
      <c r="AG44" s="285"/>
      <c r="AH44" s="285"/>
      <c r="AI44" s="285"/>
      <c r="AJ44" s="285"/>
      <c r="AK44" s="285"/>
      <c r="AL44" s="285"/>
      <c r="AM44" s="285"/>
      <c r="AN44" s="285"/>
      <c r="AO44" s="285"/>
      <c r="AP44" s="285"/>
      <c r="AQ44" s="285"/>
      <c r="AR44" s="285"/>
      <c r="AS44" s="285"/>
    </row>
    <row r="45" spans="1:45" s="291" customFormat="1" ht="47.25" x14ac:dyDescent="0.25">
      <c r="A45" s="82"/>
      <c r="B45" s="283" t="s">
        <v>945</v>
      </c>
      <c r="C45" s="459" t="s">
        <v>809</v>
      </c>
      <c r="D45" s="285"/>
      <c r="E45" s="285"/>
      <c r="F45" s="285"/>
      <c r="G45" s="285"/>
      <c r="H45" s="285"/>
      <c r="I45" s="285"/>
      <c r="J45" s="285"/>
      <c r="K45" s="285"/>
      <c r="L45" s="286">
        <v>0.25</v>
      </c>
      <c r="M45" s="286">
        <v>0.25</v>
      </c>
      <c r="N45" s="285"/>
      <c r="O45" s="285"/>
      <c r="P45" s="285"/>
      <c r="Q45" s="285"/>
      <c r="R45" s="285"/>
      <c r="S45" s="285"/>
      <c r="T45" s="285"/>
      <c r="U45" s="285"/>
      <c r="V45" s="285"/>
      <c r="W45" s="285"/>
      <c r="X45" s="285"/>
      <c r="Y45" s="285"/>
      <c r="Z45" s="285"/>
      <c r="AA45" s="285"/>
      <c r="AB45" s="285"/>
      <c r="AC45" s="285"/>
      <c r="AD45" s="285"/>
      <c r="AE45" s="285"/>
      <c r="AF45" s="285"/>
      <c r="AG45" s="285"/>
      <c r="AH45" s="285"/>
      <c r="AI45" s="285"/>
      <c r="AJ45" s="285"/>
      <c r="AK45" s="285"/>
      <c r="AL45" s="285"/>
      <c r="AM45" s="285"/>
      <c r="AN45" s="285"/>
      <c r="AO45" s="285"/>
      <c r="AP45" s="285"/>
      <c r="AQ45" s="285"/>
      <c r="AR45" s="285"/>
      <c r="AS45" s="285"/>
    </row>
    <row r="46" spans="1:45" s="291" customFormat="1" ht="47.25" x14ac:dyDescent="0.25">
      <c r="A46" s="82"/>
      <c r="B46" s="283" t="s">
        <v>946</v>
      </c>
      <c r="C46" s="459" t="s">
        <v>809</v>
      </c>
      <c r="D46" s="285"/>
      <c r="E46" s="285"/>
      <c r="F46" s="285"/>
      <c r="G46" s="285"/>
      <c r="H46" s="285"/>
      <c r="I46" s="285"/>
      <c r="J46" s="285"/>
      <c r="K46" s="285"/>
      <c r="L46" s="286">
        <v>0.4</v>
      </c>
      <c r="M46" s="286"/>
      <c r="N46" s="285"/>
      <c r="O46" s="285"/>
      <c r="P46" s="285"/>
      <c r="Q46" s="285"/>
      <c r="R46" s="285"/>
      <c r="S46" s="285"/>
      <c r="T46" s="285"/>
      <c r="U46" s="285"/>
      <c r="V46" s="285"/>
      <c r="W46" s="285"/>
      <c r="X46" s="285"/>
      <c r="Y46" s="285"/>
      <c r="Z46" s="285"/>
      <c r="AA46" s="285"/>
      <c r="AB46" s="285"/>
      <c r="AC46" s="285"/>
      <c r="AD46" s="285"/>
      <c r="AE46" s="285"/>
      <c r="AF46" s="285"/>
      <c r="AG46" s="285"/>
      <c r="AH46" s="285"/>
      <c r="AI46" s="285"/>
      <c r="AJ46" s="285"/>
      <c r="AK46" s="285"/>
      <c r="AL46" s="285"/>
      <c r="AM46" s="285"/>
      <c r="AN46" s="285"/>
      <c r="AO46" s="285"/>
      <c r="AP46" s="285"/>
      <c r="AQ46" s="285"/>
      <c r="AR46" s="285"/>
      <c r="AS46" s="285"/>
    </row>
    <row r="47" spans="1:45" s="291" customFormat="1" ht="31.5" x14ac:dyDescent="0.25">
      <c r="A47" s="82"/>
      <c r="B47" s="283" t="s">
        <v>819</v>
      </c>
      <c r="C47" s="290" t="s">
        <v>809</v>
      </c>
      <c r="D47" s="285"/>
      <c r="E47" s="285"/>
      <c r="F47" s="285"/>
      <c r="G47" s="285"/>
      <c r="H47" s="285"/>
      <c r="I47" s="285"/>
      <c r="J47" s="285"/>
      <c r="K47" s="285"/>
      <c r="L47" s="286">
        <v>4.71</v>
      </c>
      <c r="M47" s="286">
        <v>6.94</v>
      </c>
      <c r="N47" s="285"/>
      <c r="O47" s="285"/>
      <c r="P47" s="285"/>
      <c r="Q47" s="285"/>
      <c r="R47" s="285"/>
      <c r="S47" s="285"/>
      <c r="T47" s="285"/>
      <c r="U47" s="285"/>
      <c r="V47" s="285"/>
      <c r="W47" s="285"/>
      <c r="X47" s="285"/>
      <c r="Y47" s="285"/>
      <c r="Z47" s="285"/>
      <c r="AA47" s="285"/>
      <c r="AB47" s="285"/>
      <c r="AC47" s="285"/>
      <c r="AD47" s="285"/>
      <c r="AE47" s="285"/>
      <c r="AF47" s="285"/>
      <c r="AG47" s="285"/>
      <c r="AH47" s="285"/>
      <c r="AI47" s="285"/>
      <c r="AJ47" s="285"/>
      <c r="AK47" s="285"/>
      <c r="AL47" s="285"/>
      <c r="AM47" s="285"/>
      <c r="AN47" s="285"/>
      <c r="AO47" s="285"/>
      <c r="AP47" s="285"/>
      <c r="AQ47" s="285"/>
      <c r="AR47" s="285"/>
      <c r="AS47" s="285"/>
    </row>
    <row r="48" spans="1:45" s="291" customFormat="1" ht="15.75" x14ac:dyDescent="0.25">
      <c r="A48" s="82"/>
      <c r="B48" s="289"/>
      <c r="C48" s="290"/>
      <c r="D48" s="285"/>
      <c r="E48" s="285"/>
      <c r="F48" s="285"/>
      <c r="G48" s="285"/>
      <c r="H48" s="285"/>
      <c r="I48" s="285"/>
      <c r="J48" s="285"/>
      <c r="K48" s="285"/>
      <c r="L48" s="418"/>
      <c r="M48" s="418"/>
      <c r="N48" s="285"/>
      <c r="O48" s="285"/>
      <c r="P48" s="285"/>
      <c r="Q48" s="285"/>
      <c r="R48" s="285"/>
      <c r="S48" s="285"/>
      <c r="T48" s="285"/>
      <c r="U48" s="285"/>
      <c r="V48" s="285"/>
      <c r="W48" s="285"/>
      <c r="X48" s="285"/>
      <c r="Y48" s="285"/>
      <c r="Z48" s="285"/>
      <c r="AA48" s="285"/>
      <c r="AB48" s="285"/>
      <c r="AC48" s="285"/>
      <c r="AD48" s="285"/>
      <c r="AE48" s="285"/>
      <c r="AF48" s="285"/>
      <c r="AG48" s="285"/>
      <c r="AH48" s="285"/>
      <c r="AI48" s="285"/>
      <c r="AJ48" s="285"/>
      <c r="AK48" s="285"/>
      <c r="AL48" s="285"/>
      <c r="AM48" s="285"/>
      <c r="AN48" s="285"/>
      <c r="AO48" s="285"/>
      <c r="AP48" s="285"/>
      <c r="AQ48" s="285"/>
      <c r="AR48" s="285"/>
      <c r="AS48" s="285"/>
    </row>
    <row r="49" spans="1:45" s="291" customFormat="1" ht="47.25" x14ac:dyDescent="0.25">
      <c r="A49" s="82" t="s">
        <v>557</v>
      </c>
      <c r="B49" s="478" t="s">
        <v>751</v>
      </c>
      <c r="C49" s="290"/>
      <c r="D49" s="285"/>
      <c r="E49" s="285"/>
      <c r="F49" s="285"/>
      <c r="G49" s="285"/>
      <c r="H49" s="285"/>
      <c r="I49" s="285"/>
      <c r="J49" s="285"/>
      <c r="K49" s="285"/>
      <c r="L49" s="418"/>
      <c r="M49" s="418"/>
      <c r="N49" s="285"/>
      <c r="O49" s="285"/>
      <c r="P49" s="285"/>
      <c r="Q49" s="285"/>
      <c r="R49" s="285"/>
      <c r="S49" s="285"/>
      <c r="T49" s="285"/>
      <c r="U49" s="285"/>
      <c r="V49" s="418">
        <f>SUM(V51:V54)</f>
        <v>3.0200000000000005</v>
      </c>
      <c r="W49" s="418">
        <f>SUM(W51:W54)</f>
        <v>3.57</v>
      </c>
      <c r="X49" s="285"/>
      <c r="Y49" s="285"/>
      <c r="Z49" s="285"/>
      <c r="AA49" s="285"/>
      <c r="AB49" s="285"/>
      <c r="AC49" s="285"/>
      <c r="AD49" s="285"/>
      <c r="AE49" s="285"/>
      <c r="AF49" s="285"/>
      <c r="AG49" s="285"/>
      <c r="AH49" s="285"/>
      <c r="AI49" s="285"/>
      <c r="AJ49" s="285"/>
      <c r="AK49" s="285"/>
      <c r="AL49" s="285"/>
      <c r="AM49" s="285"/>
      <c r="AN49" s="285"/>
      <c r="AO49" s="285"/>
      <c r="AP49" s="285"/>
      <c r="AQ49" s="285"/>
      <c r="AR49" s="285"/>
      <c r="AS49" s="285"/>
    </row>
    <row r="50" spans="1:45" s="291" customFormat="1" ht="31.5" x14ac:dyDescent="0.25">
      <c r="A50" s="82" t="s">
        <v>607</v>
      </c>
      <c r="B50" s="289" t="s">
        <v>752</v>
      </c>
      <c r="C50" s="290"/>
      <c r="D50" s="285"/>
      <c r="E50" s="285"/>
      <c r="F50" s="285"/>
      <c r="G50" s="285"/>
      <c r="H50" s="285"/>
      <c r="I50" s="285"/>
      <c r="J50" s="285"/>
      <c r="K50" s="285"/>
      <c r="L50" s="418"/>
      <c r="M50" s="418"/>
      <c r="N50" s="285"/>
      <c r="O50" s="285"/>
      <c r="P50" s="285"/>
      <c r="Q50" s="285"/>
      <c r="R50" s="285"/>
      <c r="S50" s="285"/>
      <c r="T50" s="285"/>
      <c r="U50" s="285"/>
      <c r="V50" s="418">
        <f>SUM(V51:V53)</f>
        <v>3.0200000000000005</v>
      </c>
      <c r="W50" s="418">
        <f>SUM(W51:W53)</f>
        <v>3.57</v>
      </c>
      <c r="X50" s="285"/>
      <c r="Y50" s="285"/>
      <c r="Z50" s="285"/>
      <c r="AA50" s="285"/>
      <c r="AB50" s="285"/>
      <c r="AC50" s="285"/>
      <c r="AD50" s="285"/>
      <c r="AE50" s="285"/>
      <c r="AF50" s="285"/>
      <c r="AG50" s="285"/>
      <c r="AH50" s="285"/>
      <c r="AI50" s="285"/>
      <c r="AJ50" s="285"/>
      <c r="AK50" s="285"/>
      <c r="AL50" s="285"/>
      <c r="AM50" s="285"/>
      <c r="AN50" s="285"/>
      <c r="AO50" s="285"/>
      <c r="AP50" s="285"/>
      <c r="AQ50" s="285"/>
      <c r="AR50" s="285"/>
      <c r="AS50" s="285"/>
    </row>
    <row r="51" spans="1:45" s="291" customFormat="1" ht="31.5" x14ac:dyDescent="0.25">
      <c r="A51" s="82"/>
      <c r="B51" s="283" t="s">
        <v>947</v>
      </c>
      <c r="C51" s="459" t="s">
        <v>809</v>
      </c>
      <c r="D51" s="285"/>
      <c r="E51" s="285"/>
      <c r="F51" s="285"/>
      <c r="G51" s="285"/>
      <c r="H51" s="285"/>
      <c r="I51" s="285"/>
      <c r="J51" s="285"/>
      <c r="K51" s="285"/>
      <c r="L51" s="418"/>
      <c r="M51" s="418"/>
      <c r="N51" s="285"/>
      <c r="O51" s="285"/>
      <c r="P51" s="285"/>
      <c r="Q51" s="285"/>
      <c r="R51" s="285"/>
      <c r="S51" s="285"/>
      <c r="T51" s="285"/>
      <c r="U51" s="285"/>
      <c r="V51" s="418">
        <v>0.53</v>
      </c>
      <c r="W51" s="418">
        <v>0.5</v>
      </c>
      <c r="X51" s="285"/>
      <c r="Y51" s="285"/>
      <c r="Z51" s="285"/>
      <c r="AA51" s="285"/>
      <c r="AB51" s="285"/>
      <c r="AC51" s="285"/>
      <c r="AD51" s="285"/>
      <c r="AE51" s="285"/>
      <c r="AF51" s="285"/>
      <c r="AG51" s="285"/>
      <c r="AH51" s="285"/>
      <c r="AI51" s="285"/>
      <c r="AJ51" s="285"/>
      <c r="AK51" s="285"/>
      <c r="AL51" s="285"/>
      <c r="AM51" s="285"/>
      <c r="AN51" s="285"/>
      <c r="AO51" s="285"/>
      <c r="AP51" s="285"/>
      <c r="AQ51" s="285"/>
      <c r="AR51" s="285"/>
      <c r="AS51" s="285"/>
    </row>
    <row r="52" spans="1:45" s="291" customFormat="1" ht="31.5" x14ac:dyDescent="0.25">
      <c r="A52" s="82"/>
      <c r="B52" s="283" t="s">
        <v>948</v>
      </c>
      <c r="C52" s="459" t="s">
        <v>809</v>
      </c>
      <c r="D52" s="285"/>
      <c r="E52" s="285"/>
      <c r="F52" s="285"/>
      <c r="G52" s="285"/>
      <c r="H52" s="285"/>
      <c r="I52" s="285"/>
      <c r="J52" s="285"/>
      <c r="K52" s="285"/>
      <c r="L52" s="418"/>
      <c r="M52" s="418"/>
      <c r="N52" s="285"/>
      <c r="O52" s="285"/>
      <c r="P52" s="285"/>
      <c r="Q52" s="285"/>
      <c r="R52" s="285"/>
      <c r="S52" s="285"/>
      <c r="T52" s="285"/>
      <c r="U52" s="285"/>
      <c r="V52" s="481">
        <v>1.5</v>
      </c>
      <c r="W52" s="481">
        <v>1.42</v>
      </c>
      <c r="X52" s="285"/>
      <c r="Y52" s="285"/>
      <c r="Z52" s="285"/>
      <c r="AA52" s="285"/>
      <c r="AB52" s="285"/>
      <c r="AC52" s="285"/>
      <c r="AD52" s="285"/>
      <c r="AE52" s="285"/>
      <c r="AF52" s="285"/>
      <c r="AG52" s="285"/>
      <c r="AH52" s="285"/>
      <c r="AI52" s="285"/>
      <c r="AJ52" s="285"/>
      <c r="AK52" s="285"/>
      <c r="AL52" s="285"/>
      <c r="AM52" s="285"/>
      <c r="AN52" s="285"/>
      <c r="AO52" s="285"/>
      <c r="AP52" s="285"/>
      <c r="AQ52" s="285"/>
      <c r="AR52" s="285"/>
      <c r="AS52" s="285"/>
    </row>
    <row r="53" spans="1:45" s="291" customFormat="1" ht="31.5" x14ac:dyDescent="0.25">
      <c r="A53" s="82"/>
      <c r="B53" s="283" t="s">
        <v>949</v>
      </c>
      <c r="C53" s="459" t="s">
        <v>809</v>
      </c>
      <c r="D53" s="285"/>
      <c r="E53" s="285"/>
      <c r="F53" s="285"/>
      <c r="G53" s="285"/>
      <c r="H53" s="285"/>
      <c r="I53" s="285"/>
      <c r="J53" s="285"/>
      <c r="K53" s="285"/>
      <c r="L53" s="418"/>
      <c r="M53" s="418"/>
      <c r="N53" s="285"/>
      <c r="O53" s="285"/>
      <c r="P53" s="285"/>
      <c r="Q53" s="285"/>
      <c r="R53" s="285"/>
      <c r="S53" s="285"/>
      <c r="T53" s="285"/>
      <c r="U53" s="285"/>
      <c r="V53" s="418">
        <v>0.99</v>
      </c>
      <c r="W53" s="418">
        <v>1.65</v>
      </c>
      <c r="X53" s="285"/>
      <c r="Y53" s="285"/>
      <c r="Z53" s="285"/>
      <c r="AA53" s="285"/>
      <c r="AB53" s="285"/>
      <c r="AC53" s="285"/>
      <c r="AD53" s="285"/>
      <c r="AE53" s="285"/>
      <c r="AF53" s="285"/>
      <c r="AG53" s="285"/>
      <c r="AH53" s="285"/>
      <c r="AI53" s="285"/>
      <c r="AJ53" s="285"/>
      <c r="AK53" s="285"/>
      <c r="AL53" s="285"/>
      <c r="AM53" s="285"/>
      <c r="AN53" s="285"/>
      <c r="AO53" s="285"/>
      <c r="AP53" s="285"/>
      <c r="AQ53" s="285"/>
      <c r="AR53" s="285"/>
      <c r="AS53" s="285"/>
    </row>
    <row r="54" spans="1:45" s="291" customFormat="1" ht="31.5" x14ac:dyDescent="0.25">
      <c r="A54" s="82" t="s">
        <v>611</v>
      </c>
      <c r="B54" s="289" t="s">
        <v>860</v>
      </c>
      <c r="C54" s="290" t="s">
        <v>809</v>
      </c>
      <c r="D54" s="285"/>
      <c r="E54" s="285"/>
      <c r="F54" s="285"/>
      <c r="G54" s="285"/>
      <c r="H54" s="285"/>
      <c r="I54" s="285"/>
      <c r="J54" s="285"/>
      <c r="K54" s="285"/>
      <c r="L54" s="418"/>
      <c r="M54" s="418"/>
      <c r="N54" s="285"/>
      <c r="O54" s="285"/>
      <c r="P54" s="285"/>
      <c r="Q54" s="285"/>
      <c r="R54" s="285"/>
      <c r="S54" s="285"/>
      <c r="T54" s="285"/>
      <c r="U54" s="285"/>
      <c r="V54" s="285"/>
      <c r="W54" s="285"/>
      <c r="X54" s="285"/>
      <c r="Y54" s="285"/>
      <c r="Z54" s="285"/>
      <c r="AA54" s="285"/>
      <c r="AB54" s="285"/>
      <c r="AC54" s="285"/>
      <c r="AD54" s="285"/>
      <c r="AE54" s="285"/>
      <c r="AF54" s="285"/>
      <c r="AG54" s="285"/>
      <c r="AH54" s="285"/>
      <c r="AI54" s="285"/>
      <c r="AJ54" s="285"/>
      <c r="AK54" s="285"/>
      <c r="AL54" s="285"/>
      <c r="AM54" s="285"/>
      <c r="AN54" s="285"/>
      <c r="AO54" s="285"/>
      <c r="AP54" s="285"/>
      <c r="AQ54" s="285"/>
      <c r="AR54" s="285"/>
      <c r="AS54" s="285"/>
    </row>
    <row r="55" spans="1:45" s="291" customFormat="1" ht="15.75" x14ac:dyDescent="0.25">
      <c r="A55" s="82"/>
      <c r="B55" s="289"/>
      <c r="C55" s="290"/>
      <c r="D55" s="285"/>
      <c r="E55" s="285"/>
      <c r="F55" s="285"/>
      <c r="G55" s="285"/>
      <c r="H55" s="285"/>
      <c r="I55" s="285"/>
      <c r="J55" s="285"/>
      <c r="K55" s="285"/>
      <c r="L55" s="286"/>
      <c r="M55" s="286"/>
      <c r="N55" s="285"/>
      <c r="O55" s="285"/>
      <c r="P55" s="285"/>
      <c r="Q55" s="285"/>
      <c r="R55" s="285"/>
      <c r="S55" s="285"/>
      <c r="T55" s="285"/>
      <c r="U55" s="285"/>
      <c r="V55" s="285"/>
      <c r="W55" s="285"/>
      <c r="X55" s="285"/>
      <c r="Y55" s="285"/>
      <c r="Z55" s="285"/>
      <c r="AA55" s="285"/>
      <c r="AB55" s="285"/>
      <c r="AC55" s="285"/>
      <c r="AD55" s="285"/>
      <c r="AE55" s="285"/>
      <c r="AF55" s="285"/>
      <c r="AG55" s="285"/>
      <c r="AH55" s="285"/>
      <c r="AI55" s="285"/>
      <c r="AJ55" s="285"/>
      <c r="AK55" s="285"/>
      <c r="AL55" s="285"/>
      <c r="AM55" s="285"/>
      <c r="AN55" s="285"/>
      <c r="AO55" s="285"/>
      <c r="AP55" s="285"/>
      <c r="AQ55" s="285"/>
      <c r="AR55" s="285"/>
      <c r="AS55" s="285"/>
    </row>
    <row r="56" spans="1:45" s="291" customFormat="1" ht="47.25" x14ac:dyDescent="0.25">
      <c r="A56" s="82" t="s">
        <v>559</v>
      </c>
      <c r="B56" s="479" t="s">
        <v>755</v>
      </c>
      <c r="C56" s="290"/>
      <c r="D56" s="285"/>
      <c r="E56" s="285"/>
      <c r="F56" s="285"/>
      <c r="G56" s="285"/>
      <c r="H56" s="285"/>
      <c r="I56" s="285"/>
      <c r="J56" s="285"/>
      <c r="K56" s="285"/>
      <c r="L56" s="286"/>
      <c r="M56" s="286"/>
      <c r="N56" s="285"/>
      <c r="O56" s="285"/>
      <c r="P56" s="285"/>
      <c r="Q56" s="285"/>
      <c r="R56" s="285"/>
      <c r="S56" s="285"/>
      <c r="T56" s="285"/>
      <c r="U56" s="285"/>
      <c r="V56" s="285"/>
      <c r="W56" s="285"/>
      <c r="X56" s="285"/>
      <c r="Y56" s="285"/>
      <c r="Z56" s="285"/>
      <c r="AA56" s="285"/>
      <c r="AB56" s="285"/>
      <c r="AC56" s="285"/>
      <c r="AD56" s="285"/>
      <c r="AE56" s="285"/>
      <c r="AF56" s="285"/>
      <c r="AG56" s="285"/>
      <c r="AH56" s="285"/>
      <c r="AI56" s="285"/>
      <c r="AJ56" s="285"/>
      <c r="AK56" s="285"/>
      <c r="AL56" s="285"/>
      <c r="AM56" s="285"/>
      <c r="AN56" s="285"/>
      <c r="AO56" s="285"/>
      <c r="AP56" s="285"/>
      <c r="AQ56" s="285"/>
      <c r="AR56" s="285"/>
      <c r="AS56" s="285"/>
    </row>
    <row r="57" spans="1:45" s="291" customFormat="1" ht="31.5" x14ac:dyDescent="0.25">
      <c r="A57" s="82" t="s">
        <v>615</v>
      </c>
      <c r="B57" s="462" t="s">
        <v>756</v>
      </c>
      <c r="C57" s="290"/>
      <c r="D57" s="285"/>
      <c r="E57" s="285"/>
      <c r="F57" s="285"/>
      <c r="G57" s="285"/>
      <c r="H57" s="285"/>
      <c r="I57" s="285"/>
      <c r="J57" s="285"/>
      <c r="K57" s="285"/>
      <c r="L57" s="285"/>
      <c r="M57" s="285"/>
      <c r="N57" s="285"/>
      <c r="O57" s="285"/>
      <c r="P57" s="285"/>
      <c r="Q57" s="285"/>
      <c r="R57" s="285"/>
      <c r="S57" s="285"/>
      <c r="T57" s="285"/>
      <c r="U57" s="285"/>
      <c r="V57" s="285"/>
      <c r="W57" s="285"/>
      <c r="X57" s="285"/>
      <c r="Y57" s="285"/>
      <c r="Z57" s="285"/>
      <c r="AA57" s="285"/>
      <c r="AB57" s="285"/>
      <c r="AC57" s="285"/>
      <c r="AD57" s="285"/>
      <c r="AE57" s="285"/>
      <c r="AF57" s="285"/>
      <c r="AG57" s="285"/>
      <c r="AH57" s="285"/>
      <c r="AI57" s="285"/>
      <c r="AJ57" s="285"/>
      <c r="AK57" s="285"/>
      <c r="AL57" s="285"/>
      <c r="AM57" s="285"/>
      <c r="AN57" s="285"/>
      <c r="AO57" s="285"/>
      <c r="AP57" s="285"/>
      <c r="AQ57" s="285"/>
      <c r="AR57" s="285"/>
      <c r="AS57" s="285"/>
    </row>
    <row r="58" spans="1:45" s="291" customFormat="1" ht="47.25" x14ac:dyDescent="0.25">
      <c r="A58" s="82" t="s">
        <v>616</v>
      </c>
      <c r="B58" s="462" t="s">
        <v>757</v>
      </c>
      <c r="C58" s="290"/>
      <c r="D58" s="285"/>
      <c r="E58" s="285"/>
      <c r="F58" s="285"/>
      <c r="G58" s="285"/>
      <c r="H58" s="285"/>
      <c r="I58" s="285"/>
      <c r="J58" s="285"/>
      <c r="K58" s="285"/>
      <c r="L58" s="418"/>
      <c r="M58" s="418"/>
      <c r="N58" s="285"/>
      <c r="O58" s="285"/>
      <c r="P58" s="285"/>
      <c r="Q58" s="285"/>
      <c r="R58" s="285"/>
      <c r="S58" s="285"/>
      <c r="T58" s="285"/>
      <c r="U58" s="285"/>
      <c r="V58" s="285"/>
      <c r="W58" s="285"/>
      <c r="X58" s="285"/>
      <c r="Y58" s="285"/>
      <c r="Z58" s="285"/>
      <c r="AA58" s="285"/>
      <c r="AB58" s="285"/>
      <c r="AC58" s="285"/>
      <c r="AD58" s="285"/>
      <c r="AE58" s="285"/>
      <c r="AF58" s="285"/>
      <c r="AG58" s="285"/>
      <c r="AH58" s="285"/>
      <c r="AI58" s="285"/>
      <c r="AJ58" s="285"/>
      <c r="AK58" s="285"/>
      <c r="AL58" s="285"/>
      <c r="AM58" s="285"/>
      <c r="AN58" s="285"/>
      <c r="AO58" s="285"/>
      <c r="AP58" s="285"/>
      <c r="AQ58" s="285"/>
      <c r="AR58" s="285"/>
      <c r="AS58" s="285"/>
    </row>
    <row r="59" spans="1:45" s="291" customFormat="1" ht="15.75" x14ac:dyDescent="0.25">
      <c r="A59" s="82"/>
      <c r="B59" s="288" t="s">
        <v>850</v>
      </c>
      <c r="C59" s="290" t="s">
        <v>809</v>
      </c>
      <c r="D59" s="285"/>
      <c r="E59" s="285"/>
      <c r="F59" s="285"/>
      <c r="G59" s="285"/>
      <c r="H59" s="285"/>
      <c r="I59" s="285"/>
      <c r="J59" s="285"/>
      <c r="K59" s="285"/>
      <c r="L59" s="285"/>
      <c r="M59" s="285"/>
      <c r="N59" s="285"/>
      <c r="O59" s="285"/>
      <c r="P59" s="285"/>
      <c r="Q59" s="285"/>
      <c r="R59" s="285"/>
      <c r="S59" s="285"/>
      <c r="T59" s="285"/>
      <c r="U59" s="285"/>
      <c r="V59" s="285"/>
      <c r="W59" s="285"/>
      <c r="X59" s="285"/>
      <c r="Y59" s="285"/>
      <c r="Z59" s="285"/>
      <c r="AA59" s="285"/>
      <c r="AB59" s="285"/>
      <c r="AC59" s="285"/>
      <c r="AD59" s="285"/>
      <c r="AE59" s="285"/>
      <c r="AF59" s="285"/>
      <c r="AG59" s="285"/>
      <c r="AH59" s="285"/>
      <c r="AI59" s="285"/>
      <c r="AJ59" s="285"/>
      <c r="AK59" s="285"/>
      <c r="AL59" s="285"/>
      <c r="AM59" s="285"/>
      <c r="AN59" s="285"/>
      <c r="AO59" s="285"/>
      <c r="AP59" s="285"/>
      <c r="AQ59" s="285"/>
      <c r="AR59" s="285"/>
      <c r="AS59" s="285"/>
    </row>
    <row r="60" spans="1:45" s="291" customFormat="1" ht="15.75" x14ac:dyDescent="0.25">
      <c r="A60" s="82"/>
      <c r="B60" s="288" t="s">
        <v>851</v>
      </c>
      <c r="C60" s="290" t="s">
        <v>809</v>
      </c>
      <c r="D60" s="285"/>
      <c r="E60" s="285"/>
      <c r="F60" s="285"/>
      <c r="G60" s="285"/>
      <c r="H60" s="285"/>
      <c r="I60" s="285"/>
      <c r="J60" s="285"/>
      <c r="K60" s="285"/>
      <c r="L60" s="285"/>
      <c r="M60" s="285"/>
      <c r="N60" s="285"/>
      <c r="O60" s="285"/>
      <c r="P60" s="285"/>
      <c r="Q60" s="285"/>
      <c r="R60" s="285"/>
      <c r="S60" s="285"/>
      <c r="T60" s="285"/>
      <c r="U60" s="285"/>
      <c r="V60" s="418"/>
      <c r="W60" s="418"/>
      <c r="X60" s="285"/>
      <c r="Y60" s="285"/>
      <c r="Z60" s="285"/>
      <c r="AA60" s="285"/>
      <c r="AB60" s="285"/>
      <c r="AC60" s="285"/>
      <c r="AD60" s="285"/>
      <c r="AE60" s="285"/>
      <c r="AF60" s="285"/>
      <c r="AG60" s="285"/>
      <c r="AH60" s="285"/>
      <c r="AI60" s="285"/>
      <c r="AJ60" s="285"/>
      <c r="AK60" s="285"/>
      <c r="AL60" s="285"/>
      <c r="AM60" s="285"/>
      <c r="AN60" s="285"/>
      <c r="AO60" s="285"/>
      <c r="AP60" s="285"/>
      <c r="AQ60" s="285"/>
      <c r="AR60" s="285"/>
      <c r="AS60" s="285"/>
    </row>
    <row r="61" spans="1:45" s="291" customFormat="1" ht="15.75" x14ac:dyDescent="0.25">
      <c r="A61" s="82"/>
      <c r="B61" s="288" t="s">
        <v>822</v>
      </c>
      <c r="C61" s="290" t="s">
        <v>809</v>
      </c>
      <c r="D61" s="285"/>
      <c r="E61" s="285"/>
      <c r="F61" s="285"/>
      <c r="G61" s="285"/>
      <c r="H61" s="285"/>
      <c r="I61" s="285"/>
      <c r="J61" s="285"/>
      <c r="K61" s="285"/>
      <c r="L61" s="285"/>
      <c r="M61" s="285"/>
      <c r="N61" s="285"/>
      <c r="O61" s="285"/>
      <c r="P61" s="285"/>
      <c r="Q61" s="285"/>
      <c r="R61" s="285"/>
      <c r="S61" s="285"/>
      <c r="T61" s="285"/>
      <c r="U61" s="285"/>
      <c r="V61" s="418"/>
      <c r="W61" s="418"/>
      <c r="X61" s="285"/>
      <c r="Y61" s="285"/>
      <c r="Z61" s="285"/>
      <c r="AA61" s="285"/>
      <c r="AB61" s="285"/>
      <c r="AC61" s="285"/>
      <c r="AD61" s="285"/>
      <c r="AE61" s="285"/>
      <c r="AF61" s="285"/>
      <c r="AG61" s="285"/>
      <c r="AH61" s="285"/>
      <c r="AI61" s="285"/>
      <c r="AJ61" s="285"/>
      <c r="AK61" s="285"/>
      <c r="AL61" s="285"/>
      <c r="AM61" s="285"/>
      <c r="AN61" s="285"/>
      <c r="AO61" s="285"/>
      <c r="AP61" s="285"/>
      <c r="AQ61" s="285"/>
      <c r="AR61" s="285"/>
      <c r="AS61" s="285"/>
    </row>
    <row r="62" spans="1:45" s="291" customFormat="1" ht="15.75" x14ac:dyDescent="0.25">
      <c r="A62" s="82"/>
      <c r="B62" s="288"/>
      <c r="C62" s="290" t="s">
        <v>809</v>
      </c>
      <c r="D62" s="285"/>
      <c r="E62" s="285"/>
      <c r="F62" s="285"/>
      <c r="G62" s="285"/>
      <c r="H62" s="285"/>
      <c r="I62" s="285"/>
      <c r="J62" s="285"/>
      <c r="K62" s="285"/>
      <c r="L62" s="285"/>
      <c r="M62" s="285"/>
      <c r="N62" s="285"/>
      <c r="O62" s="285"/>
      <c r="P62" s="285"/>
      <c r="Q62" s="285"/>
      <c r="R62" s="285"/>
      <c r="S62" s="285"/>
      <c r="T62" s="285"/>
      <c r="U62" s="285"/>
      <c r="V62" s="418"/>
      <c r="W62" s="418"/>
      <c r="X62" s="285"/>
      <c r="Y62" s="285"/>
      <c r="Z62" s="285"/>
      <c r="AA62" s="285"/>
      <c r="AB62" s="285"/>
      <c r="AC62" s="285"/>
      <c r="AD62" s="285"/>
      <c r="AE62" s="285"/>
      <c r="AF62" s="285"/>
      <c r="AG62" s="285"/>
      <c r="AH62" s="285"/>
      <c r="AI62" s="285"/>
      <c r="AJ62" s="285"/>
      <c r="AK62" s="285"/>
      <c r="AL62" s="285"/>
      <c r="AM62" s="285"/>
      <c r="AN62" s="285"/>
      <c r="AO62" s="285"/>
      <c r="AP62" s="285"/>
      <c r="AQ62" s="285"/>
      <c r="AR62" s="285"/>
      <c r="AS62" s="285"/>
    </row>
    <row r="63" spans="1:45" s="291" customFormat="1" ht="15.75" x14ac:dyDescent="0.25">
      <c r="A63" s="82"/>
      <c r="B63" s="288"/>
      <c r="C63" s="290"/>
      <c r="D63" s="285"/>
      <c r="E63" s="285"/>
      <c r="F63" s="285"/>
      <c r="G63" s="285"/>
      <c r="H63" s="285"/>
      <c r="I63" s="285"/>
      <c r="J63" s="285"/>
      <c r="K63" s="285"/>
      <c r="L63" s="285"/>
      <c r="M63" s="285"/>
      <c r="N63" s="285"/>
      <c r="O63" s="285"/>
      <c r="P63" s="285"/>
      <c r="Q63" s="285"/>
      <c r="R63" s="285"/>
      <c r="S63" s="285"/>
      <c r="T63" s="285"/>
      <c r="U63" s="285"/>
      <c r="V63" s="481"/>
      <c r="W63" s="481"/>
      <c r="X63" s="285"/>
      <c r="Y63" s="285"/>
      <c r="Z63" s="285"/>
      <c r="AA63" s="285"/>
      <c r="AB63" s="285"/>
      <c r="AC63" s="285"/>
      <c r="AD63" s="285"/>
      <c r="AE63" s="285"/>
      <c r="AF63" s="285"/>
      <c r="AG63" s="285"/>
      <c r="AH63" s="285"/>
      <c r="AI63" s="285"/>
      <c r="AJ63" s="285"/>
      <c r="AK63" s="285"/>
      <c r="AL63" s="285"/>
      <c r="AM63" s="285"/>
      <c r="AN63" s="285"/>
      <c r="AO63" s="285"/>
      <c r="AP63" s="285"/>
      <c r="AQ63" s="285"/>
      <c r="AR63" s="285"/>
      <c r="AS63" s="285"/>
    </row>
    <row r="64" spans="1:45" s="291" customFormat="1" ht="63" x14ac:dyDescent="0.25">
      <c r="A64" s="477" t="s">
        <v>758</v>
      </c>
      <c r="B64" s="475" t="s">
        <v>759</v>
      </c>
      <c r="C64" s="290"/>
      <c r="D64" s="285"/>
      <c r="E64" s="285"/>
      <c r="F64" s="285"/>
      <c r="G64" s="285"/>
      <c r="H64" s="285"/>
      <c r="I64" s="285"/>
      <c r="J64" s="285"/>
      <c r="K64" s="285"/>
      <c r="L64" s="285"/>
      <c r="M64" s="285"/>
      <c r="N64" s="285"/>
      <c r="O64" s="285"/>
      <c r="P64" s="285"/>
      <c r="Q64" s="285"/>
      <c r="R64" s="285"/>
      <c r="S64" s="285"/>
      <c r="T64" s="285"/>
      <c r="U64" s="285"/>
      <c r="V64" s="418"/>
      <c r="W64" s="418"/>
      <c r="X64" s="285"/>
      <c r="Y64" s="285"/>
      <c r="Z64" s="285"/>
      <c r="AA64" s="285"/>
      <c r="AB64" s="285"/>
      <c r="AC64" s="285"/>
      <c r="AD64" s="285"/>
      <c r="AE64" s="285"/>
      <c r="AF64" s="285"/>
      <c r="AG64" s="285"/>
      <c r="AH64" s="285"/>
      <c r="AI64" s="285"/>
      <c r="AJ64" s="285"/>
      <c r="AK64" s="285"/>
      <c r="AL64" s="285"/>
      <c r="AM64" s="285"/>
      <c r="AN64" s="285"/>
      <c r="AO64" s="285"/>
      <c r="AP64" s="285"/>
      <c r="AQ64" s="285"/>
      <c r="AR64" s="285"/>
      <c r="AS64" s="285"/>
    </row>
    <row r="65" spans="1:45" s="291" customFormat="1" ht="47.25" x14ac:dyDescent="0.25">
      <c r="A65" s="477" t="s">
        <v>760</v>
      </c>
      <c r="B65" s="475" t="s">
        <v>761</v>
      </c>
      <c r="C65" s="290"/>
      <c r="D65" s="285"/>
      <c r="E65" s="285"/>
      <c r="F65" s="285"/>
      <c r="G65" s="285"/>
      <c r="H65" s="285"/>
      <c r="I65" s="285"/>
      <c r="J65" s="285"/>
      <c r="K65" s="285"/>
      <c r="L65" s="418">
        <f>SUM(L66:L69)</f>
        <v>0.4</v>
      </c>
      <c r="M65" s="418">
        <f>SUM(M66:M69)</f>
        <v>0.4</v>
      </c>
      <c r="N65" s="285"/>
      <c r="O65" s="285"/>
      <c r="P65" s="285"/>
      <c r="Q65" s="285"/>
      <c r="R65" s="285"/>
      <c r="S65" s="285"/>
      <c r="T65" s="285"/>
      <c r="U65" s="418"/>
      <c r="V65" s="418">
        <f>SUM(V66:V69)</f>
        <v>2.1760000000000002</v>
      </c>
      <c r="W65" s="418">
        <f>SUM(W66:W69)</f>
        <v>1.909</v>
      </c>
      <c r="X65" s="285"/>
      <c r="Y65" s="285"/>
      <c r="Z65" s="285"/>
      <c r="AA65" s="285"/>
      <c r="AB65" s="285"/>
      <c r="AC65" s="285"/>
      <c r="AD65" s="285"/>
      <c r="AE65" s="285"/>
      <c r="AF65" s="285"/>
      <c r="AG65" s="285"/>
      <c r="AH65" s="285"/>
      <c r="AI65" s="285"/>
      <c r="AJ65" s="285"/>
      <c r="AK65" s="285"/>
      <c r="AL65" s="285"/>
      <c r="AM65" s="285"/>
      <c r="AN65" s="285"/>
      <c r="AO65" s="285"/>
      <c r="AP65" s="285"/>
      <c r="AQ65" s="285"/>
      <c r="AR65" s="285"/>
      <c r="AS65" s="285"/>
    </row>
    <row r="66" spans="1:45" s="291" customFormat="1" ht="31.5" x14ac:dyDescent="0.25">
      <c r="A66" s="82"/>
      <c r="B66" s="282" t="s">
        <v>950</v>
      </c>
      <c r="C66" s="459" t="s">
        <v>809</v>
      </c>
      <c r="D66" s="285"/>
      <c r="E66" s="285"/>
      <c r="F66" s="285"/>
      <c r="G66" s="285"/>
      <c r="H66" s="285"/>
      <c r="I66" s="285"/>
      <c r="J66" s="285"/>
      <c r="K66" s="285"/>
      <c r="L66" s="418"/>
      <c r="M66" s="418"/>
      <c r="N66" s="285"/>
      <c r="O66" s="285"/>
      <c r="P66" s="285"/>
      <c r="Q66" s="285"/>
      <c r="R66" s="285"/>
      <c r="S66" s="285"/>
      <c r="T66" s="285"/>
      <c r="U66" s="418"/>
      <c r="V66" s="418">
        <v>1</v>
      </c>
      <c r="W66" s="418">
        <v>0.97599999999999998</v>
      </c>
      <c r="X66" s="285"/>
      <c r="Y66" s="285"/>
      <c r="Z66" s="285"/>
      <c r="AA66" s="285"/>
      <c r="AB66" s="285"/>
      <c r="AC66" s="285"/>
      <c r="AD66" s="285"/>
      <c r="AE66" s="285"/>
      <c r="AF66" s="285"/>
      <c r="AG66" s="285"/>
      <c r="AH66" s="285"/>
      <c r="AI66" s="285"/>
      <c r="AJ66" s="285"/>
      <c r="AK66" s="285"/>
      <c r="AL66" s="285"/>
      <c r="AM66" s="285"/>
      <c r="AN66" s="285"/>
      <c r="AO66" s="285"/>
      <c r="AP66" s="285"/>
      <c r="AQ66" s="285"/>
      <c r="AR66" s="285"/>
      <c r="AS66" s="285"/>
    </row>
    <row r="67" spans="1:45" s="291" customFormat="1" ht="31.5" x14ac:dyDescent="0.25">
      <c r="A67" s="82"/>
      <c r="B67" s="282" t="s">
        <v>960</v>
      </c>
      <c r="C67" s="459" t="s">
        <v>809</v>
      </c>
      <c r="D67" s="285"/>
      <c r="E67" s="285"/>
      <c r="F67" s="285"/>
      <c r="G67" s="285"/>
      <c r="H67" s="285"/>
      <c r="I67" s="285"/>
      <c r="J67" s="285"/>
      <c r="K67" s="285"/>
      <c r="L67" s="418"/>
      <c r="M67" s="418"/>
      <c r="N67" s="285"/>
      <c r="O67" s="285"/>
      <c r="P67" s="285"/>
      <c r="Q67" s="285"/>
      <c r="R67" s="285"/>
      <c r="S67" s="285"/>
      <c r="T67" s="285"/>
      <c r="U67" s="418"/>
      <c r="V67" s="418">
        <v>0.52600000000000002</v>
      </c>
      <c r="W67" s="418">
        <v>0.49</v>
      </c>
      <c r="X67" s="285"/>
      <c r="Y67" s="285"/>
      <c r="Z67" s="285"/>
      <c r="AA67" s="285"/>
      <c r="AB67" s="285"/>
      <c r="AC67" s="285"/>
      <c r="AD67" s="285"/>
      <c r="AE67" s="285"/>
      <c r="AF67" s="285"/>
      <c r="AG67" s="285"/>
      <c r="AH67" s="285"/>
      <c r="AI67" s="285"/>
      <c r="AJ67" s="285"/>
      <c r="AK67" s="285"/>
      <c r="AL67" s="285"/>
      <c r="AM67" s="285"/>
      <c r="AN67" s="285"/>
      <c r="AO67" s="285"/>
      <c r="AP67" s="285"/>
      <c r="AQ67" s="285"/>
      <c r="AR67" s="285"/>
      <c r="AS67" s="285"/>
    </row>
    <row r="68" spans="1:45" s="291" customFormat="1" ht="31.5" x14ac:dyDescent="0.25">
      <c r="A68" s="82"/>
      <c r="B68" s="282" t="s">
        <v>953</v>
      </c>
      <c r="C68" s="459" t="s">
        <v>809</v>
      </c>
      <c r="D68" s="285"/>
      <c r="E68" s="285"/>
      <c r="F68" s="285"/>
      <c r="G68" s="285"/>
      <c r="H68" s="285"/>
      <c r="I68" s="285"/>
      <c r="J68" s="285"/>
      <c r="K68" s="285"/>
      <c r="L68" s="418"/>
      <c r="M68" s="418"/>
      <c r="N68" s="285"/>
      <c r="O68" s="285"/>
      <c r="P68" s="285"/>
      <c r="Q68" s="285"/>
      <c r="R68" s="285"/>
      <c r="S68" s="285"/>
      <c r="T68" s="285"/>
      <c r="U68" s="285"/>
      <c r="V68" s="418">
        <v>0.65</v>
      </c>
      <c r="W68" s="418">
        <v>0.443</v>
      </c>
      <c r="X68" s="285"/>
      <c r="Y68" s="285"/>
      <c r="Z68" s="285"/>
      <c r="AA68" s="285"/>
      <c r="AB68" s="285"/>
      <c r="AC68" s="285"/>
      <c r="AD68" s="285"/>
      <c r="AE68" s="285"/>
      <c r="AF68" s="285"/>
      <c r="AG68" s="285"/>
      <c r="AH68" s="285"/>
      <c r="AI68" s="285"/>
      <c r="AJ68" s="285"/>
      <c r="AK68" s="285"/>
      <c r="AL68" s="285"/>
      <c r="AM68" s="285"/>
      <c r="AN68" s="285"/>
      <c r="AO68" s="285"/>
      <c r="AP68" s="285"/>
      <c r="AQ68" s="285"/>
      <c r="AR68" s="285"/>
      <c r="AS68" s="285"/>
    </row>
    <row r="69" spans="1:45" s="291" customFormat="1" ht="31.5" x14ac:dyDescent="0.25">
      <c r="A69" s="82"/>
      <c r="B69" s="282" t="s">
        <v>961</v>
      </c>
      <c r="C69" s="459" t="s">
        <v>809</v>
      </c>
      <c r="D69" s="285"/>
      <c r="E69" s="285"/>
      <c r="F69" s="285"/>
      <c r="G69" s="285"/>
      <c r="H69" s="285"/>
      <c r="I69" s="285"/>
      <c r="J69" s="285"/>
      <c r="K69" s="285"/>
      <c r="L69" s="418">
        <v>0.4</v>
      </c>
      <c r="M69" s="418">
        <v>0.4</v>
      </c>
      <c r="N69" s="285"/>
      <c r="O69" s="285"/>
      <c r="P69" s="285"/>
      <c r="Q69" s="285"/>
      <c r="R69" s="285"/>
      <c r="S69" s="285"/>
      <c r="T69" s="285"/>
      <c r="U69" s="285"/>
      <c r="V69" s="285">
        <v>0</v>
      </c>
      <c r="W69" s="285">
        <v>0</v>
      </c>
      <c r="X69" s="285"/>
      <c r="Y69" s="285"/>
      <c r="Z69" s="285"/>
      <c r="AA69" s="285"/>
      <c r="AB69" s="285"/>
      <c r="AC69" s="285"/>
      <c r="AD69" s="285"/>
      <c r="AE69" s="285"/>
      <c r="AF69" s="285"/>
      <c r="AG69" s="285"/>
      <c r="AH69" s="285"/>
      <c r="AI69" s="285"/>
      <c r="AJ69" s="285"/>
      <c r="AK69" s="285"/>
      <c r="AL69" s="285"/>
      <c r="AM69" s="285"/>
      <c r="AN69" s="285"/>
      <c r="AO69" s="285"/>
      <c r="AP69" s="285"/>
      <c r="AQ69" s="285"/>
      <c r="AR69" s="285"/>
      <c r="AS69" s="285"/>
    </row>
    <row r="70" spans="1:45" s="291" customFormat="1" ht="15.75" x14ac:dyDescent="0.25">
      <c r="A70" s="253"/>
      <c r="B70" s="254"/>
      <c r="C70" s="255"/>
      <c r="D70" s="256"/>
      <c r="E70" s="256"/>
      <c r="F70" s="256"/>
      <c r="G70" s="256"/>
      <c r="H70" s="256"/>
      <c r="I70" s="256"/>
      <c r="J70" s="256"/>
      <c r="K70" s="256"/>
      <c r="L70" s="256"/>
      <c r="M70" s="256"/>
      <c r="N70" s="256"/>
      <c r="O70" s="256"/>
      <c r="P70" s="256"/>
      <c r="Q70" s="256"/>
      <c r="R70" s="256"/>
      <c r="S70" s="256"/>
      <c r="T70" s="256"/>
      <c r="U70" s="256"/>
      <c r="V70" s="256"/>
      <c r="W70" s="256"/>
      <c r="X70" s="256"/>
      <c r="Y70" s="256"/>
      <c r="Z70" s="256"/>
      <c r="AA70" s="256"/>
      <c r="AB70" s="256"/>
      <c r="AC70" s="256"/>
      <c r="AD70" s="256"/>
      <c r="AE70" s="256"/>
      <c r="AF70" s="256"/>
      <c r="AG70" s="256"/>
      <c r="AH70" s="256"/>
      <c r="AI70" s="256"/>
      <c r="AJ70" s="256"/>
      <c r="AK70" s="256"/>
      <c r="AL70" s="256"/>
      <c r="AM70" s="256"/>
      <c r="AN70" s="256"/>
      <c r="AO70" s="256"/>
      <c r="AP70" s="256"/>
      <c r="AQ70" s="256"/>
      <c r="AR70" s="256"/>
      <c r="AS70" s="256"/>
    </row>
    <row r="71" spans="1:45" s="291" customFormat="1" ht="15.75" x14ac:dyDescent="0.25">
      <c r="A71" s="263"/>
      <c r="B71" s="249"/>
      <c r="C71" s="264"/>
      <c r="D71" s="256"/>
      <c r="E71" s="256"/>
      <c r="F71" s="256"/>
      <c r="G71" s="256"/>
      <c r="H71" s="256"/>
      <c r="I71" s="256"/>
      <c r="J71" s="256"/>
      <c r="K71" s="256"/>
      <c r="L71" s="256"/>
      <c r="M71" s="256"/>
      <c r="N71" s="256"/>
      <c r="O71" s="256"/>
      <c r="P71" s="256"/>
      <c r="Q71" s="256"/>
      <c r="R71" s="256"/>
      <c r="S71" s="256"/>
      <c r="T71" s="256"/>
      <c r="U71" s="256"/>
      <c r="V71" s="256"/>
      <c r="W71" s="256"/>
      <c r="X71" s="256"/>
      <c r="Y71" s="256"/>
      <c r="Z71" s="256"/>
      <c r="AA71" s="256"/>
      <c r="AB71" s="256"/>
      <c r="AC71" s="256"/>
      <c r="AD71" s="256"/>
      <c r="AE71" s="256"/>
      <c r="AF71" s="256"/>
      <c r="AG71" s="256"/>
      <c r="AH71" s="256"/>
      <c r="AI71" s="256"/>
      <c r="AJ71" s="256"/>
      <c r="AK71" s="256"/>
      <c r="AL71" s="256"/>
      <c r="AM71" s="256"/>
      <c r="AN71" s="256"/>
      <c r="AO71" s="256"/>
      <c r="AP71" s="256"/>
      <c r="AQ71" s="256"/>
      <c r="AR71" s="256"/>
      <c r="AS71" s="256"/>
    </row>
    <row r="72" spans="1:45" s="291" customFormat="1" ht="15.75" x14ac:dyDescent="0.25">
      <c r="A72" s="263"/>
      <c r="B72" s="249"/>
      <c r="C72" s="264"/>
      <c r="D72" s="256"/>
      <c r="E72" s="256"/>
      <c r="F72" s="256"/>
      <c r="G72" s="256"/>
      <c r="H72" s="256"/>
      <c r="I72" s="256"/>
      <c r="J72" s="256"/>
      <c r="K72" s="256"/>
      <c r="L72" s="256"/>
      <c r="M72" s="256"/>
      <c r="N72" s="256"/>
      <c r="O72" s="256"/>
      <c r="P72" s="256"/>
      <c r="Q72" s="256"/>
      <c r="R72" s="256"/>
      <c r="S72" s="256"/>
      <c r="T72" s="256"/>
      <c r="U72" s="256"/>
      <c r="V72" s="256"/>
      <c r="W72" s="256"/>
      <c r="X72" s="256"/>
      <c r="Y72" s="256"/>
      <c r="Z72" s="256"/>
      <c r="AA72" s="256"/>
      <c r="AB72" s="256"/>
      <c r="AC72" s="256"/>
      <c r="AD72" s="256"/>
      <c r="AE72" s="256"/>
      <c r="AF72" s="256"/>
      <c r="AG72" s="256"/>
      <c r="AH72" s="256"/>
      <c r="AI72" s="256"/>
      <c r="AJ72" s="256"/>
      <c r="AK72" s="256"/>
      <c r="AL72" s="256"/>
      <c r="AM72" s="256"/>
      <c r="AN72" s="256"/>
      <c r="AO72" s="256"/>
      <c r="AP72" s="256"/>
      <c r="AQ72" s="256"/>
      <c r="AR72" s="256"/>
      <c r="AS72" s="256"/>
    </row>
    <row r="73" spans="1:45" s="291" customFormat="1" ht="15.75" x14ac:dyDescent="0.25">
      <c r="A73" s="263"/>
      <c r="B73" s="249"/>
      <c r="C73" s="264"/>
      <c r="D73" s="256"/>
      <c r="E73" s="256"/>
      <c r="F73" s="256"/>
      <c r="G73" s="256"/>
      <c r="H73" s="256"/>
      <c r="I73" s="256"/>
      <c r="J73" s="256"/>
      <c r="K73" s="256"/>
      <c r="L73" s="256"/>
      <c r="M73" s="256"/>
      <c r="N73" s="256"/>
      <c r="O73" s="256"/>
      <c r="P73" s="256"/>
      <c r="Q73" s="256"/>
      <c r="R73" s="256"/>
      <c r="S73" s="256"/>
      <c r="T73" s="256"/>
      <c r="U73" s="256"/>
      <c r="V73" s="256"/>
      <c r="W73" s="256"/>
      <c r="X73" s="256"/>
      <c r="Y73" s="256"/>
      <c r="Z73" s="256"/>
      <c r="AA73" s="256"/>
      <c r="AB73" s="256"/>
      <c r="AC73" s="256"/>
      <c r="AD73" s="256"/>
      <c r="AE73" s="256"/>
      <c r="AF73" s="256"/>
      <c r="AG73" s="256"/>
      <c r="AH73" s="256"/>
      <c r="AI73" s="256"/>
      <c r="AJ73" s="256"/>
      <c r="AK73" s="256"/>
      <c r="AL73" s="256"/>
      <c r="AM73" s="256"/>
      <c r="AN73" s="256"/>
      <c r="AO73" s="256"/>
      <c r="AP73" s="256"/>
      <c r="AQ73" s="256"/>
      <c r="AR73" s="256"/>
      <c r="AS73" s="256"/>
    </row>
    <row r="74" spans="1:45" s="291" customFormat="1" ht="15.75" x14ac:dyDescent="0.25">
      <c r="A74" s="263"/>
      <c r="B74" s="251"/>
      <c r="C74" s="264"/>
      <c r="D74" s="256"/>
      <c r="E74" s="256"/>
      <c r="F74" s="256"/>
      <c r="G74" s="256"/>
      <c r="H74" s="256"/>
      <c r="I74" s="256"/>
      <c r="J74" s="256"/>
      <c r="K74" s="256"/>
      <c r="L74" s="256"/>
      <c r="M74" s="256"/>
      <c r="N74" s="256"/>
      <c r="O74" s="256"/>
      <c r="P74" s="256"/>
      <c r="Q74" s="256"/>
      <c r="R74" s="256"/>
      <c r="S74" s="256"/>
      <c r="T74" s="256"/>
      <c r="U74" s="256"/>
      <c r="V74" s="256"/>
      <c r="W74" s="256"/>
      <c r="X74" s="256"/>
      <c r="Y74" s="256"/>
      <c r="Z74" s="256"/>
      <c r="AA74" s="256"/>
      <c r="AB74" s="256"/>
      <c r="AC74" s="256"/>
      <c r="AD74" s="256"/>
      <c r="AE74" s="256"/>
      <c r="AF74" s="256"/>
      <c r="AG74" s="256"/>
      <c r="AH74" s="256"/>
      <c r="AI74" s="256"/>
      <c r="AJ74" s="256"/>
      <c r="AK74" s="256"/>
      <c r="AL74" s="256"/>
      <c r="AM74" s="256"/>
      <c r="AN74" s="256"/>
      <c r="AO74" s="256"/>
      <c r="AP74" s="256"/>
      <c r="AQ74" s="256"/>
      <c r="AR74" s="256"/>
      <c r="AS74" s="256"/>
    </row>
    <row r="75" spans="1:45" s="291" customFormat="1" ht="15.75" x14ac:dyDescent="0.25">
      <c r="A75" s="263"/>
      <c r="B75" s="249"/>
      <c r="C75" s="264"/>
      <c r="D75" s="256"/>
      <c r="E75" s="256"/>
      <c r="F75" s="256"/>
      <c r="G75" s="256"/>
      <c r="H75" s="256"/>
      <c r="I75" s="256"/>
      <c r="J75" s="480"/>
      <c r="K75" s="256"/>
      <c r="L75" s="256"/>
      <c r="M75" s="256"/>
      <c r="N75" s="256"/>
      <c r="O75" s="256"/>
      <c r="P75" s="256"/>
      <c r="Q75" s="256"/>
      <c r="R75" s="256"/>
      <c r="S75" s="256"/>
      <c r="T75" s="256"/>
      <c r="U75" s="256"/>
      <c r="V75" s="256"/>
      <c r="W75" s="256"/>
      <c r="X75" s="256"/>
      <c r="Y75" s="256"/>
      <c r="Z75" s="256"/>
      <c r="AA75" s="256"/>
      <c r="AB75" s="256"/>
      <c r="AC75" s="256"/>
      <c r="AD75" s="256"/>
      <c r="AE75" s="256"/>
      <c r="AF75" s="256"/>
      <c r="AG75" s="256"/>
      <c r="AH75" s="256"/>
      <c r="AI75" s="256"/>
      <c r="AJ75" s="256"/>
      <c r="AK75" s="256"/>
      <c r="AL75" s="256"/>
      <c r="AM75" s="256"/>
      <c r="AN75" s="256"/>
      <c r="AO75" s="256"/>
      <c r="AP75" s="256"/>
      <c r="AQ75" s="256"/>
      <c r="AR75" s="256"/>
      <c r="AS75" s="256"/>
    </row>
    <row r="76" spans="1:45" s="291" customFormat="1" ht="15.75" x14ac:dyDescent="0.25">
      <c r="A76" s="268"/>
      <c r="B76" s="252"/>
      <c r="C76" s="264"/>
      <c r="D76" s="256"/>
      <c r="E76" s="256"/>
      <c r="F76" s="256"/>
      <c r="G76" s="256"/>
      <c r="H76" s="256"/>
      <c r="I76" s="256"/>
      <c r="J76" s="256"/>
      <c r="K76" s="256"/>
      <c r="L76" s="256"/>
      <c r="M76" s="256"/>
      <c r="N76" s="256"/>
      <c r="O76" s="256"/>
      <c r="P76" s="256"/>
      <c r="Q76" s="256"/>
      <c r="R76" s="256"/>
      <c r="S76" s="256"/>
      <c r="T76" s="256"/>
      <c r="U76" s="256"/>
      <c r="V76" s="256"/>
      <c r="W76" s="256"/>
      <c r="X76" s="256"/>
      <c r="Y76" s="256"/>
      <c r="Z76" s="256"/>
      <c r="AA76" s="256"/>
      <c r="AB76" s="256"/>
      <c r="AC76" s="256"/>
      <c r="AD76" s="256"/>
      <c r="AE76" s="256"/>
      <c r="AF76" s="256"/>
      <c r="AG76" s="256"/>
      <c r="AH76" s="256"/>
      <c r="AI76" s="256"/>
      <c r="AJ76" s="256"/>
      <c r="AK76" s="256"/>
      <c r="AL76" s="256"/>
      <c r="AM76" s="256"/>
      <c r="AN76" s="256"/>
      <c r="AO76" s="256"/>
      <c r="AP76" s="256"/>
      <c r="AQ76" s="256"/>
      <c r="AR76" s="256"/>
      <c r="AS76" s="256"/>
    </row>
    <row r="77" spans="1:45" s="291" customFormat="1" ht="15.75" x14ac:dyDescent="0.25">
      <c r="A77" s="263"/>
      <c r="B77" s="249"/>
      <c r="C77" s="264"/>
      <c r="D77" s="256"/>
      <c r="E77" s="256"/>
      <c r="F77" s="256"/>
      <c r="G77" s="256"/>
      <c r="H77" s="256"/>
      <c r="I77" s="256"/>
      <c r="J77" s="256"/>
      <c r="K77" s="256"/>
      <c r="L77" s="256"/>
      <c r="M77" s="256"/>
      <c r="N77" s="256"/>
      <c r="O77" s="256"/>
      <c r="P77" s="256"/>
      <c r="Q77" s="256"/>
      <c r="R77" s="256"/>
      <c r="S77" s="256"/>
      <c r="T77" s="256"/>
      <c r="U77" s="256"/>
      <c r="V77" s="256"/>
      <c r="W77" s="256"/>
      <c r="X77" s="256"/>
      <c r="Y77" s="256"/>
      <c r="Z77" s="256"/>
      <c r="AA77" s="256"/>
      <c r="AB77" s="256"/>
      <c r="AC77" s="256"/>
      <c r="AD77" s="256"/>
      <c r="AE77" s="256"/>
      <c r="AF77" s="256"/>
      <c r="AG77" s="256"/>
      <c r="AH77" s="256"/>
      <c r="AI77" s="256"/>
      <c r="AJ77" s="256"/>
      <c r="AK77" s="256"/>
      <c r="AL77" s="256"/>
      <c r="AM77" s="256"/>
      <c r="AN77" s="256"/>
      <c r="AO77" s="256"/>
      <c r="AP77" s="256"/>
      <c r="AQ77" s="256"/>
      <c r="AR77" s="256"/>
      <c r="AS77" s="256"/>
    </row>
    <row r="78" spans="1:45" s="291" customFormat="1" ht="15.75" x14ac:dyDescent="0.25">
      <c r="A78" s="263"/>
      <c r="B78" s="249"/>
      <c r="C78" s="264"/>
      <c r="D78" s="256"/>
      <c r="E78" s="256"/>
      <c r="F78" s="256"/>
      <c r="G78" s="256"/>
      <c r="H78" s="256"/>
      <c r="I78" s="256"/>
      <c r="J78" s="256"/>
      <c r="K78" s="256"/>
      <c r="L78" s="256"/>
      <c r="M78" s="256"/>
      <c r="N78" s="256"/>
      <c r="O78" s="256"/>
      <c r="P78" s="256"/>
      <c r="Q78" s="256"/>
      <c r="R78" s="256"/>
      <c r="S78" s="256"/>
      <c r="T78" s="256"/>
      <c r="U78" s="256"/>
      <c r="V78" s="256"/>
      <c r="W78" s="256"/>
      <c r="X78" s="256"/>
      <c r="Y78" s="256"/>
      <c r="Z78" s="256"/>
      <c r="AA78" s="256"/>
      <c r="AB78" s="256"/>
      <c r="AC78" s="256"/>
      <c r="AD78" s="256"/>
      <c r="AE78" s="256"/>
      <c r="AF78" s="256"/>
      <c r="AG78" s="256"/>
      <c r="AH78" s="256"/>
      <c r="AI78" s="256"/>
      <c r="AJ78" s="256"/>
      <c r="AK78" s="256"/>
      <c r="AL78" s="256"/>
      <c r="AM78" s="256"/>
      <c r="AN78" s="256"/>
      <c r="AO78" s="256"/>
      <c r="AP78" s="256"/>
      <c r="AQ78" s="256"/>
      <c r="AR78" s="256"/>
      <c r="AS78" s="256"/>
    </row>
    <row r="79" spans="1:45" s="291" customFormat="1" ht="15.75" x14ac:dyDescent="0.25">
      <c r="A79" s="268"/>
      <c r="B79" s="252"/>
      <c r="C79" s="264"/>
      <c r="D79" s="256"/>
      <c r="E79" s="256"/>
      <c r="F79" s="256"/>
      <c r="G79" s="256"/>
      <c r="H79" s="256"/>
      <c r="I79" s="256"/>
      <c r="J79" s="256"/>
      <c r="K79" s="256"/>
      <c r="L79" s="256"/>
      <c r="M79" s="256"/>
      <c r="N79" s="256"/>
      <c r="O79" s="256"/>
      <c r="P79" s="256"/>
      <c r="Q79" s="256"/>
      <c r="R79" s="256"/>
      <c r="S79" s="256"/>
      <c r="T79" s="256"/>
      <c r="U79" s="256"/>
      <c r="V79" s="256"/>
      <c r="W79" s="256"/>
      <c r="X79" s="256"/>
      <c r="Y79" s="256"/>
      <c r="Z79" s="256"/>
      <c r="AA79" s="256"/>
      <c r="AB79" s="256"/>
      <c r="AC79" s="256"/>
      <c r="AD79" s="256"/>
      <c r="AE79" s="256"/>
      <c r="AF79" s="256"/>
      <c r="AG79" s="256"/>
      <c r="AH79" s="256"/>
      <c r="AI79" s="256"/>
      <c r="AJ79" s="256"/>
      <c r="AK79" s="256"/>
      <c r="AL79" s="256"/>
      <c r="AM79" s="256"/>
      <c r="AN79" s="256"/>
      <c r="AO79" s="256"/>
      <c r="AP79" s="256"/>
      <c r="AQ79" s="256"/>
      <c r="AR79" s="256"/>
      <c r="AS79" s="256"/>
    </row>
    <row r="80" spans="1:45" s="291" customFormat="1" ht="15.75" x14ac:dyDescent="0.25">
      <c r="A80" s="263"/>
      <c r="B80" s="249"/>
      <c r="C80" s="264"/>
      <c r="D80" s="256"/>
      <c r="E80" s="256"/>
      <c r="F80" s="256"/>
      <c r="G80" s="256"/>
      <c r="H80" s="256"/>
      <c r="I80" s="256"/>
      <c r="J80" s="256"/>
      <c r="K80" s="256"/>
      <c r="L80" s="256"/>
      <c r="M80" s="256"/>
      <c r="N80" s="256"/>
      <c r="O80" s="256"/>
      <c r="P80" s="256"/>
      <c r="Q80" s="256"/>
      <c r="R80" s="256"/>
      <c r="S80" s="256"/>
      <c r="T80" s="256"/>
      <c r="U80" s="256"/>
      <c r="V80" s="256"/>
      <c r="W80" s="256"/>
      <c r="X80" s="256"/>
      <c r="Y80" s="256"/>
      <c r="Z80" s="256"/>
      <c r="AA80" s="256"/>
      <c r="AB80" s="256"/>
      <c r="AC80" s="256"/>
      <c r="AD80" s="256"/>
      <c r="AE80" s="256"/>
      <c r="AF80" s="256"/>
      <c r="AG80" s="256"/>
      <c r="AH80" s="256"/>
      <c r="AI80" s="256"/>
      <c r="AJ80" s="256"/>
      <c r="AK80" s="256"/>
      <c r="AL80" s="256"/>
      <c r="AM80" s="256"/>
      <c r="AN80" s="256"/>
      <c r="AO80" s="256"/>
      <c r="AP80" s="256"/>
      <c r="AQ80" s="256"/>
      <c r="AR80" s="256"/>
      <c r="AS80" s="256"/>
    </row>
    <row r="81" spans="1:45" s="291" customFormat="1" ht="15.75" x14ac:dyDescent="0.25">
      <c r="A81" s="263"/>
      <c r="B81" s="249"/>
      <c r="C81" s="264"/>
      <c r="D81" s="256"/>
      <c r="E81" s="256"/>
      <c r="F81" s="256"/>
      <c r="G81" s="256"/>
      <c r="H81" s="256"/>
      <c r="I81" s="256"/>
      <c r="J81" s="256"/>
      <c r="K81" s="256"/>
      <c r="L81" s="256"/>
      <c r="M81" s="256"/>
      <c r="N81" s="256"/>
      <c r="O81" s="256"/>
      <c r="P81" s="256"/>
      <c r="Q81" s="256"/>
      <c r="R81" s="256"/>
      <c r="S81" s="256"/>
      <c r="T81" s="256"/>
      <c r="U81" s="256"/>
      <c r="V81" s="256"/>
      <c r="W81" s="256"/>
      <c r="X81" s="256"/>
      <c r="Y81" s="256"/>
      <c r="Z81" s="256"/>
      <c r="AA81" s="256"/>
      <c r="AB81" s="256"/>
      <c r="AC81" s="256"/>
      <c r="AD81" s="256"/>
      <c r="AE81" s="256"/>
      <c r="AF81" s="256"/>
      <c r="AG81" s="256"/>
      <c r="AH81" s="256"/>
      <c r="AI81" s="256"/>
      <c r="AJ81" s="256"/>
      <c r="AK81" s="256"/>
      <c r="AL81" s="256"/>
      <c r="AM81" s="256"/>
      <c r="AN81" s="256"/>
      <c r="AO81" s="256"/>
      <c r="AP81" s="256"/>
      <c r="AQ81" s="256"/>
      <c r="AR81" s="256"/>
      <c r="AS81" s="256"/>
    </row>
    <row r="82" spans="1:45" s="291" customFormat="1" ht="15.75" x14ac:dyDescent="0.25">
      <c r="A82" s="263"/>
      <c r="B82" s="249"/>
      <c r="C82" s="264"/>
      <c r="D82" s="256"/>
      <c r="E82" s="256"/>
      <c r="F82" s="256"/>
      <c r="G82" s="256"/>
      <c r="H82" s="256"/>
      <c r="I82" s="256"/>
      <c r="J82" s="256"/>
      <c r="K82" s="256"/>
      <c r="L82" s="256"/>
      <c r="M82" s="256"/>
      <c r="N82" s="256"/>
      <c r="O82" s="256"/>
      <c r="P82" s="256"/>
      <c r="Q82" s="256"/>
      <c r="R82" s="256"/>
      <c r="S82" s="256"/>
      <c r="T82" s="256"/>
      <c r="U82" s="256"/>
      <c r="V82" s="256"/>
      <c r="W82" s="256"/>
      <c r="X82" s="256"/>
      <c r="Y82" s="256"/>
      <c r="Z82" s="256"/>
      <c r="AA82" s="256"/>
      <c r="AB82" s="256"/>
      <c r="AC82" s="256"/>
      <c r="AD82" s="256"/>
      <c r="AE82" s="256"/>
      <c r="AF82" s="256"/>
      <c r="AG82" s="256"/>
      <c r="AH82" s="256"/>
      <c r="AI82" s="256"/>
      <c r="AJ82" s="256"/>
      <c r="AK82" s="256"/>
      <c r="AL82" s="256"/>
      <c r="AM82" s="256"/>
      <c r="AN82" s="256"/>
      <c r="AO82" s="256"/>
      <c r="AP82" s="256"/>
      <c r="AQ82" s="256"/>
      <c r="AR82" s="256"/>
      <c r="AS82" s="256"/>
    </row>
    <row r="83" spans="1:45" s="291" customFormat="1" ht="15.75" x14ac:dyDescent="0.25">
      <c r="A83" s="263"/>
      <c r="B83" s="249"/>
      <c r="C83" s="264"/>
      <c r="D83" s="256"/>
      <c r="E83" s="256"/>
      <c r="F83" s="256"/>
      <c r="G83" s="256"/>
      <c r="H83" s="256"/>
      <c r="I83" s="256"/>
      <c r="J83" s="256"/>
      <c r="K83" s="256"/>
      <c r="L83" s="256"/>
      <c r="M83" s="256"/>
      <c r="N83" s="256"/>
      <c r="O83" s="256"/>
      <c r="P83" s="256"/>
      <c r="Q83" s="256"/>
      <c r="R83" s="256"/>
      <c r="S83" s="256"/>
      <c r="T83" s="256"/>
      <c r="U83" s="256"/>
      <c r="V83" s="256"/>
      <c r="W83" s="256"/>
      <c r="X83" s="256"/>
      <c r="Y83" s="256"/>
      <c r="Z83" s="256"/>
      <c r="AA83" s="256"/>
      <c r="AB83" s="256"/>
      <c r="AC83" s="256"/>
      <c r="AD83" s="256"/>
      <c r="AE83" s="256"/>
      <c r="AF83" s="256"/>
      <c r="AG83" s="256"/>
      <c r="AH83" s="256"/>
      <c r="AI83" s="256"/>
      <c r="AJ83" s="256"/>
      <c r="AK83" s="256"/>
      <c r="AL83" s="256"/>
      <c r="AM83" s="256"/>
      <c r="AN83" s="256"/>
      <c r="AO83" s="256"/>
      <c r="AP83" s="256"/>
      <c r="AQ83" s="256"/>
      <c r="AR83" s="256"/>
      <c r="AS83" s="256"/>
    </row>
    <row r="84" spans="1:45" s="291" customFormat="1" ht="36" customHeight="1" x14ac:dyDescent="0.25">
      <c r="A84" s="263"/>
      <c r="B84" s="250"/>
      <c r="C84" s="181"/>
      <c r="D84" s="181"/>
      <c r="E84" s="264"/>
      <c r="F84" s="264"/>
      <c r="G84" s="264"/>
      <c r="H84" s="264"/>
      <c r="I84" s="181"/>
      <c r="J84" s="256"/>
      <c r="K84" s="256"/>
      <c r="L84" s="248"/>
      <c r="M84" s="248"/>
      <c r="N84" s="248"/>
      <c r="O84" s="248"/>
      <c r="P84" s="248"/>
      <c r="Q84" s="248"/>
      <c r="R84" s="248"/>
      <c r="S84" s="248"/>
      <c r="T84" s="248"/>
      <c r="U84" s="248"/>
      <c r="V84" s="248"/>
      <c r="W84" s="248"/>
      <c r="X84" s="248"/>
      <c r="Y84" s="248"/>
      <c r="Z84" s="248"/>
      <c r="AA84" s="248"/>
      <c r="AB84" s="248"/>
      <c r="AC84" s="248"/>
      <c r="AD84" s="248"/>
      <c r="AE84" s="248"/>
      <c r="AF84" s="248"/>
      <c r="AG84" s="248"/>
      <c r="AH84" s="248"/>
      <c r="AI84" s="248"/>
      <c r="AJ84" s="248"/>
      <c r="AK84" s="248"/>
      <c r="AL84" s="248"/>
      <c r="AM84" s="248"/>
      <c r="AN84" s="248"/>
      <c r="AO84" s="248"/>
      <c r="AP84" s="248"/>
      <c r="AQ84" s="248"/>
      <c r="AR84" s="248"/>
      <c r="AS84" s="248"/>
    </row>
  </sheetData>
  <mergeCells count="43">
    <mergeCell ref="AN19:AO19"/>
    <mergeCell ref="AP19:AQ19"/>
    <mergeCell ref="AR19:AS19"/>
    <mergeCell ref="AB19:AC19"/>
    <mergeCell ref="AD19:AE19"/>
    <mergeCell ref="AF19:AG19"/>
    <mergeCell ref="AH19:AI19"/>
    <mergeCell ref="AJ19:AK19"/>
    <mergeCell ref="AL19:AM19"/>
    <mergeCell ref="Z19:AA19"/>
    <mergeCell ref="D19:E19"/>
    <mergeCell ref="F19:G19"/>
    <mergeCell ref="H19:I19"/>
    <mergeCell ref="J19:K19"/>
    <mergeCell ref="L19:M19"/>
    <mergeCell ref="N19:O19"/>
    <mergeCell ref="P19:Q19"/>
    <mergeCell ref="R19:S19"/>
    <mergeCell ref="T19:U19"/>
    <mergeCell ref="V19:W19"/>
    <mergeCell ref="X19:Y19"/>
    <mergeCell ref="AN18:AS18"/>
    <mergeCell ref="A10:AS10"/>
    <mergeCell ref="A12:AS12"/>
    <mergeCell ref="A14:AS14"/>
    <mergeCell ref="A15:AS15"/>
    <mergeCell ref="A16:AS16"/>
    <mergeCell ref="A17:A20"/>
    <mergeCell ref="B17:B20"/>
    <mergeCell ref="C17:C20"/>
    <mergeCell ref="D17:AS17"/>
    <mergeCell ref="D18:I18"/>
    <mergeCell ref="J18:O18"/>
    <mergeCell ref="P18:U18"/>
    <mergeCell ref="V18:AA18"/>
    <mergeCell ref="AB18:AG18"/>
    <mergeCell ref="AH18:AM18"/>
    <mergeCell ref="A9:AS9"/>
    <mergeCell ref="K2:L2"/>
    <mergeCell ref="M2:N2"/>
    <mergeCell ref="A4:AS4"/>
    <mergeCell ref="A5:AS5"/>
    <mergeCell ref="M7:Z7"/>
  </mergeCells>
  <pageMargins left="0.70866141732283472" right="0.70866141732283472" top="0.74803149606299213" bottom="0.74803149606299213" header="0.31496062992125984" footer="0.31496062992125984"/>
  <pageSetup paperSize="9" scale="30" fitToHeight="2" orientation="landscape"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BB139"/>
  <sheetViews>
    <sheetView zoomScaleNormal="100" workbookViewId="0">
      <selection activeCell="F19" sqref="F19"/>
    </sheetView>
  </sheetViews>
  <sheetFormatPr defaultColWidth="9" defaultRowHeight="15.75" x14ac:dyDescent="0.25"/>
  <cols>
    <col min="1" max="1" width="7.25" style="1" customWidth="1"/>
    <col min="2" max="2" width="49.625" style="1" customWidth="1"/>
    <col min="3" max="3" width="11.5" style="1" customWidth="1"/>
    <col min="4" max="5" width="16.5" style="176" customWidth="1"/>
    <col min="6" max="6" width="14.375" style="1" customWidth="1"/>
    <col min="7" max="7" width="4.5" style="1" customWidth="1"/>
    <col min="8" max="8" width="6" style="1" customWidth="1"/>
    <col min="9" max="10" width="5.75" style="1" customWidth="1"/>
    <col min="11" max="11" width="5" style="1" customWidth="1"/>
    <col min="12" max="12" width="4.75" style="1" customWidth="1"/>
    <col min="13" max="13" width="4.375" style="1" customWidth="1"/>
    <col min="14" max="14" width="4.25" style="1" customWidth="1"/>
    <col min="15" max="15" width="5.75" style="1" customWidth="1"/>
    <col min="16" max="16" width="6.25" style="1" customWidth="1"/>
    <col min="17" max="17" width="4.625" style="1" customWidth="1"/>
    <col min="18" max="18" width="4.375" style="1" customWidth="1"/>
    <col min="19" max="20" width="3.375" style="1" customWidth="1"/>
    <col min="21" max="21" width="4.125" style="1" customWidth="1"/>
    <col min="22" max="24" width="5.75" style="1" customWidth="1"/>
    <col min="25" max="25" width="3.875" style="1" customWidth="1"/>
    <col min="26" max="26" width="4.5" style="1" customWidth="1"/>
    <col min="27" max="27" width="3.875" style="1" customWidth="1"/>
    <col min="28" max="28" width="4.375" style="1" customWidth="1"/>
    <col min="29" max="31" width="5.75" style="1" customWidth="1"/>
    <col min="32" max="32" width="6.125" style="1" customWidth="1"/>
    <col min="33" max="33" width="5.75" style="1" customWidth="1"/>
    <col min="34" max="34" width="6.5" style="1" customWidth="1"/>
    <col min="35" max="35" width="3.5" style="1" customWidth="1"/>
    <col min="36" max="36" width="5.75" style="1" customWidth="1"/>
    <col min="37" max="37" width="16.125" style="1" customWidth="1"/>
    <col min="38" max="38" width="21.25" style="1" customWidth="1"/>
    <col min="39" max="39" width="12.625" style="1" customWidth="1"/>
    <col min="40" max="40" width="22.375" style="1" customWidth="1"/>
    <col min="41" max="41" width="10.875" style="1" customWidth="1"/>
    <col min="42" max="42" width="17.375" style="1" customWidth="1"/>
    <col min="43" max="44" width="4.125" style="1" customWidth="1"/>
    <col min="45" max="45" width="3.75" style="1" customWidth="1"/>
    <col min="46" max="46" width="3.875" style="1" customWidth="1"/>
    <col min="47" max="47" width="4.5" style="1" customWidth="1"/>
    <col min="48" max="48" width="5" style="1" customWidth="1"/>
    <col min="49" max="49" width="5.5" style="1" customWidth="1"/>
    <col min="50" max="50" width="5.75" style="1" customWidth="1"/>
    <col min="51" max="51" width="5.5" style="1" customWidth="1"/>
    <col min="52" max="53" width="5" style="1" customWidth="1"/>
    <col min="54" max="54" width="12.875" style="1" customWidth="1"/>
    <col min="55" max="64" width="5" style="1" customWidth="1"/>
    <col min="65" max="16384" width="9" style="1"/>
  </cols>
  <sheetData>
    <row r="1" spans="1:54" ht="18.75" x14ac:dyDescent="0.25">
      <c r="F1" s="24" t="s">
        <v>502</v>
      </c>
      <c r="L1" s="2"/>
      <c r="M1" s="4"/>
      <c r="N1" s="2"/>
      <c r="O1" s="2"/>
      <c r="P1" s="2"/>
      <c r="Q1" s="2"/>
      <c r="R1" s="2"/>
      <c r="S1" s="2"/>
      <c r="T1" s="2"/>
      <c r="U1" s="2"/>
      <c r="V1" s="2"/>
    </row>
    <row r="2" spans="1:54" ht="18.75" x14ac:dyDescent="0.3">
      <c r="F2" s="15" t="s">
        <v>1</v>
      </c>
      <c r="L2" s="2"/>
      <c r="M2" s="4"/>
      <c r="N2" s="2"/>
      <c r="O2" s="2"/>
      <c r="P2" s="2"/>
      <c r="Q2" s="2"/>
      <c r="R2" s="2"/>
      <c r="S2" s="2"/>
      <c r="T2" s="2"/>
      <c r="U2" s="2"/>
      <c r="V2" s="2"/>
    </row>
    <row r="3" spans="1:54" ht="18.75" x14ac:dyDescent="0.3">
      <c r="F3" s="15" t="s">
        <v>767</v>
      </c>
      <c r="L3" s="2"/>
      <c r="M3" s="4"/>
      <c r="N3" s="2"/>
      <c r="O3" s="2"/>
      <c r="P3" s="2"/>
      <c r="Q3" s="2"/>
      <c r="R3" s="2"/>
      <c r="S3" s="2"/>
      <c r="T3" s="2"/>
      <c r="U3" s="2"/>
      <c r="V3" s="2"/>
    </row>
    <row r="4" spans="1:54" ht="18.75" x14ac:dyDescent="0.3">
      <c r="F4" s="15"/>
      <c r="L4" s="94"/>
      <c r="M4" s="4"/>
      <c r="N4" s="94"/>
      <c r="O4" s="94"/>
      <c r="P4" s="94"/>
      <c r="Q4" s="94"/>
      <c r="R4" s="94"/>
      <c r="S4" s="94"/>
      <c r="T4" s="94"/>
      <c r="U4" s="94"/>
      <c r="V4" s="94"/>
    </row>
    <row r="5" spans="1:54" x14ac:dyDescent="0.25">
      <c r="A5" s="826" t="s">
        <v>394</v>
      </c>
      <c r="B5" s="826"/>
      <c r="C5" s="826"/>
      <c r="D5" s="826"/>
      <c r="E5" s="826"/>
      <c r="F5" s="826"/>
      <c r="L5" s="2"/>
      <c r="M5" s="4"/>
      <c r="N5" s="2"/>
      <c r="O5" s="2"/>
      <c r="P5" s="2"/>
      <c r="Q5" s="2"/>
      <c r="R5" s="2"/>
      <c r="S5" s="2"/>
      <c r="T5" s="2"/>
      <c r="U5" s="2"/>
      <c r="V5" s="2"/>
    </row>
    <row r="6" spans="1:54" x14ac:dyDescent="0.25">
      <c r="G6" s="2"/>
      <c r="H6" s="2"/>
      <c r="I6" s="2"/>
      <c r="J6" s="2"/>
      <c r="K6" s="2"/>
      <c r="L6" s="2"/>
      <c r="M6" s="6"/>
      <c r="N6" s="6"/>
      <c r="O6" s="6"/>
      <c r="P6" s="6"/>
      <c r="Q6" s="6"/>
      <c r="R6" s="6"/>
      <c r="S6" s="6"/>
      <c r="T6" s="6"/>
      <c r="U6" s="6"/>
      <c r="V6" s="6"/>
      <c r="W6" s="6"/>
      <c r="X6" s="6"/>
      <c r="Y6" s="6"/>
      <c r="Z6" s="6"/>
      <c r="AA6" s="2"/>
      <c r="AB6" s="6"/>
      <c r="AC6" s="2"/>
      <c r="AD6" s="2"/>
      <c r="AE6" s="2"/>
      <c r="AF6" s="2"/>
      <c r="AG6" s="2"/>
      <c r="AH6" s="2"/>
      <c r="AI6" s="2"/>
      <c r="AJ6" s="2"/>
      <c r="AK6" s="2"/>
      <c r="AL6" s="2"/>
      <c r="AM6" s="2"/>
      <c r="AN6" s="2"/>
      <c r="AO6" s="2"/>
      <c r="AP6" s="2"/>
      <c r="AQ6" s="2"/>
      <c r="AR6" s="2"/>
      <c r="AS6" s="2"/>
    </row>
    <row r="7" spans="1:54" x14ac:dyDescent="0.25">
      <c r="A7" s="722" t="s">
        <v>880</v>
      </c>
      <c r="B7" s="722"/>
      <c r="C7" s="722"/>
      <c r="D7" s="722"/>
      <c r="E7" s="722"/>
      <c r="F7" s="722"/>
      <c r="G7" s="104"/>
      <c r="H7" s="104"/>
      <c r="I7" s="104"/>
      <c r="J7" s="104"/>
      <c r="K7" s="104"/>
      <c r="L7" s="104"/>
      <c r="M7" s="6"/>
      <c r="N7" s="6"/>
      <c r="O7" s="6"/>
      <c r="P7" s="6"/>
      <c r="Q7" s="6"/>
      <c r="R7" s="6"/>
      <c r="S7" s="6"/>
      <c r="T7" s="6"/>
      <c r="U7" s="6"/>
      <c r="V7" s="6"/>
      <c r="W7" s="6"/>
      <c r="X7" s="6"/>
      <c r="Y7" s="6"/>
      <c r="Z7" s="6"/>
      <c r="AA7" s="2"/>
      <c r="AB7" s="6"/>
      <c r="AC7" s="2"/>
      <c r="AD7" s="2"/>
      <c r="AE7" s="2"/>
      <c r="AF7" s="2"/>
      <c r="AG7" s="2"/>
      <c r="AH7" s="2"/>
      <c r="AI7" s="2"/>
      <c r="AJ7" s="2"/>
      <c r="AK7" s="2"/>
      <c r="AL7" s="2"/>
      <c r="AM7" s="2"/>
      <c r="AN7" s="2"/>
      <c r="AO7" s="2"/>
      <c r="AP7" s="2"/>
      <c r="AQ7" s="2"/>
      <c r="AR7" s="2"/>
      <c r="AS7" s="2"/>
    </row>
    <row r="8" spans="1:54" x14ac:dyDescent="0.25">
      <c r="A8" s="722" t="s">
        <v>311</v>
      </c>
      <c r="B8" s="722"/>
      <c r="C8" s="722"/>
      <c r="D8" s="722"/>
      <c r="E8" s="722"/>
      <c r="F8" s="722"/>
      <c r="G8" s="49"/>
      <c r="H8" s="49"/>
      <c r="I8" s="49"/>
      <c r="J8" s="49"/>
      <c r="K8" s="49"/>
      <c r="L8" s="49"/>
      <c r="M8" s="6"/>
      <c r="N8" s="6"/>
      <c r="O8" s="6"/>
      <c r="P8" s="6"/>
      <c r="Q8" s="6"/>
      <c r="R8" s="6"/>
      <c r="S8" s="6"/>
      <c r="T8" s="6"/>
      <c r="U8" s="6"/>
      <c r="V8" s="6"/>
      <c r="W8" s="6"/>
      <c r="X8" s="6"/>
      <c r="Y8" s="6"/>
      <c r="Z8" s="6"/>
      <c r="AA8" s="94"/>
      <c r="AB8" s="6"/>
      <c r="AC8" s="94"/>
      <c r="AD8" s="94"/>
      <c r="AE8" s="94"/>
      <c r="AF8" s="94"/>
      <c r="AG8" s="94"/>
      <c r="AH8" s="94"/>
      <c r="AI8" s="94"/>
      <c r="AJ8" s="94"/>
      <c r="AK8" s="94"/>
      <c r="AL8" s="94"/>
      <c r="AM8" s="94"/>
      <c r="AN8" s="94"/>
      <c r="AO8" s="94"/>
      <c r="AP8" s="94"/>
      <c r="AQ8" s="94"/>
      <c r="AR8" s="94"/>
      <c r="AS8" s="94"/>
    </row>
    <row r="9" spans="1:54" x14ac:dyDescent="0.25">
      <c r="A9" s="94"/>
      <c r="B9" s="94"/>
      <c r="C9" s="94"/>
      <c r="D9" s="94"/>
      <c r="E9" s="94"/>
      <c r="F9" s="94"/>
      <c r="G9" s="94"/>
      <c r="H9" s="94"/>
      <c r="I9" s="94"/>
      <c r="J9" s="94"/>
      <c r="K9" s="94"/>
      <c r="L9" s="94"/>
      <c r="M9" s="6"/>
      <c r="N9" s="6"/>
      <c r="O9" s="6"/>
      <c r="P9" s="6"/>
      <c r="Q9" s="6"/>
      <c r="R9" s="6"/>
      <c r="S9" s="6"/>
      <c r="T9" s="6"/>
      <c r="U9" s="6"/>
      <c r="V9" s="6"/>
      <c r="W9" s="6"/>
      <c r="X9" s="6"/>
      <c r="Y9" s="6"/>
      <c r="Z9" s="6"/>
      <c r="AA9" s="94"/>
      <c r="AB9" s="6"/>
      <c r="AC9" s="94"/>
      <c r="AD9" s="94"/>
      <c r="AE9" s="94"/>
      <c r="AF9" s="94"/>
      <c r="AG9" s="94"/>
      <c r="AH9" s="94"/>
      <c r="AI9" s="94"/>
      <c r="AJ9" s="94"/>
      <c r="AK9" s="94"/>
      <c r="AL9" s="94"/>
      <c r="AM9" s="94"/>
      <c r="AN9" s="94"/>
      <c r="AO9" s="94"/>
      <c r="AP9" s="94"/>
      <c r="AQ9" s="94"/>
      <c r="AR9" s="94"/>
      <c r="AS9" s="94"/>
    </row>
    <row r="10" spans="1:54" ht="26.25" customHeight="1" x14ac:dyDescent="0.25">
      <c r="A10" s="631" t="s">
        <v>1147</v>
      </c>
      <c r="B10" s="631"/>
      <c r="C10" s="631"/>
      <c r="D10" s="631"/>
      <c r="E10" s="631"/>
      <c r="F10" s="631"/>
      <c r="G10" s="43"/>
      <c r="H10" s="43"/>
      <c r="I10" s="43"/>
      <c r="J10" s="43"/>
      <c r="K10" s="43"/>
      <c r="L10" s="43"/>
      <c r="M10" s="43"/>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row>
    <row r="11" spans="1:54" ht="15" customHeight="1" x14ac:dyDescent="0.25">
      <c r="A11" s="116"/>
      <c r="B11" s="116"/>
      <c r="C11" s="116"/>
      <c r="D11" s="178"/>
      <c r="E11" s="178"/>
      <c r="F11" s="116"/>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row>
    <row r="12" spans="1:54" ht="18" customHeight="1" x14ac:dyDescent="0.25">
      <c r="A12" s="697" t="s">
        <v>885</v>
      </c>
      <c r="B12" s="697"/>
      <c r="C12" s="697"/>
      <c r="D12" s="697"/>
      <c r="E12" s="697"/>
      <c r="F12" s="697"/>
      <c r="G12" s="102"/>
      <c r="H12" s="102"/>
      <c r="I12" s="102"/>
      <c r="J12" s="102"/>
      <c r="K12" s="102"/>
      <c r="L12" s="43"/>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row>
    <row r="13" spans="1:54" ht="13.5" customHeight="1" x14ac:dyDescent="0.25">
      <c r="A13" s="102" t="s">
        <v>313</v>
      </c>
      <c r="B13" s="102"/>
      <c r="C13" s="102"/>
      <c r="D13" s="102"/>
      <c r="E13" s="102"/>
      <c r="F13" s="102"/>
      <c r="G13" s="102"/>
      <c r="H13" s="102"/>
      <c r="I13" s="102"/>
      <c r="J13" s="102"/>
      <c r="K13" s="102"/>
      <c r="L13" s="43"/>
      <c r="M13" s="43"/>
      <c r="N13" s="43"/>
      <c r="O13" s="43"/>
      <c r="P13" s="43"/>
      <c r="Q13" s="43"/>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row>
    <row r="14" spans="1:54" ht="36" customHeight="1" x14ac:dyDescent="0.25">
      <c r="A14" s="825" t="s">
        <v>514</v>
      </c>
      <c r="B14" s="710" t="s">
        <v>320</v>
      </c>
      <c r="C14" s="655" t="s">
        <v>17</v>
      </c>
      <c r="D14" s="710"/>
      <c r="E14" s="710"/>
      <c r="F14" s="710"/>
      <c r="H14" s="18"/>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row>
    <row r="15" spans="1:54" x14ac:dyDescent="0.25">
      <c r="A15" s="825"/>
      <c r="B15" s="710"/>
      <c r="C15" s="657"/>
      <c r="D15" s="177">
        <v>2022</v>
      </c>
      <c r="E15" s="177">
        <v>2023</v>
      </c>
      <c r="F15" s="177">
        <v>2024</v>
      </c>
      <c r="H15" s="18"/>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row>
    <row r="16" spans="1:54" x14ac:dyDescent="0.25">
      <c r="A16" s="37">
        <v>1</v>
      </c>
      <c r="B16" s="115">
        <v>2</v>
      </c>
      <c r="C16" s="37">
        <v>3</v>
      </c>
      <c r="D16" s="177">
        <v>6</v>
      </c>
      <c r="E16" s="179">
        <v>7</v>
      </c>
      <c r="F16" s="177">
        <v>8</v>
      </c>
      <c r="H16" s="18"/>
      <c r="N16" s="2"/>
      <c r="O16" s="2"/>
      <c r="P16" s="2"/>
      <c r="Q16" s="2"/>
      <c r="R16" s="94"/>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row>
    <row r="17" spans="1:46" s="176" customFormat="1" ht="47.25" x14ac:dyDescent="0.25">
      <c r="A17" s="179">
        <v>1</v>
      </c>
      <c r="B17" s="306" t="s">
        <v>886</v>
      </c>
      <c r="C17" s="182" t="s">
        <v>681</v>
      </c>
      <c r="D17" s="349">
        <f>'4'!BF23</f>
        <v>4.99</v>
      </c>
      <c r="E17" s="349">
        <f>'4'!BT23</f>
        <v>7.4300000000000006</v>
      </c>
      <c r="F17" s="349">
        <f>'4'!CH23</f>
        <v>7.36</v>
      </c>
      <c r="H17" s="18"/>
      <c r="N17" s="94"/>
      <c r="O17" s="94"/>
      <c r="P17" s="94"/>
      <c r="Q17" s="94"/>
      <c r="R17" s="94"/>
      <c r="S17" s="94"/>
      <c r="T17" s="94"/>
      <c r="U17" s="94"/>
      <c r="V17" s="94"/>
      <c r="W17" s="94"/>
      <c r="X17" s="94"/>
      <c r="Y17" s="94"/>
      <c r="Z17" s="94"/>
      <c r="AA17" s="94"/>
      <c r="AB17" s="94"/>
      <c r="AC17" s="94"/>
      <c r="AD17" s="94"/>
      <c r="AE17" s="94"/>
      <c r="AF17" s="94"/>
      <c r="AG17" s="94"/>
      <c r="AH17" s="94"/>
      <c r="AI17" s="94"/>
      <c r="AJ17" s="94"/>
      <c r="AK17" s="94"/>
      <c r="AL17" s="94"/>
      <c r="AM17" s="94"/>
      <c r="AN17" s="94"/>
      <c r="AO17" s="94"/>
      <c r="AP17" s="94"/>
      <c r="AQ17" s="94"/>
      <c r="AR17" s="94"/>
      <c r="AS17" s="94"/>
      <c r="AT17" s="94"/>
    </row>
    <row r="18" spans="1:46" s="176" customFormat="1" x14ac:dyDescent="0.25">
      <c r="A18" s="179">
        <v>2</v>
      </c>
      <c r="B18" s="85" t="s">
        <v>887</v>
      </c>
      <c r="C18" s="182" t="s">
        <v>543</v>
      </c>
      <c r="D18" s="349">
        <f>'4'!BH27</f>
        <v>0</v>
      </c>
      <c r="E18" s="349">
        <f>'4'!BV23</f>
        <v>1.5649999999999999</v>
      </c>
      <c r="F18" s="349">
        <f>'4'!CJ23</f>
        <v>1.3399999999999999</v>
      </c>
      <c r="H18" s="18"/>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row>
    <row r="19" spans="1:46" ht="38.25" customHeight="1" x14ac:dyDescent="0.25">
      <c r="A19" s="37">
        <v>3</v>
      </c>
      <c r="B19" s="85" t="s">
        <v>1057</v>
      </c>
      <c r="C19" s="182" t="s">
        <v>888</v>
      </c>
      <c r="D19" s="307">
        <f>'4'!BJ23</f>
        <v>10</v>
      </c>
      <c r="E19" s="307">
        <f>'4'!BX25</f>
        <v>11</v>
      </c>
      <c r="F19" s="307">
        <f>'4'!CL25</f>
        <v>11</v>
      </c>
      <c r="H19" s="18"/>
      <c r="N19" s="2"/>
      <c r="O19" s="2"/>
      <c r="P19" s="2"/>
      <c r="Q19" s="2"/>
      <c r="R19" s="94"/>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row>
    <row r="20" spans="1:46" s="176" customFormat="1" ht="21.75" customHeight="1" x14ac:dyDescent="0.25">
      <c r="A20" s="183"/>
      <c r="B20" s="184"/>
      <c r="C20" s="185"/>
      <c r="D20" s="186"/>
      <c r="E20" s="186"/>
      <c r="F20" s="186"/>
      <c r="H20" s="18"/>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row>
    <row r="21" spans="1:46" x14ac:dyDescent="0.25">
      <c r="R21" s="94"/>
    </row>
    <row r="22" spans="1:46" x14ac:dyDescent="0.25">
      <c r="R22" s="94"/>
    </row>
    <row r="23" spans="1:46" x14ac:dyDescent="0.25">
      <c r="R23" s="94"/>
    </row>
    <row r="24" spans="1:46" x14ac:dyDescent="0.25">
      <c r="R24" s="94"/>
    </row>
    <row r="25" spans="1:46" x14ac:dyDescent="0.25">
      <c r="R25" s="94"/>
    </row>
    <row r="26" spans="1:46" x14ac:dyDescent="0.25">
      <c r="K26" s="44"/>
      <c r="R26" s="94"/>
    </row>
    <row r="27" spans="1:46" x14ac:dyDescent="0.25">
      <c r="R27" s="94"/>
    </row>
    <row r="28" spans="1:46" x14ac:dyDescent="0.25">
      <c r="R28" s="94"/>
    </row>
    <row r="29" spans="1:46" x14ac:dyDescent="0.25">
      <c r="R29" s="94"/>
    </row>
    <row r="30" spans="1:46" x14ac:dyDescent="0.25">
      <c r="R30" s="94"/>
    </row>
    <row r="31" spans="1:46" x14ac:dyDescent="0.25">
      <c r="R31" s="94"/>
    </row>
    <row r="32" spans="1:46" x14ac:dyDescent="0.25">
      <c r="R32" s="94"/>
    </row>
    <row r="33" spans="18:18" x14ac:dyDescent="0.25">
      <c r="R33" s="94"/>
    </row>
    <row r="34" spans="18:18" x14ac:dyDescent="0.25">
      <c r="R34" s="94"/>
    </row>
    <row r="35" spans="18:18" x14ac:dyDescent="0.25">
      <c r="R35" s="94"/>
    </row>
    <row r="36" spans="18:18" x14ac:dyDescent="0.25">
      <c r="R36" s="94"/>
    </row>
    <row r="37" spans="18:18" x14ac:dyDescent="0.25">
      <c r="R37" s="94"/>
    </row>
    <row r="38" spans="18:18" x14ac:dyDescent="0.25">
      <c r="R38" s="94"/>
    </row>
    <row r="39" spans="18:18" x14ac:dyDescent="0.25">
      <c r="R39" s="94"/>
    </row>
    <row r="40" spans="18:18" x14ac:dyDescent="0.25">
      <c r="R40" s="94"/>
    </row>
    <row r="41" spans="18:18" x14ac:dyDescent="0.25">
      <c r="R41" s="94"/>
    </row>
    <row r="42" spans="18:18" x14ac:dyDescent="0.25">
      <c r="R42" s="94"/>
    </row>
    <row r="43" spans="18:18" x14ac:dyDescent="0.25">
      <c r="R43" s="94"/>
    </row>
    <row r="44" spans="18:18" x14ac:dyDescent="0.25">
      <c r="R44" s="94"/>
    </row>
    <row r="45" spans="18:18" x14ac:dyDescent="0.25">
      <c r="R45" s="94"/>
    </row>
    <row r="46" spans="18:18" x14ac:dyDescent="0.25">
      <c r="R46" s="94"/>
    </row>
    <row r="47" spans="18:18" x14ac:dyDescent="0.25">
      <c r="R47" s="94"/>
    </row>
    <row r="48" spans="18:18" x14ac:dyDescent="0.25">
      <c r="R48" s="94"/>
    </row>
    <row r="49" spans="18:18" x14ac:dyDescent="0.25">
      <c r="R49" s="94"/>
    </row>
    <row r="50" spans="18:18" x14ac:dyDescent="0.25">
      <c r="R50" s="94"/>
    </row>
    <row r="51" spans="18:18" x14ac:dyDescent="0.25">
      <c r="R51" s="94"/>
    </row>
    <row r="52" spans="18:18" x14ac:dyDescent="0.25">
      <c r="R52" s="94"/>
    </row>
    <row r="53" spans="18:18" x14ac:dyDescent="0.25">
      <c r="R53" s="94"/>
    </row>
    <row r="54" spans="18:18" x14ac:dyDescent="0.25">
      <c r="R54" s="94"/>
    </row>
    <row r="55" spans="18:18" x14ac:dyDescent="0.25">
      <c r="R55" s="94"/>
    </row>
    <row r="56" spans="18:18" x14ac:dyDescent="0.25">
      <c r="R56" s="94"/>
    </row>
    <row r="57" spans="18:18" x14ac:dyDescent="0.25">
      <c r="R57" s="94"/>
    </row>
    <row r="58" spans="18:18" x14ac:dyDescent="0.25">
      <c r="R58" s="94"/>
    </row>
    <row r="59" spans="18:18" x14ac:dyDescent="0.25">
      <c r="R59" s="94"/>
    </row>
    <row r="60" spans="18:18" x14ac:dyDescent="0.25">
      <c r="R60" s="94"/>
    </row>
    <row r="61" spans="18:18" x14ac:dyDescent="0.25">
      <c r="R61" s="94"/>
    </row>
    <row r="62" spans="18:18" x14ac:dyDescent="0.25">
      <c r="R62" s="94"/>
    </row>
    <row r="63" spans="18:18" x14ac:dyDescent="0.25">
      <c r="R63" s="94"/>
    </row>
    <row r="64" spans="18:18" x14ac:dyDescent="0.25">
      <c r="R64" s="94"/>
    </row>
    <row r="65" spans="18:18" x14ac:dyDescent="0.25">
      <c r="R65" s="94"/>
    </row>
    <row r="66" spans="18:18" x14ac:dyDescent="0.25">
      <c r="R66" s="94"/>
    </row>
    <row r="67" spans="18:18" x14ac:dyDescent="0.25">
      <c r="R67" s="94"/>
    </row>
    <row r="68" spans="18:18" x14ac:dyDescent="0.25">
      <c r="R68" s="94"/>
    </row>
    <row r="69" spans="18:18" x14ac:dyDescent="0.25">
      <c r="R69" s="94"/>
    </row>
    <row r="70" spans="18:18" x14ac:dyDescent="0.25">
      <c r="R70" s="94"/>
    </row>
    <row r="71" spans="18:18" x14ac:dyDescent="0.25">
      <c r="R71" s="94"/>
    </row>
    <row r="72" spans="18:18" x14ac:dyDescent="0.25">
      <c r="R72" s="94"/>
    </row>
    <row r="73" spans="18:18" x14ac:dyDescent="0.25">
      <c r="R73" s="94"/>
    </row>
    <row r="74" spans="18:18" x14ac:dyDescent="0.25">
      <c r="R74" s="94"/>
    </row>
    <row r="75" spans="18:18" x14ac:dyDescent="0.25">
      <c r="R75" s="94"/>
    </row>
    <row r="76" spans="18:18" x14ac:dyDescent="0.25">
      <c r="R76" s="94"/>
    </row>
    <row r="77" spans="18:18" x14ac:dyDescent="0.25">
      <c r="R77" s="94"/>
    </row>
    <row r="78" spans="18:18" x14ac:dyDescent="0.25">
      <c r="R78" s="94"/>
    </row>
    <row r="79" spans="18:18" x14ac:dyDescent="0.25">
      <c r="R79" s="94"/>
    </row>
    <row r="80" spans="18:18" x14ac:dyDescent="0.25">
      <c r="R80" s="94"/>
    </row>
    <row r="81" spans="18:18" x14ac:dyDescent="0.25">
      <c r="R81" s="94"/>
    </row>
    <row r="82" spans="18:18" x14ac:dyDescent="0.25">
      <c r="R82" s="94"/>
    </row>
    <row r="83" spans="18:18" x14ac:dyDescent="0.25">
      <c r="R83" s="94"/>
    </row>
    <row r="84" spans="18:18" x14ac:dyDescent="0.25">
      <c r="R84" s="94"/>
    </row>
    <row r="85" spans="18:18" x14ac:dyDescent="0.25">
      <c r="R85" s="94"/>
    </row>
    <row r="86" spans="18:18" x14ac:dyDescent="0.25">
      <c r="R86" s="94"/>
    </row>
    <row r="87" spans="18:18" x14ac:dyDescent="0.25">
      <c r="R87" s="94"/>
    </row>
    <row r="88" spans="18:18" x14ac:dyDescent="0.25">
      <c r="R88" s="94"/>
    </row>
    <row r="89" spans="18:18" x14ac:dyDescent="0.25">
      <c r="R89" s="94"/>
    </row>
    <row r="90" spans="18:18" x14ac:dyDescent="0.25">
      <c r="R90" s="94"/>
    </row>
    <row r="91" spans="18:18" x14ac:dyDescent="0.25">
      <c r="R91" s="94"/>
    </row>
    <row r="92" spans="18:18" x14ac:dyDescent="0.25">
      <c r="R92" s="94"/>
    </row>
    <row r="93" spans="18:18" x14ac:dyDescent="0.25">
      <c r="R93" s="94"/>
    </row>
    <row r="94" spans="18:18" x14ac:dyDescent="0.25">
      <c r="R94" s="94"/>
    </row>
    <row r="95" spans="18:18" x14ac:dyDescent="0.25">
      <c r="R95" s="94"/>
    </row>
    <row r="96" spans="18:18" x14ac:dyDescent="0.25">
      <c r="R96" s="94"/>
    </row>
    <row r="97" spans="18:18" x14ac:dyDescent="0.25">
      <c r="R97" s="94"/>
    </row>
    <row r="98" spans="18:18" x14ac:dyDescent="0.25">
      <c r="R98" s="94"/>
    </row>
    <row r="99" spans="18:18" x14ac:dyDescent="0.25">
      <c r="R99" s="94"/>
    </row>
    <row r="100" spans="18:18" x14ac:dyDescent="0.25">
      <c r="R100" s="94"/>
    </row>
    <row r="101" spans="18:18" x14ac:dyDescent="0.25">
      <c r="R101" s="94"/>
    </row>
    <row r="102" spans="18:18" x14ac:dyDescent="0.25">
      <c r="R102" s="94"/>
    </row>
    <row r="103" spans="18:18" x14ac:dyDescent="0.25">
      <c r="R103" s="94"/>
    </row>
    <row r="104" spans="18:18" x14ac:dyDescent="0.25">
      <c r="R104" s="94"/>
    </row>
    <row r="105" spans="18:18" x14ac:dyDescent="0.25">
      <c r="R105" s="94"/>
    </row>
    <row r="106" spans="18:18" x14ac:dyDescent="0.25">
      <c r="R106" s="94"/>
    </row>
    <row r="107" spans="18:18" x14ac:dyDescent="0.25">
      <c r="R107" s="94"/>
    </row>
    <row r="108" spans="18:18" x14ac:dyDescent="0.25">
      <c r="R108" s="94"/>
    </row>
    <row r="109" spans="18:18" x14ac:dyDescent="0.25">
      <c r="R109" s="94"/>
    </row>
    <row r="110" spans="18:18" x14ac:dyDescent="0.25">
      <c r="R110" s="94"/>
    </row>
    <row r="111" spans="18:18" x14ac:dyDescent="0.25">
      <c r="R111" s="94"/>
    </row>
    <row r="112" spans="18:18" x14ac:dyDescent="0.25">
      <c r="R112" s="94"/>
    </row>
    <row r="113" spans="18:18" x14ac:dyDescent="0.25">
      <c r="R113" s="94"/>
    </row>
    <row r="114" spans="18:18" x14ac:dyDescent="0.25">
      <c r="R114" s="94"/>
    </row>
    <row r="115" spans="18:18" x14ac:dyDescent="0.25">
      <c r="R115" s="94"/>
    </row>
    <row r="116" spans="18:18" x14ac:dyDescent="0.25">
      <c r="R116" s="94"/>
    </row>
    <row r="117" spans="18:18" x14ac:dyDescent="0.25">
      <c r="R117" s="94"/>
    </row>
    <row r="118" spans="18:18" x14ac:dyDescent="0.25">
      <c r="R118" s="94"/>
    </row>
    <row r="119" spans="18:18" x14ac:dyDescent="0.25">
      <c r="R119" s="94"/>
    </row>
    <row r="120" spans="18:18" x14ac:dyDescent="0.25">
      <c r="R120" s="94"/>
    </row>
    <row r="121" spans="18:18" x14ac:dyDescent="0.25">
      <c r="R121" s="94"/>
    </row>
    <row r="122" spans="18:18" x14ac:dyDescent="0.25">
      <c r="R122" s="94"/>
    </row>
    <row r="123" spans="18:18" x14ac:dyDescent="0.25">
      <c r="R123" s="94"/>
    </row>
    <row r="124" spans="18:18" x14ac:dyDescent="0.25">
      <c r="R124" s="94"/>
    </row>
    <row r="125" spans="18:18" x14ac:dyDescent="0.25">
      <c r="R125" s="94"/>
    </row>
    <row r="126" spans="18:18" x14ac:dyDescent="0.25">
      <c r="R126" s="94"/>
    </row>
    <row r="127" spans="18:18" x14ac:dyDescent="0.25">
      <c r="R127" s="94"/>
    </row>
    <row r="128" spans="18:18" x14ac:dyDescent="0.25">
      <c r="R128" s="94"/>
    </row>
    <row r="129" spans="18:18" x14ac:dyDescent="0.25">
      <c r="R129" s="94"/>
    </row>
    <row r="130" spans="18:18" x14ac:dyDescent="0.25">
      <c r="R130" s="94"/>
    </row>
    <row r="131" spans="18:18" x14ac:dyDescent="0.25">
      <c r="R131" s="94"/>
    </row>
    <row r="132" spans="18:18" x14ac:dyDescent="0.25">
      <c r="R132" s="94"/>
    </row>
    <row r="133" spans="18:18" x14ac:dyDescent="0.25">
      <c r="R133" s="94"/>
    </row>
    <row r="134" spans="18:18" x14ac:dyDescent="0.25">
      <c r="R134" s="94"/>
    </row>
    <row r="135" spans="18:18" x14ac:dyDescent="0.25">
      <c r="R135" s="94"/>
    </row>
    <row r="136" spans="18:18" x14ac:dyDescent="0.25">
      <c r="R136" s="94"/>
    </row>
    <row r="137" spans="18:18" x14ac:dyDescent="0.25">
      <c r="R137" s="94"/>
    </row>
    <row r="138" spans="18:18" x14ac:dyDescent="0.25">
      <c r="R138" s="94"/>
    </row>
    <row r="139" spans="18:18" x14ac:dyDescent="0.25">
      <c r="R139" s="94"/>
    </row>
  </sheetData>
  <mergeCells count="9">
    <mergeCell ref="A10:F10"/>
    <mergeCell ref="A14:A15"/>
    <mergeCell ref="B14:B15"/>
    <mergeCell ref="D14:F14"/>
    <mergeCell ref="A5:F5"/>
    <mergeCell ref="A7:F7"/>
    <mergeCell ref="A8:F8"/>
    <mergeCell ref="C14:C15"/>
    <mergeCell ref="A12:F12"/>
  </mergeCells>
  <pageMargins left="0.70866141732283472" right="0.70866141732283472" top="0.74803149606299213" bottom="0.74803149606299213" header="0.31496062992125984" footer="0.31496062992125984"/>
  <pageSetup paperSize="9" scale="82"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J11"/>
  <sheetViews>
    <sheetView zoomScaleNormal="100" workbookViewId="0">
      <selection activeCell="A8" sqref="A8"/>
    </sheetView>
  </sheetViews>
  <sheetFormatPr defaultRowHeight="15.75" x14ac:dyDescent="0.25"/>
  <cols>
    <col min="2" max="2" width="77" customWidth="1"/>
  </cols>
  <sheetData>
    <row r="1" spans="1:10" ht="18.75" x14ac:dyDescent="0.25">
      <c r="A1" s="51"/>
      <c r="B1" s="24" t="s">
        <v>503</v>
      </c>
      <c r="C1" s="7"/>
      <c r="D1" s="7"/>
      <c r="E1" s="7"/>
      <c r="F1" s="7"/>
      <c r="G1" s="7"/>
      <c r="H1" s="7"/>
      <c r="I1" s="7"/>
    </row>
    <row r="2" spans="1:10" ht="18.75" x14ac:dyDescent="0.3">
      <c r="A2" s="51"/>
      <c r="B2" s="15" t="s">
        <v>1</v>
      </c>
      <c r="C2" s="7"/>
      <c r="D2" s="7"/>
      <c r="E2" s="7"/>
      <c r="F2" s="7"/>
      <c r="G2" s="7"/>
      <c r="H2" s="7"/>
      <c r="I2" s="7"/>
    </row>
    <row r="3" spans="1:10" ht="18.75" x14ac:dyDescent="0.3">
      <c r="A3" s="51"/>
      <c r="B3" s="15" t="s">
        <v>767</v>
      </c>
      <c r="C3" s="7"/>
      <c r="D3" s="7"/>
      <c r="E3" s="7"/>
      <c r="F3" s="7"/>
      <c r="G3" s="7"/>
      <c r="H3" s="7"/>
      <c r="I3" s="7"/>
    </row>
    <row r="4" spans="1:10" ht="18.75" x14ac:dyDescent="0.3">
      <c r="A4" s="51"/>
      <c r="B4" s="15"/>
      <c r="C4" s="7"/>
      <c r="D4" s="7"/>
      <c r="E4" s="7"/>
      <c r="F4" s="7"/>
      <c r="G4" s="7"/>
      <c r="H4" s="7"/>
      <c r="I4" s="7"/>
    </row>
    <row r="5" spans="1:10" ht="171" customHeight="1" x14ac:dyDescent="0.3">
      <c r="A5" s="827" t="s">
        <v>521</v>
      </c>
      <c r="B5" s="827"/>
      <c r="C5" s="81"/>
      <c r="D5" s="81"/>
      <c r="E5" s="81"/>
      <c r="F5" s="81"/>
      <c r="G5" s="81"/>
      <c r="H5" s="81"/>
      <c r="I5" s="81"/>
      <c r="J5" s="81"/>
    </row>
    <row r="6" spans="1:10" ht="20.25" customHeight="1" x14ac:dyDescent="0.3">
      <c r="A6" s="125"/>
      <c r="B6" s="125"/>
      <c r="C6" s="81"/>
      <c r="D6" s="81"/>
      <c r="E6" s="81"/>
      <c r="F6" s="81"/>
      <c r="G6" s="81"/>
      <c r="H6" s="81"/>
      <c r="I6" s="81"/>
      <c r="J6" s="81"/>
    </row>
    <row r="7" spans="1:10" ht="18.75" x14ac:dyDescent="0.3">
      <c r="A7" s="630" t="s">
        <v>1147</v>
      </c>
      <c r="B7" s="630"/>
      <c r="C7" s="48"/>
      <c r="D7" s="48"/>
      <c r="E7" s="48"/>
      <c r="F7" s="7"/>
      <c r="G7" s="7"/>
      <c r="H7" s="7"/>
      <c r="I7" s="7"/>
      <c r="J7" s="7"/>
    </row>
    <row r="9" spans="1:10" ht="69" customHeight="1" x14ac:dyDescent="0.25">
      <c r="A9" s="106" t="s">
        <v>514</v>
      </c>
      <c r="B9" s="115" t="s">
        <v>60</v>
      </c>
    </row>
    <row r="10" spans="1:10" x14ac:dyDescent="0.25">
      <c r="A10" s="137">
        <v>1</v>
      </c>
      <c r="B10" s="137">
        <v>2</v>
      </c>
    </row>
    <row r="11" spans="1:10" x14ac:dyDescent="0.25">
      <c r="A11" s="20">
        <v>1</v>
      </c>
      <c r="B11" s="20" t="s">
        <v>983</v>
      </c>
    </row>
  </sheetData>
  <mergeCells count="2">
    <mergeCell ref="A7:B7"/>
    <mergeCell ref="A5:B5"/>
  </mergeCells>
  <pageMargins left="0.70866141732283472" right="0.70866141732283472" top="0.74803149606299213" bottom="0.74803149606299213" header="0.31496062992125984" footer="0.31496062992125984"/>
  <pageSetup paperSize="9" scale="95"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BY59"/>
  <sheetViews>
    <sheetView topLeftCell="A40" zoomScale="55" zoomScaleNormal="55" workbookViewId="0">
      <selection activeCell="H31" sqref="H31"/>
    </sheetView>
  </sheetViews>
  <sheetFormatPr defaultColWidth="9" defaultRowHeight="15.75" x14ac:dyDescent="0.25"/>
  <cols>
    <col min="1" max="1" width="9" style="361"/>
    <col min="2" max="2" width="55" style="361" customWidth="1"/>
    <col min="3" max="9" width="16.375" style="362" customWidth="1"/>
    <col min="10" max="10" width="16.375" style="361" customWidth="1"/>
    <col min="11" max="16384" width="9" style="361"/>
  </cols>
  <sheetData>
    <row r="1" spans="1:77" ht="18.75" x14ac:dyDescent="0.25">
      <c r="J1" s="363" t="s">
        <v>984</v>
      </c>
    </row>
    <row r="2" spans="1:77" ht="18.75" x14ac:dyDescent="0.3">
      <c r="I2" s="840"/>
      <c r="J2" s="840"/>
    </row>
    <row r="3" spans="1:77" x14ac:dyDescent="0.25">
      <c r="J3" s="364"/>
    </row>
    <row r="5" spans="1:77" x14ac:dyDescent="0.25">
      <c r="A5" s="841" t="s">
        <v>985</v>
      </c>
      <c r="B5" s="842"/>
      <c r="C5" s="842"/>
      <c r="D5" s="842"/>
      <c r="E5" s="842"/>
      <c r="F5" s="842"/>
      <c r="G5" s="842"/>
      <c r="H5" s="842"/>
      <c r="I5" s="842"/>
      <c r="J5" s="842"/>
      <c r="K5" s="365"/>
      <c r="L5" s="365"/>
      <c r="M5" s="365"/>
      <c r="N5" s="365"/>
      <c r="O5" s="365"/>
      <c r="P5" s="365"/>
      <c r="Q5" s="365"/>
      <c r="R5" s="365"/>
      <c r="S5" s="365"/>
      <c r="T5" s="365"/>
      <c r="U5" s="365"/>
    </row>
    <row r="7" spans="1:77" s="366" customFormat="1" ht="18.75" x14ac:dyDescent="0.25">
      <c r="A7" s="843" t="s">
        <v>986</v>
      </c>
      <c r="B7" s="843"/>
      <c r="C7" s="843"/>
      <c r="D7" s="843"/>
      <c r="E7" s="843"/>
      <c r="F7" s="843"/>
      <c r="G7" s="843"/>
      <c r="H7" s="843"/>
      <c r="I7" s="843"/>
      <c r="J7" s="843"/>
    </row>
    <row r="8" spans="1:77" s="369" customFormat="1" ht="16.5" customHeight="1" x14ac:dyDescent="0.3">
      <c r="A8" s="367"/>
      <c r="B8" s="367"/>
      <c r="C8" s="368"/>
      <c r="D8" s="368"/>
      <c r="E8" s="368"/>
      <c r="F8" s="368"/>
      <c r="G8" s="368"/>
      <c r="H8" s="368"/>
      <c r="I8" s="368"/>
    </row>
    <row r="9" spans="1:77" s="371" customFormat="1" x14ac:dyDescent="0.2">
      <c r="A9" s="844" t="s">
        <v>882</v>
      </c>
      <c r="B9" s="844"/>
      <c r="C9" s="844"/>
      <c r="D9" s="844"/>
      <c r="E9" s="844"/>
      <c r="F9" s="844"/>
      <c r="G9" s="844"/>
      <c r="H9" s="844"/>
      <c r="I9" s="844"/>
      <c r="J9" s="844"/>
      <c r="K9" s="370"/>
      <c r="L9" s="370"/>
      <c r="M9" s="370"/>
      <c r="N9" s="370"/>
      <c r="O9" s="370"/>
      <c r="P9" s="370"/>
      <c r="Q9" s="370"/>
      <c r="R9" s="370"/>
      <c r="S9" s="370"/>
      <c r="T9" s="370"/>
      <c r="U9" s="370"/>
      <c r="V9" s="370"/>
      <c r="W9" s="370"/>
      <c r="X9" s="370"/>
      <c r="Y9" s="370"/>
      <c r="Z9" s="370"/>
      <c r="AA9" s="370"/>
      <c r="AB9" s="370"/>
      <c r="AC9" s="370"/>
      <c r="AD9" s="370"/>
      <c r="AE9" s="370"/>
      <c r="AF9" s="370"/>
      <c r="AG9" s="370"/>
      <c r="AH9" s="370"/>
      <c r="AI9" s="370"/>
      <c r="AJ9" s="370"/>
      <c r="AK9" s="370"/>
      <c r="AL9" s="370"/>
      <c r="AM9" s="370"/>
      <c r="AN9" s="370"/>
      <c r="AO9" s="370"/>
      <c r="AP9" s="370"/>
      <c r="AQ9" s="370"/>
      <c r="AR9" s="370"/>
      <c r="AS9" s="370"/>
      <c r="AT9" s="370"/>
      <c r="AU9" s="370"/>
      <c r="AV9" s="370"/>
      <c r="AW9" s="370"/>
      <c r="AX9" s="370"/>
      <c r="AY9" s="370"/>
      <c r="AZ9" s="370"/>
      <c r="BA9" s="370"/>
      <c r="BB9" s="370"/>
      <c r="BC9" s="370"/>
      <c r="BD9" s="370"/>
      <c r="BE9" s="370"/>
      <c r="BF9" s="370"/>
      <c r="BG9" s="370"/>
      <c r="BH9" s="370"/>
      <c r="BI9" s="370"/>
      <c r="BJ9" s="370"/>
      <c r="BK9" s="370"/>
      <c r="BL9" s="370"/>
      <c r="BM9" s="370"/>
      <c r="BN9" s="370"/>
      <c r="BO9" s="370"/>
      <c r="BP9" s="370"/>
      <c r="BQ9" s="370"/>
      <c r="BR9" s="370"/>
      <c r="BS9" s="370"/>
      <c r="BT9" s="370"/>
      <c r="BU9" s="370"/>
      <c r="BV9" s="370"/>
      <c r="BW9" s="370"/>
      <c r="BX9" s="370"/>
      <c r="BY9" s="370"/>
    </row>
    <row r="10" spans="1:77" s="371" customFormat="1" ht="15" customHeight="1" x14ac:dyDescent="0.2">
      <c r="A10" s="828" t="s">
        <v>987</v>
      </c>
      <c r="B10" s="828"/>
      <c r="C10" s="828"/>
      <c r="D10" s="828"/>
      <c r="E10" s="828"/>
      <c r="F10" s="828"/>
      <c r="G10" s="828"/>
      <c r="H10" s="828"/>
      <c r="I10" s="828"/>
      <c r="J10" s="828"/>
      <c r="K10" s="372"/>
      <c r="L10" s="372"/>
      <c r="M10" s="372"/>
      <c r="N10" s="372"/>
      <c r="O10" s="372"/>
      <c r="P10" s="372"/>
      <c r="Q10" s="372"/>
      <c r="R10" s="372"/>
      <c r="S10" s="372"/>
      <c r="T10" s="372"/>
      <c r="U10" s="372"/>
      <c r="V10" s="372"/>
      <c r="W10" s="372"/>
      <c r="X10" s="372"/>
      <c r="Y10" s="372"/>
      <c r="Z10" s="372"/>
      <c r="AA10" s="372"/>
      <c r="AB10" s="372"/>
      <c r="AC10" s="372"/>
      <c r="AD10" s="372"/>
      <c r="AE10" s="372"/>
      <c r="AF10" s="372"/>
      <c r="AG10" s="372"/>
      <c r="AH10" s="372"/>
      <c r="AI10" s="372"/>
      <c r="AJ10" s="372"/>
      <c r="AK10" s="372"/>
      <c r="AL10" s="372"/>
      <c r="AM10" s="372"/>
      <c r="AN10" s="372"/>
      <c r="AO10" s="372"/>
      <c r="AP10" s="372"/>
      <c r="AQ10" s="372"/>
      <c r="AR10" s="372"/>
      <c r="AS10" s="372"/>
      <c r="AT10" s="372"/>
      <c r="AU10" s="372"/>
      <c r="AV10" s="372"/>
      <c r="AW10" s="372"/>
      <c r="AX10" s="372"/>
      <c r="AY10" s="372"/>
      <c r="AZ10" s="372"/>
      <c r="BA10" s="372"/>
      <c r="BB10" s="372"/>
      <c r="BC10" s="372"/>
      <c r="BD10" s="372"/>
      <c r="BE10" s="372"/>
      <c r="BF10" s="372"/>
      <c r="BG10" s="372"/>
      <c r="BH10" s="372"/>
      <c r="BI10" s="372"/>
      <c r="BJ10" s="372"/>
      <c r="BK10" s="372"/>
      <c r="BL10" s="372"/>
      <c r="BM10" s="372"/>
      <c r="BN10" s="372"/>
      <c r="BO10" s="372"/>
      <c r="BP10" s="372"/>
      <c r="BQ10" s="372"/>
      <c r="BR10" s="372"/>
      <c r="BS10" s="372"/>
      <c r="BT10" s="372"/>
      <c r="BU10" s="372"/>
      <c r="BV10" s="372"/>
      <c r="BW10" s="372"/>
      <c r="BX10" s="372"/>
      <c r="BY10" s="372"/>
    </row>
    <row r="11" spans="1:77" s="371" customFormat="1" ht="15" customHeight="1" x14ac:dyDescent="0.2">
      <c r="A11" s="373"/>
      <c r="B11" s="373"/>
      <c r="C11" s="374"/>
      <c r="D11" s="374"/>
      <c r="E11" s="374"/>
      <c r="F11" s="374"/>
      <c r="G11" s="374"/>
      <c r="H11" s="374"/>
      <c r="I11" s="374"/>
      <c r="J11" s="373"/>
      <c r="K11" s="373"/>
      <c r="L11" s="373"/>
      <c r="M11" s="373"/>
      <c r="N11" s="373"/>
      <c r="O11" s="373"/>
      <c r="P11" s="373"/>
      <c r="Q11" s="373"/>
      <c r="R11" s="373"/>
      <c r="S11" s="373"/>
      <c r="T11" s="373"/>
      <c r="U11" s="373"/>
      <c r="V11" s="373"/>
      <c r="W11" s="373"/>
      <c r="X11" s="373"/>
      <c r="Y11" s="373"/>
      <c r="Z11" s="373"/>
      <c r="AA11" s="373"/>
      <c r="AB11" s="373"/>
      <c r="AC11" s="373"/>
      <c r="AD11" s="373"/>
      <c r="AE11" s="373"/>
      <c r="AF11" s="373"/>
      <c r="AG11" s="373"/>
      <c r="AH11" s="373"/>
      <c r="AI11" s="373"/>
      <c r="AJ11" s="373"/>
      <c r="AK11" s="373"/>
      <c r="AL11" s="373"/>
      <c r="AM11" s="373"/>
      <c r="AN11" s="373"/>
      <c r="AO11" s="373"/>
      <c r="AP11" s="373"/>
      <c r="AQ11" s="373"/>
      <c r="AR11" s="373"/>
      <c r="AS11" s="373"/>
      <c r="AT11" s="373"/>
      <c r="AU11" s="373"/>
      <c r="AV11" s="373"/>
      <c r="AW11" s="373"/>
      <c r="AX11" s="373"/>
      <c r="AY11" s="373"/>
      <c r="AZ11" s="373"/>
      <c r="BA11" s="373"/>
      <c r="BB11" s="373"/>
      <c r="BC11" s="373"/>
      <c r="BD11" s="373"/>
      <c r="BE11" s="373"/>
      <c r="BF11" s="373"/>
      <c r="BG11" s="373"/>
      <c r="BH11" s="373"/>
      <c r="BI11" s="373"/>
      <c r="BJ11" s="373"/>
      <c r="BK11" s="373"/>
      <c r="BL11" s="373"/>
      <c r="BM11" s="373"/>
      <c r="BN11" s="373"/>
      <c r="BO11" s="373"/>
      <c r="BP11" s="373"/>
      <c r="BQ11" s="373"/>
      <c r="BR11" s="373"/>
      <c r="BS11" s="373"/>
      <c r="BT11" s="373"/>
      <c r="BU11" s="373"/>
      <c r="BV11" s="373"/>
      <c r="BW11" s="373"/>
      <c r="BX11" s="373"/>
      <c r="BY11" s="373"/>
    </row>
    <row r="12" spans="1:77" s="371" customFormat="1" ht="15" customHeight="1" x14ac:dyDescent="0.2">
      <c r="A12" s="838" t="s">
        <v>988</v>
      </c>
      <c r="B12" s="839"/>
      <c r="C12" s="839"/>
      <c r="D12" s="839"/>
      <c r="E12" s="839"/>
      <c r="F12" s="839"/>
      <c r="G12" s="839"/>
      <c r="H12" s="839"/>
      <c r="I12" s="839"/>
      <c r="J12" s="839"/>
      <c r="K12" s="375"/>
      <c r="L12" s="375"/>
      <c r="M12" s="375"/>
      <c r="N12" s="375"/>
      <c r="O12" s="375"/>
      <c r="P12" s="375"/>
      <c r="Q12" s="375"/>
      <c r="R12" s="375"/>
      <c r="S12" s="375"/>
      <c r="T12" s="375"/>
      <c r="U12" s="375"/>
      <c r="V12" s="375"/>
      <c r="W12" s="375"/>
      <c r="X12" s="375"/>
      <c r="Y12" s="375"/>
      <c r="Z12" s="375"/>
      <c r="AA12" s="375"/>
      <c r="AB12" s="375"/>
      <c r="AC12" s="375"/>
      <c r="AD12" s="375"/>
      <c r="AE12" s="375"/>
      <c r="AF12" s="375"/>
      <c r="AG12" s="375"/>
      <c r="AH12" s="375"/>
      <c r="AI12" s="375"/>
      <c r="AJ12" s="375"/>
      <c r="AK12" s="375"/>
      <c r="AL12" s="375"/>
      <c r="AM12" s="375"/>
      <c r="AN12" s="375"/>
      <c r="AO12" s="375"/>
      <c r="AP12" s="375"/>
      <c r="AQ12" s="375"/>
      <c r="AR12" s="375"/>
      <c r="AS12" s="375"/>
      <c r="AT12" s="375"/>
      <c r="AU12" s="375"/>
      <c r="AV12" s="375"/>
      <c r="AW12" s="375"/>
      <c r="AX12" s="375"/>
      <c r="AY12" s="375"/>
      <c r="AZ12" s="375"/>
      <c r="BA12" s="375"/>
      <c r="BB12" s="375"/>
      <c r="BC12" s="375"/>
      <c r="BD12" s="375"/>
      <c r="BE12" s="375"/>
      <c r="BF12" s="375"/>
      <c r="BG12" s="375"/>
      <c r="BH12" s="375"/>
      <c r="BI12" s="375"/>
      <c r="BJ12" s="375"/>
      <c r="BK12" s="375"/>
      <c r="BL12" s="375"/>
      <c r="BM12" s="375"/>
      <c r="BN12" s="375"/>
      <c r="BO12" s="375"/>
      <c r="BP12" s="375"/>
      <c r="BQ12" s="375"/>
      <c r="BR12" s="375"/>
      <c r="BS12" s="375"/>
      <c r="BT12" s="375"/>
      <c r="BU12" s="375"/>
      <c r="BV12" s="375"/>
      <c r="BW12" s="375"/>
      <c r="BX12" s="375"/>
      <c r="BY12" s="375"/>
    </row>
    <row r="13" spans="1:77" s="371" customFormat="1" ht="15" customHeight="1" x14ac:dyDescent="0.2">
      <c r="A13" s="828" t="s">
        <v>989</v>
      </c>
      <c r="B13" s="828"/>
      <c r="C13" s="828"/>
      <c r="D13" s="828"/>
      <c r="E13" s="828"/>
      <c r="F13" s="828"/>
      <c r="G13" s="828"/>
      <c r="H13" s="828"/>
      <c r="I13" s="828"/>
      <c r="J13" s="828"/>
      <c r="K13" s="372"/>
      <c r="L13" s="372"/>
      <c r="M13" s="372"/>
      <c r="N13" s="372"/>
      <c r="O13" s="372"/>
      <c r="P13" s="372"/>
      <c r="Q13" s="372"/>
      <c r="R13" s="372"/>
      <c r="S13" s="372"/>
      <c r="T13" s="372"/>
      <c r="U13" s="372"/>
      <c r="V13" s="372"/>
      <c r="W13" s="372"/>
      <c r="X13" s="372"/>
      <c r="Y13" s="372"/>
      <c r="Z13" s="372"/>
      <c r="AA13" s="372"/>
      <c r="AB13" s="372"/>
      <c r="AC13" s="372"/>
      <c r="AD13" s="372"/>
      <c r="AE13" s="372"/>
      <c r="AF13" s="372"/>
      <c r="AG13" s="372"/>
      <c r="AH13" s="372"/>
      <c r="AI13" s="372"/>
      <c r="AJ13" s="372"/>
      <c r="AK13" s="372"/>
      <c r="AL13" s="372"/>
      <c r="AM13" s="372"/>
      <c r="AN13" s="372"/>
      <c r="AO13" s="372"/>
      <c r="AP13" s="372"/>
      <c r="AQ13" s="372"/>
      <c r="AR13" s="372"/>
      <c r="AS13" s="372"/>
      <c r="AT13" s="372"/>
      <c r="AU13" s="372"/>
      <c r="AV13" s="372"/>
      <c r="AW13" s="372"/>
      <c r="AX13" s="372"/>
      <c r="AY13" s="372"/>
      <c r="AZ13" s="372"/>
      <c r="BA13" s="372"/>
      <c r="BB13" s="372"/>
      <c r="BC13" s="372"/>
      <c r="BD13" s="372"/>
      <c r="BE13" s="372"/>
      <c r="BF13" s="372"/>
      <c r="BG13" s="372"/>
      <c r="BH13" s="372"/>
      <c r="BI13" s="372"/>
      <c r="BJ13" s="372"/>
      <c r="BK13" s="372"/>
      <c r="BL13" s="372"/>
      <c r="BM13" s="372"/>
      <c r="BN13" s="372"/>
      <c r="BO13" s="372"/>
      <c r="BP13" s="372"/>
      <c r="BQ13" s="372"/>
      <c r="BR13" s="372"/>
      <c r="BS13" s="372"/>
      <c r="BT13" s="372"/>
      <c r="BU13" s="372"/>
      <c r="BV13" s="372"/>
      <c r="BW13" s="372"/>
      <c r="BX13" s="372"/>
      <c r="BY13" s="372"/>
    </row>
    <row r="14" spans="1:77" x14ac:dyDescent="0.25">
      <c r="I14" s="376"/>
    </row>
    <row r="15" spans="1:77" ht="19.5" thickBot="1" x14ac:dyDescent="0.35">
      <c r="A15" s="377"/>
      <c r="B15" s="829"/>
      <c r="C15" s="829"/>
      <c r="D15" s="829"/>
      <c r="E15" s="378"/>
      <c r="J15" s="379" t="s">
        <v>990</v>
      </c>
    </row>
    <row r="16" spans="1:77" ht="63" customHeight="1" thickBot="1" x14ac:dyDescent="0.3">
      <c r="A16" s="830" t="s">
        <v>991</v>
      </c>
      <c r="B16" s="832" t="s">
        <v>992</v>
      </c>
      <c r="C16" s="417">
        <v>2020</v>
      </c>
      <c r="D16" s="434">
        <v>2021</v>
      </c>
      <c r="E16" s="623">
        <v>2022</v>
      </c>
      <c r="F16" s="623">
        <v>2023</v>
      </c>
      <c r="G16" s="836">
        <v>2024</v>
      </c>
      <c r="H16" s="837"/>
      <c r="I16" s="834" t="s">
        <v>993</v>
      </c>
      <c r="J16" s="835"/>
    </row>
    <row r="17" spans="1:12" ht="64.5" customHeight="1" thickBot="1" x14ac:dyDescent="0.3">
      <c r="A17" s="831"/>
      <c r="B17" s="833"/>
      <c r="C17" s="380" t="s">
        <v>19</v>
      </c>
      <c r="D17" s="381" t="s">
        <v>19</v>
      </c>
      <c r="E17" s="381" t="s">
        <v>19</v>
      </c>
      <c r="F17" s="381" t="s">
        <v>19</v>
      </c>
      <c r="G17" s="381" t="s">
        <v>19</v>
      </c>
      <c r="H17" s="381" t="s">
        <v>982</v>
      </c>
      <c r="I17" s="381" t="s">
        <v>19</v>
      </c>
      <c r="J17" s="382" t="s">
        <v>982</v>
      </c>
    </row>
    <row r="18" spans="1:12" ht="24" customHeight="1" thickBot="1" x14ac:dyDescent="0.3">
      <c r="A18" s="383">
        <v>1</v>
      </c>
      <c r="B18" s="384">
        <v>2</v>
      </c>
      <c r="C18" s="385">
        <v>3</v>
      </c>
      <c r="D18" s="386">
        <v>4</v>
      </c>
      <c r="E18" s="386">
        <v>5</v>
      </c>
      <c r="F18" s="386">
        <v>6</v>
      </c>
      <c r="G18" s="386">
        <v>7</v>
      </c>
      <c r="H18" s="447">
        <v>8</v>
      </c>
      <c r="I18" s="387">
        <v>9</v>
      </c>
      <c r="J18" s="382">
        <v>10</v>
      </c>
    </row>
    <row r="19" spans="1:12" ht="38.25" thickBot="1" x14ac:dyDescent="0.3">
      <c r="A19" s="388"/>
      <c r="B19" s="389" t="s">
        <v>994</v>
      </c>
      <c r="C19" s="498">
        <f>C20+C39</f>
        <v>61.328333333333326</v>
      </c>
      <c r="D19" s="499">
        <f t="shared" ref="D19" si="0">D20+D39</f>
        <v>67.856999999999999</v>
      </c>
      <c r="E19" s="499">
        <f>E21+E31+E39</f>
        <v>91.137290000000007</v>
      </c>
      <c r="F19" s="499">
        <f t="shared" ref="F19" si="1">F21+F31+F39</f>
        <v>99.549409253333323</v>
      </c>
      <c r="G19" s="499">
        <f>G21+G31+G39</f>
        <v>95.70702</v>
      </c>
      <c r="H19" s="499">
        <f>H21+H31+H39</f>
        <v>123.90455747000001</v>
      </c>
      <c r="I19" s="500">
        <f>C19+D19+E19+F19+G19</f>
        <v>415.57905258666665</v>
      </c>
      <c r="J19" s="500">
        <f>C19+D19+E19+F19+H19</f>
        <v>443.77659005666669</v>
      </c>
      <c r="K19" s="362"/>
      <c r="L19" s="362"/>
    </row>
    <row r="20" spans="1:12" ht="19.5" thickBot="1" x14ac:dyDescent="0.3">
      <c r="A20" s="390" t="s">
        <v>549</v>
      </c>
      <c r="B20" s="391" t="s">
        <v>995</v>
      </c>
      <c r="C20" s="501">
        <f t="shared" ref="C20" si="2">C21+C31+C35+C36</f>
        <v>61.328333333333326</v>
      </c>
      <c r="D20" s="502">
        <f t="shared" ref="D20" si="3">D21+D31+D35+D36</f>
        <v>67.856999999999999</v>
      </c>
      <c r="E20" s="587">
        <f>E22+E31</f>
        <v>58.982599999999998</v>
      </c>
      <c r="F20" s="587">
        <f t="shared" ref="F20:G20" si="4">F22+F31</f>
        <v>67.80017925333334</v>
      </c>
      <c r="G20" s="587">
        <f t="shared" si="4"/>
        <v>63.954999999999998</v>
      </c>
      <c r="H20" s="587">
        <f>H22+H31</f>
        <v>63.954999999999998</v>
      </c>
      <c r="I20" s="503">
        <f t="shared" ref="I20:I57" si="5">C20+D20+E20+F20+G20</f>
        <v>319.92311258666666</v>
      </c>
      <c r="J20" s="503">
        <f>C20+D20+E20+F20+H20</f>
        <v>319.92311258666666</v>
      </c>
    </row>
    <row r="21" spans="1:12" ht="18.75" x14ac:dyDescent="0.25">
      <c r="A21" s="392" t="s">
        <v>550</v>
      </c>
      <c r="B21" s="393" t="s">
        <v>996</v>
      </c>
      <c r="C21" s="504">
        <v>23.858333333333327</v>
      </c>
      <c r="D21" s="505">
        <v>25.803000000000001</v>
      </c>
      <c r="E21" s="588">
        <f>E22+E30</f>
        <v>45.297690000000003</v>
      </c>
      <c r="F21" s="588">
        <f t="shared" ref="F21:G21" si="6">F22+F30</f>
        <v>48.771409253333331</v>
      </c>
      <c r="G21" s="588">
        <f t="shared" si="6"/>
        <v>44.938020000000002</v>
      </c>
      <c r="H21" s="588">
        <f>H22+H30</f>
        <v>73.135557470000009</v>
      </c>
      <c r="I21" s="507">
        <f t="shared" si="5"/>
        <v>188.66845258666666</v>
      </c>
      <c r="J21" s="507">
        <f>C21+D21+E21+F21+H21</f>
        <v>216.86599005666667</v>
      </c>
      <c r="K21" s="362"/>
    </row>
    <row r="22" spans="1:12" ht="37.5" x14ac:dyDescent="0.25">
      <c r="A22" s="394" t="s">
        <v>552</v>
      </c>
      <c r="B22" s="395" t="s">
        <v>997</v>
      </c>
      <c r="C22" s="408">
        <f>C21</f>
        <v>23.858333333333327</v>
      </c>
      <c r="D22" s="408">
        <f t="shared" ref="D22:J23" si="7">D21</f>
        <v>25.803000000000001</v>
      </c>
      <c r="E22" s="589">
        <v>13.143000000000001</v>
      </c>
      <c r="F22" s="589">
        <v>17.022179253333334</v>
      </c>
      <c r="G22" s="589">
        <f>G23</f>
        <v>13.186</v>
      </c>
      <c r="H22" s="589">
        <f>H23</f>
        <v>13.186</v>
      </c>
      <c r="I22" s="411">
        <f t="shared" si="5"/>
        <v>93.012512586666674</v>
      </c>
      <c r="J22" s="411">
        <f>C22+D22+E22+F22+H22</f>
        <v>93.012512586666674</v>
      </c>
    </row>
    <row r="23" spans="1:12" ht="33" customHeight="1" x14ac:dyDescent="0.25">
      <c r="A23" s="394" t="s">
        <v>580</v>
      </c>
      <c r="B23" s="586" t="s">
        <v>1120</v>
      </c>
      <c r="C23" s="408">
        <f>C22</f>
        <v>23.858333333333327</v>
      </c>
      <c r="D23" s="408">
        <f t="shared" si="7"/>
        <v>25.803000000000001</v>
      </c>
      <c r="E23" s="589">
        <f t="shared" si="7"/>
        <v>13.143000000000001</v>
      </c>
      <c r="F23" s="589">
        <v>17.022179253333334</v>
      </c>
      <c r="G23" s="589">
        <v>13.186</v>
      </c>
      <c r="H23" s="589">
        <f>G23</f>
        <v>13.186</v>
      </c>
      <c r="I23" s="408">
        <f t="shared" si="5"/>
        <v>93.012512586666674</v>
      </c>
      <c r="J23" s="408">
        <f t="shared" si="7"/>
        <v>93.012512586666674</v>
      </c>
    </row>
    <row r="24" spans="1:12" ht="18.75" x14ac:dyDescent="0.25">
      <c r="A24" s="394" t="s">
        <v>553</v>
      </c>
      <c r="B24" s="396" t="s">
        <v>998</v>
      </c>
      <c r="C24" s="408">
        <v>0</v>
      </c>
      <c r="D24" s="409">
        <v>0</v>
      </c>
      <c r="E24" s="590">
        <v>0</v>
      </c>
      <c r="F24" s="590">
        <v>0</v>
      </c>
      <c r="G24" s="591">
        <v>0</v>
      </c>
      <c r="H24" s="591">
        <v>0</v>
      </c>
      <c r="I24" s="411">
        <f t="shared" si="5"/>
        <v>0</v>
      </c>
      <c r="J24" s="411">
        <f t="shared" ref="J24:J50" si="8">C24+D24+E24+F24+H24</f>
        <v>0</v>
      </c>
    </row>
    <row r="25" spans="1:12" ht="18.75" x14ac:dyDescent="0.25">
      <c r="A25" s="394" t="s">
        <v>554</v>
      </c>
      <c r="B25" s="395" t="s">
        <v>999</v>
      </c>
      <c r="C25" s="408">
        <f>C26+C28</f>
        <v>0</v>
      </c>
      <c r="D25" s="408">
        <f t="shared" ref="D25" si="9">D26+D28</f>
        <v>0</v>
      </c>
      <c r="E25" s="589">
        <f>E26+E28</f>
        <v>0</v>
      </c>
      <c r="F25" s="589">
        <f>F28</f>
        <v>0</v>
      </c>
      <c r="G25" s="589">
        <f>G26+G28</f>
        <v>0</v>
      </c>
      <c r="H25" s="589">
        <f>H26+H28</f>
        <v>0</v>
      </c>
      <c r="I25" s="411">
        <f t="shared" si="5"/>
        <v>0</v>
      </c>
      <c r="J25" s="411">
        <f t="shared" si="8"/>
        <v>0</v>
      </c>
    </row>
    <row r="26" spans="1:12" ht="18.75" x14ac:dyDescent="0.25">
      <c r="A26" s="394" t="s">
        <v>588</v>
      </c>
      <c r="B26" s="396" t="s">
        <v>1000</v>
      </c>
      <c r="C26" s="408">
        <v>0</v>
      </c>
      <c r="D26" s="408">
        <v>0</v>
      </c>
      <c r="E26" s="589">
        <v>0</v>
      </c>
      <c r="F26" s="589">
        <v>0</v>
      </c>
      <c r="G26" s="589">
        <v>0</v>
      </c>
      <c r="H26" s="589">
        <v>0</v>
      </c>
      <c r="I26" s="411">
        <f t="shared" si="5"/>
        <v>0</v>
      </c>
      <c r="J26" s="411">
        <f t="shared" si="8"/>
        <v>0</v>
      </c>
    </row>
    <row r="27" spans="1:12" ht="18.75" x14ac:dyDescent="0.25">
      <c r="A27" s="394"/>
      <c r="B27" s="397" t="s">
        <v>1001</v>
      </c>
      <c r="C27" s="408">
        <v>0</v>
      </c>
      <c r="D27" s="408">
        <v>0</v>
      </c>
      <c r="E27" s="589">
        <v>0</v>
      </c>
      <c r="F27" s="589">
        <v>0</v>
      </c>
      <c r="G27" s="589">
        <v>0</v>
      </c>
      <c r="H27" s="589">
        <v>0</v>
      </c>
      <c r="I27" s="411">
        <f t="shared" si="5"/>
        <v>0</v>
      </c>
      <c r="J27" s="411">
        <f t="shared" si="8"/>
        <v>0</v>
      </c>
    </row>
    <row r="28" spans="1:12" ht="18.75" x14ac:dyDescent="0.25">
      <c r="A28" s="394" t="s">
        <v>589</v>
      </c>
      <c r="B28" s="396" t="s">
        <v>1002</v>
      </c>
      <c r="C28" s="408"/>
      <c r="D28" s="409"/>
      <c r="E28" s="590"/>
      <c r="F28" s="590"/>
      <c r="G28" s="592"/>
      <c r="H28" s="592"/>
      <c r="I28" s="411">
        <f t="shared" si="5"/>
        <v>0</v>
      </c>
      <c r="J28" s="411">
        <f t="shared" si="8"/>
        <v>0</v>
      </c>
    </row>
    <row r="29" spans="1:12" ht="18.75" x14ac:dyDescent="0.25">
      <c r="A29" s="394"/>
      <c r="B29" s="397" t="s">
        <v>1001</v>
      </c>
      <c r="C29" s="408">
        <v>0</v>
      </c>
      <c r="D29" s="408">
        <v>0</v>
      </c>
      <c r="E29" s="589">
        <v>0</v>
      </c>
      <c r="F29" s="589">
        <v>0</v>
      </c>
      <c r="G29" s="589">
        <v>0</v>
      </c>
      <c r="H29" s="589">
        <v>0</v>
      </c>
      <c r="I29" s="411">
        <f t="shared" si="5"/>
        <v>0</v>
      </c>
      <c r="J29" s="411">
        <f t="shared" si="8"/>
        <v>0</v>
      </c>
    </row>
    <row r="30" spans="1:12" ht="18.75" x14ac:dyDescent="0.25">
      <c r="A30" s="394" t="s">
        <v>555</v>
      </c>
      <c r="B30" s="396" t="s">
        <v>1003</v>
      </c>
      <c r="C30" s="408">
        <v>0</v>
      </c>
      <c r="D30" s="409">
        <v>0</v>
      </c>
      <c r="E30" s="590">
        <v>32.154690000000002</v>
      </c>
      <c r="F30" s="590">
        <v>31.749229999999997</v>
      </c>
      <c r="G30" s="591">
        <v>31.752020000000002</v>
      </c>
      <c r="H30" s="591">
        <f>59.94955747</f>
        <v>59.949557470000002</v>
      </c>
      <c r="I30" s="411">
        <f t="shared" si="5"/>
        <v>95.655940000000001</v>
      </c>
      <c r="J30" s="411">
        <f t="shared" si="8"/>
        <v>123.85347747</v>
      </c>
    </row>
    <row r="31" spans="1:12" ht="18.75" x14ac:dyDescent="0.25">
      <c r="A31" s="394" t="s">
        <v>551</v>
      </c>
      <c r="B31" s="396" t="s">
        <v>1004</v>
      </c>
      <c r="C31" s="408">
        <v>37.47</v>
      </c>
      <c r="D31" s="408">
        <v>42.054000000000002</v>
      </c>
      <c r="E31" s="589">
        <v>45.839599999999997</v>
      </c>
      <c r="F31" s="589">
        <v>50.777999999999999</v>
      </c>
      <c r="G31" s="589">
        <v>50.768999999999998</v>
      </c>
      <c r="H31" s="589">
        <v>50.768999999999998</v>
      </c>
      <c r="I31" s="411">
        <f t="shared" si="5"/>
        <v>226.91059999999999</v>
      </c>
      <c r="J31" s="411">
        <f t="shared" si="8"/>
        <v>226.91059999999999</v>
      </c>
      <c r="K31" s="362"/>
    </row>
    <row r="32" spans="1:12" ht="37.5" x14ac:dyDescent="0.25">
      <c r="A32" s="394" t="s">
        <v>556</v>
      </c>
      <c r="B32" s="395" t="s">
        <v>1005</v>
      </c>
      <c r="C32" s="408">
        <f>C31</f>
        <v>37.47</v>
      </c>
      <c r="D32" s="408">
        <f t="shared" ref="D32" si="10">D31</f>
        <v>42.054000000000002</v>
      </c>
      <c r="E32" s="589">
        <v>45.84</v>
      </c>
      <c r="F32" s="589">
        <f>F31</f>
        <v>50.777999999999999</v>
      </c>
      <c r="G32" s="589">
        <f t="shared" ref="G32" si="11">G31</f>
        <v>50.768999999999998</v>
      </c>
      <c r="H32" s="589">
        <f>H31</f>
        <v>50.768999999999998</v>
      </c>
      <c r="I32" s="411">
        <f t="shared" si="5"/>
        <v>226.911</v>
      </c>
      <c r="J32" s="411">
        <f t="shared" si="8"/>
        <v>226.911</v>
      </c>
    </row>
    <row r="33" spans="1:10" ht="18.75" x14ac:dyDescent="0.25">
      <c r="A33" s="394" t="s">
        <v>557</v>
      </c>
      <c r="B33" s="396" t="s">
        <v>1006</v>
      </c>
      <c r="C33" s="408">
        <v>0</v>
      </c>
      <c r="D33" s="409">
        <v>0</v>
      </c>
      <c r="E33" s="409">
        <v>0</v>
      </c>
      <c r="F33" s="409">
        <v>0</v>
      </c>
      <c r="G33" s="508">
        <v>0</v>
      </c>
      <c r="H33" s="508">
        <v>0</v>
      </c>
      <c r="I33" s="411">
        <f t="shared" si="5"/>
        <v>0</v>
      </c>
      <c r="J33" s="411">
        <f t="shared" si="8"/>
        <v>0</v>
      </c>
    </row>
    <row r="34" spans="1:10" ht="18.75" x14ac:dyDescent="0.25">
      <c r="A34" s="394" t="s">
        <v>558</v>
      </c>
      <c r="B34" s="396" t="s">
        <v>1007</v>
      </c>
      <c r="C34" s="408">
        <v>0</v>
      </c>
      <c r="D34" s="408">
        <v>0</v>
      </c>
      <c r="E34" s="408">
        <v>0</v>
      </c>
      <c r="F34" s="408">
        <v>0</v>
      </c>
      <c r="G34" s="408">
        <v>0</v>
      </c>
      <c r="H34" s="408">
        <v>0</v>
      </c>
      <c r="I34" s="411">
        <f t="shared" si="5"/>
        <v>0</v>
      </c>
      <c r="J34" s="411">
        <f t="shared" si="8"/>
        <v>0</v>
      </c>
    </row>
    <row r="35" spans="1:10" ht="18.75" x14ac:dyDescent="0.25">
      <c r="A35" s="394" t="s">
        <v>758</v>
      </c>
      <c r="B35" s="396" t="s">
        <v>1008</v>
      </c>
      <c r="C35" s="408">
        <v>0</v>
      </c>
      <c r="D35" s="409">
        <v>0</v>
      </c>
      <c r="E35" s="409">
        <v>0</v>
      </c>
      <c r="F35" s="409">
        <v>0</v>
      </c>
      <c r="G35" s="509">
        <v>0</v>
      </c>
      <c r="H35" s="509">
        <v>0</v>
      </c>
      <c r="I35" s="411">
        <f t="shared" si="5"/>
        <v>0</v>
      </c>
      <c r="J35" s="411">
        <f t="shared" si="8"/>
        <v>0</v>
      </c>
    </row>
    <row r="36" spans="1:10" ht="18.75" x14ac:dyDescent="0.25">
      <c r="A36" s="394" t="s">
        <v>760</v>
      </c>
      <c r="B36" s="396" t="s">
        <v>1009</v>
      </c>
      <c r="C36" s="408">
        <v>0</v>
      </c>
      <c r="D36" s="408">
        <v>0</v>
      </c>
      <c r="E36" s="408">
        <f>E37</f>
        <v>0</v>
      </c>
      <c r="F36" s="408">
        <f>F37</f>
        <v>0</v>
      </c>
      <c r="G36" s="408">
        <v>0</v>
      </c>
      <c r="H36" s="408">
        <f>H37</f>
        <v>0</v>
      </c>
      <c r="I36" s="411">
        <f t="shared" si="5"/>
        <v>0</v>
      </c>
      <c r="J36" s="411">
        <f t="shared" si="8"/>
        <v>0</v>
      </c>
    </row>
    <row r="37" spans="1:10" ht="18.75" x14ac:dyDescent="0.25">
      <c r="A37" s="394" t="s">
        <v>1010</v>
      </c>
      <c r="B37" s="396" t="s">
        <v>1011</v>
      </c>
      <c r="C37" s="408">
        <v>0</v>
      </c>
      <c r="D37" s="409">
        <v>0</v>
      </c>
      <c r="E37" s="409">
        <v>0</v>
      </c>
      <c r="F37" s="409">
        <v>0</v>
      </c>
      <c r="G37" s="509">
        <v>0</v>
      </c>
      <c r="H37" s="509">
        <v>0</v>
      </c>
      <c r="I37" s="411">
        <f t="shared" si="5"/>
        <v>0</v>
      </c>
      <c r="J37" s="411">
        <f t="shared" si="8"/>
        <v>0</v>
      </c>
    </row>
    <row r="38" spans="1:10" ht="19.5" thickBot="1" x14ac:dyDescent="0.3">
      <c r="A38" s="398" t="s">
        <v>1012</v>
      </c>
      <c r="B38" s="399" t="s">
        <v>1013</v>
      </c>
      <c r="C38" s="510">
        <v>0</v>
      </c>
      <c r="D38" s="511">
        <v>0</v>
      </c>
      <c r="E38" s="511">
        <v>0</v>
      </c>
      <c r="F38" s="511">
        <v>0</v>
      </c>
      <c r="G38" s="512">
        <v>0</v>
      </c>
      <c r="H38" s="512">
        <v>0</v>
      </c>
      <c r="I38" s="412">
        <f t="shared" si="5"/>
        <v>0</v>
      </c>
      <c r="J38" s="412">
        <f t="shared" si="8"/>
        <v>0</v>
      </c>
    </row>
    <row r="39" spans="1:10" ht="19.5" thickBot="1" x14ac:dyDescent="0.3">
      <c r="A39" s="390" t="s">
        <v>560</v>
      </c>
      <c r="B39" s="391" t="s">
        <v>1014</v>
      </c>
      <c r="C39" s="501">
        <v>0</v>
      </c>
      <c r="D39" s="502">
        <v>0</v>
      </c>
      <c r="E39" s="502">
        <v>0</v>
      </c>
      <c r="F39" s="502">
        <v>0</v>
      </c>
      <c r="G39" s="513">
        <v>0</v>
      </c>
      <c r="H39" s="513">
        <v>0</v>
      </c>
      <c r="I39" s="514">
        <f t="shared" si="5"/>
        <v>0</v>
      </c>
      <c r="J39" s="514">
        <f t="shared" si="8"/>
        <v>0</v>
      </c>
    </row>
    <row r="40" spans="1:10" ht="18.75" x14ac:dyDescent="0.25">
      <c r="A40" s="392" t="s">
        <v>1015</v>
      </c>
      <c r="B40" s="393" t="s">
        <v>1016</v>
      </c>
      <c r="C40" s="504">
        <v>0</v>
      </c>
      <c r="D40" s="505">
        <v>0</v>
      </c>
      <c r="E40" s="505">
        <v>0</v>
      </c>
      <c r="F40" s="505">
        <v>0</v>
      </c>
      <c r="G40" s="506">
        <v>0</v>
      </c>
      <c r="H40" s="506">
        <v>0</v>
      </c>
      <c r="I40" s="507">
        <f t="shared" si="5"/>
        <v>0</v>
      </c>
      <c r="J40" s="507">
        <f t="shared" si="8"/>
        <v>0</v>
      </c>
    </row>
    <row r="41" spans="1:10" ht="18.75" x14ac:dyDescent="0.25">
      <c r="A41" s="394" t="s">
        <v>1017</v>
      </c>
      <c r="B41" s="396" t="s">
        <v>1018</v>
      </c>
      <c r="C41" s="408">
        <v>0</v>
      </c>
      <c r="D41" s="409">
        <v>0</v>
      </c>
      <c r="E41" s="409">
        <v>0</v>
      </c>
      <c r="F41" s="409">
        <v>0</v>
      </c>
      <c r="G41" s="508">
        <v>0</v>
      </c>
      <c r="H41" s="508">
        <v>0</v>
      </c>
      <c r="I41" s="411">
        <f t="shared" si="5"/>
        <v>0</v>
      </c>
      <c r="J41" s="411">
        <f t="shared" si="8"/>
        <v>0</v>
      </c>
    </row>
    <row r="42" spans="1:10" ht="18.75" x14ac:dyDescent="0.25">
      <c r="A42" s="394" t="s">
        <v>1019</v>
      </c>
      <c r="B42" s="396" t="s">
        <v>1020</v>
      </c>
      <c r="C42" s="408">
        <v>0</v>
      </c>
      <c r="D42" s="409">
        <v>0</v>
      </c>
      <c r="E42" s="409">
        <v>0</v>
      </c>
      <c r="F42" s="409">
        <v>0</v>
      </c>
      <c r="G42" s="508">
        <v>0</v>
      </c>
      <c r="H42" s="508">
        <v>0</v>
      </c>
      <c r="I42" s="411">
        <f t="shared" si="5"/>
        <v>0</v>
      </c>
      <c r="J42" s="411">
        <f t="shared" si="8"/>
        <v>0</v>
      </c>
    </row>
    <row r="43" spans="1:10" ht="18.75" x14ac:dyDescent="0.25">
      <c r="A43" s="394" t="s">
        <v>1021</v>
      </c>
      <c r="B43" s="396" t="s">
        <v>1022</v>
      </c>
      <c r="C43" s="408">
        <v>0</v>
      </c>
      <c r="D43" s="409">
        <v>0</v>
      </c>
      <c r="E43" s="409">
        <v>0</v>
      </c>
      <c r="F43" s="409">
        <v>0</v>
      </c>
      <c r="G43" s="508">
        <v>0</v>
      </c>
      <c r="H43" s="508">
        <v>0</v>
      </c>
      <c r="I43" s="411">
        <f t="shared" si="5"/>
        <v>0</v>
      </c>
      <c r="J43" s="411">
        <f t="shared" si="8"/>
        <v>0</v>
      </c>
    </row>
    <row r="44" spans="1:10" ht="18.75" x14ac:dyDescent="0.25">
      <c r="A44" s="394"/>
      <c r="B44" s="396" t="s">
        <v>1023</v>
      </c>
      <c r="C44" s="408">
        <v>0</v>
      </c>
      <c r="D44" s="409">
        <v>0</v>
      </c>
      <c r="E44" s="409">
        <v>0</v>
      </c>
      <c r="F44" s="409">
        <v>0</v>
      </c>
      <c r="G44" s="508">
        <v>0</v>
      </c>
      <c r="H44" s="508">
        <v>0</v>
      </c>
      <c r="I44" s="411">
        <f t="shared" si="5"/>
        <v>0</v>
      </c>
      <c r="J44" s="411">
        <f t="shared" si="8"/>
        <v>0</v>
      </c>
    </row>
    <row r="45" spans="1:10" ht="37.5" x14ac:dyDescent="0.25">
      <c r="A45" s="394"/>
      <c r="B45" s="400" t="s">
        <v>1024</v>
      </c>
      <c r="C45" s="408">
        <v>0</v>
      </c>
      <c r="D45" s="409">
        <v>0</v>
      </c>
      <c r="E45" s="409">
        <v>0</v>
      </c>
      <c r="F45" s="409">
        <v>0</v>
      </c>
      <c r="G45" s="508">
        <v>0</v>
      </c>
      <c r="H45" s="508">
        <v>0</v>
      </c>
      <c r="I45" s="411">
        <f t="shared" si="5"/>
        <v>0</v>
      </c>
      <c r="J45" s="411">
        <f t="shared" si="8"/>
        <v>0</v>
      </c>
    </row>
    <row r="46" spans="1:10" ht="37.5" x14ac:dyDescent="0.25">
      <c r="A46" s="394"/>
      <c r="B46" s="400" t="s">
        <v>1025</v>
      </c>
      <c r="C46" s="408">
        <v>0</v>
      </c>
      <c r="D46" s="409">
        <v>0</v>
      </c>
      <c r="E46" s="409">
        <v>0</v>
      </c>
      <c r="F46" s="409">
        <v>0</v>
      </c>
      <c r="G46" s="508">
        <v>0</v>
      </c>
      <c r="H46" s="508">
        <v>0</v>
      </c>
      <c r="I46" s="411">
        <f t="shared" si="5"/>
        <v>0</v>
      </c>
      <c r="J46" s="411">
        <f t="shared" si="8"/>
        <v>0</v>
      </c>
    </row>
    <row r="47" spans="1:10" ht="37.5" x14ac:dyDescent="0.25">
      <c r="A47" s="394"/>
      <c r="B47" s="400" t="s">
        <v>1026</v>
      </c>
      <c r="C47" s="408">
        <v>0</v>
      </c>
      <c r="D47" s="409">
        <v>0</v>
      </c>
      <c r="E47" s="409">
        <v>0</v>
      </c>
      <c r="F47" s="409">
        <v>0</v>
      </c>
      <c r="G47" s="508">
        <v>0</v>
      </c>
      <c r="H47" s="508">
        <v>0</v>
      </c>
      <c r="I47" s="411">
        <f t="shared" si="5"/>
        <v>0</v>
      </c>
      <c r="J47" s="411">
        <f t="shared" si="8"/>
        <v>0</v>
      </c>
    </row>
    <row r="48" spans="1:10" ht="18.75" x14ac:dyDescent="0.25">
      <c r="A48" s="394" t="s">
        <v>1027</v>
      </c>
      <c r="B48" s="396" t="s">
        <v>1028</v>
      </c>
      <c r="C48" s="408">
        <v>0</v>
      </c>
      <c r="D48" s="409">
        <v>0</v>
      </c>
      <c r="E48" s="409">
        <v>0</v>
      </c>
      <c r="F48" s="409">
        <v>0</v>
      </c>
      <c r="G48" s="508">
        <v>0</v>
      </c>
      <c r="H48" s="508">
        <v>0</v>
      </c>
      <c r="I48" s="411">
        <f t="shared" si="5"/>
        <v>0</v>
      </c>
      <c r="J48" s="411">
        <f t="shared" si="8"/>
        <v>0</v>
      </c>
    </row>
    <row r="49" spans="1:10" ht="18.75" x14ac:dyDescent="0.25">
      <c r="A49" s="394" t="s">
        <v>1029</v>
      </c>
      <c r="B49" s="396" t="s">
        <v>1030</v>
      </c>
      <c r="C49" s="408">
        <v>0</v>
      </c>
      <c r="D49" s="409">
        <v>0</v>
      </c>
      <c r="E49" s="409">
        <v>0</v>
      </c>
      <c r="F49" s="409">
        <v>0</v>
      </c>
      <c r="G49" s="508">
        <v>0</v>
      </c>
      <c r="H49" s="508">
        <v>0</v>
      </c>
      <c r="I49" s="411">
        <f t="shared" si="5"/>
        <v>0</v>
      </c>
      <c r="J49" s="411">
        <f t="shared" si="8"/>
        <v>0</v>
      </c>
    </row>
    <row r="50" spans="1:10" ht="19.5" thickBot="1" x14ac:dyDescent="0.3">
      <c r="A50" s="398" t="s">
        <v>1031</v>
      </c>
      <c r="B50" s="399" t="s">
        <v>1032</v>
      </c>
      <c r="C50" s="510">
        <v>0</v>
      </c>
      <c r="D50" s="511">
        <v>0</v>
      </c>
      <c r="E50" s="511">
        <v>0</v>
      </c>
      <c r="F50" s="511">
        <v>0</v>
      </c>
      <c r="G50" s="512">
        <v>0</v>
      </c>
      <c r="H50" s="512">
        <v>0</v>
      </c>
      <c r="I50" s="515">
        <f t="shared" si="5"/>
        <v>0</v>
      </c>
      <c r="J50" s="515">
        <f t="shared" si="8"/>
        <v>0</v>
      </c>
    </row>
    <row r="51" spans="1:10" ht="37.5" x14ac:dyDescent="0.25">
      <c r="A51" s="401"/>
      <c r="B51" s="402" t="s">
        <v>1033</v>
      </c>
      <c r="C51" s="403" t="s">
        <v>686</v>
      </c>
      <c r="D51" s="404" t="s">
        <v>686</v>
      </c>
      <c r="E51" s="404" t="s">
        <v>686</v>
      </c>
      <c r="F51" s="404" t="s">
        <v>686</v>
      </c>
      <c r="G51" s="405" t="s">
        <v>686</v>
      </c>
      <c r="H51" s="405" t="s">
        <v>686</v>
      </c>
      <c r="I51" s="516" t="s">
        <v>686</v>
      </c>
      <c r="J51" s="516" t="s">
        <v>686</v>
      </c>
    </row>
    <row r="52" spans="1:10" ht="37.5" x14ac:dyDescent="0.25">
      <c r="A52" s="406"/>
      <c r="B52" s="407" t="s">
        <v>1034</v>
      </c>
      <c r="C52" s="408" t="s">
        <v>686</v>
      </c>
      <c r="D52" s="409" t="s">
        <v>686</v>
      </c>
      <c r="E52" s="409" t="s">
        <v>686</v>
      </c>
      <c r="F52" s="409" t="s">
        <v>686</v>
      </c>
      <c r="G52" s="410" t="s">
        <v>686</v>
      </c>
      <c r="H52" s="410" t="s">
        <v>686</v>
      </c>
      <c r="I52" s="517" t="s">
        <v>686</v>
      </c>
      <c r="J52" s="517" t="s">
        <v>686</v>
      </c>
    </row>
    <row r="53" spans="1:10" ht="37.5" x14ac:dyDescent="0.25">
      <c r="A53" s="406"/>
      <c r="B53" s="407" t="s">
        <v>1035</v>
      </c>
      <c r="C53" s="408" t="s">
        <v>686</v>
      </c>
      <c r="D53" s="409" t="s">
        <v>686</v>
      </c>
      <c r="E53" s="409" t="s">
        <v>686</v>
      </c>
      <c r="F53" s="409" t="s">
        <v>686</v>
      </c>
      <c r="G53" s="410" t="s">
        <v>686</v>
      </c>
      <c r="H53" s="410" t="s">
        <v>686</v>
      </c>
      <c r="I53" s="517" t="s">
        <v>686</v>
      </c>
      <c r="J53" s="517" t="s">
        <v>686</v>
      </c>
    </row>
    <row r="54" spans="1:10" ht="38.25" thickBot="1" x14ac:dyDescent="0.3">
      <c r="A54" s="571"/>
      <c r="B54" s="572" t="s">
        <v>1036</v>
      </c>
      <c r="C54" s="510" t="s">
        <v>686</v>
      </c>
      <c r="D54" s="511" t="s">
        <v>686</v>
      </c>
      <c r="E54" s="511" t="s">
        <v>686</v>
      </c>
      <c r="F54" s="511" t="s">
        <v>686</v>
      </c>
      <c r="G54" s="573" t="s">
        <v>686</v>
      </c>
      <c r="H54" s="573" t="s">
        <v>686</v>
      </c>
      <c r="I54" s="574" t="s">
        <v>686</v>
      </c>
      <c r="J54" s="574" t="s">
        <v>686</v>
      </c>
    </row>
    <row r="55" spans="1:10" ht="19.5" thickBot="1" x14ac:dyDescent="0.3">
      <c r="A55" s="390" t="s">
        <v>868</v>
      </c>
      <c r="B55" s="391" t="s">
        <v>1117</v>
      </c>
      <c r="C55" s="510">
        <f>C56</f>
        <v>0</v>
      </c>
      <c r="D55" s="510">
        <f t="shared" ref="D55:J55" si="12">D56</f>
        <v>0</v>
      </c>
      <c r="E55" s="510">
        <f t="shared" si="12"/>
        <v>22.934000000000001</v>
      </c>
      <c r="F55" s="510">
        <f t="shared" si="12"/>
        <v>16.766999999999999</v>
      </c>
      <c r="G55" s="510">
        <f t="shared" si="12"/>
        <v>12.592000000000001</v>
      </c>
      <c r="H55" s="510">
        <f t="shared" si="12"/>
        <v>12.592000000000001</v>
      </c>
      <c r="I55" s="510">
        <f t="shared" si="5"/>
        <v>52.292999999999999</v>
      </c>
      <c r="J55" s="510">
        <f t="shared" si="12"/>
        <v>52.292999999999999</v>
      </c>
    </row>
    <row r="56" spans="1:10" ht="93.75" x14ac:dyDescent="0.25">
      <c r="A56" s="406"/>
      <c r="B56" s="407" t="s">
        <v>1118</v>
      </c>
      <c r="C56" s="408">
        <v>0</v>
      </c>
      <c r="D56" s="409">
        <v>0</v>
      </c>
      <c r="E56" s="409">
        <f>E57</f>
        <v>22.934000000000001</v>
      </c>
      <c r="F56" s="409">
        <v>16.766999999999999</v>
      </c>
      <c r="G56" s="410">
        <v>12.592000000000001</v>
      </c>
      <c r="H56" s="410">
        <v>12.592000000000001</v>
      </c>
      <c r="I56" s="410">
        <f t="shared" si="5"/>
        <v>52.292999999999999</v>
      </c>
      <c r="J56" s="411">
        <f>C56+D56+E56+F56+H56</f>
        <v>52.292999999999999</v>
      </c>
    </row>
    <row r="57" spans="1:10" ht="37.5" x14ac:dyDescent="0.25">
      <c r="A57" s="406"/>
      <c r="B57" s="407" t="s">
        <v>1119</v>
      </c>
      <c r="C57" s="408">
        <v>0</v>
      </c>
      <c r="D57" s="409">
        <v>0</v>
      </c>
      <c r="E57" s="409">
        <v>22.934000000000001</v>
      </c>
      <c r="F57" s="409">
        <f>F56</f>
        <v>16.766999999999999</v>
      </c>
      <c r="G57" s="410">
        <f>G56</f>
        <v>12.592000000000001</v>
      </c>
      <c r="H57" s="410">
        <f>H56</f>
        <v>12.592000000000001</v>
      </c>
      <c r="I57" s="410">
        <f t="shared" si="5"/>
        <v>52.292999999999999</v>
      </c>
      <c r="J57" s="411">
        <f>C57+D57+E57+F57+H57</f>
        <v>52.292999999999999</v>
      </c>
    </row>
    <row r="58" spans="1:10" x14ac:dyDescent="0.25">
      <c r="A58" s="413"/>
      <c r="G58" s="414"/>
      <c r="H58" s="414"/>
      <c r="I58" s="415"/>
      <c r="J58" s="411"/>
    </row>
    <row r="59" spans="1:10" x14ac:dyDescent="0.25">
      <c r="G59" s="416"/>
      <c r="H59" s="416"/>
    </row>
  </sheetData>
  <mergeCells count="12">
    <mergeCell ref="A12:J12"/>
    <mergeCell ref="I2:J2"/>
    <mergeCell ref="A5:J5"/>
    <mergeCell ref="A7:J7"/>
    <mergeCell ref="A9:J9"/>
    <mergeCell ref="A10:J10"/>
    <mergeCell ref="A13:J13"/>
    <mergeCell ref="B15:D15"/>
    <mergeCell ref="A16:A17"/>
    <mergeCell ref="B16:B17"/>
    <mergeCell ref="I16:J16"/>
    <mergeCell ref="G16:H16"/>
  </mergeCells>
  <pageMargins left="0.70866141732283472" right="0.70866141732283472" top="0.74803149606299213" bottom="0.74803149606299213" header="0.31496062992125984" footer="0.31496062992125984"/>
  <pageSetup paperSize="9" scale="54" fitToHeight="2"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F86"/>
  <sheetViews>
    <sheetView zoomScale="70" zoomScaleNormal="70" workbookViewId="0">
      <selection activeCell="A13" sqref="A13"/>
    </sheetView>
  </sheetViews>
  <sheetFormatPr defaultColWidth="9" defaultRowHeight="12" x14ac:dyDescent="0.2"/>
  <cols>
    <col min="1" max="1" width="9.75" style="466" customWidth="1"/>
    <col min="2" max="2" width="37.5" style="466" customWidth="1"/>
    <col min="3" max="3" width="12.75" style="466" customWidth="1"/>
    <col min="4" max="11" width="8.125" style="466" customWidth="1"/>
    <col min="12" max="12" width="6.125" style="466" bestFit="1" customWidth="1"/>
    <col min="13" max="45" width="8.125" style="466" customWidth="1"/>
    <col min="46" max="16384" width="9" style="466"/>
  </cols>
  <sheetData>
    <row r="1" spans="1:58" ht="18.75" x14ac:dyDescent="0.2">
      <c r="AS1" s="159" t="s">
        <v>265</v>
      </c>
    </row>
    <row r="2" spans="1:58" ht="18.75" x14ac:dyDescent="0.3">
      <c r="J2" s="467"/>
      <c r="K2" s="634"/>
      <c r="L2" s="634"/>
      <c r="M2" s="634"/>
      <c r="N2" s="634"/>
      <c r="O2" s="467"/>
      <c r="AS2" s="160" t="s">
        <v>1</v>
      </c>
    </row>
    <row r="3" spans="1:58" ht="18.75" x14ac:dyDescent="0.3">
      <c r="J3" s="468"/>
      <c r="K3" s="468"/>
      <c r="L3" s="468"/>
      <c r="M3" s="468"/>
      <c r="N3" s="468"/>
      <c r="O3" s="468"/>
      <c r="AS3" s="160" t="s">
        <v>707</v>
      </c>
    </row>
    <row r="4" spans="1:58" ht="18.75" x14ac:dyDescent="0.2">
      <c r="A4" s="635" t="s">
        <v>708</v>
      </c>
      <c r="B4" s="635"/>
      <c r="C4" s="635"/>
      <c r="D4" s="635"/>
      <c r="E4" s="635"/>
      <c r="F4" s="635"/>
      <c r="G4" s="635"/>
      <c r="H4" s="635"/>
      <c r="I4" s="635"/>
      <c r="J4" s="635"/>
      <c r="K4" s="635"/>
      <c r="L4" s="635"/>
      <c r="M4" s="635"/>
      <c r="N4" s="635"/>
      <c r="O4" s="635"/>
      <c r="P4" s="635"/>
      <c r="Q4" s="635"/>
      <c r="R4" s="635"/>
      <c r="S4" s="635"/>
      <c r="T4" s="635"/>
      <c r="U4" s="635"/>
      <c r="V4" s="635"/>
      <c r="W4" s="635"/>
      <c r="X4" s="635"/>
      <c r="Y4" s="635"/>
      <c r="Z4" s="635"/>
      <c r="AA4" s="635"/>
      <c r="AB4" s="635"/>
      <c r="AC4" s="635"/>
      <c r="AD4" s="635"/>
      <c r="AE4" s="635"/>
      <c r="AF4" s="635"/>
      <c r="AG4" s="635"/>
      <c r="AH4" s="635"/>
      <c r="AI4" s="635"/>
      <c r="AJ4" s="635"/>
      <c r="AK4" s="635"/>
      <c r="AL4" s="635"/>
      <c r="AM4" s="635"/>
      <c r="AN4" s="635"/>
      <c r="AO4" s="635"/>
      <c r="AP4" s="635"/>
      <c r="AQ4" s="635"/>
      <c r="AR4" s="635"/>
      <c r="AS4" s="635"/>
    </row>
    <row r="5" spans="1:58" ht="18.75" x14ac:dyDescent="0.3">
      <c r="A5" s="636" t="s">
        <v>977</v>
      </c>
      <c r="B5" s="636"/>
      <c r="C5" s="636"/>
      <c r="D5" s="636"/>
      <c r="E5" s="636"/>
      <c r="F5" s="636"/>
      <c r="G5" s="636"/>
      <c r="H5" s="636"/>
      <c r="I5" s="636"/>
      <c r="J5" s="636"/>
      <c r="K5" s="636"/>
      <c r="L5" s="636"/>
      <c r="M5" s="636"/>
      <c r="N5" s="636"/>
      <c r="O5" s="636"/>
      <c r="P5" s="636"/>
      <c r="Q5" s="636"/>
      <c r="R5" s="636"/>
      <c r="S5" s="636"/>
      <c r="T5" s="636"/>
      <c r="U5" s="636"/>
      <c r="V5" s="636"/>
      <c r="W5" s="636"/>
      <c r="X5" s="636"/>
      <c r="Y5" s="636"/>
      <c r="Z5" s="636"/>
      <c r="AA5" s="636"/>
      <c r="AB5" s="636"/>
      <c r="AC5" s="636"/>
      <c r="AD5" s="636"/>
      <c r="AE5" s="636"/>
      <c r="AF5" s="636"/>
      <c r="AG5" s="636"/>
      <c r="AH5" s="636"/>
      <c r="AI5" s="636"/>
      <c r="AJ5" s="636"/>
      <c r="AK5" s="636"/>
      <c r="AL5" s="636"/>
      <c r="AM5" s="636"/>
      <c r="AN5" s="636"/>
      <c r="AO5" s="636"/>
      <c r="AP5" s="636"/>
      <c r="AQ5" s="636"/>
      <c r="AR5" s="636"/>
      <c r="AS5" s="636"/>
    </row>
    <row r="6" spans="1:58" ht="18.75" x14ac:dyDescent="0.3">
      <c r="A6" s="469"/>
      <c r="B6" s="469"/>
      <c r="C6" s="469"/>
      <c r="D6" s="469"/>
      <c r="E6" s="469"/>
      <c r="F6" s="469"/>
      <c r="G6" s="469"/>
      <c r="H6" s="469"/>
      <c r="I6" s="469"/>
      <c r="J6" s="469"/>
      <c r="K6" s="469"/>
      <c r="L6" s="469"/>
      <c r="M6" s="469"/>
      <c r="N6" s="469"/>
      <c r="O6" s="469"/>
      <c r="P6" s="469"/>
      <c r="Q6" s="469"/>
      <c r="R6" s="469"/>
      <c r="S6" s="469"/>
      <c r="T6" s="469"/>
      <c r="U6" s="469"/>
      <c r="V6" s="469"/>
      <c r="W6" s="469"/>
      <c r="X6" s="469"/>
      <c r="Y6" s="469"/>
      <c r="Z6" s="469"/>
      <c r="AA6" s="469"/>
      <c r="AB6" s="469"/>
      <c r="AC6" s="469"/>
      <c r="AD6" s="469"/>
      <c r="AE6" s="469"/>
      <c r="AF6" s="469"/>
      <c r="AG6" s="469"/>
      <c r="AH6" s="469"/>
      <c r="AI6" s="469"/>
      <c r="AJ6" s="469"/>
      <c r="AK6" s="469"/>
      <c r="AL6" s="469"/>
      <c r="AM6" s="469"/>
      <c r="AN6" s="469"/>
      <c r="AO6" s="469"/>
      <c r="AP6" s="469"/>
      <c r="AQ6" s="469"/>
      <c r="AR6" s="469"/>
      <c r="AS6" s="469"/>
    </row>
    <row r="7" spans="1:58" ht="18.75" x14ac:dyDescent="0.3">
      <c r="A7" s="469"/>
      <c r="B7" s="469"/>
      <c r="C7" s="469"/>
      <c r="D7" s="469"/>
      <c r="E7" s="469"/>
      <c r="F7" s="469"/>
      <c r="G7" s="469"/>
      <c r="H7" s="469"/>
      <c r="I7" s="469"/>
      <c r="J7" s="469"/>
      <c r="K7" s="469"/>
      <c r="L7" s="469"/>
      <c r="M7" s="636" t="s">
        <v>803</v>
      </c>
      <c r="N7" s="636"/>
      <c r="O7" s="636"/>
      <c r="P7" s="636"/>
      <c r="Q7" s="636"/>
      <c r="R7" s="636"/>
      <c r="S7" s="636"/>
      <c r="T7" s="636"/>
      <c r="U7" s="636"/>
      <c r="V7" s="636"/>
      <c r="W7" s="636"/>
      <c r="X7" s="636"/>
      <c r="Y7" s="636"/>
      <c r="Z7" s="636"/>
      <c r="AA7" s="469"/>
      <c r="AB7" s="469"/>
      <c r="AC7" s="469"/>
      <c r="AD7" s="469"/>
      <c r="AE7" s="469"/>
      <c r="AF7" s="469"/>
      <c r="AG7" s="469"/>
      <c r="AH7" s="469"/>
      <c r="AI7" s="469"/>
      <c r="AJ7" s="469"/>
      <c r="AK7" s="469"/>
      <c r="AL7" s="469"/>
      <c r="AM7" s="469"/>
      <c r="AN7" s="469"/>
      <c r="AO7" s="469"/>
      <c r="AP7" s="469"/>
      <c r="AQ7" s="469"/>
      <c r="AR7" s="469"/>
      <c r="AS7" s="469"/>
    </row>
    <row r="8" spans="1:58" ht="15.75" customHeight="1" x14ac:dyDescent="0.2"/>
    <row r="9" spans="1:58" ht="21.75" customHeight="1" x14ac:dyDescent="0.2">
      <c r="A9" s="633" t="s">
        <v>802</v>
      </c>
      <c r="B9" s="633"/>
      <c r="C9" s="633"/>
      <c r="D9" s="633"/>
      <c r="E9" s="633"/>
      <c r="F9" s="633"/>
      <c r="G9" s="633"/>
      <c r="H9" s="633"/>
      <c r="I9" s="633"/>
      <c r="J9" s="633"/>
      <c r="K9" s="633"/>
      <c r="L9" s="633"/>
      <c r="M9" s="633"/>
      <c r="N9" s="633"/>
      <c r="O9" s="633"/>
      <c r="P9" s="633"/>
      <c r="Q9" s="633"/>
      <c r="R9" s="633"/>
      <c r="S9" s="633"/>
      <c r="T9" s="633"/>
      <c r="U9" s="633"/>
      <c r="V9" s="633"/>
      <c r="W9" s="633"/>
      <c r="X9" s="633"/>
      <c r="Y9" s="633"/>
      <c r="Z9" s="633"/>
      <c r="AA9" s="633"/>
      <c r="AB9" s="633"/>
      <c r="AC9" s="633"/>
      <c r="AD9" s="633"/>
      <c r="AE9" s="633"/>
      <c r="AF9" s="633"/>
      <c r="AG9" s="633"/>
      <c r="AH9" s="633"/>
      <c r="AI9" s="633"/>
      <c r="AJ9" s="633"/>
      <c r="AK9" s="633"/>
      <c r="AL9" s="633"/>
      <c r="AM9" s="633"/>
      <c r="AN9" s="633"/>
      <c r="AO9" s="633"/>
      <c r="AP9" s="633"/>
      <c r="AQ9" s="633"/>
      <c r="AR9" s="633"/>
      <c r="AS9" s="633"/>
    </row>
    <row r="10" spans="1:58" ht="15.75" customHeight="1" x14ac:dyDescent="0.2">
      <c r="A10" s="638" t="s">
        <v>311</v>
      </c>
      <c r="B10" s="638"/>
      <c r="C10" s="638"/>
      <c r="D10" s="638"/>
      <c r="E10" s="638"/>
      <c r="F10" s="638"/>
      <c r="G10" s="638"/>
      <c r="H10" s="638"/>
      <c r="I10" s="638"/>
      <c r="J10" s="638"/>
      <c r="K10" s="638"/>
      <c r="L10" s="638"/>
      <c r="M10" s="638"/>
      <c r="N10" s="638"/>
      <c r="O10" s="638"/>
      <c r="P10" s="638"/>
      <c r="Q10" s="638"/>
      <c r="R10" s="638"/>
      <c r="S10" s="638"/>
      <c r="T10" s="638"/>
      <c r="U10" s="638"/>
      <c r="V10" s="638"/>
      <c r="W10" s="638"/>
      <c r="X10" s="638"/>
      <c r="Y10" s="638"/>
      <c r="Z10" s="638"/>
      <c r="AA10" s="638"/>
      <c r="AB10" s="638"/>
      <c r="AC10" s="638"/>
      <c r="AD10" s="638"/>
      <c r="AE10" s="638"/>
      <c r="AF10" s="638"/>
      <c r="AG10" s="638"/>
      <c r="AH10" s="638"/>
      <c r="AI10" s="638"/>
      <c r="AJ10" s="638"/>
      <c r="AK10" s="638"/>
      <c r="AL10" s="638"/>
      <c r="AM10" s="638"/>
      <c r="AN10" s="638"/>
      <c r="AO10" s="638"/>
      <c r="AP10" s="638"/>
      <c r="AQ10" s="638"/>
      <c r="AR10" s="638"/>
      <c r="AS10" s="638"/>
    </row>
    <row r="12" spans="1:58" ht="16.5" customHeight="1" x14ac:dyDescent="0.2">
      <c r="A12" s="633" t="s">
        <v>1147</v>
      </c>
      <c r="B12" s="633"/>
      <c r="C12" s="633"/>
      <c r="D12" s="633"/>
      <c r="E12" s="633"/>
      <c r="F12" s="633"/>
      <c r="G12" s="633"/>
      <c r="H12" s="633"/>
      <c r="I12" s="633"/>
      <c r="J12" s="633"/>
      <c r="K12" s="633"/>
      <c r="L12" s="633"/>
      <c r="M12" s="633"/>
      <c r="N12" s="633"/>
      <c r="O12" s="633"/>
      <c r="P12" s="633"/>
      <c r="Q12" s="633"/>
      <c r="R12" s="633"/>
      <c r="S12" s="633"/>
      <c r="T12" s="633"/>
      <c r="U12" s="633"/>
      <c r="V12" s="633"/>
      <c r="W12" s="633"/>
      <c r="X12" s="633"/>
      <c r="Y12" s="633"/>
      <c r="Z12" s="633"/>
      <c r="AA12" s="633"/>
      <c r="AB12" s="633"/>
      <c r="AC12" s="633"/>
      <c r="AD12" s="633"/>
      <c r="AE12" s="633"/>
      <c r="AF12" s="633"/>
      <c r="AG12" s="633"/>
      <c r="AH12" s="633"/>
      <c r="AI12" s="633"/>
      <c r="AJ12" s="633"/>
      <c r="AK12" s="633"/>
      <c r="AL12" s="633"/>
      <c r="AM12" s="633"/>
      <c r="AN12" s="633"/>
      <c r="AO12" s="633"/>
      <c r="AP12" s="633"/>
      <c r="AQ12" s="633"/>
      <c r="AR12" s="633"/>
      <c r="AS12" s="633"/>
    </row>
    <row r="13" spans="1:58" ht="15" customHeight="1" x14ac:dyDescent="0.2">
      <c r="A13" s="470"/>
      <c r="B13" s="470"/>
      <c r="C13" s="470"/>
      <c r="D13" s="470"/>
      <c r="E13" s="470"/>
      <c r="F13" s="470"/>
      <c r="G13" s="470"/>
      <c r="H13" s="470"/>
      <c r="I13" s="470"/>
      <c r="J13" s="470"/>
      <c r="K13" s="470"/>
      <c r="L13" s="470"/>
      <c r="M13" s="470"/>
      <c r="N13" s="470"/>
      <c r="O13" s="470"/>
      <c r="P13" s="461"/>
      <c r="Q13" s="461"/>
      <c r="R13" s="461"/>
      <c r="S13" s="461"/>
      <c r="T13" s="461"/>
      <c r="U13" s="461"/>
      <c r="V13" s="461"/>
      <c r="W13" s="461"/>
      <c r="X13" s="461"/>
      <c r="Y13" s="461"/>
      <c r="Z13" s="461"/>
      <c r="AA13" s="461"/>
      <c r="AB13" s="461"/>
      <c r="AC13" s="461"/>
      <c r="AD13" s="461"/>
      <c r="AE13" s="461"/>
      <c r="AF13" s="461"/>
      <c r="AG13" s="461"/>
      <c r="AH13" s="470"/>
      <c r="AI13" s="470"/>
      <c r="AJ13" s="470"/>
      <c r="AK13" s="470"/>
      <c r="AL13" s="470"/>
      <c r="AM13" s="470"/>
      <c r="AN13" s="470"/>
      <c r="AO13" s="470"/>
      <c r="AP13" s="470"/>
      <c r="AQ13" s="470"/>
      <c r="AR13" s="470"/>
      <c r="AS13" s="470"/>
    </row>
    <row r="14" spans="1:58" s="468" customFormat="1" ht="15.75" customHeight="1" x14ac:dyDescent="0.3">
      <c r="A14" s="630" t="s">
        <v>1040</v>
      </c>
      <c r="B14" s="630"/>
      <c r="C14" s="630"/>
      <c r="D14" s="630"/>
      <c r="E14" s="630"/>
      <c r="F14" s="630"/>
      <c r="G14" s="630"/>
      <c r="H14" s="630"/>
      <c r="I14" s="630"/>
      <c r="J14" s="630"/>
      <c r="K14" s="630"/>
      <c r="L14" s="630"/>
      <c r="M14" s="630"/>
      <c r="N14" s="630"/>
      <c r="O14" s="630"/>
      <c r="P14" s="630"/>
      <c r="Q14" s="630"/>
      <c r="R14" s="630"/>
      <c r="S14" s="630"/>
      <c r="T14" s="630"/>
      <c r="U14" s="630"/>
      <c r="V14" s="630"/>
      <c r="W14" s="630"/>
      <c r="X14" s="630"/>
      <c r="Y14" s="630"/>
      <c r="Z14" s="630"/>
      <c r="AA14" s="630"/>
      <c r="AB14" s="630"/>
      <c r="AC14" s="630"/>
      <c r="AD14" s="630"/>
      <c r="AE14" s="630"/>
      <c r="AF14" s="630"/>
      <c r="AG14" s="630"/>
      <c r="AH14" s="630"/>
      <c r="AI14" s="630"/>
      <c r="AJ14" s="630"/>
      <c r="AK14" s="630"/>
      <c r="AL14" s="630"/>
      <c r="AM14" s="630"/>
      <c r="AN14" s="630"/>
      <c r="AO14" s="630"/>
      <c r="AP14" s="630"/>
      <c r="AQ14" s="630"/>
      <c r="AR14" s="630"/>
      <c r="AS14" s="630"/>
      <c r="AT14" s="78"/>
      <c r="AU14" s="78"/>
      <c r="AV14" s="78"/>
      <c r="AW14" s="78"/>
      <c r="AX14" s="78"/>
      <c r="AY14" s="78"/>
      <c r="AZ14" s="78"/>
      <c r="BA14" s="78"/>
      <c r="BB14" s="78"/>
      <c r="BC14" s="78"/>
      <c r="BD14" s="78"/>
      <c r="BE14" s="78"/>
      <c r="BF14" s="78"/>
    </row>
    <row r="15" spans="1:58" s="468" customFormat="1" ht="15.75" customHeight="1" x14ac:dyDescent="0.25">
      <c r="A15" s="631" t="s">
        <v>164</v>
      </c>
      <c r="B15" s="631"/>
      <c r="C15" s="631"/>
      <c r="D15" s="631"/>
      <c r="E15" s="631"/>
      <c r="F15" s="631"/>
      <c r="G15" s="631"/>
      <c r="H15" s="631"/>
      <c r="I15" s="631"/>
      <c r="J15" s="631"/>
      <c r="K15" s="631"/>
      <c r="L15" s="631"/>
      <c r="M15" s="631"/>
      <c r="N15" s="631"/>
      <c r="O15" s="631"/>
      <c r="P15" s="631"/>
      <c r="Q15" s="631"/>
      <c r="R15" s="631"/>
      <c r="S15" s="631"/>
      <c r="T15" s="631"/>
      <c r="U15" s="631"/>
      <c r="V15" s="631"/>
      <c r="W15" s="631"/>
      <c r="X15" s="631"/>
      <c r="Y15" s="631"/>
      <c r="Z15" s="631"/>
      <c r="AA15" s="631"/>
      <c r="AB15" s="631"/>
      <c r="AC15" s="631"/>
      <c r="AD15" s="631"/>
      <c r="AE15" s="631"/>
      <c r="AF15" s="631"/>
      <c r="AG15" s="631"/>
      <c r="AH15" s="631"/>
      <c r="AI15" s="631"/>
      <c r="AJ15" s="631"/>
      <c r="AK15" s="631"/>
      <c r="AL15" s="631"/>
      <c r="AM15" s="631"/>
      <c r="AN15" s="631"/>
      <c r="AO15" s="631"/>
      <c r="AP15" s="631"/>
      <c r="AQ15" s="631"/>
      <c r="AR15" s="631"/>
      <c r="AS15" s="631"/>
      <c r="AT15" s="17"/>
      <c r="AU15" s="17"/>
      <c r="AV15" s="17"/>
      <c r="AW15" s="17"/>
      <c r="AX15" s="17"/>
      <c r="AY15" s="17"/>
      <c r="AZ15" s="17"/>
      <c r="BA15" s="17"/>
      <c r="BB15" s="17"/>
      <c r="BC15" s="17"/>
      <c r="BD15" s="17"/>
      <c r="BE15" s="17"/>
      <c r="BF15" s="17"/>
    </row>
    <row r="16" spans="1:58" s="468" customFormat="1" ht="15.75" customHeight="1" x14ac:dyDescent="0.3">
      <c r="A16" s="630"/>
      <c r="B16" s="630"/>
      <c r="C16" s="630"/>
      <c r="D16" s="630"/>
      <c r="E16" s="630"/>
      <c r="F16" s="630"/>
      <c r="G16" s="630"/>
      <c r="H16" s="630"/>
      <c r="I16" s="630"/>
      <c r="J16" s="630"/>
      <c r="K16" s="630"/>
      <c r="L16" s="630"/>
      <c r="M16" s="630"/>
      <c r="N16" s="630"/>
      <c r="O16" s="630"/>
      <c r="P16" s="630"/>
      <c r="Q16" s="630"/>
      <c r="R16" s="630"/>
      <c r="S16" s="630"/>
      <c r="T16" s="630"/>
      <c r="U16" s="630"/>
      <c r="V16" s="630"/>
      <c r="W16" s="630"/>
      <c r="X16" s="630"/>
      <c r="Y16" s="630"/>
      <c r="Z16" s="630"/>
      <c r="AA16" s="630"/>
      <c r="AB16" s="630"/>
      <c r="AC16" s="630"/>
      <c r="AD16" s="630"/>
      <c r="AE16" s="630"/>
      <c r="AF16" s="630"/>
      <c r="AG16" s="630"/>
      <c r="AH16" s="630"/>
      <c r="AI16" s="630"/>
      <c r="AJ16" s="630"/>
      <c r="AK16" s="630"/>
      <c r="AL16" s="630"/>
      <c r="AM16" s="630"/>
      <c r="AN16" s="630"/>
      <c r="AO16" s="630"/>
      <c r="AP16" s="630"/>
      <c r="AQ16" s="630"/>
      <c r="AR16" s="630"/>
      <c r="AS16" s="630"/>
      <c r="AT16" s="78"/>
      <c r="AU16" s="78"/>
      <c r="AV16" s="78"/>
      <c r="AW16" s="78"/>
      <c r="AX16" s="78"/>
      <c r="AY16" s="78"/>
      <c r="AZ16" s="78"/>
      <c r="BA16" s="78"/>
      <c r="BB16" s="78"/>
      <c r="BC16" s="78"/>
      <c r="BD16" s="78"/>
      <c r="BE16" s="78"/>
      <c r="BF16" s="78"/>
    </row>
    <row r="17" spans="1:45" s="471" customFormat="1" ht="33.75" customHeight="1" x14ac:dyDescent="0.25">
      <c r="A17" s="637" t="s">
        <v>178</v>
      </c>
      <c r="B17" s="637" t="s">
        <v>31</v>
      </c>
      <c r="C17" s="637" t="s">
        <v>4</v>
      </c>
      <c r="D17" s="637" t="s">
        <v>165</v>
      </c>
      <c r="E17" s="637"/>
      <c r="F17" s="637"/>
      <c r="G17" s="637"/>
      <c r="H17" s="637"/>
      <c r="I17" s="637"/>
      <c r="J17" s="637"/>
      <c r="K17" s="637"/>
      <c r="L17" s="637"/>
      <c r="M17" s="637"/>
      <c r="N17" s="637"/>
      <c r="O17" s="637"/>
      <c r="P17" s="637"/>
      <c r="Q17" s="637"/>
      <c r="R17" s="637"/>
      <c r="S17" s="637"/>
      <c r="T17" s="637"/>
      <c r="U17" s="637"/>
      <c r="V17" s="637"/>
      <c r="W17" s="637"/>
      <c r="X17" s="637"/>
      <c r="Y17" s="637"/>
      <c r="Z17" s="637"/>
      <c r="AA17" s="637"/>
      <c r="AB17" s="637"/>
      <c r="AC17" s="637"/>
      <c r="AD17" s="637"/>
      <c r="AE17" s="637"/>
      <c r="AF17" s="637"/>
      <c r="AG17" s="637"/>
      <c r="AH17" s="637"/>
      <c r="AI17" s="637"/>
      <c r="AJ17" s="637"/>
      <c r="AK17" s="637"/>
      <c r="AL17" s="637"/>
      <c r="AM17" s="637"/>
      <c r="AN17" s="637"/>
      <c r="AO17" s="637"/>
      <c r="AP17" s="637"/>
      <c r="AQ17" s="637"/>
      <c r="AR17" s="637"/>
      <c r="AS17" s="637"/>
    </row>
    <row r="18" spans="1:45" ht="145.5" customHeight="1" x14ac:dyDescent="0.2">
      <c r="A18" s="637"/>
      <c r="B18" s="637"/>
      <c r="C18" s="637"/>
      <c r="D18" s="637" t="s">
        <v>57</v>
      </c>
      <c r="E18" s="637"/>
      <c r="F18" s="637"/>
      <c r="G18" s="637"/>
      <c r="H18" s="637"/>
      <c r="I18" s="637"/>
      <c r="J18" s="637" t="s">
        <v>58</v>
      </c>
      <c r="K18" s="637"/>
      <c r="L18" s="637"/>
      <c r="M18" s="637"/>
      <c r="N18" s="637"/>
      <c r="O18" s="637"/>
      <c r="P18" s="637" t="s">
        <v>52</v>
      </c>
      <c r="Q18" s="637"/>
      <c r="R18" s="637"/>
      <c r="S18" s="637"/>
      <c r="T18" s="637"/>
      <c r="U18" s="637"/>
      <c r="V18" s="637" t="s">
        <v>53</v>
      </c>
      <c r="W18" s="637"/>
      <c r="X18" s="637"/>
      <c r="Y18" s="637"/>
      <c r="Z18" s="637"/>
      <c r="AA18" s="637"/>
      <c r="AB18" s="637" t="s">
        <v>33</v>
      </c>
      <c r="AC18" s="637"/>
      <c r="AD18" s="637"/>
      <c r="AE18" s="637"/>
      <c r="AF18" s="637"/>
      <c r="AG18" s="637"/>
      <c r="AH18" s="637" t="s">
        <v>50</v>
      </c>
      <c r="AI18" s="637"/>
      <c r="AJ18" s="637"/>
      <c r="AK18" s="637"/>
      <c r="AL18" s="637"/>
      <c r="AM18" s="637"/>
      <c r="AN18" s="637" t="s">
        <v>51</v>
      </c>
      <c r="AO18" s="637"/>
      <c r="AP18" s="637"/>
      <c r="AQ18" s="637"/>
      <c r="AR18" s="637"/>
      <c r="AS18" s="637"/>
    </row>
    <row r="19" spans="1:45" s="472" customFormat="1" ht="192" customHeight="1" x14ac:dyDescent="0.2">
      <c r="A19" s="637"/>
      <c r="B19" s="637"/>
      <c r="C19" s="637"/>
      <c r="D19" s="639" t="s">
        <v>59</v>
      </c>
      <c r="E19" s="639"/>
      <c r="F19" s="639" t="s">
        <v>59</v>
      </c>
      <c r="G19" s="639"/>
      <c r="H19" s="639" t="s">
        <v>0</v>
      </c>
      <c r="I19" s="639"/>
      <c r="J19" s="639" t="s">
        <v>689</v>
      </c>
      <c r="K19" s="639"/>
      <c r="L19" s="639" t="s">
        <v>691</v>
      </c>
      <c r="M19" s="639"/>
      <c r="N19" s="639" t="s">
        <v>0</v>
      </c>
      <c r="O19" s="639"/>
      <c r="P19" s="639" t="s">
        <v>687</v>
      </c>
      <c r="Q19" s="639"/>
      <c r="R19" s="639" t="s">
        <v>688</v>
      </c>
      <c r="S19" s="639"/>
      <c r="T19" s="639" t="s">
        <v>0</v>
      </c>
      <c r="U19" s="639"/>
      <c r="V19" s="639" t="s">
        <v>690</v>
      </c>
      <c r="W19" s="639"/>
      <c r="X19" s="639" t="s">
        <v>59</v>
      </c>
      <c r="Y19" s="639"/>
      <c r="Z19" s="639" t="s">
        <v>0</v>
      </c>
      <c r="AA19" s="639"/>
      <c r="AB19" s="639" t="s">
        <v>59</v>
      </c>
      <c r="AC19" s="639"/>
      <c r="AD19" s="639" t="s">
        <v>59</v>
      </c>
      <c r="AE19" s="639"/>
      <c r="AF19" s="639" t="s">
        <v>0</v>
      </c>
      <c r="AG19" s="639"/>
      <c r="AH19" s="639" t="s">
        <v>59</v>
      </c>
      <c r="AI19" s="639"/>
      <c r="AJ19" s="639" t="s">
        <v>59</v>
      </c>
      <c r="AK19" s="639"/>
      <c r="AL19" s="639" t="s">
        <v>0</v>
      </c>
      <c r="AM19" s="639"/>
      <c r="AN19" s="639" t="s">
        <v>59</v>
      </c>
      <c r="AO19" s="639"/>
      <c r="AP19" s="639" t="s">
        <v>59</v>
      </c>
      <c r="AQ19" s="639"/>
      <c r="AR19" s="639" t="s">
        <v>0</v>
      </c>
      <c r="AS19" s="639"/>
    </row>
    <row r="20" spans="1:45" ht="128.25" customHeight="1" x14ac:dyDescent="0.2">
      <c r="A20" s="637"/>
      <c r="B20" s="637"/>
      <c r="C20" s="637"/>
      <c r="D20" s="473" t="s">
        <v>161</v>
      </c>
      <c r="E20" s="473" t="s">
        <v>162</v>
      </c>
      <c r="F20" s="473" t="s">
        <v>161</v>
      </c>
      <c r="G20" s="473" t="s">
        <v>162</v>
      </c>
      <c r="H20" s="473" t="s">
        <v>161</v>
      </c>
      <c r="I20" s="473" t="s">
        <v>162</v>
      </c>
      <c r="J20" s="473" t="s">
        <v>161</v>
      </c>
      <c r="K20" s="473" t="s">
        <v>162</v>
      </c>
      <c r="L20" s="473" t="s">
        <v>161</v>
      </c>
      <c r="M20" s="473" t="s">
        <v>167</v>
      </c>
      <c r="N20" s="473" t="s">
        <v>161</v>
      </c>
      <c r="O20" s="473" t="s">
        <v>162</v>
      </c>
      <c r="P20" s="473" t="s">
        <v>52</v>
      </c>
      <c r="Q20" s="473" t="s">
        <v>162</v>
      </c>
      <c r="R20" s="473" t="s">
        <v>161</v>
      </c>
      <c r="S20" s="473" t="s">
        <v>162</v>
      </c>
      <c r="T20" s="473" t="s">
        <v>161</v>
      </c>
      <c r="U20" s="473" t="s">
        <v>162</v>
      </c>
      <c r="V20" s="473" t="s">
        <v>161</v>
      </c>
      <c r="W20" s="473" t="s">
        <v>167</v>
      </c>
      <c r="X20" s="473" t="s">
        <v>161</v>
      </c>
      <c r="Y20" s="473" t="s">
        <v>162</v>
      </c>
      <c r="Z20" s="473" t="s">
        <v>161</v>
      </c>
      <c r="AA20" s="473" t="s">
        <v>162</v>
      </c>
      <c r="AB20" s="473" t="s">
        <v>161</v>
      </c>
      <c r="AC20" s="473" t="s">
        <v>162</v>
      </c>
      <c r="AD20" s="473" t="s">
        <v>161</v>
      </c>
      <c r="AE20" s="473" t="s">
        <v>162</v>
      </c>
      <c r="AF20" s="473" t="s">
        <v>161</v>
      </c>
      <c r="AG20" s="473" t="s">
        <v>162</v>
      </c>
      <c r="AH20" s="473" t="s">
        <v>161</v>
      </c>
      <c r="AI20" s="473" t="s">
        <v>162</v>
      </c>
      <c r="AJ20" s="473" t="s">
        <v>161</v>
      </c>
      <c r="AK20" s="473" t="s">
        <v>162</v>
      </c>
      <c r="AL20" s="473" t="s">
        <v>161</v>
      </c>
      <c r="AM20" s="473" t="s">
        <v>162</v>
      </c>
      <c r="AN20" s="473" t="s">
        <v>161</v>
      </c>
      <c r="AO20" s="473" t="s">
        <v>162</v>
      </c>
      <c r="AP20" s="473" t="s">
        <v>161</v>
      </c>
      <c r="AQ20" s="473" t="s">
        <v>162</v>
      </c>
      <c r="AR20" s="473" t="s">
        <v>161</v>
      </c>
      <c r="AS20" s="473" t="s">
        <v>162</v>
      </c>
    </row>
    <row r="21" spans="1:45" s="291" customFormat="1" ht="15.75" x14ac:dyDescent="0.25">
      <c r="A21" s="290">
        <v>1</v>
      </c>
      <c r="B21" s="129">
        <v>2</v>
      </c>
      <c r="C21" s="290">
        <v>3</v>
      </c>
      <c r="D21" s="285" t="s">
        <v>106</v>
      </c>
      <c r="E21" s="285" t="s">
        <v>113</v>
      </c>
      <c r="F21" s="285" t="s">
        <v>114</v>
      </c>
      <c r="G21" s="285" t="s">
        <v>150</v>
      </c>
      <c r="H21" s="285" t="s">
        <v>173</v>
      </c>
      <c r="I21" s="285" t="s">
        <v>173</v>
      </c>
      <c r="J21" s="285" t="s">
        <v>99</v>
      </c>
      <c r="K21" s="285" t="s">
        <v>100</v>
      </c>
      <c r="L21" s="285" t="s">
        <v>115</v>
      </c>
      <c r="M21" s="285" t="s">
        <v>116</v>
      </c>
      <c r="N21" s="285" t="s">
        <v>171</v>
      </c>
      <c r="O21" s="285" t="s">
        <v>171</v>
      </c>
      <c r="P21" s="285" t="s">
        <v>102</v>
      </c>
      <c r="Q21" s="285" t="s">
        <v>103</v>
      </c>
      <c r="R21" s="285" t="s">
        <v>104</v>
      </c>
      <c r="S21" s="285" t="s">
        <v>105</v>
      </c>
      <c r="T21" s="285" t="s">
        <v>172</v>
      </c>
      <c r="U21" s="285" t="s">
        <v>172</v>
      </c>
      <c r="V21" s="285" t="s">
        <v>118</v>
      </c>
      <c r="W21" s="285" t="s">
        <v>119</v>
      </c>
      <c r="X21" s="285" t="s">
        <v>151</v>
      </c>
      <c r="Y21" s="285" t="s">
        <v>152</v>
      </c>
      <c r="Z21" s="285" t="s">
        <v>174</v>
      </c>
      <c r="AA21" s="285" t="s">
        <v>174</v>
      </c>
      <c r="AB21" s="285" t="s">
        <v>121</v>
      </c>
      <c r="AC21" s="285" t="s">
        <v>122</v>
      </c>
      <c r="AD21" s="285" t="s">
        <v>126</v>
      </c>
      <c r="AE21" s="285" t="s">
        <v>127</v>
      </c>
      <c r="AF21" s="285" t="s">
        <v>175</v>
      </c>
      <c r="AG21" s="285" t="s">
        <v>175</v>
      </c>
      <c r="AH21" s="285" t="s">
        <v>153</v>
      </c>
      <c r="AI21" s="285" t="s">
        <v>154</v>
      </c>
      <c r="AJ21" s="285" t="s">
        <v>155</v>
      </c>
      <c r="AK21" s="285" t="s">
        <v>156</v>
      </c>
      <c r="AL21" s="285" t="s">
        <v>176</v>
      </c>
      <c r="AM21" s="285" t="s">
        <v>176</v>
      </c>
      <c r="AN21" s="285" t="s">
        <v>157</v>
      </c>
      <c r="AO21" s="285" t="s">
        <v>158</v>
      </c>
      <c r="AP21" s="285" t="s">
        <v>159</v>
      </c>
      <c r="AQ21" s="285" t="s">
        <v>160</v>
      </c>
      <c r="AR21" s="285" t="s">
        <v>177</v>
      </c>
      <c r="AS21" s="285" t="s">
        <v>177</v>
      </c>
    </row>
    <row r="22" spans="1:45" s="291" customFormat="1" ht="15.75" x14ac:dyDescent="0.25">
      <c r="A22" s="290"/>
      <c r="B22" s="129"/>
      <c r="C22" s="290"/>
      <c r="D22" s="285"/>
      <c r="E22" s="285"/>
      <c r="F22" s="285"/>
      <c r="G22" s="285"/>
      <c r="H22" s="285"/>
      <c r="I22" s="285"/>
      <c r="J22" s="285"/>
      <c r="K22" s="285"/>
      <c r="L22" s="285"/>
      <c r="M22" s="285"/>
      <c r="N22" s="285"/>
      <c r="O22" s="285"/>
      <c r="P22" s="285"/>
      <c r="Q22" s="285"/>
      <c r="R22" s="285"/>
      <c r="S22" s="285"/>
      <c r="T22" s="285"/>
      <c r="U22" s="285"/>
      <c r="V22" s="285"/>
      <c r="W22" s="285"/>
      <c r="X22" s="285"/>
      <c r="Y22" s="285"/>
      <c r="Z22" s="285"/>
      <c r="AA22" s="285"/>
      <c r="AB22" s="285"/>
      <c r="AC22" s="285"/>
      <c r="AD22" s="285"/>
      <c r="AE22" s="285"/>
      <c r="AF22" s="285"/>
      <c r="AG22" s="285"/>
      <c r="AH22" s="285"/>
      <c r="AI22" s="285"/>
      <c r="AJ22" s="285"/>
      <c r="AK22" s="285"/>
      <c r="AL22" s="285"/>
      <c r="AM22" s="285"/>
      <c r="AN22" s="285"/>
      <c r="AO22" s="285"/>
      <c r="AP22" s="285"/>
      <c r="AQ22" s="285"/>
      <c r="AR22" s="285"/>
      <c r="AS22" s="285"/>
    </row>
    <row r="23" spans="1:45" s="291" customFormat="1" ht="31.5" x14ac:dyDescent="0.25">
      <c r="A23" s="474">
        <v>0</v>
      </c>
      <c r="B23" s="475" t="s">
        <v>735</v>
      </c>
      <c r="C23" s="290"/>
      <c r="D23" s="285"/>
      <c r="E23" s="285"/>
      <c r="F23" s="285"/>
      <c r="G23" s="285"/>
      <c r="H23" s="285"/>
      <c r="I23" s="285"/>
      <c r="J23" s="476"/>
      <c r="K23" s="476"/>
      <c r="L23" s="286">
        <f>L39+L72</f>
        <v>6.49</v>
      </c>
      <c r="M23" s="286">
        <f>M25</f>
        <v>4.99</v>
      </c>
      <c r="N23" s="476"/>
      <c r="O23" s="476"/>
      <c r="P23" s="476"/>
      <c r="Q23" s="476"/>
      <c r="R23" s="476"/>
      <c r="S23" s="476"/>
      <c r="T23" s="476"/>
      <c r="U23" s="476"/>
      <c r="V23" s="286">
        <f>V72</f>
        <v>0</v>
      </c>
      <c r="W23" s="418">
        <f>W25+W27</f>
        <v>0</v>
      </c>
      <c r="X23" s="285"/>
      <c r="Y23" s="285"/>
      <c r="Z23" s="285"/>
      <c r="AA23" s="285"/>
      <c r="AB23" s="285"/>
      <c r="AC23" s="285"/>
      <c r="AD23" s="285"/>
      <c r="AE23" s="285"/>
      <c r="AF23" s="285"/>
      <c r="AG23" s="285"/>
      <c r="AH23" s="285"/>
      <c r="AI23" s="285"/>
      <c r="AJ23" s="285"/>
      <c r="AK23" s="285"/>
      <c r="AL23" s="285"/>
      <c r="AM23" s="285"/>
      <c r="AN23" s="285"/>
      <c r="AO23" s="285"/>
      <c r="AP23" s="285"/>
      <c r="AQ23" s="285"/>
      <c r="AR23" s="285"/>
      <c r="AS23" s="285"/>
    </row>
    <row r="24" spans="1:45" s="291" customFormat="1" ht="15.75" x14ac:dyDescent="0.25">
      <c r="A24" s="290" t="s">
        <v>736</v>
      </c>
      <c r="B24" s="289" t="s">
        <v>737</v>
      </c>
      <c r="C24" s="290"/>
      <c r="D24" s="285"/>
      <c r="E24" s="285"/>
      <c r="F24" s="285"/>
      <c r="G24" s="285"/>
      <c r="H24" s="285"/>
      <c r="I24" s="285"/>
      <c r="J24" s="285"/>
      <c r="K24" s="285"/>
      <c r="L24" s="286" t="s">
        <v>763</v>
      </c>
      <c r="M24" s="286">
        <v>0</v>
      </c>
      <c r="N24" s="285"/>
      <c r="O24" s="285"/>
      <c r="P24" s="285"/>
      <c r="Q24" s="285"/>
      <c r="R24" s="285"/>
      <c r="S24" s="285"/>
      <c r="T24" s="285"/>
      <c r="U24" s="285"/>
      <c r="V24" s="285" t="s">
        <v>763</v>
      </c>
      <c r="W24" s="418"/>
      <c r="X24" s="285"/>
      <c r="Y24" s="285"/>
      <c r="Z24" s="285"/>
      <c r="AA24" s="285"/>
      <c r="AB24" s="285"/>
      <c r="AC24" s="285"/>
      <c r="AD24" s="285"/>
      <c r="AE24" s="285"/>
      <c r="AF24" s="285"/>
      <c r="AG24" s="285"/>
      <c r="AH24" s="285"/>
      <c r="AI24" s="285"/>
      <c r="AJ24" s="285"/>
      <c r="AK24" s="285"/>
      <c r="AL24" s="285"/>
      <c r="AM24" s="285"/>
      <c r="AN24" s="285"/>
      <c r="AO24" s="285"/>
      <c r="AP24" s="285"/>
      <c r="AQ24" s="285"/>
      <c r="AR24" s="285"/>
      <c r="AS24" s="285"/>
    </row>
    <row r="25" spans="1:45" s="291" customFormat="1" ht="31.5" x14ac:dyDescent="0.25">
      <c r="A25" s="290" t="s">
        <v>738</v>
      </c>
      <c r="B25" s="289" t="s">
        <v>762</v>
      </c>
      <c r="C25" s="290"/>
      <c r="D25" s="285"/>
      <c r="E25" s="285"/>
      <c r="F25" s="285"/>
      <c r="G25" s="285"/>
      <c r="H25" s="285"/>
      <c r="I25" s="285"/>
      <c r="J25" s="285"/>
      <c r="K25" s="285"/>
      <c r="L25" s="286">
        <f>L40</f>
        <v>6.49</v>
      </c>
      <c r="M25" s="286">
        <f>M40+M32</f>
        <v>4.99</v>
      </c>
      <c r="N25" s="285"/>
      <c r="O25" s="285"/>
      <c r="P25" s="285"/>
      <c r="Q25" s="285"/>
      <c r="R25" s="285"/>
      <c r="S25" s="285"/>
      <c r="T25" s="285"/>
      <c r="U25" s="285"/>
      <c r="V25" s="285"/>
      <c r="W25" s="418">
        <f>W57</f>
        <v>0</v>
      </c>
      <c r="X25" s="285"/>
      <c r="Y25" s="285"/>
      <c r="Z25" s="285"/>
      <c r="AA25" s="285"/>
      <c r="AB25" s="285"/>
      <c r="AC25" s="285"/>
      <c r="AD25" s="285"/>
      <c r="AE25" s="285"/>
      <c r="AF25" s="285"/>
      <c r="AG25" s="285"/>
      <c r="AH25" s="285"/>
      <c r="AI25" s="285"/>
      <c r="AJ25" s="285"/>
      <c r="AK25" s="285"/>
      <c r="AL25" s="285"/>
      <c r="AM25" s="285"/>
      <c r="AN25" s="285"/>
      <c r="AO25" s="285"/>
      <c r="AP25" s="285"/>
      <c r="AQ25" s="285"/>
      <c r="AR25" s="285"/>
      <c r="AS25" s="285"/>
    </row>
    <row r="26" spans="1:45" s="291" customFormat="1" ht="63" x14ac:dyDescent="0.25">
      <c r="A26" s="290" t="s">
        <v>739</v>
      </c>
      <c r="B26" s="289" t="s">
        <v>740</v>
      </c>
      <c r="C26" s="290"/>
      <c r="D26" s="285"/>
      <c r="E26" s="285"/>
      <c r="F26" s="285"/>
      <c r="G26" s="285"/>
      <c r="H26" s="285"/>
      <c r="I26" s="285"/>
      <c r="J26" s="285"/>
      <c r="K26" s="285"/>
      <c r="L26" s="286" t="s">
        <v>763</v>
      </c>
      <c r="M26" s="286" t="s">
        <v>763</v>
      </c>
      <c r="N26" s="285"/>
      <c r="O26" s="285"/>
      <c r="P26" s="285"/>
      <c r="Q26" s="285"/>
      <c r="R26" s="285"/>
      <c r="S26" s="285"/>
      <c r="T26" s="285"/>
      <c r="U26" s="285"/>
      <c r="V26" s="285" t="s">
        <v>763</v>
      </c>
      <c r="W26" s="418"/>
      <c r="X26" s="285"/>
      <c r="Y26" s="285"/>
      <c r="Z26" s="285"/>
      <c r="AA26" s="285"/>
      <c r="AB26" s="285"/>
      <c r="AC26" s="285"/>
      <c r="AD26" s="285"/>
      <c r="AE26" s="285"/>
      <c r="AF26" s="285"/>
      <c r="AG26" s="285"/>
      <c r="AH26" s="285"/>
      <c r="AI26" s="285"/>
      <c r="AJ26" s="285"/>
      <c r="AK26" s="285"/>
      <c r="AL26" s="285"/>
      <c r="AM26" s="285"/>
      <c r="AN26" s="285"/>
      <c r="AO26" s="285"/>
      <c r="AP26" s="285"/>
      <c r="AQ26" s="285"/>
      <c r="AR26" s="285"/>
      <c r="AS26" s="285"/>
    </row>
    <row r="27" spans="1:45" s="291" customFormat="1" ht="31.5" x14ac:dyDescent="0.25">
      <c r="A27" s="290" t="s">
        <v>741</v>
      </c>
      <c r="B27" s="289" t="s">
        <v>742</v>
      </c>
      <c r="C27" s="290"/>
      <c r="D27" s="285"/>
      <c r="E27" s="285"/>
      <c r="F27" s="285"/>
      <c r="G27" s="285"/>
      <c r="H27" s="285"/>
      <c r="I27" s="285"/>
      <c r="J27" s="285"/>
      <c r="K27" s="285"/>
      <c r="L27" s="286">
        <v>0</v>
      </c>
      <c r="M27" s="286" t="s">
        <v>763</v>
      </c>
      <c r="N27" s="285"/>
      <c r="O27" s="285"/>
      <c r="P27" s="285"/>
      <c r="Q27" s="285"/>
      <c r="R27" s="285"/>
      <c r="S27" s="285"/>
      <c r="T27" s="285"/>
      <c r="U27" s="285"/>
      <c r="V27" s="285" t="s">
        <v>763</v>
      </c>
      <c r="W27" s="418">
        <f>W72</f>
        <v>0</v>
      </c>
      <c r="X27" s="285"/>
      <c r="Y27" s="285"/>
      <c r="Z27" s="285"/>
      <c r="AA27" s="285"/>
      <c r="AB27" s="285"/>
      <c r="AC27" s="285"/>
      <c r="AD27" s="285"/>
      <c r="AE27" s="285"/>
      <c r="AF27" s="285"/>
      <c r="AG27" s="285"/>
      <c r="AH27" s="285"/>
      <c r="AI27" s="285"/>
      <c r="AJ27" s="285"/>
      <c r="AK27" s="285"/>
      <c r="AL27" s="285"/>
      <c r="AM27" s="285"/>
      <c r="AN27" s="285"/>
      <c r="AO27" s="285"/>
      <c r="AP27" s="285"/>
      <c r="AQ27" s="285"/>
      <c r="AR27" s="285"/>
      <c r="AS27" s="285"/>
    </row>
    <row r="28" spans="1:45" s="291" customFormat="1" ht="47.25" x14ac:dyDescent="0.25">
      <c r="A28" s="290" t="s">
        <v>743</v>
      </c>
      <c r="B28" s="289" t="s">
        <v>744</v>
      </c>
      <c r="C28" s="290"/>
      <c r="D28" s="285" t="s">
        <v>763</v>
      </c>
      <c r="E28" s="285"/>
      <c r="F28" s="285"/>
      <c r="G28" s="285"/>
      <c r="H28" s="285"/>
      <c r="I28" s="285"/>
      <c r="J28" s="285"/>
      <c r="K28" s="285"/>
      <c r="L28" s="286" t="s">
        <v>763</v>
      </c>
      <c r="M28" s="286" t="s">
        <v>763</v>
      </c>
      <c r="N28" s="285"/>
      <c r="O28" s="285"/>
      <c r="P28" s="285"/>
      <c r="Q28" s="285"/>
      <c r="R28" s="285"/>
      <c r="S28" s="285"/>
      <c r="T28" s="285"/>
      <c r="U28" s="285"/>
      <c r="V28" s="285" t="s">
        <v>763</v>
      </c>
      <c r="W28" s="418"/>
      <c r="X28" s="285"/>
      <c r="Y28" s="285"/>
      <c r="Z28" s="285"/>
      <c r="AA28" s="285"/>
      <c r="AB28" s="285"/>
      <c r="AC28" s="285"/>
      <c r="AD28" s="285"/>
      <c r="AE28" s="285"/>
      <c r="AF28" s="285"/>
      <c r="AG28" s="285"/>
      <c r="AH28" s="285"/>
      <c r="AI28" s="285"/>
      <c r="AJ28" s="285"/>
      <c r="AK28" s="285"/>
      <c r="AL28" s="285"/>
      <c r="AM28" s="285"/>
      <c r="AN28" s="285"/>
      <c r="AO28" s="285"/>
      <c r="AP28" s="285"/>
      <c r="AQ28" s="285"/>
      <c r="AR28" s="285"/>
      <c r="AS28" s="285"/>
    </row>
    <row r="29" spans="1:45" s="291" customFormat="1" ht="15.75" x14ac:dyDescent="0.25">
      <c r="A29" s="290" t="s">
        <v>745</v>
      </c>
      <c r="B29" s="289" t="s">
        <v>746</v>
      </c>
      <c r="C29" s="290"/>
      <c r="D29" s="285"/>
      <c r="E29" s="285"/>
      <c r="F29" s="285"/>
      <c r="G29" s="285"/>
      <c r="H29" s="285"/>
      <c r="I29" s="285"/>
      <c r="J29" s="285"/>
      <c r="K29" s="285"/>
      <c r="L29" s="286" t="s">
        <v>763</v>
      </c>
      <c r="M29" s="286" t="s">
        <v>763</v>
      </c>
      <c r="N29" s="285"/>
      <c r="O29" s="285"/>
      <c r="P29" s="285"/>
      <c r="Q29" s="285"/>
      <c r="R29" s="285"/>
      <c r="S29" s="285"/>
      <c r="T29" s="285"/>
      <c r="U29" s="285"/>
      <c r="V29" s="285" t="s">
        <v>763</v>
      </c>
      <c r="W29" s="418"/>
      <c r="X29" s="285"/>
      <c r="Y29" s="285"/>
      <c r="Z29" s="285"/>
      <c r="AA29" s="285"/>
      <c r="AB29" s="285"/>
      <c r="AC29" s="285"/>
      <c r="AD29" s="285"/>
      <c r="AE29" s="285"/>
      <c r="AF29" s="285"/>
      <c r="AG29" s="285"/>
      <c r="AH29" s="285"/>
      <c r="AI29" s="285"/>
      <c r="AJ29" s="285"/>
      <c r="AK29" s="285"/>
      <c r="AL29" s="285"/>
      <c r="AM29" s="285"/>
      <c r="AN29" s="285"/>
      <c r="AO29" s="285"/>
      <c r="AP29" s="285"/>
      <c r="AQ29" s="285"/>
      <c r="AR29" s="285"/>
      <c r="AS29" s="285"/>
    </row>
    <row r="30" spans="1:45" s="291" customFormat="1" ht="15.75" x14ac:dyDescent="0.25">
      <c r="A30" s="290"/>
      <c r="B30" s="129"/>
      <c r="C30" s="290"/>
      <c r="D30" s="285"/>
      <c r="E30" s="285"/>
      <c r="F30" s="285"/>
      <c r="G30" s="285"/>
      <c r="H30" s="285"/>
      <c r="I30" s="285"/>
      <c r="J30" s="285"/>
      <c r="K30" s="285"/>
      <c r="L30" s="286"/>
      <c r="M30" s="285"/>
      <c r="N30" s="285"/>
      <c r="O30" s="285"/>
      <c r="P30" s="285"/>
      <c r="Q30" s="285"/>
      <c r="R30" s="285"/>
      <c r="S30" s="285"/>
      <c r="T30" s="285"/>
      <c r="U30" s="285"/>
      <c r="V30" s="285"/>
      <c r="W30" s="285"/>
      <c r="X30" s="285"/>
      <c r="Y30" s="285"/>
      <c r="Z30" s="285"/>
      <c r="AA30" s="285"/>
      <c r="AB30" s="285"/>
      <c r="AC30" s="285"/>
      <c r="AD30" s="285"/>
      <c r="AE30" s="285"/>
      <c r="AF30" s="285"/>
      <c r="AG30" s="285"/>
      <c r="AH30" s="285"/>
      <c r="AI30" s="285"/>
      <c r="AJ30" s="285"/>
      <c r="AK30" s="285"/>
      <c r="AL30" s="285"/>
      <c r="AM30" s="285"/>
      <c r="AN30" s="285"/>
      <c r="AO30" s="285"/>
      <c r="AP30" s="285"/>
      <c r="AQ30" s="285"/>
      <c r="AR30" s="285"/>
      <c r="AS30" s="285"/>
    </row>
    <row r="31" spans="1:45" s="291" customFormat="1" ht="31.5" x14ac:dyDescent="0.25">
      <c r="A31" s="290">
        <v>1</v>
      </c>
      <c r="B31" s="289" t="s">
        <v>579</v>
      </c>
      <c r="C31" s="290"/>
      <c r="D31" s="285"/>
      <c r="E31" s="285"/>
      <c r="F31" s="285"/>
      <c r="G31" s="285"/>
      <c r="H31" s="285"/>
      <c r="I31" s="285"/>
      <c r="J31" s="285"/>
      <c r="K31" s="285"/>
      <c r="L31" s="286"/>
      <c r="M31" s="285"/>
      <c r="N31" s="285"/>
      <c r="O31" s="285"/>
      <c r="P31" s="285"/>
      <c r="Q31" s="285"/>
      <c r="R31" s="285"/>
      <c r="S31" s="285"/>
      <c r="T31" s="285"/>
      <c r="U31" s="285"/>
      <c r="V31" s="285"/>
      <c r="W31" s="285"/>
      <c r="X31" s="285"/>
      <c r="Y31" s="285"/>
      <c r="Z31" s="285"/>
      <c r="AA31" s="285"/>
      <c r="AB31" s="285"/>
      <c r="AC31" s="285"/>
      <c r="AD31" s="285"/>
      <c r="AE31" s="285"/>
      <c r="AF31" s="285"/>
      <c r="AG31" s="285"/>
      <c r="AH31" s="285"/>
      <c r="AI31" s="285"/>
      <c r="AJ31" s="285"/>
      <c r="AK31" s="285"/>
      <c r="AL31" s="285"/>
      <c r="AM31" s="285"/>
      <c r="AN31" s="285"/>
      <c r="AO31" s="285"/>
      <c r="AP31" s="285"/>
      <c r="AQ31" s="285"/>
      <c r="AR31" s="285"/>
      <c r="AS31" s="285"/>
    </row>
    <row r="32" spans="1:45" s="291" customFormat="1" ht="31.5" x14ac:dyDescent="0.25">
      <c r="A32" s="477" t="s">
        <v>550</v>
      </c>
      <c r="B32" s="475" t="s">
        <v>747</v>
      </c>
      <c r="C32" s="290"/>
      <c r="D32" s="285" t="s">
        <v>763</v>
      </c>
      <c r="E32" s="285"/>
      <c r="F32" s="285"/>
      <c r="G32" s="285"/>
      <c r="H32" s="285"/>
      <c r="I32" s="285"/>
      <c r="J32" s="285"/>
      <c r="K32" s="285"/>
      <c r="L32" s="286"/>
      <c r="M32" s="418">
        <f>M34</f>
        <v>0</v>
      </c>
      <c r="N32" s="285"/>
      <c r="O32" s="285"/>
      <c r="P32" s="285"/>
      <c r="Q32" s="285"/>
      <c r="R32" s="285"/>
      <c r="S32" s="285"/>
      <c r="T32" s="285"/>
      <c r="U32" s="285"/>
      <c r="V32" s="285"/>
      <c r="W32" s="285"/>
      <c r="X32" s="285"/>
      <c r="Y32" s="285"/>
      <c r="Z32" s="285"/>
      <c r="AA32" s="285"/>
      <c r="AB32" s="285"/>
      <c r="AC32" s="285"/>
      <c r="AD32" s="285"/>
      <c r="AE32" s="285"/>
      <c r="AF32" s="285"/>
      <c r="AG32" s="285"/>
      <c r="AH32" s="285"/>
      <c r="AI32" s="285"/>
      <c r="AJ32" s="285"/>
      <c r="AK32" s="285"/>
      <c r="AL32" s="285"/>
      <c r="AM32" s="285"/>
      <c r="AN32" s="285"/>
      <c r="AO32" s="285"/>
      <c r="AP32" s="285"/>
      <c r="AQ32" s="285"/>
      <c r="AR32" s="285"/>
      <c r="AS32" s="285"/>
    </row>
    <row r="33" spans="1:45" s="291" customFormat="1" ht="47.25" x14ac:dyDescent="0.25">
      <c r="A33" s="82" t="s">
        <v>552</v>
      </c>
      <c r="B33" s="289" t="s">
        <v>748</v>
      </c>
      <c r="C33" s="290"/>
      <c r="D33" s="285" t="s">
        <v>763</v>
      </c>
      <c r="E33" s="285"/>
      <c r="F33" s="285"/>
      <c r="G33" s="285"/>
      <c r="H33" s="285"/>
      <c r="I33" s="285"/>
      <c r="J33" s="285"/>
      <c r="K33" s="285"/>
      <c r="L33" s="286"/>
      <c r="M33" s="285"/>
      <c r="N33" s="285"/>
      <c r="O33" s="285"/>
      <c r="P33" s="285"/>
      <c r="Q33" s="285"/>
      <c r="R33" s="285"/>
      <c r="S33" s="285"/>
      <c r="T33" s="285"/>
      <c r="U33" s="285"/>
      <c r="V33" s="285"/>
      <c r="W33" s="285"/>
      <c r="X33" s="285"/>
      <c r="Y33" s="285"/>
      <c r="Z33" s="285"/>
      <c r="AA33" s="285"/>
      <c r="AB33" s="285"/>
      <c r="AC33" s="285"/>
      <c r="AD33" s="285"/>
      <c r="AE33" s="285"/>
      <c r="AF33" s="285"/>
      <c r="AG33" s="285"/>
      <c r="AH33" s="285"/>
      <c r="AI33" s="285"/>
      <c r="AJ33" s="285"/>
      <c r="AK33" s="285"/>
      <c r="AL33" s="285"/>
      <c r="AM33" s="285"/>
      <c r="AN33" s="285"/>
      <c r="AO33" s="285"/>
      <c r="AP33" s="285"/>
      <c r="AQ33" s="285"/>
      <c r="AR33" s="285"/>
      <c r="AS33" s="285"/>
    </row>
    <row r="34" spans="1:45" s="291" customFormat="1" ht="63" x14ac:dyDescent="0.25">
      <c r="A34" s="82"/>
      <c r="B34" s="288" t="s">
        <v>1125</v>
      </c>
      <c r="C34" s="578" t="s">
        <v>810</v>
      </c>
      <c r="D34" s="285"/>
      <c r="E34" s="285"/>
      <c r="F34" s="285"/>
      <c r="G34" s="285"/>
      <c r="H34" s="285"/>
      <c r="I34" s="285"/>
      <c r="J34" s="285"/>
      <c r="K34" s="285"/>
      <c r="L34" s="286"/>
      <c r="M34" s="285"/>
      <c r="N34" s="285"/>
      <c r="O34" s="285"/>
      <c r="P34" s="285"/>
      <c r="Q34" s="285"/>
      <c r="R34" s="285"/>
      <c r="S34" s="285"/>
      <c r="T34" s="285"/>
      <c r="U34" s="285"/>
      <c r="V34" s="285"/>
      <c r="W34" s="285"/>
      <c r="X34" s="285"/>
      <c r="Y34" s="285"/>
      <c r="Z34" s="285"/>
      <c r="AA34" s="285"/>
      <c r="AB34" s="285"/>
      <c r="AC34" s="285"/>
      <c r="AD34" s="285"/>
      <c r="AE34" s="285"/>
      <c r="AF34" s="285"/>
      <c r="AG34" s="285"/>
      <c r="AH34" s="285"/>
      <c r="AI34" s="285"/>
      <c r="AJ34" s="285"/>
      <c r="AK34" s="285"/>
      <c r="AL34" s="285"/>
      <c r="AM34" s="285"/>
      <c r="AN34" s="285"/>
      <c r="AO34" s="285"/>
      <c r="AP34" s="285"/>
      <c r="AQ34" s="285"/>
      <c r="AR34" s="285"/>
      <c r="AS34" s="285"/>
    </row>
    <row r="35" spans="1:45" s="291" customFormat="1" ht="63" x14ac:dyDescent="0.25">
      <c r="A35" s="82"/>
      <c r="B35" s="288" t="s">
        <v>1126</v>
      </c>
      <c r="C35" s="578" t="s">
        <v>810</v>
      </c>
      <c r="D35" s="285"/>
      <c r="E35" s="285"/>
      <c r="F35" s="285"/>
      <c r="G35" s="285"/>
      <c r="H35" s="285"/>
      <c r="I35" s="285"/>
      <c r="J35" s="285"/>
      <c r="K35" s="285"/>
      <c r="L35" s="286"/>
      <c r="M35" s="285"/>
      <c r="N35" s="285"/>
      <c r="O35" s="285"/>
      <c r="P35" s="285"/>
      <c r="Q35" s="285"/>
      <c r="R35" s="285"/>
      <c r="S35" s="285"/>
      <c r="T35" s="285"/>
      <c r="U35" s="285"/>
      <c r="V35" s="285"/>
      <c r="W35" s="285"/>
      <c r="X35" s="285"/>
      <c r="Y35" s="285"/>
      <c r="Z35" s="285"/>
      <c r="AA35" s="285"/>
      <c r="AB35" s="285"/>
      <c r="AC35" s="285"/>
      <c r="AD35" s="285"/>
      <c r="AE35" s="285"/>
      <c r="AF35" s="285"/>
      <c r="AG35" s="285"/>
      <c r="AH35" s="285"/>
      <c r="AI35" s="285"/>
      <c r="AJ35" s="285"/>
      <c r="AK35" s="285"/>
      <c r="AL35" s="285"/>
      <c r="AM35" s="285"/>
      <c r="AN35" s="285"/>
      <c r="AO35" s="285"/>
      <c r="AP35" s="285"/>
      <c r="AQ35" s="285"/>
      <c r="AR35" s="285"/>
      <c r="AS35" s="285"/>
    </row>
    <row r="36" spans="1:45" s="291" customFormat="1" ht="31.5" x14ac:dyDescent="0.25">
      <c r="A36" s="82" t="s">
        <v>553</v>
      </c>
      <c r="B36" s="289" t="s">
        <v>523</v>
      </c>
      <c r="C36" s="290"/>
      <c r="D36" s="285" t="s">
        <v>763</v>
      </c>
      <c r="E36" s="285"/>
      <c r="F36" s="285"/>
      <c r="G36" s="285"/>
      <c r="H36" s="285"/>
      <c r="I36" s="285"/>
      <c r="J36" s="285"/>
      <c r="K36" s="285"/>
      <c r="L36" s="286"/>
      <c r="M36" s="285"/>
      <c r="N36" s="285"/>
      <c r="O36" s="285"/>
      <c r="P36" s="285"/>
      <c r="Q36" s="285"/>
      <c r="R36" s="285"/>
      <c r="S36" s="285"/>
      <c r="T36" s="285"/>
      <c r="U36" s="285"/>
      <c r="V36" s="285"/>
      <c r="W36" s="285"/>
      <c r="X36" s="285"/>
      <c r="Y36" s="285"/>
      <c r="Z36" s="285"/>
      <c r="AA36" s="285"/>
      <c r="AB36" s="285"/>
      <c r="AC36" s="285"/>
      <c r="AD36" s="285"/>
      <c r="AE36" s="285"/>
      <c r="AF36" s="285"/>
      <c r="AG36" s="285"/>
      <c r="AH36" s="285"/>
      <c r="AI36" s="285"/>
      <c r="AJ36" s="285"/>
      <c r="AK36" s="285"/>
      <c r="AL36" s="285"/>
      <c r="AM36" s="285"/>
      <c r="AN36" s="285"/>
      <c r="AO36" s="285"/>
      <c r="AP36" s="285"/>
      <c r="AQ36" s="285"/>
      <c r="AR36" s="285"/>
      <c r="AS36" s="285"/>
    </row>
    <row r="37" spans="1:45" s="291" customFormat="1" ht="47.25" x14ac:dyDescent="0.25">
      <c r="A37" s="82" t="s">
        <v>554</v>
      </c>
      <c r="B37" s="289" t="s">
        <v>522</v>
      </c>
      <c r="C37" s="290"/>
      <c r="D37" s="285" t="s">
        <v>763</v>
      </c>
      <c r="E37" s="285"/>
      <c r="F37" s="285"/>
      <c r="G37" s="285"/>
      <c r="H37" s="285"/>
      <c r="I37" s="285"/>
      <c r="J37" s="285"/>
      <c r="K37" s="285"/>
      <c r="L37" s="286"/>
      <c r="M37" s="285"/>
      <c r="N37" s="285"/>
      <c r="O37" s="285"/>
      <c r="P37" s="285"/>
      <c r="Q37" s="285"/>
      <c r="R37" s="285"/>
      <c r="S37" s="285"/>
      <c r="T37" s="285"/>
      <c r="U37" s="285"/>
      <c r="V37" s="285"/>
      <c r="W37" s="285"/>
      <c r="X37" s="285"/>
      <c r="Y37" s="285"/>
      <c r="Z37" s="285"/>
      <c r="AA37" s="285"/>
      <c r="AB37" s="285"/>
      <c r="AC37" s="285"/>
      <c r="AD37" s="285"/>
      <c r="AE37" s="285"/>
      <c r="AF37" s="285"/>
      <c r="AG37" s="285"/>
      <c r="AH37" s="285"/>
      <c r="AI37" s="285"/>
      <c r="AJ37" s="285"/>
      <c r="AK37" s="285"/>
      <c r="AL37" s="285"/>
      <c r="AM37" s="285"/>
      <c r="AN37" s="285"/>
      <c r="AO37" s="285"/>
      <c r="AP37" s="285"/>
      <c r="AQ37" s="285"/>
      <c r="AR37" s="285"/>
      <c r="AS37" s="285"/>
    </row>
    <row r="38" spans="1:45" s="291" customFormat="1" ht="78.75" x14ac:dyDescent="0.25">
      <c r="A38" s="82" t="s">
        <v>555</v>
      </c>
      <c r="B38" s="289" t="s">
        <v>749</v>
      </c>
      <c r="C38" s="290"/>
      <c r="D38" s="285" t="s">
        <v>763</v>
      </c>
      <c r="E38" s="285"/>
      <c r="F38" s="285"/>
      <c r="G38" s="285"/>
      <c r="H38" s="285"/>
      <c r="I38" s="285"/>
      <c r="J38" s="285"/>
      <c r="K38" s="285"/>
      <c r="L38" s="286"/>
      <c r="M38" s="285"/>
      <c r="N38" s="285"/>
      <c r="O38" s="285"/>
      <c r="P38" s="285"/>
      <c r="Q38" s="285"/>
      <c r="R38" s="285"/>
      <c r="S38" s="285"/>
      <c r="T38" s="285"/>
      <c r="U38" s="285"/>
      <c r="V38" s="285"/>
      <c r="W38" s="285"/>
      <c r="X38" s="285"/>
      <c r="Y38" s="285"/>
      <c r="Z38" s="285"/>
      <c r="AA38" s="285"/>
      <c r="AB38" s="285"/>
      <c r="AC38" s="285"/>
      <c r="AD38" s="285"/>
      <c r="AE38" s="285"/>
      <c r="AF38" s="285"/>
      <c r="AG38" s="285"/>
      <c r="AH38" s="285"/>
      <c r="AI38" s="285"/>
      <c r="AJ38" s="285"/>
      <c r="AK38" s="285"/>
      <c r="AL38" s="285"/>
      <c r="AM38" s="285"/>
      <c r="AN38" s="285"/>
      <c r="AO38" s="285"/>
      <c r="AP38" s="285"/>
      <c r="AQ38" s="285"/>
      <c r="AR38" s="285"/>
      <c r="AS38" s="285"/>
    </row>
    <row r="39" spans="1:45" s="291" customFormat="1" ht="47.25" x14ac:dyDescent="0.25">
      <c r="A39" s="477" t="s">
        <v>551</v>
      </c>
      <c r="B39" s="475" t="s">
        <v>750</v>
      </c>
      <c r="C39" s="290"/>
      <c r="D39" s="285"/>
      <c r="E39" s="285"/>
      <c r="F39" s="285"/>
      <c r="G39" s="285"/>
      <c r="H39" s="285"/>
      <c r="I39" s="285"/>
      <c r="J39" s="476"/>
      <c r="K39" s="285"/>
      <c r="L39" s="286">
        <f>L43+L41</f>
        <v>6.49</v>
      </c>
      <c r="M39" s="286">
        <f>M43+M41</f>
        <v>4.99</v>
      </c>
      <c r="N39" s="476"/>
      <c r="O39" s="476"/>
      <c r="P39" s="476"/>
      <c r="Q39" s="476"/>
      <c r="R39" s="476"/>
      <c r="S39" s="285"/>
      <c r="T39" s="285"/>
      <c r="U39" s="285"/>
      <c r="V39" s="285"/>
      <c r="W39" s="285"/>
      <c r="X39" s="285"/>
      <c r="Y39" s="285"/>
      <c r="Z39" s="285"/>
      <c r="AA39" s="285"/>
      <c r="AB39" s="285"/>
      <c r="AC39" s="285"/>
      <c r="AD39" s="285"/>
      <c r="AE39" s="285"/>
      <c r="AF39" s="285"/>
      <c r="AG39" s="285"/>
      <c r="AH39" s="285"/>
      <c r="AI39" s="285"/>
      <c r="AJ39" s="285"/>
      <c r="AK39" s="285"/>
      <c r="AL39" s="285"/>
      <c r="AM39" s="285"/>
      <c r="AN39" s="285"/>
      <c r="AO39" s="285"/>
      <c r="AP39" s="285"/>
      <c r="AQ39" s="285"/>
      <c r="AR39" s="285"/>
      <c r="AS39" s="285"/>
    </row>
    <row r="40" spans="1:45" s="291" customFormat="1" ht="63" customHeight="1" x14ac:dyDescent="0.25">
      <c r="A40" s="82" t="s">
        <v>556</v>
      </c>
      <c r="B40" s="478" t="s">
        <v>764</v>
      </c>
      <c r="C40" s="290"/>
      <c r="D40" s="285"/>
      <c r="E40" s="285"/>
      <c r="F40" s="285"/>
      <c r="G40" s="285"/>
      <c r="H40" s="285"/>
      <c r="I40" s="285"/>
      <c r="J40" s="285"/>
      <c r="K40" s="285"/>
      <c r="L40" s="286">
        <f>L43</f>
        <v>6.49</v>
      </c>
      <c r="M40" s="286">
        <f>M43</f>
        <v>4.99</v>
      </c>
      <c r="N40" s="285"/>
      <c r="O40" s="285"/>
      <c r="P40" s="285"/>
      <c r="Q40" s="285"/>
      <c r="R40" s="285"/>
      <c r="S40" s="285"/>
      <c r="T40" s="285"/>
      <c r="U40" s="285"/>
      <c r="V40" s="285"/>
      <c r="W40" s="285"/>
      <c r="X40" s="285"/>
      <c r="Y40" s="285"/>
      <c r="Z40" s="285"/>
      <c r="AA40" s="285"/>
      <c r="AB40" s="285"/>
      <c r="AC40" s="285"/>
      <c r="AD40" s="285"/>
      <c r="AE40" s="285"/>
      <c r="AF40" s="285"/>
      <c r="AG40" s="285"/>
      <c r="AH40" s="285"/>
      <c r="AI40" s="285"/>
      <c r="AJ40" s="285"/>
      <c r="AK40" s="285"/>
      <c r="AL40" s="285"/>
      <c r="AM40" s="285"/>
      <c r="AN40" s="285"/>
      <c r="AO40" s="285"/>
      <c r="AP40" s="285"/>
      <c r="AQ40" s="285"/>
      <c r="AR40" s="285"/>
      <c r="AS40" s="285"/>
    </row>
    <row r="41" spans="1:45" s="291" customFormat="1" ht="36.75" customHeight="1" x14ac:dyDescent="0.25">
      <c r="A41" s="82" t="s">
        <v>603</v>
      </c>
      <c r="B41" s="289" t="s">
        <v>765</v>
      </c>
      <c r="C41" s="290"/>
      <c r="D41" s="285"/>
      <c r="E41" s="285"/>
      <c r="F41" s="285"/>
      <c r="G41" s="285"/>
      <c r="H41" s="285"/>
      <c r="I41" s="285"/>
      <c r="J41" s="285"/>
      <c r="K41" s="285"/>
      <c r="L41" s="286">
        <v>0</v>
      </c>
      <c r="M41" s="286">
        <v>0</v>
      </c>
      <c r="N41" s="285"/>
      <c r="O41" s="285"/>
      <c r="P41" s="285"/>
      <c r="Q41" s="285"/>
      <c r="R41" s="285"/>
      <c r="S41" s="285"/>
      <c r="T41" s="285"/>
      <c r="U41" s="285"/>
      <c r="V41" s="285"/>
      <c r="W41" s="285"/>
      <c r="X41" s="285"/>
      <c r="Y41" s="285"/>
      <c r="Z41" s="285"/>
      <c r="AA41" s="285"/>
      <c r="AB41" s="285"/>
      <c r="AC41" s="285"/>
      <c r="AD41" s="285"/>
      <c r="AE41" s="285"/>
      <c r="AF41" s="285"/>
      <c r="AG41" s="285"/>
      <c r="AH41" s="285"/>
      <c r="AI41" s="285"/>
      <c r="AJ41" s="285"/>
      <c r="AK41" s="285"/>
      <c r="AL41" s="285"/>
      <c r="AM41" s="285"/>
      <c r="AN41" s="285"/>
      <c r="AO41" s="285"/>
      <c r="AP41" s="285"/>
      <c r="AQ41" s="285"/>
      <c r="AR41" s="285"/>
      <c r="AS41" s="285"/>
    </row>
    <row r="42" spans="1:45" s="291" customFormat="1" ht="15.75" x14ac:dyDescent="0.25">
      <c r="A42" s="82"/>
      <c r="B42" s="289"/>
      <c r="C42" s="290"/>
      <c r="D42" s="285"/>
      <c r="E42" s="285"/>
      <c r="F42" s="285"/>
      <c r="G42" s="285"/>
      <c r="H42" s="285"/>
      <c r="I42" s="285"/>
      <c r="J42" s="285"/>
      <c r="K42" s="285"/>
      <c r="L42" s="286"/>
      <c r="M42" s="285"/>
      <c r="N42" s="285"/>
      <c r="O42" s="285"/>
      <c r="P42" s="285"/>
      <c r="Q42" s="285"/>
      <c r="R42" s="285"/>
      <c r="S42" s="285"/>
      <c r="T42" s="285"/>
      <c r="U42" s="285"/>
      <c r="V42" s="285"/>
      <c r="W42" s="285"/>
      <c r="X42" s="285"/>
      <c r="Y42" s="285"/>
      <c r="Z42" s="285"/>
      <c r="AA42" s="285"/>
      <c r="AB42" s="285"/>
      <c r="AC42" s="285"/>
      <c r="AD42" s="285"/>
      <c r="AE42" s="285"/>
      <c r="AF42" s="285"/>
      <c r="AG42" s="285"/>
      <c r="AH42" s="285"/>
      <c r="AI42" s="285"/>
      <c r="AJ42" s="285"/>
      <c r="AK42" s="285"/>
      <c r="AL42" s="285"/>
      <c r="AM42" s="285"/>
      <c r="AN42" s="285"/>
      <c r="AO42" s="285"/>
      <c r="AP42" s="285"/>
      <c r="AQ42" s="285"/>
      <c r="AR42" s="285"/>
      <c r="AS42" s="285"/>
    </row>
    <row r="43" spans="1:45" s="291" customFormat="1" ht="63" x14ac:dyDescent="0.25">
      <c r="A43" s="82" t="s">
        <v>604</v>
      </c>
      <c r="B43" s="289" t="s">
        <v>766</v>
      </c>
      <c r="C43" s="290"/>
      <c r="D43" s="285"/>
      <c r="E43" s="285"/>
      <c r="F43" s="285"/>
      <c r="G43" s="285"/>
      <c r="H43" s="285"/>
      <c r="I43" s="285"/>
      <c r="J43" s="285"/>
      <c r="K43" s="285"/>
      <c r="L43" s="286">
        <f>SUM(L44:L55)</f>
        <v>6.49</v>
      </c>
      <c r="M43" s="286">
        <f>SUM(M44:M55)</f>
        <v>4.99</v>
      </c>
      <c r="N43" s="285"/>
      <c r="O43" s="285"/>
      <c r="P43" s="285"/>
      <c r="Q43" s="285"/>
      <c r="R43" s="285"/>
      <c r="S43" s="285"/>
      <c r="T43" s="285"/>
      <c r="U43" s="285"/>
      <c r="V43" s="285"/>
      <c r="W43" s="285"/>
      <c r="X43" s="285"/>
      <c r="Y43" s="285"/>
      <c r="Z43" s="285"/>
      <c r="AA43" s="285"/>
      <c r="AB43" s="285"/>
      <c r="AC43" s="285"/>
      <c r="AD43" s="285"/>
      <c r="AE43" s="285"/>
      <c r="AF43" s="285"/>
      <c r="AG43" s="285"/>
      <c r="AH43" s="285"/>
      <c r="AI43" s="285"/>
      <c r="AJ43" s="285"/>
      <c r="AK43" s="285"/>
      <c r="AL43" s="285"/>
      <c r="AM43" s="285"/>
      <c r="AN43" s="285"/>
      <c r="AO43" s="285"/>
      <c r="AP43" s="285"/>
      <c r="AQ43" s="285"/>
      <c r="AR43" s="285"/>
      <c r="AS43" s="285"/>
    </row>
    <row r="44" spans="1:45" s="291" customFormat="1" ht="31.5" x14ac:dyDescent="0.25">
      <c r="A44" s="82"/>
      <c r="B44" s="282" t="s">
        <v>834</v>
      </c>
      <c r="C44" s="459" t="s">
        <v>810</v>
      </c>
      <c r="D44" s="285"/>
      <c r="E44" s="285"/>
      <c r="F44" s="285"/>
      <c r="G44" s="285"/>
      <c r="H44" s="285"/>
      <c r="I44" s="285"/>
      <c r="J44" s="285"/>
      <c r="K44" s="285"/>
      <c r="L44" s="286">
        <v>0.8</v>
      </c>
      <c r="M44" s="418" t="s">
        <v>763</v>
      </c>
      <c r="N44" s="285"/>
      <c r="O44" s="285"/>
      <c r="P44" s="285"/>
      <c r="Q44" s="285"/>
      <c r="R44" s="285"/>
      <c r="S44" s="285"/>
      <c r="T44" s="285"/>
      <c r="U44" s="285"/>
      <c r="V44" s="285"/>
      <c r="W44" s="285"/>
      <c r="X44" s="285"/>
      <c r="Y44" s="285"/>
      <c r="Z44" s="285"/>
      <c r="AA44" s="285"/>
      <c r="AB44" s="285"/>
      <c r="AC44" s="285"/>
      <c r="AD44" s="285"/>
      <c r="AE44" s="285"/>
      <c r="AF44" s="285"/>
      <c r="AG44" s="285"/>
      <c r="AH44" s="285"/>
      <c r="AI44" s="285"/>
      <c r="AJ44" s="285"/>
      <c r="AK44" s="285"/>
      <c r="AL44" s="285"/>
      <c r="AM44" s="285"/>
      <c r="AN44" s="285"/>
      <c r="AO44" s="285"/>
      <c r="AP44" s="285"/>
      <c r="AQ44" s="285"/>
      <c r="AR44" s="285"/>
      <c r="AS44" s="285"/>
    </row>
    <row r="45" spans="1:45" s="291" customFormat="1" ht="15.75" x14ac:dyDescent="0.25">
      <c r="A45" s="82"/>
      <c r="B45" s="282" t="s">
        <v>811</v>
      </c>
      <c r="C45" s="459" t="s">
        <v>810</v>
      </c>
      <c r="D45" s="285"/>
      <c r="E45" s="285"/>
      <c r="F45" s="285"/>
      <c r="G45" s="285"/>
      <c r="H45" s="285"/>
      <c r="I45" s="285"/>
      <c r="J45" s="285"/>
      <c r="K45" s="285"/>
      <c r="L45" s="286">
        <v>0</v>
      </c>
      <c r="M45" s="418" t="s">
        <v>763</v>
      </c>
      <c r="N45" s="285"/>
      <c r="O45" s="285"/>
      <c r="P45" s="285"/>
      <c r="Q45" s="285"/>
      <c r="R45" s="285"/>
      <c r="S45" s="285"/>
      <c r="T45" s="285"/>
      <c r="U45" s="285"/>
      <c r="V45" s="285"/>
      <c r="W45" s="285"/>
      <c r="X45" s="285"/>
      <c r="Y45" s="285"/>
      <c r="Z45" s="285"/>
      <c r="AA45" s="285"/>
      <c r="AB45" s="285"/>
      <c r="AC45" s="285"/>
      <c r="AD45" s="285"/>
      <c r="AE45" s="285"/>
      <c r="AF45" s="285"/>
      <c r="AG45" s="285"/>
      <c r="AH45" s="285"/>
      <c r="AI45" s="285"/>
      <c r="AJ45" s="285"/>
      <c r="AK45" s="285"/>
      <c r="AL45" s="285"/>
      <c r="AM45" s="285"/>
      <c r="AN45" s="285"/>
      <c r="AO45" s="285"/>
      <c r="AP45" s="285"/>
      <c r="AQ45" s="285"/>
      <c r="AR45" s="285"/>
      <c r="AS45" s="285"/>
    </row>
    <row r="46" spans="1:45" s="291" customFormat="1" ht="15.75" x14ac:dyDescent="0.25">
      <c r="A46" s="82"/>
      <c r="B46" s="282" t="s">
        <v>835</v>
      </c>
      <c r="C46" s="459" t="s">
        <v>810</v>
      </c>
      <c r="D46" s="285"/>
      <c r="E46" s="285"/>
      <c r="F46" s="285"/>
      <c r="G46" s="285"/>
      <c r="H46" s="285"/>
      <c r="I46" s="285"/>
      <c r="J46" s="285"/>
      <c r="K46" s="285"/>
      <c r="L46" s="286">
        <v>0</v>
      </c>
      <c r="M46" s="418" t="s">
        <v>763</v>
      </c>
      <c r="N46" s="285"/>
      <c r="O46" s="285"/>
      <c r="P46" s="285"/>
      <c r="Q46" s="285"/>
      <c r="R46" s="285"/>
      <c r="S46" s="285"/>
      <c r="T46" s="285"/>
      <c r="U46" s="285"/>
      <c r="V46" s="285"/>
      <c r="W46" s="285"/>
      <c r="X46" s="285"/>
      <c r="Y46" s="285"/>
      <c r="Z46" s="285"/>
      <c r="AA46" s="285"/>
      <c r="AB46" s="285"/>
      <c r="AC46" s="285"/>
      <c r="AD46" s="285"/>
      <c r="AE46" s="285"/>
      <c r="AF46" s="285"/>
      <c r="AG46" s="285"/>
      <c r="AH46" s="285"/>
      <c r="AI46" s="285"/>
      <c r="AJ46" s="285"/>
      <c r="AK46" s="285"/>
      <c r="AL46" s="285"/>
      <c r="AM46" s="285"/>
      <c r="AN46" s="285"/>
      <c r="AO46" s="285"/>
      <c r="AP46" s="285"/>
      <c r="AQ46" s="285"/>
      <c r="AR46" s="285"/>
      <c r="AS46" s="285"/>
    </row>
    <row r="47" spans="1:45" s="291" customFormat="1" ht="31.5" x14ac:dyDescent="0.25">
      <c r="A47" s="82"/>
      <c r="B47" s="282" t="s">
        <v>1037</v>
      </c>
      <c r="C47" s="459" t="s">
        <v>810</v>
      </c>
      <c r="D47" s="285"/>
      <c r="E47" s="285"/>
      <c r="F47" s="285"/>
      <c r="G47" s="285"/>
      <c r="H47" s="285"/>
      <c r="I47" s="285"/>
      <c r="J47" s="285"/>
      <c r="K47" s="285"/>
      <c r="L47" s="286">
        <v>0</v>
      </c>
      <c r="M47" s="418"/>
      <c r="N47" s="285"/>
      <c r="O47" s="285"/>
      <c r="P47" s="285"/>
      <c r="Q47" s="285"/>
      <c r="R47" s="285"/>
      <c r="S47" s="285"/>
      <c r="T47" s="285"/>
      <c r="U47" s="285"/>
      <c r="V47" s="285"/>
      <c r="W47" s="285"/>
      <c r="X47" s="285"/>
      <c r="Y47" s="285"/>
      <c r="Z47" s="285"/>
      <c r="AA47" s="285"/>
      <c r="AB47" s="285"/>
      <c r="AC47" s="285"/>
      <c r="AD47" s="285"/>
      <c r="AE47" s="285"/>
      <c r="AF47" s="285"/>
      <c r="AG47" s="285"/>
      <c r="AH47" s="285"/>
      <c r="AI47" s="285"/>
      <c r="AJ47" s="285"/>
      <c r="AK47" s="285"/>
      <c r="AL47" s="285"/>
      <c r="AM47" s="285"/>
      <c r="AN47" s="285"/>
      <c r="AO47" s="285"/>
      <c r="AP47" s="285"/>
      <c r="AQ47" s="285"/>
      <c r="AR47" s="285"/>
      <c r="AS47" s="285"/>
    </row>
    <row r="48" spans="1:45" s="291" customFormat="1" ht="31.5" x14ac:dyDescent="0.25">
      <c r="A48" s="82"/>
      <c r="B48" s="282" t="s">
        <v>1038</v>
      </c>
      <c r="C48" s="459" t="s">
        <v>810</v>
      </c>
      <c r="D48" s="285"/>
      <c r="E48" s="285"/>
      <c r="F48" s="285"/>
      <c r="G48" s="285"/>
      <c r="H48" s="285"/>
      <c r="I48" s="285"/>
      <c r="J48" s="285"/>
      <c r="K48" s="285"/>
      <c r="L48" s="286">
        <v>0.63</v>
      </c>
      <c r="M48" s="418">
        <v>0.63</v>
      </c>
      <c r="N48" s="285"/>
      <c r="O48" s="285"/>
      <c r="P48" s="285"/>
      <c r="Q48" s="285"/>
      <c r="R48" s="285"/>
      <c r="S48" s="285"/>
      <c r="T48" s="285"/>
      <c r="U48" s="285"/>
      <c r="V48" s="285"/>
      <c r="W48" s="285"/>
      <c r="X48" s="285"/>
      <c r="Y48" s="285"/>
      <c r="Z48" s="285"/>
      <c r="AA48" s="285"/>
      <c r="AB48" s="285"/>
      <c r="AC48" s="285"/>
      <c r="AD48" s="285"/>
      <c r="AE48" s="285"/>
      <c r="AF48" s="285"/>
      <c r="AG48" s="285"/>
      <c r="AH48" s="285"/>
      <c r="AI48" s="285"/>
      <c r="AJ48" s="285"/>
      <c r="AK48" s="285"/>
      <c r="AL48" s="285"/>
      <c r="AM48" s="285"/>
      <c r="AN48" s="285"/>
      <c r="AO48" s="285"/>
      <c r="AP48" s="285"/>
      <c r="AQ48" s="285"/>
      <c r="AR48" s="285"/>
      <c r="AS48" s="285"/>
    </row>
    <row r="49" spans="1:45" s="291" customFormat="1" ht="31.5" x14ac:dyDescent="0.25">
      <c r="A49" s="82"/>
      <c r="B49" s="282" t="s">
        <v>1039</v>
      </c>
      <c r="C49" s="459" t="s">
        <v>810</v>
      </c>
      <c r="D49" s="285"/>
      <c r="E49" s="285"/>
      <c r="F49" s="285"/>
      <c r="G49" s="285"/>
      <c r="H49" s="285"/>
      <c r="I49" s="285"/>
      <c r="J49" s="285"/>
      <c r="K49" s="285"/>
      <c r="L49" s="286">
        <v>0.4</v>
      </c>
      <c r="M49" s="418">
        <v>0.4</v>
      </c>
      <c r="N49" s="285"/>
      <c r="O49" s="285"/>
      <c r="P49" s="285"/>
      <c r="Q49" s="285"/>
      <c r="R49" s="285"/>
      <c r="S49" s="285"/>
      <c r="T49" s="285"/>
      <c r="U49" s="285"/>
      <c r="V49" s="285"/>
      <c r="W49" s="285"/>
      <c r="X49" s="285"/>
      <c r="Y49" s="285"/>
      <c r="Z49" s="285"/>
      <c r="AA49" s="285"/>
      <c r="AB49" s="285"/>
      <c r="AC49" s="285"/>
      <c r="AD49" s="285"/>
      <c r="AE49" s="285"/>
      <c r="AF49" s="285"/>
      <c r="AG49" s="285"/>
      <c r="AH49" s="285"/>
      <c r="AI49" s="285"/>
      <c r="AJ49" s="285"/>
      <c r="AK49" s="285"/>
      <c r="AL49" s="285"/>
      <c r="AM49" s="285"/>
      <c r="AN49" s="285"/>
      <c r="AO49" s="285"/>
      <c r="AP49" s="285"/>
      <c r="AQ49" s="285"/>
      <c r="AR49" s="285"/>
      <c r="AS49" s="285"/>
    </row>
    <row r="50" spans="1:45" s="291" customFormat="1" ht="31.5" x14ac:dyDescent="0.25">
      <c r="A50" s="82"/>
      <c r="B50" s="282" t="s">
        <v>1151</v>
      </c>
      <c r="C50" s="459" t="s">
        <v>810</v>
      </c>
      <c r="D50" s="285"/>
      <c r="E50" s="285"/>
      <c r="F50" s="285"/>
      <c r="G50" s="285"/>
      <c r="H50" s="285"/>
      <c r="I50" s="285"/>
      <c r="J50" s="285"/>
      <c r="K50" s="285"/>
      <c r="L50" s="286">
        <v>0</v>
      </c>
      <c r="M50" s="418"/>
      <c r="N50" s="285"/>
      <c r="O50" s="285"/>
      <c r="P50" s="285"/>
      <c r="Q50" s="285"/>
      <c r="R50" s="285"/>
      <c r="S50" s="285"/>
      <c r="T50" s="285"/>
      <c r="U50" s="285"/>
      <c r="V50" s="285"/>
      <c r="W50" s="285"/>
      <c r="X50" s="285"/>
      <c r="Y50" s="285"/>
      <c r="Z50" s="285"/>
      <c r="AA50" s="285"/>
      <c r="AB50" s="285"/>
      <c r="AC50" s="285"/>
      <c r="AD50" s="285"/>
      <c r="AE50" s="285"/>
      <c r="AF50" s="285"/>
      <c r="AG50" s="285"/>
      <c r="AH50" s="285"/>
      <c r="AI50" s="285"/>
      <c r="AJ50" s="285"/>
      <c r="AK50" s="285"/>
      <c r="AL50" s="285"/>
      <c r="AM50" s="285"/>
      <c r="AN50" s="285"/>
      <c r="AO50" s="285"/>
      <c r="AP50" s="285"/>
      <c r="AQ50" s="285"/>
      <c r="AR50" s="285"/>
      <c r="AS50" s="285"/>
    </row>
    <row r="51" spans="1:45" s="291" customFormat="1" ht="31.5" x14ac:dyDescent="0.25">
      <c r="A51" s="82"/>
      <c r="B51" s="282" t="s">
        <v>1093</v>
      </c>
      <c r="C51" s="459" t="s">
        <v>810</v>
      </c>
      <c r="D51" s="285"/>
      <c r="E51" s="285"/>
      <c r="F51" s="285"/>
      <c r="G51" s="285"/>
      <c r="H51" s="285"/>
      <c r="I51" s="285"/>
      <c r="J51" s="285"/>
      <c r="K51" s="285"/>
      <c r="L51" s="286">
        <v>0.8</v>
      </c>
      <c r="M51" s="418">
        <v>0.5</v>
      </c>
      <c r="N51" s="285"/>
      <c r="O51" s="285"/>
      <c r="P51" s="285"/>
      <c r="Q51" s="285"/>
      <c r="R51" s="285"/>
      <c r="S51" s="285"/>
      <c r="T51" s="285"/>
      <c r="U51" s="285"/>
      <c r="V51" s="285"/>
      <c r="W51" s="285"/>
      <c r="X51" s="285"/>
      <c r="Y51" s="285"/>
      <c r="Z51" s="285"/>
      <c r="AA51" s="285"/>
      <c r="AB51" s="285"/>
      <c r="AC51" s="285"/>
      <c r="AD51" s="285"/>
      <c r="AE51" s="285"/>
      <c r="AF51" s="285"/>
      <c r="AG51" s="285"/>
      <c r="AH51" s="285"/>
      <c r="AI51" s="285"/>
      <c r="AJ51" s="285"/>
      <c r="AK51" s="285"/>
      <c r="AL51" s="285"/>
      <c r="AM51" s="285"/>
      <c r="AN51" s="285"/>
      <c r="AO51" s="285"/>
      <c r="AP51" s="285"/>
      <c r="AQ51" s="285"/>
      <c r="AR51" s="285"/>
      <c r="AS51" s="285"/>
    </row>
    <row r="52" spans="1:45" s="291" customFormat="1" ht="47.25" x14ac:dyDescent="0.25">
      <c r="A52" s="82"/>
      <c r="B52" s="282" t="s">
        <v>1076</v>
      </c>
      <c r="C52" s="459" t="s">
        <v>810</v>
      </c>
      <c r="D52" s="285"/>
      <c r="E52" s="285"/>
      <c r="F52" s="285"/>
      <c r="G52" s="285"/>
      <c r="H52" s="285"/>
      <c r="I52" s="285"/>
      <c r="J52" s="285"/>
      <c r="K52" s="285"/>
      <c r="L52" s="286">
        <v>0</v>
      </c>
      <c r="M52" s="418"/>
      <c r="N52" s="285"/>
      <c r="O52" s="285"/>
      <c r="P52" s="285"/>
      <c r="Q52" s="285"/>
      <c r="R52" s="285"/>
      <c r="S52" s="285"/>
      <c r="T52" s="285"/>
      <c r="U52" s="285"/>
      <c r="V52" s="285"/>
      <c r="W52" s="285"/>
      <c r="X52" s="285"/>
      <c r="Y52" s="285"/>
      <c r="Z52" s="285"/>
      <c r="AA52" s="285"/>
      <c r="AB52" s="285"/>
      <c r="AC52" s="285"/>
      <c r="AD52" s="285"/>
      <c r="AE52" s="285"/>
      <c r="AF52" s="285"/>
      <c r="AG52" s="285"/>
      <c r="AH52" s="285"/>
      <c r="AI52" s="285"/>
      <c r="AJ52" s="285"/>
      <c r="AK52" s="285"/>
      <c r="AL52" s="285"/>
      <c r="AM52" s="285"/>
      <c r="AN52" s="285"/>
      <c r="AO52" s="285"/>
      <c r="AP52" s="285"/>
      <c r="AQ52" s="285"/>
      <c r="AR52" s="285"/>
      <c r="AS52" s="285"/>
    </row>
    <row r="53" spans="1:45" s="291" customFormat="1" ht="31.5" x14ac:dyDescent="0.25">
      <c r="A53" s="82"/>
      <c r="B53" s="282" t="s">
        <v>1077</v>
      </c>
      <c r="C53" s="459" t="s">
        <v>810</v>
      </c>
      <c r="D53" s="285"/>
      <c r="E53" s="285"/>
      <c r="F53" s="285"/>
      <c r="G53" s="285"/>
      <c r="H53" s="285"/>
      <c r="I53" s="285"/>
      <c r="J53" s="285"/>
      <c r="K53" s="285"/>
      <c r="L53" s="286">
        <v>0.25</v>
      </c>
      <c r="M53" s="418"/>
      <c r="N53" s="285"/>
      <c r="O53" s="285"/>
      <c r="P53" s="285"/>
      <c r="Q53" s="285"/>
      <c r="R53" s="285"/>
      <c r="S53" s="285"/>
      <c r="T53" s="285"/>
      <c r="U53" s="285"/>
      <c r="V53" s="285"/>
      <c r="W53" s="285"/>
      <c r="X53" s="285"/>
      <c r="Y53" s="285"/>
      <c r="Z53" s="285"/>
      <c r="AA53" s="285"/>
      <c r="AB53" s="285"/>
      <c r="AC53" s="285"/>
      <c r="AD53" s="285"/>
      <c r="AE53" s="285"/>
      <c r="AF53" s="285"/>
      <c r="AG53" s="285"/>
      <c r="AH53" s="285"/>
      <c r="AI53" s="285"/>
      <c r="AJ53" s="285"/>
      <c r="AK53" s="285"/>
      <c r="AL53" s="285"/>
      <c r="AM53" s="285"/>
      <c r="AN53" s="285"/>
      <c r="AO53" s="285"/>
      <c r="AP53" s="285"/>
      <c r="AQ53" s="285"/>
      <c r="AR53" s="285"/>
      <c r="AS53" s="285"/>
    </row>
    <row r="54" spans="1:45" s="291" customFormat="1" ht="31.5" x14ac:dyDescent="0.25">
      <c r="A54" s="82"/>
      <c r="B54" s="282" t="s">
        <v>1078</v>
      </c>
      <c r="C54" s="459" t="s">
        <v>810</v>
      </c>
      <c r="D54" s="285"/>
      <c r="E54" s="285"/>
      <c r="F54" s="285"/>
      <c r="G54" s="285"/>
      <c r="H54" s="285"/>
      <c r="I54" s="285"/>
      <c r="J54" s="285"/>
      <c r="K54" s="285"/>
      <c r="L54" s="286"/>
      <c r="M54" s="418">
        <v>0.16</v>
      </c>
      <c r="N54" s="285"/>
      <c r="O54" s="285"/>
      <c r="P54" s="285"/>
      <c r="Q54" s="285"/>
      <c r="R54" s="285"/>
      <c r="S54" s="285"/>
      <c r="T54" s="285"/>
      <c r="U54" s="285"/>
      <c r="V54" s="285"/>
      <c r="W54" s="285"/>
      <c r="X54" s="285"/>
      <c r="Y54" s="285"/>
      <c r="Z54" s="285"/>
      <c r="AA54" s="285"/>
      <c r="AB54" s="285"/>
      <c r="AC54" s="285"/>
      <c r="AD54" s="285"/>
      <c r="AE54" s="285"/>
      <c r="AF54" s="285"/>
      <c r="AG54" s="285"/>
      <c r="AH54" s="285"/>
      <c r="AI54" s="285"/>
      <c r="AJ54" s="285"/>
      <c r="AK54" s="285"/>
      <c r="AL54" s="285"/>
      <c r="AM54" s="285"/>
      <c r="AN54" s="285"/>
      <c r="AO54" s="285"/>
      <c r="AP54" s="285"/>
      <c r="AQ54" s="285"/>
      <c r="AR54" s="285"/>
      <c r="AS54" s="285"/>
    </row>
    <row r="55" spans="1:45" s="291" customFormat="1" ht="31.5" x14ac:dyDescent="0.25">
      <c r="A55" s="82"/>
      <c r="B55" s="283" t="s">
        <v>819</v>
      </c>
      <c r="C55" s="290" t="s">
        <v>810</v>
      </c>
      <c r="D55" s="285"/>
      <c r="E55" s="285"/>
      <c r="F55" s="285"/>
      <c r="G55" s="285"/>
      <c r="H55" s="285"/>
      <c r="I55" s="285"/>
      <c r="J55" s="285"/>
      <c r="K55" s="285"/>
      <c r="L55" s="286">
        <v>3.61</v>
      </c>
      <c r="M55" s="418">
        <v>3.3</v>
      </c>
      <c r="N55" s="285"/>
      <c r="O55" s="285"/>
      <c r="P55" s="285"/>
      <c r="Q55" s="285"/>
      <c r="R55" s="285"/>
      <c r="S55" s="285"/>
      <c r="T55" s="285"/>
      <c r="U55" s="285"/>
      <c r="V55" s="285"/>
      <c r="W55" s="285"/>
      <c r="X55" s="285"/>
      <c r="Y55" s="285"/>
      <c r="Z55" s="285"/>
      <c r="AA55" s="285"/>
      <c r="AB55" s="285"/>
      <c r="AC55" s="285"/>
      <c r="AD55" s="285"/>
      <c r="AE55" s="285"/>
      <c r="AF55" s="285"/>
      <c r="AG55" s="285"/>
      <c r="AH55" s="285"/>
      <c r="AI55" s="285"/>
      <c r="AJ55" s="285"/>
      <c r="AK55" s="285"/>
      <c r="AL55" s="285"/>
      <c r="AM55" s="285"/>
      <c r="AN55" s="285"/>
      <c r="AO55" s="285"/>
      <c r="AP55" s="285"/>
      <c r="AQ55" s="285"/>
      <c r="AR55" s="285"/>
      <c r="AS55" s="285"/>
    </row>
    <row r="56" spans="1:45" s="291" customFormat="1" ht="15.75" x14ac:dyDescent="0.25">
      <c r="A56" s="82"/>
      <c r="B56" s="289"/>
      <c r="C56" s="290"/>
      <c r="D56" s="285"/>
      <c r="E56" s="285"/>
      <c r="F56" s="285"/>
      <c r="G56" s="285"/>
      <c r="H56" s="285"/>
      <c r="I56" s="285"/>
      <c r="J56" s="285"/>
      <c r="K56" s="285"/>
      <c r="L56" s="285"/>
      <c r="M56" s="286"/>
      <c r="N56" s="285"/>
      <c r="O56" s="285"/>
      <c r="P56" s="285"/>
      <c r="Q56" s="285"/>
      <c r="R56" s="285"/>
      <c r="S56" s="285"/>
      <c r="T56" s="285"/>
      <c r="U56" s="285"/>
      <c r="V56" s="285"/>
      <c r="W56" s="285"/>
      <c r="X56" s="285"/>
      <c r="Y56" s="285"/>
      <c r="Z56" s="285"/>
      <c r="AA56" s="285"/>
      <c r="AB56" s="285"/>
      <c r="AC56" s="285"/>
      <c r="AD56" s="285"/>
      <c r="AE56" s="285"/>
      <c r="AF56" s="285"/>
      <c r="AG56" s="285"/>
      <c r="AH56" s="285"/>
      <c r="AI56" s="285"/>
      <c r="AJ56" s="285"/>
      <c r="AK56" s="285"/>
      <c r="AL56" s="285"/>
      <c r="AM56" s="285"/>
      <c r="AN56" s="285"/>
      <c r="AO56" s="285"/>
      <c r="AP56" s="285"/>
      <c r="AQ56" s="285"/>
      <c r="AR56" s="285"/>
      <c r="AS56" s="285"/>
    </row>
    <row r="57" spans="1:45" s="291" customFormat="1" ht="47.25" x14ac:dyDescent="0.25">
      <c r="A57" s="82" t="s">
        <v>557</v>
      </c>
      <c r="B57" s="478" t="s">
        <v>751</v>
      </c>
      <c r="C57" s="290"/>
      <c r="D57" s="285"/>
      <c r="E57" s="285"/>
      <c r="F57" s="285"/>
      <c r="G57" s="285"/>
      <c r="H57" s="285"/>
      <c r="I57" s="285"/>
      <c r="J57" s="285"/>
      <c r="K57" s="285"/>
      <c r="L57" s="285"/>
      <c r="M57" s="285"/>
      <c r="N57" s="285"/>
      <c r="O57" s="285"/>
      <c r="P57" s="285"/>
      <c r="Q57" s="285"/>
      <c r="R57" s="285"/>
      <c r="S57" s="285"/>
      <c r="T57" s="285"/>
      <c r="U57" s="285"/>
      <c r="V57" s="285"/>
      <c r="W57" s="286">
        <f>W58</f>
        <v>0</v>
      </c>
      <c r="X57" s="285"/>
      <c r="Y57" s="285"/>
      <c r="Z57" s="285"/>
      <c r="AA57" s="285"/>
      <c r="AB57" s="285"/>
      <c r="AC57" s="285"/>
      <c r="AD57" s="285"/>
      <c r="AE57" s="285"/>
      <c r="AF57" s="285"/>
      <c r="AG57" s="285"/>
      <c r="AH57" s="285"/>
      <c r="AI57" s="285"/>
      <c r="AJ57" s="285"/>
      <c r="AK57" s="285"/>
      <c r="AL57" s="285"/>
      <c r="AM57" s="285"/>
      <c r="AN57" s="285"/>
      <c r="AO57" s="285"/>
      <c r="AP57" s="285"/>
      <c r="AQ57" s="285"/>
      <c r="AR57" s="285"/>
      <c r="AS57" s="285"/>
    </row>
    <row r="58" spans="1:45" s="291" customFormat="1" ht="31.5" x14ac:dyDescent="0.25">
      <c r="A58" s="82" t="s">
        <v>607</v>
      </c>
      <c r="B58" s="289" t="s">
        <v>752</v>
      </c>
      <c r="C58" s="290"/>
      <c r="D58" s="285"/>
      <c r="E58" s="285"/>
      <c r="F58" s="285"/>
      <c r="G58" s="285"/>
      <c r="H58" s="285"/>
      <c r="I58" s="285"/>
      <c r="J58" s="285"/>
      <c r="K58" s="285"/>
      <c r="L58" s="285"/>
      <c r="M58" s="418"/>
      <c r="N58" s="285"/>
      <c r="O58" s="285"/>
      <c r="P58" s="285"/>
      <c r="Q58" s="285"/>
      <c r="R58" s="285"/>
      <c r="S58" s="285"/>
      <c r="T58" s="285"/>
      <c r="U58" s="285"/>
      <c r="V58" s="285"/>
      <c r="W58" s="286"/>
      <c r="X58" s="285"/>
      <c r="Y58" s="285"/>
      <c r="Z58" s="285"/>
      <c r="AA58" s="285"/>
      <c r="AB58" s="285"/>
      <c r="AC58" s="285"/>
      <c r="AD58" s="285"/>
      <c r="AE58" s="285"/>
      <c r="AF58" s="285"/>
      <c r="AG58" s="285"/>
      <c r="AH58" s="285"/>
      <c r="AI58" s="285"/>
      <c r="AJ58" s="285"/>
      <c r="AK58" s="285"/>
      <c r="AL58" s="285"/>
      <c r="AM58" s="285"/>
      <c r="AN58" s="285"/>
      <c r="AO58" s="285"/>
      <c r="AP58" s="285"/>
      <c r="AQ58" s="285"/>
      <c r="AR58" s="285"/>
      <c r="AS58" s="285"/>
    </row>
    <row r="59" spans="1:45" s="291" customFormat="1" ht="15.75" x14ac:dyDescent="0.25">
      <c r="A59" s="82"/>
      <c r="B59" s="289"/>
      <c r="C59" s="290"/>
      <c r="D59" s="285"/>
      <c r="E59" s="285"/>
      <c r="F59" s="285"/>
      <c r="G59" s="285"/>
      <c r="H59" s="285"/>
      <c r="I59" s="285"/>
      <c r="J59" s="285"/>
      <c r="K59" s="285"/>
      <c r="L59" s="285"/>
      <c r="M59" s="285"/>
      <c r="N59" s="285"/>
      <c r="O59" s="285"/>
      <c r="P59" s="285"/>
      <c r="Q59" s="285"/>
      <c r="R59" s="285"/>
      <c r="S59" s="285"/>
      <c r="T59" s="285"/>
      <c r="U59" s="285"/>
      <c r="V59" s="285"/>
      <c r="W59" s="285"/>
      <c r="X59" s="285"/>
      <c r="Y59" s="285"/>
      <c r="Z59" s="285"/>
      <c r="AA59" s="285"/>
      <c r="AB59" s="285"/>
      <c r="AC59" s="285"/>
      <c r="AD59" s="285"/>
      <c r="AE59" s="285"/>
      <c r="AF59" s="285"/>
      <c r="AG59" s="285"/>
      <c r="AH59" s="285"/>
      <c r="AI59" s="285"/>
      <c r="AJ59" s="285"/>
      <c r="AK59" s="285"/>
      <c r="AL59" s="285"/>
      <c r="AM59" s="285"/>
      <c r="AN59" s="285"/>
      <c r="AO59" s="285"/>
      <c r="AP59" s="285"/>
      <c r="AQ59" s="285"/>
      <c r="AR59" s="285"/>
      <c r="AS59" s="285"/>
    </row>
    <row r="60" spans="1:45" s="291" customFormat="1" ht="31.5" x14ac:dyDescent="0.25">
      <c r="A60" s="82" t="s">
        <v>611</v>
      </c>
      <c r="B60" s="289" t="s">
        <v>860</v>
      </c>
      <c r="C60" s="290" t="s">
        <v>810</v>
      </c>
      <c r="D60" s="285"/>
      <c r="E60" s="285"/>
      <c r="F60" s="285"/>
      <c r="G60" s="285"/>
      <c r="H60" s="285"/>
      <c r="I60" s="285"/>
      <c r="J60" s="285"/>
      <c r="K60" s="285"/>
      <c r="L60" s="285"/>
      <c r="M60" s="285"/>
      <c r="N60" s="285"/>
      <c r="O60" s="285"/>
      <c r="P60" s="285"/>
      <c r="Q60" s="285"/>
      <c r="R60" s="285"/>
      <c r="S60" s="285"/>
      <c r="T60" s="285"/>
      <c r="U60" s="285"/>
      <c r="V60" s="285"/>
      <c r="W60" s="285"/>
      <c r="X60" s="285"/>
      <c r="Y60" s="285"/>
      <c r="Z60" s="285"/>
      <c r="AA60" s="285"/>
      <c r="AB60" s="285"/>
      <c r="AC60" s="285"/>
      <c r="AD60" s="285"/>
      <c r="AE60" s="285"/>
      <c r="AF60" s="285"/>
      <c r="AG60" s="285"/>
      <c r="AH60" s="285"/>
      <c r="AI60" s="285"/>
      <c r="AJ60" s="285"/>
      <c r="AK60" s="285"/>
      <c r="AL60" s="285"/>
      <c r="AM60" s="285"/>
      <c r="AN60" s="285"/>
      <c r="AO60" s="285"/>
      <c r="AP60" s="285"/>
      <c r="AQ60" s="285"/>
      <c r="AR60" s="285"/>
      <c r="AS60" s="285"/>
    </row>
    <row r="61" spans="1:45" s="291" customFormat="1" ht="47.25" x14ac:dyDescent="0.25">
      <c r="A61" s="82"/>
      <c r="B61" s="289" t="s">
        <v>754</v>
      </c>
      <c r="C61" s="290" t="s">
        <v>1121</v>
      </c>
      <c r="D61" s="285"/>
      <c r="E61" s="285"/>
      <c r="F61" s="285"/>
      <c r="G61" s="285"/>
      <c r="H61" s="285"/>
      <c r="I61" s="285"/>
      <c r="J61" s="285"/>
      <c r="K61" s="285"/>
      <c r="L61" s="285"/>
      <c r="M61" s="285"/>
      <c r="N61" s="285"/>
      <c r="O61" s="285"/>
      <c r="P61" s="285"/>
      <c r="Q61" s="285"/>
      <c r="R61" s="285"/>
      <c r="S61" s="285"/>
      <c r="T61" s="285"/>
      <c r="U61" s="285"/>
      <c r="V61" s="285"/>
      <c r="W61" s="285"/>
      <c r="X61" s="285"/>
      <c r="Y61" s="285"/>
      <c r="Z61" s="285"/>
      <c r="AA61" s="285"/>
      <c r="AB61" s="285"/>
      <c r="AC61" s="285"/>
      <c r="AD61" s="285"/>
      <c r="AE61" s="285"/>
      <c r="AF61" s="285"/>
      <c r="AG61" s="285"/>
      <c r="AH61" s="285"/>
      <c r="AI61" s="285"/>
      <c r="AJ61" s="285"/>
      <c r="AK61" s="285"/>
      <c r="AL61" s="285"/>
      <c r="AM61" s="285"/>
      <c r="AN61" s="285"/>
      <c r="AO61" s="285"/>
      <c r="AP61" s="285"/>
      <c r="AQ61" s="285"/>
      <c r="AR61" s="285"/>
      <c r="AS61" s="285"/>
    </row>
    <row r="62" spans="1:45" s="291" customFormat="1" ht="47.25" x14ac:dyDescent="0.25">
      <c r="A62" s="82"/>
      <c r="B62" s="288" t="s">
        <v>1132</v>
      </c>
      <c r="C62" s="290" t="s">
        <v>810</v>
      </c>
      <c r="D62" s="285"/>
      <c r="E62" s="285"/>
      <c r="F62" s="285"/>
      <c r="G62" s="285"/>
      <c r="H62" s="285"/>
      <c r="I62" s="285"/>
      <c r="J62" s="285"/>
      <c r="K62" s="285"/>
      <c r="L62" s="285"/>
      <c r="M62" s="285"/>
      <c r="N62" s="285"/>
      <c r="O62" s="285"/>
      <c r="P62" s="285"/>
      <c r="Q62" s="285"/>
      <c r="R62" s="285"/>
      <c r="S62" s="285"/>
      <c r="T62" s="285"/>
      <c r="U62" s="285"/>
      <c r="V62" s="285"/>
      <c r="W62" s="285"/>
      <c r="X62" s="285"/>
      <c r="Y62" s="285"/>
      <c r="Z62" s="285"/>
      <c r="AA62" s="285"/>
      <c r="AB62" s="285"/>
      <c r="AC62" s="285"/>
      <c r="AD62" s="285"/>
      <c r="AE62" s="285"/>
      <c r="AF62" s="285"/>
      <c r="AG62" s="285"/>
      <c r="AH62" s="285"/>
      <c r="AI62" s="285"/>
      <c r="AJ62" s="285"/>
      <c r="AK62" s="285"/>
      <c r="AL62" s="285"/>
      <c r="AM62" s="285"/>
      <c r="AN62" s="285"/>
      <c r="AO62" s="285"/>
      <c r="AP62" s="285"/>
      <c r="AQ62" s="285"/>
      <c r="AR62" s="285"/>
      <c r="AS62" s="285"/>
    </row>
    <row r="63" spans="1:45" s="291" customFormat="1" ht="15.75" x14ac:dyDescent="0.25">
      <c r="A63" s="82"/>
      <c r="B63" s="289"/>
      <c r="C63" s="290"/>
      <c r="D63" s="285"/>
      <c r="E63" s="285"/>
      <c r="F63" s="285"/>
      <c r="G63" s="285"/>
      <c r="H63" s="285"/>
      <c r="I63" s="285"/>
      <c r="J63" s="285"/>
      <c r="K63" s="285"/>
      <c r="L63" s="285"/>
      <c r="M63" s="285"/>
      <c r="N63" s="285"/>
      <c r="O63" s="285"/>
      <c r="P63" s="285"/>
      <c r="Q63" s="285"/>
      <c r="R63" s="285"/>
      <c r="S63" s="285"/>
      <c r="T63" s="285"/>
      <c r="U63" s="285"/>
      <c r="V63" s="285"/>
      <c r="W63" s="285"/>
      <c r="X63" s="285"/>
      <c r="Y63" s="285"/>
      <c r="Z63" s="285"/>
      <c r="AA63" s="285"/>
      <c r="AB63" s="285"/>
      <c r="AC63" s="285"/>
      <c r="AD63" s="285"/>
      <c r="AE63" s="285"/>
      <c r="AF63" s="285"/>
      <c r="AG63" s="285"/>
      <c r="AH63" s="285"/>
      <c r="AI63" s="285"/>
      <c r="AJ63" s="285"/>
      <c r="AK63" s="285"/>
      <c r="AL63" s="285"/>
      <c r="AM63" s="285"/>
      <c r="AN63" s="285"/>
      <c r="AO63" s="285"/>
      <c r="AP63" s="285"/>
      <c r="AQ63" s="285"/>
      <c r="AR63" s="285"/>
      <c r="AS63" s="285"/>
    </row>
    <row r="64" spans="1:45" s="291" customFormat="1" ht="47.25" x14ac:dyDescent="0.25">
      <c r="A64" s="82" t="s">
        <v>559</v>
      </c>
      <c r="B64" s="479" t="s">
        <v>755</v>
      </c>
      <c r="C64" s="290"/>
      <c r="D64" s="285"/>
      <c r="E64" s="285"/>
      <c r="F64" s="285"/>
      <c r="G64" s="285"/>
      <c r="H64" s="285"/>
      <c r="I64" s="285"/>
      <c r="J64" s="285"/>
      <c r="K64" s="285"/>
      <c r="L64" s="285"/>
      <c r="M64" s="285"/>
      <c r="N64" s="285"/>
      <c r="O64" s="285"/>
      <c r="P64" s="285"/>
      <c r="Q64" s="285"/>
      <c r="R64" s="285"/>
      <c r="S64" s="285"/>
      <c r="T64" s="285"/>
      <c r="U64" s="285"/>
      <c r="V64" s="285"/>
      <c r="W64" s="285"/>
      <c r="X64" s="285"/>
      <c r="Y64" s="285"/>
      <c r="Z64" s="285"/>
      <c r="AA64" s="285"/>
      <c r="AB64" s="285"/>
      <c r="AC64" s="285"/>
      <c r="AD64" s="285"/>
      <c r="AE64" s="285"/>
      <c r="AF64" s="285"/>
      <c r="AG64" s="285"/>
      <c r="AH64" s="285"/>
      <c r="AI64" s="285"/>
      <c r="AJ64" s="285"/>
      <c r="AK64" s="285"/>
      <c r="AL64" s="285"/>
      <c r="AM64" s="285"/>
      <c r="AN64" s="285"/>
      <c r="AO64" s="285"/>
      <c r="AP64" s="285"/>
      <c r="AQ64" s="285"/>
      <c r="AR64" s="285"/>
      <c r="AS64" s="285"/>
    </row>
    <row r="65" spans="1:45" s="291" customFormat="1" ht="31.5" x14ac:dyDescent="0.25">
      <c r="A65" s="82" t="s">
        <v>615</v>
      </c>
      <c r="B65" s="462" t="s">
        <v>756</v>
      </c>
      <c r="C65" s="290"/>
      <c r="D65" s="285"/>
      <c r="E65" s="285"/>
      <c r="F65" s="285"/>
      <c r="G65" s="285"/>
      <c r="H65" s="285"/>
      <c r="I65" s="285"/>
      <c r="J65" s="285"/>
      <c r="K65" s="285"/>
      <c r="L65" s="285"/>
      <c r="M65" s="285"/>
      <c r="N65" s="285"/>
      <c r="O65" s="285"/>
      <c r="P65" s="285"/>
      <c r="Q65" s="285"/>
      <c r="R65" s="285"/>
      <c r="S65" s="285"/>
      <c r="T65" s="285"/>
      <c r="U65" s="285"/>
      <c r="V65" s="285"/>
      <c r="W65" s="285"/>
      <c r="X65" s="285"/>
      <c r="Y65" s="285"/>
      <c r="Z65" s="285"/>
      <c r="AA65" s="285"/>
      <c r="AB65" s="285"/>
      <c r="AC65" s="285"/>
      <c r="AD65" s="285"/>
      <c r="AE65" s="285"/>
      <c r="AF65" s="285"/>
      <c r="AG65" s="285"/>
      <c r="AH65" s="285"/>
      <c r="AI65" s="285"/>
      <c r="AJ65" s="285"/>
      <c r="AK65" s="285"/>
      <c r="AL65" s="285"/>
      <c r="AM65" s="285"/>
      <c r="AN65" s="285"/>
      <c r="AO65" s="285"/>
      <c r="AP65" s="285"/>
      <c r="AQ65" s="285"/>
      <c r="AR65" s="285"/>
      <c r="AS65" s="285"/>
    </row>
    <row r="66" spans="1:45" s="291" customFormat="1" ht="47.25" x14ac:dyDescent="0.25">
      <c r="A66" s="82" t="s">
        <v>616</v>
      </c>
      <c r="B66" s="462" t="s">
        <v>757</v>
      </c>
      <c r="C66" s="290"/>
      <c r="D66" s="285"/>
      <c r="E66" s="285"/>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285"/>
      <c r="AE66" s="285"/>
      <c r="AF66" s="285"/>
      <c r="AG66" s="285"/>
      <c r="AH66" s="285"/>
      <c r="AI66" s="285"/>
      <c r="AJ66" s="285"/>
      <c r="AK66" s="285"/>
      <c r="AL66" s="285"/>
      <c r="AM66" s="285"/>
      <c r="AN66" s="285"/>
      <c r="AO66" s="285"/>
      <c r="AP66" s="285"/>
      <c r="AQ66" s="285"/>
      <c r="AR66" s="285"/>
      <c r="AS66" s="285"/>
    </row>
    <row r="67" spans="1:45" s="291" customFormat="1" ht="15.75" x14ac:dyDescent="0.25">
      <c r="A67" s="82"/>
      <c r="B67" s="288"/>
      <c r="C67" s="290"/>
      <c r="D67" s="285"/>
      <c r="E67" s="285"/>
      <c r="F67" s="285"/>
      <c r="G67" s="285"/>
      <c r="H67" s="285"/>
      <c r="I67" s="285"/>
      <c r="J67" s="285"/>
      <c r="K67" s="285"/>
      <c r="L67" s="285"/>
      <c r="M67" s="285"/>
      <c r="N67" s="285"/>
      <c r="O67" s="285"/>
      <c r="P67" s="285"/>
      <c r="Q67" s="285"/>
      <c r="R67" s="285"/>
      <c r="S67" s="285"/>
      <c r="T67" s="285"/>
      <c r="U67" s="285"/>
      <c r="V67" s="285"/>
      <c r="W67" s="285"/>
      <c r="X67" s="285"/>
      <c r="Y67" s="285"/>
      <c r="Z67" s="285"/>
      <c r="AA67" s="285"/>
      <c r="AB67" s="285"/>
      <c r="AC67" s="285"/>
      <c r="AD67" s="285"/>
      <c r="AE67" s="285"/>
      <c r="AF67" s="285"/>
      <c r="AG67" s="285"/>
      <c r="AH67" s="285"/>
      <c r="AI67" s="285"/>
      <c r="AJ67" s="285"/>
      <c r="AK67" s="285"/>
      <c r="AL67" s="285"/>
      <c r="AM67" s="285"/>
      <c r="AN67" s="285"/>
      <c r="AO67" s="285"/>
      <c r="AP67" s="285"/>
      <c r="AQ67" s="285"/>
      <c r="AR67" s="285"/>
      <c r="AS67" s="285"/>
    </row>
    <row r="68" spans="1:45" s="291" customFormat="1" ht="31.5" x14ac:dyDescent="0.25">
      <c r="A68" s="82"/>
      <c r="B68" s="288" t="s">
        <v>1146</v>
      </c>
      <c r="C68" s="290" t="s">
        <v>810</v>
      </c>
      <c r="D68" s="285"/>
      <c r="E68" s="285"/>
      <c r="F68" s="285"/>
      <c r="G68" s="285"/>
      <c r="H68" s="285"/>
      <c r="I68" s="285"/>
      <c r="J68" s="285"/>
      <c r="K68" s="285"/>
      <c r="L68" s="285"/>
      <c r="M68" s="285"/>
      <c r="N68" s="285"/>
      <c r="O68" s="285"/>
      <c r="P68" s="285"/>
      <c r="Q68" s="285"/>
      <c r="R68" s="285"/>
      <c r="S68" s="285"/>
      <c r="T68" s="285"/>
      <c r="U68" s="285"/>
      <c r="V68" s="285"/>
      <c r="W68" s="285"/>
      <c r="X68" s="285"/>
      <c r="Y68" s="285"/>
      <c r="Z68" s="285"/>
      <c r="AA68" s="285"/>
      <c r="AB68" s="285"/>
      <c r="AC68" s="285"/>
      <c r="AD68" s="285"/>
      <c r="AE68" s="285"/>
      <c r="AF68" s="285"/>
      <c r="AG68" s="285"/>
      <c r="AH68" s="285"/>
      <c r="AI68" s="285"/>
      <c r="AJ68" s="285"/>
      <c r="AK68" s="285"/>
      <c r="AL68" s="285"/>
      <c r="AM68" s="285"/>
      <c r="AN68" s="285"/>
      <c r="AO68" s="285"/>
      <c r="AP68" s="285"/>
      <c r="AQ68" s="285"/>
      <c r="AR68" s="285"/>
      <c r="AS68" s="285"/>
    </row>
    <row r="69" spans="1:45" s="291" customFormat="1" ht="31.5" x14ac:dyDescent="0.25">
      <c r="A69" s="82"/>
      <c r="B69" s="288" t="s">
        <v>1046</v>
      </c>
      <c r="C69" s="290" t="s">
        <v>810</v>
      </c>
      <c r="D69" s="285"/>
      <c r="E69" s="285"/>
      <c r="F69" s="285"/>
      <c r="G69" s="285"/>
      <c r="H69" s="285"/>
      <c r="I69" s="285"/>
      <c r="J69" s="285"/>
      <c r="K69" s="285"/>
      <c r="L69" s="285"/>
      <c r="M69" s="285"/>
      <c r="N69" s="285"/>
      <c r="O69" s="285"/>
      <c r="P69" s="285"/>
      <c r="Q69" s="285"/>
      <c r="R69" s="285"/>
      <c r="S69" s="285"/>
      <c r="T69" s="285"/>
      <c r="U69" s="285"/>
      <c r="V69" s="285"/>
      <c r="W69" s="285"/>
      <c r="X69" s="285"/>
      <c r="Y69" s="285"/>
      <c r="Z69" s="285"/>
      <c r="AA69" s="285"/>
      <c r="AB69" s="285"/>
      <c r="AC69" s="285"/>
      <c r="AD69" s="285"/>
      <c r="AE69" s="285"/>
      <c r="AF69" s="285"/>
      <c r="AG69" s="285"/>
      <c r="AH69" s="285"/>
      <c r="AI69" s="285"/>
      <c r="AJ69" s="285"/>
      <c r="AK69" s="285"/>
      <c r="AL69" s="285"/>
      <c r="AM69" s="285"/>
      <c r="AN69" s="285"/>
      <c r="AO69" s="285"/>
      <c r="AP69" s="285"/>
      <c r="AQ69" s="285"/>
      <c r="AR69" s="285"/>
      <c r="AS69" s="285"/>
    </row>
    <row r="70" spans="1:45" s="291" customFormat="1" ht="15.75" x14ac:dyDescent="0.25">
      <c r="A70" s="82"/>
      <c r="B70" s="288"/>
      <c r="C70" s="290"/>
      <c r="D70" s="285"/>
      <c r="E70" s="285"/>
      <c r="F70" s="285"/>
      <c r="G70" s="285"/>
      <c r="H70" s="285"/>
      <c r="I70" s="285"/>
      <c r="J70" s="285"/>
      <c r="K70" s="285"/>
      <c r="L70" s="285"/>
      <c r="M70" s="285"/>
      <c r="N70" s="285"/>
      <c r="O70" s="285"/>
      <c r="P70" s="285"/>
      <c r="Q70" s="285"/>
      <c r="R70" s="285"/>
      <c r="S70" s="285"/>
      <c r="T70" s="285"/>
      <c r="U70" s="285"/>
      <c r="V70" s="285"/>
      <c r="W70" s="285"/>
      <c r="X70" s="285"/>
      <c r="Y70" s="285"/>
      <c r="Z70" s="285"/>
      <c r="AA70" s="285"/>
      <c r="AB70" s="285"/>
      <c r="AC70" s="285"/>
      <c r="AD70" s="285"/>
      <c r="AE70" s="285"/>
      <c r="AF70" s="285"/>
      <c r="AG70" s="285"/>
      <c r="AH70" s="285"/>
      <c r="AI70" s="285"/>
      <c r="AJ70" s="285"/>
      <c r="AK70" s="285"/>
      <c r="AL70" s="285"/>
      <c r="AM70" s="285"/>
      <c r="AN70" s="285"/>
      <c r="AO70" s="285"/>
      <c r="AP70" s="285"/>
      <c r="AQ70" s="285"/>
      <c r="AR70" s="285"/>
      <c r="AS70" s="285"/>
    </row>
    <row r="71" spans="1:45" s="291" customFormat="1" ht="63" x14ac:dyDescent="0.25">
      <c r="A71" s="477" t="s">
        <v>758</v>
      </c>
      <c r="B71" s="475" t="s">
        <v>759</v>
      </c>
      <c r="C71" s="290"/>
      <c r="D71" s="285"/>
      <c r="E71" s="285"/>
      <c r="F71" s="285"/>
      <c r="G71" s="285"/>
      <c r="H71" s="285"/>
      <c r="I71" s="285"/>
      <c r="J71" s="285"/>
      <c r="K71" s="285"/>
      <c r="L71" s="285"/>
      <c r="M71" s="285"/>
      <c r="N71" s="285"/>
      <c r="O71" s="285"/>
      <c r="P71" s="285"/>
      <c r="Q71" s="285"/>
      <c r="R71" s="285"/>
      <c r="S71" s="285"/>
      <c r="T71" s="285"/>
      <c r="U71" s="285"/>
      <c r="V71" s="285"/>
      <c r="W71" s="285"/>
      <c r="X71" s="285"/>
      <c r="Y71" s="285"/>
      <c r="Z71" s="285"/>
      <c r="AA71" s="285"/>
      <c r="AB71" s="285"/>
      <c r="AC71" s="285"/>
      <c r="AD71" s="285"/>
      <c r="AE71" s="285"/>
      <c r="AF71" s="285"/>
      <c r="AG71" s="285"/>
      <c r="AH71" s="285"/>
      <c r="AI71" s="285"/>
      <c r="AJ71" s="285"/>
      <c r="AK71" s="285"/>
      <c r="AL71" s="285"/>
      <c r="AM71" s="285"/>
      <c r="AN71" s="285"/>
      <c r="AO71" s="285"/>
      <c r="AP71" s="285"/>
      <c r="AQ71" s="285"/>
      <c r="AR71" s="285"/>
      <c r="AS71" s="285"/>
    </row>
    <row r="72" spans="1:45" s="291" customFormat="1" ht="47.25" x14ac:dyDescent="0.25">
      <c r="A72" s="477" t="s">
        <v>760</v>
      </c>
      <c r="B72" s="475" t="s">
        <v>761</v>
      </c>
      <c r="C72" s="290"/>
      <c r="D72" s="285"/>
      <c r="E72" s="285"/>
      <c r="F72" s="285"/>
      <c r="G72" s="285"/>
      <c r="H72" s="285"/>
      <c r="I72" s="285"/>
      <c r="J72" s="285"/>
      <c r="K72" s="285"/>
      <c r="L72" s="418"/>
      <c r="M72" s="285"/>
      <c r="N72" s="285"/>
      <c r="O72" s="285"/>
      <c r="P72" s="285"/>
      <c r="Q72" s="285"/>
      <c r="R72" s="285"/>
      <c r="S72" s="285"/>
      <c r="T72" s="285"/>
      <c r="U72" s="285"/>
      <c r="V72" s="418"/>
      <c r="W72" s="418"/>
      <c r="X72" s="285"/>
      <c r="Y72" s="285"/>
      <c r="Z72" s="285"/>
      <c r="AA72" s="285"/>
      <c r="AB72" s="285"/>
      <c r="AC72" s="285"/>
      <c r="AD72" s="285"/>
      <c r="AE72" s="285"/>
      <c r="AF72" s="285"/>
      <c r="AG72" s="285"/>
      <c r="AH72" s="285"/>
      <c r="AI72" s="285"/>
      <c r="AJ72" s="285"/>
      <c r="AK72" s="285"/>
      <c r="AL72" s="285"/>
      <c r="AM72" s="285"/>
      <c r="AN72" s="285"/>
      <c r="AO72" s="285"/>
      <c r="AP72" s="285"/>
      <c r="AQ72" s="285"/>
      <c r="AR72" s="285"/>
      <c r="AS72" s="285"/>
    </row>
    <row r="73" spans="1:45" s="291" customFormat="1" ht="15.75" x14ac:dyDescent="0.25">
      <c r="A73" s="263"/>
      <c r="B73" s="249"/>
      <c r="C73" s="264"/>
      <c r="D73" s="256"/>
      <c r="E73" s="256"/>
      <c r="F73" s="256"/>
      <c r="G73" s="256"/>
      <c r="H73" s="256"/>
      <c r="I73" s="256"/>
      <c r="J73" s="256"/>
      <c r="K73" s="256"/>
      <c r="L73" s="256"/>
      <c r="M73" s="256"/>
      <c r="N73" s="256"/>
      <c r="O73" s="256"/>
      <c r="P73" s="256"/>
      <c r="Q73" s="256"/>
      <c r="R73" s="256"/>
      <c r="S73" s="256"/>
      <c r="T73" s="256"/>
      <c r="U73" s="256"/>
      <c r="V73" s="256"/>
      <c r="W73" s="256"/>
      <c r="X73" s="256"/>
      <c r="Y73" s="256"/>
      <c r="Z73" s="256"/>
      <c r="AA73" s="256"/>
      <c r="AB73" s="256"/>
      <c r="AC73" s="256"/>
      <c r="AD73" s="256"/>
      <c r="AE73" s="256"/>
      <c r="AF73" s="256"/>
      <c r="AG73" s="256"/>
      <c r="AH73" s="256"/>
      <c r="AI73" s="256"/>
      <c r="AJ73" s="256"/>
      <c r="AK73" s="256"/>
      <c r="AL73" s="256"/>
      <c r="AM73" s="256"/>
      <c r="AN73" s="256"/>
      <c r="AO73" s="256"/>
      <c r="AP73" s="256"/>
      <c r="AQ73" s="256"/>
      <c r="AR73" s="256"/>
      <c r="AS73" s="256"/>
    </row>
    <row r="74" spans="1:45" s="291" customFormat="1" ht="15.75" x14ac:dyDescent="0.25">
      <c r="A74" s="263"/>
      <c r="B74" s="249"/>
      <c r="C74" s="264"/>
      <c r="D74" s="256"/>
      <c r="E74" s="256"/>
      <c r="F74" s="256"/>
      <c r="G74" s="256"/>
      <c r="H74" s="256"/>
      <c r="I74" s="256"/>
      <c r="J74" s="256"/>
      <c r="K74" s="256"/>
      <c r="L74" s="256"/>
      <c r="M74" s="256"/>
      <c r="N74" s="256"/>
      <c r="O74" s="256"/>
      <c r="P74" s="256"/>
      <c r="Q74" s="256"/>
      <c r="R74" s="256"/>
      <c r="S74" s="256"/>
      <c r="T74" s="256"/>
      <c r="U74" s="256"/>
      <c r="V74" s="256"/>
      <c r="W74" s="256"/>
      <c r="X74" s="256"/>
      <c r="Y74" s="256"/>
      <c r="Z74" s="256"/>
      <c r="AA74" s="256"/>
      <c r="AB74" s="256"/>
      <c r="AC74" s="256"/>
      <c r="AD74" s="256"/>
      <c r="AE74" s="256"/>
      <c r="AF74" s="256"/>
      <c r="AG74" s="256"/>
      <c r="AH74" s="256"/>
      <c r="AI74" s="256"/>
      <c r="AJ74" s="256"/>
      <c r="AK74" s="256"/>
      <c r="AL74" s="256"/>
      <c r="AM74" s="256"/>
      <c r="AN74" s="256"/>
      <c r="AO74" s="256"/>
      <c r="AP74" s="256"/>
      <c r="AQ74" s="256"/>
      <c r="AR74" s="256"/>
      <c r="AS74" s="256"/>
    </row>
    <row r="75" spans="1:45" s="291" customFormat="1" ht="15.75" x14ac:dyDescent="0.25">
      <c r="A75" s="263"/>
      <c r="B75" s="249"/>
      <c r="C75" s="264"/>
      <c r="D75" s="256"/>
      <c r="E75" s="256"/>
      <c r="F75" s="256"/>
      <c r="G75" s="256"/>
      <c r="H75" s="256"/>
      <c r="I75" s="256"/>
      <c r="J75" s="256"/>
      <c r="K75" s="256"/>
      <c r="L75" s="256"/>
      <c r="M75" s="256"/>
      <c r="N75" s="256"/>
      <c r="O75" s="256"/>
      <c r="P75" s="256"/>
      <c r="Q75" s="256"/>
      <c r="R75" s="256"/>
      <c r="S75" s="256"/>
      <c r="T75" s="256"/>
      <c r="U75" s="256"/>
      <c r="V75" s="256"/>
      <c r="W75" s="256"/>
      <c r="X75" s="256"/>
      <c r="Y75" s="256"/>
      <c r="Z75" s="256"/>
      <c r="AA75" s="256"/>
      <c r="AB75" s="256"/>
      <c r="AC75" s="256"/>
      <c r="AD75" s="256"/>
      <c r="AE75" s="256"/>
      <c r="AF75" s="256"/>
      <c r="AG75" s="256"/>
      <c r="AH75" s="256"/>
      <c r="AI75" s="256"/>
      <c r="AJ75" s="256"/>
      <c r="AK75" s="256"/>
      <c r="AL75" s="256"/>
      <c r="AM75" s="256"/>
      <c r="AN75" s="256"/>
      <c r="AO75" s="256"/>
      <c r="AP75" s="256"/>
      <c r="AQ75" s="256"/>
      <c r="AR75" s="256"/>
      <c r="AS75" s="256"/>
    </row>
    <row r="76" spans="1:45" s="291" customFormat="1" ht="15.75" x14ac:dyDescent="0.25">
      <c r="A76" s="263"/>
      <c r="B76" s="251"/>
      <c r="C76" s="264"/>
      <c r="D76" s="256"/>
      <c r="E76" s="256"/>
      <c r="F76" s="256"/>
      <c r="G76" s="256"/>
      <c r="H76" s="256"/>
      <c r="I76" s="256"/>
      <c r="J76" s="256"/>
      <c r="K76" s="256"/>
      <c r="L76" s="256"/>
      <c r="M76" s="256"/>
      <c r="N76" s="256"/>
      <c r="O76" s="256"/>
      <c r="P76" s="256"/>
      <c r="Q76" s="256"/>
      <c r="R76" s="256"/>
      <c r="S76" s="256"/>
      <c r="T76" s="256"/>
      <c r="U76" s="256"/>
      <c r="V76" s="256"/>
      <c r="W76" s="256"/>
      <c r="X76" s="256"/>
      <c r="Y76" s="256"/>
      <c r="Z76" s="256"/>
      <c r="AA76" s="256"/>
      <c r="AB76" s="256"/>
      <c r="AC76" s="256"/>
      <c r="AD76" s="256"/>
      <c r="AE76" s="256"/>
      <c r="AF76" s="256"/>
      <c r="AG76" s="256"/>
      <c r="AH76" s="256"/>
      <c r="AI76" s="256"/>
      <c r="AJ76" s="256"/>
      <c r="AK76" s="256"/>
      <c r="AL76" s="256"/>
      <c r="AM76" s="256"/>
      <c r="AN76" s="256"/>
      <c r="AO76" s="256"/>
      <c r="AP76" s="256"/>
      <c r="AQ76" s="256"/>
      <c r="AR76" s="256"/>
      <c r="AS76" s="256"/>
    </row>
    <row r="77" spans="1:45" s="291" customFormat="1" ht="15.75" x14ac:dyDescent="0.25">
      <c r="A77" s="263"/>
      <c r="B77" s="249"/>
      <c r="C77" s="264"/>
      <c r="D77" s="256"/>
      <c r="E77" s="256"/>
      <c r="F77" s="256"/>
      <c r="G77" s="256"/>
      <c r="H77" s="256"/>
      <c r="I77" s="256"/>
      <c r="J77" s="480"/>
      <c r="K77" s="256"/>
      <c r="L77" s="256"/>
      <c r="M77" s="256"/>
      <c r="N77" s="256"/>
      <c r="O77" s="256"/>
      <c r="P77" s="256"/>
      <c r="Q77" s="256"/>
      <c r="R77" s="256"/>
      <c r="S77" s="256"/>
      <c r="T77" s="256"/>
      <c r="U77" s="256"/>
      <c r="V77" s="256"/>
      <c r="W77" s="256"/>
      <c r="X77" s="256"/>
      <c r="Y77" s="256"/>
      <c r="Z77" s="256"/>
      <c r="AA77" s="256"/>
      <c r="AB77" s="256"/>
      <c r="AC77" s="256"/>
      <c r="AD77" s="256"/>
      <c r="AE77" s="256"/>
      <c r="AF77" s="256"/>
      <c r="AG77" s="256"/>
      <c r="AH77" s="256"/>
      <c r="AI77" s="256"/>
      <c r="AJ77" s="256"/>
      <c r="AK77" s="256"/>
      <c r="AL77" s="256"/>
      <c r="AM77" s="256"/>
      <c r="AN77" s="256"/>
      <c r="AO77" s="256"/>
      <c r="AP77" s="256"/>
      <c r="AQ77" s="256"/>
      <c r="AR77" s="256"/>
      <c r="AS77" s="256"/>
    </row>
    <row r="78" spans="1:45" s="291" customFormat="1" ht="15.75" x14ac:dyDescent="0.25">
      <c r="A78" s="268"/>
      <c r="B78" s="252"/>
      <c r="C78" s="264"/>
      <c r="D78" s="256"/>
      <c r="E78" s="256"/>
      <c r="F78" s="256"/>
      <c r="G78" s="256"/>
      <c r="H78" s="256"/>
      <c r="I78" s="256"/>
      <c r="J78" s="256"/>
      <c r="K78" s="256"/>
      <c r="L78" s="256"/>
      <c r="M78" s="256"/>
      <c r="N78" s="256"/>
      <c r="O78" s="256"/>
      <c r="P78" s="256"/>
      <c r="Q78" s="256"/>
      <c r="R78" s="256"/>
      <c r="S78" s="256"/>
      <c r="T78" s="256"/>
      <c r="U78" s="256"/>
      <c r="V78" s="256"/>
      <c r="W78" s="256"/>
      <c r="X78" s="256"/>
      <c r="Y78" s="256"/>
      <c r="Z78" s="256"/>
      <c r="AA78" s="256"/>
      <c r="AB78" s="256"/>
      <c r="AC78" s="256"/>
      <c r="AD78" s="256"/>
      <c r="AE78" s="256"/>
      <c r="AF78" s="256"/>
      <c r="AG78" s="256"/>
      <c r="AH78" s="256"/>
      <c r="AI78" s="256"/>
      <c r="AJ78" s="256"/>
      <c r="AK78" s="256"/>
      <c r="AL78" s="256"/>
      <c r="AM78" s="256"/>
      <c r="AN78" s="256"/>
      <c r="AO78" s="256"/>
      <c r="AP78" s="256"/>
      <c r="AQ78" s="256"/>
      <c r="AR78" s="256"/>
      <c r="AS78" s="256"/>
    </row>
    <row r="79" spans="1:45" s="291" customFormat="1" ht="15.75" x14ac:dyDescent="0.25">
      <c r="A79" s="263"/>
      <c r="B79" s="249"/>
      <c r="C79" s="264"/>
      <c r="D79" s="256"/>
      <c r="E79" s="256"/>
      <c r="F79" s="256"/>
      <c r="G79" s="256"/>
      <c r="H79" s="256"/>
      <c r="I79" s="256"/>
      <c r="J79" s="256"/>
      <c r="K79" s="256"/>
      <c r="L79" s="256"/>
      <c r="M79" s="256"/>
      <c r="N79" s="256"/>
      <c r="O79" s="256"/>
      <c r="P79" s="256"/>
      <c r="Q79" s="256"/>
      <c r="R79" s="256"/>
      <c r="S79" s="256"/>
      <c r="T79" s="256"/>
      <c r="U79" s="256"/>
      <c r="V79" s="256"/>
      <c r="W79" s="256"/>
      <c r="X79" s="256"/>
      <c r="Y79" s="256"/>
      <c r="Z79" s="256"/>
      <c r="AA79" s="256"/>
      <c r="AB79" s="256"/>
      <c r="AC79" s="256"/>
      <c r="AD79" s="256"/>
      <c r="AE79" s="256"/>
      <c r="AF79" s="256"/>
      <c r="AG79" s="256"/>
      <c r="AH79" s="256"/>
      <c r="AI79" s="256"/>
      <c r="AJ79" s="256"/>
      <c r="AK79" s="256"/>
      <c r="AL79" s="256"/>
      <c r="AM79" s="256"/>
      <c r="AN79" s="256"/>
      <c r="AO79" s="256"/>
      <c r="AP79" s="256"/>
      <c r="AQ79" s="256"/>
      <c r="AR79" s="256"/>
      <c r="AS79" s="256"/>
    </row>
    <row r="80" spans="1:45" s="291" customFormat="1" ht="15.75" x14ac:dyDescent="0.25">
      <c r="A80" s="263"/>
      <c r="B80" s="249"/>
      <c r="C80" s="264"/>
      <c r="D80" s="256"/>
      <c r="E80" s="256"/>
      <c r="F80" s="256"/>
      <c r="G80" s="256"/>
      <c r="H80" s="256"/>
      <c r="I80" s="256"/>
      <c r="J80" s="256"/>
      <c r="K80" s="256"/>
      <c r="L80" s="256"/>
      <c r="M80" s="256"/>
      <c r="N80" s="256"/>
      <c r="O80" s="256"/>
      <c r="P80" s="256"/>
      <c r="Q80" s="256"/>
      <c r="R80" s="256"/>
      <c r="S80" s="256"/>
      <c r="T80" s="256"/>
      <c r="U80" s="256"/>
      <c r="V80" s="256"/>
      <c r="W80" s="256"/>
      <c r="X80" s="256"/>
      <c r="Y80" s="256"/>
      <c r="Z80" s="256"/>
      <c r="AA80" s="256"/>
      <c r="AB80" s="256"/>
      <c r="AC80" s="256"/>
      <c r="AD80" s="256"/>
      <c r="AE80" s="256"/>
      <c r="AF80" s="256"/>
      <c r="AG80" s="256"/>
      <c r="AH80" s="256"/>
      <c r="AI80" s="256"/>
      <c r="AJ80" s="256"/>
      <c r="AK80" s="256"/>
      <c r="AL80" s="256"/>
      <c r="AM80" s="256"/>
      <c r="AN80" s="256"/>
      <c r="AO80" s="256"/>
      <c r="AP80" s="256"/>
      <c r="AQ80" s="256"/>
      <c r="AR80" s="256"/>
      <c r="AS80" s="256"/>
    </row>
    <row r="81" spans="1:45" s="291" customFormat="1" ht="15.75" x14ac:dyDescent="0.25">
      <c r="A81" s="268"/>
      <c r="B81" s="252"/>
      <c r="C81" s="264"/>
      <c r="D81" s="256"/>
      <c r="E81" s="256"/>
      <c r="F81" s="256"/>
      <c r="G81" s="256"/>
      <c r="H81" s="256"/>
      <c r="I81" s="256"/>
      <c r="J81" s="256"/>
      <c r="K81" s="256"/>
      <c r="L81" s="256"/>
      <c r="M81" s="256"/>
      <c r="N81" s="256"/>
      <c r="O81" s="256"/>
      <c r="P81" s="256"/>
      <c r="Q81" s="256"/>
      <c r="R81" s="256"/>
      <c r="S81" s="256"/>
      <c r="T81" s="256"/>
      <c r="U81" s="256"/>
      <c r="V81" s="256"/>
      <c r="W81" s="256"/>
      <c r="X81" s="256"/>
      <c r="Y81" s="256"/>
      <c r="Z81" s="256"/>
      <c r="AA81" s="256"/>
      <c r="AB81" s="256"/>
      <c r="AC81" s="256"/>
      <c r="AD81" s="256"/>
      <c r="AE81" s="256"/>
      <c r="AF81" s="256"/>
      <c r="AG81" s="256"/>
      <c r="AH81" s="256"/>
      <c r="AI81" s="256"/>
      <c r="AJ81" s="256"/>
      <c r="AK81" s="256"/>
      <c r="AL81" s="256"/>
      <c r="AM81" s="256"/>
      <c r="AN81" s="256"/>
      <c r="AO81" s="256"/>
      <c r="AP81" s="256"/>
      <c r="AQ81" s="256"/>
      <c r="AR81" s="256"/>
      <c r="AS81" s="256"/>
    </row>
    <row r="82" spans="1:45" s="291" customFormat="1" ht="15.75" x14ac:dyDescent="0.25">
      <c r="A82" s="263"/>
      <c r="B82" s="249"/>
      <c r="C82" s="264"/>
      <c r="D82" s="256"/>
      <c r="E82" s="256"/>
      <c r="F82" s="256"/>
      <c r="G82" s="256"/>
      <c r="H82" s="256"/>
      <c r="I82" s="256"/>
      <c r="J82" s="256"/>
      <c r="K82" s="256"/>
      <c r="L82" s="256"/>
      <c r="M82" s="256"/>
      <c r="N82" s="256"/>
      <c r="O82" s="256"/>
      <c r="P82" s="256"/>
      <c r="Q82" s="256"/>
      <c r="R82" s="256"/>
      <c r="S82" s="256"/>
      <c r="T82" s="256"/>
      <c r="U82" s="256"/>
      <c r="V82" s="256"/>
      <c r="W82" s="256"/>
      <c r="X82" s="256"/>
      <c r="Y82" s="256"/>
      <c r="Z82" s="256"/>
      <c r="AA82" s="256"/>
      <c r="AB82" s="256"/>
      <c r="AC82" s="256"/>
      <c r="AD82" s="256"/>
      <c r="AE82" s="256"/>
      <c r="AF82" s="256"/>
      <c r="AG82" s="256"/>
      <c r="AH82" s="256"/>
      <c r="AI82" s="256"/>
      <c r="AJ82" s="256"/>
      <c r="AK82" s="256"/>
      <c r="AL82" s="256"/>
      <c r="AM82" s="256"/>
      <c r="AN82" s="256"/>
      <c r="AO82" s="256"/>
      <c r="AP82" s="256"/>
      <c r="AQ82" s="256"/>
      <c r="AR82" s="256"/>
      <c r="AS82" s="256"/>
    </row>
    <row r="83" spans="1:45" s="291" customFormat="1" ht="15.75" x14ac:dyDescent="0.25">
      <c r="A83" s="263"/>
      <c r="B83" s="249"/>
      <c r="C83" s="264"/>
      <c r="D83" s="256"/>
      <c r="E83" s="256"/>
      <c r="F83" s="256"/>
      <c r="G83" s="256"/>
      <c r="H83" s="256"/>
      <c r="I83" s="256"/>
      <c r="J83" s="256"/>
      <c r="K83" s="256"/>
      <c r="L83" s="256"/>
      <c r="M83" s="256"/>
      <c r="N83" s="256"/>
      <c r="O83" s="256"/>
      <c r="P83" s="256"/>
      <c r="Q83" s="256"/>
      <c r="R83" s="256"/>
      <c r="S83" s="256"/>
      <c r="T83" s="256"/>
      <c r="U83" s="256"/>
      <c r="V83" s="256"/>
      <c r="W83" s="256"/>
      <c r="X83" s="256"/>
      <c r="Y83" s="256"/>
      <c r="Z83" s="256"/>
      <c r="AA83" s="256"/>
      <c r="AB83" s="256"/>
      <c r="AC83" s="256"/>
      <c r="AD83" s="256"/>
      <c r="AE83" s="256"/>
      <c r="AF83" s="256"/>
      <c r="AG83" s="256"/>
      <c r="AH83" s="256"/>
      <c r="AI83" s="256"/>
      <c r="AJ83" s="256"/>
      <c r="AK83" s="256"/>
      <c r="AL83" s="256"/>
      <c r="AM83" s="256"/>
      <c r="AN83" s="256"/>
      <c r="AO83" s="256"/>
      <c r="AP83" s="256"/>
      <c r="AQ83" s="256"/>
      <c r="AR83" s="256"/>
      <c r="AS83" s="256"/>
    </row>
    <row r="84" spans="1:45" s="291" customFormat="1" ht="15.75" x14ac:dyDescent="0.25">
      <c r="A84" s="263"/>
      <c r="B84" s="249"/>
      <c r="C84" s="264"/>
      <c r="D84" s="256"/>
      <c r="E84" s="256"/>
      <c r="F84" s="256"/>
      <c r="G84" s="256"/>
      <c r="H84" s="256"/>
      <c r="I84" s="256"/>
      <c r="J84" s="256"/>
      <c r="K84" s="256"/>
      <c r="L84" s="256"/>
      <c r="M84" s="256"/>
      <c r="N84" s="256"/>
      <c r="O84" s="256"/>
      <c r="P84" s="256"/>
      <c r="Q84" s="256"/>
      <c r="R84" s="256"/>
      <c r="S84" s="256"/>
      <c r="T84" s="256"/>
      <c r="U84" s="256"/>
      <c r="V84" s="256"/>
      <c r="W84" s="256"/>
      <c r="X84" s="256"/>
      <c r="Y84" s="256"/>
      <c r="Z84" s="256"/>
      <c r="AA84" s="256"/>
      <c r="AB84" s="256"/>
      <c r="AC84" s="256"/>
      <c r="AD84" s="256"/>
      <c r="AE84" s="256"/>
      <c r="AF84" s="256"/>
      <c r="AG84" s="256"/>
      <c r="AH84" s="256"/>
      <c r="AI84" s="256"/>
      <c r="AJ84" s="256"/>
      <c r="AK84" s="256"/>
      <c r="AL84" s="256"/>
      <c r="AM84" s="256"/>
      <c r="AN84" s="256"/>
      <c r="AO84" s="256"/>
      <c r="AP84" s="256"/>
      <c r="AQ84" s="256"/>
      <c r="AR84" s="256"/>
      <c r="AS84" s="256"/>
    </row>
    <row r="85" spans="1:45" s="291" customFormat="1" ht="15.75" x14ac:dyDescent="0.25">
      <c r="A85" s="263"/>
      <c r="B85" s="249"/>
      <c r="C85" s="264"/>
      <c r="D85" s="256"/>
      <c r="E85" s="256"/>
      <c r="F85" s="256"/>
      <c r="G85" s="256"/>
      <c r="H85" s="256"/>
      <c r="I85" s="256"/>
      <c r="J85" s="256"/>
      <c r="K85" s="256"/>
      <c r="L85" s="256"/>
      <c r="M85" s="256"/>
      <c r="N85" s="256"/>
      <c r="O85" s="256"/>
      <c r="P85" s="256"/>
      <c r="Q85" s="256"/>
      <c r="R85" s="256"/>
      <c r="S85" s="256"/>
      <c r="T85" s="256"/>
      <c r="U85" s="256"/>
      <c r="V85" s="256"/>
      <c r="W85" s="256"/>
      <c r="X85" s="256"/>
      <c r="Y85" s="256"/>
      <c r="Z85" s="256"/>
      <c r="AA85" s="256"/>
      <c r="AB85" s="256"/>
      <c r="AC85" s="256"/>
      <c r="AD85" s="256"/>
      <c r="AE85" s="256"/>
      <c r="AF85" s="256"/>
      <c r="AG85" s="256"/>
      <c r="AH85" s="256"/>
      <c r="AI85" s="256"/>
      <c r="AJ85" s="256"/>
      <c r="AK85" s="256"/>
      <c r="AL85" s="256"/>
      <c r="AM85" s="256"/>
      <c r="AN85" s="256"/>
      <c r="AO85" s="256"/>
      <c r="AP85" s="256"/>
      <c r="AQ85" s="256"/>
      <c r="AR85" s="256"/>
      <c r="AS85" s="256"/>
    </row>
    <row r="86" spans="1:45" s="291" customFormat="1" ht="36" customHeight="1" x14ac:dyDescent="0.25">
      <c r="A86" s="263"/>
      <c r="B86" s="250"/>
      <c r="C86" s="181"/>
      <c r="D86" s="181"/>
      <c r="E86" s="264"/>
      <c r="F86" s="264"/>
      <c r="G86" s="264"/>
      <c r="H86" s="264"/>
      <c r="I86" s="181"/>
      <c r="J86" s="256"/>
      <c r="K86" s="256"/>
      <c r="L86" s="248"/>
      <c r="M86" s="248"/>
      <c r="N86" s="248"/>
      <c r="O86" s="248"/>
      <c r="P86" s="248"/>
      <c r="Q86" s="248"/>
      <c r="R86" s="248"/>
      <c r="S86" s="248"/>
      <c r="T86" s="248"/>
      <c r="U86" s="248"/>
      <c r="V86" s="248"/>
      <c r="W86" s="248"/>
      <c r="X86" s="248"/>
      <c r="Y86" s="248"/>
      <c r="Z86" s="248"/>
      <c r="AA86" s="248"/>
      <c r="AB86" s="248"/>
      <c r="AC86" s="248"/>
      <c r="AD86" s="248"/>
      <c r="AE86" s="248"/>
      <c r="AF86" s="248"/>
      <c r="AG86" s="248"/>
      <c r="AH86" s="248"/>
      <c r="AI86" s="248"/>
      <c r="AJ86" s="248"/>
      <c r="AK86" s="248"/>
      <c r="AL86" s="248"/>
      <c r="AM86" s="248"/>
      <c r="AN86" s="248"/>
      <c r="AO86" s="248"/>
      <c r="AP86" s="248"/>
      <c r="AQ86" s="248"/>
      <c r="AR86" s="248"/>
      <c r="AS86" s="248"/>
    </row>
  </sheetData>
  <mergeCells count="43">
    <mergeCell ref="AN19:AO19"/>
    <mergeCell ref="AP19:AQ19"/>
    <mergeCell ref="AR19:AS19"/>
    <mergeCell ref="AB19:AC19"/>
    <mergeCell ref="AD19:AE19"/>
    <mergeCell ref="AF19:AG19"/>
    <mergeCell ref="AH19:AI19"/>
    <mergeCell ref="AJ19:AK19"/>
    <mergeCell ref="AL19:AM19"/>
    <mergeCell ref="Z19:AA19"/>
    <mergeCell ref="D19:E19"/>
    <mergeCell ref="F19:G19"/>
    <mergeCell ref="H19:I19"/>
    <mergeCell ref="J19:K19"/>
    <mergeCell ref="L19:M19"/>
    <mergeCell ref="N19:O19"/>
    <mergeCell ref="P19:Q19"/>
    <mergeCell ref="R19:S19"/>
    <mergeCell ref="T19:U19"/>
    <mergeCell ref="V19:W19"/>
    <mergeCell ref="X19:Y19"/>
    <mergeCell ref="AN18:AS18"/>
    <mergeCell ref="A10:AS10"/>
    <mergeCell ref="A12:AS12"/>
    <mergeCell ref="A14:AS14"/>
    <mergeCell ref="A15:AS15"/>
    <mergeCell ref="A16:AS16"/>
    <mergeCell ref="A17:A20"/>
    <mergeCell ref="B17:B20"/>
    <mergeCell ref="C17:C20"/>
    <mergeCell ref="D17:AS17"/>
    <mergeCell ref="D18:I18"/>
    <mergeCell ref="J18:O18"/>
    <mergeCell ref="P18:U18"/>
    <mergeCell ref="V18:AA18"/>
    <mergeCell ref="AB18:AG18"/>
    <mergeCell ref="AH18:AM18"/>
    <mergeCell ref="A9:AS9"/>
    <mergeCell ref="K2:L2"/>
    <mergeCell ref="M2:N2"/>
    <mergeCell ref="A4:AS4"/>
    <mergeCell ref="A5:AS5"/>
    <mergeCell ref="M7:Z7"/>
  </mergeCells>
  <pageMargins left="0.70866141732283472" right="0.70866141732283472" top="0.74803149606299213" bottom="0.74803149606299213" header="0.31496062992125984" footer="0.31496062992125984"/>
  <pageSetup paperSize="9" scale="30" fitToHeight="2"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F93"/>
  <sheetViews>
    <sheetView topLeftCell="A19" zoomScale="70" zoomScaleNormal="70" workbookViewId="0">
      <selection activeCell="W23" sqref="V23:W23"/>
    </sheetView>
  </sheetViews>
  <sheetFormatPr defaultColWidth="9" defaultRowHeight="12" x14ac:dyDescent="0.2"/>
  <cols>
    <col min="1" max="1" width="9.75" style="466" customWidth="1"/>
    <col min="2" max="2" width="37.5" style="466" customWidth="1"/>
    <col min="3" max="3" width="12.75" style="466" customWidth="1"/>
    <col min="4" max="11" width="8.125" style="466" customWidth="1"/>
    <col min="12" max="12" width="6.125" style="466" bestFit="1" customWidth="1"/>
    <col min="13" max="45" width="8.125" style="466" customWidth="1"/>
    <col min="46" max="16384" width="9" style="466"/>
  </cols>
  <sheetData>
    <row r="1" spans="1:58" ht="18.75" x14ac:dyDescent="0.2">
      <c r="AS1" s="159" t="s">
        <v>265</v>
      </c>
    </row>
    <row r="2" spans="1:58" ht="18.75" x14ac:dyDescent="0.3">
      <c r="J2" s="467"/>
      <c r="K2" s="634"/>
      <c r="L2" s="634"/>
      <c r="M2" s="634"/>
      <c r="N2" s="634"/>
      <c r="O2" s="467"/>
      <c r="AS2" s="160" t="s">
        <v>1</v>
      </c>
    </row>
    <row r="3" spans="1:58" ht="18.75" x14ac:dyDescent="0.3">
      <c r="J3" s="468"/>
      <c r="K3" s="468"/>
      <c r="L3" s="468"/>
      <c r="M3" s="468"/>
      <c r="N3" s="468"/>
      <c r="O3" s="468"/>
      <c r="AS3" s="160" t="s">
        <v>707</v>
      </c>
    </row>
    <row r="4" spans="1:58" ht="18.75" x14ac:dyDescent="0.2">
      <c r="A4" s="635" t="s">
        <v>708</v>
      </c>
      <c r="B4" s="635"/>
      <c r="C4" s="635"/>
      <c r="D4" s="635"/>
      <c r="E4" s="635"/>
      <c r="F4" s="635"/>
      <c r="G4" s="635"/>
      <c r="H4" s="635"/>
      <c r="I4" s="635"/>
      <c r="J4" s="635"/>
      <c r="K4" s="635"/>
      <c r="L4" s="635"/>
      <c r="M4" s="635"/>
      <c r="N4" s="635"/>
      <c r="O4" s="635"/>
      <c r="P4" s="635"/>
      <c r="Q4" s="635"/>
      <c r="R4" s="635"/>
      <c r="S4" s="635"/>
      <c r="T4" s="635"/>
      <c r="U4" s="635"/>
      <c r="V4" s="635"/>
      <c r="W4" s="635"/>
      <c r="X4" s="635"/>
      <c r="Y4" s="635"/>
      <c r="Z4" s="635"/>
      <c r="AA4" s="635"/>
      <c r="AB4" s="635"/>
      <c r="AC4" s="635"/>
      <c r="AD4" s="635"/>
      <c r="AE4" s="635"/>
      <c r="AF4" s="635"/>
      <c r="AG4" s="635"/>
      <c r="AH4" s="635"/>
      <c r="AI4" s="635"/>
      <c r="AJ4" s="635"/>
      <c r="AK4" s="635"/>
      <c r="AL4" s="635"/>
      <c r="AM4" s="635"/>
      <c r="AN4" s="635"/>
      <c r="AO4" s="635"/>
      <c r="AP4" s="635"/>
      <c r="AQ4" s="635"/>
      <c r="AR4" s="635"/>
      <c r="AS4" s="635"/>
    </row>
    <row r="5" spans="1:58" ht="18.75" x14ac:dyDescent="0.3">
      <c r="A5" s="636" t="s">
        <v>976</v>
      </c>
      <c r="B5" s="636"/>
      <c r="C5" s="636"/>
      <c r="D5" s="636"/>
      <c r="E5" s="636"/>
      <c r="F5" s="636"/>
      <c r="G5" s="636"/>
      <c r="H5" s="636"/>
      <c r="I5" s="636"/>
      <c r="J5" s="636"/>
      <c r="K5" s="636"/>
      <c r="L5" s="636"/>
      <c r="M5" s="636"/>
      <c r="N5" s="636"/>
      <c r="O5" s="636"/>
      <c r="P5" s="636"/>
      <c r="Q5" s="636"/>
      <c r="R5" s="636"/>
      <c r="S5" s="636"/>
      <c r="T5" s="636"/>
      <c r="U5" s="636"/>
      <c r="V5" s="636"/>
      <c r="W5" s="636"/>
      <c r="X5" s="636"/>
      <c r="Y5" s="636"/>
      <c r="Z5" s="636"/>
      <c r="AA5" s="636"/>
      <c r="AB5" s="636"/>
      <c r="AC5" s="636"/>
      <c r="AD5" s="636"/>
      <c r="AE5" s="636"/>
      <c r="AF5" s="636"/>
      <c r="AG5" s="636"/>
      <c r="AH5" s="636"/>
      <c r="AI5" s="636"/>
      <c r="AJ5" s="636"/>
      <c r="AK5" s="636"/>
      <c r="AL5" s="636"/>
      <c r="AM5" s="636"/>
      <c r="AN5" s="636"/>
      <c r="AO5" s="636"/>
      <c r="AP5" s="636"/>
      <c r="AQ5" s="636"/>
      <c r="AR5" s="636"/>
      <c r="AS5" s="636"/>
    </row>
    <row r="6" spans="1:58" ht="18.75" x14ac:dyDescent="0.3">
      <c r="A6" s="469"/>
      <c r="B6" s="469"/>
      <c r="C6" s="469"/>
      <c r="D6" s="469"/>
      <c r="E6" s="469"/>
      <c r="F6" s="469"/>
      <c r="G6" s="469"/>
      <c r="H6" s="469"/>
      <c r="I6" s="469"/>
      <c r="J6" s="469"/>
      <c r="K6" s="469"/>
      <c r="L6" s="469"/>
      <c r="M6" s="469"/>
      <c r="N6" s="469"/>
      <c r="O6" s="469"/>
      <c r="P6" s="469"/>
      <c r="Q6" s="469"/>
      <c r="R6" s="469"/>
      <c r="S6" s="469"/>
      <c r="T6" s="469"/>
      <c r="U6" s="469"/>
      <c r="V6" s="469"/>
      <c r="W6" s="469"/>
      <c r="X6" s="469"/>
      <c r="Y6" s="469"/>
      <c r="Z6" s="469"/>
      <c r="AA6" s="469"/>
      <c r="AB6" s="469"/>
      <c r="AC6" s="469"/>
      <c r="AD6" s="469"/>
      <c r="AE6" s="469"/>
      <c r="AF6" s="469"/>
      <c r="AG6" s="469"/>
      <c r="AH6" s="469"/>
      <c r="AI6" s="469"/>
      <c r="AJ6" s="469"/>
      <c r="AK6" s="469"/>
      <c r="AL6" s="469"/>
      <c r="AM6" s="469"/>
      <c r="AN6" s="469"/>
      <c r="AO6" s="469"/>
      <c r="AP6" s="469"/>
      <c r="AQ6" s="469"/>
      <c r="AR6" s="469"/>
      <c r="AS6" s="469"/>
    </row>
    <row r="7" spans="1:58" ht="18.75" x14ac:dyDescent="0.3">
      <c r="A7" s="469"/>
      <c r="B7" s="469"/>
      <c r="C7" s="469"/>
      <c r="D7" s="469"/>
      <c r="E7" s="469"/>
      <c r="F7" s="469"/>
      <c r="G7" s="469"/>
      <c r="H7" s="469"/>
      <c r="I7" s="469"/>
      <c r="J7" s="469"/>
      <c r="K7" s="469"/>
      <c r="L7" s="469"/>
      <c r="M7" s="636" t="s">
        <v>803</v>
      </c>
      <c r="N7" s="636"/>
      <c r="O7" s="636"/>
      <c r="P7" s="636"/>
      <c r="Q7" s="636"/>
      <c r="R7" s="636"/>
      <c r="S7" s="636"/>
      <c r="T7" s="636"/>
      <c r="U7" s="636"/>
      <c r="V7" s="636"/>
      <c r="W7" s="636"/>
      <c r="X7" s="636"/>
      <c r="Y7" s="636"/>
      <c r="Z7" s="636"/>
      <c r="AA7" s="469"/>
      <c r="AB7" s="469"/>
      <c r="AC7" s="469"/>
      <c r="AD7" s="469"/>
      <c r="AE7" s="469"/>
      <c r="AF7" s="469"/>
      <c r="AG7" s="469"/>
      <c r="AH7" s="469"/>
      <c r="AI7" s="469"/>
      <c r="AJ7" s="469"/>
      <c r="AK7" s="469"/>
      <c r="AL7" s="469"/>
      <c r="AM7" s="469"/>
      <c r="AN7" s="469"/>
      <c r="AO7" s="469"/>
      <c r="AP7" s="469"/>
      <c r="AQ7" s="469"/>
      <c r="AR7" s="469"/>
      <c r="AS7" s="469"/>
    </row>
    <row r="8" spans="1:58" ht="15.75" customHeight="1" x14ac:dyDescent="0.2"/>
    <row r="9" spans="1:58" ht="21.75" customHeight="1" x14ac:dyDescent="0.2">
      <c r="A9" s="633" t="s">
        <v>802</v>
      </c>
      <c r="B9" s="633"/>
      <c r="C9" s="633"/>
      <c r="D9" s="633"/>
      <c r="E9" s="633"/>
      <c r="F9" s="633"/>
      <c r="G9" s="633"/>
      <c r="H9" s="633"/>
      <c r="I9" s="633"/>
      <c r="J9" s="633"/>
      <c r="K9" s="633"/>
      <c r="L9" s="633"/>
      <c r="M9" s="633"/>
      <c r="N9" s="633"/>
      <c r="O9" s="633"/>
      <c r="P9" s="633"/>
      <c r="Q9" s="633"/>
      <c r="R9" s="633"/>
      <c r="S9" s="633"/>
      <c r="T9" s="633"/>
      <c r="U9" s="633"/>
      <c r="V9" s="633"/>
      <c r="W9" s="633"/>
      <c r="X9" s="633"/>
      <c r="Y9" s="633"/>
      <c r="Z9" s="633"/>
      <c r="AA9" s="633"/>
      <c r="AB9" s="633"/>
      <c r="AC9" s="633"/>
      <c r="AD9" s="633"/>
      <c r="AE9" s="633"/>
      <c r="AF9" s="633"/>
      <c r="AG9" s="633"/>
      <c r="AH9" s="633"/>
      <c r="AI9" s="633"/>
      <c r="AJ9" s="633"/>
      <c r="AK9" s="633"/>
      <c r="AL9" s="633"/>
      <c r="AM9" s="633"/>
      <c r="AN9" s="633"/>
      <c r="AO9" s="633"/>
      <c r="AP9" s="633"/>
      <c r="AQ9" s="633"/>
      <c r="AR9" s="633"/>
      <c r="AS9" s="633"/>
    </row>
    <row r="10" spans="1:58" ht="15.75" customHeight="1" x14ac:dyDescent="0.2">
      <c r="A10" s="638" t="s">
        <v>311</v>
      </c>
      <c r="B10" s="638"/>
      <c r="C10" s="638"/>
      <c r="D10" s="638"/>
      <c r="E10" s="638"/>
      <c r="F10" s="638"/>
      <c r="G10" s="638"/>
      <c r="H10" s="638"/>
      <c r="I10" s="638"/>
      <c r="J10" s="638"/>
      <c r="K10" s="638"/>
      <c r="L10" s="638"/>
      <c r="M10" s="638"/>
      <c r="N10" s="638"/>
      <c r="O10" s="638"/>
      <c r="P10" s="638"/>
      <c r="Q10" s="638"/>
      <c r="R10" s="638"/>
      <c r="S10" s="638"/>
      <c r="T10" s="638"/>
      <c r="U10" s="638"/>
      <c r="V10" s="638"/>
      <c r="W10" s="638"/>
      <c r="X10" s="638"/>
      <c r="Y10" s="638"/>
      <c r="Z10" s="638"/>
      <c r="AA10" s="638"/>
      <c r="AB10" s="638"/>
      <c r="AC10" s="638"/>
      <c r="AD10" s="638"/>
      <c r="AE10" s="638"/>
      <c r="AF10" s="638"/>
      <c r="AG10" s="638"/>
      <c r="AH10" s="638"/>
      <c r="AI10" s="638"/>
      <c r="AJ10" s="638"/>
      <c r="AK10" s="638"/>
      <c r="AL10" s="638"/>
      <c r="AM10" s="638"/>
      <c r="AN10" s="638"/>
      <c r="AO10" s="638"/>
      <c r="AP10" s="638"/>
      <c r="AQ10" s="638"/>
      <c r="AR10" s="638"/>
      <c r="AS10" s="638"/>
    </row>
    <row r="12" spans="1:58" ht="16.5" customHeight="1" x14ac:dyDescent="0.2">
      <c r="A12" s="633" t="s">
        <v>1147</v>
      </c>
      <c r="B12" s="633"/>
      <c r="C12" s="633"/>
      <c r="D12" s="633"/>
      <c r="E12" s="633"/>
      <c r="F12" s="633"/>
      <c r="G12" s="633"/>
      <c r="H12" s="633"/>
      <c r="I12" s="633"/>
      <c r="J12" s="633"/>
      <c r="K12" s="633"/>
      <c r="L12" s="633"/>
      <c r="M12" s="633"/>
      <c r="N12" s="633"/>
      <c r="O12" s="633"/>
      <c r="P12" s="633"/>
      <c r="Q12" s="633"/>
      <c r="R12" s="633"/>
      <c r="S12" s="633"/>
      <c r="T12" s="633"/>
      <c r="U12" s="633"/>
      <c r="V12" s="633"/>
      <c r="W12" s="633"/>
      <c r="X12" s="633"/>
      <c r="Y12" s="633"/>
      <c r="Z12" s="633"/>
      <c r="AA12" s="633"/>
      <c r="AB12" s="633"/>
      <c r="AC12" s="633"/>
      <c r="AD12" s="633"/>
      <c r="AE12" s="633"/>
      <c r="AF12" s="633"/>
      <c r="AG12" s="633"/>
      <c r="AH12" s="633"/>
      <c r="AI12" s="633"/>
      <c r="AJ12" s="633"/>
      <c r="AK12" s="633"/>
      <c r="AL12" s="633"/>
      <c r="AM12" s="633"/>
      <c r="AN12" s="633"/>
      <c r="AO12" s="633"/>
      <c r="AP12" s="633"/>
      <c r="AQ12" s="633"/>
      <c r="AR12" s="633"/>
      <c r="AS12" s="633"/>
    </row>
    <row r="13" spans="1:58" ht="15" customHeight="1" x14ac:dyDescent="0.2">
      <c r="A13" s="470"/>
      <c r="B13" s="470"/>
      <c r="C13" s="470"/>
      <c r="D13" s="470"/>
      <c r="E13" s="470"/>
      <c r="F13" s="470"/>
      <c r="G13" s="470"/>
      <c r="H13" s="470"/>
      <c r="I13" s="470"/>
      <c r="J13" s="470"/>
      <c r="K13" s="470"/>
      <c r="L13" s="470"/>
      <c r="M13" s="470"/>
      <c r="N13" s="470"/>
      <c r="O13" s="470"/>
      <c r="P13" s="461"/>
      <c r="Q13" s="461"/>
      <c r="R13" s="461"/>
      <c r="S13" s="461"/>
      <c r="T13" s="461"/>
      <c r="U13" s="461"/>
      <c r="V13" s="461"/>
      <c r="W13" s="461"/>
      <c r="X13" s="461"/>
      <c r="Y13" s="461"/>
      <c r="Z13" s="461"/>
      <c r="AA13" s="461"/>
      <c r="AB13" s="461"/>
      <c r="AC13" s="461"/>
      <c r="AD13" s="461"/>
      <c r="AE13" s="461"/>
      <c r="AF13" s="461"/>
      <c r="AG13" s="461"/>
      <c r="AH13" s="470"/>
      <c r="AI13" s="470"/>
      <c r="AJ13" s="470"/>
      <c r="AK13" s="470"/>
      <c r="AL13" s="470"/>
      <c r="AM13" s="470"/>
      <c r="AN13" s="470"/>
      <c r="AO13" s="470"/>
      <c r="AP13" s="470"/>
      <c r="AQ13" s="470"/>
      <c r="AR13" s="470"/>
      <c r="AS13" s="470"/>
    </row>
    <row r="14" spans="1:58" s="468" customFormat="1" ht="15.75" customHeight="1" x14ac:dyDescent="0.3">
      <c r="A14" s="630" t="s">
        <v>1040</v>
      </c>
      <c r="B14" s="630"/>
      <c r="C14" s="630"/>
      <c r="D14" s="630"/>
      <c r="E14" s="630"/>
      <c r="F14" s="630"/>
      <c r="G14" s="630"/>
      <c r="H14" s="630"/>
      <c r="I14" s="630"/>
      <c r="J14" s="630"/>
      <c r="K14" s="630"/>
      <c r="L14" s="630"/>
      <c r="M14" s="630"/>
      <c r="N14" s="630"/>
      <c r="O14" s="630"/>
      <c r="P14" s="630"/>
      <c r="Q14" s="630"/>
      <c r="R14" s="630"/>
      <c r="S14" s="630"/>
      <c r="T14" s="630"/>
      <c r="U14" s="630"/>
      <c r="V14" s="630"/>
      <c r="W14" s="630"/>
      <c r="X14" s="630"/>
      <c r="Y14" s="630"/>
      <c r="Z14" s="630"/>
      <c r="AA14" s="630"/>
      <c r="AB14" s="630"/>
      <c r="AC14" s="630"/>
      <c r="AD14" s="630"/>
      <c r="AE14" s="630"/>
      <c r="AF14" s="630"/>
      <c r="AG14" s="630"/>
      <c r="AH14" s="630"/>
      <c r="AI14" s="630"/>
      <c r="AJ14" s="630"/>
      <c r="AK14" s="630"/>
      <c r="AL14" s="630"/>
      <c r="AM14" s="630"/>
      <c r="AN14" s="630"/>
      <c r="AO14" s="630"/>
      <c r="AP14" s="630"/>
      <c r="AQ14" s="630"/>
      <c r="AR14" s="630"/>
      <c r="AS14" s="630"/>
      <c r="AT14" s="78"/>
      <c r="AU14" s="78"/>
      <c r="AV14" s="78"/>
      <c r="AW14" s="78"/>
      <c r="AX14" s="78"/>
      <c r="AY14" s="78"/>
      <c r="AZ14" s="78"/>
      <c r="BA14" s="78"/>
      <c r="BB14" s="78"/>
      <c r="BC14" s="78"/>
      <c r="BD14" s="78"/>
      <c r="BE14" s="78"/>
      <c r="BF14" s="78"/>
    </row>
    <row r="15" spans="1:58" s="468" customFormat="1" ht="15.75" customHeight="1" x14ac:dyDescent="0.25">
      <c r="A15" s="631" t="s">
        <v>164</v>
      </c>
      <c r="B15" s="631"/>
      <c r="C15" s="631"/>
      <c r="D15" s="631"/>
      <c r="E15" s="631"/>
      <c r="F15" s="631"/>
      <c r="G15" s="631"/>
      <c r="H15" s="631"/>
      <c r="I15" s="631"/>
      <c r="J15" s="631"/>
      <c r="K15" s="631"/>
      <c r="L15" s="631"/>
      <c r="M15" s="631"/>
      <c r="N15" s="631"/>
      <c r="O15" s="631"/>
      <c r="P15" s="631"/>
      <c r="Q15" s="631"/>
      <c r="R15" s="631"/>
      <c r="S15" s="631"/>
      <c r="T15" s="631"/>
      <c r="U15" s="631"/>
      <c r="V15" s="631"/>
      <c r="W15" s="631"/>
      <c r="X15" s="631"/>
      <c r="Y15" s="631"/>
      <c r="Z15" s="631"/>
      <c r="AA15" s="631"/>
      <c r="AB15" s="631"/>
      <c r="AC15" s="631"/>
      <c r="AD15" s="631"/>
      <c r="AE15" s="631"/>
      <c r="AF15" s="631"/>
      <c r="AG15" s="631"/>
      <c r="AH15" s="631"/>
      <c r="AI15" s="631"/>
      <c r="AJ15" s="631"/>
      <c r="AK15" s="631"/>
      <c r="AL15" s="631"/>
      <c r="AM15" s="631"/>
      <c r="AN15" s="631"/>
      <c r="AO15" s="631"/>
      <c r="AP15" s="631"/>
      <c r="AQ15" s="631"/>
      <c r="AR15" s="631"/>
      <c r="AS15" s="631"/>
      <c r="AT15" s="17"/>
      <c r="AU15" s="17"/>
      <c r="AV15" s="17"/>
      <c r="AW15" s="17"/>
      <c r="AX15" s="17"/>
      <c r="AY15" s="17"/>
      <c r="AZ15" s="17"/>
      <c r="BA15" s="17"/>
      <c r="BB15" s="17"/>
      <c r="BC15" s="17"/>
      <c r="BD15" s="17"/>
      <c r="BE15" s="17"/>
      <c r="BF15" s="17"/>
    </row>
    <row r="16" spans="1:58" s="468" customFormat="1" ht="15.75" customHeight="1" x14ac:dyDescent="0.3">
      <c r="A16" s="630"/>
      <c r="B16" s="630"/>
      <c r="C16" s="630"/>
      <c r="D16" s="630"/>
      <c r="E16" s="630"/>
      <c r="F16" s="630"/>
      <c r="G16" s="630"/>
      <c r="H16" s="630"/>
      <c r="I16" s="630"/>
      <c r="J16" s="630"/>
      <c r="K16" s="630"/>
      <c r="L16" s="630"/>
      <c r="M16" s="630"/>
      <c r="N16" s="630"/>
      <c r="O16" s="630"/>
      <c r="P16" s="630"/>
      <c r="Q16" s="630"/>
      <c r="R16" s="630"/>
      <c r="S16" s="630"/>
      <c r="T16" s="630"/>
      <c r="U16" s="630"/>
      <c r="V16" s="630"/>
      <c r="W16" s="630"/>
      <c r="X16" s="630"/>
      <c r="Y16" s="630"/>
      <c r="Z16" s="630"/>
      <c r="AA16" s="630"/>
      <c r="AB16" s="630"/>
      <c r="AC16" s="630"/>
      <c r="AD16" s="630"/>
      <c r="AE16" s="630"/>
      <c r="AF16" s="630"/>
      <c r="AG16" s="630"/>
      <c r="AH16" s="630"/>
      <c r="AI16" s="630"/>
      <c r="AJ16" s="630"/>
      <c r="AK16" s="630"/>
      <c r="AL16" s="630"/>
      <c r="AM16" s="630"/>
      <c r="AN16" s="630"/>
      <c r="AO16" s="630"/>
      <c r="AP16" s="630"/>
      <c r="AQ16" s="630"/>
      <c r="AR16" s="630"/>
      <c r="AS16" s="630"/>
      <c r="AT16" s="78"/>
      <c r="AU16" s="78"/>
      <c r="AV16" s="78"/>
      <c r="AW16" s="78"/>
      <c r="AX16" s="78"/>
      <c r="AY16" s="78"/>
      <c r="AZ16" s="78"/>
      <c r="BA16" s="78"/>
      <c r="BB16" s="78"/>
      <c r="BC16" s="78"/>
      <c r="BD16" s="78"/>
      <c r="BE16" s="78"/>
      <c r="BF16" s="78"/>
    </row>
    <row r="17" spans="1:45" s="471" customFormat="1" ht="33.75" customHeight="1" x14ac:dyDescent="0.25">
      <c r="A17" s="637" t="s">
        <v>178</v>
      </c>
      <c r="B17" s="637" t="s">
        <v>31</v>
      </c>
      <c r="C17" s="637" t="s">
        <v>4</v>
      </c>
      <c r="D17" s="637" t="s">
        <v>165</v>
      </c>
      <c r="E17" s="637"/>
      <c r="F17" s="637"/>
      <c r="G17" s="637"/>
      <c r="H17" s="637"/>
      <c r="I17" s="637"/>
      <c r="J17" s="637"/>
      <c r="K17" s="637"/>
      <c r="L17" s="637"/>
      <c r="M17" s="637"/>
      <c r="N17" s="637"/>
      <c r="O17" s="637"/>
      <c r="P17" s="637"/>
      <c r="Q17" s="637"/>
      <c r="R17" s="637"/>
      <c r="S17" s="637"/>
      <c r="T17" s="637"/>
      <c r="U17" s="637"/>
      <c r="V17" s="637"/>
      <c r="W17" s="637"/>
      <c r="X17" s="637"/>
      <c r="Y17" s="637"/>
      <c r="Z17" s="637"/>
      <c r="AA17" s="637"/>
      <c r="AB17" s="637"/>
      <c r="AC17" s="637"/>
      <c r="AD17" s="637"/>
      <c r="AE17" s="637"/>
      <c r="AF17" s="637"/>
      <c r="AG17" s="637"/>
      <c r="AH17" s="637"/>
      <c r="AI17" s="637"/>
      <c r="AJ17" s="637"/>
      <c r="AK17" s="637"/>
      <c r="AL17" s="637"/>
      <c r="AM17" s="637"/>
      <c r="AN17" s="637"/>
      <c r="AO17" s="637"/>
      <c r="AP17" s="637"/>
      <c r="AQ17" s="637"/>
      <c r="AR17" s="637"/>
      <c r="AS17" s="637"/>
    </row>
    <row r="18" spans="1:45" ht="145.5" customHeight="1" x14ac:dyDescent="0.2">
      <c r="A18" s="637"/>
      <c r="B18" s="637"/>
      <c r="C18" s="637"/>
      <c r="D18" s="637" t="s">
        <v>57</v>
      </c>
      <c r="E18" s="637"/>
      <c r="F18" s="637"/>
      <c r="G18" s="637"/>
      <c r="H18" s="637"/>
      <c r="I18" s="637"/>
      <c r="J18" s="637" t="s">
        <v>58</v>
      </c>
      <c r="K18" s="637"/>
      <c r="L18" s="637"/>
      <c r="M18" s="637"/>
      <c r="N18" s="637"/>
      <c r="O18" s="637"/>
      <c r="P18" s="637" t="s">
        <v>52</v>
      </c>
      <c r="Q18" s="637"/>
      <c r="R18" s="637"/>
      <c r="S18" s="637"/>
      <c r="T18" s="637"/>
      <c r="U18" s="637"/>
      <c r="V18" s="637" t="s">
        <v>53</v>
      </c>
      <c r="W18" s="637"/>
      <c r="X18" s="637"/>
      <c r="Y18" s="637"/>
      <c r="Z18" s="637"/>
      <c r="AA18" s="637"/>
      <c r="AB18" s="637" t="s">
        <v>33</v>
      </c>
      <c r="AC18" s="637"/>
      <c r="AD18" s="637"/>
      <c r="AE18" s="637"/>
      <c r="AF18" s="637"/>
      <c r="AG18" s="637"/>
      <c r="AH18" s="637" t="s">
        <v>50</v>
      </c>
      <c r="AI18" s="637"/>
      <c r="AJ18" s="637"/>
      <c r="AK18" s="637"/>
      <c r="AL18" s="637"/>
      <c r="AM18" s="637"/>
      <c r="AN18" s="637" t="s">
        <v>51</v>
      </c>
      <c r="AO18" s="637"/>
      <c r="AP18" s="637"/>
      <c r="AQ18" s="637"/>
      <c r="AR18" s="637"/>
      <c r="AS18" s="637"/>
    </row>
    <row r="19" spans="1:45" s="472" customFormat="1" ht="192" customHeight="1" x14ac:dyDescent="0.2">
      <c r="A19" s="637"/>
      <c r="B19" s="637"/>
      <c r="C19" s="637"/>
      <c r="D19" s="639" t="s">
        <v>59</v>
      </c>
      <c r="E19" s="639"/>
      <c r="F19" s="639" t="s">
        <v>59</v>
      </c>
      <c r="G19" s="639"/>
      <c r="H19" s="639" t="s">
        <v>0</v>
      </c>
      <c r="I19" s="639"/>
      <c r="J19" s="639" t="s">
        <v>689</v>
      </c>
      <c r="K19" s="639"/>
      <c r="L19" s="639" t="s">
        <v>691</v>
      </c>
      <c r="M19" s="639"/>
      <c r="N19" s="639" t="s">
        <v>0</v>
      </c>
      <c r="O19" s="639"/>
      <c r="P19" s="639" t="s">
        <v>687</v>
      </c>
      <c r="Q19" s="639"/>
      <c r="R19" s="639" t="s">
        <v>688</v>
      </c>
      <c r="S19" s="639"/>
      <c r="T19" s="639" t="s">
        <v>0</v>
      </c>
      <c r="U19" s="639"/>
      <c r="V19" s="639" t="s">
        <v>690</v>
      </c>
      <c r="W19" s="639"/>
      <c r="X19" s="639" t="s">
        <v>59</v>
      </c>
      <c r="Y19" s="639"/>
      <c r="Z19" s="639" t="s">
        <v>0</v>
      </c>
      <c r="AA19" s="639"/>
      <c r="AB19" s="639" t="s">
        <v>59</v>
      </c>
      <c r="AC19" s="639"/>
      <c r="AD19" s="639" t="s">
        <v>59</v>
      </c>
      <c r="AE19" s="639"/>
      <c r="AF19" s="639" t="s">
        <v>0</v>
      </c>
      <c r="AG19" s="639"/>
      <c r="AH19" s="639" t="s">
        <v>59</v>
      </c>
      <c r="AI19" s="639"/>
      <c r="AJ19" s="639" t="s">
        <v>59</v>
      </c>
      <c r="AK19" s="639"/>
      <c r="AL19" s="639" t="s">
        <v>0</v>
      </c>
      <c r="AM19" s="639"/>
      <c r="AN19" s="639" t="s">
        <v>59</v>
      </c>
      <c r="AO19" s="639"/>
      <c r="AP19" s="639" t="s">
        <v>59</v>
      </c>
      <c r="AQ19" s="639"/>
      <c r="AR19" s="639" t="s">
        <v>0</v>
      </c>
      <c r="AS19" s="639"/>
    </row>
    <row r="20" spans="1:45" ht="128.25" customHeight="1" x14ac:dyDescent="0.2">
      <c r="A20" s="637"/>
      <c r="B20" s="637"/>
      <c r="C20" s="637"/>
      <c r="D20" s="473" t="s">
        <v>161</v>
      </c>
      <c r="E20" s="473" t="s">
        <v>162</v>
      </c>
      <c r="F20" s="473" t="s">
        <v>161</v>
      </c>
      <c r="G20" s="473" t="s">
        <v>162</v>
      </c>
      <c r="H20" s="473" t="s">
        <v>161</v>
      </c>
      <c r="I20" s="473" t="s">
        <v>162</v>
      </c>
      <c r="J20" s="473" t="s">
        <v>161</v>
      </c>
      <c r="K20" s="473" t="s">
        <v>162</v>
      </c>
      <c r="L20" s="473" t="s">
        <v>161</v>
      </c>
      <c r="M20" s="473" t="s">
        <v>167</v>
      </c>
      <c r="N20" s="473" t="s">
        <v>161</v>
      </c>
      <c r="O20" s="473" t="s">
        <v>162</v>
      </c>
      <c r="P20" s="473" t="s">
        <v>52</v>
      </c>
      <c r="Q20" s="473" t="s">
        <v>162</v>
      </c>
      <c r="R20" s="473" t="s">
        <v>161</v>
      </c>
      <c r="S20" s="473" t="s">
        <v>162</v>
      </c>
      <c r="T20" s="473" t="s">
        <v>161</v>
      </c>
      <c r="U20" s="473" t="s">
        <v>162</v>
      </c>
      <c r="V20" s="473" t="s">
        <v>161</v>
      </c>
      <c r="W20" s="473" t="s">
        <v>167</v>
      </c>
      <c r="X20" s="473" t="s">
        <v>161</v>
      </c>
      <c r="Y20" s="473" t="s">
        <v>162</v>
      </c>
      <c r="Z20" s="473" t="s">
        <v>161</v>
      </c>
      <c r="AA20" s="473" t="s">
        <v>162</v>
      </c>
      <c r="AB20" s="473" t="s">
        <v>161</v>
      </c>
      <c r="AC20" s="473" t="s">
        <v>162</v>
      </c>
      <c r="AD20" s="473" t="s">
        <v>161</v>
      </c>
      <c r="AE20" s="473" t="s">
        <v>162</v>
      </c>
      <c r="AF20" s="473" t="s">
        <v>161</v>
      </c>
      <c r="AG20" s="473" t="s">
        <v>162</v>
      </c>
      <c r="AH20" s="473" t="s">
        <v>161</v>
      </c>
      <c r="AI20" s="473" t="s">
        <v>162</v>
      </c>
      <c r="AJ20" s="473" t="s">
        <v>161</v>
      </c>
      <c r="AK20" s="473" t="s">
        <v>162</v>
      </c>
      <c r="AL20" s="473" t="s">
        <v>161</v>
      </c>
      <c r="AM20" s="473" t="s">
        <v>162</v>
      </c>
      <c r="AN20" s="473" t="s">
        <v>161</v>
      </c>
      <c r="AO20" s="473" t="s">
        <v>162</v>
      </c>
      <c r="AP20" s="473" t="s">
        <v>161</v>
      </c>
      <c r="AQ20" s="473" t="s">
        <v>162</v>
      </c>
      <c r="AR20" s="473" t="s">
        <v>161</v>
      </c>
      <c r="AS20" s="473" t="s">
        <v>162</v>
      </c>
    </row>
    <row r="21" spans="1:45" s="291" customFormat="1" ht="15.75" x14ac:dyDescent="0.25">
      <c r="A21" s="290">
        <v>1</v>
      </c>
      <c r="B21" s="129">
        <v>2</v>
      </c>
      <c r="C21" s="290">
        <v>3</v>
      </c>
      <c r="D21" s="285" t="s">
        <v>106</v>
      </c>
      <c r="E21" s="285" t="s">
        <v>113</v>
      </c>
      <c r="F21" s="285" t="s">
        <v>114</v>
      </c>
      <c r="G21" s="285" t="s">
        <v>150</v>
      </c>
      <c r="H21" s="285" t="s">
        <v>173</v>
      </c>
      <c r="I21" s="285" t="s">
        <v>173</v>
      </c>
      <c r="J21" s="285" t="s">
        <v>99</v>
      </c>
      <c r="K21" s="285" t="s">
        <v>100</v>
      </c>
      <c r="L21" s="285" t="s">
        <v>115</v>
      </c>
      <c r="M21" s="285" t="s">
        <v>116</v>
      </c>
      <c r="N21" s="285" t="s">
        <v>171</v>
      </c>
      <c r="O21" s="285" t="s">
        <v>171</v>
      </c>
      <c r="P21" s="285" t="s">
        <v>102</v>
      </c>
      <c r="Q21" s="285" t="s">
        <v>103</v>
      </c>
      <c r="R21" s="285" t="s">
        <v>104</v>
      </c>
      <c r="S21" s="285" t="s">
        <v>105</v>
      </c>
      <c r="T21" s="285" t="s">
        <v>172</v>
      </c>
      <c r="U21" s="285" t="s">
        <v>172</v>
      </c>
      <c r="V21" s="285" t="s">
        <v>118</v>
      </c>
      <c r="W21" s="285" t="s">
        <v>119</v>
      </c>
      <c r="X21" s="285" t="s">
        <v>151</v>
      </c>
      <c r="Y21" s="285" t="s">
        <v>152</v>
      </c>
      <c r="Z21" s="285" t="s">
        <v>174</v>
      </c>
      <c r="AA21" s="285" t="s">
        <v>174</v>
      </c>
      <c r="AB21" s="285" t="s">
        <v>121</v>
      </c>
      <c r="AC21" s="285" t="s">
        <v>122</v>
      </c>
      <c r="AD21" s="285" t="s">
        <v>126</v>
      </c>
      <c r="AE21" s="285" t="s">
        <v>127</v>
      </c>
      <c r="AF21" s="285" t="s">
        <v>175</v>
      </c>
      <c r="AG21" s="285" t="s">
        <v>175</v>
      </c>
      <c r="AH21" s="285" t="s">
        <v>153</v>
      </c>
      <c r="AI21" s="285" t="s">
        <v>154</v>
      </c>
      <c r="AJ21" s="285" t="s">
        <v>155</v>
      </c>
      <c r="AK21" s="285" t="s">
        <v>156</v>
      </c>
      <c r="AL21" s="285" t="s">
        <v>176</v>
      </c>
      <c r="AM21" s="285" t="s">
        <v>176</v>
      </c>
      <c r="AN21" s="285" t="s">
        <v>157</v>
      </c>
      <c r="AO21" s="285" t="s">
        <v>158</v>
      </c>
      <c r="AP21" s="285" t="s">
        <v>159</v>
      </c>
      <c r="AQ21" s="285" t="s">
        <v>160</v>
      </c>
      <c r="AR21" s="285" t="s">
        <v>177</v>
      </c>
      <c r="AS21" s="285" t="s">
        <v>177</v>
      </c>
    </row>
    <row r="22" spans="1:45" s="291" customFormat="1" ht="15.75" x14ac:dyDescent="0.25">
      <c r="A22" s="290"/>
      <c r="B22" s="129"/>
      <c r="C22" s="290"/>
      <c r="D22" s="285"/>
      <c r="E22" s="285"/>
      <c r="F22" s="285"/>
      <c r="G22" s="285"/>
      <c r="H22" s="285"/>
      <c r="I22" s="285"/>
      <c r="J22" s="285"/>
      <c r="K22" s="285"/>
      <c r="L22" s="285"/>
      <c r="M22" s="285"/>
      <c r="N22" s="285"/>
      <c r="O22" s="285"/>
      <c r="P22" s="285"/>
      <c r="Q22" s="285"/>
      <c r="R22" s="285"/>
      <c r="S22" s="285"/>
      <c r="T22" s="285"/>
      <c r="U22" s="285"/>
      <c r="V22" s="285"/>
      <c r="W22" s="285"/>
      <c r="X22" s="285"/>
      <c r="Y22" s="285"/>
      <c r="Z22" s="285"/>
      <c r="AA22" s="285"/>
      <c r="AB22" s="285"/>
      <c r="AC22" s="285"/>
      <c r="AD22" s="285"/>
      <c r="AE22" s="285"/>
      <c r="AF22" s="285"/>
      <c r="AG22" s="285"/>
      <c r="AH22" s="285"/>
      <c r="AI22" s="285"/>
      <c r="AJ22" s="285"/>
      <c r="AK22" s="285"/>
      <c r="AL22" s="285"/>
      <c r="AM22" s="285"/>
      <c r="AN22" s="285"/>
      <c r="AO22" s="285"/>
      <c r="AP22" s="285"/>
      <c r="AQ22" s="285"/>
      <c r="AR22" s="285"/>
      <c r="AS22" s="285"/>
    </row>
    <row r="23" spans="1:45" s="291" customFormat="1" ht="31.5" x14ac:dyDescent="0.25">
      <c r="A23" s="474">
        <v>0</v>
      </c>
      <c r="B23" s="475" t="s">
        <v>735</v>
      </c>
      <c r="C23" s="290"/>
      <c r="D23" s="285"/>
      <c r="E23" s="285"/>
      <c r="F23" s="285"/>
      <c r="G23" s="285"/>
      <c r="H23" s="285"/>
      <c r="I23" s="285"/>
      <c r="J23" s="476"/>
      <c r="K23" s="476"/>
      <c r="L23" s="286">
        <f>L41+L76+L24</f>
        <v>7.4300000000000006</v>
      </c>
      <c r="M23" s="286">
        <f>M41+M76+M24</f>
        <v>7.4300000000000006</v>
      </c>
      <c r="N23" s="476"/>
      <c r="O23" s="476"/>
      <c r="P23" s="476"/>
      <c r="Q23" s="476"/>
      <c r="R23" s="476"/>
      <c r="S23" s="476"/>
      <c r="T23" s="476"/>
      <c r="U23" s="476"/>
      <c r="V23" s="418">
        <f>V25+V27</f>
        <v>1.5649999999999999</v>
      </c>
      <c r="W23" s="418">
        <f>W25+W27</f>
        <v>1.5649999999999999</v>
      </c>
      <c r="X23" s="285"/>
      <c r="Y23" s="285"/>
      <c r="Z23" s="285"/>
      <c r="AA23" s="285"/>
      <c r="AB23" s="285"/>
      <c r="AC23" s="285"/>
      <c r="AD23" s="285"/>
      <c r="AE23" s="285"/>
      <c r="AF23" s="285"/>
      <c r="AG23" s="285"/>
      <c r="AH23" s="285"/>
      <c r="AI23" s="285"/>
      <c r="AJ23" s="285"/>
      <c r="AK23" s="285"/>
      <c r="AL23" s="285"/>
      <c r="AM23" s="285"/>
      <c r="AN23" s="285"/>
      <c r="AO23" s="285"/>
      <c r="AP23" s="285"/>
      <c r="AQ23" s="285"/>
      <c r="AR23" s="285"/>
      <c r="AS23" s="285"/>
    </row>
    <row r="24" spans="1:45" s="291" customFormat="1" ht="15.75" x14ac:dyDescent="0.25">
      <c r="A24" s="290" t="s">
        <v>736</v>
      </c>
      <c r="B24" s="289" t="s">
        <v>737</v>
      </c>
      <c r="C24" s="290"/>
      <c r="D24" s="285"/>
      <c r="E24" s="285"/>
      <c r="F24" s="285"/>
      <c r="G24" s="285"/>
      <c r="H24" s="285"/>
      <c r="I24" s="285"/>
      <c r="J24" s="285"/>
      <c r="K24" s="285"/>
      <c r="L24" s="286">
        <f>L32</f>
        <v>2</v>
      </c>
      <c r="M24" s="286">
        <f>M32</f>
        <v>2</v>
      </c>
      <c r="N24" s="285"/>
      <c r="O24" s="285"/>
      <c r="P24" s="285"/>
      <c r="Q24" s="285"/>
      <c r="R24" s="285"/>
      <c r="S24" s="285"/>
      <c r="T24" s="285"/>
      <c r="U24" s="285"/>
      <c r="V24" s="285" t="s">
        <v>763</v>
      </c>
      <c r="W24" s="418"/>
      <c r="X24" s="285"/>
      <c r="Y24" s="285"/>
      <c r="Z24" s="285"/>
      <c r="AA24" s="285"/>
      <c r="AB24" s="285"/>
      <c r="AC24" s="285"/>
      <c r="AD24" s="285"/>
      <c r="AE24" s="285"/>
      <c r="AF24" s="285"/>
      <c r="AG24" s="285"/>
      <c r="AH24" s="285"/>
      <c r="AI24" s="285"/>
      <c r="AJ24" s="285"/>
      <c r="AK24" s="285"/>
      <c r="AL24" s="285"/>
      <c r="AM24" s="285"/>
      <c r="AN24" s="285"/>
      <c r="AO24" s="285"/>
      <c r="AP24" s="285"/>
      <c r="AQ24" s="285"/>
      <c r="AR24" s="285"/>
      <c r="AS24" s="285"/>
    </row>
    <row r="25" spans="1:45" s="291" customFormat="1" ht="31.5" x14ac:dyDescent="0.25">
      <c r="A25" s="290" t="s">
        <v>738</v>
      </c>
      <c r="B25" s="289" t="s">
        <v>762</v>
      </c>
      <c r="C25" s="290"/>
      <c r="D25" s="285"/>
      <c r="E25" s="285"/>
      <c r="F25" s="285"/>
      <c r="G25" s="285"/>
      <c r="H25" s="285"/>
      <c r="I25" s="285"/>
      <c r="J25" s="285"/>
      <c r="K25" s="285"/>
      <c r="L25" s="286">
        <f>L42</f>
        <v>5.03</v>
      </c>
      <c r="M25" s="286">
        <f>M42</f>
        <v>5.03</v>
      </c>
      <c r="N25" s="285"/>
      <c r="O25" s="285"/>
      <c r="P25" s="285"/>
      <c r="Q25" s="285"/>
      <c r="R25" s="285"/>
      <c r="S25" s="285"/>
      <c r="T25" s="285"/>
      <c r="U25" s="285"/>
      <c r="V25" s="418">
        <f>V60</f>
        <v>0.35</v>
      </c>
      <c r="W25" s="418">
        <f>W60</f>
        <v>0.35</v>
      </c>
      <c r="X25" s="285"/>
      <c r="Y25" s="285"/>
      <c r="Z25" s="285"/>
      <c r="AA25" s="285"/>
      <c r="AB25" s="285"/>
      <c r="AC25" s="285"/>
      <c r="AD25" s="285"/>
      <c r="AE25" s="285"/>
      <c r="AF25" s="285"/>
      <c r="AG25" s="285"/>
      <c r="AH25" s="285"/>
      <c r="AI25" s="285"/>
      <c r="AJ25" s="285"/>
      <c r="AK25" s="285"/>
      <c r="AL25" s="285"/>
      <c r="AM25" s="285"/>
      <c r="AN25" s="285"/>
      <c r="AO25" s="285"/>
      <c r="AP25" s="285"/>
      <c r="AQ25" s="285"/>
      <c r="AR25" s="285"/>
      <c r="AS25" s="285"/>
    </row>
    <row r="26" spans="1:45" s="291" customFormat="1" ht="63" x14ac:dyDescent="0.25">
      <c r="A26" s="290" t="s">
        <v>739</v>
      </c>
      <c r="B26" s="289" t="s">
        <v>740</v>
      </c>
      <c r="C26" s="290"/>
      <c r="D26" s="285"/>
      <c r="E26" s="285"/>
      <c r="F26" s="285"/>
      <c r="G26" s="285"/>
      <c r="H26" s="285"/>
      <c r="I26" s="285"/>
      <c r="J26" s="285"/>
      <c r="K26" s="285"/>
      <c r="L26" s="286" t="s">
        <v>763</v>
      </c>
      <c r="M26" s="286">
        <v>0</v>
      </c>
      <c r="N26" s="285"/>
      <c r="O26" s="285"/>
      <c r="P26" s="285"/>
      <c r="Q26" s="285"/>
      <c r="R26" s="285"/>
      <c r="S26" s="285"/>
      <c r="T26" s="285"/>
      <c r="U26" s="285"/>
      <c r="V26" s="285" t="s">
        <v>763</v>
      </c>
      <c r="W26" s="418"/>
      <c r="X26" s="285"/>
      <c r="Y26" s="285"/>
      <c r="Z26" s="285"/>
      <c r="AA26" s="285"/>
      <c r="AB26" s="285"/>
      <c r="AC26" s="285"/>
      <c r="AD26" s="285"/>
      <c r="AE26" s="285"/>
      <c r="AF26" s="285"/>
      <c r="AG26" s="285"/>
      <c r="AH26" s="285"/>
      <c r="AI26" s="285"/>
      <c r="AJ26" s="285"/>
      <c r="AK26" s="285"/>
      <c r="AL26" s="285"/>
      <c r="AM26" s="285"/>
      <c r="AN26" s="285"/>
      <c r="AO26" s="285"/>
      <c r="AP26" s="285"/>
      <c r="AQ26" s="285"/>
      <c r="AR26" s="285"/>
      <c r="AS26" s="285"/>
    </row>
    <row r="27" spans="1:45" s="291" customFormat="1" ht="31.5" x14ac:dyDescent="0.25">
      <c r="A27" s="290" t="s">
        <v>741</v>
      </c>
      <c r="B27" s="289" t="s">
        <v>742</v>
      </c>
      <c r="C27" s="290"/>
      <c r="D27" s="285"/>
      <c r="E27" s="285"/>
      <c r="F27" s="285"/>
      <c r="G27" s="285"/>
      <c r="H27" s="285"/>
      <c r="I27" s="285"/>
      <c r="J27" s="285"/>
      <c r="K27" s="285"/>
      <c r="L27" s="286">
        <f>L76</f>
        <v>0.4</v>
      </c>
      <c r="M27" s="286">
        <f>M76</f>
        <v>0.4</v>
      </c>
      <c r="N27" s="285"/>
      <c r="O27" s="285"/>
      <c r="P27" s="285"/>
      <c r="Q27" s="285"/>
      <c r="R27" s="285"/>
      <c r="S27" s="285"/>
      <c r="T27" s="285"/>
      <c r="U27" s="285"/>
      <c r="V27" s="418">
        <f>V76</f>
        <v>1.2150000000000001</v>
      </c>
      <c r="W27" s="418">
        <f>W76</f>
        <v>1.2150000000000001</v>
      </c>
      <c r="X27" s="285"/>
      <c r="Y27" s="285"/>
      <c r="Z27" s="285"/>
      <c r="AA27" s="285"/>
      <c r="AB27" s="285"/>
      <c r="AC27" s="285"/>
      <c r="AD27" s="285"/>
      <c r="AE27" s="285"/>
      <c r="AF27" s="285"/>
      <c r="AG27" s="285"/>
      <c r="AH27" s="285"/>
      <c r="AI27" s="285"/>
      <c r="AJ27" s="285"/>
      <c r="AK27" s="285"/>
      <c r="AL27" s="285"/>
      <c r="AM27" s="285"/>
      <c r="AN27" s="285"/>
      <c r="AO27" s="285"/>
      <c r="AP27" s="285"/>
      <c r="AQ27" s="285"/>
      <c r="AR27" s="285"/>
      <c r="AS27" s="285"/>
    </row>
    <row r="28" spans="1:45" s="291" customFormat="1" ht="47.25" x14ac:dyDescent="0.25">
      <c r="A28" s="290" t="s">
        <v>743</v>
      </c>
      <c r="B28" s="289" t="s">
        <v>744</v>
      </c>
      <c r="C28" s="290"/>
      <c r="D28" s="285" t="s">
        <v>763</v>
      </c>
      <c r="E28" s="285"/>
      <c r="F28" s="285"/>
      <c r="G28" s="285"/>
      <c r="H28" s="285"/>
      <c r="I28" s="285"/>
      <c r="J28" s="285"/>
      <c r="K28" s="285"/>
      <c r="L28" s="286" t="s">
        <v>763</v>
      </c>
      <c r="M28" s="286">
        <v>0</v>
      </c>
      <c r="N28" s="285"/>
      <c r="O28" s="285"/>
      <c r="P28" s="285"/>
      <c r="Q28" s="285"/>
      <c r="R28" s="285"/>
      <c r="S28" s="285"/>
      <c r="T28" s="285"/>
      <c r="U28" s="285"/>
      <c r="V28" s="285" t="s">
        <v>763</v>
      </c>
      <c r="W28" s="418"/>
      <c r="X28" s="285"/>
      <c r="Y28" s="285"/>
      <c r="Z28" s="285"/>
      <c r="AA28" s="285"/>
      <c r="AB28" s="285"/>
      <c r="AC28" s="285"/>
      <c r="AD28" s="285"/>
      <c r="AE28" s="285"/>
      <c r="AF28" s="285"/>
      <c r="AG28" s="285"/>
      <c r="AH28" s="285"/>
      <c r="AI28" s="285"/>
      <c r="AJ28" s="285"/>
      <c r="AK28" s="285"/>
      <c r="AL28" s="285"/>
      <c r="AM28" s="285"/>
      <c r="AN28" s="285"/>
      <c r="AO28" s="285"/>
      <c r="AP28" s="285"/>
      <c r="AQ28" s="285"/>
      <c r="AR28" s="285"/>
      <c r="AS28" s="285"/>
    </row>
    <row r="29" spans="1:45" s="291" customFormat="1" ht="15.75" x14ac:dyDescent="0.25">
      <c r="A29" s="290" t="s">
        <v>745</v>
      </c>
      <c r="B29" s="289" t="s">
        <v>746</v>
      </c>
      <c r="C29" s="290"/>
      <c r="D29" s="285"/>
      <c r="E29" s="285"/>
      <c r="F29" s="285"/>
      <c r="G29" s="285"/>
      <c r="H29" s="285"/>
      <c r="I29" s="285"/>
      <c r="J29" s="285"/>
      <c r="K29" s="285"/>
      <c r="L29" s="286" t="s">
        <v>763</v>
      </c>
      <c r="M29" s="286"/>
      <c r="N29" s="285"/>
      <c r="O29" s="285"/>
      <c r="P29" s="285"/>
      <c r="Q29" s="285"/>
      <c r="R29" s="285"/>
      <c r="S29" s="285"/>
      <c r="T29" s="285"/>
      <c r="U29" s="285"/>
      <c r="V29" s="285" t="s">
        <v>763</v>
      </c>
      <c r="W29" s="418"/>
      <c r="X29" s="285"/>
      <c r="Y29" s="285"/>
      <c r="Z29" s="285"/>
      <c r="AA29" s="285"/>
      <c r="AB29" s="285"/>
      <c r="AC29" s="285"/>
      <c r="AD29" s="285"/>
      <c r="AE29" s="285"/>
      <c r="AF29" s="285"/>
      <c r="AG29" s="285"/>
      <c r="AH29" s="285"/>
      <c r="AI29" s="285"/>
      <c r="AJ29" s="285"/>
      <c r="AK29" s="285"/>
      <c r="AL29" s="285"/>
      <c r="AM29" s="285"/>
      <c r="AN29" s="285"/>
      <c r="AO29" s="285"/>
      <c r="AP29" s="285"/>
      <c r="AQ29" s="285"/>
      <c r="AR29" s="285"/>
      <c r="AS29" s="285"/>
    </row>
    <row r="30" spans="1:45" s="291" customFormat="1" ht="15.75" x14ac:dyDescent="0.25">
      <c r="A30" s="290"/>
      <c r="B30" s="129"/>
      <c r="C30" s="290"/>
      <c r="D30" s="285"/>
      <c r="E30" s="285"/>
      <c r="F30" s="285"/>
      <c r="G30" s="285"/>
      <c r="H30" s="285"/>
      <c r="I30" s="285"/>
      <c r="J30" s="285"/>
      <c r="K30" s="285"/>
      <c r="L30" s="286"/>
      <c r="M30" s="285"/>
      <c r="N30" s="285"/>
      <c r="O30" s="285"/>
      <c r="P30" s="285"/>
      <c r="Q30" s="285"/>
      <c r="R30" s="285"/>
      <c r="S30" s="285"/>
      <c r="T30" s="285"/>
      <c r="U30" s="285"/>
      <c r="V30" s="285"/>
      <c r="W30" s="286"/>
      <c r="X30" s="285"/>
      <c r="Y30" s="285"/>
      <c r="Z30" s="285"/>
      <c r="AA30" s="285"/>
      <c r="AB30" s="285"/>
      <c r="AC30" s="285"/>
      <c r="AD30" s="285"/>
      <c r="AE30" s="285"/>
      <c r="AF30" s="285"/>
      <c r="AG30" s="285"/>
      <c r="AH30" s="285"/>
      <c r="AI30" s="285"/>
      <c r="AJ30" s="285"/>
      <c r="AK30" s="285"/>
      <c r="AL30" s="285"/>
      <c r="AM30" s="285"/>
      <c r="AN30" s="285"/>
      <c r="AO30" s="285"/>
      <c r="AP30" s="285"/>
      <c r="AQ30" s="285"/>
      <c r="AR30" s="285"/>
      <c r="AS30" s="285"/>
    </row>
    <row r="31" spans="1:45" s="291" customFormat="1" ht="31.5" x14ac:dyDescent="0.25">
      <c r="A31" s="290">
        <v>1</v>
      </c>
      <c r="B31" s="289" t="s">
        <v>579</v>
      </c>
      <c r="C31" s="290"/>
      <c r="D31" s="285"/>
      <c r="E31" s="285"/>
      <c r="F31" s="285"/>
      <c r="G31" s="285"/>
      <c r="H31" s="285"/>
      <c r="I31" s="285"/>
      <c r="J31" s="285"/>
      <c r="K31" s="285"/>
      <c r="L31" s="286"/>
      <c r="M31" s="285"/>
      <c r="N31" s="285"/>
      <c r="O31" s="285"/>
      <c r="P31" s="285"/>
      <c r="Q31" s="285"/>
      <c r="R31" s="285"/>
      <c r="S31" s="285"/>
      <c r="T31" s="285"/>
      <c r="U31" s="285"/>
      <c r="V31" s="285"/>
      <c r="W31" s="286"/>
      <c r="X31" s="285"/>
      <c r="Y31" s="285"/>
      <c r="Z31" s="285"/>
      <c r="AA31" s="285"/>
      <c r="AB31" s="285"/>
      <c r="AC31" s="285"/>
      <c r="AD31" s="285"/>
      <c r="AE31" s="285"/>
      <c r="AF31" s="285"/>
      <c r="AG31" s="285"/>
      <c r="AH31" s="285"/>
      <c r="AI31" s="285"/>
      <c r="AJ31" s="285"/>
      <c r="AK31" s="285"/>
      <c r="AL31" s="285"/>
      <c r="AM31" s="285"/>
      <c r="AN31" s="285"/>
      <c r="AO31" s="285"/>
      <c r="AP31" s="285"/>
      <c r="AQ31" s="285"/>
      <c r="AR31" s="285"/>
      <c r="AS31" s="285"/>
    </row>
    <row r="32" spans="1:45" s="291" customFormat="1" ht="31.5" x14ac:dyDescent="0.25">
      <c r="A32" s="477" t="s">
        <v>550</v>
      </c>
      <c r="B32" s="475" t="s">
        <v>747</v>
      </c>
      <c r="C32" s="290"/>
      <c r="D32" s="285" t="s">
        <v>763</v>
      </c>
      <c r="E32" s="285"/>
      <c r="F32" s="285"/>
      <c r="G32" s="285"/>
      <c r="H32" s="285"/>
      <c r="I32" s="285"/>
      <c r="J32" s="285"/>
      <c r="K32" s="285"/>
      <c r="L32" s="418">
        <f>L33</f>
        <v>2</v>
      </c>
      <c r="M32" s="418">
        <f>M33</f>
        <v>2</v>
      </c>
      <c r="N32" s="285"/>
      <c r="O32" s="285"/>
      <c r="P32" s="285"/>
      <c r="Q32" s="285"/>
      <c r="R32" s="285"/>
      <c r="S32" s="285"/>
      <c r="T32" s="285"/>
      <c r="U32" s="285"/>
      <c r="V32" s="285"/>
      <c r="W32" s="286"/>
      <c r="X32" s="285"/>
      <c r="Y32" s="285"/>
      <c r="Z32" s="285"/>
      <c r="AA32" s="285"/>
      <c r="AB32" s="285"/>
      <c r="AC32" s="285"/>
      <c r="AD32" s="285"/>
      <c r="AE32" s="285"/>
      <c r="AF32" s="285"/>
      <c r="AG32" s="285"/>
      <c r="AH32" s="285"/>
      <c r="AI32" s="285"/>
      <c r="AJ32" s="285"/>
      <c r="AK32" s="285"/>
      <c r="AL32" s="285"/>
      <c r="AM32" s="285"/>
      <c r="AN32" s="285"/>
      <c r="AO32" s="285"/>
      <c r="AP32" s="285"/>
      <c r="AQ32" s="285"/>
      <c r="AR32" s="285"/>
      <c r="AS32" s="285"/>
    </row>
    <row r="33" spans="1:45" s="291" customFormat="1" ht="47.25" x14ac:dyDescent="0.25">
      <c r="A33" s="82" t="s">
        <v>552</v>
      </c>
      <c r="B33" s="289" t="s">
        <v>748</v>
      </c>
      <c r="C33" s="290"/>
      <c r="D33" s="285" t="s">
        <v>763</v>
      </c>
      <c r="E33" s="285"/>
      <c r="F33" s="285"/>
      <c r="G33" s="285"/>
      <c r="H33" s="285"/>
      <c r="I33" s="285"/>
      <c r="J33" s="285"/>
      <c r="K33" s="285"/>
      <c r="L33" s="418">
        <f>L36</f>
        <v>2</v>
      </c>
      <c r="M33" s="418">
        <f>M36</f>
        <v>2</v>
      </c>
      <c r="N33" s="285"/>
      <c r="O33" s="285"/>
      <c r="P33" s="285"/>
      <c r="Q33" s="285"/>
      <c r="R33" s="285"/>
      <c r="S33" s="285"/>
      <c r="T33" s="285"/>
      <c r="U33" s="285"/>
      <c r="V33" s="285"/>
      <c r="W33" s="286"/>
      <c r="X33" s="285"/>
      <c r="Y33" s="285"/>
      <c r="Z33" s="285"/>
      <c r="AA33" s="285"/>
      <c r="AB33" s="285"/>
      <c r="AC33" s="285"/>
      <c r="AD33" s="285"/>
      <c r="AE33" s="285"/>
      <c r="AF33" s="285"/>
      <c r="AG33" s="285"/>
      <c r="AH33" s="285"/>
      <c r="AI33" s="285"/>
      <c r="AJ33" s="285"/>
      <c r="AK33" s="285"/>
      <c r="AL33" s="285"/>
      <c r="AM33" s="285"/>
      <c r="AN33" s="285"/>
      <c r="AO33" s="285"/>
      <c r="AP33" s="285"/>
      <c r="AQ33" s="285"/>
      <c r="AR33" s="285"/>
      <c r="AS33" s="285"/>
    </row>
    <row r="34" spans="1:45" s="291" customFormat="1" ht="63" x14ac:dyDescent="0.25">
      <c r="A34" s="82"/>
      <c r="B34" s="288" t="str">
        <f>'1-2022'!B34</f>
        <v>Технологическое присоединение энергопринимающих устройств потребителей максимальной мощностью до 15 кВт включительно, всего</v>
      </c>
      <c r="C34" s="290" t="s">
        <v>813</v>
      </c>
      <c r="D34" s="285"/>
      <c r="E34" s="285"/>
      <c r="F34" s="285"/>
      <c r="G34" s="285"/>
      <c r="H34" s="285"/>
      <c r="I34" s="285"/>
      <c r="J34" s="285"/>
      <c r="K34" s="285"/>
      <c r="L34" s="286"/>
      <c r="M34" s="418"/>
      <c r="N34" s="285"/>
      <c r="O34" s="285"/>
      <c r="P34" s="285"/>
      <c r="Q34" s="285"/>
      <c r="R34" s="285"/>
      <c r="S34" s="285"/>
      <c r="T34" s="285"/>
      <c r="U34" s="285"/>
      <c r="V34" s="285"/>
      <c r="W34" s="286"/>
      <c r="X34" s="285"/>
      <c r="Y34" s="285"/>
      <c r="Z34" s="285"/>
      <c r="AA34" s="285"/>
      <c r="AB34" s="285"/>
      <c r="AC34" s="285"/>
      <c r="AD34" s="285"/>
      <c r="AE34" s="285"/>
      <c r="AF34" s="285"/>
      <c r="AG34" s="285"/>
      <c r="AH34" s="285"/>
      <c r="AI34" s="285"/>
      <c r="AJ34" s="285"/>
      <c r="AK34" s="285"/>
      <c r="AL34" s="285"/>
      <c r="AM34" s="285"/>
      <c r="AN34" s="285"/>
      <c r="AO34" s="285"/>
      <c r="AP34" s="285"/>
      <c r="AQ34" s="285"/>
      <c r="AR34" s="285"/>
      <c r="AS34" s="285"/>
    </row>
    <row r="35" spans="1:45" s="291" customFormat="1" ht="63" x14ac:dyDescent="0.25">
      <c r="A35" s="82"/>
      <c r="B35" s="288" t="str">
        <f>'1-2022'!B35</f>
        <v>Технологическое присоединение энергопринимающих устройств потребителей максимальной мощностью до 150 кВт включительно, всего</v>
      </c>
      <c r="C35" s="290" t="s">
        <v>813</v>
      </c>
      <c r="D35" s="285"/>
      <c r="E35" s="285"/>
      <c r="F35" s="285"/>
      <c r="G35" s="285"/>
      <c r="H35" s="285"/>
      <c r="I35" s="285"/>
      <c r="J35" s="285"/>
      <c r="K35" s="285"/>
      <c r="L35" s="286"/>
      <c r="M35" s="418"/>
      <c r="N35" s="285"/>
      <c r="O35" s="285"/>
      <c r="P35" s="285"/>
      <c r="Q35" s="285"/>
      <c r="R35" s="285"/>
      <c r="S35" s="285"/>
      <c r="T35" s="285"/>
      <c r="U35" s="285"/>
      <c r="V35" s="285"/>
      <c r="W35" s="286"/>
      <c r="X35" s="285"/>
      <c r="Y35" s="285"/>
      <c r="Z35" s="285"/>
      <c r="AA35" s="285"/>
      <c r="AB35" s="285"/>
      <c r="AC35" s="285"/>
      <c r="AD35" s="285"/>
      <c r="AE35" s="285"/>
      <c r="AF35" s="285"/>
      <c r="AG35" s="285"/>
      <c r="AH35" s="285"/>
      <c r="AI35" s="285"/>
      <c r="AJ35" s="285"/>
      <c r="AK35" s="285"/>
      <c r="AL35" s="285"/>
      <c r="AM35" s="285"/>
      <c r="AN35" s="285"/>
      <c r="AO35" s="285"/>
      <c r="AP35" s="285"/>
      <c r="AQ35" s="285"/>
      <c r="AR35" s="285"/>
      <c r="AS35" s="285"/>
    </row>
    <row r="36" spans="1:45" s="291" customFormat="1" ht="36" customHeight="1" x14ac:dyDescent="0.25">
      <c r="A36" s="82"/>
      <c r="B36" s="288" t="s">
        <v>1075</v>
      </c>
      <c r="C36" s="290" t="s">
        <v>813</v>
      </c>
      <c r="D36" s="285"/>
      <c r="E36" s="285"/>
      <c r="F36" s="285"/>
      <c r="G36" s="285"/>
      <c r="H36" s="285"/>
      <c r="I36" s="285"/>
      <c r="J36" s="285"/>
      <c r="K36" s="285"/>
      <c r="L36" s="286">
        <v>2</v>
      </c>
      <c r="M36" s="418">
        <v>2</v>
      </c>
      <c r="N36" s="285"/>
      <c r="O36" s="285"/>
      <c r="P36" s="285"/>
      <c r="Q36" s="285"/>
      <c r="R36" s="285"/>
      <c r="S36" s="285"/>
      <c r="T36" s="285"/>
      <c r="U36" s="285"/>
      <c r="V36" s="285"/>
      <c r="W36" s="286"/>
      <c r="X36" s="285"/>
      <c r="Y36" s="285"/>
      <c r="Z36" s="285"/>
      <c r="AA36" s="285"/>
      <c r="AB36" s="285"/>
      <c r="AC36" s="285"/>
      <c r="AD36" s="285"/>
      <c r="AE36" s="285"/>
      <c r="AF36" s="285"/>
      <c r="AG36" s="285"/>
      <c r="AH36" s="285"/>
      <c r="AI36" s="285"/>
      <c r="AJ36" s="285"/>
      <c r="AK36" s="285"/>
      <c r="AL36" s="285"/>
      <c r="AM36" s="285"/>
      <c r="AN36" s="285"/>
      <c r="AO36" s="285"/>
      <c r="AP36" s="285"/>
      <c r="AQ36" s="285"/>
      <c r="AR36" s="285"/>
      <c r="AS36" s="285"/>
    </row>
    <row r="37" spans="1:45" s="291" customFormat="1" ht="15.75" x14ac:dyDescent="0.25">
      <c r="A37" s="82"/>
      <c r="B37" s="288"/>
      <c r="C37" s="290"/>
      <c r="D37" s="285"/>
      <c r="E37" s="285"/>
      <c r="F37" s="285"/>
      <c r="G37" s="285"/>
      <c r="H37" s="285"/>
      <c r="I37" s="285"/>
      <c r="J37" s="285"/>
      <c r="K37" s="285"/>
      <c r="L37" s="286"/>
      <c r="M37" s="285"/>
      <c r="N37" s="285"/>
      <c r="O37" s="285"/>
      <c r="P37" s="285"/>
      <c r="Q37" s="285"/>
      <c r="R37" s="285"/>
      <c r="S37" s="285"/>
      <c r="T37" s="285"/>
      <c r="U37" s="285"/>
      <c r="V37" s="285"/>
      <c r="W37" s="286"/>
      <c r="X37" s="285"/>
      <c r="Y37" s="285"/>
      <c r="Z37" s="285"/>
      <c r="AA37" s="285"/>
      <c r="AB37" s="285"/>
      <c r="AC37" s="285"/>
      <c r="AD37" s="285"/>
      <c r="AE37" s="285"/>
      <c r="AF37" s="285"/>
      <c r="AG37" s="285"/>
      <c r="AH37" s="285"/>
      <c r="AI37" s="285"/>
      <c r="AJ37" s="285"/>
      <c r="AK37" s="285"/>
      <c r="AL37" s="285"/>
      <c r="AM37" s="285"/>
      <c r="AN37" s="285"/>
      <c r="AO37" s="285"/>
      <c r="AP37" s="285"/>
      <c r="AQ37" s="285"/>
      <c r="AR37" s="285"/>
      <c r="AS37" s="285"/>
    </row>
    <row r="38" spans="1:45" s="291" customFormat="1" ht="31.5" x14ac:dyDescent="0.25">
      <c r="A38" s="82" t="s">
        <v>553</v>
      </c>
      <c r="B38" s="289" t="s">
        <v>523</v>
      </c>
      <c r="C38" s="290"/>
      <c r="D38" s="285" t="s">
        <v>763</v>
      </c>
      <c r="E38" s="285"/>
      <c r="F38" s="285"/>
      <c r="G38" s="285"/>
      <c r="H38" s="285"/>
      <c r="I38" s="285"/>
      <c r="J38" s="285"/>
      <c r="K38" s="285"/>
      <c r="L38" s="286"/>
      <c r="M38" s="285"/>
      <c r="N38" s="285"/>
      <c r="O38" s="285"/>
      <c r="P38" s="285"/>
      <c r="Q38" s="285"/>
      <c r="R38" s="285"/>
      <c r="S38" s="285"/>
      <c r="T38" s="285"/>
      <c r="U38" s="285"/>
      <c r="V38" s="285"/>
      <c r="W38" s="286"/>
      <c r="X38" s="285"/>
      <c r="Y38" s="285"/>
      <c r="Z38" s="285"/>
      <c r="AA38" s="285"/>
      <c r="AB38" s="285"/>
      <c r="AC38" s="285"/>
      <c r="AD38" s="285"/>
      <c r="AE38" s="285"/>
      <c r="AF38" s="285"/>
      <c r="AG38" s="285"/>
      <c r="AH38" s="285"/>
      <c r="AI38" s="285"/>
      <c r="AJ38" s="285"/>
      <c r="AK38" s="285"/>
      <c r="AL38" s="285"/>
      <c r="AM38" s="285"/>
      <c r="AN38" s="285"/>
      <c r="AO38" s="285"/>
      <c r="AP38" s="285"/>
      <c r="AQ38" s="285"/>
      <c r="AR38" s="285"/>
      <c r="AS38" s="285"/>
    </row>
    <row r="39" spans="1:45" s="291" customFormat="1" ht="47.25" x14ac:dyDescent="0.25">
      <c r="A39" s="82" t="s">
        <v>554</v>
      </c>
      <c r="B39" s="289" t="s">
        <v>522</v>
      </c>
      <c r="C39" s="290"/>
      <c r="D39" s="285" t="s">
        <v>763</v>
      </c>
      <c r="E39" s="285"/>
      <c r="F39" s="285"/>
      <c r="G39" s="285"/>
      <c r="H39" s="285"/>
      <c r="I39" s="285"/>
      <c r="J39" s="285"/>
      <c r="K39" s="285"/>
      <c r="L39" s="286"/>
      <c r="M39" s="285"/>
      <c r="N39" s="285"/>
      <c r="O39" s="285"/>
      <c r="P39" s="285"/>
      <c r="Q39" s="285"/>
      <c r="R39" s="285"/>
      <c r="S39" s="285"/>
      <c r="T39" s="285"/>
      <c r="U39" s="285"/>
      <c r="V39" s="285"/>
      <c r="W39" s="286"/>
      <c r="X39" s="285"/>
      <c r="Y39" s="285"/>
      <c r="Z39" s="285"/>
      <c r="AA39" s="285"/>
      <c r="AB39" s="285"/>
      <c r="AC39" s="285"/>
      <c r="AD39" s="285"/>
      <c r="AE39" s="285"/>
      <c r="AF39" s="285"/>
      <c r="AG39" s="285"/>
      <c r="AH39" s="285"/>
      <c r="AI39" s="285"/>
      <c r="AJ39" s="285"/>
      <c r="AK39" s="285"/>
      <c r="AL39" s="285"/>
      <c r="AM39" s="285"/>
      <c r="AN39" s="285"/>
      <c r="AO39" s="285"/>
      <c r="AP39" s="285"/>
      <c r="AQ39" s="285"/>
      <c r="AR39" s="285"/>
      <c r="AS39" s="285"/>
    </row>
    <row r="40" spans="1:45" s="291" customFormat="1" ht="78.75" x14ac:dyDescent="0.25">
      <c r="A40" s="82" t="s">
        <v>555</v>
      </c>
      <c r="B40" s="289" t="s">
        <v>749</v>
      </c>
      <c r="C40" s="290"/>
      <c r="D40" s="285" t="s">
        <v>763</v>
      </c>
      <c r="E40" s="285"/>
      <c r="F40" s="285"/>
      <c r="G40" s="285"/>
      <c r="H40" s="285"/>
      <c r="I40" s="285"/>
      <c r="J40" s="285"/>
      <c r="K40" s="285"/>
      <c r="L40" s="286"/>
      <c r="M40" s="285"/>
      <c r="N40" s="285"/>
      <c r="O40" s="285"/>
      <c r="P40" s="285"/>
      <c r="Q40" s="285"/>
      <c r="R40" s="285"/>
      <c r="S40" s="285"/>
      <c r="T40" s="285"/>
      <c r="U40" s="285"/>
      <c r="V40" s="285"/>
      <c r="W40" s="286"/>
      <c r="X40" s="285"/>
      <c r="Y40" s="285"/>
      <c r="Z40" s="285"/>
      <c r="AA40" s="285"/>
      <c r="AB40" s="285"/>
      <c r="AC40" s="285"/>
      <c r="AD40" s="285"/>
      <c r="AE40" s="285"/>
      <c r="AF40" s="285"/>
      <c r="AG40" s="285"/>
      <c r="AH40" s="285"/>
      <c r="AI40" s="285"/>
      <c r="AJ40" s="285"/>
      <c r="AK40" s="285"/>
      <c r="AL40" s="285"/>
      <c r="AM40" s="285"/>
      <c r="AN40" s="285"/>
      <c r="AO40" s="285"/>
      <c r="AP40" s="285"/>
      <c r="AQ40" s="285"/>
      <c r="AR40" s="285"/>
      <c r="AS40" s="285"/>
    </row>
    <row r="41" spans="1:45" s="291" customFormat="1" ht="47.25" x14ac:dyDescent="0.25">
      <c r="A41" s="477" t="s">
        <v>551</v>
      </c>
      <c r="B41" s="475" t="s">
        <v>750</v>
      </c>
      <c r="C41" s="290"/>
      <c r="D41" s="285"/>
      <c r="E41" s="285"/>
      <c r="F41" s="285"/>
      <c r="G41" s="285"/>
      <c r="H41" s="285"/>
      <c r="I41" s="285"/>
      <c r="J41" s="476"/>
      <c r="K41" s="285"/>
      <c r="L41" s="286">
        <f>L45+L43</f>
        <v>5.03</v>
      </c>
      <c r="M41" s="286">
        <f>M42</f>
        <v>5.03</v>
      </c>
      <c r="N41" s="476"/>
      <c r="O41" s="476"/>
      <c r="P41" s="476"/>
      <c r="Q41" s="476"/>
      <c r="R41" s="476"/>
      <c r="S41" s="285"/>
      <c r="T41" s="285"/>
      <c r="U41" s="285"/>
      <c r="V41" s="286">
        <f>V60</f>
        <v>0.35</v>
      </c>
      <c r="W41" s="286">
        <f>W60</f>
        <v>0.35</v>
      </c>
      <c r="X41" s="285"/>
      <c r="Y41" s="285"/>
      <c r="Z41" s="285"/>
      <c r="AA41" s="285"/>
      <c r="AB41" s="285"/>
      <c r="AC41" s="285"/>
      <c r="AD41" s="285"/>
      <c r="AE41" s="285"/>
      <c r="AF41" s="285"/>
      <c r="AG41" s="285"/>
      <c r="AH41" s="285"/>
      <c r="AI41" s="285"/>
      <c r="AJ41" s="285"/>
      <c r="AK41" s="285"/>
      <c r="AL41" s="285"/>
      <c r="AM41" s="285"/>
      <c r="AN41" s="285"/>
      <c r="AO41" s="285"/>
      <c r="AP41" s="285"/>
      <c r="AQ41" s="285"/>
      <c r="AR41" s="285"/>
      <c r="AS41" s="285"/>
    </row>
    <row r="42" spans="1:45" s="291" customFormat="1" ht="63" customHeight="1" x14ac:dyDescent="0.25">
      <c r="A42" s="82" t="s">
        <v>556</v>
      </c>
      <c r="B42" s="478" t="s">
        <v>764</v>
      </c>
      <c r="C42" s="290"/>
      <c r="D42" s="285"/>
      <c r="E42" s="285"/>
      <c r="F42" s="285"/>
      <c r="G42" s="285"/>
      <c r="H42" s="285"/>
      <c r="I42" s="285"/>
      <c r="J42" s="285"/>
      <c r="K42" s="285"/>
      <c r="L42" s="286">
        <f>L45</f>
        <v>5.03</v>
      </c>
      <c r="M42" s="286">
        <f>SUM(M46:M58)</f>
        <v>5.03</v>
      </c>
      <c r="N42" s="285"/>
      <c r="O42" s="285"/>
      <c r="P42" s="285"/>
      <c r="Q42" s="285"/>
      <c r="R42" s="285"/>
      <c r="S42" s="285"/>
      <c r="T42" s="285"/>
      <c r="U42" s="285"/>
      <c r="V42" s="285"/>
      <c r="W42" s="286"/>
      <c r="X42" s="285"/>
      <c r="Y42" s="285"/>
      <c r="Z42" s="285"/>
      <c r="AA42" s="285"/>
      <c r="AB42" s="285"/>
      <c r="AC42" s="285"/>
      <c r="AD42" s="285"/>
      <c r="AE42" s="285"/>
      <c r="AF42" s="285"/>
      <c r="AG42" s="285"/>
      <c r="AH42" s="285"/>
      <c r="AI42" s="285"/>
      <c r="AJ42" s="285"/>
      <c r="AK42" s="285"/>
      <c r="AL42" s="285"/>
      <c r="AM42" s="285"/>
      <c r="AN42" s="285"/>
      <c r="AO42" s="285"/>
      <c r="AP42" s="285"/>
      <c r="AQ42" s="285"/>
      <c r="AR42" s="285"/>
      <c r="AS42" s="285"/>
    </row>
    <row r="43" spans="1:45" s="291" customFormat="1" ht="36.75" customHeight="1" x14ac:dyDescent="0.25">
      <c r="A43" s="82" t="s">
        <v>603</v>
      </c>
      <c r="B43" s="289" t="s">
        <v>765</v>
      </c>
      <c r="C43" s="290"/>
      <c r="D43" s="285"/>
      <c r="E43" s="285"/>
      <c r="F43" s="285"/>
      <c r="G43" s="285"/>
      <c r="H43" s="285"/>
      <c r="I43" s="285"/>
      <c r="J43" s="285"/>
      <c r="K43" s="285"/>
      <c r="L43" s="286"/>
      <c r="M43" s="286"/>
      <c r="N43" s="285"/>
      <c r="O43" s="285"/>
      <c r="P43" s="285"/>
      <c r="Q43" s="285"/>
      <c r="R43" s="285"/>
      <c r="S43" s="285"/>
      <c r="T43" s="285"/>
      <c r="U43" s="285"/>
      <c r="V43" s="285"/>
      <c r="W43" s="286"/>
      <c r="X43" s="285"/>
      <c r="Y43" s="285"/>
      <c r="Z43" s="285"/>
      <c r="AA43" s="285"/>
      <c r="AB43" s="285"/>
      <c r="AC43" s="285"/>
      <c r="AD43" s="285"/>
      <c r="AE43" s="285"/>
      <c r="AF43" s="285"/>
      <c r="AG43" s="285"/>
      <c r="AH43" s="285"/>
      <c r="AI43" s="285"/>
      <c r="AJ43" s="285"/>
      <c r="AK43" s="285"/>
      <c r="AL43" s="285"/>
      <c r="AM43" s="285"/>
      <c r="AN43" s="285"/>
      <c r="AO43" s="285"/>
      <c r="AP43" s="285"/>
      <c r="AQ43" s="285"/>
      <c r="AR43" s="285"/>
      <c r="AS43" s="285"/>
    </row>
    <row r="44" spans="1:45" s="291" customFormat="1" ht="15.75" x14ac:dyDescent="0.25">
      <c r="A44" s="82"/>
      <c r="B44" s="289"/>
      <c r="C44" s="290"/>
      <c r="D44" s="285"/>
      <c r="E44" s="285"/>
      <c r="F44" s="285"/>
      <c r="G44" s="285"/>
      <c r="H44" s="285"/>
      <c r="I44" s="285"/>
      <c r="J44" s="285"/>
      <c r="K44" s="285"/>
      <c r="L44" s="286"/>
      <c r="M44" s="286"/>
      <c r="N44" s="285"/>
      <c r="O44" s="285"/>
      <c r="P44" s="285"/>
      <c r="Q44" s="285"/>
      <c r="R44" s="285"/>
      <c r="S44" s="285"/>
      <c r="T44" s="285"/>
      <c r="U44" s="285"/>
      <c r="V44" s="285"/>
      <c r="W44" s="286"/>
      <c r="X44" s="285"/>
      <c r="Y44" s="285"/>
      <c r="Z44" s="285"/>
      <c r="AA44" s="285"/>
      <c r="AB44" s="285"/>
      <c r="AC44" s="285"/>
      <c r="AD44" s="285"/>
      <c r="AE44" s="285"/>
      <c r="AF44" s="285"/>
      <c r="AG44" s="285"/>
      <c r="AH44" s="285"/>
      <c r="AI44" s="285"/>
      <c r="AJ44" s="285"/>
      <c r="AK44" s="285"/>
      <c r="AL44" s="285"/>
      <c r="AM44" s="285"/>
      <c r="AN44" s="285"/>
      <c r="AO44" s="285"/>
      <c r="AP44" s="285"/>
      <c r="AQ44" s="285"/>
      <c r="AR44" s="285"/>
      <c r="AS44" s="285"/>
    </row>
    <row r="45" spans="1:45" s="291" customFormat="1" ht="63" x14ac:dyDescent="0.25">
      <c r="A45" s="82" t="s">
        <v>604</v>
      </c>
      <c r="B45" s="289" t="s">
        <v>766</v>
      </c>
      <c r="C45" s="290"/>
      <c r="D45" s="285"/>
      <c r="E45" s="285"/>
      <c r="F45" s="285"/>
      <c r="G45" s="285"/>
      <c r="H45" s="285"/>
      <c r="I45" s="285"/>
      <c r="J45" s="285"/>
      <c r="K45" s="285"/>
      <c r="L45" s="286">
        <f>SUM(L46:L58)</f>
        <v>5.03</v>
      </c>
      <c r="M45" s="286">
        <f>SUM(M46:M58)</f>
        <v>5.03</v>
      </c>
      <c r="N45" s="285"/>
      <c r="O45" s="285"/>
      <c r="P45" s="285"/>
      <c r="Q45" s="285"/>
      <c r="R45" s="285"/>
      <c r="S45" s="285"/>
      <c r="T45" s="285"/>
      <c r="U45" s="285"/>
      <c r="V45" s="285"/>
      <c r="W45" s="286"/>
      <c r="X45" s="285"/>
      <c r="Y45" s="285"/>
      <c r="Z45" s="285"/>
      <c r="AA45" s="285"/>
      <c r="AB45" s="285"/>
      <c r="AC45" s="285"/>
      <c r="AD45" s="285"/>
      <c r="AE45" s="285"/>
      <c r="AF45" s="285"/>
      <c r="AG45" s="285"/>
      <c r="AH45" s="285"/>
      <c r="AI45" s="285"/>
      <c r="AJ45" s="285"/>
      <c r="AK45" s="285"/>
      <c r="AL45" s="285"/>
      <c r="AM45" s="285"/>
      <c r="AN45" s="285"/>
      <c r="AO45" s="285"/>
      <c r="AP45" s="285"/>
      <c r="AQ45" s="285"/>
      <c r="AR45" s="285"/>
      <c r="AS45" s="285"/>
    </row>
    <row r="46" spans="1:45" s="291" customFormat="1" ht="31.5" x14ac:dyDescent="0.25">
      <c r="A46" s="82"/>
      <c r="B46" s="288" t="s">
        <v>1041</v>
      </c>
      <c r="C46" s="459" t="s">
        <v>813</v>
      </c>
      <c r="D46" s="285"/>
      <c r="E46" s="285"/>
      <c r="F46" s="285"/>
      <c r="G46" s="285"/>
      <c r="H46" s="285"/>
      <c r="I46" s="285"/>
      <c r="J46" s="285"/>
      <c r="K46" s="285"/>
      <c r="L46" s="286">
        <v>0.4</v>
      </c>
      <c r="M46" s="286">
        <v>0.4</v>
      </c>
      <c r="N46" s="285"/>
      <c r="O46" s="285"/>
      <c r="P46" s="285"/>
      <c r="Q46" s="285"/>
      <c r="R46" s="285"/>
      <c r="S46" s="285"/>
      <c r="T46" s="285"/>
      <c r="U46" s="285"/>
      <c r="V46" s="285"/>
      <c r="W46" s="286"/>
      <c r="X46" s="285"/>
      <c r="Y46" s="285"/>
      <c r="Z46" s="285"/>
      <c r="AA46" s="285"/>
      <c r="AB46" s="285"/>
      <c r="AC46" s="285"/>
      <c r="AD46" s="285"/>
      <c r="AE46" s="285"/>
      <c r="AF46" s="285"/>
      <c r="AG46" s="285"/>
      <c r="AH46" s="285"/>
      <c r="AI46" s="285"/>
      <c r="AJ46" s="285"/>
      <c r="AK46" s="285"/>
      <c r="AL46" s="285"/>
      <c r="AM46" s="285"/>
      <c r="AN46" s="285"/>
      <c r="AO46" s="285"/>
      <c r="AP46" s="285"/>
      <c r="AQ46" s="285"/>
      <c r="AR46" s="285"/>
      <c r="AS46" s="285"/>
    </row>
    <row r="47" spans="1:45" s="291" customFormat="1" ht="31.5" x14ac:dyDescent="0.25">
      <c r="A47" s="82"/>
      <c r="B47" s="282" t="s">
        <v>1124</v>
      </c>
      <c r="C47" s="539" t="s">
        <v>813</v>
      </c>
      <c r="D47" s="285"/>
      <c r="E47" s="285"/>
      <c r="F47" s="285"/>
      <c r="G47" s="285"/>
      <c r="H47" s="285"/>
      <c r="I47" s="285"/>
      <c r="J47" s="285"/>
      <c r="K47" s="285"/>
      <c r="L47" s="286"/>
      <c r="M47" s="286"/>
      <c r="N47" s="285"/>
      <c r="O47" s="285"/>
      <c r="P47" s="285"/>
      <c r="Q47" s="285"/>
      <c r="R47" s="285"/>
      <c r="S47" s="285"/>
      <c r="T47" s="285"/>
      <c r="U47" s="285"/>
      <c r="V47" s="285"/>
      <c r="W47" s="286"/>
      <c r="X47" s="285"/>
      <c r="Y47" s="285"/>
      <c r="Z47" s="285"/>
      <c r="AA47" s="285"/>
      <c r="AB47" s="285"/>
      <c r="AC47" s="285"/>
      <c r="AD47" s="285"/>
      <c r="AE47" s="285"/>
      <c r="AF47" s="285"/>
      <c r="AG47" s="285"/>
      <c r="AH47" s="285"/>
      <c r="AI47" s="285"/>
      <c r="AJ47" s="285"/>
      <c r="AK47" s="285"/>
      <c r="AL47" s="285"/>
      <c r="AM47" s="285"/>
      <c r="AN47" s="285"/>
      <c r="AO47" s="285"/>
      <c r="AP47" s="285"/>
      <c r="AQ47" s="285"/>
      <c r="AR47" s="285"/>
      <c r="AS47" s="285"/>
    </row>
    <row r="48" spans="1:45" s="291" customFormat="1" ht="31.5" x14ac:dyDescent="0.25">
      <c r="A48" s="82"/>
      <c r="B48" s="282" t="s">
        <v>1062</v>
      </c>
      <c r="C48" s="539" t="s">
        <v>813</v>
      </c>
      <c r="D48" s="285"/>
      <c r="E48" s="285"/>
      <c r="F48" s="285"/>
      <c r="G48" s="285"/>
      <c r="H48" s="285"/>
      <c r="I48" s="285"/>
      <c r="J48" s="285"/>
      <c r="K48" s="285"/>
      <c r="L48" s="286"/>
      <c r="M48" s="286"/>
      <c r="N48" s="285"/>
      <c r="O48" s="285"/>
      <c r="P48" s="285"/>
      <c r="Q48" s="285"/>
      <c r="R48" s="285"/>
      <c r="S48" s="285"/>
      <c r="T48" s="285"/>
      <c r="U48" s="285"/>
      <c r="V48" s="285"/>
      <c r="W48" s="286"/>
      <c r="X48" s="285"/>
      <c r="Y48" s="285"/>
      <c r="Z48" s="285"/>
      <c r="AA48" s="285"/>
      <c r="AB48" s="285"/>
      <c r="AC48" s="285"/>
      <c r="AD48" s="285"/>
      <c r="AE48" s="285"/>
      <c r="AF48" s="285"/>
      <c r="AG48" s="285"/>
      <c r="AH48" s="285"/>
      <c r="AI48" s="285"/>
      <c r="AJ48" s="285"/>
      <c r="AK48" s="285"/>
      <c r="AL48" s="285"/>
      <c r="AM48" s="285"/>
      <c r="AN48" s="285"/>
      <c r="AO48" s="285"/>
      <c r="AP48" s="285"/>
      <c r="AQ48" s="285"/>
      <c r="AR48" s="285"/>
      <c r="AS48" s="285"/>
    </row>
    <row r="49" spans="1:45" s="291" customFormat="1" ht="15.75" x14ac:dyDescent="0.25">
      <c r="A49" s="82"/>
      <c r="B49" s="282" t="s">
        <v>814</v>
      </c>
      <c r="C49" s="539" t="s">
        <v>813</v>
      </c>
      <c r="D49" s="285"/>
      <c r="E49" s="285"/>
      <c r="F49" s="285"/>
      <c r="G49" s="285"/>
      <c r="H49" s="285"/>
      <c r="I49" s="285"/>
      <c r="J49" s="285"/>
      <c r="K49" s="285"/>
      <c r="L49" s="286"/>
      <c r="M49" s="286"/>
      <c r="N49" s="285"/>
      <c r="O49" s="285"/>
      <c r="P49" s="285"/>
      <c r="Q49" s="285"/>
      <c r="R49" s="285"/>
      <c r="S49" s="285"/>
      <c r="T49" s="285"/>
      <c r="U49" s="285"/>
      <c r="V49" s="285"/>
      <c r="W49" s="286"/>
      <c r="X49" s="285"/>
      <c r="Y49" s="285"/>
      <c r="Z49" s="285"/>
      <c r="AA49" s="285"/>
      <c r="AB49" s="285"/>
      <c r="AC49" s="285"/>
      <c r="AD49" s="285"/>
      <c r="AE49" s="285"/>
      <c r="AF49" s="285"/>
      <c r="AG49" s="285"/>
      <c r="AH49" s="285"/>
      <c r="AI49" s="285"/>
      <c r="AJ49" s="285"/>
      <c r="AK49" s="285"/>
      <c r="AL49" s="285"/>
      <c r="AM49" s="285"/>
      <c r="AN49" s="285"/>
      <c r="AO49" s="285"/>
      <c r="AP49" s="285"/>
      <c r="AQ49" s="285"/>
      <c r="AR49" s="285"/>
      <c r="AS49" s="285"/>
    </row>
    <row r="50" spans="1:45" s="291" customFormat="1" ht="31.5" x14ac:dyDescent="0.25">
      <c r="A50" s="82"/>
      <c r="B50" s="288" t="s">
        <v>1042</v>
      </c>
      <c r="C50" s="459" t="s">
        <v>813</v>
      </c>
      <c r="D50" s="285"/>
      <c r="E50" s="285"/>
      <c r="F50" s="285"/>
      <c r="G50" s="285"/>
      <c r="H50" s="285"/>
      <c r="I50" s="285"/>
      <c r="J50" s="285"/>
      <c r="K50" s="285"/>
      <c r="L50" s="286"/>
      <c r="M50" s="286"/>
      <c r="N50" s="285"/>
      <c r="O50" s="285"/>
      <c r="P50" s="285"/>
      <c r="Q50" s="285"/>
      <c r="R50" s="285"/>
      <c r="S50" s="285"/>
      <c r="T50" s="285"/>
      <c r="U50" s="285"/>
      <c r="V50" s="285"/>
      <c r="W50" s="286"/>
      <c r="X50" s="285"/>
      <c r="Y50" s="285"/>
      <c r="Z50" s="285"/>
      <c r="AA50" s="285"/>
      <c r="AB50" s="285"/>
      <c r="AC50" s="285"/>
      <c r="AD50" s="285"/>
      <c r="AE50" s="285"/>
      <c r="AF50" s="285"/>
      <c r="AG50" s="285"/>
      <c r="AH50" s="285"/>
      <c r="AI50" s="285"/>
      <c r="AJ50" s="285"/>
      <c r="AK50" s="285"/>
      <c r="AL50" s="285"/>
      <c r="AM50" s="285"/>
      <c r="AN50" s="285"/>
      <c r="AO50" s="285"/>
      <c r="AP50" s="285"/>
      <c r="AQ50" s="285"/>
      <c r="AR50" s="285"/>
      <c r="AS50" s="285"/>
    </row>
    <row r="51" spans="1:45" s="291" customFormat="1" ht="47.25" x14ac:dyDescent="0.25">
      <c r="A51" s="82"/>
      <c r="B51" s="282" t="s">
        <v>842</v>
      </c>
      <c r="C51" s="459" t="s">
        <v>813</v>
      </c>
      <c r="D51" s="285"/>
      <c r="E51" s="285"/>
      <c r="F51" s="285"/>
      <c r="G51" s="285"/>
      <c r="H51" s="285"/>
      <c r="I51" s="285"/>
      <c r="J51" s="285"/>
      <c r="K51" s="285"/>
      <c r="L51" s="286"/>
      <c r="M51" s="286"/>
      <c r="N51" s="285"/>
      <c r="O51" s="285"/>
      <c r="P51" s="285"/>
      <c r="Q51" s="285"/>
      <c r="R51" s="285"/>
      <c r="S51" s="285"/>
      <c r="T51" s="285"/>
      <c r="U51" s="285"/>
      <c r="V51" s="285"/>
      <c r="W51" s="286"/>
      <c r="X51" s="285"/>
      <c r="Y51" s="285"/>
      <c r="Z51" s="285"/>
      <c r="AA51" s="285"/>
      <c r="AB51" s="285"/>
      <c r="AC51" s="285"/>
      <c r="AD51" s="285"/>
      <c r="AE51" s="285"/>
      <c r="AF51" s="285"/>
      <c r="AG51" s="285"/>
      <c r="AH51" s="285"/>
      <c r="AI51" s="285"/>
      <c r="AJ51" s="285"/>
      <c r="AK51" s="285"/>
      <c r="AL51" s="285"/>
      <c r="AM51" s="285"/>
      <c r="AN51" s="285"/>
      <c r="AO51" s="285"/>
      <c r="AP51" s="285"/>
      <c r="AQ51" s="285"/>
      <c r="AR51" s="285"/>
      <c r="AS51" s="285"/>
    </row>
    <row r="52" spans="1:45" s="291" customFormat="1" ht="31.5" x14ac:dyDescent="0.25">
      <c r="A52" s="82"/>
      <c r="B52" s="282" t="s">
        <v>816</v>
      </c>
      <c r="C52" s="459" t="s">
        <v>813</v>
      </c>
      <c r="D52" s="285"/>
      <c r="E52" s="285"/>
      <c r="F52" s="285"/>
      <c r="G52" s="285"/>
      <c r="H52" s="285"/>
      <c r="I52" s="285"/>
      <c r="J52" s="285"/>
      <c r="K52" s="285"/>
      <c r="L52" s="286"/>
      <c r="M52" s="286"/>
      <c r="N52" s="285"/>
      <c r="O52" s="285"/>
      <c r="P52" s="285"/>
      <c r="Q52" s="285"/>
      <c r="R52" s="285"/>
      <c r="S52" s="285"/>
      <c r="T52" s="285"/>
      <c r="U52" s="285"/>
      <c r="V52" s="285"/>
      <c r="W52" s="286"/>
      <c r="X52" s="285"/>
      <c r="Y52" s="285"/>
      <c r="Z52" s="285"/>
      <c r="AA52" s="285"/>
      <c r="AB52" s="285"/>
      <c r="AC52" s="285"/>
      <c r="AD52" s="285"/>
      <c r="AE52" s="285"/>
      <c r="AF52" s="285"/>
      <c r="AG52" s="285"/>
      <c r="AH52" s="285"/>
      <c r="AI52" s="285"/>
      <c r="AJ52" s="285"/>
      <c r="AK52" s="285"/>
      <c r="AL52" s="285"/>
      <c r="AM52" s="285"/>
      <c r="AN52" s="285"/>
      <c r="AO52" s="285"/>
      <c r="AP52" s="285"/>
      <c r="AQ52" s="285"/>
      <c r="AR52" s="285"/>
      <c r="AS52" s="285"/>
    </row>
    <row r="53" spans="1:45" s="291" customFormat="1" ht="31.5" x14ac:dyDescent="0.25">
      <c r="A53" s="82"/>
      <c r="B53" s="288" t="s">
        <v>1043</v>
      </c>
      <c r="C53" s="459" t="s">
        <v>813</v>
      </c>
      <c r="D53" s="285"/>
      <c r="E53" s="285"/>
      <c r="F53" s="285"/>
      <c r="G53" s="285"/>
      <c r="H53" s="285"/>
      <c r="I53" s="285"/>
      <c r="J53" s="285"/>
      <c r="K53" s="285"/>
      <c r="L53" s="286"/>
      <c r="M53" s="286"/>
      <c r="N53" s="285"/>
      <c r="O53" s="285"/>
      <c r="P53" s="285"/>
      <c r="Q53" s="285"/>
      <c r="R53" s="285"/>
      <c r="S53" s="285"/>
      <c r="T53" s="285"/>
      <c r="U53" s="285"/>
      <c r="V53" s="285"/>
      <c r="W53" s="286"/>
      <c r="X53" s="285"/>
      <c r="Y53" s="285"/>
      <c r="Z53" s="285"/>
      <c r="AA53" s="285"/>
      <c r="AB53" s="285"/>
      <c r="AC53" s="285"/>
      <c r="AD53" s="285"/>
      <c r="AE53" s="285"/>
      <c r="AF53" s="285"/>
      <c r="AG53" s="285"/>
      <c r="AH53" s="285"/>
      <c r="AI53" s="285"/>
      <c r="AJ53" s="285"/>
      <c r="AK53" s="285"/>
      <c r="AL53" s="285"/>
      <c r="AM53" s="285"/>
      <c r="AN53" s="285"/>
      <c r="AO53" s="285"/>
      <c r="AP53" s="285"/>
      <c r="AQ53" s="285"/>
      <c r="AR53" s="285"/>
      <c r="AS53" s="285"/>
    </row>
    <row r="54" spans="1:45" s="291" customFormat="1" ht="31.5" x14ac:dyDescent="0.25">
      <c r="A54" s="82"/>
      <c r="B54" s="282" t="s">
        <v>1152</v>
      </c>
      <c r="C54" s="544" t="s">
        <v>813</v>
      </c>
      <c r="D54" s="285"/>
      <c r="E54" s="285"/>
      <c r="F54" s="285"/>
      <c r="G54" s="285"/>
      <c r="H54" s="285"/>
      <c r="I54" s="285"/>
      <c r="J54" s="285"/>
      <c r="K54" s="285"/>
      <c r="L54" s="286"/>
      <c r="M54" s="286"/>
      <c r="N54" s="285"/>
      <c r="O54" s="285"/>
      <c r="P54" s="285"/>
      <c r="Q54" s="285"/>
      <c r="R54" s="285"/>
      <c r="S54" s="285"/>
      <c r="T54" s="285"/>
      <c r="U54" s="285"/>
      <c r="V54" s="285"/>
      <c r="W54" s="286"/>
      <c r="X54" s="285"/>
      <c r="Y54" s="285"/>
      <c r="Z54" s="285"/>
      <c r="AA54" s="285"/>
      <c r="AB54" s="285"/>
      <c r="AC54" s="285"/>
      <c r="AD54" s="285"/>
      <c r="AE54" s="285"/>
      <c r="AF54" s="285"/>
      <c r="AG54" s="285"/>
      <c r="AH54" s="285"/>
      <c r="AI54" s="285"/>
      <c r="AJ54" s="285"/>
      <c r="AK54" s="285"/>
      <c r="AL54" s="285"/>
      <c r="AM54" s="285"/>
      <c r="AN54" s="285"/>
      <c r="AO54" s="285"/>
      <c r="AP54" s="285"/>
      <c r="AQ54" s="285"/>
      <c r="AR54" s="285"/>
      <c r="AS54" s="285"/>
    </row>
    <row r="55" spans="1:45" s="291" customFormat="1" ht="31.5" x14ac:dyDescent="0.25">
      <c r="A55" s="82"/>
      <c r="B55" s="282" t="s">
        <v>1153</v>
      </c>
      <c r="C55" s="544" t="s">
        <v>813</v>
      </c>
      <c r="D55" s="285"/>
      <c r="E55" s="285"/>
      <c r="F55" s="285"/>
      <c r="G55" s="285"/>
      <c r="H55" s="285"/>
      <c r="I55" s="285"/>
      <c r="J55" s="285"/>
      <c r="K55" s="285"/>
      <c r="L55" s="286">
        <v>0.4</v>
      </c>
      <c r="M55" s="286">
        <v>0.4</v>
      </c>
      <c r="N55" s="285"/>
      <c r="O55" s="285"/>
      <c r="P55" s="285"/>
      <c r="Q55" s="285"/>
      <c r="R55" s="285"/>
      <c r="S55" s="285"/>
      <c r="T55" s="285"/>
      <c r="U55" s="285"/>
      <c r="V55" s="285"/>
      <c r="W55" s="286"/>
      <c r="X55" s="285"/>
      <c r="Y55" s="285"/>
      <c r="Z55" s="285"/>
      <c r="AA55" s="285"/>
      <c r="AB55" s="285"/>
      <c r="AC55" s="285"/>
      <c r="AD55" s="285"/>
      <c r="AE55" s="285"/>
      <c r="AF55" s="285"/>
      <c r="AG55" s="285"/>
      <c r="AH55" s="285"/>
      <c r="AI55" s="285"/>
      <c r="AJ55" s="285"/>
      <c r="AK55" s="285"/>
      <c r="AL55" s="285"/>
      <c r="AM55" s="285"/>
      <c r="AN55" s="285"/>
      <c r="AO55" s="285"/>
      <c r="AP55" s="285"/>
      <c r="AQ55" s="285"/>
      <c r="AR55" s="285"/>
      <c r="AS55" s="285"/>
    </row>
    <row r="56" spans="1:45" s="291" customFormat="1" ht="63" x14ac:dyDescent="0.25">
      <c r="A56" s="82"/>
      <c r="B56" s="283" t="s">
        <v>1142</v>
      </c>
      <c r="C56" s="600" t="s">
        <v>813</v>
      </c>
      <c r="D56" s="285"/>
      <c r="E56" s="285"/>
      <c r="F56" s="285"/>
      <c r="G56" s="285"/>
      <c r="H56" s="285"/>
      <c r="I56" s="285"/>
      <c r="J56" s="285"/>
      <c r="K56" s="285"/>
      <c r="L56" s="286"/>
      <c r="M56" s="286"/>
      <c r="N56" s="285"/>
      <c r="O56" s="285"/>
      <c r="P56" s="285"/>
      <c r="Q56" s="285"/>
      <c r="R56" s="285"/>
      <c r="S56" s="285"/>
      <c r="T56" s="285"/>
      <c r="U56" s="285"/>
      <c r="V56" s="285"/>
      <c r="W56" s="286"/>
      <c r="X56" s="285"/>
      <c r="Y56" s="285"/>
      <c r="Z56" s="285"/>
      <c r="AA56" s="285"/>
      <c r="AB56" s="285"/>
      <c r="AC56" s="285"/>
      <c r="AD56" s="285"/>
      <c r="AE56" s="285"/>
      <c r="AF56" s="285"/>
      <c r="AG56" s="285"/>
      <c r="AH56" s="285"/>
      <c r="AI56" s="285"/>
      <c r="AJ56" s="285"/>
      <c r="AK56" s="285"/>
      <c r="AL56" s="285"/>
      <c r="AM56" s="285"/>
      <c r="AN56" s="285"/>
      <c r="AO56" s="285"/>
      <c r="AP56" s="285"/>
      <c r="AQ56" s="285"/>
      <c r="AR56" s="285"/>
      <c r="AS56" s="285"/>
    </row>
    <row r="57" spans="1:45" s="291" customFormat="1" ht="63" x14ac:dyDescent="0.25">
      <c r="A57" s="82"/>
      <c r="B57" s="283" t="s">
        <v>1143</v>
      </c>
      <c r="C57" s="600" t="s">
        <v>813</v>
      </c>
      <c r="D57" s="285"/>
      <c r="E57" s="285"/>
      <c r="F57" s="285"/>
      <c r="G57" s="285"/>
      <c r="H57" s="285"/>
      <c r="I57" s="285"/>
      <c r="J57" s="285"/>
      <c r="K57" s="285"/>
      <c r="L57" s="286"/>
      <c r="M57" s="286"/>
      <c r="N57" s="285"/>
      <c r="O57" s="285"/>
      <c r="P57" s="285"/>
      <c r="Q57" s="285"/>
      <c r="R57" s="285"/>
      <c r="S57" s="285"/>
      <c r="T57" s="285"/>
      <c r="U57" s="285"/>
      <c r="V57" s="285"/>
      <c r="W57" s="286"/>
      <c r="X57" s="285"/>
      <c r="Y57" s="285"/>
      <c r="Z57" s="285"/>
      <c r="AA57" s="285"/>
      <c r="AB57" s="285"/>
      <c r="AC57" s="285"/>
      <c r="AD57" s="285"/>
      <c r="AE57" s="285"/>
      <c r="AF57" s="285"/>
      <c r="AG57" s="285"/>
      <c r="AH57" s="285"/>
      <c r="AI57" s="285"/>
      <c r="AJ57" s="285"/>
      <c r="AK57" s="285"/>
      <c r="AL57" s="285"/>
      <c r="AM57" s="285"/>
      <c r="AN57" s="285"/>
      <c r="AO57" s="285"/>
      <c r="AP57" s="285"/>
      <c r="AQ57" s="285"/>
      <c r="AR57" s="285"/>
      <c r="AS57" s="285"/>
    </row>
    <row r="58" spans="1:45" s="291" customFormat="1" ht="31.5" x14ac:dyDescent="0.25">
      <c r="A58" s="82"/>
      <c r="B58" s="283" t="s">
        <v>819</v>
      </c>
      <c r="C58" s="290" t="s">
        <v>813</v>
      </c>
      <c r="D58" s="285"/>
      <c r="E58" s="285"/>
      <c r="F58" s="285"/>
      <c r="G58" s="285"/>
      <c r="H58" s="285"/>
      <c r="I58" s="285"/>
      <c r="J58" s="285"/>
      <c r="K58" s="285"/>
      <c r="L58" s="286">
        <v>4.2300000000000004</v>
      </c>
      <c r="M58" s="286">
        <v>4.2300000000000004</v>
      </c>
      <c r="N58" s="285"/>
      <c r="O58" s="285"/>
      <c r="P58" s="285"/>
      <c r="Q58" s="285"/>
      <c r="R58" s="285"/>
      <c r="S58" s="285"/>
      <c r="T58" s="285"/>
      <c r="U58" s="285"/>
      <c r="V58" s="285"/>
      <c r="W58" s="286"/>
      <c r="X58" s="285"/>
      <c r="Y58" s="285"/>
      <c r="Z58" s="285"/>
      <c r="AA58" s="285"/>
      <c r="AB58" s="285"/>
      <c r="AC58" s="285"/>
      <c r="AD58" s="285"/>
      <c r="AE58" s="285"/>
      <c r="AF58" s="285"/>
      <c r="AG58" s="285"/>
      <c r="AH58" s="285"/>
      <c r="AI58" s="285"/>
      <c r="AJ58" s="285"/>
      <c r="AK58" s="285"/>
      <c r="AL58" s="285"/>
      <c r="AM58" s="285"/>
      <c r="AN58" s="285"/>
      <c r="AO58" s="285"/>
      <c r="AP58" s="285"/>
      <c r="AQ58" s="285"/>
      <c r="AR58" s="285"/>
      <c r="AS58" s="285"/>
    </row>
    <row r="59" spans="1:45" s="291" customFormat="1" ht="15.75" x14ac:dyDescent="0.25">
      <c r="A59" s="82"/>
      <c r="B59" s="289"/>
      <c r="C59" s="290"/>
      <c r="D59" s="285"/>
      <c r="E59" s="285"/>
      <c r="F59" s="285"/>
      <c r="G59" s="285"/>
      <c r="H59" s="285"/>
      <c r="I59" s="285"/>
      <c r="J59" s="285"/>
      <c r="K59" s="285"/>
      <c r="L59" s="285"/>
      <c r="M59" s="418"/>
      <c r="N59" s="285"/>
      <c r="O59" s="285"/>
      <c r="P59" s="285"/>
      <c r="Q59" s="285"/>
      <c r="R59" s="285"/>
      <c r="S59" s="285"/>
      <c r="T59" s="285"/>
      <c r="U59" s="285"/>
      <c r="V59" s="285"/>
      <c r="W59" s="286"/>
      <c r="X59" s="285"/>
      <c r="Y59" s="285"/>
      <c r="Z59" s="285"/>
      <c r="AA59" s="285"/>
      <c r="AB59" s="285"/>
      <c r="AC59" s="285"/>
      <c r="AD59" s="285"/>
      <c r="AE59" s="285"/>
      <c r="AF59" s="285"/>
      <c r="AG59" s="285"/>
      <c r="AH59" s="285"/>
      <c r="AI59" s="285"/>
      <c r="AJ59" s="285"/>
      <c r="AK59" s="285"/>
      <c r="AL59" s="285"/>
      <c r="AM59" s="285"/>
      <c r="AN59" s="285"/>
      <c r="AO59" s="285"/>
      <c r="AP59" s="285"/>
      <c r="AQ59" s="285"/>
      <c r="AR59" s="285"/>
      <c r="AS59" s="285"/>
    </row>
    <row r="60" spans="1:45" s="291" customFormat="1" ht="47.25" x14ac:dyDescent="0.25">
      <c r="A60" s="82" t="s">
        <v>557</v>
      </c>
      <c r="B60" s="478" t="s">
        <v>751</v>
      </c>
      <c r="C60" s="290"/>
      <c r="D60" s="285"/>
      <c r="E60" s="285"/>
      <c r="F60" s="285"/>
      <c r="G60" s="285"/>
      <c r="H60" s="285"/>
      <c r="I60" s="285"/>
      <c r="J60" s="285"/>
      <c r="K60" s="285"/>
      <c r="L60" s="285"/>
      <c r="M60" s="418"/>
      <c r="N60" s="285"/>
      <c r="O60" s="285"/>
      <c r="P60" s="285"/>
      <c r="Q60" s="285"/>
      <c r="R60" s="285"/>
      <c r="S60" s="285"/>
      <c r="T60" s="285"/>
      <c r="U60" s="285"/>
      <c r="V60" s="286">
        <f>V61</f>
        <v>0.35</v>
      </c>
      <c r="W60" s="286">
        <f>W61</f>
        <v>0.35</v>
      </c>
      <c r="X60" s="285"/>
      <c r="Y60" s="285"/>
      <c r="Z60" s="285"/>
      <c r="AA60" s="285"/>
      <c r="AB60" s="285"/>
      <c r="AC60" s="285"/>
      <c r="AD60" s="285"/>
      <c r="AE60" s="285"/>
      <c r="AF60" s="285"/>
      <c r="AG60" s="285"/>
      <c r="AH60" s="285"/>
      <c r="AI60" s="285"/>
      <c r="AJ60" s="285"/>
      <c r="AK60" s="285"/>
      <c r="AL60" s="285"/>
      <c r="AM60" s="285"/>
      <c r="AN60" s="285"/>
      <c r="AO60" s="285"/>
      <c r="AP60" s="285"/>
      <c r="AQ60" s="285"/>
      <c r="AR60" s="285"/>
      <c r="AS60" s="285"/>
    </row>
    <row r="61" spans="1:45" s="291" customFormat="1" ht="31.5" x14ac:dyDescent="0.25">
      <c r="A61" s="82" t="s">
        <v>607</v>
      </c>
      <c r="B61" s="289" t="s">
        <v>752</v>
      </c>
      <c r="C61" s="290"/>
      <c r="D61" s="285"/>
      <c r="E61" s="285"/>
      <c r="F61" s="285"/>
      <c r="G61" s="285"/>
      <c r="H61" s="285"/>
      <c r="I61" s="285"/>
      <c r="J61" s="285"/>
      <c r="K61" s="285"/>
      <c r="L61" s="285"/>
      <c r="M61" s="286"/>
      <c r="N61" s="285"/>
      <c r="O61" s="285"/>
      <c r="P61" s="285"/>
      <c r="Q61" s="285"/>
      <c r="R61" s="285"/>
      <c r="S61" s="285"/>
      <c r="T61" s="285"/>
      <c r="U61" s="285"/>
      <c r="V61" s="286">
        <f>V62</f>
        <v>0.35</v>
      </c>
      <c r="W61" s="286">
        <f>W62</f>
        <v>0.35</v>
      </c>
      <c r="X61" s="285"/>
      <c r="Y61" s="285"/>
      <c r="Z61" s="285"/>
      <c r="AA61" s="285"/>
      <c r="AB61" s="285"/>
      <c r="AC61" s="285"/>
      <c r="AD61" s="285"/>
      <c r="AE61" s="285"/>
      <c r="AF61" s="285"/>
      <c r="AG61" s="285"/>
      <c r="AH61" s="285"/>
      <c r="AI61" s="285"/>
      <c r="AJ61" s="285"/>
      <c r="AK61" s="285"/>
      <c r="AL61" s="285"/>
      <c r="AM61" s="285"/>
      <c r="AN61" s="285"/>
      <c r="AO61" s="285"/>
      <c r="AP61" s="285"/>
      <c r="AQ61" s="285"/>
      <c r="AR61" s="285"/>
      <c r="AS61" s="285"/>
    </row>
    <row r="62" spans="1:45" s="291" customFormat="1" ht="53.25" customHeight="1" x14ac:dyDescent="0.25">
      <c r="A62" s="82"/>
      <c r="B62" s="289" t="s">
        <v>1084</v>
      </c>
      <c r="C62" s="290"/>
      <c r="D62" s="285"/>
      <c r="E62" s="285"/>
      <c r="F62" s="285"/>
      <c r="G62" s="285"/>
      <c r="H62" s="285"/>
      <c r="I62" s="285"/>
      <c r="J62" s="285"/>
      <c r="K62" s="285"/>
      <c r="L62" s="285"/>
      <c r="M62" s="285"/>
      <c r="N62" s="285"/>
      <c r="O62" s="285"/>
      <c r="P62" s="285"/>
      <c r="Q62" s="285"/>
      <c r="R62" s="285"/>
      <c r="S62" s="285"/>
      <c r="T62" s="285"/>
      <c r="U62" s="285"/>
      <c r="V62" s="418">
        <v>0.35</v>
      </c>
      <c r="W62" s="418">
        <v>0.35</v>
      </c>
      <c r="X62" s="285"/>
      <c r="Y62" s="285"/>
      <c r="Z62" s="285"/>
      <c r="AA62" s="285"/>
      <c r="AB62" s="285"/>
      <c r="AC62" s="285"/>
      <c r="AD62" s="285"/>
      <c r="AE62" s="285"/>
      <c r="AF62" s="285"/>
      <c r="AG62" s="285"/>
      <c r="AH62" s="285"/>
      <c r="AI62" s="285"/>
      <c r="AJ62" s="285"/>
      <c r="AK62" s="285"/>
      <c r="AL62" s="285"/>
      <c r="AM62" s="285"/>
      <c r="AN62" s="285"/>
      <c r="AO62" s="285"/>
      <c r="AP62" s="285"/>
      <c r="AQ62" s="285"/>
      <c r="AR62" s="285"/>
      <c r="AS62" s="285"/>
    </row>
    <row r="63" spans="1:45" s="291" customFormat="1" ht="15.75" x14ac:dyDescent="0.25">
      <c r="A63" s="82"/>
      <c r="B63" s="289"/>
      <c r="C63" s="290"/>
      <c r="D63" s="285"/>
      <c r="E63" s="285"/>
      <c r="F63" s="285"/>
      <c r="G63" s="285"/>
      <c r="H63" s="285"/>
      <c r="I63" s="285"/>
      <c r="J63" s="285"/>
      <c r="K63" s="285"/>
      <c r="L63" s="285"/>
      <c r="M63" s="285"/>
      <c r="N63" s="285"/>
      <c r="O63" s="285"/>
      <c r="P63" s="285"/>
      <c r="Q63" s="285"/>
      <c r="R63" s="285"/>
      <c r="S63" s="285"/>
      <c r="T63" s="285"/>
      <c r="U63" s="285"/>
      <c r="V63" s="285"/>
      <c r="W63" s="418"/>
      <c r="X63" s="285"/>
      <c r="Y63" s="285"/>
      <c r="Z63" s="285"/>
      <c r="AA63" s="285"/>
      <c r="AB63" s="285"/>
      <c r="AC63" s="285"/>
      <c r="AD63" s="285"/>
      <c r="AE63" s="285"/>
      <c r="AF63" s="285"/>
      <c r="AG63" s="285"/>
      <c r="AH63" s="285"/>
      <c r="AI63" s="285"/>
      <c r="AJ63" s="285"/>
      <c r="AK63" s="285"/>
      <c r="AL63" s="285"/>
      <c r="AM63" s="285"/>
      <c r="AN63" s="285"/>
      <c r="AO63" s="285"/>
      <c r="AP63" s="285"/>
      <c r="AQ63" s="285"/>
      <c r="AR63" s="285"/>
      <c r="AS63" s="285"/>
    </row>
    <row r="64" spans="1:45" s="291" customFormat="1" ht="31.5" x14ac:dyDescent="0.25">
      <c r="A64" s="82" t="s">
        <v>611</v>
      </c>
      <c r="B64" s="289" t="s">
        <v>860</v>
      </c>
      <c r="C64" s="290" t="s">
        <v>813</v>
      </c>
      <c r="D64" s="285"/>
      <c r="E64" s="285"/>
      <c r="F64" s="285"/>
      <c r="G64" s="285"/>
      <c r="H64" s="285"/>
      <c r="I64" s="285"/>
      <c r="J64" s="285"/>
      <c r="K64" s="285"/>
      <c r="L64" s="285"/>
      <c r="M64" s="285"/>
      <c r="N64" s="285"/>
      <c r="O64" s="285"/>
      <c r="P64" s="285"/>
      <c r="Q64" s="285"/>
      <c r="R64" s="285"/>
      <c r="S64" s="285"/>
      <c r="T64" s="285"/>
      <c r="U64" s="285"/>
      <c r="V64" s="285"/>
      <c r="W64" s="481"/>
      <c r="X64" s="285"/>
      <c r="Y64" s="285"/>
      <c r="Z64" s="285"/>
      <c r="AA64" s="285"/>
      <c r="AB64" s="285"/>
      <c r="AC64" s="285"/>
      <c r="AD64" s="285"/>
      <c r="AE64" s="285"/>
      <c r="AF64" s="285"/>
      <c r="AG64" s="285"/>
      <c r="AH64" s="285"/>
      <c r="AI64" s="285"/>
      <c r="AJ64" s="285"/>
      <c r="AK64" s="285"/>
      <c r="AL64" s="285"/>
      <c r="AM64" s="285"/>
      <c r="AN64" s="285"/>
      <c r="AO64" s="285"/>
      <c r="AP64" s="285"/>
      <c r="AQ64" s="285"/>
      <c r="AR64" s="285"/>
      <c r="AS64" s="285"/>
    </row>
    <row r="65" spans="1:45" s="291" customFormat="1" ht="47.25" x14ac:dyDescent="0.25">
      <c r="A65" s="82"/>
      <c r="B65" s="289" t="str">
        <f>'1-2022'!B61</f>
        <v>Развитие и модернизация учета электрической энергии (мощности), всего, в том числе:</v>
      </c>
      <c r="C65" s="290" t="s">
        <v>813</v>
      </c>
      <c r="D65" s="285"/>
      <c r="E65" s="285"/>
      <c r="F65" s="285"/>
      <c r="G65" s="285"/>
      <c r="H65" s="285"/>
      <c r="I65" s="285"/>
      <c r="J65" s="285"/>
      <c r="K65" s="285"/>
      <c r="L65" s="285"/>
      <c r="M65" s="285"/>
      <c r="N65" s="285"/>
      <c r="O65" s="285"/>
      <c r="P65" s="285"/>
      <c r="Q65" s="285"/>
      <c r="R65" s="285"/>
      <c r="S65" s="285"/>
      <c r="T65" s="285"/>
      <c r="U65" s="285"/>
      <c r="V65" s="285"/>
      <c r="W65" s="418"/>
      <c r="X65" s="285"/>
      <c r="Y65" s="285"/>
      <c r="Z65" s="285"/>
      <c r="AA65" s="285"/>
      <c r="AB65" s="285"/>
      <c r="AC65" s="285"/>
      <c r="AD65" s="285"/>
      <c r="AE65" s="285"/>
      <c r="AF65" s="285"/>
      <c r="AG65" s="285"/>
      <c r="AH65" s="285"/>
      <c r="AI65" s="285"/>
      <c r="AJ65" s="285"/>
      <c r="AK65" s="285"/>
      <c r="AL65" s="285"/>
      <c r="AM65" s="285"/>
      <c r="AN65" s="285"/>
      <c r="AO65" s="285"/>
      <c r="AP65" s="285"/>
      <c r="AQ65" s="285"/>
      <c r="AR65" s="285"/>
      <c r="AS65" s="285"/>
    </row>
    <row r="66" spans="1:45" s="291" customFormat="1" ht="47.25" x14ac:dyDescent="0.25">
      <c r="A66" s="82"/>
      <c r="B66" s="288" t="str">
        <f>'1-2022'!B62</f>
        <v>По программе энергосбережения и повышения энергетической эффективности</v>
      </c>
      <c r="C66" s="290" t="s">
        <v>813</v>
      </c>
      <c r="D66" s="285"/>
      <c r="E66" s="285"/>
      <c r="F66" s="285"/>
      <c r="G66" s="285"/>
      <c r="H66" s="285"/>
      <c r="I66" s="285"/>
      <c r="J66" s="285"/>
      <c r="K66" s="285"/>
      <c r="L66" s="285"/>
      <c r="M66" s="285"/>
      <c r="N66" s="285"/>
      <c r="O66" s="285"/>
      <c r="P66" s="285"/>
      <c r="Q66" s="285"/>
      <c r="R66" s="285"/>
      <c r="S66" s="285"/>
      <c r="T66" s="285"/>
      <c r="U66" s="285"/>
      <c r="V66" s="285"/>
      <c r="W66" s="418"/>
      <c r="X66" s="285"/>
      <c r="Y66" s="285"/>
      <c r="Z66" s="285"/>
      <c r="AA66" s="285"/>
      <c r="AB66" s="285"/>
      <c r="AC66" s="285"/>
      <c r="AD66" s="285"/>
      <c r="AE66" s="285"/>
      <c r="AF66" s="285"/>
      <c r="AG66" s="285"/>
      <c r="AH66" s="285"/>
      <c r="AI66" s="285"/>
      <c r="AJ66" s="285"/>
      <c r="AK66" s="285"/>
      <c r="AL66" s="285"/>
      <c r="AM66" s="285"/>
      <c r="AN66" s="285"/>
      <c r="AO66" s="285"/>
      <c r="AP66" s="285"/>
      <c r="AQ66" s="285"/>
      <c r="AR66" s="285"/>
      <c r="AS66" s="285"/>
    </row>
    <row r="67" spans="1:45" s="291" customFormat="1" ht="15.75" x14ac:dyDescent="0.25">
      <c r="A67" s="82"/>
      <c r="B67" s="289"/>
      <c r="C67" s="290"/>
      <c r="D67" s="285"/>
      <c r="E67" s="285"/>
      <c r="F67" s="285"/>
      <c r="G67" s="285"/>
      <c r="H67" s="285"/>
      <c r="I67" s="285"/>
      <c r="J67" s="285"/>
      <c r="K67" s="285"/>
      <c r="L67" s="285"/>
      <c r="M67" s="285"/>
      <c r="N67" s="285"/>
      <c r="O67" s="285"/>
      <c r="P67" s="285"/>
      <c r="Q67" s="285"/>
      <c r="R67" s="285"/>
      <c r="S67" s="285"/>
      <c r="T67" s="285"/>
      <c r="U67" s="285"/>
      <c r="V67" s="285"/>
      <c r="W67" s="418"/>
      <c r="X67" s="285"/>
      <c r="Y67" s="285"/>
      <c r="Z67" s="285"/>
      <c r="AA67" s="285"/>
      <c r="AB67" s="285"/>
      <c r="AC67" s="285"/>
      <c r="AD67" s="285"/>
      <c r="AE67" s="285"/>
      <c r="AF67" s="285"/>
      <c r="AG67" s="285"/>
      <c r="AH67" s="285"/>
      <c r="AI67" s="285"/>
      <c r="AJ67" s="285"/>
      <c r="AK67" s="285"/>
      <c r="AL67" s="285"/>
      <c r="AM67" s="285"/>
      <c r="AN67" s="285"/>
      <c r="AO67" s="285"/>
      <c r="AP67" s="285"/>
      <c r="AQ67" s="285"/>
      <c r="AR67" s="285"/>
      <c r="AS67" s="285"/>
    </row>
    <row r="68" spans="1:45" s="291" customFormat="1" ht="47.25" x14ac:dyDescent="0.25">
      <c r="A68" s="82" t="s">
        <v>559</v>
      </c>
      <c r="B68" s="479" t="s">
        <v>755</v>
      </c>
      <c r="C68" s="290"/>
      <c r="D68" s="285"/>
      <c r="E68" s="285"/>
      <c r="F68" s="285"/>
      <c r="G68" s="285"/>
      <c r="H68" s="285"/>
      <c r="I68" s="285"/>
      <c r="J68" s="285"/>
      <c r="K68" s="285"/>
      <c r="L68" s="285"/>
      <c r="M68" s="285"/>
      <c r="N68" s="285"/>
      <c r="O68" s="285"/>
      <c r="P68" s="285"/>
      <c r="Q68" s="285"/>
      <c r="R68" s="285"/>
      <c r="S68" s="285"/>
      <c r="T68" s="285"/>
      <c r="U68" s="285"/>
      <c r="V68" s="285"/>
      <c r="W68" s="418"/>
      <c r="X68" s="285"/>
      <c r="Y68" s="285"/>
      <c r="Z68" s="285"/>
      <c r="AA68" s="285"/>
      <c r="AB68" s="285"/>
      <c r="AC68" s="285"/>
      <c r="AD68" s="285"/>
      <c r="AE68" s="285"/>
      <c r="AF68" s="285"/>
      <c r="AG68" s="285"/>
      <c r="AH68" s="285"/>
      <c r="AI68" s="285"/>
      <c r="AJ68" s="285"/>
      <c r="AK68" s="285"/>
      <c r="AL68" s="285"/>
      <c r="AM68" s="285"/>
      <c r="AN68" s="285"/>
      <c r="AO68" s="285"/>
      <c r="AP68" s="285"/>
      <c r="AQ68" s="285"/>
      <c r="AR68" s="285"/>
      <c r="AS68" s="285"/>
    </row>
    <row r="69" spans="1:45" s="291" customFormat="1" ht="31.5" x14ac:dyDescent="0.25">
      <c r="A69" s="82" t="s">
        <v>615</v>
      </c>
      <c r="B69" s="462" t="s">
        <v>756</v>
      </c>
      <c r="C69" s="290"/>
      <c r="D69" s="285"/>
      <c r="E69" s="285"/>
      <c r="F69" s="285"/>
      <c r="G69" s="285"/>
      <c r="H69" s="285"/>
      <c r="I69" s="285"/>
      <c r="J69" s="285"/>
      <c r="K69" s="285"/>
      <c r="L69" s="285"/>
      <c r="M69" s="285"/>
      <c r="N69" s="285"/>
      <c r="O69" s="285"/>
      <c r="P69" s="285"/>
      <c r="Q69" s="285"/>
      <c r="R69" s="285"/>
      <c r="S69" s="285"/>
      <c r="T69" s="285"/>
      <c r="U69" s="285"/>
      <c r="V69" s="285"/>
      <c r="W69" s="286"/>
      <c r="X69" s="285"/>
      <c r="Y69" s="285"/>
      <c r="Z69" s="285"/>
      <c r="AA69" s="285"/>
      <c r="AB69" s="285"/>
      <c r="AC69" s="285"/>
      <c r="AD69" s="285"/>
      <c r="AE69" s="285"/>
      <c r="AF69" s="285"/>
      <c r="AG69" s="285"/>
      <c r="AH69" s="285"/>
      <c r="AI69" s="285"/>
      <c r="AJ69" s="285"/>
      <c r="AK69" s="285"/>
      <c r="AL69" s="285"/>
      <c r="AM69" s="285"/>
      <c r="AN69" s="285"/>
      <c r="AO69" s="285"/>
      <c r="AP69" s="285"/>
      <c r="AQ69" s="285"/>
      <c r="AR69" s="285"/>
      <c r="AS69" s="285"/>
    </row>
    <row r="70" spans="1:45" s="291" customFormat="1" ht="47.25" x14ac:dyDescent="0.25">
      <c r="A70" s="82" t="s">
        <v>616</v>
      </c>
      <c r="B70" s="462" t="s">
        <v>757</v>
      </c>
      <c r="C70" s="290"/>
      <c r="D70" s="285"/>
      <c r="E70" s="285"/>
      <c r="F70" s="285"/>
      <c r="G70" s="285"/>
      <c r="H70" s="285"/>
      <c r="I70" s="285"/>
      <c r="J70" s="285"/>
      <c r="K70" s="285"/>
      <c r="L70" s="285"/>
      <c r="M70" s="285"/>
      <c r="N70" s="285"/>
      <c r="O70" s="285"/>
      <c r="P70" s="285"/>
      <c r="Q70" s="285"/>
      <c r="R70" s="285"/>
      <c r="S70" s="285"/>
      <c r="T70" s="285"/>
      <c r="U70" s="285"/>
      <c r="V70" s="285"/>
      <c r="W70" s="286"/>
      <c r="X70" s="285"/>
      <c r="Y70" s="285"/>
      <c r="Z70" s="285"/>
      <c r="AA70" s="285"/>
      <c r="AB70" s="285"/>
      <c r="AC70" s="285"/>
      <c r="AD70" s="285"/>
      <c r="AE70" s="285"/>
      <c r="AF70" s="285"/>
      <c r="AG70" s="285"/>
      <c r="AH70" s="285"/>
      <c r="AI70" s="285"/>
      <c r="AJ70" s="285"/>
      <c r="AK70" s="285"/>
      <c r="AL70" s="285"/>
      <c r="AM70" s="285"/>
      <c r="AN70" s="285"/>
      <c r="AO70" s="285"/>
      <c r="AP70" s="285"/>
      <c r="AQ70" s="285"/>
      <c r="AR70" s="285"/>
      <c r="AS70" s="285"/>
    </row>
    <row r="71" spans="1:45" s="291" customFormat="1" ht="15.75" x14ac:dyDescent="0.25">
      <c r="A71" s="82"/>
      <c r="B71" s="288" t="s">
        <v>821</v>
      </c>
      <c r="C71" s="290" t="s">
        <v>813</v>
      </c>
      <c r="D71" s="285"/>
      <c r="E71" s="285"/>
      <c r="F71" s="285"/>
      <c r="G71" s="285"/>
      <c r="H71" s="285"/>
      <c r="I71" s="285"/>
      <c r="J71" s="285"/>
      <c r="K71" s="285"/>
      <c r="L71" s="285"/>
      <c r="M71" s="285"/>
      <c r="N71" s="285"/>
      <c r="O71" s="285"/>
      <c r="P71" s="285"/>
      <c r="Q71" s="285"/>
      <c r="R71" s="285"/>
      <c r="S71" s="285"/>
      <c r="T71" s="285"/>
      <c r="U71" s="285"/>
      <c r="V71" s="285"/>
      <c r="W71" s="286"/>
      <c r="X71" s="285"/>
      <c r="Y71" s="285"/>
      <c r="Z71" s="285"/>
      <c r="AA71" s="285"/>
      <c r="AB71" s="285"/>
      <c r="AC71" s="285"/>
      <c r="AD71" s="285"/>
      <c r="AE71" s="285"/>
      <c r="AF71" s="285"/>
      <c r="AG71" s="285"/>
      <c r="AH71" s="285"/>
      <c r="AI71" s="285"/>
      <c r="AJ71" s="285"/>
      <c r="AK71" s="285"/>
      <c r="AL71" s="285"/>
      <c r="AM71" s="285"/>
      <c r="AN71" s="285"/>
      <c r="AO71" s="285"/>
      <c r="AP71" s="285"/>
      <c r="AQ71" s="285"/>
      <c r="AR71" s="285"/>
      <c r="AS71" s="285"/>
    </row>
    <row r="72" spans="1:45" s="291" customFormat="1" ht="31.5" x14ac:dyDescent="0.25">
      <c r="A72" s="82"/>
      <c r="B72" s="288" t="s">
        <v>1045</v>
      </c>
      <c r="C72" s="290" t="s">
        <v>813</v>
      </c>
      <c r="D72" s="285"/>
      <c r="E72" s="285"/>
      <c r="F72" s="285"/>
      <c r="G72" s="285"/>
      <c r="H72" s="285"/>
      <c r="I72" s="285"/>
      <c r="J72" s="285"/>
      <c r="K72" s="285"/>
      <c r="L72" s="285"/>
      <c r="M72" s="285"/>
      <c r="N72" s="285"/>
      <c r="O72" s="285"/>
      <c r="P72" s="285"/>
      <c r="Q72" s="285"/>
      <c r="R72" s="285"/>
      <c r="S72" s="285"/>
      <c r="T72" s="285"/>
      <c r="U72" s="285"/>
      <c r="V72" s="285"/>
      <c r="W72" s="286"/>
      <c r="X72" s="285"/>
      <c r="Y72" s="285"/>
      <c r="Z72" s="285"/>
      <c r="AA72" s="285"/>
      <c r="AB72" s="285"/>
      <c r="AC72" s="285"/>
      <c r="AD72" s="285"/>
      <c r="AE72" s="285"/>
      <c r="AF72" s="285"/>
      <c r="AG72" s="285"/>
      <c r="AH72" s="285"/>
      <c r="AI72" s="285"/>
      <c r="AJ72" s="285"/>
      <c r="AK72" s="285"/>
      <c r="AL72" s="285"/>
      <c r="AM72" s="285"/>
      <c r="AN72" s="285"/>
      <c r="AO72" s="285"/>
      <c r="AP72" s="285"/>
      <c r="AQ72" s="285"/>
      <c r="AR72" s="285"/>
      <c r="AS72" s="285"/>
    </row>
    <row r="73" spans="1:45" s="291" customFormat="1" ht="15.75" x14ac:dyDescent="0.25">
      <c r="A73" s="82"/>
      <c r="B73" s="288"/>
      <c r="C73" s="290"/>
      <c r="D73" s="285"/>
      <c r="E73" s="285"/>
      <c r="F73" s="285"/>
      <c r="G73" s="285"/>
      <c r="H73" s="285"/>
      <c r="I73" s="285"/>
      <c r="J73" s="285"/>
      <c r="K73" s="285"/>
      <c r="L73" s="285"/>
      <c r="M73" s="285"/>
      <c r="N73" s="285"/>
      <c r="O73" s="285"/>
      <c r="P73" s="285"/>
      <c r="Q73" s="285"/>
      <c r="R73" s="285"/>
      <c r="S73" s="285"/>
      <c r="T73" s="285"/>
      <c r="U73" s="285"/>
      <c r="V73" s="285"/>
      <c r="W73" s="286"/>
      <c r="X73" s="285"/>
      <c r="Y73" s="285"/>
      <c r="Z73" s="285"/>
      <c r="AA73" s="285"/>
      <c r="AB73" s="285"/>
      <c r="AC73" s="285"/>
      <c r="AD73" s="285"/>
      <c r="AE73" s="285"/>
      <c r="AF73" s="285"/>
      <c r="AG73" s="285"/>
      <c r="AH73" s="285"/>
      <c r="AI73" s="285"/>
      <c r="AJ73" s="285"/>
      <c r="AK73" s="285"/>
      <c r="AL73" s="285"/>
      <c r="AM73" s="285"/>
      <c r="AN73" s="285"/>
      <c r="AO73" s="285"/>
      <c r="AP73" s="285"/>
      <c r="AQ73" s="285"/>
      <c r="AR73" s="285"/>
      <c r="AS73" s="285"/>
    </row>
    <row r="74" spans="1:45" s="291" customFormat="1" ht="15.75" x14ac:dyDescent="0.25">
      <c r="A74" s="82"/>
      <c r="B74" s="288"/>
      <c r="C74" s="290"/>
      <c r="D74" s="285"/>
      <c r="E74" s="285"/>
      <c r="F74" s="285"/>
      <c r="G74" s="285"/>
      <c r="H74" s="285"/>
      <c r="I74" s="285"/>
      <c r="J74" s="285"/>
      <c r="K74" s="285"/>
      <c r="L74" s="285"/>
      <c r="M74" s="285"/>
      <c r="N74" s="285"/>
      <c r="O74" s="285"/>
      <c r="P74" s="285"/>
      <c r="Q74" s="285"/>
      <c r="R74" s="285"/>
      <c r="S74" s="285"/>
      <c r="T74" s="285"/>
      <c r="U74" s="285"/>
      <c r="V74" s="285"/>
      <c r="W74" s="286"/>
      <c r="X74" s="285"/>
      <c r="Y74" s="285"/>
      <c r="Z74" s="285"/>
      <c r="AA74" s="285"/>
      <c r="AB74" s="285"/>
      <c r="AC74" s="285"/>
      <c r="AD74" s="285"/>
      <c r="AE74" s="285"/>
      <c r="AF74" s="285"/>
      <c r="AG74" s="285"/>
      <c r="AH74" s="285"/>
      <c r="AI74" s="285"/>
      <c r="AJ74" s="285"/>
      <c r="AK74" s="285"/>
      <c r="AL74" s="285"/>
      <c r="AM74" s="285"/>
      <c r="AN74" s="285"/>
      <c r="AO74" s="285"/>
      <c r="AP74" s="285"/>
      <c r="AQ74" s="285"/>
      <c r="AR74" s="285"/>
      <c r="AS74" s="285"/>
    </row>
    <row r="75" spans="1:45" s="291" customFormat="1" ht="63" x14ac:dyDescent="0.25">
      <c r="A75" s="477" t="s">
        <v>758</v>
      </c>
      <c r="B75" s="475" t="s">
        <v>759</v>
      </c>
      <c r="C75" s="290"/>
      <c r="D75" s="285"/>
      <c r="E75" s="285"/>
      <c r="F75" s="285"/>
      <c r="G75" s="285"/>
      <c r="H75" s="285"/>
      <c r="I75" s="285"/>
      <c r="J75" s="285"/>
      <c r="K75" s="285"/>
      <c r="L75" s="285"/>
      <c r="M75" s="285"/>
      <c r="N75" s="285"/>
      <c r="O75" s="285"/>
      <c r="P75" s="285"/>
      <c r="Q75" s="285"/>
      <c r="R75" s="285"/>
      <c r="S75" s="285"/>
      <c r="T75" s="285"/>
      <c r="U75" s="285"/>
      <c r="V75" s="285"/>
      <c r="W75" s="286"/>
      <c r="X75" s="285"/>
      <c r="Y75" s="285"/>
      <c r="Z75" s="285"/>
      <c r="AA75" s="285"/>
      <c r="AB75" s="285"/>
      <c r="AC75" s="285"/>
      <c r="AD75" s="285"/>
      <c r="AE75" s="285"/>
      <c r="AF75" s="285"/>
      <c r="AG75" s="285"/>
      <c r="AH75" s="285"/>
      <c r="AI75" s="285"/>
      <c r="AJ75" s="285"/>
      <c r="AK75" s="285"/>
      <c r="AL75" s="285"/>
      <c r="AM75" s="285"/>
      <c r="AN75" s="285"/>
      <c r="AO75" s="285"/>
      <c r="AP75" s="285"/>
      <c r="AQ75" s="285"/>
      <c r="AR75" s="285"/>
      <c r="AS75" s="285"/>
    </row>
    <row r="76" spans="1:45" s="291" customFormat="1" ht="47.25" x14ac:dyDescent="0.25">
      <c r="A76" s="477" t="s">
        <v>760</v>
      </c>
      <c r="B76" s="475" t="s">
        <v>761</v>
      </c>
      <c r="C76" s="290"/>
      <c r="D76" s="285"/>
      <c r="E76" s="285"/>
      <c r="F76" s="285"/>
      <c r="G76" s="285"/>
      <c r="H76" s="285"/>
      <c r="I76" s="285"/>
      <c r="J76" s="285"/>
      <c r="K76" s="285"/>
      <c r="L76" s="418">
        <f>SUM(L77:L79)</f>
        <v>0.4</v>
      </c>
      <c r="M76" s="418">
        <f>SUM(M77:M79)</f>
        <v>0.4</v>
      </c>
      <c r="N76" s="285"/>
      <c r="O76" s="285"/>
      <c r="P76" s="285"/>
      <c r="Q76" s="285"/>
      <c r="R76" s="285"/>
      <c r="S76" s="285"/>
      <c r="T76" s="285"/>
      <c r="U76" s="285"/>
      <c r="V76" s="286">
        <f>SUM(V77:V80)</f>
        <v>1.2150000000000001</v>
      </c>
      <c r="W76" s="286">
        <f>SUM(W77:W80)</f>
        <v>1.2150000000000001</v>
      </c>
      <c r="X76" s="285"/>
      <c r="Y76" s="285"/>
      <c r="Z76" s="285"/>
      <c r="AA76" s="285"/>
      <c r="AB76" s="285"/>
      <c r="AC76" s="285"/>
      <c r="AD76" s="285"/>
      <c r="AE76" s="285"/>
      <c r="AF76" s="285"/>
      <c r="AG76" s="285"/>
      <c r="AH76" s="285"/>
      <c r="AI76" s="285"/>
      <c r="AJ76" s="285"/>
      <c r="AK76" s="285"/>
      <c r="AL76" s="285"/>
      <c r="AM76" s="285"/>
      <c r="AN76" s="285"/>
      <c r="AO76" s="285"/>
      <c r="AP76" s="285"/>
      <c r="AQ76" s="285"/>
      <c r="AR76" s="285"/>
      <c r="AS76" s="285"/>
    </row>
    <row r="77" spans="1:45" s="291" customFormat="1" ht="47.25" x14ac:dyDescent="0.25">
      <c r="A77" s="82"/>
      <c r="B77" s="282" t="s">
        <v>825</v>
      </c>
      <c r="C77" s="459" t="s">
        <v>813</v>
      </c>
      <c r="D77" s="285"/>
      <c r="E77" s="285"/>
      <c r="F77" s="285"/>
      <c r="G77" s="285"/>
      <c r="H77" s="285"/>
      <c r="I77" s="285"/>
      <c r="J77" s="285"/>
      <c r="K77" s="285"/>
      <c r="L77" s="418"/>
      <c r="M77" s="285"/>
      <c r="N77" s="285"/>
      <c r="O77" s="285"/>
      <c r="P77" s="285"/>
      <c r="Q77" s="285"/>
      <c r="R77" s="285"/>
      <c r="S77" s="285"/>
      <c r="T77" s="285"/>
      <c r="U77" s="285"/>
      <c r="V77" s="286">
        <v>0.8</v>
      </c>
      <c r="W77" s="286">
        <v>0.8</v>
      </c>
      <c r="X77" s="285"/>
      <c r="Y77" s="285"/>
      <c r="Z77" s="285"/>
      <c r="AA77" s="285"/>
      <c r="AB77" s="285"/>
      <c r="AC77" s="285"/>
      <c r="AD77" s="285"/>
      <c r="AE77" s="285"/>
      <c r="AF77" s="285"/>
      <c r="AG77" s="285"/>
      <c r="AH77" s="285"/>
      <c r="AI77" s="285"/>
      <c r="AJ77" s="285"/>
      <c r="AK77" s="285"/>
      <c r="AL77" s="285"/>
      <c r="AM77" s="285"/>
      <c r="AN77" s="285"/>
      <c r="AO77" s="285"/>
      <c r="AP77" s="285"/>
      <c r="AQ77" s="285"/>
      <c r="AR77" s="285"/>
      <c r="AS77" s="285"/>
    </row>
    <row r="78" spans="1:45" s="291" customFormat="1" ht="47.25" x14ac:dyDescent="0.25">
      <c r="A78" s="82"/>
      <c r="B78" s="288" t="s">
        <v>1044</v>
      </c>
      <c r="C78" s="459" t="s">
        <v>813</v>
      </c>
      <c r="D78" s="285"/>
      <c r="E78" s="285"/>
      <c r="F78" s="285"/>
      <c r="G78" s="285"/>
      <c r="H78" s="285"/>
      <c r="I78" s="285"/>
      <c r="J78" s="285"/>
      <c r="K78" s="285"/>
      <c r="L78" s="418"/>
      <c r="M78" s="285"/>
      <c r="N78" s="285"/>
      <c r="O78" s="285"/>
      <c r="P78" s="285"/>
      <c r="Q78" s="285"/>
      <c r="R78" s="285"/>
      <c r="S78" s="285"/>
      <c r="T78" s="285"/>
      <c r="U78" s="285"/>
      <c r="V78" s="286">
        <v>0.24</v>
      </c>
      <c r="W78" s="286">
        <v>0.24</v>
      </c>
      <c r="X78" s="285"/>
      <c r="Y78" s="285"/>
      <c r="Z78" s="285"/>
      <c r="AA78" s="285"/>
      <c r="AB78" s="285"/>
      <c r="AC78" s="285"/>
      <c r="AD78" s="285"/>
      <c r="AE78" s="285"/>
      <c r="AF78" s="285"/>
      <c r="AG78" s="285"/>
      <c r="AH78" s="285"/>
      <c r="AI78" s="285"/>
      <c r="AJ78" s="285"/>
      <c r="AK78" s="285"/>
      <c r="AL78" s="285"/>
      <c r="AM78" s="285"/>
      <c r="AN78" s="285"/>
      <c r="AO78" s="285"/>
      <c r="AP78" s="285"/>
      <c r="AQ78" s="285"/>
      <c r="AR78" s="285"/>
      <c r="AS78" s="285"/>
    </row>
    <row r="79" spans="1:45" s="291" customFormat="1" ht="47.25" x14ac:dyDescent="0.25">
      <c r="A79" s="82"/>
      <c r="B79" s="282" t="s">
        <v>827</v>
      </c>
      <c r="C79" s="459" t="s">
        <v>813</v>
      </c>
      <c r="D79" s="285"/>
      <c r="E79" s="285"/>
      <c r="F79" s="285"/>
      <c r="G79" s="285"/>
      <c r="H79" s="285"/>
      <c r="I79" s="285"/>
      <c r="J79" s="285"/>
      <c r="K79" s="285"/>
      <c r="L79" s="418">
        <v>0.4</v>
      </c>
      <c r="M79" s="418">
        <v>0.4</v>
      </c>
      <c r="N79" s="285"/>
      <c r="O79" s="285"/>
      <c r="P79" s="285"/>
      <c r="Q79" s="285"/>
      <c r="R79" s="285"/>
      <c r="S79" s="285"/>
      <c r="T79" s="285"/>
      <c r="U79" s="285"/>
      <c r="V79" s="286"/>
      <c r="W79" s="286"/>
      <c r="X79" s="285"/>
      <c r="Y79" s="285"/>
      <c r="Z79" s="285"/>
      <c r="AA79" s="285"/>
      <c r="AB79" s="285"/>
      <c r="AC79" s="285"/>
      <c r="AD79" s="285"/>
      <c r="AE79" s="285"/>
      <c r="AF79" s="285"/>
      <c r="AG79" s="285"/>
      <c r="AH79" s="285"/>
      <c r="AI79" s="285"/>
      <c r="AJ79" s="285"/>
      <c r="AK79" s="285"/>
      <c r="AL79" s="285"/>
      <c r="AM79" s="285"/>
      <c r="AN79" s="285"/>
      <c r="AO79" s="285"/>
      <c r="AP79" s="285"/>
      <c r="AQ79" s="285"/>
      <c r="AR79" s="285"/>
      <c r="AS79" s="285"/>
    </row>
    <row r="80" spans="1:45" s="291" customFormat="1" ht="47.25" x14ac:dyDescent="0.25">
      <c r="A80" s="82"/>
      <c r="B80" s="282" t="s">
        <v>1070</v>
      </c>
      <c r="C80" s="539" t="s">
        <v>813</v>
      </c>
      <c r="D80" s="285"/>
      <c r="E80" s="285"/>
      <c r="F80" s="285"/>
      <c r="G80" s="285"/>
      <c r="H80" s="285"/>
      <c r="I80" s="285"/>
      <c r="J80" s="285"/>
      <c r="K80" s="285"/>
      <c r="L80" s="418"/>
      <c r="M80" s="285"/>
      <c r="N80" s="285"/>
      <c r="O80" s="285"/>
      <c r="P80" s="285"/>
      <c r="Q80" s="285"/>
      <c r="R80" s="285"/>
      <c r="S80" s="285"/>
      <c r="T80" s="285"/>
      <c r="U80" s="285"/>
      <c r="V80" s="286">
        <v>0.17499999999999999</v>
      </c>
      <c r="W80" s="286">
        <v>0.17499999999999999</v>
      </c>
      <c r="X80" s="285"/>
      <c r="Y80" s="285"/>
      <c r="Z80" s="285"/>
      <c r="AA80" s="285"/>
      <c r="AB80" s="285"/>
      <c r="AC80" s="285"/>
      <c r="AD80" s="285"/>
      <c r="AE80" s="285"/>
      <c r="AF80" s="285"/>
      <c r="AG80" s="285"/>
      <c r="AH80" s="285"/>
      <c r="AI80" s="285"/>
      <c r="AJ80" s="285"/>
      <c r="AK80" s="285"/>
      <c r="AL80" s="285"/>
      <c r="AM80" s="285"/>
      <c r="AN80" s="285"/>
      <c r="AO80" s="285"/>
      <c r="AP80" s="285"/>
      <c r="AQ80" s="285"/>
      <c r="AR80" s="285"/>
      <c r="AS80" s="285"/>
    </row>
    <row r="81" spans="1:45" s="291" customFormat="1" ht="15.75" x14ac:dyDescent="0.25">
      <c r="A81" s="263"/>
      <c r="B81" s="249"/>
      <c r="C81" s="264"/>
      <c r="D81" s="256"/>
      <c r="E81" s="256"/>
      <c r="F81" s="256"/>
      <c r="G81" s="256"/>
      <c r="H81" s="256"/>
      <c r="I81" s="256"/>
      <c r="J81" s="256"/>
      <c r="K81" s="256"/>
      <c r="L81" s="256"/>
      <c r="M81" s="256"/>
      <c r="N81" s="256"/>
      <c r="O81" s="256"/>
      <c r="P81" s="256"/>
      <c r="Q81" s="256"/>
      <c r="R81" s="256"/>
      <c r="S81" s="256"/>
      <c r="T81" s="256"/>
      <c r="U81" s="256"/>
      <c r="V81" s="256"/>
      <c r="W81" s="256"/>
      <c r="X81" s="256"/>
      <c r="Y81" s="256"/>
      <c r="Z81" s="256"/>
      <c r="AA81" s="256"/>
      <c r="AB81" s="256"/>
      <c r="AC81" s="256"/>
      <c r="AD81" s="256"/>
      <c r="AE81" s="256"/>
      <c r="AF81" s="256"/>
      <c r="AG81" s="256"/>
      <c r="AH81" s="256"/>
      <c r="AI81" s="256"/>
      <c r="AJ81" s="256"/>
      <c r="AK81" s="256"/>
      <c r="AL81" s="256"/>
      <c r="AM81" s="256"/>
      <c r="AN81" s="256"/>
      <c r="AO81" s="256"/>
      <c r="AP81" s="256"/>
      <c r="AQ81" s="256"/>
      <c r="AR81" s="256"/>
      <c r="AS81" s="256"/>
    </row>
    <row r="82" spans="1:45" s="291" customFormat="1" ht="15.75" x14ac:dyDescent="0.25">
      <c r="A82" s="263"/>
      <c r="B82" s="249"/>
      <c r="C82" s="264"/>
      <c r="D82" s="256"/>
      <c r="E82" s="256"/>
      <c r="F82" s="256"/>
      <c r="G82" s="256"/>
      <c r="H82" s="256"/>
      <c r="I82" s="256"/>
      <c r="J82" s="256"/>
      <c r="K82" s="256"/>
      <c r="L82" s="256"/>
      <c r="M82" s="256"/>
      <c r="N82" s="256"/>
      <c r="O82" s="256"/>
      <c r="P82" s="256"/>
      <c r="Q82" s="256"/>
      <c r="R82" s="256"/>
      <c r="S82" s="256"/>
      <c r="T82" s="256"/>
      <c r="U82" s="256"/>
      <c r="V82" s="256"/>
      <c r="W82" s="256"/>
      <c r="X82" s="256"/>
      <c r="Y82" s="256"/>
      <c r="Z82" s="256"/>
      <c r="AA82" s="256"/>
      <c r="AB82" s="256"/>
      <c r="AC82" s="256"/>
      <c r="AD82" s="256"/>
      <c r="AE82" s="256"/>
      <c r="AF82" s="256"/>
      <c r="AG82" s="256"/>
      <c r="AH82" s="256"/>
      <c r="AI82" s="256"/>
      <c r="AJ82" s="256"/>
      <c r="AK82" s="256"/>
      <c r="AL82" s="256"/>
      <c r="AM82" s="256"/>
      <c r="AN82" s="256"/>
      <c r="AO82" s="256"/>
      <c r="AP82" s="256"/>
      <c r="AQ82" s="256"/>
      <c r="AR82" s="256"/>
      <c r="AS82" s="256"/>
    </row>
    <row r="83" spans="1:45" s="291" customFormat="1" ht="15.75" x14ac:dyDescent="0.25">
      <c r="A83" s="263"/>
      <c r="B83" s="251"/>
      <c r="C83" s="264"/>
      <c r="D83" s="256"/>
      <c r="E83" s="256"/>
      <c r="F83" s="256"/>
      <c r="G83" s="256"/>
      <c r="H83" s="256"/>
      <c r="I83" s="256"/>
      <c r="J83" s="256"/>
      <c r="K83" s="256"/>
      <c r="L83" s="256"/>
      <c r="M83" s="256"/>
      <c r="N83" s="256"/>
      <c r="O83" s="256"/>
      <c r="P83" s="256"/>
      <c r="Q83" s="256"/>
      <c r="R83" s="256"/>
      <c r="S83" s="256"/>
      <c r="T83" s="256"/>
      <c r="U83" s="256"/>
      <c r="V83" s="256"/>
      <c r="W83" s="256"/>
      <c r="X83" s="256"/>
      <c r="Y83" s="256"/>
      <c r="Z83" s="256"/>
      <c r="AA83" s="256"/>
      <c r="AB83" s="256"/>
      <c r="AC83" s="256"/>
      <c r="AD83" s="256"/>
      <c r="AE83" s="256"/>
      <c r="AF83" s="256"/>
      <c r="AG83" s="256"/>
      <c r="AH83" s="256"/>
      <c r="AI83" s="256"/>
      <c r="AJ83" s="256"/>
      <c r="AK83" s="256"/>
      <c r="AL83" s="256"/>
      <c r="AM83" s="256"/>
      <c r="AN83" s="256"/>
      <c r="AO83" s="256"/>
      <c r="AP83" s="256"/>
      <c r="AQ83" s="256"/>
      <c r="AR83" s="256"/>
      <c r="AS83" s="256"/>
    </row>
    <row r="84" spans="1:45" s="291" customFormat="1" ht="15.75" x14ac:dyDescent="0.25">
      <c r="A84" s="263"/>
      <c r="B84" s="249"/>
      <c r="C84" s="264"/>
      <c r="D84" s="256"/>
      <c r="E84" s="256"/>
      <c r="F84" s="256"/>
      <c r="G84" s="256"/>
      <c r="H84" s="256"/>
      <c r="I84" s="256"/>
      <c r="J84" s="480"/>
      <c r="K84" s="256"/>
      <c r="L84" s="256"/>
      <c r="M84" s="256"/>
      <c r="N84" s="256"/>
      <c r="O84" s="256"/>
      <c r="P84" s="256"/>
      <c r="Q84" s="256"/>
      <c r="R84" s="256"/>
      <c r="S84" s="256"/>
      <c r="T84" s="256"/>
      <c r="U84" s="256"/>
      <c r="V84" s="256"/>
      <c r="W84" s="256"/>
      <c r="X84" s="256"/>
      <c r="Y84" s="256"/>
      <c r="Z84" s="256"/>
      <c r="AA84" s="256"/>
      <c r="AB84" s="256"/>
      <c r="AC84" s="256"/>
      <c r="AD84" s="256"/>
      <c r="AE84" s="256"/>
      <c r="AF84" s="256"/>
      <c r="AG84" s="256"/>
      <c r="AH84" s="256"/>
      <c r="AI84" s="256"/>
      <c r="AJ84" s="256"/>
      <c r="AK84" s="256"/>
      <c r="AL84" s="256"/>
      <c r="AM84" s="256"/>
      <c r="AN84" s="256"/>
      <c r="AO84" s="256"/>
      <c r="AP84" s="256"/>
      <c r="AQ84" s="256"/>
      <c r="AR84" s="256"/>
      <c r="AS84" s="256"/>
    </row>
    <row r="85" spans="1:45" s="291" customFormat="1" ht="15.75" x14ac:dyDescent="0.25">
      <c r="A85" s="268"/>
      <c r="B85" s="252"/>
      <c r="C85" s="264"/>
      <c r="D85" s="256"/>
      <c r="E85" s="256"/>
      <c r="F85" s="256"/>
      <c r="G85" s="256"/>
      <c r="H85" s="256"/>
      <c r="I85" s="256"/>
      <c r="J85" s="256"/>
      <c r="K85" s="256"/>
      <c r="L85" s="256"/>
      <c r="M85" s="256"/>
      <c r="N85" s="256"/>
      <c r="O85" s="256"/>
      <c r="P85" s="256"/>
      <c r="Q85" s="256"/>
      <c r="R85" s="256"/>
      <c r="S85" s="256"/>
      <c r="T85" s="256"/>
      <c r="U85" s="256"/>
      <c r="V85" s="256"/>
      <c r="W85" s="256"/>
      <c r="X85" s="256"/>
      <c r="Y85" s="256"/>
      <c r="Z85" s="256"/>
      <c r="AA85" s="256"/>
      <c r="AB85" s="256"/>
      <c r="AC85" s="256"/>
      <c r="AD85" s="256"/>
      <c r="AE85" s="256"/>
      <c r="AF85" s="256"/>
      <c r="AG85" s="256"/>
      <c r="AH85" s="256"/>
      <c r="AI85" s="256"/>
      <c r="AJ85" s="256"/>
      <c r="AK85" s="256"/>
      <c r="AL85" s="256"/>
      <c r="AM85" s="256"/>
      <c r="AN85" s="256"/>
      <c r="AO85" s="256"/>
      <c r="AP85" s="256"/>
      <c r="AQ85" s="256"/>
      <c r="AR85" s="256"/>
      <c r="AS85" s="256"/>
    </row>
    <row r="86" spans="1:45" s="291" customFormat="1" ht="15.75" x14ac:dyDescent="0.25">
      <c r="A86" s="263"/>
      <c r="B86" s="249"/>
      <c r="C86" s="264"/>
      <c r="D86" s="256"/>
      <c r="E86" s="256"/>
      <c r="F86" s="256"/>
      <c r="G86" s="256"/>
      <c r="H86" s="256"/>
      <c r="I86" s="256"/>
      <c r="J86" s="256"/>
      <c r="K86" s="256"/>
      <c r="L86" s="256"/>
      <c r="M86" s="256"/>
      <c r="N86" s="256"/>
      <c r="O86" s="256"/>
      <c r="P86" s="256"/>
      <c r="Q86" s="256"/>
      <c r="R86" s="256"/>
      <c r="S86" s="256"/>
      <c r="T86" s="256"/>
      <c r="U86" s="256"/>
      <c r="V86" s="256"/>
      <c r="W86" s="256"/>
      <c r="X86" s="256"/>
      <c r="Y86" s="256"/>
      <c r="Z86" s="256"/>
      <c r="AA86" s="256"/>
      <c r="AB86" s="256"/>
      <c r="AC86" s="256"/>
      <c r="AD86" s="256"/>
      <c r="AE86" s="256"/>
      <c r="AF86" s="256"/>
      <c r="AG86" s="256"/>
      <c r="AH86" s="256"/>
      <c r="AI86" s="256"/>
      <c r="AJ86" s="256"/>
      <c r="AK86" s="256"/>
      <c r="AL86" s="256"/>
      <c r="AM86" s="256"/>
      <c r="AN86" s="256"/>
      <c r="AO86" s="256"/>
      <c r="AP86" s="256"/>
      <c r="AQ86" s="256"/>
      <c r="AR86" s="256"/>
      <c r="AS86" s="256"/>
    </row>
    <row r="87" spans="1:45" s="291" customFormat="1" ht="15.75" x14ac:dyDescent="0.25">
      <c r="A87" s="263"/>
      <c r="B87" s="249"/>
      <c r="C87" s="264"/>
      <c r="D87" s="256"/>
      <c r="E87" s="256"/>
      <c r="F87" s="256"/>
      <c r="G87" s="256"/>
      <c r="H87" s="256"/>
      <c r="I87" s="256"/>
      <c r="J87" s="256"/>
      <c r="K87" s="256"/>
      <c r="L87" s="256"/>
      <c r="M87" s="256"/>
      <c r="N87" s="256"/>
      <c r="O87" s="256"/>
      <c r="P87" s="256"/>
      <c r="Q87" s="256"/>
      <c r="R87" s="256"/>
      <c r="S87" s="256"/>
      <c r="T87" s="256"/>
      <c r="U87" s="256"/>
      <c r="V87" s="256"/>
      <c r="W87" s="256"/>
      <c r="X87" s="256"/>
      <c r="Y87" s="256"/>
      <c r="Z87" s="256"/>
      <c r="AA87" s="256"/>
      <c r="AB87" s="256"/>
      <c r="AC87" s="256"/>
      <c r="AD87" s="256"/>
      <c r="AE87" s="256"/>
      <c r="AF87" s="256"/>
      <c r="AG87" s="256"/>
      <c r="AH87" s="256"/>
      <c r="AI87" s="256"/>
      <c r="AJ87" s="256"/>
      <c r="AK87" s="256"/>
      <c r="AL87" s="256"/>
      <c r="AM87" s="256"/>
      <c r="AN87" s="256"/>
      <c r="AO87" s="256"/>
      <c r="AP87" s="256"/>
      <c r="AQ87" s="256"/>
      <c r="AR87" s="256"/>
      <c r="AS87" s="256"/>
    </row>
    <row r="88" spans="1:45" s="291" customFormat="1" ht="15.75" x14ac:dyDescent="0.25">
      <c r="A88" s="268"/>
      <c r="B88" s="252"/>
      <c r="C88" s="264"/>
      <c r="D88" s="256"/>
      <c r="E88" s="256"/>
      <c r="F88" s="256"/>
      <c r="G88" s="256"/>
      <c r="H88" s="256"/>
      <c r="I88" s="256"/>
      <c r="J88" s="256"/>
      <c r="K88" s="256"/>
      <c r="L88" s="256"/>
      <c r="M88" s="256"/>
      <c r="N88" s="256"/>
      <c r="O88" s="256"/>
      <c r="P88" s="256"/>
      <c r="Q88" s="256"/>
      <c r="R88" s="256"/>
      <c r="S88" s="256"/>
      <c r="T88" s="256"/>
      <c r="U88" s="256"/>
      <c r="V88" s="256"/>
      <c r="W88" s="256"/>
      <c r="X88" s="256"/>
      <c r="Y88" s="256"/>
      <c r="Z88" s="256"/>
      <c r="AA88" s="256"/>
      <c r="AB88" s="256"/>
      <c r="AC88" s="256"/>
      <c r="AD88" s="256"/>
      <c r="AE88" s="256"/>
      <c r="AF88" s="256"/>
      <c r="AG88" s="256"/>
      <c r="AH88" s="256"/>
      <c r="AI88" s="256"/>
      <c r="AJ88" s="256"/>
      <c r="AK88" s="256"/>
      <c r="AL88" s="256"/>
      <c r="AM88" s="256"/>
      <c r="AN88" s="256"/>
      <c r="AO88" s="256"/>
      <c r="AP88" s="256"/>
      <c r="AQ88" s="256"/>
      <c r="AR88" s="256"/>
      <c r="AS88" s="256"/>
    </row>
    <row r="89" spans="1:45" s="291" customFormat="1" ht="15.75" x14ac:dyDescent="0.25">
      <c r="A89" s="263"/>
      <c r="B89" s="249"/>
      <c r="C89" s="264"/>
      <c r="D89" s="256"/>
      <c r="E89" s="256"/>
      <c r="F89" s="256"/>
      <c r="G89" s="256"/>
      <c r="H89" s="256"/>
      <c r="I89" s="256"/>
      <c r="J89" s="256"/>
      <c r="K89" s="256"/>
      <c r="L89" s="256"/>
      <c r="M89" s="256"/>
      <c r="N89" s="256"/>
      <c r="O89" s="256"/>
      <c r="P89" s="256"/>
      <c r="Q89" s="256"/>
      <c r="R89" s="256"/>
      <c r="S89" s="256"/>
      <c r="T89" s="256"/>
      <c r="U89" s="256"/>
      <c r="V89" s="256"/>
      <c r="W89" s="256"/>
      <c r="X89" s="256"/>
      <c r="Y89" s="256"/>
      <c r="Z89" s="256"/>
      <c r="AA89" s="256"/>
      <c r="AB89" s="256"/>
      <c r="AC89" s="256"/>
      <c r="AD89" s="256"/>
      <c r="AE89" s="256"/>
      <c r="AF89" s="256"/>
      <c r="AG89" s="256"/>
      <c r="AH89" s="256"/>
      <c r="AI89" s="256"/>
      <c r="AJ89" s="256"/>
      <c r="AK89" s="256"/>
      <c r="AL89" s="256"/>
      <c r="AM89" s="256"/>
      <c r="AN89" s="256"/>
      <c r="AO89" s="256"/>
      <c r="AP89" s="256"/>
      <c r="AQ89" s="256"/>
      <c r="AR89" s="256"/>
      <c r="AS89" s="256"/>
    </row>
    <row r="90" spans="1:45" s="291" customFormat="1" ht="15.75" x14ac:dyDescent="0.25">
      <c r="A90" s="263"/>
      <c r="B90" s="249"/>
      <c r="C90" s="264"/>
      <c r="D90" s="256"/>
      <c r="E90" s="256"/>
      <c r="F90" s="256"/>
      <c r="G90" s="256"/>
      <c r="H90" s="256"/>
      <c r="I90" s="256"/>
      <c r="J90" s="256"/>
      <c r="K90" s="256"/>
      <c r="L90" s="256"/>
      <c r="M90" s="256"/>
      <c r="N90" s="256"/>
      <c r="O90" s="256"/>
      <c r="P90" s="256"/>
      <c r="Q90" s="256"/>
      <c r="R90" s="256"/>
      <c r="S90" s="256"/>
      <c r="T90" s="256"/>
      <c r="U90" s="256"/>
      <c r="V90" s="256"/>
      <c r="W90" s="256"/>
      <c r="X90" s="256"/>
      <c r="Y90" s="256"/>
      <c r="Z90" s="256"/>
      <c r="AA90" s="256"/>
      <c r="AB90" s="256"/>
      <c r="AC90" s="256"/>
      <c r="AD90" s="256"/>
      <c r="AE90" s="256"/>
      <c r="AF90" s="256"/>
      <c r="AG90" s="256"/>
      <c r="AH90" s="256"/>
      <c r="AI90" s="256"/>
      <c r="AJ90" s="256"/>
      <c r="AK90" s="256"/>
      <c r="AL90" s="256"/>
      <c r="AM90" s="256"/>
      <c r="AN90" s="256"/>
      <c r="AO90" s="256"/>
      <c r="AP90" s="256"/>
      <c r="AQ90" s="256"/>
      <c r="AR90" s="256"/>
      <c r="AS90" s="256"/>
    </row>
    <row r="91" spans="1:45" s="291" customFormat="1" ht="15.75" x14ac:dyDescent="0.25">
      <c r="A91" s="263"/>
      <c r="B91" s="249"/>
      <c r="C91" s="264"/>
      <c r="D91" s="256"/>
      <c r="E91" s="256"/>
      <c r="F91" s="256"/>
      <c r="G91" s="256"/>
      <c r="H91" s="256"/>
      <c r="I91" s="256"/>
      <c r="J91" s="256"/>
      <c r="K91" s="256"/>
      <c r="L91" s="256"/>
      <c r="M91" s="256"/>
      <c r="N91" s="256"/>
      <c r="O91" s="256"/>
      <c r="P91" s="256"/>
      <c r="Q91" s="256"/>
      <c r="R91" s="256"/>
      <c r="S91" s="256"/>
      <c r="T91" s="256"/>
      <c r="U91" s="256"/>
      <c r="V91" s="256"/>
      <c r="W91" s="256"/>
      <c r="X91" s="256"/>
      <c r="Y91" s="256"/>
      <c r="Z91" s="256"/>
      <c r="AA91" s="256"/>
      <c r="AB91" s="256"/>
      <c r="AC91" s="256"/>
      <c r="AD91" s="256"/>
      <c r="AE91" s="256"/>
      <c r="AF91" s="256"/>
      <c r="AG91" s="256"/>
      <c r="AH91" s="256"/>
      <c r="AI91" s="256"/>
      <c r="AJ91" s="256"/>
      <c r="AK91" s="256"/>
      <c r="AL91" s="256"/>
      <c r="AM91" s="256"/>
      <c r="AN91" s="256"/>
      <c r="AO91" s="256"/>
      <c r="AP91" s="256"/>
      <c r="AQ91" s="256"/>
      <c r="AR91" s="256"/>
      <c r="AS91" s="256"/>
    </row>
    <row r="92" spans="1:45" s="291" customFormat="1" ht="15.75" x14ac:dyDescent="0.25">
      <c r="A92" s="263"/>
      <c r="B92" s="249"/>
      <c r="C92" s="264"/>
      <c r="D92" s="256"/>
      <c r="E92" s="256"/>
      <c r="F92" s="256"/>
      <c r="G92" s="256"/>
      <c r="H92" s="256"/>
      <c r="I92" s="256"/>
      <c r="J92" s="256"/>
      <c r="K92" s="256"/>
      <c r="L92" s="256"/>
      <c r="M92" s="256"/>
      <c r="N92" s="256"/>
      <c r="O92" s="256"/>
      <c r="P92" s="256"/>
      <c r="Q92" s="256"/>
      <c r="R92" s="256"/>
      <c r="S92" s="256"/>
      <c r="T92" s="256"/>
      <c r="U92" s="256"/>
      <c r="V92" s="256"/>
      <c r="W92" s="256"/>
      <c r="X92" s="256"/>
      <c r="Y92" s="256"/>
      <c r="Z92" s="256"/>
      <c r="AA92" s="256"/>
      <c r="AB92" s="256"/>
      <c r="AC92" s="256"/>
      <c r="AD92" s="256"/>
      <c r="AE92" s="256"/>
      <c r="AF92" s="256"/>
      <c r="AG92" s="256"/>
      <c r="AH92" s="256"/>
      <c r="AI92" s="256"/>
      <c r="AJ92" s="256"/>
      <c r="AK92" s="256"/>
      <c r="AL92" s="256"/>
      <c r="AM92" s="256"/>
      <c r="AN92" s="256"/>
      <c r="AO92" s="256"/>
      <c r="AP92" s="256"/>
      <c r="AQ92" s="256"/>
      <c r="AR92" s="256"/>
      <c r="AS92" s="256"/>
    </row>
    <row r="93" spans="1:45" s="291" customFormat="1" ht="36" customHeight="1" x14ac:dyDescent="0.25">
      <c r="A93" s="263"/>
      <c r="B93" s="250"/>
      <c r="C93" s="181"/>
      <c r="D93" s="181"/>
      <c r="E93" s="264"/>
      <c r="F93" s="264"/>
      <c r="G93" s="264"/>
      <c r="H93" s="264"/>
      <c r="I93" s="181"/>
      <c r="J93" s="256"/>
      <c r="K93" s="256"/>
      <c r="L93" s="248"/>
      <c r="M93" s="248"/>
      <c r="N93" s="248"/>
      <c r="O93" s="248"/>
      <c r="P93" s="248"/>
      <c r="Q93" s="248"/>
      <c r="R93" s="248"/>
      <c r="S93" s="248"/>
      <c r="T93" s="248"/>
      <c r="U93" s="248"/>
      <c r="V93" s="248"/>
      <c r="W93" s="248"/>
      <c r="X93" s="248"/>
      <c r="Y93" s="248"/>
      <c r="Z93" s="248"/>
      <c r="AA93" s="248"/>
      <c r="AB93" s="248"/>
      <c r="AC93" s="248"/>
      <c r="AD93" s="248"/>
      <c r="AE93" s="248"/>
      <c r="AF93" s="248"/>
      <c r="AG93" s="248"/>
      <c r="AH93" s="248"/>
      <c r="AI93" s="248"/>
      <c r="AJ93" s="248"/>
      <c r="AK93" s="248"/>
      <c r="AL93" s="248"/>
      <c r="AM93" s="248"/>
      <c r="AN93" s="248"/>
      <c r="AO93" s="248"/>
      <c r="AP93" s="248"/>
      <c r="AQ93" s="248"/>
      <c r="AR93" s="248"/>
      <c r="AS93" s="248"/>
    </row>
  </sheetData>
  <mergeCells count="43">
    <mergeCell ref="AN19:AO19"/>
    <mergeCell ref="AP19:AQ19"/>
    <mergeCell ref="AR19:AS19"/>
    <mergeCell ref="AB19:AC19"/>
    <mergeCell ref="AD19:AE19"/>
    <mergeCell ref="AF19:AG19"/>
    <mergeCell ref="AH19:AI19"/>
    <mergeCell ref="AJ19:AK19"/>
    <mergeCell ref="AL19:AM19"/>
    <mergeCell ref="Z19:AA19"/>
    <mergeCell ref="D19:E19"/>
    <mergeCell ref="F19:G19"/>
    <mergeCell ref="H19:I19"/>
    <mergeCell ref="J19:K19"/>
    <mergeCell ref="L19:M19"/>
    <mergeCell ref="N19:O19"/>
    <mergeCell ref="P19:Q19"/>
    <mergeCell ref="R19:S19"/>
    <mergeCell ref="T19:U19"/>
    <mergeCell ref="V19:W19"/>
    <mergeCell ref="X19:Y19"/>
    <mergeCell ref="AN18:AS18"/>
    <mergeCell ref="A10:AS10"/>
    <mergeCell ref="A12:AS12"/>
    <mergeCell ref="A14:AS14"/>
    <mergeCell ref="A15:AS15"/>
    <mergeCell ref="A16:AS16"/>
    <mergeCell ref="A17:A20"/>
    <mergeCell ref="B17:B20"/>
    <mergeCell ref="C17:C20"/>
    <mergeCell ref="D17:AS17"/>
    <mergeCell ref="D18:I18"/>
    <mergeCell ref="J18:O18"/>
    <mergeCell ref="P18:U18"/>
    <mergeCell ref="V18:AA18"/>
    <mergeCell ref="AB18:AG18"/>
    <mergeCell ref="AH18:AM18"/>
    <mergeCell ref="A9:AS9"/>
    <mergeCell ref="K2:L2"/>
    <mergeCell ref="M2:N2"/>
    <mergeCell ref="A4:AS4"/>
    <mergeCell ref="A5:AS5"/>
    <mergeCell ref="M7:Z7"/>
  </mergeCells>
  <pageMargins left="0.70866141732283472" right="0.70866141732283472" top="0.74803149606299213" bottom="0.74803149606299213" header="0.31496062992125984" footer="0.31496062992125984"/>
  <pageSetup paperSize="9" scale="30" fitToHeight="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BF89"/>
  <sheetViews>
    <sheetView topLeftCell="A17" zoomScale="70" zoomScaleNormal="70" workbookViewId="0">
      <selection activeCell="V23" sqref="V23:V73"/>
    </sheetView>
  </sheetViews>
  <sheetFormatPr defaultColWidth="9" defaultRowHeight="12" x14ac:dyDescent="0.2"/>
  <cols>
    <col min="1" max="1" width="9.75" style="466" customWidth="1"/>
    <col min="2" max="2" width="37.5" style="466" customWidth="1"/>
    <col min="3" max="3" width="12.75" style="466" customWidth="1"/>
    <col min="4" max="11" width="8.125" style="466" customWidth="1"/>
    <col min="12" max="12" width="6.125" style="466" bestFit="1" customWidth="1"/>
    <col min="13" max="45" width="8.125" style="466" customWidth="1"/>
    <col min="46" max="16384" width="9" style="466"/>
  </cols>
  <sheetData>
    <row r="1" spans="1:58" ht="18.75" x14ac:dyDescent="0.2">
      <c r="AS1" s="159" t="s">
        <v>265</v>
      </c>
    </row>
    <row r="2" spans="1:58" ht="18.75" x14ac:dyDescent="0.3">
      <c r="J2" s="467"/>
      <c r="K2" s="634"/>
      <c r="L2" s="634"/>
      <c r="M2" s="634"/>
      <c r="N2" s="634"/>
      <c r="O2" s="467"/>
      <c r="AS2" s="160" t="s">
        <v>1</v>
      </c>
    </row>
    <row r="3" spans="1:58" ht="18.75" x14ac:dyDescent="0.3">
      <c r="J3" s="468"/>
      <c r="K3" s="468"/>
      <c r="L3" s="468"/>
      <c r="M3" s="468"/>
      <c r="N3" s="468"/>
      <c r="O3" s="468"/>
      <c r="AS3" s="160" t="s">
        <v>707</v>
      </c>
    </row>
    <row r="4" spans="1:58" ht="18.75" x14ac:dyDescent="0.2">
      <c r="A4" s="635" t="s">
        <v>708</v>
      </c>
      <c r="B4" s="635"/>
      <c r="C4" s="635"/>
      <c r="D4" s="635"/>
      <c r="E4" s="635"/>
      <c r="F4" s="635"/>
      <c r="G4" s="635"/>
      <c r="H4" s="635"/>
      <c r="I4" s="635"/>
      <c r="J4" s="635"/>
      <c r="K4" s="635"/>
      <c r="L4" s="635"/>
      <c r="M4" s="635"/>
      <c r="N4" s="635"/>
      <c r="O4" s="635"/>
      <c r="P4" s="635"/>
      <c r="Q4" s="635"/>
      <c r="R4" s="635"/>
      <c r="S4" s="635"/>
      <c r="T4" s="635"/>
      <c r="U4" s="635"/>
      <c r="V4" s="635"/>
      <c r="W4" s="635"/>
      <c r="X4" s="635"/>
      <c r="Y4" s="635"/>
      <c r="Z4" s="635"/>
      <c r="AA4" s="635"/>
      <c r="AB4" s="635"/>
      <c r="AC4" s="635"/>
      <c r="AD4" s="635"/>
      <c r="AE4" s="635"/>
      <c r="AF4" s="635"/>
      <c r="AG4" s="635"/>
      <c r="AH4" s="635"/>
      <c r="AI4" s="635"/>
      <c r="AJ4" s="635"/>
      <c r="AK4" s="635"/>
      <c r="AL4" s="635"/>
      <c r="AM4" s="635"/>
      <c r="AN4" s="635"/>
      <c r="AO4" s="635"/>
      <c r="AP4" s="635"/>
      <c r="AQ4" s="635"/>
      <c r="AR4" s="635"/>
      <c r="AS4" s="635"/>
    </row>
    <row r="5" spans="1:58" ht="18.75" x14ac:dyDescent="0.3">
      <c r="A5" s="636" t="s">
        <v>975</v>
      </c>
      <c r="B5" s="636"/>
      <c r="C5" s="636"/>
      <c r="D5" s="636"/>
      <c r="E5" s="636"/>
      <c r="F5" s="636"/>
      <c r="G5" s="636"/>
      <c r="H5" s="636"/>
      <c r="I5" s="636"/>
      <c r="J5" s="636"/>
      <c r="K5" s="636"/>
      <c r="L5" s="636"/>
      <c r="M5" s="636"/>
      <c r="N5" s="636"/>
      <c r="O5" s="636"/>
      <c r="P5" s="636"/>
      <c r="Q5" s="636"/>
      <c r="R5" s="636"/>
      <c r="S5" s="636"/>
      <c r="T5" s="636"/>
      <c r="U5" s="636"/>
      <c r="V5" s="636"/>
      <c r="W5" s="636"/>
      <c r="X5" s="636"/>
      <c r="Y5" s="636"/>
      <c r="Z5" s="636"/>
      <c r="AA5" s="636"/>
      <c r="AB5" s="636"/>
      <c r="AC5" s="636"/>
      <c r="AD5" s="636"/>
      <c r="AE5" s="636"/>
      <c r="AF5" s="636"/>
      <c r="AG5" s="636"/>
      <c r="AH5" s="636"/>
      <c r="AI5" s="636"/>
      <c r="AJ5" s="636"/>
      <c r="AK5" s="636"/>
      <c r="AL5" s="636"/>
      <c r="AM5" s="636"/>
      <c r="AN5" s="636"/>
      <c r="AO5" s="636"/>
      <c r="AP5" s="636"/>
      <c r="AQ5" s="636"/>
      <c r="AR5" s="636"/>
      <c r="AS5" s="636"/>
    </row>
    <row r="6" spans="1:58" ht="18.75" x14ac:dyDescent="0.3">
      <c r="A6" s="469"/>
      <c r="B6" s="469"/>
      <c r="C6" s="469"/>
      <c r="D6" s="469"/>
      <c r="E6" s="469"/>
      <c r="F6" s="469"/>
      <c r="G6" s="469"/>
      <c r="H6" s="469"/>
      <c r="I6" s="469"/>
      <c r="J6" s="469"/>
      <c r="K6" s="469"/>
      <c r="L6" s="469"/>
      <c r="M6" s="469"/>
      <c r="N6" s="469"/>
      <c r="O6" s="469"/>
      <c r="P6" s="469"/>
      <c r="Q6" s="469"/>
      <c r="R6" s="469"/>
      <c r="S6" s="469"/>
      <c r="T6" s="469"/>
      <c r="U6" s="469"/>
      <c r="V6" s="469"/>
      <c r="W6" s="469"/>
      <c r="X6" s="469"/>
      <c r="Y6" s="469"/>
      <c r="Z6" s="469"/>
      <c r="AA6" s="469"/>
      <c r="AB6" s="469"/>
      <c r="AC6" s="469"/>
      <c r="AD6" s="469"/>
      <c r="AE6" s="469"/>
      <c r="AF6" s="469"/>
      <c r="AG6" s="469"/>
      <c r="AH6" s="469"/>
      <c r="AI6" s="469"/>
      <c r="AJ6" s="469"/>
      <c r="AK6" s="469"/>
      <c r="AL6" s="469"/>
      <c r="AM6" s="469"/>
      <c r="AN6" s="469"/>
      <c r="AO6" s="469"/>
      <c r="AP6" s="469"/>
      <c r="AQ6" s="469"/>
      <c r="AR6" s="469"/>
      <c r="AS6" s="469"/>
    </row>
    <row r="7" spans="1:58" ht="18.75" x14ac:dyDescent="0.3">
      <c r="A7" s="469"/>
      <c r="B7" s="469"/>
      <c r="C7" s="469"/>
      <c r="D7" s="469"/>
      <c r="E7" s="469"/>
      <c r="F7" s="469"/>
      <c r="G7" s="469"/>
      <c r="H7" s="469"/>
      <c r="I7" s="469"/>
      <c r="J7" s="469"/>
      <c r="K7" s="469"/>
      <c r="L7" s="469"/>
      <c r="M7" s="636" t="s">
        <v>803</v>
      </c>
      <c r="N7" s="636"/>
      <c r="O7" s="636"/>
      <c r="P7" s="636"/>
      <c r="Q7" s="636"/>
      <c r="R7" s="636"/>
      <c r="S7" s="636"/>
      <c r="T7" s="636"/>
      <c r="U7" s="636"/>
      <c r="V7" s="636"/>
      <c r="W7" s="636"/>
      <c r="X7" s="636"/>
      <c r="Y7" s="636"/>
      <c r="Z7" s="636"/>
      <c r="AA7" s="469"/>
      <c r="AB7" s="469"/>
      <c r="AC7" s="469"/>
      <c r="AD7" s="469"/>
      <c r="AE7" s="469"/>
      <c r="AF7" s="469"/>
      <c r="AG7" s="469"/>
      <c r="AH7" s="469"/>
      <c r="AI7" s="469"/>
      <c r="AJ7" s="469"/>
      <c r="AK7" s="469"/>
      <c r="AL7" s="469"/>
      <c r="AM7" s="469"/>
      <c r="AN7" s="469"/>
      <c r="AO7" s="469"/>
      <c r="AP7" s="469"/>
      <c r="AQ7" s="469"/>
      <c r="AR7" s="469"/>
      <c r="AS7" s="469"/>
    </row>
    <row r="8" spans="1:58" ht="15.75" customHeight="1" x14ac:dyDescent="0.2"/>
    <row r="9" spans="1:58" ht="21.75" customHeight="1" x14ac:dyDescent="0.2">
      <c r="A9" s="633" t="s">
        <v>802</v>
      </c>
      <c r="B9" s="633"/>
      <c r="C9" s="633"/>
      <c r="D9" s="633"/>
      <c r="E9" s="633"/>
      <c r="F9" s="633"/>
      <c r="G9" s="633"/>
      <c r="H9" s="633"/>
      <c r="I9" s="633"/>
      <c r="J9" s="633"/>
      <c r="K9" s="633"/>
      <c r="L9" s="633"/>
      <c r="M9" s="633"/>
      <c r="N9" s="633"/>
      <c r="O9" s="633"/>
      <c r="P9" s="633"/>
      <c r="Q9" s="633"/>
      <c r="R9" s="633"/>
      <c r="S9" s="633"/>
      <c r="T9" s="633"/>
      <c r="U9" s="633"/>
      <c r="V9" s="633"/>
      <c r="W9" s="633"/>
      <c r="X9" s="633"/>
      <c r="Y9" s="633"/>
      <c r="Z9" s="633"/>
      <c r="AA9" s="633"/>
      <c r="AB9" s="633"/>
      <c r="AC9" s="633"/>
      <c r="AD9" s="633"/>
      <c r="AE9" s="633"/>
      <c r="AF9" s="633"/>
      <c r="AG9" s="633"/>
      <c r="AH9" s="633"/>
      <c r="AI9" s="633"/>
      <c r="AJ9" s="633"/>
      <c r="AK9" s="633"/>
      <c r="AL9" s="633"/>
      <c r="AM9" s="633"/>
      <c r="AN9" s="633"/>
      <c r="AO9" s="633"/>
      <c r="AP9" s="633"/>
      <c r="AQ9" s="633"/>
      <c r="AR9" s="633"/>
      <c r="AS9" s="633"/>
    </row>
    <row r="10" spans="1:58" ht="15.75" customHeight="1" x14ac:dyDescent="0.2">
      <c r="A10" s="638" t="s">
        <v>311</v>
      </c>
      <c r="B10" s="638"/>
      <c r="C10" s="638"/>
      <c r="D10" s="638"/>
      <c r="E10" s="638"/>
      <c r="F10" s="638"/>
      <c r="G10" s="638"/>
      <c r="H10" s="638"/>
      <c r="I10" s="638"/>
      <c r="J10" s="638"/>
      <c r="K10" s="638"/>
      <c r="L10" s="638"/>
      <c r="M10" s="638"/>
      <c r="N10" s="638"/>
      <c r="O10" s="638"/>
      <c r="P10" s="638"/>
      <c r="Q10" s="638"/>
      <c r="R10" s="638"/>
      <c r="S10" s="638"/>
      <c r="T10" s="638"/>
      <c r="U10" s="638"/>
      <c r="V10" s="638"/>
      <c r="W10" s="638"/>
      <c r="X10" s="638"/>
      <c r="Y10" s="638"/>
      <c r="Z10" s="638"/>
      <c r="AA10" s="638"/>
      <c r="AB10" s="638"/>
      <c r="AC10" s="638"/>
      <c r="AD10" s="638"/>
      <c r="AE10" s="638"/>
      <c r="AF10" s="638"/>
      <c r="AG10" s="638"/>
      <c r="AH10" s="638"/>
      <c r="AI10" s="638"/>
      <c r="AJ10" s="638"/>
      <c r="AK10" s="638"/>
      <c r="AL10" s="638"/>
      <c r="AM10" s="638"/>
      <c r="AN10" s="638"/>
      <c r="AO10" s="638"/>
      <c r="AP10" s="638"/>
      <c r="AQ10" s="638"/>
      <c r="AR10" s="638"/>
      <c r="AS10" s="638"/>
    </row>
    <row r="12" spans="1:58" ht="16.5" customHeight="1" x14ac:dyDescent="0.2">
      <c r="A12" s="633" t="s">
        <v>1147</v>
      </c>
      <c r="B12" s="633"/>
      <c r="C12" s="633"/>
      <c r="D12" s="633"/>
      <c r="E12" s="633"/>
      <c r="F12" s="633"/>
      <c r="G12" s="633"/>
      <c r="H12" s="633"/>
      <c r="I12" s="633"/>
      <c r="J12" s="633"/>
      <c r="K12" s="633"/>
      <c r="L12" s="633"/>
      <c r="M12" s="633"/>
      <c r="N12" s="633"/>
      <c r="O12" s="633"/>
      <c r="P12" s="633"/>
      <c r="Q12" s="633"/>
      <c r="R12" s="633"/>
      <c r="S12" s="633"/>
      <c r="T12" s="633"/>
      <c r="U12" s="633"/>
      <c r="V12" s="633"/>
      <c r="W12" s="633"/>
      <c r="X12" s="633"/>
      <c r="Y12" s="633"/>
      <c r="Z12" s="633"/>
      <c r="AA12" s="633"/>
      <c r="AB12" s="633"/>
      <c r="AC12" s="633"/>
      <c r="AD12" s="633"/>
      <c r="AE12" s="633"/>
      <c r="AF12" s="633"/>
      <c r="AG12" s="633"/>
      <c r="AH12" s="633"/>
      <c r="AI12" s="633"/>
      <c r="AJ12" s="633"/>
      <c r="AK12" s="633"/>
      <c r="AL12" s="633"/>
      <c r="AM12" s="633"/>
      <c r="AN12" s="633"/>
      <c r="AO12" s="633"/>
      <c r="AP12" s="633"/>
      <c r="AQ12" s="633"/>
      <c r="AR12" s="633"/>
      <c r="AS12" s="633"/>
    </row>
    <row r="13" spans="1:58" ht="15" customHeight="1" x14ac:dyDescent="0.2">
      <c r="A13" s="470"/>
      <c r="B13" s="470"/>
      <c r="C13" s="470"/>
      <c r="D13" s="470"/>
      <c r="E13" s="470"/>
      <c r="F13" s="470"/>
      <c r="G13" s="470"/>
      <c r="H13" s="470"/>
      <c r="I13" s="470"/>
      <c r="J13" s="470"/>
      <c r="K13" s="470"/>
      <c r="L13" s="470"/>
      <c r="M13" s="470"/>
      <c r="N13" s="470"/>
      <c r="O13" s="470"/>
      <c r="P13" s="461"/>
      <c r="Q13" s="461"/>
      <c r="R13" s="461"/>
      <c r="S13" s="461"/>
      <c r="T13" s="461"/>
      <c r="U13" s="461"/>
      <c r="V13" s="461"/>
      <c r="W13" s="461"/>
      <c r="X13" s="461"/>
      <c r="Y13" s="461"/>
      <c r="Z13" s="461"/>
      <c r="AA13" s="461"/>
      <c r="AB13" s="461"/>
      <c r="AC13" s="461"/>
      <c r="AD13" s="461"/>
      <c r="AE13" s="461"/>
      <c r="AF13" s="461"/>
      <c r="AG13" s="461"/>
      <c r="AH13" s="470"/>
      <c r="AI13" s="470"/>
      <c r="AJ13" s="470"/>
      <c r="AK13" s="470"/>
      <c r="AL13" s="470"/>
      <c r="AM13" s="470"/>
      <c r="AN13" s="470"/>
      <c r="AO13" s="470"/>
      <c r="AP13" s="470"/>
      <c r="AQ13" s="470"/>
      <c r="AR13" s="470"/>
      <c r="AS13" s="470"/>
    </row>
    <row r="14" spans="1:58" s="468" customFormat="1" ht="15.75" customHeight="1" x14ac:dyDescent="0.3">
      <c r="A14" s="630" t="s">
        <v>1040</v>
      </c>
      <c r="B14" s="630"/>
      <c r="C14" s="630"/>
      <c r="D14" s="630"/>
      <c r="E14" s="630"/>
      <c r="F14" s="630"/>
      <c r="G14" s="630"/>
      <c r="H14" s="630"/>
      <c r="I14" s="630"/>
      <c r="J14" s="630"/>
      <c r="K14" s="630"/>
      <c r="L14" s="630"/>
      <c r="M14" s="630"/>
      <c r="N14" s="630"/>
      <c r="O14" s="630"/>
      <c r="P14" s="630"/>
      <c r="Q14" s="630"/>
      <c r="R14" s="630"/>
      <c r="S14" s="630"/>
      <c r="T14" s="630"/>
      <c r="U14" s="630"/>
      <c r="V14" s="630"/>
      <c r="W14" s="630"/>
      <c r="X14" s="630"/>
      <c r="Y14" s="630"/>
      <c r="Z14" s="630"/>
      <c r="AA14" s="630"/>
      <c r="AB14" s="630"/>
      <c r="AC14" s="630"/>
      <c r="AD14" s="630"/>
      <c r="AE14" s="630"/>
      <c r="AF14" s="630"/>
      <c r="AG14" s="630"/>
      <c r="AH14" s="630"/>
      <c r="AI14" s="630"/>
      <c r="AJ14" s="630"/>
      <c r="AK14" s="630"/>
      <c r="AL14" s="630"/>
      <c r="AM14" s="630"/>
      <c r="AN14" s="630"/>
      <c r="AO14" s="630"/>
      <c r="AP14" s="630"/>
      <c r="AQ14" s="630"/>
      <c r="AR14" s="630"/>
      <c r="AS14" s="630"/>
      <c r="AT14" s="78"/>
      <c r="AU14" s="78"/>
      <c r="AV14" s="78"/>
      <c r="AW14" s="78"/>
      <c r="AX14" s="78"/>
      <c r="AY14" s="78"/>
      <c r="AZ14" s="78"/>
      <c r="BA14" s="78"/>
      <c r="BB14" s="78"/>
      <c r="BC14" s="78"/>
      <c r="BD14" s="78"/>
      <c r="BE14" s="78"/>
      <c r="BF14" s="78"/>
    </row>
    <row r="15" spans="1:58" s="468" customFormat="1" ht="15.75" customHeight="1" x14ac:dyDescent="0.25">
      <c r="A15" s="631" t="s">
        <v>164</v>
      </c>
      <c r="B15" s="631"/>
      <c r="C15" s="631"/>
      <c r="D15" s="631"/>
      <c r="E15" s="631"/>
      <c r="F15" s="631"/>
      <c r="G15" s="631"/>
      <c r="H15" s="631"/>
      <c r="I15" s="631"/>
      <c r="J15" s="631"/>
      <c r="K15" s="631"/>
      <c r="L15" s="631"/>
      <c r="M15" s="631"/>
      <c r="N15" s="631"/>
      <c r="O15" s="631"/>
      <c r="P15" s="631"/>
      <c r="Q15" s="631"/>
      <c r="R15" s="631"/>
      <c r="S15" s="631"/>
      <c r="T15" s="631"/>
      <c r="U15" s="631"/>
      <c r="V15" s="631"/>
      <c r="W15" s="631"/>
      <c r="X15" s="631"/>
      <c r="Y15" s="631"/>
      <c r="Z15" s="631"/>
      <c r="AA15" s="631"/>
      <c r="AB15" s="631"/>
      <c r="AC15" s="631"/>
      <c r="AD15" s="631"/>
      <c r="AE15" s="631"/>
      <c r="AF15" s="631"/>
      <c r="AG15" s="631"/>
      <c r="AH15" s="631"/>
      <c r="AI15" s="631"/>
      <c r="AJ15" s="631"/>
      <c r="AK15" s="631"/>
      <c r="AL15" s="631"/>
      <c r="AM15" s="631"/>
      <c r="AN15" s="631"/>
      <c r="AO15" s="631"/>
      <c r="AP15" s="631"/>
      <c r="AQ15" s="631"/>
      <c r="AR15" s="631"/>
      <c r="AS15" s="631"/>
      <c r="AT15" s="17"/>
      <c r="AU15" s="17"/>
      <c r="AV15" s="17"/>
      <c r="AW15" s="17"/>
      <c r="AX15" s="17"/>
      <c r="AY15" s="17"/>
      <c r="AZ15" s="17"/>
      <c r="BA15" s="17"/>
      <c r="BB15" s="17"/>
      <c r="BC15" s="17"/>
      <c r="BD15" s="17"/>
      <c r="BE15" s="17"/>
      <c r="BF15" s="17"/>
    </row>
    <row r="16" spans="1:58" s="468" customFormat="1" ht="15.75" customHeight="1" x14ac:dyDescent="0.3">
      <c r="A16" s="630"/>
      <c r="B16" s="630"/>
      <c r="C16" s="630"/>
      <c r="D16" s="630"/>
      <c r="E16" s="630"/>
      <c r="F16" s="630"/>
      <c r="G16" s="630"/>
      <c r="H16" s="630"/>
      <c r="I16" s="630"/>
      <c r="J16" s="630"/>
      <c r="K16" s="630"/>
      <c r="L16" s="630"/>
      <c r="M16" s="630"/>
      <c r="N16" s="630"/>
      <c r="O16" s="630"/>
      <c r="P16" s="630"/>
      <c r="Q16" s="630"/>
      <c r="R16" s="630"/>
      <c r="S16" s="630"/>
      <c r="T16" s="630"/>
      <c r="U16" s="630"/>
      <c r="V16" s="630"/>
      <c r="W16" s="630"/>
      <c r="X16" s="630"/>
      <c r="Y16" s="630"/>
      <c r="Z16" s="630"/>
      <c r="AA16" s="630"/>
      <c r="AB16" s="630"/>
      <c r="AC16" s="630"/>
      <c r="AD16" s="630"/>
      <c r="AE16" s="630"/>
      <c r="AF16" s="630"/>
      <c r="AG16" s="630"/>
      <c r="AH16" s="630"/>
      <c r="AI16" s="630"/>
      <c r="AJ16" s="630"/>
      <c r="AK16" s="630"/>
      <c r="AL16" s="630"/>
      <c r="AM16" s="630"/>
      <c r="AN16" s="630"/>
      <c r="AO16" s="630"/>
      <c r="AP16" s="630"/>
      <c r="AQ16" s="630"/>
      <c r="AR16" s="630"/>
      <c r="AS16" s="630"/>
      <c r="AT16" s="78"/>
      <c r="AU16" s="78"/>
      <c r="AV16" s="78"/>
      <c r="AW16" s="78"/>
      <c r="AX16" s="78"/>
      <c r="AY16" s="78"/>
      <c r="AZ16" s="78"/>
      <c r="BA16" s="78"/>
      <c r="BB16" s="78"/>
      <c r="BC16" s="78"/>
      <c r="BD16" s="78"/>
      <c r="BE16" s="78"/>
      <c r="BF16" s="78"/>
    </row>
    <row r="17" spans="1:45" s="471" customFormat="1" ht="33.75" customHeight="1" x14ac:dyDescent="0.25">
      <c r="A17" s="637" t="s">
        <v>178</v>
      </c>
      <c r="B17" s="637" t="s">
        <v>31</v>
      </c>
      <c r="C17" s="637" t="s">
        <v>4</v>
      </c>
      <c r="D17" s="637" t="s">
        <v>165</v>
      </c>
      <c r="E17" s="637"/>
      <c r="F17" s="637"/>
      <c r="G17" s="637"/>
      <c r="H17" s="637"/>
      <c r="I17" s="637"/>
      <c r="J17" s="637"/>
      <c r="K17" s="637"/>
      <c r="L17" s="637"/>
      <c r="M17" s="637"/>
      <c r="N17" s="637"/>
      <c r="O17" s="637"/>
      <c r="P17" s="637"/>
      <c r="Q17" s="637"/>
      <c r="R17" s="637"/>
      <c r="S17" s="637"/>
      <c r="T17" s="637"/>
      <c r="U17" s="637"/>
      <c r="V17" s="637"/>
      <c r="W17" s="637"/>
      <c r="X17" s="637"/>
      <c r="Y17" s="637"/>
      <c r="Z17" s="637"/>
      <c r="AA17" s="637"/>
      <c r="AB17" s="637"/>
      <c r="AC17" s="637"/>
      <c r="AD17" s="637"/>
      <c r="AE17" s="637"/>
      <c r="AF17" s="637"/>
      <c r="AG17" s="637"/>
      <c r="AH17" s="637"/>
      <c r="AI17" s="637"/>
      <c r="AJ17" s="637"/>
      <c r="AK17" s="637"/>
      <c r="AL17" s="637"/>
      <c r="AM17" s="637"/>
      <c r="AN17" s="637"/>
      <c r="AO17" s="637"/>
      <c r="AP17" s="637"/>
      <c r="AQ17" s="637"/>
      <c r="AR17" s="637"/>
      <c r="AS17" s="637"/>
    </row>
    <row r="18" spans="1:45" ht="145.5" customHeight="1" x14ac:dyDescent="0.2">
      <c r="A18" s="637"/>
      <c r="B18" s="637"/>
      <c r="C18" s="637"/>
      <c r="D18" s="637" t="s">
        <v>57</v>
      </c>
      <c r="E18" s="637"/>
      <c r="F18" s="637"/>
      <c r="G18" s="637"/>
      <c r="H18" s="637"/>
      <c r="I18" s="637"/>
      <c r="J18" s="637" t="s">
        <v>58</v>
      </c>
      <c r="K18" s="637"/>
      <c r="L18" s="637"/>
      <c r="M18" s="637"/>
      <c r="N18" s="637"/>
      <c r="O18" s="637"/>
      <c r="P18" s="637" t="s">
        <v>52</v>
      </c>
      <c r="Q18" s="637"/>
      <c r="R18" s="637"/>
      <c r="S18" s="637"/>
      <c r="T18" s="637"/>
      <c r="U18" s="637"/>
      <c r="V18" s="637" t="s">
        <v>53</v>
      </c>
      <c r="W18" s="637"/>
      <c r="X18" s="637"/>
      <c r="Y18" s="637"/>
      <c r="Z18" s="637"/>
      <c r="AA18" s="637"/>
      <c r="AB18" s="637" t="s">
        <v>33</v>
      </c>
      <c r="AC18" s="637"/>
      <c r="AD18" s="637"/>
      <c r="AE18" s="637"/>
      <c r="AF18" s="637"/>
      <c r="AG18" s="637"/>
      <c r="AH18" s="637" t="s">
        <v>50</v>
      </c>
      <c r="AI18" s="637"/>
      <c r="AJ18" s="637"/>
      <c r="AK18" s="637"/>
      <c r="AL18" s="637"/>
      <c r="AM18" s="637"/>
      <c r="AN18" s="637" t="s">
        <v>51</v>
      </c>
      <c r="AO18" s="637"/>
      <c r="AP18" s="637"/>
      <c r="AQ18" s="637"/>
      <c r="AR18" s="637"/>
      <c r="AS18" s="637"/>
    </row>
    <row r="19" spans="1:45" s="472" customFormat="1" ht="192" customHeight="1" x14ac:dyDescent="0.2">
      <c r="A19" s="637"/>
      <c r="B19" s="637"/>
      <c r="C19" s="637"/>
      <c r="D19" s="639" t="s">
        <v>59</v>
      </c>
      <c r="E19" s="639"/>
      <c r="F19" s="639" t="s">
        <v>59</v>
      </c>
      <c r="G19" s="639"/>
      <c r="H19" s="639" t="s">
        <v>0</v>
      </c>
      <c r="I19" s="639"/>
      <c r="J19" s="639" t="s">
        <v>689</v>
      </c>
      <c r="K19" s="639"/>
      <c r="L19" s="639" t="s">
        <v>691</v>
      </c>
      <c r="M19" s="639"/>
      <c r="N19" s="639" t="s">
        <v>0</v>
      </c>
      <c r="O19" s="639"/>
      <c r="P19" s="639" t="s">
        <v>687</v>
      </c>
      <c r="Q19" s="639"/>
      <c r="R19" s="639" t="s">
        <v>688</v>
      </c>
      <c r="S19" s="639"/>
      <c r="T19" s="639" t="s">
        <v>0</v>
      </c>
      <c r="U19" s="639"/>
      <c r="V19" s="639" t="s">
        <v>690</v>
      </c>
      <c r="W19" s="639"/>
      <c r="X19" s="639" t="s">
        <v>59</v>
      </c>
      <c r="Y19" s="639"/>
      <c r="Z19" s="639" t="s">
        <v>0</v>
      </c>
      <c r="AA19" s="639"/>
      <c r="AB19" s="639" t="s">
        <v>59</v>
      </c>
      <c r="AC19" s="639"/>
      <c r="AD19" s="639" t="s">
        <v>59</v>
      </c>
      <c r="AE19" s="639"/>
      <c r="AF19" s="639" t="s">
        <v>0</v>
      </c>
      <c r="AG19" s="639"/>
      <c r="AH19" s="639" t="s">
        <v>59</v>
      </c>
      <c r="AI19" s="639"/>
      <c r="AJ19" s="639" t="s">
        <v>59</v>
      </c>
      <c r="AK19" s="639"/>
      <c r="AL19" s="639" t="s">
        <v>0</v>
      </c>
      <c r="AM19" s="639"/>
      <c r="AN19" s="639" t="s">
        <v>59</v>
      </c>
      <c r="AO19" s="639"/>
      <c r="AP19" s="639" t="s">
        <v>59</v>
      </c>
      <c r="AQ19" s="639"/>
      <c r="AR19" s="639" t="s">
        <v>0</v>
      </c>
      <c r="AS19" s="639"/>
    </row>
    <row r="20" spans="1:45" ht="128.25" customHeight="1" x14ac:dyDescent="0.2">
      <c r="A20" s="637"/>
      <c r="B20" s="637"/>
      <c r="C20" s="637"/>
      <c r="D20" s="473" t="s">
        <v>161</v>
      </c>
      <c r="E20" s="473" t="s">
        <v>162</v>
      </c>
      <c r="F20" s="473" t="s">
        <v>161</v>
      </c>
      <c r="G20" s="473" t="s">
        <v>162</v>
      </c>
      <c r="H20" s="473" t="s">
        <v>161</v>
      </c>
      <c r="I20" s="473" t="s">
        <v>162</v>
      </c>
      <c r="J20" s="473" t="s">
        <v>161</v>
      </c>
      <c r="K20" s="473" t="s">
        <v>162</v>
      </c>
      <c r="L20" s="473" t="s">
        <v>161</v>
      </c>
      <c r="M20" s="473" t="s">
        <v>167</v>
      </c>
      <c r="N20" s="473" t="s">
        <v>161</v>
      </c>
      <c r="O20" s="473" t="s">
        <v>162</v>
      </c>
      <c r="P20" s="473" t="s">
        <v>52</v>
      </c>
      <c r="Q20" s="473" t="s">
        <v>162</v>
      </c>
      <c r="R20" s="473" t="s">
        <v>161</v>
      </c>
      <c r="S20" s="473" t="s">
        <v>162</v>
      </c>
      <c r="T20" s="473" t="s">
        <v>161</v>
      </c>
      <c r="U20" s="473" t="s">
        <v>162</v>
      </c>
      <c r="V20" s="473" t="s">
        <v>161</v>
      </c>
      <c r="W20" s="473" t="s">
        <v>167</v>
      </c>
      <c r="X20" s="473" t="s">
        <v>161</v>
      </c>
      <c r="Y20" s="473" t="s">
        <v>162</v>
      </c>
      <c r="Z20" s="473" t="s">
        <v>161</v>
      </c>
      <c r="AA20" s="473" t="s">
        <v>162</v>
      </c>
      <c r="AB20" s="473" t="s">
        <v>161</v>
      </c>
      <c r="AC20" s="473" t="s">
        <v>162</v>
      </c>
      <c r="AD20" s="473" t="s">
        <v>161</v>
      </c>
      <c r="AE20" s="473" t="s">
        <v>162</v>
      </c>
      <c r="AF20" s="473" t="s">
        <v>161</v>
      </c>
      <c r="AG20" s="473" t="s">
        <v>162</v>
      </c>
      <c r="AH20" s="473" t="s">
        <v>161</v>
      </c>
      <c r="AI20" s="473" t="s">
        <v>162</v>
      </c>
      <c r="AJ20" s="473" t="s">
        <v>161</v>
      </c>
      <c r="AK20" s="473" t="s">
        <v>162</v>
      </c>
      <c r="AL20" s="473" t="s">
        <v>161</v>
      </c>
      <c r="AM20" s="473" t="s">
        <v>162</v>
      </c>
      <c r="AN20" s="473" t="s">
        <v>161</v>
      </c>
      <c r="AO20" s="473" t="s">
        <v>162</v>
      </c>
      <c r="AP20" s="473" t="s">
        <v>161</v>
      </c>
      <c r="AQ20" s="473" t="s">
        <v>162</v>
      </c>
      <c r="AR20" s="473" t="s">
        <v>161</v>
      </c>
      <c r="AS20" s="473" t="s">
        <v>162</v>
      </c>
    </row>
    <row r="21" spans="1:45" s="291" customFormat="1" ht="15.75" x14ac:dyDescent="0.25">
      <c r="A21" s="290">
        <v>1</v>
      </c>
      <c r="B21" s="129">
        <v>2</v>
      </c>
      <c r="C21" s="290">
        <v>3</v>
      </c>
      <c r="D21" s="285" t="s">
        <v>106</v>
      </c>
      <c r="E21" s="285" t="s">
        <v>113</v>
      </c>
      <c r="F21" s="285" t="s">
        <v>114</v>
      </c>
      <c r="G21" s="285" t="s">
        <v>150</v>
      </c>
      <c r="H21" s="285" t="s">
        <v>173</v>
      </c>
      <c r="I21" s="285" t="s">
        <v>173</v>
      </c>
      <c r="J21" s="285" t="s">
        <v>99</v>
      </c>
      <c r="K21" s="285" t="s">
        <v>100</v>
      </c>
      <c r="L21" s="285" t="s">
        <v>115</v>
      </c>
      <c r="M21" s="285" t="s">
        <v>116</v>
      </c>
      <c r="N21" s="285" t="s">
        <v>171</v>
      </c>
      <c r="O21" s="285" t="s">
        <v>171</v>
      </c>
      <c r="P21" s="285" t="s">
        <v>102</v>
      </c>
      <c r="Q21" s="285" t="s">
        <v>103</v>
      </c>
      <c r="R21" s="285" t="s">
        <v>104</v>
      </c>
      <c r="S21" s="285" t="s">
        <v>105</v>
      </c>
      <c r="T21" s="285" t="s">
        <v>172</v>
      </c>
      <c r="U21" s="285" t="s">
        <v>172</v>
      </c>
      <c r="V21" s="285" t="s">
        <v>118</v>
      </c>
      <c r="W21" s="285" t="s">
        <v>119</v>
      </c>
      <c r="X21" s="285" t="s">
        <v>151</v>
      </c>
      <c r="Y21" s="285" t="s">
        <v>152</v>
      </c>
      <c r="Z21" s="285" t="s">
        <v>174</v>
      </c>
      <c r="AA21" s="285" t="s">
        <v>174</v>
      </c>
      <c r="AB21" s="285" t="s">
        <v>121</v>
      </c>
      <c r="AC21" s="285" t="s">
        <v>122</v>
      </c>
      <c r="AD21" s="285" t="s">
        <v>126</v>
      </c>
      <c r="AE21" s="285" t="s">
        <v>127</v>
      </c>
      <c r="AF21" s="285" t="s">
        <v>175</v>
      </c>
      <c r="AG21" s="285" t="s">
        <v>175</v>
      </c>
      <c r="AH21" s="285" t="s">
        <v>153</v>
      </c>
      <c r="AI21" s="285" t="s">
        <v>154</v>
      </c>
      <c r="AJ21" s="285" t="s">
        <v>155</v>
      </c>
      <c r="AK21" s="285" t="s">
        <v>156</v>
      </c>
      <c r="AL21" s="285" t="s">
        <v>176</v>
      </c>
      <c r="AM21" s="285" t="s">
        <v>176</v>
      </c>
      <c r="AN21" s="285" t="s">
        <v>157</v>
      </c>
      <c r="AO21" s="285" t="s">
        <v>158</v>
      </c>
      <c r="AP21" s="285" t="s">
        <v>159</v>
      </c>
      <c r="AQ21" s="285" t="s">
        <v>160</v>
      </c>
      <c r="AR21" s="285" t="s">
        <v>177</v>
      </c>
      <c r="AS21" s="285" t="s">
        <v>177</v>
      </c>
    </row>
    <row r="22" spans="1:45" s="291" customFormat="1" ht="15.75" x14ac:dyDescent="0.25">
      <c r="A22" s="290"/>
      <c r="B22" s="129"/>
      <c r="C22" s="290"/>
      <c r="D22" s="285"/>
      <c r="E22" s="285"/>
      <c r="F22" s="285"/>
      <c r="G22" s="285"/>
      <c r="H22" s="285"/>
      <c r="I22" s="285"/>
      <c r="J22" s="285"/>
      <c r="K22" s="285"/>
      <c r="L22" s="285"/>
      <c r="M22" s="285"/>
      <c r="N22" s="285"/>
      <c r="O22" s="285"/>
      <c r="P22" s="285"/>
      <c r="Q22" s="285"/>
      <c r="R22" s="285"/>
      <c r="S22" s="285"/>
      <c r="T22" s="285"/>
      <c r="U22" s="285"/>
      <c r="V22" s="285"/>
      <c r="W22" s="285"/>
      <c r="X22" s="285"/>
      <c r="Y22" s="285"/>
      <c r="Z22" s="285"/>
      <c r="AA22" s="285"/>
      <c r="AB22" s="285"/>
      <c r="AC22" s="285"/>
      <c r="AD22" s="285"/>
      <c r="AE22" s="285"/>
      <c r="AF22" s="285"/>
      <c r="AG22" s="285"/>
      <c r="AH22" s="285"/>
      <c r="AI22" s="285"/>
      <c r="AJ22" s="285"/>
      <c r="AK22" s="285"/>
      <c r="AL22" s="285"/>
      <c r="AM22" s="285"/>
      <c r="AN22" s="285"/>
      <c r="AO22" s="285"/>
      <c r="AP22" s="285"/>
      <c r="AQ22" s="285"/>
      <c r="AR22" s="285"/>
      <c r="AS22" s="285"/>
    </row>
    <row r="23" spans="1:45" s="291" customFormat="1" ht="31.5" x14ac:dyDescent="0.25">
      <c r="A23" s="474">
        <v>0</v>
      </c>
      <c r="B23" s="475" t="s">
        <v>735</v>
      </c>
      <c r="C23" s="290"/>
      <c r="D23" s="285"/>
      <c r="E23" s="285"/>
      <c r="F23" s="285"/>
      <c r="G23" s="285"/>
      <c r="H23" s="285"/>
      <c r="I23" s="285"/>
      <c r="J23" s="476"/>
      <c r="K23" s="476"/>
      <c r="L23" s="286">
        <f>L24+L25</f>
        <v>7.36</v>
      </c>
      <c r="M23" s="286">
        <f>M24+M25</f>
        <v>7.36</v>
      </c>
      <c r="N23" s="476"/>
      <c r="O23" s="476"/>
      <c r="P23" s="476"/>
      <c r="Q23" s="476"/>
      <c r="R23" s="476"/>
      <c r="S23" s="476"/>
      <c r="T23" s="476"/>
      <c r="U23" s="476"/>
      <c r="V23" s="418">
        <f>V25+V27</f>
        <v>1.3399999999999999</v>
      </c>
      <c r="W23" s="418">
        <f>W25+W27</f>
        <v>1.3399999999999999</v>
      </c>
      <c r="X23" s="285"/>
      <c r="Y23" s="285"/>
      <c r="Z23" s="285"/>
      <c r="AA23" s="285"/>
      <c r="AB23" s="285"/>
      <c r="AC23" s="285"/>
      <c r="AD23" s="285"/>
      <c r="AE23" s="285"/>
      <c r="AF23" s="285"/>
      <c r="AG23" s="285"/>
      <c r="AH23" s="285"/>
      <c r="AI23" s="285"/>
      <c r="AJ23" s="285"/>
      <c r="AK23" s="285"/>
      <c r="AL23" s="285"/>
      <c r="AM23" s="285"/>
      <c r="AN23" s="285"/>
      <c r="AO23" s="285"/>
      <c r="AP23" s="285"/>
      <c r="AQ23" s="285"/>
      <c r="AR23" s="285"/>
      <c r="AS23" s="285"/>
    </row>
    <row r="24" spans="1:45" s="291" customFormat="1" ht="15.75" x14ac:dyDescent="0.25">
      <c r="A24" s="290" t="s">
        <v>736</v>
      </c>
      <c r="B24" s="289" t="s">
        <v>737</v>
      </c>
      <c r="C24" s="290"/>
      <c r="D24" s="285"/>
      <c r="E24" s="285"/>
      <c r="F24" s="285"/>
      <c r="G24" s="285"/>
      <c r="H24" s="285"/>
      <c r="I24" s="285"/>
      <c r="J24" s="285"/>
      <c r="K24" s="285"/>
      <c r="L24" s="286">
        <f>L32</f>
        <v>2</v>
      </c>
      <c r="M24" s="286">
        <f>M32</f>
        <v>2</v>
      </c>
      <c r="N24" s="285"/>
      <c r="O24" s="285"/>
      <c r="P24" s="285"/>
      <c r="Q24" s="285"/>
      <c r="R24" s="285"/>
      <c r="S24" s="285"/>
      <c r="T24" s="285"/>
      <c r="U24" s="285"/>
      <c r="V24" s="418"/>
      <c r="W24" s="418"/>
      <c r="X24" s="285"/>
      <c r="Y24" s="285"/>
      <c r="Z24" s="285"/>
      <c r="AA24" s="285"/>
      <c r="AB24" s="285"/>
      <c r="AC24" s="285"/>
      <c r="AD24" s="285"/>
      <c r="AE24" s="285"/>
      <c r="AF24" s="285"/>
      <c r="AG24" s="285"/>
      <c r="AH24" s="285"/>
      <c r="AI24" s="285"/>
      <c r="AJ24" s="285"/>
      <c r="AK24" s="285"/>
      <c r="AL24" s="285"/>
      <c r="AM24" s="285"/>
      <c r="AN24" s="285"/>
      <c r="AO24" s="285"/>
      <c r="AP24" s="285"/>
      <c r="AQ24" s="285"/>
      <c r="AR24" s="285"/>
      <c r="AS24" s="285"/>
    </row>
    <row r="25" spans="1:45" s="291" customFormat="1" ht="31.5" x14ac:dyDescent="0.25">
      <c r="A25" s="290" t="s">
        <v>738</v>
      </c>
      <c r="B25" s="289" t="s">
        <v>762</v>
      </c>
      <c r="C25" s="290"/>
      <c r="D25" s="285"/>
      <c r="E25" s="285"/>
      <c r="F25" s="285"/>
      <c r="G25" s="285"/>
      <c r="H25" s="285"/>
      <c r="I25" s="285"/>
      <c r="J25" s="285"/>
      <c r="K25" s="285"/>
      <c r="L25" s="286">
        <f>L45</f>
        <v>5.36</v>
      </c>
      <c r="M25" s="286">
        <f>M45</f>
        <v>5.36</v>
      </c>
      <c r="N25" s="285"/>
      <c r="O25" s="285"/>
      <c r="P25" s="285"/>
      <c r="Q25" s="285"/>
      <c r="R25" s="285"/>
      <c r="S25" s="285"/>
      <c r="T25" s="285"/>
      <c r="U25" s="285"/>
      <c r="V25" s="418" t="str">
        <f>V58</f>
        <v>0,74</v>
      </c>
      <c r="W25" s="418" t="str">
        <f>W58</f>
        <v>0,74</v>
      </c>
      <c r="X25" s="285"/>
      <c r="Y25" s="285"/>
      <c r="Z25" s="285"/>
      <c r="AA25" s="285"/>
      <c r="AB25" s="285"/>
      <c r="AC25" s="285"/>
      <c r="AD25" s="285"/>
      <c r="AE25" s="285"/>
      <c r="AF25" s="285"/>
      <c r="AG25" s="285"/>
      <c r="AH25" s="285"/>
      <c r="AI25" s="285"/>
      <c r="AJ25" s="285"/>
      <c r="AK25" s="285"/>
      <c r="AL25" s="285"/>
      <c r="AM25" s="285"/>
      <c r="AN25" s="285"/>
      <c r="AO25" s="285"/>
      <c r="AP25" s="285"/>
      <c r="AQ25" s="285"/>
      <c r="AR25" s="285"/>
      <c r="AS25" s="285"/>
    </row>
    <row r="26" spans="1:45" s="291" customFormat="1" ht="63" x14ac:dyDescent="0.25">
      <c r="A26" s="290" t="s">
        <v>739</v>
      </c>
      <c r="B26" s="289" t="s">
        <v>740</v>
      </c>
      <c r="C26" s="290"/>
      <c r="D26" s="285"/>
      <c r="E26" s="285"/>
      <c r="F26" s="285"/>
      <c r="G26" s="285"/>
      <c r="H26" s="285"/>
      <c r="I26" s="285"/>
      <c r="J26" s="285"/>
      <c r="K26" s="285"/>
      <c r="L26" s="286">
        <v>0</v>
      </c>
      <c r="M26" s="286">
        <v>0</v>
      </c>
      <c r="N26" s="285"/>
      <c r="O26" s="285"/>
      <c r="P26" s="285"/>
      <c r="Q26" s="285"/>
      <c r="R26" s="285"/>
      <c r="S26" s="285"/>
      <c r="T26" s="285"/>
      <c r="U26" s="285"/>
      <c r="V26" s="418"/>
      <c r="W26" s="418"/>
      <c r="X26" s="285"/>
      <c r="Y26" s="285"/>
      <c r="Z26" s="285"/>
      <c r="AA26" s="285"/>
      <c r="AB26" s="285"/>
      <c r="AC26" s="285"/>
      <c r="AD26" s="285"/>
      <c r="AE26" s="285"/>
      <c r="AF26" s="285"/>
      <c r="AG26" s="285"/>
      <c r="AH26" s="285"/>
      <c r="AI26" s="285"/>
      <c r="AJ26" s="285"/>
      <c r="AK26" s="285"/>
      <c r="AL26" s="285"/>
      <c r="AM26" s="285"/>
      <c r="AN26" s="285"/>
      <c r="AO26" s="285"/>
      <c r="AP26" s="285"/>
      <c r="AQ26" s="285"/>
      <c r="AR26" s="285"/>
      <c r="AS26" s="285"/>
    </row>
    <row r="27" spans="1:45" s="291" customFormat="1" ht="31.5" x14ac:dyDescent="0.25">
      <c r="A27" s="290" t="s">
        <v>741</v>
      </c>
      <c r="B27" s="289" t="s">
        <v>742</v>
      </c>
      <c r="C27" s="290"/>
      <c r="D27" s="285"/>
      <c r="E27" s="285"/>
      <c r="F27" s="285"/>
      <c r="G27" s="285"/>
      <c r="H27" s="285"/>
      <c r="I27" s="285"/>
      <c r="J27" s="285"/>
      <c r="K27" s="285"/>
      <c r="L27" s="286">
        <f>L72</f>
        <v>0</v>
      </c>
      <c r="M27" s="286">
        <f>M72</f>
        <v>0</v>
      </c>
      <c r="N27" s="285"/>
      <c r="O27" s="285"/>
      <c r="P27" s="285"/>
      <c r="Q27" s="285"/>
      <c r="R27" s="285"/>
      <c r="S27" s="285"/>
      <c r="T27" s="285"/>
      <c r="U27" s="285"/>
      <c r="V27" s="418">
        <f>V72</f>
        <v>0.6</v>
      </c>
      <c r="W27" s="418">
        <f>W72</f>
        <v>0.6</v>
      </c>
      <c r="X27" s="285"/>
      <c r="Y27" s="285"/>
      <c r="Z27" s="285"/>
      <c r="AA27" s="285"/>
      <c r="AB27" s="285"/>
      <c r="AC27" s="285"/>
      <c r="AD27" s="285"/>
      <c r="AE27" s="285"/>
      <c r="AF27" s="285"/>
      <c r="AG27" s="285"/>
      <c r="AH27" s="285"/>
      <c r="AI27" s="285"/>
      <c r="AJ27" s="285"/>
      <c r="AK27" s="285"/>
      <c r="AL27" s="285"/>
      <c r="AM27" s="285"/>
      <c r="AN27" s="285"/>
      <c r="AO27" s="285"/>
      <c r="AP27" s="285"/>
      <c r="AQ27" s="285"/>
      <c r="AR27" s="285"/>
      <c r="AS27" s="285"/>
    </row>
    <row r="28" spans="1:45" s="291" customFormat="1" ht="47.25" x14ac:dyDescent="0.25">
      <c r="A28" s="290" t="s">
        <v>743</v>
      </c>
      <c r="B28" s="289" t="s">
        <v>744</v>
      </c>
      <c r="C28" s="290"/>
      <c r="D28" s="285" t="s">
        <v>763</v>
      </c>
      <c r="E28" s="285"/>
      <c r="F28" s="285"/>
      <c r="G28" s="285"/>
      <c r="H28" s="285"/>
      <c r="I28" s="285"/>
      <c r="J28" s="285"/>
      <c r="K28" s="285"/>
      <c r="L28" s="286">
        <v>0</v>
      </c>
      <c r="M28" s="286">
        <v>0</v>
      </c>
      <c r="N28" s="285"/>
      <c r="O28" s="285"/>
      <c r="P28" s="285"/>
      <c r="Q28" s="285"/>
      <c r="R28" s="285"/>
      <c r="S28" s="285"/>
      <c r="T28" s="285"/>
      <c r="U28" s="285"/>
      <c r="V28" s="418"/>
      <c r="W28" s="418"/>
      <c r="X28" s="285"/>
      <c r="Y28" s="285"/>
      <c r="Z28" s="285"/>
      <c r="AA28" s="285"/>
      <c r="AB28" s="285"/>
      <c r="AC28" s="285"/>
      <c r="AD28" s="285"/>
      <c r="AE28" s="285"/>
      <c r="AF28" s="285"/>
      <c r="AG28" s="285"/>
      <c r="AH28" s="285"/>
      <c r="AI28" s="285"/>
      <c r="AJ28" s="285"/>
      <c r="AK28" s="285"/>
      <c r="AL28" s="285"/>
      <c r="AM28" s="285"/>
      <c r="AN28" s="285"/>
      <c r="AO28" s="285"/>
      <c r="AP28" s="285"/>
      <c r="AQ28" s="285"/>
      <c r="AR28" s="285"/>
      <c r="AS28" s="285"/>
    </row>
    <row r="29" spans="1:45" s="291" customFormat="1" ht="15.75" x14ac:dyDescent="0.25">
      <c r="A29" s="290" t="s">
        <v>745</v>
      </c>
      <c r="B29" s="289" t="s">
        <v>746</v>
      </c>
      <c r="C29" s="290"/>
      <c r="D29" s="285"/>
      <c r="E29" s="285"/>
      <c r="F29" s="285"/>
      <c r="G29" s="285"/>
      <c r="H29" s="285"/>
      <c r="I29" s="285"/>
      <c r="J29" s="285"/>
      <c r="K29" s="285"/>
      <c r="L29" s="286"/>
      <c r="M29" s="286"/>
      <c r="N29" s="285"/>
      <c r="O29" s="285"/>
      <c r="P29" s="285"/>
      <c r="Q29" s="285"/>
      <c r="R29" s="285"/>
      <c r="S29" s="285"/>
      <c r="T29" s="285"/>
      <c r="U29" s="285"/>
      <c r="V29" s="418"/>
      <c r="W29" s="418"/>
      <c r="X29" s="285"/>
      <c r="Y29" s="285"/>
      <c r="Z29" s="285"/>
      <c r="AA29" s="285"/>
      <c r="AB29" s="285"/>
      <c r="AC29" s="285"/>
      <c r="AD29" s="285"/>
      <c r="AE29" s="285"/>
      <c r="AF29" s="285"/>
      <c r="AG29" s="285"/>
      <c r="AH29" s="285"/>
      <c r="AI29" s="285"/>
      <c r="AJ29" s="285"/>
      <c r="AK29" s="285"/>
      <c r="AL29" s="285"/>
      <c r="AM29" s="285"/>
      <c r="AN29" s="285"/>
      <c r="AO29" s="285"/>
      <c r="AP29" s="285"/>
      <c r="AQ29" s="285"/>
      <c r="AR29" s="285"/>
      <c r="AS29" s="285"/>
    </row>
    <row r="30" spans="1:45" s="291" customFormat="1" ht="15.75" x14ac:dyDescent="0.25">
      <c r="A30" s="290"/>
      <c r="B30" s="129"/>
      <c r="C30" s="290"/>
      <c r="D30" s="285"/>
      <c r="E30" s="285"/>
      <c r="F30" s="285"/>
      <c r="G30" s="285"/>
      <c r="H30" s="285"/>
      <c r="I30" s="285"/>
      <c r="J30" s="285"/>
      <c r="K30" s="285"/>
      <c r="L30" s="285"/>
      <c r="M30" s="285"/>
      <c r="N30" s="285"/>
      <c r="O30" s="285"/>
      <c r="P30" s="285"/>
      <c r="Q30" s="285"/>
      <c r="R30" s="285"/>
      <c r="S30" s="285"/>
      <c r="T30" s="285"/>
      <c r="U30" s="285"/>
      <c r="V30" s="285"/>
      <c r="W30" s="285"/>
      <c r="X30" s="285"/>
      <c r="Y30" s="285"/>
      <c r="Z30" s="285"/>
      <c r="AA30" s="285"/>
      <c r="AB30" s="285"/>
      <c r="AC30" s="285"/>
      <c r="AD30" s="285"/>
      <c r="AE30" s="285"/>
      <c r="AF30" s="285"/>
      <c r="AG30" s="285"/>
      <c r="AH30" s="285"/>
      <c r="AI30" s="285"/>
      <c r="AJ30" s="285"/>
      <c r="AK30" s="285"/>
      <c r="AL30" s="285"/>
      <c r="AM30" s="285"/>
      <c r="AN30" s="285"/>
      <c r="AO30" s="285"/>
      <c r="AP30" s="285"/>
      <c r="AQ30" s="285"/>
      <c r="AR30" s="285"/>
      <c r="AS30" s="285"/>
    </row>
    <row r="31" spans="1:45" s="291" customFormat="1" ht="31.5" x14ac:dyDescent="0.25">
      <c r="A31" s="290">
        <v>1</v>
      </c>
      <c r="B31" s="289" t="s">
        <v>579</v>
      </c>
      <c r="C31" s="290"/>
      <c r="D31" s="285"/>
      <c r="E31" s="285"/>
      <c r="F31" s="285"/>
      <c r="G31" s="285"/>
      <c r="H31" s="285"/>
      <c r="I31" s="285"/>
      <c r="J31" s="285"/>
      <c r="K31" s="285"/>
      <c r="L31" s="285"/>
      <c r="M31" s="285"/>
      <c r="N31" s="285"/>
      <c r="O31" s="285"/>
      <c r="P31" s="285"/>
      <c r="Q31" s="285"/>
      <c r="R31" s="285"/>
      <c r="S31" s="285"/>
      <c r="T31" s="285"/>
      <c r="U31" s="285"/>
      <c r="V31" s="285"/>
      <c r="W31" s="285"/>
      <c r="X31" s="285"/>
      <c r="Y31" s="285"/>
      <c r="Z31" s="285"/>
      <c r="AA31" s="285"/>
      <c r="AB31" s="285"/>
      <c r="AC31" s="285"/>
      <c r="AD31" s="285"/>
      <c r="AE31" s="285"/>
      <c r="AF31" s="285"/>
      <c r="AG31" s="285"/>
      <c r="AH31" s="285"/>
      <c r="AI31" s="285"/>
      <c r="AJ31" s="285"/>
      <c r="AK31" s="285"/>
      <c r="AL31" s="285"/>
      <c r="AM31" s="285"/>
      <c r="AN31" s="285"/>
      <c r="AO31" s="285"/>
      <c r="AP31" s="285"/>
      <c r="AQ31" s="285"/>
      <c r="AR31" s="285"/>
      <c r="AS31" s="285"/>
    </row>
    <row r="32" spans="1:45" s="291" customFormat="1" ht="31.5" x14ac:dyDescent="0.25">
      <c r="A32" s="477" t="s">
        <v>550</v>
      </c>
      <c r="B32" s="475" t="s">
        <v>747</v>
      </c>
      <c r="C32" s="290"/>
      <c r="D32" s="285" t="s">
        <v>763</v>
      </c>
      <c r="E32" s="285"/>
      <c r="F32" s="285"/>
      <c r="G32" s="285"/>
      <c r="H32" s="285"/>
      <c r="I32" s="285"/>
      <c r="J32" s="285"/>
      <c r="K32" s="285"/>
      <c r="L32" s="418">
        <f>L33</f>
        <v>2</v>
      </c>
      <c r="M32" s="418">
        <f>M33</f>
        <v>2</v>
      </c>
      <c r="N32" s="285"/>
      <c r="O32" s="285"/>
      <c r="P32" s="285"/>
      <c r="Q32" s="285"/>
      <c r="R32" s="285"/>
      <c r="S32" s="285"/>
      <c r="T32" s="285"/>
      <c r="U32" s="285"/>
      <c r="V32" s="285"/>
      <c r="W32" s="285"/>
      <c r="X32" s="285"/>
      <c r="Y32" s="285"/>
      <c r="Z32" s="285"/>
      <c r="AA32" s="285"/>
      <c r="AB32" s="285"/>
      <c r="AC32" s="285"/>
      <c r="AD32" s="285"/>
      <c r="AE32" s="285"/>
      <c r="AF32" s="285"/>
      <c r="AG32" s="285"/>
      <c r="AH32" s="285"/>
      <c r="AI32" s="285"/>
      <c r="AJ32" s="285"/>
      <c r="AK32" s="285"/>
      <c r="AL32" s="285"/>
      <c r="AM32" s="285"/>
      <c r="AN32" s="285"/>
      <c r="AO32" s="285"/>
      <c r="AP32" s="285"/>
      <c r="AQ32" s="285"/>
      <c r="AR32" s="285"/>
      <c r="AS32" s="285"/>
    </row>
    <row r="33" spans="1:45" s="291" customFormat="1" ht="47.25" x14ac:dyDescent="0.25">
      <c r="A33" s="82" t="s">
        <v>552</v>
      </c>
      <c r="B33" s="289" t="s">
        <v>748</v>
      </c>
      <c r="C33" s="290"/>
      <c r="D33" s="285" t="s">
        <v>763</v>
      </c>
      <c r="E33" s="285"/>
      <c r="F33" s="285"/>
      <c r="G33" s="285"/>
      <c r="H33" s="285"/>
      <c r="I33" s="285"/>
      <c r="J33" s="285"/>
      <c r="K33" s="285"/>
      <c r="L33" s="418">
        <f>L36</f>
        <v>2</v>
      </c>
      <c r="M33" s="418">
        <f>M36</f>
        <v>2</v>
      </c>
      <c r="N33" s="285"/>
      <c r="O33" s="285"/>
      <c r="P33" s="285"/>
      <c r="Q33" s="285"/>
      <c r="R33" s="285"/>
      <c r="S33" s="285"/>
      <c r="T33" s="285"/>
      <c r="U33" s="285"/>
      <c r="V33" s="285"/>
      <c r="W33" s="285"/>
      <c r="X33" s="285"/>
      <c r="Y33" s="285"/>
      <c r="Z33" s="285"/>
      <c r="AA33" s="285"/>
      <c r="AB33" s="285"/>
      <c r="AC33" s="285"/>
      <c r="AD33" s="285"/>
      <c r="AE33" s="285"/>
      <c r="AF33" s="285"/>
      <c r="AG33" s="285"/>
      <c r="AH33" s="285"/>
      <c r="AI33" s="285"/>
      <c r="AJ33" s="285"/>
      <c r="AK33" s="285"/>
      <c r="AL33" s="285"/>
      <c r="AM33" s="285"/>
      <c r="AN33" s="285"/>
      <c r="AO33" s="285"/>
      <c r="AP33" s="285"/>
      <c r="AQ33" s="285"/>
      <c r="AR33" s="285"/>
      <c r="AS33" s="285"/>
    </row>
    <row r="34" spans="1:45" s="291" customFormat="1" ht="63" x14ac:dyDescent="0.25">
      <c r="A34" s="82"/>
      <c r="B34" s="288" t="str">
        <f>'1-2023'!B34</f>
        <v>Технологическое присоединение энергопринимающих устройств потребителей максимальной мощностью до 15 кВт включительно, всего</v>
      </c>
      <c r="C34" s="290" t="s">
        <v>817</v>
      </c>
      <c r="D34" s="285"/>
      <c r="E34" s="285"/>
      <c r="F34" s="285"/>
      <c r="G34" s="285"/>
      <c r="H34" s="285"/>
      <c r="I34" s="285"/>
      <c r="J34" s="285"/>
      <c r="K34" s="285"/>
      <c r="L34" s="418"/>
      <c r="M34" s="418"/>
      <c r="N34" s="285"/>
      <c r="O34" s="285"/>
      <c r="P34" s="285"/>
      <c r="Q34" s="285"/>
      <c r="R34" s="285"/>
      <c r="S34" s="285"/>
      <c r="T34" s="285"/>
      <c r="U34" s="285"/>
      <c r="V34" s="285"/>
      <c r="W34" s="285"/>
      <c r="X34" s="285"/>
      <c r="Y34" s="285"/>
      <c r="Z34" s="285"/>
      <c r="AA34" s="285"/>
      <c r="AB34" s="285"/>
      <c r="AC34" s="285"/>
      <c r="AD34" s="285"/>
      <c r="AE34" s="285"/>
      <c r="AF34" s="285"/>
      <c r="AG34" s="285"/>
      <c r="AH34" s="285"/>
      <c r="AI34" s="285"/>
      <c r="AJ34" s="285"/>
      <c r="AK34" s="285"/>
      <c r="AL34" s="285"/>
      <c r="AM34" s="285"/>
      <c r="AN34" s="285"/>
      <c r="AO34" s="285"/>
      <c r="AP34" s="285"/>
      <c r="AQ34" s="285"/>
      <c r="AR34" s="285"/>
      <c r="AS34" s="285"/>
    </row>
    <row r="35" spans="1:45" s="291" customFormat="1" ht="63" x14ac:dyDescent="0.25">
      <c r="A35" s="82"/>
      <c r="B35" s="288" t="str">
        <f>'1-2023'!B35</f>
        <v>Технологическое присоединение энергопринимающих устройств потребителей максимальной мощностью до 150 кВт включительно, всего</v>
      </c>
      <c r="C35" s="290" t="s">
        <v>817</v>
      </c>
      <c r="D35" s="285"/>
      <c r="E35" s="285"/>
      <c r="F35" s="285"/>
      <c r="G35" s="285"/>
      <c r="H35" s="285"/>
      <c r="I35" s="285"/>
      <c r="J35" s="285"/>
      <c r="K35" s="285"/>
      <c r="L35" s="418"/>
      <c r="M35" s="418"/>
      <c r="N35" s="285"/>
      <c r="O35" s="285"/>
      <c r="P35" s="285"/>
      <c r="Q35" s="285"/>
      <c r="R35" s="285"/>
      <c r="S35" s="285"/>
      <c r="T35" s="285"/>
      <c r="U35" s="285"/>
      <c r="V35" s="285"/>
      <c r="W35" s="285"/>
      <c r="X35" s="285"/>
      <c r="Y35" s="285"/>
      <c r="Z35" s="285"/>
      <c r="AA35" s="285"/>
      <c r="AB35" s="285"/>
      <c r="AC35" s="285"/>
      <c r="AD35" s="285"/>
      <c r="AE35" s="285"/>
      <c r="AF35" s="285"/>
      <c r="AG35" s="285"/>
      <c r="AH35" s="285"/>
      <c r="AI35" s="285"/>
      <c r="AJ35" s="285"/>
      <c r="AK35" s="285"/>
      <c r="AL35" s="285"/>
      <c r="AM35" s="285"/>
      <c r="AN35" s="285"/>
      <c r="AO35" s="285"/>
      <c r="AP35" s="285"/>
      <c r="AQ35" s="285"/>
      <c r="AR35" s="285"/>
      <c r="AS35" s="285"/>
    </row>
    <row r="36" spans="1:45" s="291" customFormat="1" ht="31.5" x14ac:dyDescent="0.25">
      <c r="A36" s="82"/>
      <c r="B36" s="288" t="str">
        <f>'1-2023'!B36</f>
        <v>Реконструкция в рамках технологических присоединений</v>
      </c>
      <c r="C36" s="290" t="s">
        <v>817</v>
      </c>
      <c r="D36" s="285"/>
      <c r="E36" s="285"/>
      <c r="F36" s="285"/>
      <c r="G36" s="285"/>
      <c r="H36" s="285"/>
      <c r="I36" s="285"/>
      <c r="J36" s="285"/>
      <c r="K36" s="285"/>
      <c r="L36" s="418">
        <v>2</v>
      </c>
      <c r="M36" s="418">
        <v>2</v>
      </c>
      <c r="N36" s="285"/>
      <c r="O36" s="285"/>
      <c r="P36" s="285"/>
      <c r="Q36" s="285"/>
      <c r="R36" s="285"/>
      <c r="S36" s="285"/>
      <c r="T36" s="285"/>
      <c r="U36" s="285"/>
      <c r="V36" s="285"/>
      <c r="W36" s="285"/>
      <c r="X36" s="285"/>
      <c r="Y36" s="285"/>
      <c r="Z36" s="285"/>
      <c r="AA36" s="285"/>
      <c r="AB36" s="285"/>
      <c r="AC36" s="285"/>
      <c r="AD36" s="285"/>
      <c r="AE36" s="285"/>
      <c r="AF36" s="285"/>
      <c r="AG36" s="285"/>
      <c r="AH36" s="285"/>
      <c r="AI36" s="285"/>
      <c r="AJ36" s="285"/>
      <c r="AK36" s="285"/>
      <c r="AL36" s="285"/>
      <c r="AM36" s="285"/>
      <c r="AN36" s="285"/>
      <c r="AO36" s="285"/>
      <c r="AP36" s="285"/>
      <c r="AQ36" s="285"/>
      <c r="AR36" s="285"/>
      <c r="AS36" s="285"/>
    </row>
    <row r="37" spans="1:45" s="291" customFormat="1" ht="15.75" x14ac:dyDescent="0.25">
      <c r="A37" s="82"/>
      <c r="B37" s="289"/>
      <c r="C37" s="290"/>
      <c r="D37" s="285"/>
      <c r="E37" s="285"/>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285"/>
      <c r="AE37" s="285"/>
      <c r="AF37" s="285"/>
      <c r="AG37" s="285"/>
      <c r="AH37" s="285"/>
      <c r="AI37" s="285"/>
      <c r="AJ37" s="285"/>
      <c r="AK37" s="285"/>
      <c r="AL37" s="285"/>
      <c r="AM37" s="285"/>
      <c r="AN37" s="285"/>
      <c r="AO37" s="285"/>
      <c r="AP37" s="285"/>
      <c r="AQ37" s="285"/>
      <c r="AR37" s="285"/>
      <c r="AS37" s="285"/>
    </row>
    <row r="38" spans="1:45" s="291" customFormat="1" ht="31.5" x14ac:dyDescent="0.25">
      <c r="A38" s="82" t="s">
        <v>553</v>
      </c>
      <c r="B38" s="289" t="s">
        <v>523</v>
      </c>
      <c r="C38" s="290"/>
      <c r="D38" s="285" t="s">
        <v>763</v>
      </c>
      <c r="E38" s="285"/>
      <c r="F38" s="285"/>
      <c r="G38" s="285"/>
      <c r="H38" s="285"/>
      <c r="I38" s="285"/>
      <c r="J38" s="285"/>
      <c r="K38" s="285"/>
      <c r="L38" s="285"/>
      <c r="M38" s="285"/>
      <c r="N38" s="285"/>
      <c r="O38" s="285"/>
      <c r="P38" s="285"/>
      <c r="Q38" s="285"/>
      <c r="R38" s="285"/>
      <c r="S38" s="285"/>
      <c r="T38" s="285"/>
      <c r="U38" s="285"/>
      <c r="V38" s="285"/>
      <c r="W38" s="285"/>
      <c r="X38" s="285"/>
      <c r="Y38" s="285"/>
      <c r="Z38" s="285"/>
      <c r="AA38" s="285"/>
      <c r="AB38" s="285"/>
      <c r="AC38" s="285"/>
      <c r="AD38" s="285"/>
      <c r="AE38" s="285"/>
      <c r="AF38" s="285"/>
      <c r="AG38" s="285"/>
      <c r="AH38" s="285"/>
      <c r="AI38" s="285"/>
      <c r="AJ38" s="285"/>
      <c r="AK38" s="285"/>
      <c r="AL38" s="285"/>
      <c r="AM38" s="285"/>
      <c r="AN38" s="285"/>
      <c r="AO38" s="285"/>
      <c r="AP38" s="285"/>
      <c r="AQ38" s="285"/>
      <c r="AR38" s="285"/>
      <c r="AS38" s="285"/>
    </row>
    <row r="39" spans="1:45" s="291" customFormat="1" ht="47.25" x14ac:dyDescent="0.25">
      <c r="A39" s="82" t="s">
        <v>554</v>
      </c>
      <c r="B39" s="289" t="s">
        <v>522</v>
      </c>
      <c r="C39" s="290"/>
      <c r="D39" s="285" t="s">
        <v>763</v>
      </c>
      <c r="E39" s="285"/>
      <c r="F39" s="285"/>
      <c r="G39" s="285"/>
      <c r="H39" s="285"/>
      <c r="I39" s="285"/>
      <c r="J39" s="285"/>
      <c r="K39" s="285"/>
      <c r="L39" s="285"/>
      <c r="M39" s="285"/>
      <c r="N39" s="285"/>
      <c r="O39" s="285"/>
      <c r="P39" s="285"/>
      <c r="Q39" s="285"/>
      <c r="R39" s="285"/>
      <c r="S39" s="285"/>
      <c r="T39" s="285"/>
      <c r="U39" s="285"/>
      <c r="V39" s="285"/>
      <c r="W39" s="285"/>
      <c r="X39" s="285"/>
      <c r="Y39" s="285"/>
      <c r="Z39" s="285"/>
      <c r="AA39" s="285"/>
      <c r="AB39" s="285"/>
      <c r="AC39" s="285"/>
      <c r="AD39" s="285"/>
      <c r="AE39" s="285"/>
      <c r="AF39" s="285"/>
      <c r="AG39" s="285"/>
      <c r="AH39" s="285"/>
      <c r="AI39" s="285"/>
      <c r="AJ39" s="285"/>
      <c r="AK39" s="285"/>
      <c r="AL39" s="285"/>
      <c r="AM39" s="285"/>
      <c r="AN39" s="285"/>
      <c r="AO39" s="285"/>
      <c r="AP39" s="285"/>
      <c r="AQ39" s="285"/>
      <c r="AR39" s="285"/>
      <c r="AS39" s="285"/>
    </row>
    <row r="40" spans="1:45" s="291" customFormat="1" ht="78.75" x14ac:dyDescent="0.25">
      <c r="A40" s="82" t="s">
        <v>555</v>
      </c>
      <c r="B40" s="289" t="s">
        <v>749</v>
      </c>
      <c r="C40" s="290"/>
      <c r="D40" s="285" t="s">
        <v>763</v>
      </c>
      <c r="E40" s="285"/>
      <c r="F40" s="285"/>
      <c r="G40" s="285"/>
      <c r="H40" s="285"/>
      <c r="I40" s="285"/>
      <c r="J40" s="285"/>
      <c r="K40" s="285"/>
      <c r="L40" s="285"/>
      <c r="M40" s="285"/>
      <c r="N40" s="285"/>
      <c r="O40" s="285"/>
      <c r="P40" s="285"/>
      <c r="Q40" s="285"/>
      <c r="R40" s="285"/>
      <c r="S40" s="285"/>
      <c r="T40" s="285"/>
      <c r="U40" s="285"/>
      <c r="V40" s="285"/>
      <c r="W40" s="285"/>
      <c r="X40" s="285"/>
      <c r="Y40" s="285"/>
      <c r="Z40" s="285"/>
      <c r="AA40" s="285"/>
      <c r="AB40" s="285"/>
      <c r="AC40" s="285"/>
      <c r="AD40" s="285"/>
      <c r="AE40" s="285"/>
      <c r="AF40" s="285"/>
      <c r="AG40" s="285"/>
      <c r="AH40" s="285"/>
      <c r="AI40" s="285"/>
      <c r="AJ40" s="285"/>
      <c r="AK40" s="285"/>
      <c r="AL40" s="285"/>
      <c r="AM40" s="285"/>
      <c r="AN40" s="285"/>
      <c r="AO40" s="285"/>
      <c r="AP40" s="285"/>
      <c r="AQ40" s="285"/>
      <c r="AR40" s="285"/>
      <c r="AS40" s="285"/>
    </row>
    <row r="41" spans="1:45" s="291" customFormat="1" ht="47.25" x14ac:dyDescent="0.25">
      <c r="A41" s="477" t="s">
        <v>551</v>
      </c>
      <c r="B41" s="475" t="s">
        <v>750</v>
      </c>
      <c r="C41" s="290"/>
      <c r="D41" s="285"/>
      <c r="E41" s="285"/>
      <c r="F41" s="285"/>
      <c r="G41" s="285"/>
      <c r="H41" s="285"/>
      <c r="I41" s="285"/>
      <c r="J41" s="476"/>
      <c r="K41" s="285"/>
      <c r="L41" s="286"/>
      <c r="M41" s="286"/>
      <c r="N41" s="476"/>
      <c r="O41" s="476"/>
      <c r="P41" s="476"/>
      <c r="Q41" s="476"/>
      <c r="R41" s="476"/>
      <c r="S41" s="285"/>
      <c r="T41" s="285"/>
      <c r="U41" s="285"/>
      <c r="V41" s="418" t="str">
        <f>V58</f>
        <v>0,74</v>
      </c>
      <c r="W41" s="418" t="str">
        <f>W58</f>
        <v>0,74</v>
      </c>
      <c r="X41" s="285"/>
      <c r="Y41" s="285"/>
      <c r="Z41" s="285"/>
      <c r="AA41" s="285"/>
      <c r="AB41" s="285"/>
      <c r="AC41" s="285"/>
      <c r="AD41" s="285"/>
      <c r="AE41" s="285"/>
      <c r="AF41" s="285"/>
      <c r="AG41" s="285"/>
      <c r="AH41" s="285"/>
      <c r="AI41" s="285"/>
      <c r="AJ41" s="285"/>
      <c r="AK41" s="285"/>
      <c r="AL41" s="285"/>
      <c r="AM41" s="285"/>
      <c r="AN41" s="285"/>
      <c r="AO41" s="285"/>
      <c r="AP41" s="285"/>
      <c r="AQ41" s="285"/>
      <c r="AR41" s="285"/>
      <c r="AS41" s="285"/>
    </row>
    <row r="42" spans="1:45" s="291" customFormat="1" ht="63" customHeight="1" x14ac:dyDescent="0.25">
      <c r="A42" s="82" t="s">
        <v>556</v>
      </c>
      <c r="B42" s="478" t="s">
        <v>764</v>
      </c>
      <c r="C42" s="290"/>
      <c r="D42" s="285"/>
      <c r="E42" s="285"/>
      <c r="F42" s="285"/>
      <c r="G42" s="285"/>
      <c r="H42" s="285"/>
      <c r="I42" s="285"/>
      <c r="J42" s="285"/>
      <c r="K42" s="285"/>
      <c r="L42" s="286"/>
      <c r="M42" s="286"/>
      <c r="N42" s="285"/>
      <c r="O42" s="285"/>
      <c r="P42" s="285"/>
      <c r="Q42" s="285"/>
      <c r="R42" s="285"/>
      <c r="S42" s="285"/>
      <c r="T42" s="285"/>
      <c r="U42" s="285"/>
      <c r="V42" s="285"/>
      <c r="W42" s="285"/>
      <c r="X42" s="285"/>
      <c r="Y42" s="285"/>
      <c r="Z42" s="285"/>
      <c r="AA42" s="285"/>
      <c r="AB42" s="285"/>
      <c r="AC42" s="285"/>
      <c r="AD42" s="285"/>
      <c r="AE42" s="285"/>
      <c r="AF42" s="285"/>
      <c r="AG42" s="285"/>
      <c r="AH42" s="285"/>
      <c r="AI42" s="285"/>
      <c r="AJ42" s="285"/>
      <c r="AK42" s="285"/>
      <c r="AL42" s="285"/>
      <c r="AM42" s="285"/>
      <c r="AN42" s="285"/>
      <c r="AO42" s="285"/>
      <c r="AP42" s="285"/>
      <c r="AQ42" s="285"/>
      <c r="AR42" s="285"/>
      <c r="AS42" s="285"/>
    </row>
    <row r="43" spans="1:45" s="291" customFormat="1" ht="36.75" customHeight="1" x14ac:dyDescent="0.25">
      <c r="A43" s="82" t="s">
        <v>603</v>
      </c>
      <c r="B43" s="289" t="s">
        <v>765</v>
      </c>
      <c r="C43" s="290"/>
      <c r="D43" s="285"/>
      <c r="E43" s="285"/>
      <c r="F43" s="285"/>
      <c r="G43" s="285"/>
      <c r="H43" s="285"/>
      <c r="I43" s="285"/>
      <c r="J43" s="285"/>
      <c r="K43" s="285"/>
      <c r="L43" s="286"/>
      <c r="M43" s="286"/>
      <c r="N43" s="285"/>
      <c r="O43" s="285"/>
      <c r="P43" s="285"/>
      <c r="Q43" s="285"/>
      <c r="R43" s="285"/>
      <c r="S43" s="285"/>
      <c r="T43" s="285"/>
      <c r="U43" s="285"/>
      <c r="V43" s="285"/>
      <c r="W43" s="285"/>
      <c r="X43" s="285"/>
      <c r="Y43" s="285"/>
      <c r="Z43" s="285"/>
      <c r="AA43" s="285"/>
      <c r="AB43" s="285"/>
      <c r="AC43" s="285"/>
      <c r="AD43" s="285"/>
      <c r="AE43" s="285"/>
      <c r="AF43" s="285"/>
      <c r="AG43" s="285"/>
      <c r="AH43" s="285"/>
      <c r="AI43" s="285"/>
      <c r="AJ43" s="285"/>
      <c r="AK43" s="285"/>
      <c r="AL43" s="285"/>
      <c r="AM43" s="285"/>
      <c r="AN43" s="285"/>
      <c r="AO43" s="285"/>
      <c r="AP43" s="285"/>
      <c r="AQ43" s="285"/>
      <c r="AR43" s="285"/>
      <c r="AS43" s="285"/>
    </row>
    <row r="44" spans="1:45" s="291" customFormat="1" ht="15.75" x14ac:dyDescent="0.25">
      <c r="A44" s="82"/>
      <c r="B44" s="289"/>
      <c r="C44" s="290"/>
      <c r="D44" s="285"/>
      <c r="E44" s="285"/>
      <c r="F44" s="285"/>
      <c r="G44" s="285"/>
      <c r="H44" s="285"/>
      <c r="I44" s="285"/>
      <c r="J44" s="285"/>
      <c r="K44" s="285"/>
      <c r="L44" s="286"/>
      <c r="M44" s="286"/>
      <c r="N44" s="285"/>
      <c r="O44" s="285"/>
      <c r="P44" s="285"/>
      <c r="Q44" s="285"/>
      <c r="R44" s="285"/>
      <c r="S44" s="285"/>
      <c r="T44" s="285"/>
      <c r="U44" s="285"/>
      <c r="V44" s="285"/>
      <c r="W44" s="285"/>
      <c r="X44" s="285"/>
      <c r="Y44" s="285"/>
      <c r="Z44" s="285"/>
      <c r="AA44" s="285"/>
      <c r="AB44" s="285"/>
      <c r="AC44" s="285"/>
      <c r="AD44" s="285"/>
      <c r="AE44" s="285"/>
      <c r="AF44" s="285"/>
      <c r="AG44" s="285"/>
      <c r="AH44" s="285"/>
      <c r="AI44" s="285"/>
      <c r="AJ44" s="285"/>
      <c r="AK44" s="285"/>
      <c r="AL44" s="285"/>
      <c r="AM44" s="285"/>
      <c r="AN44" s="285"/>
      <c r="AO44" s="285"/>
      <c r="AP44" s="285"/>
      <c r="AQ44" s="285"/>
      <c r="AR44" s="285"/>
      <c r="AS44" s="285"/>
    </row>
    <row r="45" spans="1:45" s="291" customFormat="1" ht="63" x14ac:dyDescent="0.25">
      <c r="A45" s="82" t="s">
        <v>604</v>
      </c>
      <c r="B45" s="289" t="s">
        <v>766</v>
      </c>
      <c r="C45" s="290"/>
      <c r="D45" s="285"/>
      <c r="E45" s="285"/>
      <c r="F45" s="285"/>
      <c r="G45" s="285"/>
      <c r="H45" s="285"/>
      <c r="I45" s="285"/>
      <c r="J45" s="285"/>
      <c r="K45" s="285"/>
      <c r="L45" s="286">
        <f>SUM(L46:L56)</f>
        <v>5.36</v>
      </c>
      <c r="M45" s="286">
        <f>SUM(M46:M56)</f>
        <v>5.36</v>
      </c>
      <c r="N45" s="285"/>
      <c r="O45" s="285"/>
      <c r="P45" s="285"/>
      <c r="Q45" s="285"/>
      <c r="R45" s="285"/>
      <c r="S45" s="285"/>
      <c r="T45" s="285"/>
      <c r="U45" s="285"/>
      <c r="V45" s="285"/>
      <c r="W45" s="285"/>
      <c r="X45" s="285"/>
      <c r="Y45" s="285"/>
      <c r="Z45" s="285"/>
      <c r="AA45" s="285"/>
      <c r="AB45" s="285"/>
      <c r="AC45" s="285"/>
      <c r="AD45" s="285"/>
      <c r="AE45" s="285"/>
      <c r="AF45" s="285"/>
      <c r="AG45" s="285"/>
      <c r="AH45" s="285"/>
      <c r="AI45" s="285"/>
      <c r="AJ45" s="285"/>
      <c r="AK45" s="285"/>
      <c r="AL45" s="285"/>
      <c r="AM45" s="285"/>
      <c r="AN45" s="285"/>
      <c r="AO45" s="285"/>
      <c r="AP45" s="285"/>
      <c r="AQ45" s="285"/>
      <c r="AR45" s="285"/>
      <c r="AS45" s="285"/>
    </row>
    <row r="46" spans="1:45" s="291" customFormat="1" ht="15.75" x14ac:dyDescent="0.25">
      <c r="A46" s="82"/>
      <c r="B46" s="283" t="s">
        <v>1063</v>
      </c>
      <c r="C46" s="459" t="s">
        <v>817</v>
      </c>
      <c r="D46" s="285"/>
      <c r="E46" s="285"/>
      <c r="F46" s="285"/>
      <c r="G46" s="285"/>
      <c r="H46" s="285"/>
      <c r="I46" s="285"/>
      <c r="J46" s="285"/>
      <c r="K46" s="285"/>
      <c r="L46" s="418"/>
      <c r="M46" s="418"/>
      <c r="N46" s="285"/>
      <c r="O46" s="285"/>
      <c r="P46" s="285"/>
      <c r="Q46" s="285"/>
      <c r="R46" s="285"/>
      <c r="S46" s="285"/>
      <c r="T46" s="285"/>
      <c r="U46" s="285"/>
      <c r="V46" s="285"/>
      <c r="W46" s="285"/>
      <c r="X46" s="285"/>
      <c r="Y46" s="285"/>
      <c r="Z46" s="285"/>
      <c r="AA46" s="285"/>
      <c r="AB46" s="285"/>
      <c r="AC46" s="285"/>
      <c r="AD46" s="285"/>
      <c r="AE46" s="285"/>
      <c r="AF46" s="285"/>
      <c r="AG46" s="285"/>
      <c r="AH46" s="285"/>
      <c r="AI46" s="285"/>
      <c r="AJ46" s="285"/>
      <c r="AK46" s="285"/>
      <c r="AL46" s="285"/>
      <c r="AM46" s="285"/>
      <c r="AN46" s="285"/>
      <c r="AO46" s="285"/>
      <c r="AP46" s="285"/>
      <c r="AQ46" s="285"/>
      <c r="AR46" s="285"/>
      <c r="AS46" s="285"/>
    </row>
    <row r="47" spans="1:45" s="291" customFormat="1" ht="31.5" x14ac:dyDescent="0.25">
      <c r="A47" s="82"/>
      <c r="B47" s="282" t="s">
        <v>1080</v>
      </c>
      <c r="C47" s="539" t="s">
        <v>817</v>
      </c>
      <c r="D47" s="285"/>
      <c r="E47" s="285"/>
      <c r="F47" s="285"/>
      <c r="G47" s="285"/>
      <c r="H47" s="285"/>
      <c r="I47" s="285"/>
      <c r="J47" s="285"/>
      <c r="K47" s="285"/>
      <c r="L47" s="285"/>
      <c r="M47" s="285"/>
      <c r="N47" s="285"/>
      <c r="O47" s="285"/>
      <c r="P47" s="285"/>
      <c r="Q47" s="285"/>
      <c r="R47" s="285"/>
      <c r="S47" s="285"/>
      <c r="T47" s="285"/>
      <c r="U47" s="285"/>
      <c r="V47" s="418"/>
      <c r="W47" s="418"/>
      <c r="X47" s="285"/>
      <c r="Y47" s="285"/>
      <c r="Z47" s="285"/>
      <c r="AA47" s="285"/>
      <c r="AB47" s="285"/>
      <c r="AC47" s="285"/>
      <c r="AD47" s="285"/>
      <c r="AE47" s="285"/>
      <c r="AF47" s="285"/>
      <c r="AG47" s="285"/>
      <c r="AH47" s="285"/>
      <c r="AI47" s="285"/>
      <c r="AJ47" s="285"/>
      <c r="AK47" s="285"/>
      <c r="AL47" s="285"/>
      <c r="AM47" s="285"/>
      <c r="AN47" s="285"/>
      <c r="AO47" s="285"/>
      <c r="AP47" s="285"/>
      <c r="AQ47" s="285"/>
      <c r="AR47" s="285"/>
      <c r="AS47" s="285"/>
    </row>
    <row r="48" spans="1:45" s="291" customFormat="1" ht="31.5" x14ac:dyDescent="0.25">
      <c r="A48" s="82"/>
      <c r="B48" s="283" t="s">
        <v>1065</v>
      </c>
      <c r="C48" s="539" t="s">
        <v>817</v>
      </c>
      <c r="D48" s="285"/>
      <c r="E48" s="285"/>
      <c r="F48" s="285"/>
      <c r="G48" s="285"/>
      <c r="H48" s="285"/>
      <c r="I48" s="285"/>
      <c r="J48" s="285"/>
      <c r="K48" s="285"/>
      <c r="L48" s="285"/>
      <c r="M48" s="285"/>
      <c r="N48" s="285"/>
      <c r="O48" s="285"/>
      <c r="P48" s="285"/>
      <c r="Q48" s="285"/>
      <c r="R48" s="285"/>
      <c r="S48" s="285"/>
      <c r="T48" s="285"/>
      <c r="U48" s="285"/>
      <c r="V48" s="418"/>
      <c r="W48" s="418"/>
      <c r="X48" s="285"/>
      <c r="Y48" s="285"/>
      <c r="Z48" s="285"/>
      <c r="AA48" s="285"/>
      <c r="AB48" s="285"/>
      <c r="AC48" s="285"/>
      <c r="AD48" s="285"/>
      <c r="AE48" s="285"/>
      <c r="AF48" s="285"/>
      <c r="AG48" s="285"/>
      <c r="AH48" s="285"/>
      <c r="AI48" s="285"/>
      <c r="AJ48" s="285"/>
      <c r="AK48" s="285"/>
      <c r="AL48" s="285"/>
      <c r="AM48" s="285"/>
      <c r="AN48" s="285"/>
      <c r="AO48" s="285"/>
      <c r="AP48" s="285"/>
      <c r="AQ48" s="285"/>
      <c r="AR48" s="285"/>
      <c r="AS48" s="285"/>
    </row>
    <row r="49" spans="1:45" s="291" customFormat="1" ht="31.5" x14ac:dyDescent="0.25">
      <c r="A49" s="82"/>
      <c r="B49" s="288" t="s">
        <v>1047</v>
      </c>
      <c r="C49" s="539" t="s">
        <v>817</v>
      </c>
      <c r="D49" s="285"/>
      <c r="E49" s="285"/>
      <c r="F49" s="285"/>
      <c r="G49" s="285"/>
      <c r="H49" s="285"/>
      <c r="I49" s="285"/>
      <c r="J49" s="285"/>
      <c r="K49" s="285"/>
      <c r="L49" s="418">
        <v>0.8</v>
      </c>
      <c r="M49" s="418">
        <v>0.8</v>
      </c>
      <c r="N49" s="285"/>
      <c r="O49" s="285"/>
      <c r="P49" s="285"/>
      <c r="Q49" s="285"/>
      <c r="R49" s="285"/>
      <c r="S49" s="285"/>
      <c r="T49" s="285"/>
      <c r="U49" s="285"/>
      <c r="V49" s="285"/>
      <c r="W49" s="285"/>
      <c r="X49" s="285"/>
      <c r="Y49" s="285"/>
      <c r="Z49" s="285"/>
      <c r="AA49" s="285"/>
      <c r="AB49" s="285"/>
      <c r="AC49" s="285"/>
      <c r="AD49" s="285"/>
      <c r="AE49" s="285"/>
      <c r="AF49" s="285"/>
      <c r="AG49" s="285"/>
      <c r="AH49" s="285"/>
      <c r="AI49" s="285"/>
      <c r="AJ49" s="285"/>
      <c r="AK49" s="285"/>
      <c r="AL49" s="285"/>
      <c r="AM49" s="285"/>
      <c r="AN49" s="285"/>
      <c r="AO49" s="285"/>
      <c r="AP49" s="285"/>
      <c r="AQ49" s="285"/>
      <c r="AR49" s="285"/>
      <c r="AS49" s="285"/>
    </row>
    <row r="50" spans="1:45" s="291" customFormat="1" ht="47.25" x14ac:dyDescent="0.25">
      <c r="A50" s="82"/>
      <c r="B50" s="288" t="s">
        <v>1081</v>
      </c>
      <c r="C50" s="539" t="s">
        <v>817</v>
      </c>
      <c r="D50" s="285"/>
      <c r="E50" s="285"/>
      <c r="F50" s="285"/>
      <c r="G50" s="285"/>
      <c r="H50" s="285"/>
      <c r="I50" s="285"/>
      <c r="J50" s="285"/>
      <c r="K50" s="285"/>
      <c r="L50" s="418"/>
      <c r="M50" s="418"/>
      <c r="N50" s="285"/>
      <c r="O50" s="285"/>
      <c r="P50" s="285"/>
      <c r="Q50" s="285"/>
      <c r="R50" s="285"/>
      <c r="S50" s="285"/>
      <c r="T50" s="285"/>
      <c r="U50" s="285"/>
      <c r="V50" s="285"/>
      <c r="W50" s="285"/>
      <c r="X50" s="285"/>
      <c r="Y50" s="285"/>
      <c r="Z50" s="285"/>
      <c r="AA50" s="285"/>
      <c r="AB50" s="285"/>
      <c r="AC50" s="285"/>
      <c r="AD50" s="285"/>
      <c r="AE50" s="285"/>
      <c r="AF50" s="285"/>
      <c r="AG50" s="285"/>
      <c r="AH50" s="285"/>
      <c r="AI50" s="285"/>
      <c r="AJ50" s="285"/>
      <c r="AK50" s="285"/>
      <c r="AL50" s="285"/>
      <c r="AM50" s="285"/>
      <c r="AN50" s="285"/>
      <c r="AO50" s="285"/>
      <c r="AP50" s="285"/>
      <c r="AQ50" s="285"/>
      <c r="AR50" s="285"/>
      <c r="AS50" s="285"/>
    </row>
    <row r="51" spans="1:45" s="291" customFormat="1" ht="31.5" x14ac:dyDescent="0.25">
      <c r="A51" s="82"/>
      <c r="B51" s="288" t="s">
        <v>1042</v>
      </c>
      <c r="C51" s="539" t="s">
        <v>817</v>
      </c>
      <c r="D51" s="285"/>
      <c r="E51" s="285"/>
      <c r="F51" s="285"/>
      <c r="G51" s="285"/>
      <c r="H51" s="285"/>
      <c r="I51" s="285"/>
      <c r="J51" s="285"/>
      <c r="K51" s="285"/>
      <c r="L51" s="418"/>
      <c r="M51" s="418"/>
      <c r="N51" s="285"/>
      <c r="O51" s="285"/>
      <c r="P51" s="285"/>
      <c r="Q51" s="285"/>
      <c r="R51" s="285"/>
      <c r="S51" s="285"/>
      <c r="T51" s="285"/>
      <c r="U51" s="285"/>
      <c r="V51" s="285"/>
      <c r="W51" s="285"/>
      <c r="X51" s="285"/>
      <c r="Y51" s="285"/>
      <c r="Z51" s="285"/>
      <c r="AA51" s="285"/>
      <c r="AB51" s="285"/>
      <c r="AC51" s="285"/>
      <c r="AD51" s="285"/>
      <c r="AE51" s="285"/>
      <c r="AF51" s="285"/>
      <c r="AG51" s="285"/>
      <c r="AH51" s="285"/>
      <c r="AI51" s="285"/>
      <c r="AJ51" s="285"/>
      <c r="AK51" s="285"/>
      <c r="AL51" s="285"/>
      <c r="AM51" s="285"/>
      <c r="AN51" s="285"/>
      <c r="AO51" s="285"/>
      <c r="AP51" s="285"/>
      <c r="AQ51" s="285"/>
      <c r="AR51" s="285"/>
      <c r="AS51" s="285"/>
    </row>
    <row r="52" spans="1:45" s="291" customFormat="1" ht="31.5" x14ac:dyDescent="0.25">
      <c r="A52" s="82"/>
      <c r="B52" s="288" t="s">
        <v>1082</v>
      </c>
      <c r="C52" s="539" t="s">
        <v>817</v>
      </c>
      <c r="D52" s="285"/>
      <c r="E52" s="285"/>
      <c r="F52" s="285"/>
      <c r="G52" s="285"/>
      <c r="H52" s="285"/>
      <c r="I52" s="285"/>
      <c r="J52" s="285"/>
      <c r="K52" s="285"/>
      <c r="L52" s="418"/>
      <c r="M52" s="418"/>
      <c r="N52" s="285"/>
      <c r="O52" s="285"/>
      <c r="P52" s="285"/>
      <c r="Q52" s="285"/>
      <c r="R52" s="285"/>
      <c r="S52" s="285"/>
      <c r="T52" s="285"/>
      <c r="U52" s="285"/>
      <c r="V52" s="285"/>
      <c r="W52" s="285"/>
      <c r="X52" s="285"/>
      <c r="Y52" s="285"/>
      <c r="Z52" s="285"/>
      <c r="AA52" s="285"/>
      <c r="AB52" s="285"/>
      <c r="AC52" s="285"/>
      <c r="AD52" s="285"/>
      <c r="AE52" s="285"/>
      <c r="AF52" s="285"/>
      <c r="AG52" s="285"/>
      <c r="AH52" s="285"/>
      <c r="AI52" s="285"/>
      <c r="AJ52" s="285"/>
      <c r="AK52" s="285"/>
      <c r="AL52" s="285"/>
      <c r="AM52" s="285"/>
      <c r="AN52" s="285"/>
      <c r="AO52" s="285"/>
      <c r="AP52" s="285"/>
      <c r="AQ52" s="285"/>
      <c r="AR52" s="285"/>
      <c r="AS52" s="285"/>
    </row>
    <row r="53" spans="1:45" s="291" customFormat="1" ht="31.5" x14ac:dyDescent="0.25">
      <c r="A53" s="82"/>
      <c r="B53" s="282" t="s">
        <v>1083</v>
      </c>
      <c r="C53" s="539" t="s">
        <v>817</v>
      </c>
      <c r="D53" s="285"/>
      <c r="E53" s="285"/>
      <c r="F53" s="285"/>
      <c r="G53" s="285"/>
      <c r="H53" s="285"/>
      <c r="I53" s="285"/>
      <c r="J53" s="285"/>
      <c r="K53" s="285"/>
      <c r="L53" s="418"/>
      <c r="M53" s="418"/>
      <c r="N53" s="285"/>
      <c r="O53" s="285"/>
      <c r="P53" s="285"/>
      <c r="Q53" s="285"/>
      <c r="R53" s="285"/>
      <c r="S53" s="285"/>
      <c r="T53" s="285"/>
      <c r="U53" s="285"/>
      <c r="V53" s="285"/>
      <c r="W53" s="285"/>
      <c r="X53" s="285"/>
      <c r="Y53" s="285"/>
      <c r="Z53" s="285"/>
      <c r="AA53" s="285"/>
      <c r="AB53" s="285"/>
      <c r="AC53" s="285"/>
      <c r="AD53" s="285"/>
      <c r="AE53" s="285"/>
      <c r="AF53" s="285"/>
      <c r="AG53" s="285"/>
      <c r="AH53" s="285"/>
      <c r="AI53" s="285"/>
      <c r="AJ53" s="285"/>
      <c r="AK53" s="285"/>
      <c r="AL53" s="285"/>
      <c r="AM53" s="285"/>
      <c r="AN53" s="285"/>
      <c r="AO53" s="285"/>
      <c r="AP53" s="285"/>
      <c r="AQ53" s="285"/>
      <c r="AR53" s="285"/>
      <c r="AS53" s="285"/>
    </row>
    <row r="54" spans="1:45" s="291" customFormat="1" ht="63" x14ac:dyDescent="0.25">
      <c r="A54" s="82"/>
      <c r="B54" s="283" t="s">
        <v>1066</v>
      </c>
      <c r="C54" s="539" t="s">
        <v>817</v>
      </c>
      <c r="D54" s="285"/>
      <c r="E54" s="285"/>
      <c r="F54" s="285"/>
      <c r="G54" s="285"/>
      <c r="H54" s="285"/>
      <c r="I54" s="285"/>
      <c r="J54" s="285"/>
      <c r="K54" s="285"/>
      <c r="L54" s="418"/>
      <c r="M54" s="418"/>
      <c r="N54" s="285"/>
      <c r="O54" s="285"/>
      <c r="P54" s="285"/>
      <c r="Q54" s="285"/>
      <c r="R54" s="285"/>
      <c r="S54" s="285"/>
      <c r="T54" s="285"/>
      <c r="U54" s="285"/>
      <c r="V54" s="285"/>
      <c r="W54" s="285"/>
      <c r="X54" s="285"/>
      <c r="Y54" s="285"/>
      <c r="Z54" s="285"/>
      <c r="AA54" s="285"/>
      <c r="AB54" s="285"/>
      <c r="AC54" s="285"/>
      <c r="AD54" s="285"/>
      <c r="AE54" s="285"/>
      <c r="AF54" s="285"/>
      <c r="AG54" s="285"/>
      <c r="AH54" s="285"/>
      <c r="AI54" s="285"/>
      <c r="AJ54" s="285"/>
      <c r="AK54" s="285"/>
      <c r="AL54" s="285"/>
      <c r="AM54" s="285"/>
      <c r="AN54" s="285"/>
      <c r="AO54" s="285"/>
      <c r="AP54" s="285"/>
      <c r="AQ54" s="285"/>
      <c r="AR54" s="285"/>
      <c r="AS54" s="285"/>
    </row>
    <row r="55" spans="1:45" s="291" customFormat="1" ht="31.5" x14ac:dyDescent="0.25">
      <c r="A55" s="82"/>
      <c r="B55" s="283" t="s">
        <v>1062</v>
      </c>
      <c r="C55" s="600" t="s">
        <v>817</v>
      </c>
      <c r="D55" s="285"/>
      <c r="E55" s="285"/>
      <c r="F55" s="285"/>
      <c r="G55" s="285"/>
      <c r="H55" s="285"/>
      <c r="I55" s="285"/>
      <c r="J55" s="285"/>
      <c r="K55" s="285"/>
      <c r="L55" s="418">
        <v>0.4</v>
      </c>
      <c r="M55" s="418">
        <v>0.4</v>
      </c>
      <c r="N55" s="285"/>
      <c r="O55" s="285"/>
      <c r="P55" s="285"/>
      <c r="Q55" s="285"/>
      <c r="R55" s="285"/>
      <c r="S55" s="285"/>
      <c r="T55" s="285"/>
      <c r="U55" s="285"/>
      <c r="V55" s="285"/>
      <c r="W55" s="285"/>
      <c r="X55" s="285"/>
      <c r="Y55" s="285"/>
      <c r="Z55" s="285"/>
      <c r="AA55" s="285"/>
      <c r="AB55" s="285"/>
      <c r="AC55" s="285"/>
      <c r="AD55" s="285"/>
      <c r="AE55" s="285"/>
      <c r="AF55" s="285"/>
      <c r="AG55" s="285"/>
      <c r="AH55" s="285"/>
      <c r="AI55" s="285"/>
      <c r="AJ55" s="285"/>
      <c r="AK55" s="285"/>
      <c r="AL55" s="285"/>
      <c r="AM55" s="285"/>
      <c r="AN55" s="285"/>
      <c r="AO55" s="285"/>
      <c r="AP55" s="285"/>
      <c r="AQ55" s="285"/>
      <c r="AR55" s="285"/>
      <c r="AS55" s="285"/>
    </row>
    <row r="56" spans="1:45" s="291" customFormat="1" ht="31.5" x14ac:dyDescent="0.25">
      <c r="A56" s="82"/>
      <c r="B56" s="283" t="s">
        <v>819</v>
      </c>
      <c r="C56" s="539" t="s">
        <v>817</v>
      </c>
      <c r="D56" s="285"/>
      <c r="E56" s="285"/>
      <c r="F56" s="285"/>
      <c r="G56" s="285"/>
      <c r="H56" s="285"/>
      <c r="I56" s="285"/>
      <c r="J56" s="285"/>
      <c r="K56" s="285"/>
      <c r="L56" s="418">
        <v>4.16</v>
      </c>
      <c r="M56" s="418">
        <v>4.16</v>
      </c>
      <c r="N56" s="285"/>
      <c r="O56" s="285"/>
      <c r="P56" s="285"/>
      <c r="Q56" s="285"/>
      <c r="R56" s="285"/>
      <c r="S56" s="285"/>
      <c r="T56" s="285"/>
      <c r="U56" s="285"/>
      <c r="V56" s="285"/>
      <c r="W56" s="285"/>
      <c r="X56" s="285"/>
      <c r="Y56" s="285"/>
      <c r="Z56" s="285"/>
      <c r="AA56" s="285"/>
      <c r="AB56" s="285"/>
      <c r="AC56" s="285"/>
      <c r="AD56" s="285"/>
      <c r="AE56" s="285"/>
      <c r="AF56" s="285"/>
      <c r="AG56" s="285"/>
      <c r="AH56" s="285"/>
      <c r="AI56" s="285"/>
      <c r="AJ56" s="285"/>
      <c r="AK56" s="285"/>
      <c r="AL56" s="285"/>
      <c r="AM56" s="285"/>
      <c r="AN56" s="285"/>
      <c r="AO56" s="285"/>
      <c r="AP56" s="285"/>
      <c r="AQ56" s="285"/>
      <c r="AR56" s="285"/>
      <c r="AS56" s="285"/>
    </row>
    <row r="57" spans="1:45" s="291" customFormat="1" ht="15.75" x14ac:dyDescent="0.25">
      <c r="A57" s="82"/>
      <c r="B57" s="289"/>
      <c r="C57" s="290"/>
      <c r="D57" s="285"/>
      <c r="E57" s="285"/>
      <c r="F57" s="285"/>
      <c r="G57" s="285"/>
      <c r="H57" s="285"/>
      <c r="I57" s="285"/>
      <c r="J57" s="285"/>
      <c r="K57" s="285"/>
      <c r="L57" s="285"/>
      <c r="M57" s="285"/>
      <c r="N57" s="285"/>
      <c r="O57" s="285"/>
      <c r="P57" s="285"/>
      <c r="Q57" s="285"/>
      <c r="R57" s="285"/>
      <c r="S57" s="285"/>
      <c r="T57" s="285"/>
      <c r="U57" s="285"/>
      <c r="V57" s="285"/>
      <c r="W57" s="285"/>
      <c r="X57" s="285"/>
      <c r="Y57" s="285"/>
      <c r="Z57" s="285"/>
      <c r="AA57" s="285"/>
      <c r="AB57" s="285"/>
      <c r="AC57" s="285"/>
      <c r="AD57" s="285"/>
      <c r="AE57" s="285"/>
      <c r="AF57" s="285"/>
      <c r="AG57" s="285"/>
      <c r="AH57" s="285"/>
      <c r="AI57" s="285"/>
      <c r="AJ57" s="285"/>
      <c r="AK57" s="285"/>
      <c r="AL57" s="285"/>
      <c r="AM57" s="285"/>
      <c r="AN57" s="285"/>
      <c r="AO57" s="285"/>
      <c r="AP57" s="285"/>
      <c r="AQ57" s="285"/>
      <c r="AR57" s="285"/>
      <c r="AS57" s="285"/>
    </row>
    <row r="58" spans="1:45" s="291" customFormat="1" ht="47.25" x14ac:dyDescent="0.25">
      <c r="A58" s="82" t="s">
        <v>557</v>
      </c>
      <c r="B58" s="478" t="s">
        <v>751</v>
      </c>
      <c r="C58" s="290"/>
      <c r="D58" s="285"/>
      <c r="E58" s="285"/>
      <c r="F58" s="285"/>
      <c r="G58" s="285"/>
      <c r="H58" s="285"/>
      <c r="I58" s="285"/>
      <c r="J58" s="285"/>
      <c r="K58" s="285"/>
      <c r="L58" s="285"/>
      <c r="M58" s="285"/>
      <c r="N58" s="285"/>
      <c r="O58" s="285"/>
      <c r="P58" s="285"/>
      <c r="Q58" s="285"/>
      <c r="R58" s="285"/>
      <c r="S58" s="285"/>
      <c r="T58" s="285"/>
      <c r="U58" s="285"/>
      <c r="V58" s="418" t="str">
        <f>V59</f>
        <v>0,74</v>
      </c>
      <c r="W58" s="418" t="str">
        <f>W59</f>
        <v>0,74</v>
      </c>
      <c r="X58" s="285"/>
      <c r="Y58" s="285"/>
      <c r="Z58" s="285"/>
      <c r="AA58" s="285"/>
      <c r="AB58" s="285"/>
      <c r="AC58" s="285"/>
      <c r="AD58" s="285"/>
      <c r="AE58" s="285"/>
      <c r="AF58" s="285"/>
      <c r="AG58" s="285"/>
      <c r="AH58" s="285"/>
      <c r="AI58" s="285"/>
      <c r="AJ58" s="285"/>
      <c r="AK58" s="285"/>
      <c r="AL58" s="285"/>
      <c r="AM58" s="285"/>
      <c r="AN58" s="285"/>
      <c r="AO58" s="285"/>
      <c r="AP58" s="285"/>
      <c r="AQ58" s="285"/>
      <c r="AR58" s="285"/>
      <c r="AS58" s="285"/>
    </row>
    <row r="59" spans="1:45" s="291" customFormat="1" ht="31.5" x14ac:dyDescent="0.25">
      <c r="A59" s="82" t="s">
        <v>607</v>
      </c>
      <c r="B59" s="289" t="s">
        <v>752</v>
      </c>
      <c r="C59" s="290"/>
      <c r="D59" s="285"/>
      <c r="E59" s="285"/>
      <c r="F59" s="285"/>
      <c r="G59" s="285"/>
      <c r="H59" s="285"/>
      <c r="I59" s="285"/>
      <c r="J59" s="285"/>
      <c r="K59" s="285"/>
      <c r="L59" s="285"/>
      <c r="M59" s="285"/>
      <c r="N59" s="285"/>
      <c r="O59" s="285"/>
      <c r="P59" s="285"/>
      <c r="Q59" s="285"/>
      <c r="R59" s="285"/>
      <c r="S59" s="285"/>
      <c r="T59" s="285"/>
      <c r="U59" s="285"/>
      <c r="V59" s="418" t="str">
        <f>V60</f>
        <v>0,74</v>
      </c>
      <c r="W59" s="418" t="str">
        <f>W60</f>
        <v>0,74</v>
      </c>
      <c r="X59" s="285"/>
      <c r="Y59" s="285"/>
      <c r="Z59" s="285"/>
      <c r="AA59" s="285"/>
      <c r="AB59" s="285"/>
      <c r="AC59" s="285"/>
      <c r="AD59" s="285"/>
      <c r="AE59" s="285"/>
      <c r="AF59" s="285"/>
      <c r="AG59" s="285"/>
      <c r="AH59" s="285"/>
      <c r="AI59" s="285"/>
      <c r="AJ59" s="285"/>
      <c r="AK59" s="285"/>
      <c r="AL59" s="285"/>
      <c r="AM59" s="285"/>
      <c r="AN59" s="285"/>
      <c r="AO59" s="285"/>
      <c r="AP59" s="285"/>
      <c r="AQ59" s="285"/>
      <c r="AR59" s="285"/>
      <c r="AS59" s="285"/>
    </row>
    <row r="60" spans="1:45" s="291" customFormat="1" ht="31.5" x14ac:dyDescent="0.25">
      <c r="A60" s="82"/>
      <c r="B60" s="289" t="s">
        <v>1085</v>
      </c>
      <c r="C60" s="290"/>
      <c r="D60" s="285"/>
      <c r="E60" s="285"/>
      <c r="F60" s="285"/>
      <c r="G60" s="285"/>
      <c r="H60" s="285"/>
      <c r="I60" s="285"/>
      <c r="J60" s="285"/>
      <c r="K60" s="285"/>
      <c r="L60" s="285"/>
      <c r="M60" s="285"/>
      <c r="N60" s="285"/>
      <c r="O60" s="285"/>
      <c r="P60" s="285"/>
      <c r="Q60" s="285"/>
      <c r="R60" s="285"/>
      <c r="S60" s="285"/>
      <c r="T60" s="285"/>
      <c r="U60" s="285"/>
      <c r="V60" s="285" t="s">
        <v>1064</v>
      </c>
      <c r="W60" s="285" t="s">
        <v>1064</v>
      </c>
      <c r="X60" s="285"/>
      <c r="Y60" s="285"/>
      <c r="Z60" s="285"/>
      <c r="AA60" s="285"/>
      <c r="AB60" s="285"/>
      <c r="AC60" s="285"/>
      <c r="AD60" s="285"/>
      <c r="AE60" s="285"/>
      <c r="AF60" s="285"/>
      <c r="AG60" s="285"/>
      <c r="AH60" s="285"/>
      <c r="AI60" s="285"/>
      <c r="AJ60" s="285"/>
      <c r="AK60" s="285"/>
      <c r="AL60" s="285"/>
      <c r="AM60" s="285"/>
      <c r="AN60" s="285"/>
      <c r="AO60" s="285"/>
      <c r="AP60" s="285"/>
      <c r="AQ60" s="285"/>
      <c r="AR60" s="285"/>
      <c r="AS60" s="285"/>
    </row>
    <row r="61" spans="1:45" s="291" customFormat="1" ht="31.5" x14ac:dyDescent="0.25">
      <c r="A61" s="82" t="s">
        <v>611</v>
      </c>
      <c r="B61" s="289" t="s">
        <v>860</v>
      </c>
      <c r="C61" s="290" t="s">
        <v>817</v>
      </c>
      <c r="D61" s="285"/>
      <c r="E61" s="285"/>
      <c r="F61" s="285"/>
      <c r="G61" s="285"/>
      <c r="H61" s="285"/>
      <c r="I61" s="285"/>
      <c r="J61" s="285"/>
      <c r="K61" s="285"/>
      <c r="L61" s="285"/>
      <c r="M61" s="285"/>
      <c r="N61" s="285"/>
      <c r="O61" s="285"/>
      <c r="P61" s="285"/>
      <c r="Q61" s="285"/>
      <c r="R61" s="285"/>
      <c r="S61" s="285"/>
      <c r="T61" s="285"/>
      <c r="U61" s="285"/>
      <c r="V61" s="285"/>
      <c r="W61" s="285"/>
      <c r="X61" s="285"/>
      <c r="Y61" s="285"/>
      <c r="Z61" s="285"/>
      <c r="AA61" s="285"/>
      <c r="AB61" s="285"/>
      <c r="AC61" s="285"/>
      <c r="AD61" s="285"/>
      <c r="AE61" s="285"/>
      <c r="AF61" s="285"/>
      <c r="AG61" s="285"/>
      <c r="AH61" s="285"/>
      <c r="AI61" s="285"/>
      <c r="AJ61" s="285"/>
      <c r="AK61" s="285"/>
      <c r="AL61" s="285"/>
      <c r="AM61" s="285"/>
      <c r="AN61" s="285"/>
      <c r="AO61" s="285"/>
      <c r="AP61" s="285"/>
      <c r="AQ61" s="285"/>
      <c r="AR61" s="285"/>
      <c r="AS61" s="285"/>
    </row>
    <row r="62" spans="1:45" s="291" customFormat="1" ht="47.25" x14ac:dyDescent="0.25">
      <c r="A62" s="82"/>
      <c r="B62" s="289" t="s">
        <v>754</v>
      </c>
      <c r="C62" s="290" t="s">
        <v>1122</v>
      </c>
      <c r="D62" s="285"/>
      <c r="E62" s="285"/>
      <c r="F62" s="285"/>
      <c r="G62" s="285"/>
      <c r="H62" s="285"/>
      <c r="I62" s="285"/>
      <c r="J62" s="285"/>
      <c r="K62" s="285"/>
      <c r="L62" s="285"/>
      <c r="M62" s="285"/>
      <c r="N62" s="285"/>
      <c r="O62" s="285"/>
      <c r="P62" s="285"/>
      <c r="Q62" s="285"/>
      <c r="R62" s="285"/>
      <c r="S62" s="285"/>
      <c r="T62" s="285"/>
      <c r="U62" s="285"/>
      <c r="V62" s="285"/>
      <c r="W62" s="285"/>
      <c r="X62" s="285"/>
      <c r="Y62" s="285"/>
      <c r="Z62" s="285"/>
      <c r="AA62" s="285"/>
      <c r="AB62" s="285"/>
      <c r="AC62" s="285"/>
      <c r="AD62" s="285"/>
      <c r="AE62" s="285"/>
      <c r="AF62" s="285"/>
      <c r="AG62" s="285"/>
      <c r="AH62" s="285"/>
      <c r="AI62" s="285"/>
      <c r="AJ62" s="285"/>
      <c r="AK62" s="285"/>
      <c r="AL62" s="285"/>
      <c r="AM62" s="285"/>
      <c r="AN62" s="285"/>
      <c r="AO62" s="285"/>
      <c r="AP62" s="285"/>
      <c r="AQ62" s="285"/>
      <c r="AR62" s="285"/>
      <c r="AS62" s="285"/>
    </row>
    <row r="63" spans="1:45" s="291" customFormat="1" ht="47.25" x14ac:dyDescent="0.25">
      <c r="A63" s="82"/>
      <c r="B63" s="288" t="s">
        <v>1132</v>
      </c>
      <c r="C63" s="290" t="s">
        <v>1122</v>
      </c>
      <c r="D63" s="285"/>
      <c r="E63" s="285"/>
      <c r="F63" s="285"/>
      <c r="G63" s="285"/>
      <c r="H63" s="285"/>
      <c r="I63" s="285"/>
      <c r="J63" s="285"/>
      <c r="K63" s="285"/>
      <c r="L63" s="285"/>
      <c r="M63" s="285"/>
      <c r="N63" s="285"/>
      <c r="O63" s="285"/>
      <c r="P63" s="285"/>
      <c r="Q63" s="285"/>
      <c r="R63" s="285"/>
      <c r="S63" s="285"/>
      <c r="T63" s="285"/>
      <c r="U63" s="285"/>
      <c r="V63" s="285"/>
      <c r="W63" s="285"/>
      <c r="X63" s="285"/>
      <c r="Y63" s="285"/>
      <c r="Z63" s="285"/>
      <c r="AA63" s="285"/>
      <c r="AB63" s="285"/>
      <c r="AC63" s="285"/>
      <c r="AD63" s="285"/>
      <c r="AE63" s="285"/>
      <c r="AF63" s="285"/>
      <c r="AG63" s="285"/>
      <c r="AH63" s="285"/>
      <c r="AI63" s="285"/>
      <c r="AJ63" s="285"/>
      <c r="AK63" s="285"/>
      <c r="AL63" s="285"/>
      <c r="AM63" s="285"/>
      <c r="AN63" s="285"/>
      <c r="AO63" s="285"/>
      <c r="AP63" s="285"/>
      <c r="AQ63" s="285"/>
      <c r="AR63" s="285"/>
      <c r="AS63" s="285"/>
    </row>
    <row r="64" spans="1:45" s="291" customFormat="1" ht="15.75" x14ac:dyDescent="0.25">
      <c r="A64" s="82"/>
      <c r="B64" s="289"/>
      <c r="C64" s="290"/>
      <c r="D64" s="285"/>
      <c r="E64" s="285"/>
      <c r="F64" s="285"/>
      <c r="G64" s="285"/>
      <c r="H64" s="285"/>
      <c r="I64" s="285"/>
      <c r="J64" s="285"/>
      <c r="K64" s="285"/>
      <c r="L64" s="285"/>
      <c r="M64" s="285"/>
      <c r="N64" s="285"/>
      <c r="O64" s="285"/>
      <c r="P64" s="285"/>
      <c r="Q64" s="285"/>
      <c r="R64" s="285"/>
      <c r="S64" s="285"/>
      <c r="T64" s="285"/>
      <c r="U64" s="285"/>
      <c r="V64" s="285"/>
      <c r="W64" s="285"/>
      <c r="X64" s="285"/>
      <c r="Y64" s="285"/>
      <c r="Z64" s="285"/>
      <c r="AA64" s="285"/>
      <c r="AB64" s="285"/>
      <c r="AC64" s="285"/>
      <c r="AD64" s="285"/>
      <c r="AE64" s="285"/>
      <c r="AF64" s="285"/>
      <c r="AG64" s="285"/>
      <c r="AH64" s="285"/>
      <c r="AI64" s="285"/>
      <c r="AJ64" s="285"/>
      <c r="AK64" s="285"/>
      <c r="AL64" s="285"/>
      <c r="AM64" s="285"/>
      <c r="AN64" s="285"/>
      <c r="AO64" s="285"/>
      <c r="AP64" s="285"/>
      <c r="AQ64" s="285"/>
      <c r="AR64" s="285"/>
      <c r="AS64" s="285"/>
    </row>
    <row r="65" spans="1:45" s="291" customFormat="1" ht="47.25" x14ac:dyDescent="0.25">
      <c r="A65" s="82" t="s">
        <v>559</v>
      </c>
      <c r="B65" s="479" t="s">
        <v>755</v>
      </c>
      <c r="C65" s="290"/>
      <c r="D65" s="285"/>
      <c r="E65" s="285"/>
      <c r="F65" s="285"/>
      <c r="G65" s="285"/>
      <c r="H65" s="285"/>
      <c r="I65" s="285"/>
      <c r="J65" s="285"/>
      <c r="K65" s="285"/>
      <c r="L65" s="285"/>
      <c r="M65" s="285"/>
      <c r="N65" s="285"/>
      <c r="O65" s="285"/>
      <c r="P65" s="285"/>
      <c r="Q65" s="285"/>
      <c r="R65" s="285"/>
      <c r="S65" s="285"/>
      <c r="T65" s="285"/>
      <c r="U65" s="285"/>
      <c r="V65" s="285"/>
      <c r="W65" s="285"/>
      <c r="X65" s="285"/>
      <c r="Y65" s="285"/>
      <c r="Z65" s="285"/>
      <c r="AA65" s="285"/>
      <c r="AB65" s="285"/>
      <c r="AC65" s="285"/>
      <c r="AD65" s="285"/>
      <c r="AE65" s="285"/>
      <c r="AF65" s="285"/>
      <c r="AG65" s="285"/>
      <c r="AH65" s="285"/>
      <c r="AI65" s="285"/>
      <c r="AJ65" s="285"/>
      <c r="AK65" s="285"/>
      <c r="AL65" s="285"/>
      <c r="AM65" s="285"/>
      <c r="AN65" s="285"/>
      <c r="AO65" s="285"/>
      <c r="AP65" s="285"/>
      <c r="AQ65" s="285"/>
      <c r="AR65" s="285"/>
      <c r="AS65" s="285"/>
    </row>
    <row r="66" spans="1:45" s="291" customFormat="1" ht="31.5" x14ac:dyDescent="0.25">
      <c r="A66" s="82" t="s">
        <v>615</v>
      </c>
      <c r="B66" s="462" t="s">
        <v>756</v>
      </c>
      <c r="C66" s="290"/>
      <c r="D66" s="285"/>
      <c r="E66" s="285"/>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285"/>
      <c r="AE66" s="285"/>
      <c r="AF66" s="285"/>
      <c r="AG66" s="285"/>
      <c r="AH66" s="285"/>
      <c r="AI66" s="285"/>
      <c r="AJ66" s="285"/>
      <c r="AK66" s="285"/>
      <c r="AL66" s="285"/>
      <c r="AM66" s="285"/>
      <c r="AN66" s="285"/>
      <c r="AO66" s="285"/>
      <c r="AP66" s="285"/>
      <c r="AQ66" s="285"/>
      <c r="AR66" s="285"/>
      <c r="AS66" s="285"/>
    </row>
    <row r="67" spans="1:45" s="291" customFormat="1" ht="47.25" x14ac:dyDescent="0.25">
      <c r="A67" s="82" t="s">
        <v>616</v>
      </c>
      <c r="B67" s="462" t="s">
        <v>757</v>
      </c>
      <c r="C67" s="290"/>
      <c r="D67" s="285"/>
      <c r="E67" s="285"/>
      <c r="F67" s="285"/>
      <c r="G67" s="285"/>
      <c r="H67" s="285"/>
      <c r="I67" s="285"/>
      <c r="J67" s="285"/>
      <c r="K67" s="285"/>
      <c r="L67" s="285"/>
      <c r="M67" s="285"/>
      <c r="N67" s="285"/>
      <c r="O67" s="285"/>
      <c r="P67" s="285"/>
      <c r="Q67" s="285"/>
      <c r="R67" s="285"/>
      <c r="S67" s="285"/>
      <c r="T67" s="285"/>
      <c r="U67" s="285"/>
      <c r="V67" s="285"/>
      <c r="W67" s="285"/>
      <c r="X67" s="285"/>
      <c r="Y67" s="285"/>
      <c r="Z67" s="285"/>
      <c r="AA67" s="285"/>
      <c r="AB67" s="285"/>
      <c r="AC67" s="285"/>
      <c r="AD67" s="285"/>
      <c r="AE67" s="285"/>
      <c r="AF67" s="285"/>
      <c r="AG67" s="285"/>
      <c r="AH67" s="285"/>
      <c r="AI67" s="285"/>
      <c r="AJ67" s="285"/>
      <c r="AK67" s="285"/>
      <c r="AL67" s="285"/>
      <c r="AM67" s="285"/>
      <c r="AN67" s="285"/>
      <c r="AO67" s="285"/>
      <c r="AP67" s="285"/>
      <c r="AQ67" s="285"/>
      <c r="AR67" s="285"/>
      <c r="AS67" s="285"/>
    </row>
    <row r="68" spans="1:45" s="291" customFormat="1" ht="15.75" x14ac:dyDescent="0.25">
      <c r="A68" s="82"/>
      <c r="B68" s="288" t="s">
        <v>821</v>
      </c>
      <c r="C68" s="290" t="s">
        <v>817</v>
      </c>
      <c r="D68" s="285"/>
      <c r="E68" s="285"/>
      <c r="F68" s="285"/>
      <c r="G68" s="285"/>
      <c r="H68" s="285"/>
      <c r="I68" s="285"/>
      <c r="J68" s="285"/>
      <c r="K68" s="285"/>
      <c r="L68" s="285"/>
      <c r="M68" s="285"/>
      <c r="N68" s="285"/>
      <c r="O68" s="285"/>
      <c r="P68" s="285"/>
      <c r="Q68" s="285"/>
      <c r="R68" s="285"/>
      <c r="S68" s="285"/>
      <c r="T68" s="285"/>
      <c r="U68" s="285"/>
      <c r="V68" s="285"/>
      <c r="W68" s="285"/>
      <c r="X68" s="285"/>
      <c r="Y68" s="285"/>
      <c r="Z68" s="285"/>
      <c r="AA68" s="285"/>
      <c r="AB68" s="285"/>
      <c r="AC68" s="285"/>
      <c r="AD68" s="285"/>
      <c r="AE68" s="285"/>
      <c r="AF68" s="285"/>
      <c r="AG68" s="285"/>
      <c r="AH68" s="285"/>
      <c r="AI68" s="285"/>
      <c r="AJ68" s="285"/>
      <c r="AK68" s="285"/>
      <c r="AL68" s="285"/>
      <c r="AM68" s="285"/>
      <c r="AN68" s="285"/>
      <c r="AO68" s="285"/>
      <c r="AP68" s="285"/>
      <c r="AQ68" s="285"/>
      <c r="AR68" s="285"/>
      <c r="AS68" s="285"/>
    </row>
    <row r="69" spans="1:45" s="291" customFormat="1" ht="31.5" x14ac:dyDescent="0.25">
      <c r="A69" s="82"/>
      <c r="B69" s="288" t="s">
        <v>1048</v>
      </c>
      <c r="C69" s="290" t="s">
        <v>817</v>
      </c>
      <c r="D69" s="285"/>
      <c r="E69" s="285"/>
      <c r="F69" s="285"/>
      <c r="G69" s="285"/>
      <c r="H69" s="285"/>
      <c r="I69" s="285"/>
      <c r="J69" s="285"/>
      <c r="K69" s="285"/>
      <c r="L69" s="285"/>
      <c r="M69" s="285"/>
      <c r="N69" s="285"/>
      <c r="O69" s="285"/>
      <c r="P69" s="285"/>
      <c r="Q69" s="285"/>
      <c r="R69" s="285"/>
      <c r="S69" s="285"/>
      <c r="T69" s="285"/>
      <c r="U69" s="285"/>
      <c r="V69" s="285"/>
      <c r="W69" s="285"/>
      <c r="X69" s="285"/>
      <c r="Y69" s="285"/>
      <c r="Z69" s="285"/>
      <c r="AA69" s="285"/>
      <c r="AB69" s="285"/>
      <c r="AC69" s="285"/>
      <c r="AD69" s="285"/>
      <c r="AE69" s="285"/>
      <c r="AF69" s="285"/>
      <c r="AG69" s="285"/>
      <c r="AH69" s="285"/>
      <c r="AI69" s="285"/>
      <c r="AJ69" s="285"/>
      <c r="AK69" s="285"/>
      <c r="AL69" s="285"/>
      <c r="AM69" s="285"/>
      <c r="AN69" s="285"/>
      <c r="AO69" s="285"/>
      <c r="AP69" s="285"/>
      <c r="AQ69" s="285"/>
      <c r="AR69" s="285"/>
      <c r="AS69" s="285"/>
    </row>
    <row r="70" spans="1:45" s="291" customFormat="1" ht="15.75" x14ac:dyDescent="0.25">
      <c r="A70" s="82"/>
      <c r="B70" s="288"/>
      <c r="C70" s="290"/>
      <c r="D70" s="285"/>
      <c r="E70" s="285"/>
      <c r="F70" s="285"/>
      <c r="G70" s="285"/>
      <c r="H70" s="285"/>
      <c r="I70" s="285"/>
      <c r="J70" s="285"/>
      <c r="K70" s="285"/>
      <c r="L70" s="285"/>
      <c r="M70" s="285"/>
      <c r="N70" s="285"/>
      <c r="O70" s="285"/>
      <c r="P70" s="285"/>
      <c r="Q70" s="285"/>
      <c r="R70" s="285"/>
      <c r="S70" s="285"/>
      <c r="T70" s="285"/>
      <c r="U70" s="285"/>
      <c r="V70" s="285"/>
      <c r="W70" s="285"/>
      <c r="X70" s="285"/>
      <c r="Y70" s="285"/>
      <c r="Z70" s="285"/>
      <c r="AA70" s="285"/>
      <c r="AB70" s="285"/>
      <c r="AC70" s="285"/>
      <c r="AD70" s="285"/>
      <c r="AE70" s="285"/>
      <c r="AF70" s="285"/>
      <c r="AG70" s="285"/>
      <c r="AH70" s="285"/>
      <c r="AI70" s="285"/>
      <c r="AJ70" s="285"/>
      <c r="AK70" s="285"/>
      <c r="AL70" s="285"/>
      <c r="AM70" s="285"/>
      <c r="AN70" s="285"/>
      <c r="AO70" s="285"/>
      <c r="AP70" s="285"/>
      <c r="AQ70" s="285"/>
      <c r="AR70" s="285"/>
      <c r="AS70" s="285"/>
    </row>
    <row r="71" spans="1:45" s="291" customFormat="1" ht="63" x14ac:dyDescent="0.25">
      <c r="A71" s="477" t="s">
        <v>758</v>
      </c>
      <c r="B71" s="475" t="s">
        <v>759</v>
      </c>
      <c r="C71" s="290"/>
      <c r="D71" s="285"/>
      <c r="E71" s="285"/>
      <c r="F71" s="285"/>
      <c r="G71" s="285"/>
      <c r="H71" s="285"/>
      <c r="I71" s="285"/>
      <c r="J71" s="285"/>
      <c r="K71" s="285"/>
      <c r="L71" s="285"/>
      <c r="M71" s="285"/>
      <c r="N71" s="285"/>
      <c r="O71" s="285"/>
      <c r="P71" s="285"/>
      <c r="Q71" s="285"/>
      <c r="R71" s="285"/>
      <c r="S71" s="285"/>
      <c r="T71" s="285"/>
      <c r="U71" s="285"/>
      <c r="V71" s="285"/>
      <c r="W71" s="285"/>
      <c r="X71" s="285"/>
      <c r="Y71" s="285"/>
      <c r="Z71" s="285"/>
      <c r="AA71" s="285"/>
      <c r="AB71" s="285"/>
      <c r="AC71" s="285"/>
      <c r="AD71" s="285"/>
      <c r="AE71" s="285"/>
      <c r="AF71" s="285"/>
      <c r="AG71" s="285"/>
      <c r="AH71" s="285"/>
      <c r="AI71" s="285"/>
      <c r="AJ71" s="285"/>
      <c r="AK71" s="285"/>
      <c r="AL71" s="285"/>
      <c r="AM71" s="285"/>
      <c r="AN71" s="285"/>
      <c r="AO71" s="285"/>
      <c r="AP71" s="285"/>
      <c r="AQ71" s="285"/>
      <c r="AR71" s="285"/>
      <c r="AS71" s="285"/>
    </row>
    <row r="72" spans="1:45" s="291" customFormat="1" ht="47.25" x14ac:dyDescent="0.25">
      <c r="A72" s="477" t="s">
        <v>760</v>
      </c>
      <c r="B72" s="475" t="s">
        <v>761</v>
      </c>
      <c r="C72" s="290"/>
      <c r="D72" s="285"/>
      <c r="E72" s="285"/>
      <c r="F72" s="285"/>
      <c r="G72" s="285"/>
      <c r="H72" s="285"/>
      <c r="I72" s="285"/>
      <c r="J72" s="285"/>
      <c r="K72" s="285"/>
      <c r="L72" s="285"/>
      <c r="M72" s="285"/>
      <c r="N72" s="285"/>
      <c r="O72" s="285"/>
      <c r="P72" s="285"/>
      <c r="Q72" s="285"/>
      <c r="R72" s="285"/>
      <c r="S72" s="285"/>
      <c r="T72" s="285"/>
      <c r="U72" s="285"/>
      <c r="V72" s="418">
        <f>SUM(V73:V74)</f>
        <v>0.6</v>
      </c>
      <c r="W72" s="418">
        <f>SUM(W73:W74)</f>
        <v>0.6</v>
      </c>
      <c r="X72" s="285"/>
      <c r="Y72" s="285"/>
      <c r="Z72" s="285"/>
      <c r="AA72" s="285"/>
      <c r="AB72" s="285"/>
      <c r="AC72" s="285"/>
      <c r="AD72" s="285"/>
      <c r="AE72" s="285"/>
      <c r="AF72" s="285"/>
      <c r="AG72" s="285"/>
      <c r="AH72" s="285"/>
      <c r="AI72" s="285"/>
      <c r="AJ72" s="285"/>
      <c r="AK72" s="285"/>
      <c r="AL72" s="285"/>
      <c r="AM72" s="285"/>
      <c r="AN72" s="285"/>
      <c r="AO72" s="285"/>
      <c r="AP72" s="285"/>
      <c r="AQ72" s="285"/>
      <c r="AR72" s="285"/>
      <c r="AS72" s="285"/>
    </row>
    <row r="73" spans="1:45" s="291" customFormat="1" ht="15.75" x14ac:dyDescent="0.25">
      <c r="A73" s="82"/>
      <c r="B73" s="282" t="s">
        <v>828</v>
      </c>
      <c r="C73" s="459" t="s">
        <v>817</v>
      </c>
      <c r="D73" s="285"/>
      <c r="E73" s="285"/>
      <c r="F73" s="285"/>
      <c r="G73" s="285"/>
      <c r="H73" s="285"/>
      <c r="I73" s="285"/>
      <c r="J73" s="285"/>
      <c r="K73" s="285"/>
      <c r="L73" s="285"/>
      <c r="M73" s="285"/>
      <c r="N73" s="285"/>
      <c r="O73" s="285"/>
      <c r="P73" s="285"/>
      <c r="Q73" s="285"/>
      <c r="R73" s="285"/>
      <c r="S73" s="285"/>
      <c r="T73" s="285"/>
      <c r="U73" s="285"/>
      <c r="V73" s="418">
        <v>0.25</v>
      </c>
      <c r="W73" s="418">
        <v>0.25</v>
      </c>
      <c r="X73" s="285"/>
      <c r="Y73" s="285"/>
      <c r="Z73" s="285"/>
      <c r="AA73" s="285"/>
      <c r="AB73" s="285"/>
      <c r="AC73" s="285"/>
      <c r="AD73" s="285"/>
      <c r="AE73" s="285"/>
      <c r="AF73" s="285"/>
      <c r="AG73" s="285"/>
      <c r="AH73" s="285"/>
      <c r="AI73" s="285"/>
      <c r="AJ73" s="285"/>
      <c r="AK73" s="285"/>
      <c r="AL73" s="285"/>
      <c r="AM73" s="285"/>
      <c r="AN73" s="285"/>
      <c r="AO73" s="285"/>
      <c r="AP73" s="285"/>
      <c r="AQ73" s="285"/>
      <c r="AR73" s="285"/>
      <c r="AS73" s="285"/>
    </row>
    <row r="74" spans="1:45" s="291" customFormat="1" ht="15.75" x14ac:dyDescent="0.25">
      <c r="A74" s="82"/>
      <c r="B74" s="282" t="s">
        <v>1051</v>
      </c>
      <c r="C74" s="459" t="s">
        <v>817</v>
      </c>
      <c r="D74" s="285"/>
      <c r="E74" s="285"/>
      <c r="F74" s="285"/>
      <c r="G74" s="285"/>
      <c r="H74" s="285"/>
      <c r="I74" s="285"/>
      <c r="J74" s="285"/>
      <c r="K74" s="285"/>
      <c r="L74" s="285"/>
      <c r="M74" s="285"/>
      <c r="N74" s="285"/>
      <c r="O74" s="285"/>
      <c r="P74" s="285"/>
      <c r="Q74" s="285"/>
      <c r="R74" s="285"/>
      <c r="S74" s="285"/>
      <c r="T74" s="285"/>
      <c r="U74" s="285"/>
      <c r="V74" s="285">
        <v>0.35</v>
      </c>
      <c r="W74" s="418">
        <v>0.35</v>
      </c>
      <c r="X74" s="285"/>
      <c r="Y74" s="285"/>
      <c r="Z74" s="285"/>
      <c r="AA74" s="285"/>
      <c r="AB74" s="285"/>
      <c r="AC74" s="285"/>
      <c r="AD74" s="285"/>
      <c r="AE74" s="285"/>
      <c r="AF74" s="285"/>
      <c r="AG74" s="285"/>
      <c r="AH74" s="285"/>
      <c r="AI74" s="285"/>
      <c r="AJ74" s="285"/>
      <c r="AK74" s="285"/>
      <c r="AL74" s="285"/>
      <c r="AM74" s="285"/>
      <c r="AN74" s="285"/>
      <c r="AO74" s="285"/>
      <c r="AP74" s="285"/>
      <c r="AQ74" s="285"/>
      <c r="AR74" s="285"/>
      <c r="AS74" s="285"/>
    </row>
    <row r="75" spans="1:45" s="291" customFormat="1" ht="15.75" x14ac:dyDescent="0.25">
      <c r="A75" s="253"/>
      <c r="B75" s="254"/>
      <c r="C75" s="255"/>
      <c r="D75" s="256"/>
      <c r="E75" s="256"/>
      <c r="F75" s="256"/>
      <c r="G75" s="256"/>
      <c r="H75" s="256"/>
      <c r="I75" s="256"/>
      <c r="J75" s="256"/>
      <c r="K75" s="256"/>
      <c r="L75" s="256"/>
      <c r="M75" s="256"/>
      <c r="N75" s="256"/>
      <c r="O75" s="256"/>
      <c r="P75" s="256"/>
      <c r="Q75" s="256"/>
      <c r="R75" s="256"/>
      <c r="S75" s="256"/>
      <c r="T75" s="256"/>
      <c r="U75" s="256"/>
      <c r="V75" s="256"/>
      <c r="W75" s="256"/>
      <c r="X75" s="256"/>
      <c r="Y75" s="256"/>
      <c r="Z75" s="256"/>
      <c r="AA75" s="256"/>
      <c r="AB75" s="256"/>
      <c r="AC75" s="256"/>
      <c r="AD75" s="256"/>
      <c r="AE75" s="256"/>
      <c r="AF75" s="256"/>
      <c r="AG75" s="256"/>
      <c r="AH75" s="256"/>
      <c r="AI75" s="256"/>
      <c r="AJ75" s="256"/>
      <c r="AK75" s="256"/>
      <c r="AL75" s="256"/>
      <c r="AM75" s="256"/>
      <c r="AN75" s="256"/>
      <c r="AO75" s="256"/>
      <c r="AP75" s="256"/>
      <c r="AQ75" s="256"/>
      <c r="AR75" s="256"/>
      <c r="AS75" s="256"/>
    </row>
    <row r="76" spans="1:45" s="291" customFormat="1" ht="15.75" x14ac:dyDescent="0.25">
      <c r="A76" s="263"/>
      <c r="B76" s="249"/>
      <c r="C76" s="264"/>
      <c r="D76" s="256"/>
      <c r="E76" s="256"/>
      <c r="F76" s="256"/>
      <c r="G76" s="256"/>
      <c r="H76" s="256"/>
      <c r="I76" s="256"/>
      <c r="J76" s="256"/>
      <c r="K76" s="256"/>
      <c r="L76" s="256"/>
      <c r="M76" s="256"/>
      <c r="N76" s="256"/>
      <c r="O76" s="256"/>
      <c r="P76" s="256"/>
      <c r="Q76" s="256"/>
      <c r="R76" s="256"/>
      <c r="S76" s="256"/>
      <c r="T76" s="256"/>
      <c r="U76" s="256"/>
      <c r="V76" s="256"/>
      <c r="W76" s="256"/>
      <c r="X76" s="256"/>
      <c r="Y76" s="256"/>
      <c r="Z76" s="256"/>
      <c r="AA76" s="256"/>
      <c r="AB76" s="256"/>
      <c r="AC76" s="256"/>
      <c r="AD76" s="256"/>
      <c r="AE76" s="256"/>
      <c r="AF76" s="256"/>
      <c r="AG76" s="256"/>
      <c r="AH76" s="256"/>
      <c r="AI76" s="256"/>
      <c r="AJ76" s="256"/>
      <c r="AK76" s="256"/>
      <c r="AL76" s="256"/>
      <c r="AM76" s="256"/>
      <c r="AN76" s="256"/>
      <c r="AO76" s="256"/>
      <c r="AP76" s="256"/>
      <c r="AQ76" s="256"/>
      <c r="AR76" s="256"/>
      <c r="AS76" s="256"/>
    </row>
    <row r="77" spans="1:45" s="291" customFormat="1" ht="15.75" x14ac:dyDescent="0.25">
      <c r="A77" s="263"/>
      <c r="B77" s="249"/>
      <c r="C77" s="264"/>
      <c r="D77" s="256"/>
      <c r="E77" s="256"/>
      <c r="F77" s="256"/>
      <c r="G77" s="256"/>
      <c r="H77" s="256"/>
      <c r="I77" s="256"/>
      <c r="J77" s="256"/>
      <c r="K77" s="256"/>
      <c r="L77" s="256"/>
      <c r="M77" s="256"/>
      <c r="N77" s="256"/>
      <c r="O77" s="256"/>
      <c r="P77" s="256"/>
      <c r="Q77" s="256"/>
      <c r="R77" s="256"/>
      <c r="S77" s="256"/>
      <c r="T77" s="256"/>
      <c r="U77" s="256"/>
      <c r="V77" s="256"/>
      <c r="W77" s="256"/>
      <c r="X77" s="256"/>
      <c r="Y77" s="256"/>
      <c r="Z77" s="256"/>
      <c r="AA77" s="256"/>
      <c r="AB77" s="256"/>
      <c r="AC77" s="256"/>
      <c r="AD77" s="256"/>
      <c r="AE77" s="256"/>
      <c r="AF77" s="256"/>
      <c r="AG77" s="256"/>
      <c r="AH77" s="256"/>
      <c r="AI77" s="256"/>
      <c r="AJ77" s="256"/>
      <c r="AK77" s="256"/>
      <c r="AL77" s="256"/>
      <c r="AM77" s="256"/>
      <c r="AN77" s="256"/>
      <c r="AO77" s="256"/>
      <c r="AP77" s="256"/>
      <c r="AQ77" s="256"/>
      <c r="AR77" s="256"/>
      <c r="AS77" s="256"/>
    </row>
    <row r="78" spans="1:45" s="291" customFormat="1" ht="15.75" x14ac:dyDescent="0.25">
      <c r="A78" s="263"/>
      <c r="B78" s="249"/>
      <c r="C78" s="264"/>
      <c r="D78" s="256"/>
      <c r="E78" s="256"/>
      <c r="F78" s="256"/>
      <c r="G78" s="256"/>
      <c r="H78" s="256"/>
      <c r="I78" s="256"/>
      <c r="J78" s="256"/>
      <c r="K78" s="256"/>
      <c r="L78" s="256"/>
      <c r="M78" s="256"/>
      <c r="N78" s="256"/>
      <c r="O78" s="256"/>
      <c r="P78" s="256"/>
      <c r="Q78" s="256"/>
      <c r="R78" s="256"/>
      <c r="S78" s="256"/>
      <c r="T78" s="256"/>
      <c r="U78" s="256"/>
      <c r="V78" s="256"/>
      <c r="W78" s="256"/>
      <c r="X78" s="256"/>
      <c r="Y78" s="256"/>
      <c r="Z78" s="256"/>
      <c r="AA78" s="256"/>
      <c r="AB78" s="256"/>
      <c r="AC78" s="256"/>
      <c r="AD78" s="256"/>
      <c r="AE78" s="256"/>
      <c r="AF78" s="256"/>
      <c r="AG78" s="256"/>
      <c r="AH78" s="256"/>
      <c r="AI78" s="256"/>
      <c r="AJ78" s="256"/>
      <c r="AK78" s="256"/>
      <c r="AL78" s="256"/>
      <c r="AM78" s="256"/>
      <c r="AN78" s="256"/>
      <c r="AO78" s="256"/>
      <c r="AP78" s="256"/>
      <c r="AQ78" s="256"/>
      <c r="AR78" s="256"/>
      <c r="AS78" s="256"/>
    </row>
    <row r="79" spans="1:45" s="291" customFormat="1" ht="15.75" x14ac:dyDescent="0.25">
      <c r="A79" s="263"/>
      <c r="B79" s="251"/>
      <c r="C79" s="264"/>
      <c r="D79" s="256"/>
      <c r="E79" s="256"/>
      <c r="F79" s="256"/>
      <c r="G79" s="256"/>
      <c r="H79" s="256"/>
      <c r="I79" s="256"/>
      <c r="J79" s="256"/>
      <c r="K79" s="256"/>
      <c r="L79" s="256"/>
      <c r="M79" s="256"/>
      <c r="N79" s="256"/>
      <c r="O79" s="256"/>
      <c r="P79" s="256"/>
      <c r="Q79" s="256"/>
      <c r="R79" s="256"/>
      <c r="S79" s="256"/>
      <c r="T79" s="256"/>
      <c r="U79" s="256"/>
      <c r="V79" s="256"/>
      <c r="W79" s="256"/>
      <c r="X79" s="256"/>
      <c r="Y79" s="256"/>
      <c r="Z79" s="256"/>
      <c r="AA79" s="256"/>
      <c r="AB79" s="256"/>
      <c r="AC79" s="256"/>
      <c r="AD79" s="256"/>
      <c r="AE79" s="256"/>
      <c r="AF79" s="256"/>
      <c r="AG79" s="256"/>
      <c r="AH79" s="256"/>
      <c r="AI79" s="256"/>
      <c r="AJ79" s="256"/>
      <c r="AK79" s="256"/>
      <c r="AL79" s="256"/>
      <c r="AM79" s="256"/>
      <c r="AN79" s="256"/>
      <c r="AO79" s="256"/>
      <c r="AP79" s="256"/>
      <c r="AQ79" s="256"/>
      <c r="AR79" s="256"/>
      <c r="AS79" s="256"/>
    </row>
    <row r="80" spans="1:45" s="291" customFormat="1" ht="15.75" x14ac:dyDescent="0.25">
      <c r="A80" s="263"/>
      <c r="B80" s="249"/>
      <c r="C80" s="264"/>
      <c r="D80" s="256"/>
      <c r="E80" s="256"/>
      <c r="F80" s="256"/>
      <c r="G80" s="256"/>
      <c r="H80" s="256"/>
      <c r="I80" s="256"/>
      <c r="J80" s="480"/>
      <c r="K80" s="256"/>
      <c r="L80" s="256"/>
      <c r="M80" s="256"/>
      <c r="N80" s="256"/>
      <c r="O80" s="256"/>
      <c r="P80" s="256"/>
      <c r="Q80" s="256"/>
      <c r="R80" s="256"/>
      <c r="S80" s="256"/>
      <c r="T80" s="256"/>
      <c r="U80" s="256"/>
      <c r="V80" s="256"/>
      <c r="W80" s="256"/>
      <c r="X80" s="256"/>
      <c r="Y80" s="256"/>
      <c r="Z80" s="256"/>
      <c r="AA80" s="256"/>
      <c r="AB80" s="256"/>
      <c r="AC80" s="256"/>
      <c r="AD80" s="256"/>
      <c r="AE80" s="256"/>
      <c r="AF80" s="256"/>
      <c r="AG80" s="256"/>
      <c r="AH80" s="256"/>
      <c r="AI80" s="256"/>
      <c r="AJ80" s="256"/>
      <c r="AK80" s="256"/>
      <c r="AL80" s="256"/>
      <c r="AM80" s="256"/>
      <c r="AN80" s="256"/>
      <c r="AO80" s="256"/>
      <c r="AP80" s="256"/>
      <c r="AQ80" s="256"/>
      <c r="AR80" s="256"/>
      <c r="AS80" s="256"/>
    </row>
    <row r="81" spans="1:45" s="291" customFormat="1" ht="15.75" x14ac:dyDescent="0.25">
      <c r="A81" s="268"/>
      <c r="B81" s="252"/>
      <c r="C81" s="264"/>
      <c r="D81" s="256"/>
      <c r="E81" s="256"/>
      <c r="F81" s="256"/>
      <c r="G81" s="256"/>
      <c r="H81" s="256"/>
      <c r="I81" s="256"/>
      <c r="J81" s="256"/>
      <c r="K81" s="256"/>
      <c r="L81" s="256"/>
      <c r="M81" s="256"/>
      <c r="N81" s="256"/>
      <c r="O81" s="256"/>
      <c r="P81" s="256"/>
      <c r="Q81" s="256"/>
      <c r="R81" s="256"/>
      <c r="S81" s="256"/>
      <c r="T81" s="256"/>
      <c r="U81" s="256"/>
      <c r="V81" s="256"/>
      <c r="W81" s="256"/>
      <c r="X81" s="256"/>
      <c r="Y81" s="256"/>
      <c r="Z81" s="256"/>
      <c r="AA81" s="256"/>
      <c r="AB81" s="256"/>
      <c r="AC81" s="256"/>
      <c r="AD81" s="256"/>
      <c r="AE81" s="256"/>
      <c r="AF81" s="256"/>
      <c r="AG81" s="256"/>
      <c r="AH81" s="256"/>
      <c r="AI81" s="256"/>
      <c r="AJ81" s="256"/>
      <c r="AK81" s="256"/>
      <c r="AL81" s="256"/>
      <c r="AM81" s="256"/>
      <c r="AN81" s="256"/>
      <c r="AO81" s="256"/>
      <c r="AP81" s="256"/>
      <c r="AQ81" s="256"/>
      <c r="AR81" s="256"/>
      <c r="AS81" s="256"/>
    </row>
    <row r="82" spans="1:45" s="291" customFormat="1" ht="15.75" x14ac:dyDescent="0.25">
      <c r="A82" s="263"/>
      <c r="B82" s="249"/>
      <c r="C82" s="264"/>
      <c r="D82" s="256"/>
      <c r="E82" s="256"/>
      <c r="F82" s="256"/>
      <c r="G82" s="256"/>
      <c r="H82" s="256"/>
      <c r="I82" s="256"/>
      <c r="J82" s="256"/>
      <c r="K82" s="256"/>
      <c r="L82" s="256"/>
      <c r="M82" s="256"/>
      <c r="N82" s="256"/>
      <c r="O82" s="256"/>
      <c r="P82" s="256"/>
      <c r="Q82" s="256"/>
      <c r="R82" s="256"/>
      <c r="S82" s="256"/>
      <c r="T82" s="256"/>
      <c r="U82" s="256"/>
      <c r="V82" s="256"/>
      <c r="W82" s="256"/>
      <c r="X82" s="256"/>
      <c r="Y82" s="256"/>
      <c r="Z82" s="256"/>
      <c r="AA82" s="256"/>
      <c r="AB82" s="256"/>
      <c r="AC82" s="256"/>
      <c r="AD82" s="256"/>
      <c r="AE82" s="256"/>
      <c r="AF82" s="256"/>
      <c r="AG82" s="256"/>
      <c r="AH82" s="256"/>
      <c r="AI82" s="256"/>
      <c r="AJ82" s="256"/>
      <c r="AK82" s="256"/>
      <c r="AL82" s="256"/>
      <c r="AM82" s="256"/>
      <c r="AN82" s="256"/>
      <c r="AO82" s="256"/>
      <c r="AP82" s="256"/>
      <c r="AQ82" s="256"/>
      <c r="AR82" s="256"/>
      <c r="AS82" s="256"/>
    </row>
    <row r="83" spans="1:45" s="291" customFormat="1" ht="15.75" x14ac:dyDescent="0.25">
      <c r="A83" s="263"/>
      <c r="B83" s="249"/>
      <c r="C83" s="264"/>
      <c r="D83" s="256"/>
      <c r="E83" s="256"/>
      <c r="F83" s="256"/>
      <c r="G83" s="256"/>
      <c r="H83" s="256"/>
      <c r="I83" s="256"/>
      <c r="J83" s="256"/>
      <c r="K83" s="256"/>
      <c r="L83" s="256"/>
      <c r="M83" s="256"/>
      <c r="N83" s="256"/>
      <c r="O83" s="256"/>
      <c r="P83" s="256"/>
      <c r="Q83" s="256"/>
      <c r="R83" s="256"/>
      <c r="S83" s="256"/>
      <c r="T83" s="256"/>
      <c r="U83" s="256"/>
      <c r="V83" s="256"/>
      <c r="W83" s="256"/>
      <c r="X83" s="256"/>
      <c r="Y83" s="256"/>
      <c r="Z83" s="256"/>
      <c r="AA83" s="256"/>
      <c r="AB83" s="256"/>
      <c r="AC83" s="256"/>
      <c r="AD83" s="256"/>
      <c r="AE83" s="256"/>
      <c r="AF83" s="256"/>
      <c r="AG83" s="256"/>
      <c r="AH83" s="256"/>
      <c r="AI83" s="256"/>
      <c r="AJ83" s="256"/>
      <c r="AK83" s="256"/>
      <c r="AL83" s="256"/>
      <c r="AM83" s="256"/>
      <c r="AN83" s="256"/>
      <c r="AO83" s="256"/>
      <c r="AP83" s="256"/>
      <c r="AQ83" s="256"/>
      <c r="AR83" s="256"/>
      <c r="AS83" s="256"/>
    </row>
    <row r="84" spans="1:45" s="291" customFormat="1" ht="15.75" x14ac:dyDescent="0.25">
      <c r="A84" s="268"/>
      <c r="B84" s="252"/>
      <c r="C84" s="264"/>
      <c r="D84" s="256"/>
      <c r="E84" s="256"/>
      <c r="F84" s="256"/>
      <c r="G84" s="256"/>
      <c r="H84" s="256"/>
      <c r="I84" s="256"/>
      <c r="J84" s="256"/>
      <c r="K84" s="256"/>
      <c r="L84" s="256"/>
      <c r="M84" s="256"/>
      <c r="N84" s="256"/>
      <c r="O84" s="256"/>
      <c r="P84" s="256"/>
      <c r="Q84" s="256"/>
      <c r="R84" s="256"/>
      <c r="S84" s="256"/>
      <c r="T84" s="256"/>
      <c r="U84" s="256"/>
      <c r="V84" s="256"/>
      <c r="W84" s="256"/>
      <c r="X84" s="256"/>
      <c r="Y84" s="256"/>
      <c r="Z84" s="256"/>
      <c r="AA84" s="256"/>
      <c r="AB84" s="256"/>
      <c r="AC84" s="256"/>
      <c r="AD84" s="256"/>
      <c r="AE84" s="256"/>
      <c r="AF84" s="256"/>
      <c r="AG84" s="256"/>
      <c r="AH84" s="256"/>
      <c r="AI84" s="256"/>
      <c r="AJ84" s="256"/>
      <c r="AK84" s="256"/>
      <c r="AL84" s="256"/>
      <c r="AM84" s="256"/>
      <c r="AN84" s="256"/>
      <c r="AO84" s="256"/>
      <c r="AP84" s="256"/>
      <c r="AQ84" s="256"/>
      <c r="AR84" s="256"/>
      <c r="AS84" s="256"/>
    </row>
    <row r="85" spans="1:45" s="291" customFormat="1" ht="15.75" x14ac:dyDescent="0.25">
      <c r="A85" s="263"/>
      <c r="B85" s="249"/>
      <c r="C85" s="264"/>
      <c r="D85" s="256"/>
      <c r="E85" s="256"/>
      <c r="F85" s="256"/>
      <c r="G85" s="256"/>
      <c r="H85" s="256"/>
      <c r="I85" s="256"/>
      <c r="J85" s="256"/>
      <c r="K85" s="256"/>
      <c r="L85" s="256"/>
      <c r="M85" s="256"/>
      <c r="N85" s="256"/>
      <c r="O85" s="256"/>
      <c r="P85" s="256"/>
      <c r="Q85" s="256"/>
      <c r="R85" s="256"/>
      <c r="S85" s="256"/>
      <c r="T85" s="256"/>
      <c r="U85" s="256"/>
      <c r="V85" s="256"/>
      <c r="W85" s="256"/>
      <c r="X85" s="256"/>
      <c r="Y85" s="256"/>
      <c r="Z85" s="256"/>
      <c r="AA85" s="256"/>
      <c r="AB85" s="256"/>
      <c r="AC85" s="256"/>
      <c r="AD85" s="256"/>
      <c r="AE85" s="256"/>
      <c r="AF85" s="256"/>
      <c r="AG85" s="256"/>
      <c r="AH85" s="256"/>
      <c r="AI85" s="256"/>
      <c r="AJ85" s="256"/>
      <c r="AK85" s="256"/>
      <c r="AL85" s="256"/>
      <c r="AM85" s="256"/>
      <c r="AN85" s="256"/>
      <c r="AO85" s="256"/>
      <c r="AP85" s="256"/>
      <c r="AQ85" s="256"/>
      <c r="AR85" s="256"/>
      <c r="AS85" s="256"/>
    </row>
    <row r="86" spans="1:45" s="291" customFormat="1" ht="15.75" x14ac:dyDescent="0.25">
      <c r="A86" s="263"/>
      <c r="B86" s="249"/>
      <c r="C86" s="264"/>
      <c r="D86" s="256"/>
      <c r="E86" s="256"/>
      <c r="F86" s="256"/>
      <c r="G86" s="256"/>
      <c r="H86" s="256"/>
      <c r="I86" s="256"/>
      <c r="J86" s="256"/>
      <c r="K86" s="256"/>
      <c r="L86" s="256"/>
      <c r="M86" s="256"/>
      <c r="N86" s="256"/>
      <c r="O86" s="256"/>
      <c r="P86" s="256"/>
      <c r="Q86" s="256"/>
      <c r="R86" s="256"/>
      <c r="S86" s="256"/>
      <c r="T86" s="256"/>
      <c r="U86" s="256"/>
      <c r="V86" s="256"/>
      <c r="W86" s="256"/>
      <c r="X86" s="256"/>
      <c r="Y86" s="256"/>
      <c r="Z86" s="256"/>
      <c r="AA86" s="256"/>
      <c r="AB86" s="256"/>
      <c r="AC86" s="256"/>
      <c r="AD86" s="256"/>
      <c r="AE86" s="256"/>
      <c r="AF86" s="256"/>
      <c r="AG86" s="256"/>
      <c r="AH86" s="256"/>
      <c r="AI86" s="256"/>
      <c r="AJ86" s="256"/>
      <c r="AK86" s="256"/>
      <c r="AL86" s="256"/>
      <c r="AM86" s="256"/>
      <c r="AN86" s="256"/>
      <c r="AO86" s="256"/>
      <c r="AP86" s="256"/>
      <c r="AQ86" s="256"/>
      <c r="AR86" s="256"/>
      <c r="AS86" s="256"/>
    </row>
    <row r="87" spans="1:45" s="291" customFormat="1" ht="15.75" x14ac:dyDescent="0.25">
      <c r="A87" s="263"/>
      <c r="B87" s="249"/>
      <c r="C87" s="264"/>
      <c r="D87" s="256"/>
      <c r="E87" s="256"/>
      <c r="F87" s="256"/>
      <c r="G87" s="256"/>
      <c r="H87" s="256"/>
      <c r="I87" s="256"/>
      <c r="J87" s="256"/>
      <c r="K87" s="256"/>
      <c r="L87" s="256"/>
      <c r="M87" s="256"/>
      <c r="N87" s="256"/>
      <c r="O87" s="256"/>
      <c r="P87" s="256"/>
      <c r="Q87" s="256"/>
      <c r="R87" s="256"/>
      <c r="S87" s="256"/>
      <c r="T87" s="256"/>
      <c r="U87" s="256"/>
      <c r="V87" s="256"/>
      <c r="W87" s="256"/>
      <c r="X87" s="256"/>
      <c r="Y87" s="256"/>
      <c r="Z87" s="256"/>
      <c r="AA87" s="256"/>
      <c r="AB87" s="256"/>
      <c r="AC87" s="256"/>
      <c r="AD87" s="256"/>
      <c r="AE87" s="256"/>
      <c r="AF87" s="256"/>
      <c r="AG87" s="256"/>
      <c r="AH87" s="256"/>
      <c r="AI87" s="256"/>
      <c r="AJ87" s="256"/>
      <c r="AK87" s="256"/>
      <c r="AL87" s="256"/>
      <c r="AM87" s="256"/>
      <c r="AN87" s="256"/>
      <c r="AO87" s="256"/>
      <c r="AP87" s="256"/>
      <c r="AQ87" s="256"/>
      <c r="AR87" s="256"/>
      <c r="AS87" s="256"/>
    </row>
    <row r="88" spans="1:45" s="291" customFormat="1" ht="15.75" x14ac:dyDescent="0.25">
      <c r="A88" s="263"/>
      <c r="B88" s="249"/>
      <c r="C88" s="264"/>
      <c r="D88" s="256"/>
      <c r="E88" s="256"/>
      <c r="F88" s="256"/>
      <c r="G88" s="256"/>
      <c r="H88" s="256"/>
      <c r="I88" s="256"/>
      <c r="J88" s="256"/>
      <c r="K88" s="256"/>
      <c r="L88" s="256"/>
      <c r="M88" s="256"/>
      <c r="N88" s="256"/>
      <c r="O88" s="256"/>
      <c r="P88" s="256"/>
      <c r="Q88" s="256"/>
      <c r="R88" s="256"/>
      <c r="S88" s="256"/>
      <c r="T88" s="256"/>
      <c r="U88" s="256"/>
      <c r="V88" s="256"/>
      <c r="W88" s="256"/>
      <c r="X88" s="256"/>
      <c r="Y88" s="256"/>
      <c r="Z88" s="256"/>
      <c r="AA88" s="256"/>
      <c r="AB88" s="256"/>
      <c r="AC88" s="256"/>
      <c r="AD88" s="256"/>
      <c r="AE88" s="256"/>
      <c r="AF88" s="256"/>
      <c r="AG88" s="256"/>
      <c r="AH88" s="256"/>
      <c r="AI88" s="256"/>
      <c r="AJ88" s="256"/>
      <c r="AK88" s="256"/>
      <c r="AL88" s="256"/>
      <c r="AM88" s="256"/>
      <c r="AN88" s="256"/>
      <c r="AO88" s="256"/>
      <c r="AP88" s="256"/>
      <c r="AQ88" s="256"/>
      <c r="AR88" s="256"/>
      <c r="AS88" s="256"/>
    </row>
    <row r="89" spans="1:45" s="291" customFormat="1" ht="36" customHeight="1" x14ac:dyDescent="0.25">
      <c r="A89" s="263"/>
      <c r="B89" s="250"/>
      <c r="C89" s="181"/>
      <c r="D89" s="181"/>
      <c r="E89" s="264"/>
      <c r="F89" s="264"/>
      <c r="G89" s="264"/>
      <c r="H89" s="264"/>
      <c r="I89" s="181"/>
      <c r="J89" s="256"/>
      <c r="K89" s="256"/>
      <c r="L89" s="248"/>
      <c r="M89" s="248"/>
      <c r="N89" s="248"/>
      <c r="O89" s="248"/>
      <c r="P89" s="248"/>
      <c r="Q89" s="248"/>
      <c r="R89" s="248"/>
      <c r="S89" s="248"/>
      <c r="T89" s="248"/>
      <c r="U89" s="248"/>
      <c r="V89" s="248"/>
      <c r="W89" s="248"/>
      <c r="X89" s="248"/>
      <c r="Y89" s="248"/>
      <c r="Z89" s="248"/>
      <c r="AA89" s="248"/>
      <c r="AB89" s="248"/>
      <c r="AC89" s="248"/>
      <c r="AD89" s="248"/>
      <c r="AE89" s="248"/>
      <c r="AF89" s="248"/>
      <c r="AG89" s="248"/>
      <c r="AH89" s="248"/>
      <c r="AI89" s="248"/>
      <c r="AJ89" s="248"/>
      <c r="AK89" s="248"/>
      <c r="AL89" s="248"/>
      <c r="AM89" s="248"/>
      <c r="AN89" s="248"/>
      <c r="AO89" s="248"/>
      <c r="AP89" s="248"/>
      <c r="AQ89" s="248"/>
      <c r="AR89" s="248"/>
      <c r="AS89" s="248"/>
    </row>
  </sheetData>
  <mergeCells count="43">
    <mergeCell ref="AN19:AO19"/>
    <mergeCell ref="AP19:AQ19"/>
    <mergeCell ref="AR19:AS19"/>
    <mergeCell ref="AB19:AC19"/>
    <mergeCell ref="AD19:AE19"/>
    <mergeCell ref="AF19:AG19"/>
    <mergeCell ref="AH19:AI19"/>
    <mergeCell ref="AJ19:AK19"/>
    <mergeCell ref="AL19:AM19"/>
    <mergeCell ref="Z19:AA19"/>
    <mergeCell ref="D19:E19"/>
    <mergeCell ref="F19:G19"/>
    <mergeCell ref="H19:I19"/>
    <mergeCell ref="J19:K19"/>
    <mergeCell ref="L19:M19"/>
    <mergeCell ref="N19:O19"/>
    <mergeCell ref="P19:Q19"/>
    <mergeCell ref="R19:S19"/>
    <mergeCell ref="T19:U19"/>
    <mergeCell ref="V19:W19"/>
    <mergeCell ref="X19:Y19"/>
    <mergeCell ref="AN18:AS18"/>
    <mergeCell ref="A10:AS10"/>
    <mergeCell ref="A12:AS12"/>
    <mergeCell ref="A14:AS14"/>
    <mergeCell ref="A15:AS15"/>
    <mergeCell ref="A16:AS16"/>
    <mergeCell ref="A17:A20"/>
    <mergeCell ref="B17:B20"/>
    <mergeCell ref="C17:C20"/>
    <mergeCell ref="D17:AS17"/>
    <mergeCell ref="D18:I18"/>
    <mergeCell ref="J18:O18"/>
    <mergeCell ref="P18:U18"/>
    <mergeCell ref="V18:AA18"/>
    <mergeCell ref="AB18:AG18"/>
    <mergeCell ref="AH18:AM18"/>
    <mergeCell ref="A9:AS9"/>
    <mergeCell ref="K2:L2"/>
    <mergeCell ref="M2:N2"/>
    <mergeCell ref="A4:AS4"/>
    <mergeCell ref="A5:AS5"/>
    <mergeCell ref="M7:Z7"/>
  </mergeCells>
  <pageMargins left="0.70866141732283472" right="0.70866141732283472" top="0.74803149606299213" bottom="0.74803149606299213" header="0.31496062992125984" footer="0.31496062992125984"/>
  <pageSetup paperSize="9" scale="30" fitToHeight="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BF129"/>
  <sheetViews>
    <sheetView view="pageBreakPreview" topLeftCell="A20" zoomScale="85" zoomScaleSheetLayoutView="85" workbookViewId="0">
      <selection activeCell="D33" sqref="D33"/>
    </sheetView>
  </sheetViews>
  <sheetFormatPr defaultColWidth="9" defaultRowHeight="12" x14ac:dyDescent="0.2"/>
  <cols>
    <col min="1" max="1" width="9.75" style="23" customWidth="1"/>
    <col min="2" max="2" width="37.5" style="23" customWidth="1"/>
    <col min="3" max="3" width="12.75" style="23" customWidth="1"/>
    <col min="4" max="11" width="8.125" style="23" customWidth="1"/>
    <col min="12" max="12" width="6.125" style="23" bestFit="1" customWidth="1"/>
    <col min="13" max="45" width="8.125" style="23" customWidth="1"/>
    <col min="46" max="16384" width="9" style="23"/>
  </cols>
  <sheetData>
    <row r="1" spans="1:58" ht="18.75" x14ac:dyDescent="0.2">
      <c r="AS1" s="24" t="s">
        <v>265</v>
      </c>
    </row>
    <row r="2" spans="1:58" ht="18.75" x14ac:dyDescent="0.3">
      <c r="J2" s="80"/>
      <c r="K2" s="625"/>
      <c r="L2" s="625"/>
      <c r="M2" s="625"/>
      <c r="N2" s="625"/>
      <c r="O2" s="80"/>
      <c r="AS2" s="15" t="s">
        <v>1</v>
      </c>
    </row>
    <row r="3" spans="1:58" ht="18.75" x14ac:dyDescent="0.3">
      <c r="J3" s="38"/>
      <c r="K3" s="38"/>
      <c r="L3" s="38"/>
      <c r="M3" s="38"/>
      <c r="N3" s="38"/>
      <c r="O3" s="38"/>
      <c r="AS3" s="15" t="s">
        <v>707</v>
      </c>
    </row>
    <row r="4" spans="1:58" ht="18.75" x14ac:dyDescent="0.2">
      <c r="A4" s="626" t="s">
        <v>708</v>
      </c>
      <c r="B4" s="626"/>
      <c r="C4" s="626"/>
      <c r="D4" s="626"/>
      <c r="E4" s="626"/>
      <c r="F4" s="626"/>
      <c r="G4" s="626"/>
      <c r="H4" s="626"/>
      <c r="I4" s="626"/>
      <c r="J4" s="626"/>
      <c r="K4" s="626"/>
      <c r="L4" s="626"/>
      <c r="M4" s="626"/>
      <c r="N4" s="626"/>
      <c r="O4" s="626"/>
      <c r="P4" s="626"/>
      <c r="Q4" s="626"/>
      <c r="R4" s="626"/>
      <c r="S4" s="626"/>
      <c r="T4" s="626"/>
      <c r="U4" s="626"/>
      <c r="V4" s="626"/>
      <c r="W4" s="626"/>
      <c r="X4" s="626"/>
      <c r="Y4" s="626"/>
      <c r="Z4" s="626"/>
      <c r="AA4" s="626"/>
      <c r="AB4" s="626"/>
      <c r="AC4" s="626"/>
      <c r="AD4" s="626"/>
      <c r="AE4" s="626"/>
      <c r="AF4" s="626"/>
      <c r="AG4" s="626"/>
      <c r="AH4" s="626"/>
      <c r="AI4" s="626"/>
      <c r="AJ4" s="626"/>
      <c r="AK4" s="626"/>
      <c r="AL4" s="626"/>
      <c r="AM4" s="626"/>
      <c r="AN4" s="626"/>
      <c r="AO4" s="626"/>
      <c r="AP4" s="626"/>
      <c r="AQ4" s="626"/>
      <c r="AR4" s="626"/>
      <c r="AS4" s="626"/>
    </row>
    <row r="5" spans="1:58" ht="18.75" x14ac:dyDescent="0.3">
      <c r="A5" s="627" t="s">
        <v>706</v>
      </c>
      <c r="B5" s="627"/>
      <c r="C5" s="627"/>
      <c r="D5" s="627"/>
      <c r="E5" s="627"/>
      <c r="F5" s="627"/>
      <c r="G5" s="627"/>
      <c r="H5" s="627"/>
      <c r="I5" s="627"/>
      <c r="J5" s="627"/>
      <c r="K5" s="627"/>
      <c r="L5" s="627"/>
      <c r="M5" s="627"/>
      <c r="N5" s="627"/>
      <c r="O5" s="627"/>
      <c r="P5" s="627"/>
      <c r="Q5" s="627"/>
      <c r="R5" s="627"/>
      <c r="S5" s="627"/>
      <c r="T5" s="627"/>
      <c r="U5" s="627"/>
      <c r="V5" s="627"/>
      <c r="W5" s="627"/>
      <c r="X5" s="627"/>
      <c r="Y5" s="627"/>
      <c r="Z5" s="627"/>
      <c r="AA5" s="627"/>
      <c r="AB5" s="627"/>
      <c r="AC5" s="627"/>
      <c r="AD5" s="627"/>
      <c r="AE5" s="627"/>
      <c r="AF5" s="627"/>
      <c r="AG5" s="627"/>
      <c r="AH5" s="627"/>
      <c r="AI5" s="627"/>
      <c r="AJ5" s="627"/>
      <c r="AK5" s="627"/>
      <c r="AL5" s="627"/>
      <c r="AM5" s="627"/>
      <c r="AN5" s="627"/>
      <c r="AO5" s="627"/>
      <c r="AP5" s="627"/>
      <c r="AQ5" s="627"/>
      <c r="AR5" s="627"/>
      <c r="AS5" s="627"/>
    </row>
    <row r="6" spans="1:58" ht="18.75" x14ac:dyDescent="0.3">
      <c r="A6" s="206"/>
      <c r="B6" s="206"/>
      <c r="C6" s="206"/>
      <c r="D6" s="206"/>
      <c r="E6" s="206"/>
      <c r="F6" s="206"/>
      <c r="G6" s="206"/>
      <c r="H6" s="206"/>
      <c r="I6" s="206"/>
      <c r="J6" s="206"/>
      <c r="K6" s="206"/>
      <c r="L6" s="206"/>
      <c r="M6" s="206"/>
      <c r="N6" s="206"/>
      <c r="O6" s="206"/>
      <c r="P6" s="206"/>
      <c r="Q6" s="206"/>
      <c r="R6" s="206"/>
      <c r="S6" s="206"/>
      <c r="T6" s="206"/>
      <c r="U6" s="206"/>
      <c r="V6" s="206"/>
      <c r="W6" s="206"/>
      <c r="X6" s="206"/>
      <c r="Y6" s="206"/>
      <c r="Z6" s="206"/>
      <c r="AA6" s="206"/>
      <c r="AB6" s="206"/>
      <c r="AC6" s="206"/>
      <c r="AD6" s="206"/>
      <c r="AE6" s="206"/>
      <c r="AF6" s="206"/>
      <c r="AG6" s="206"/>
      <c r="AH6" s="206"/>
      <c r="AI6" s="206"/>
      <c r="AJ6" s="206"/>
      <c r="AK6" s="206"/>
      <c r="AL6" s="206"/>
      <c r="AM6" s="206"/>
      <c r="AN6" s="206"/>
      <c r="AO6" s="206"/>
      <c r="AP6" s="206"/>
      <c r="AQ6" s="206"/>
      <c r="AR6" s="206"/>
      <c r="AS6" s="206"/>
    </row>
    <row r="7" spans="1:58" ht="18.75" x14ac:dyDescent="0.3">
      <c r="A7" s="206"/>
      <c r="B7" s="206"/>
      <c r="C7" s="206"/>
      <c r="D7" s="206"/>
      <c r="E7" s="206"/>
      <c r="F7" s="206"/>
      <c r="G7" s="206"/>
      <c r="H7" s="206"/>
      <c r="I7" s="206"/>
      <c r="J7" s="206"/>
      <c r="K7" s="206"/>
      <c r="L7" s="206"/>
      <c r="M7" s="627" t="s">
        <v>803</v>
      </c>
      <c r="N7" s="627"/>
      <c r="O7" s="627"/>
      <c r="P7" s="627"/>
      <c r="Q7" s="627"/>
      <c r="R7" s="627"/>
      <c r="S7" s="627"/>
      <c r="T7" s="627"/>
      <c r="U7" s="627"/>
      <c r="V7" s="627"/>
      <c r="W7" s="627"/>
      <c r="X7" s="627"/>
      <c r="Y7" s="627"/>
      <c r="Z7" s="627"/>
      <c r="AA7" s="206"/>
      <c r="AB7" s="206"/>
      <c r="AC7" s="206"/>
      <c r="AD7" s="206"/>
      <c r="AE7" s="206"/>
      <c r="AF7" s="206"/>
      <c r="AG7" s="206"/>
      <c r="AH7" s="206"/>
      <c r="AI7" s="206"/>
      <c r="AJ7" s="206"/>
      <c r="AK7" s="206"/>
      <c r="AL7" s="206"/>
      <c r="AM7" s="206"/>
      <c r="AN7" s="206"/>
      <c r="AO7" s="206"/>
      <c r="AP7" s="206"/>
      <c r="AQ7" s="206"/>
      <c r="AR7" s="206"/>
      <c r="AS7" s="206"/>
    </row>
    <row r="8" spans="1:58" ht="15.75" customHeight="1" x14ac:dyDescent="0.2"/>
    <row r="9" spans="1:58" ht="21.75" customHeight="1" x14ac:dyDescent="0.2">
      <c r="A9" s="624" t="s">
        <v>802</v>
      </c>
      <c r="B9" s="624"/>
      <c r="C9" s="624"/>
      <c r="D9" s="624"/>
      <c r="E9" s="624"/>
      <c r="F9" s="624"/>
      <c r="G9" s="624"/>
      <c r="H9" s="624"/>
      <c r="I9" s="624"/>
      <c r="J9" s="624"/>
      <c r="K9" s="624"/>
      <c r="L9" s="624"/>
      <c r="M9" s="624"/>
      <c r="N9" s="624"/>
      <c r="O9" s="624"/>
      <c r="P9" s="624"/>
      <c r="Q9" s="624"/>
      <c r="R9" s="624"/>
      <c r="S9" s="624"/>
      <c r="T9" s="624"/>
      <c r="U9" s="624"/>
      <c r="V9" s="624"/>
      <c r="W9" s="624"/>
      <c r="X9" s="624"/>
      <c r="Y9" s="624"/>
      <c r="Z9" s="624"/>
      <c r="AA9" s="624"/>
      <c r="AB9" s="624"/>
      <c r="AC9" s="624"/>
      <c r="AD9" s="624"/>
      <c r="AE9" s="624"/>
      <c r="AF9" s="624"/>
      <c r="AG9" s="624"/>
      <c r="AH9" s="624"/>
      <c r="AI9" s="624"/>
      <c r="AJ9" s="624"/>
      <c r="AK9" s="624"/>
      <c r="AL9" s="624"/>
      <c r="AM9" s="624"/>
      <c r="AN9" s="624"/>
      <c r="AO9" s="624"/>
      <c r="AP9" s="624"/>
      <c r="AQ9" s="624"/>
      <c r="AR9" s="624"/>
      <c r="AS9" s="624"/>
    </row>
    <row r="10" spans="1:58" ht="15.75" customHeight="1" x14ac:dyDescent="0.2">
      <c r="A10" s="629" t="s">
        <v>311</v>
      </c>
      <c r="B10" s="629"/>
      <c r="C10" s="629"/>
      <c r="D10" s="629"/>
      <c r="E10" s="629"/>
      <c r="F10" s="629"/>
      <c r="G10" s="629"/>
      <c r="H10" s="629"/>
      <c r="I10" s="629"/>
      <c r="J10" s="629"/>
      <c r="K10" s="629"/>
      <c r="L10" s="629"/>
      <c r="M10" s="629"/>
      <c r="N10" s="629"/>
      <c r="O10" s="629"/>
      <c r="P10" s="629"/>
      <c r="Q10" s="629"/>
      <c r="R10" s="629"/>
      <c r="S10" s="629"/>
      <c r="T10" s="629"/>
      <c r="U10" s="629"/>
      <c r="V10" s="629"/>
      <c r="W10" s="629"/>
      <c r="X10" s="629"/>
      <c r="Y10" s="629"/>
      <c r="Z10" s="629"/>
      <c r="AA10" s="629"/>
      <c r="AB10" s="629"/>
      <c r="AC10" s="629"/>
      <c r="AD10" s="629"/>
      <c r="AE10" s="629"/>
      <c r="AF10" s="629"/>
      <c r="AG10" s="629"/>
      <c r="AH10" s="629"/>
      <c r="AI10" s="629"/>
      <c r="AJ10" s="629"/>
      <c r="AK10" s="629"/>
      <c r="AL10" s="629"/>
      <c r="AM10" s="629"/>
      <c r="AN10" s="629"/>
      <c r="AO10" s="629"/>
      <c r="AP10" s="629"/>
      <c r="AQ10" s="629"/>
      <c r="AR10" s="629"/>
      <c r="AS10" s="629"/>
    </row>
    <row r="12" spans="1:58" ht="16.5" customHeight="1" x14ac:dyDescent="0.2">
      <c r="A12" s="624" t="s">
        <v>940</v>
      </c>
      <c r="B12" s="624"/>
      <c r="C12" s="624"/>
      <c r="D12" s="624"/>
      <c r="E12" s="624"/>
      <c r="F12" s="624"/>
      <c r="G12" s="624"/>
      <c r="H12" s="624"/>
      <c r="I12" s="624"/>
      <c r="J12" s="624"/>
      <c r="K12" s="624"/>
      <c r="L12" s="624"/>
      <c r="M12" s="624"/>
      <c r="N12" s="624"/>
      <c r="O12" s="624"/>
      <c r="P12" s="624"/>
      <c r="Q12" s="624"/>
      <c r="R12" s="624"/>
      <c r="S12" s="624"/>
      <c r="T12" s="624"/>
      <c r="U12" s="624"/>
      <c r="V12" s="624"/>
      <c r="W12" s="624"/>
      <c r="X12" s="624"/>
      <c r="Y12" s="624"/>
      <c r="Z12" s="624"/>
      <c r="AA12" s="624"/>
      <c r="AB12" s="624"/>
      <c r="AC12" s="624"/>
      <c r="AD12" s="624"/>
      <c r="AE12" s="624"/>
      <c r="AF12" s="624"/>
      <c r="AG12" s="624"/>
      <c r="AH12" s="624"/>
      <c r="AI12" s="624"/>
      <c r="AJ12" s="624"/>
      <c r="AK12" s="624"/>
      <c r="AL12" s="624"/>
      <c r="AM12" s="624"/>
      <c r="AN12" s="624"/>
      <c r="AO12" s="624"/>
      <c r="AP12" s="624"/>
      <c r="AQ12" s="624"/>
      <c r="AR12" s="624"/>
      <c r="AS12" s="624"/>
    </row>
    <row r="13" spans="1:58" ht="15" customHeight="1" x14ac:dyDescent="0.2">
      <c r="A13" s="25"/>
      <c r="B13" s="25"/>
      <c r="C13" s="25"/>
      <c r="D13" s="25"/>
      <c r="E13" s="25"/>
      <c r="F13" s="25"/>
      <c r="G13" s="25"/>
      <c r="H13" s="25"/>
      <c r="I13" s="25"/>
      <c r="J13" s="25"/>
      <c r="K13" s="25"/>
      <c r="L13" s="25"/>
      <c r="M13" s="25"/>
      <c r="N13" s="25"/>
      <c r="O13" s="25"/>
      <c r="P13" s="47"/>
      <c r="Q13" s="47"/>
      <c r="R13" s="47"/>
      <c r="S13" s="47"/>
      <c r="T13" s="47"/>
      <c r="U13" s="47"/>
      <c r="V13" s="47"/>
      <c r="W13" s="47"/>
      <c r="X13" s="47"/>
      <c r="Y13" s="47"/>
      <c r="Z13" s="47"/>
      <c r="AA13" s="47"/>
      <c r="AB13" s="47"/>
      <c r="AC13" s="47"/>
      <c r="AD13" s="47"/>
      <c r="AE13" s="47"/>
      <c r="AF13" s="47"/>
      <c r="AG13" s="47"/>
      <c r="AH13" s="25"/>
      <c r="AI13" s="25"/>
      <c r="AJ13" s="25"/>
      <c r="AK13" s="25"/>
      <c r="AL13" s="25"/>
      <c r="AM13" s="25"/>
      <c r="AN13" s="25"/>
      <c r="AO13" s="25"/>
      <c r="AP13" s="25"/>
      <c r="AQ13" s="25"/>
      <c r="AR13" s="25"/>
      <c r="AS13" s="25"/>
    </row>
    <row r="14" spans="1:58" s="38" customFormat="1" ht="15.75" customHeight="1" x14ac:dyDescent="0.3">
      <c r="A14" s="630" t="s">
        <v>941</v>
      </c>
      <c r="B14" s="630"/>
      <c r="C14" s="630"/>
      <c r="D14" s="630"/>
      <c r="E14" s="630"/>
      <c r="F14" s="630"/>
      <c r="G14" s="630"/>
      <c r="H14" s="630"/>
      <c r="I14" s="630"/>
      <c r="J14" s="630"/>
      <c r="K14" s="630"/>
      <c r="L14" s="630"/>
      <c r="M14" s="630"/>
      <c r="N14" s="630"/>
      <c r="O14" s="630"/>
      <c r="P14" s="630"/>
      <c r="Q14" s="630"/>
      <c r="R14" s="630"/>
      <c r="S14" s="630"/>
      <c r="T14" s="630"/>
      <c r="U14" s="630"/>
      <c r="V14" s="630"/>
      <c r="W14" s="630"/>
      <c r="X14" s="630"/>
      <c r="Y14" s="630"/>
      <c r="Z14" s="630"/>
      <c r="AA14" s="630"/>
      <c r="AB14" s="630"/>
      <c r="AC14" s="630"/>
      <c r="AD14" s="630"/>
      <c r="AE14" s="630"/>
      <c r="AF14" s="630"/>
      <c r="AG14" s="630"/>
      <c r="AH14" s="630"/>
      <c r="AI14" s="630"/>
      <c r="AJ14" s="630"/>
      <c r="AK14" s="630"/>
      <c r="AL14" s="630"/>
      <c r="AM14" s="630"/>
      <c r="AN14" s="630"/>
      <c r="AO14" s="630"/>
      <c r="AP14" s="630"/>
      <c r="AQ14" s="630"/>
      <c r="AR14" s="630"/>
      <c r="AS14" s="630"/>
      <c r="AT14" s="78"/>
      <c r="AU14" s="78"/>
      <c r="AV14" s="78"/>
      <c r="AW14" s="78"/>
      <c r="AX14" s="78"/>
      <c r="AY14" s="78"/>
      <c r="AZ14" s="78"/>
      <c r="BA14" s="78"/>
      <c r="BB14" s="78"/>
      <c r="BC14" s="78"/>
      <c r="BD14" s="78"/>
      <c r="BE14" s="78"/>
      <c r="BF14" s="78"/>
    </row>
    <row r="15" spans="1:58" s="38" customFormat="1" ht="15.75" customHeight="1" x14ac:dyDescent="0.25">
      <c r="A15" s="631" t="s">
        <v>164</v>
      </c>
      <c r="B15" s="631"/>
      <c r="C15" s="631"/>
      <c r="D15" s="631"/>
      <c r="E15" s="631"/>
      <c r="F15" s="631"/>
      <c r="G15" s="631"/>
      <c r="H15" s="631"/>
      <c r="I15" s="631"/>
      <c r="J15" s="631"/>
      <c r="K15" s="631"/>
      <c r="L15" s="631"/>
      <c r="M15" s="631"/>
      <c r="N15" s="631"/>
      <c r="O15" s="631"/>
      <c r="P15" s="631"/>
      <c r="Q15" s="631"/>
      <c r="R15" s="631"/>
      <c r="S15" s="631"/>
      <c r="T15" s="631"/>
      <c r="U15" s="631"/>
      <c r="V15" s="631"/>
      <c r="W15" s="631"/>
      <c r="X15" s="631"/>
      <c r="Y15" s="631"/>
      <c r="Z15" s="631"/>
      <c r="AA15" s="631"/>
      <c r="AB15" s="631"/>
      <c r="AC15" s="631"/>
      <c r="AD15" s="631"/>
      <c r="AE15" s="631"/>
      <c r="AF15" s="631"/>
      <c r="AG15" s="631"/>
      <c r="AH15" s="631"/>
      <c r="AI15" s="631"/>
      <c r="AJ15" s="631"/>
      <c r="AK15" s="631"/>
      <c r="AL15" s="631"/>
      <c r="AM15" s="631"/>
      <c r="AN15" s="631"/>
      <c r="AO15" s="631"/>
      <c r="AP15" s="631"/>
      <c r="AQ15" s="631"/>
      <c r="AR15" s="631"/>
      <c r="AS15" s="631"/>
      <c r="AT15" s="17"/>
      <c r="AU15" s="17"/>
      <c r="AV15" s="17"/>
      <c r="AW15" s="17"/>
      <c r="AX15" s="17"/>
      <c r="AY15" s="17"/>
      <c r="AZ15" s="17"/>
      <c r="BA15" s="17"/>
      <c r="BB15" s="17"/>
      <c r="BC15" s="17"/>
      <c r="BD15" s="17"/>
      <c r="BE15" s="17"/>
      <c r="BF15" s="17"/>
    </row>
    <row r="16" spans="1:58" s="38" customFormat="1" ht="15.75" customHeight="1" x14ac:dyDescent="0.3">
      <c r="A16" s="630"/>
      <c r="B16" s="630"/>
      <c r="C16" s="630"/>
      <c r="D16" s="630"/>
      <c r="E16" s="630"/>
      <c r="F16" s="630"/>
      <c r="G16" s="630"/>
      <c r="H16" s="630"/>
      <c r="I16" s="630"/>
      <c r="J16" s="630"/>
      <c r="K16" s="630"/>
      <c r="L16" s="630"/>
      <c r="M16" s="630"/>
      <c r="N16" s="630"/>
      <c r="O16" s="630"/>
      <c r="P16" s="630"/>
      <c r="Q16" s="630"/>
      <c r="R16" s="630"/>
      <c r="S16" s="630"/>
      <c r="T16" s="630"/>
      <c r="U16" s="630"/>
      <c r="V16" s="630"/>
      <c r="W16" s="630"/>
      <c r="X16" s="630"/>
      <c r="Y16" s="630"/>
      <c r="Z16" s="630"/>
      <c r="AA16" s="630"/>
      <c r="AB16" s="630"/>
      <c r="AC16" s="630"/>
      <c r="AD16" s="630"/>
      <c r="AE16" s="630"/>
      <c r="AF16" s="630"/>
      <c r="AG16" s="630"/>
      <c r="AH16" s="630"/>
      <c r="AI16" s="630"/>
      <c r="AJ16" s="630"/>
      <c r="AK16" s="630"/>
      <c r="AL16" s="630"/>
      <c r="AM16" s="630"/>
      <c r="AN16" s="630"/>
      <c r="AO16" s="630"/>
      <c r="AP16" s="630"/>
      <c r="AQ16" s="630"/>
      <c r="AR16" s="630"/>
      <c r="AS16" s="630"/>
      <c r="AT16" s="78"/>
      <c r="AU16" s="78"/>
      <c r="AV16" s="78"/>
      <c r="AW16" s="78"/>
      <c r="AX16" s="78"/>
      <c r="AY16" s="78"/>
      <c r="AZ16" s="78"/>
      <c r="BA16" s="78"/>
      <c r="BB16" s="78"/>
      <c r="BC16" s="78"/>
      <c r="BD16" s="78"/>
      <c r="BE16" s="78"/>
      <c r="BF16" s="78"/>
    </row>
    <row r="17" spans="1:45" s="26" customFormat="1" ht="33.75" customHeight="1" x14ac:dyDescent="0.25">
      <c r="A17" s="628" t="s">
        <v>178</v>
      </c>
      <c r="B17" s="628" t="s">
        <v>31</v>
      </c>
      <c r="C17" s="628" t="s">
        <v>4</v>
      </c>
      <c r="D17" s="628" t="s">
        <v>165</v>
      </c>
      <c r="E17" s="628"/>
      <c r="F17" s="628"/>
      <c r="G17" s="628"/>
      <c r="H17" s="628"/>
      <c r="I17" s="628"/>
      <c r="J17" s="628"/>
      <c r="K17" s="628"/>
      <c r="L17" s="628"/>
      <c r="M17" s="628"/>
      <c r="N17" s="628"/>
      <c r="O17" s="628"/>
      <c r="P17" s="628"/>
      <c r="Q17" s="628"/>
      <c r="R17" s="628"/>
      <c r="S17" s="628"/>
      <c r="T17" s="628"/>
      <c r="U17" s="628"/>
      <c r="V17" s="628"/>
      <c r="W17" s="628"/>
      <c r="X17" s="628"/>
      <c r="Y17" s="628"/>
      <c r="Z17" s="628"/>
      <c r="AA17" s="628"/>
      <c r="AB17" s="628"/>
      <c r="AC17" s="628"/>
      <c r="AD17" s="628"/>
      <c r="AE17" s="628"/>
      <c r="AF17" s="628"/>
      <c r="AG17" s="628"/>
      <c r="AH17" s="628"/>
      <c r="AI17" s="628"/>
      <c r="AJ17" s="628"/>
      <c r="AK17" s="628"/>
      <c r="AL17" s="628"/>
      <c r="AM17" s="628"/>
      <c r="AN17" s="628"/>
      <c r="AO17" s="628"/>
      <c r="AP17" s="628"/>
      <c r="AQ17" s="628"/>
      <c r="AR17" s="628"/>
      <c r="AS17" s="628"/>
    </row>
    <row r="18" spans="1:45" ht="145.5" customHeight="1" x14ac:dyDescent="0.2">
      <c r="A18" s="628"/>
      <c r="B18" s="628"/>
      <c r="C18" s="628"/>
      <c r="D18" s="628" t="s">
        <v>57</v>
      </c>
      <c r="E18" s="628"/>
      <c r="F18" s="628"/>
      <c r="G18" s="628"/>
      <c r="H18" s="628"/>
      <c r="I18" s="628"/>
      <c r="J18" s="628" t="s">
        <v>58</v>
      </c>
      <c r="K18" s="628"/>
      <c r="L18" s="628"/>
      <c r="M18" s="628"/>
      <c r="N18" s="628"/>
      <c r="O18" s="628"/>
      <c r="P18" s="628" t="s">
        <v>52</v>
      </c>
      <c r="Q18" s="628"/>
      <c r="R18" s="628"/>
      <c r="S18" s="628"/>
      <c r="T18" s="628"/>
      <c r="U18" s="628"/>
      <c r="V18" s="628" t="s">
        <v>53</v>
      </c>
      <c r="W18" s="628"/>
      <c r="X18" s="628"/>
      <c r="Y18" s="628"/>
      <c r="Z18" s="628"/>
      <c r="AA18" s="628"/>
      <c r="AB18" s="628" t="s">
        <v>33</v>
      </c>
      <c r="AC18" s="628"/>
      <c r="AD18" s="628"/>
      <c r="AE18" s="628"/>
      <c r="AF18" s="628"/>
      <c r="AG18" s="628"/>
      <c r="AH18" s="628" t="s">
        <v>50</v>
      </c>
      <c r="AI18" s="628"/>
      <c r="AJ18" s="628"/>
      <c r="AK18" s="628"/>
      <c r="AL18" s="628"/>
      <c r="AM18" s="628"/>
      <c r="AN18" s="628" t="s">
        <v>51</v>
      </c>
      <c r="AO18" s="628"/>
      <c r="AP18" s="628"/>
      <c r="AQ18" s="628"/>
      <c r="AR18" s="628"/>
      <c r="AS18" s="628"/>
    </row>
    <row r="19" spans="1:45" s="27" customFormat="1" ht="192" customHeight="1" x14ac:dyDescent="0.2">
      <c r="A19" s="628"/>
      <c r="B19" s="628"/>
      <c r="C19" s="628"/>
      <c r="D19" s="632" t="s">
        <v>59</v>
      </c>
      <c r="E19" s="632"/>
      <c r="F19" s="632" t="s">
        <v>59</v>
      </c>
      <c r="G19" s="632"/>
      <c r="H19" s="632" t="s">
        <v>0</v>
      </c>
      <c r="I19" s="632"/>
      <c r="J19" s="632" t="s">
        <v>689</v>
      </c>
      <c r="K19" s="632"/>
      <c r="L19" s="632" t="s">
        <v>691</v>
      </c>
      <c r="M19" s="632"/>
      <c r="N19" s="632" t="s">
        <v>0</v>
      </c>
      <c r="O19" s="632"/>
      <c r="P19" s="632" t="s">
        <v>687</v>
      </c>
      <c r="Q19" s="632"/>
      <c r="R19" s="632" t="s">
        <v>688</v>
      </c>
      <c r="S19" s="632"/>
      <c r="T19" s="632" t="s">
        <v>0</v>
      </c>
      <c r="U19" s="632"/>
      <c r="V19" s="632" t="s">
        <v>690</v>
      </c>
      <c r="W19" s="632"/>
      <c r="X19" s="632" t="s">
        <v>59</v>
      </c>
      <c r="Y19" s="632"/>
      <c r="Z19" s="632" t="s">
        <v>0</v>
      </c>
      <c r="AA19" s="632"/>
      <c r="AB19" s="632" t="s">
        <v>59</v>
      </c>
      <c r="AC19" s="632"/>
      <c r="AD19" s="632" t="s">
        <v>59</v>
      </c>
      <c r="AE19" s="632"/>
      <c r="AF19" s="632" t="s">
        <v>0</v>
      </c>
      <c r="AG19" s="632"/>
      <c r="AH19" s="632" t="s">
        <v>59</v>
      </c>
      <c r="AI19" s="632"/>
      <c r="AJ19" s="632" t="s">
        <v>59</v>
      </c>
      <c r="AK19" s="632"/>
      <c r="AL19" s="632" t="s">
        <v>0</v>
      </c>
      <c r="AM19" s="632"/>
      <c r="AN19" s="632" t="s">
        <v>59</v>
      </c>
      <c r="AO19" s="632"/>
      <c r="AP19" s="632" t="s">
        <v>59</v>
      </c>
      <c r="AQ19" s="632"/>
      <c r="AR19" s="632" t="s">
        <v>0</v>
      </c>
      <c r="AS19" s="632"/>
    </row>
    <row r="20" spans="1:45" ht="128.25" customHeight="1" x14ac:dyDescent="0.2">
      <c r="A20" s="628"/>
      <c r="B20" s="628"/>
      <c r="C20" s="628"/>
      <c r="D20" s="40" t="s">
        <v>161</v>
      </c>
      <c r="E20" s="40" t="s">
        <v>162</v>
      </c>
      <c r="F20" s="40" t="s">
        <v>161</v>
      </c>
      <c r="G20" s="40" t="s">
        <v>162</v>
      </c>
      <c r="H20" s="40" t="s">
        <v>161</v>
      </c>
      <c r="I20" s="40" t="s">
        <v>162</v>
      </c>
      <c r="J20" s="40" t="s">
        <v>161</v>
      </c>
      <c r="K20" s="40" t="s">
        <v>162</v>
      </c>
      <c r="L20" s="40" t="s">
        <v>161</v>
      </c>
      <c r="M20" s="40" t="s">
        <v>162</v>
      </c>
      <c r="N20" s="40" t="s">
        <v>161</v>
      </c>
      <c r="O20" s="40" t="s">
        <v>162</v>
      </c>
      <c r="P20" s="40" t="s">
        <v>52</v>
      </c>
      <c r="Q20" s="40" t="s">
        <v>162</v>
      </c>
      <c r="R20" s="40" t="s">
        <v>161</v>
      </c>
      <c r="S20" s="40" t="s">
        <v>162</v>
      </c>
      <c r="T20" s="40" t="s">
        <v>161</v>
      </c>
      <c r="U20" s="40" t="s">
        <v>162</v>
      </c>
      <c r="V20" s="40" t="s">
        <v>161</v>
      </c>
      <c r="W20" s="40" t="s">
        <v>162</v>
      </c>
      <c r="X20" s="40" t="s">
        <v>161</v>
      </c>
      <c r="Y20" s="40" t="s">
        <v>162</v>
      </c>
      <c r="Z20" s="40" t="s">
        <v>161</v>
      </c>
      <c r="AA20" s="40" t="s">
        <v>162</v>
      </c>
      <c r="AB20" s="40" t="s">
        <v>161</v>
      </c>
      <c r="AC20" s="40" t="s">
        <v>162</v>
      </c>
      <c r="AD20" s="40" t="s">
        <v>161</v>
      </c>
      <c r="AE20" s="40" t="s">
        <v>162</v>
      </c>
      <c r="AF20" s="40" t="s">
        <v>161</v>
      </c>
      <c r="AG20" s="40" t="s">
        <v>162</v>
      </c>
      <c r="AH20" s="40" t="s">
        <v>161</v>
      </c>
      <c r="AI20" s="40" t="s">
        <v>162</v>
      </c>
      <c r="AJ20" s="40" t="s">
        <v>161</v>
      </c>
      <c r="AK20" s="40" t="s">
        <v>162</v>
      </c>
      <c r="AL20" s="40" t="s">
        <v>161</v>
      </c>
      <c r="AM20" s="40" t="s">
        <v>162</v>
      </c>
      <c r="AN20" s="40" t="s">
        <v>161</v>
      </c>
      <c r="AO20" s="40" t="s">
        <v>162</v>
      </c>
      <c r="AP20" s="40" t="s">
        <v>161</v>
      </c>
      <c r="AQ20" s="40" t="s">
        <v>162</v>
      </c>
      <c r="AR20" s="40" t="s">
        <v>161</v>
      </c>
      <c r="AS20" s="40" t="s">
        <v>162</v>
      </c>
    </row>
    <row r="21" spans="1:45" s="29" customFormat="1" ht="15.75" x14ac:dyDescent="0.25">
      <c r="A21" s="50">
        <v>1</v>
      </c>
      <c r="B21" s="28">
        <v>2</v>
      </c>
      <c r="C21" s="50">
        <v>3</v>
      </c>
      <c r="D21" s="92" t="s">
        <v>106</v>
      </c>
      <c r="E21" s="92" t="s">
        <v>113</v>
      </c>
      <c r="F21" s="92" t="s">
        <v>114</v>
      </c>
      <c r="G21" s="92" t="s">
        <v>150</v>
      </c>
      <c r="H21" s="92" t="s">
        <v>173</v>
      </c>
      <c r="I21" s="92" t="s">
        <v>173</v>
      </c>
      <c r="J21" s="92" t="s">
        <v>99</v>
      </c>
      <c r="K21" s="92" t="s">
        <v>100</v>
      </c>
      <c r="L21" s="92" t="s">
        <v>115</v>
      </c>
      <c r="M21" s="92" t="s">
        <v>116</v>
      </c>
      <c r="N21" s="92" t="s">
        <v>171</v>
      </c>
      <c r="O21" s="92" t="s">
        <v>171</v>
      </c>
      <c r="P21" s="92" t="s">
        <v>102</v>
      </c>
      <c r="Q21" s="92" t="s">
        <v>103</v>
      </c>
      <c r="R21" s="92" t="s">
        <v>104</v>
      </c>
      <c r="S21" s="92" t="s">
        <v>105</v>
      </c>
      <c r="T21" s="92" t="s">
        <v>172</v>
      </c>
      <c r="U21" s="92" t="s">
        <v>172</v>
      </c>
      <c r="V21" s="92" t="s">
        <v>118</v>
      </c>
      <c r="W21" s="92" t="s">
        <v>119</v>
      </c>
      <c r="X21" s="92" t="s">
        <v>151</v>
      </c>
      <c r="Y21" s="92" t="s">
        <v>152</v>
      </c>
      <c r="Z21" s="92" t="s">
        <v>174</v>
      </c>
      <c r="AA21" s="92" t="s">
        <v>174</v>
      </c>
      <c r="AB21" s="92" t="s">
        <v>121</v>
      </c>
      <c r="AC21" s="92" t="s">
        <v>122</v>
      </c>
      <c r="AD21" s="92" t="s">
        <v>126</v>
      </c>
      <c r="AE21" s="92" t="s">
        <v>127</v>
      </c>
      <c r="AF21" s="92" t="s">
        <v>175</v>
      </c>
      <c r="AG21" s="92" t="s">
        <v>175</v>
      </c>
      <c r="AH21" s="92" t="s">
        <v>153</v>
      </c>
      <c r="AI21" s="92" t="s">
        <v>154</v>
      </c>
      <c r="AJ21" s="92" t="s">
        <v>155</v>
      </c>
      <c r="AK21" s="92" t="s">
        <v>156</v>
      </c>
      <c r="AL21" s="92" t="s">
        <v>176</v>
      </c>
      <c r="AM21" s="92" t="s">
        <v>176</v>
      </c>
      <c r="AN21" s="92" t="s">
        <v>157</v>
      </c>
      <c r="AO21" s="92" t="s">
        <v>158</v>
      </c>
      <c r="AP21" s="92" t="s">
        <v>159</v>
      </c>
      <c r="AQ21" s="92" t="s">
        <v>160</v>
      </c>
      <c r="AR21" s="92" t="s">
        <v>177</v>
      </c>
      <c r="AS21" s="92" t="s">
        <v>177</v>
      </c>
    </row>
    <row r="22" spans="1:45" s="29" customFormat="1" ht="15.75" x14ac:dyDescent="0.25">
      <c r="A22" s="50"/>
      <c r="B22" s="28"/>
      <c r="C22" s="50"/>
      <c r="D22" s="92"/>
      <c r="E22" s="92"/>
      <c r="F22" s="92"/>
      <c r="G22" s="92"/>
      <c r="H22" s="92"/>
      <c r="I22" s="92"/>
      <c r="J22" s="92"/>
      <c r="K22" s="92"/>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row>
    <row r="23" spans="1:45" s="29" customFormat="1" ht="31.5" x14ac:dyDescent="0.25">
      <c r="A23" s="210">
        <v>0</v>
      </c>
      <c r="B23" s="171" t="s">
        <v>735</v>
      </c>
      <c r="C23" s="50"/>
      <c r="D23" s="92"/>
      <c r="E23" s="92"/>
      <c r="F23" s="92"/>
      <c r="G23" s="92"/>
      <c r="H23" s="92"/>
      <c r="I23" s="92"/>
      <c r="J23" s="217"/>
      <c r="K23" s="217"/>
      <c r="L23" s="286">
        <f>L37+L100</f>
        <v>36.489999999999995</v>
      </c>
      <c r="M23" s="217"/>
      <c r="N23" s="217"/>
      <c r="O23" s="217"/>
      <c r="P23" s="217"/>
      <c r="Q23" s="217"/>
      <c r="R23" s="217"/>
      <c r="S23" s="217"/>
      <c r="T23" s="217"/>
      <c r="U23" s="217"/>
      <c r="V23" s="286">
        <f>V100</f>
        <v>2.27</v>
      </c>
      <c r="W23" s="92"/>
      <c r="X23" s="92"/>
      <c r="Y23" s="92"/>
      <c r="Z23" s="92"/>
      <c r="AA23" s="92"/>
      <c r="AB23" s="92"/>
      <c r="AC23" s="92"/>
      <c r="AD23" s="92"/>
      <c r="AE23" s="92"/>
      <c r="AF23" s="92"/>
      <c r="AG23" s="92"/>
      <c r="AH23" s="92"/>
      <c r="AI23" s="92"/>
      <c r="AJ23" s="92"/>
      <c r="AK23" s="92"/>
      <c r="AL23" s="92"/>
      <c r="AM23" s="92"/>
      <c r="AN23" s="92"/>
      <c r="AO23" s="92"/>
      <c r="AP23" s="92"/>
      <c r="AQ23" s="92"/>
      <c r="AR23" s="92"/>
      <c r="AS23" s="92"/>
    </row>
    <row r="24" spans="1:45" s="29" customFormat="1" ht="15.75" x14ac:dyDescent="0.25">
      <c r="A24" s="50" t="s">
        <v>736</v>
      </c>
      <c r="B24" s="170" t="s">
        <v>737</v>
      </c>
      <c r="C24" s="50"/>
      <c r="D24" s="92"/>
      <c r="E24" s="92"/>
      <c r="F24" s="92"/>
      <c r="G24" s="92"/>
      <c r="H24" s="92"/>
      <c r="I24" s="92"/>
      <c r="J24" s="92"/>
      <c r="K24" s="92"/>
      <c r="L24" s="286" t="s">
        <v>763</v>
      </c>
      <c r="M24" s="92"/>
      <c r="N24" s="92"/>
      <c r="O24" s="92"/>
      <c r="P24" s="92"/>
      <c r="Q24" s="92"/>
      <c r="R24" s="92"/>
      <c r="S24" s="92"/>
      <c r="T24" s="92"/>
      <c r="U24" s="92"/>
      <c r="V24" s="92" t="s">
        <v>763</v>
      </c>
      <c r="W24" s="92"/>
      <c r="X24" s="92"/>
      <c r="Y24" s="92"/>
      <c r="Z24" s="92"/>
      <c r="AA24" s="92"/>
      <c r="AB24" s="92"/>
      <c r="AC24" s="92"/>
      <c r="AD24" s="92"/>
      <c r="AE24" s="92"/>
      <c r="AF24" s="92"/>
      <c r="AG24" s="92"/>
      <c r="AH24" s="92"/>
      <c r="AI24" s="92"/>
      <c r="AJ24" s="92"/>
      <c r="AK24" s="92"/>
      <c r="AL24" s="92"/>
      <c r="AM24" s="92"/>
      <c r="AN24" s="92"/>
      <c r="AO24" s="92"/>
      <c r="AP24" s="92"/>
      <c r="AQ24" s="92"/>
      <c r="AR24" s="92"/>
      <c r="AS24" s="92"/>
    </row>
    <row r="25" spans="1:45" s="29" customFormat="1" ht="31.5" x14ac:dyDescent="0.25">
      <c r="A25" s="50" t="s">
        <v>738</v>
      </c>
      <c r="B25" s="170" t="s">
        <v>762</v>
      </c>
      <c r="C25" s="50"/>
      <c r="D25" s="92"/>
      <c r="E25" s="92"/>
      <c r="F25" s="92"/>
      <c r="G25" s="92"/>
      <c r="H25" s="92"/>
      <c r="I25" s="92"/>
      <c r="J25" s="92"/>
      <c r="K25" s="92"/>
      <c r="L25" s="286">
        <f>L37</f>
        <v>31.689999999999998</v>
      </c>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row>
    <row r="26" spans="1:45" s="29" customFormat="1" ht="63" x14ac:dyDescent="0.25">
      <c r="A26" s="50" t="s">
        <v>739</v>
      </c>
      <c r="B26" s="170" t="s">
        <v>740</v>
      </c>
      <c r="C26" s="50"/>
      <c r="D26" s="92"/>
      <c r="E26" s="92"/>
      <c r="F26" s="92"/>
      <c r="G26" s="92"/>
      <c r="H26" s="92"/>
      <c r="I26" s="92"/>
      <c r="J26" s="92"/>
      <c r="K26" s="92"/>
      <c r="L26" s="286" t="s">
        <v>763</v>
      </c>
      <c r="M26" s="92"/>
      <c r="N26" s="92"/>
      <c r="O26" s="92"/>
      <c r="P26" s="92"/>
      <c r="Q26" s="92"/>
      <c r="R26" s="92"/>
      <c r="S26" s="92"/>
      <c r="T26" s="92"/>
      <c r="U26" s="92"/>
      <c r="V26" s="92" t="s">
        <v>763</v>
      </c>
      <c r="W26" s="92"/>
      <c r="X26" s="92"/>
      <c r="Y26" s="92"/>
      <c r="Z26" s="92"/>
      <c r="AA26" s="92"/>
      <c r="AB26" s="92"/>
      <c r="AC26" s="92"/>
      <c r="AD26" s="92"/>
      <c r="AE26" s="92"/>
      <c r="AF26" s="92"/>
      <c r="AG26" s="92"/>
      <c r="AH26" s="92"/>
      <c r="AI26" s="92"/>
      <c r="AJ26" s="92"/>
      <c r="AK26" s="92"/>
      <c r="AL26" s="92"/>
      <c r="AM26" s="92"/>
      <c r="AN26" s="92"/>
      <c r="AO26" s="92"/>
      <c r="AP26" s="92"/>
      <c r="AQ26" s="92"/>
      <c r="AR26" s="92"/>
      <c r="AS26" s="92"/>
    </row>
    <row r="27" spans="1:45" s="29" customFormat="1" ht="31.5" x14ac:dyDescent="0.25">
      <c r="A27" s="50" t="s">
        <v>741</v>
      </c>
      <c r="B27" s="170" t="s">
        <v>742</v>
      </c>
      <c r="C27" s="50"/>
      <c r="D27" s="92"/>
      <c r="E27" s="92"/>
      <c r="F27" s="92"/>
      <c r="G27" s="92"/>
      <c r="H27" s="92"/>
      <c r="I27" s="92"/>
      <c r="J27" s="92"/>
      <c r="K27" s="92"/>
      <c r="L27" s="286">
        <f>L100</f>
        <v>4.8</v>
      </c>
      <c r="M27" s="92"/>
      <c r="N27" s="92"/>
      <c r="O27" s="92"/>
      <c r="P27" s="92"/>
      <c r="Q27" s="92"/>
      <c r="R27" s="92"/>
      <c r="S27" s="92"/>
      <c r="T27" s="92"/>
      <c r="U27" s="92"/>
      <c r="V27" s="92" t="s">
        <v>763</v>
      </c>
      <c r="W27" s="92"/>
      <c r="X27" s="92"/>
      <c r="Y27" s="92"/>
      <c r="Z27" s="92"/>
      <c r="AA27" s="92"/>
      <c r="AB27" s="92"/>
      <c r="AC27" s="92"/>
      <c r="AD27" s="92"/>
      <c r="AE27" s="92"/>
      <c r="AF27" s="92"/>
      <c r="AG27" s="92"/>
      <c r="AH27" s="92"/>
      <c r="AI27" s="92"/>
      <c r="AJ27" s="92"/>
      <c r="AK27" s="92"/>
      <c r="AL27" s="92"/>
      <c r="AM27" s="92"/>
      <c r="AN27" s="92"/>
      <c r="AO27" s="92"/>
      <c r="AP27" s="92"/>
      <c r="AQ27" s="92"/>
      <c r="AR27" s="92"/>
      <c r="AS27" s="92"/>
    </row>
    <row r="28" spans="1:45" s="29" customFormat="1" ht="47.25" x14ac:dyDescent="0.25">
      <c r="A28" s="50" t="s">
        <v>743</v>
      </c>
      <c r="B28" s="170" t="s">
        <v>744</v>
      </c>
      <c r="C28" s="50"/>
      <c r="D28" s="92" t="s">
        <v>763</v>
      </c>
      <c r="E28" s="92"/>
      <c r="F28" s="92"/>
      <c r="G28" s="92"/>
      <c r="H28" s="92"/>
      <c r="I28" s="92"/>
      <c r="J28" s="92"/>
      <c r="K28" s="92"/>
      <c r="L28" s="286" t="s">
        <v>763</v>
      </c>
      <c r="M28" s="92"/>
      <c r="N28" s="92"/>
      <c r="O28" s="92"/>
      <c r="P28" s="92"/>
      <c r="Q28" s="92"/>
      <c r="R28" s="92"/>
      <c r="S28" s="92"/>
      <c r="T28" s="92"/>
      <c r="U28" s="92"/>
      <c r="V28" s="92" t="s">
        <v>763</v>
      </c>
      <c r="W28" s="92"/>
      <c r="X28" s="92"/>
      <c r="Y28" s="92"/>
      <c r="Z28" s="92"/>
      <c r="AA28" s="92"/>
      <c r="AB28" s="92"/>
      <c r="AC28" s="92"/>
      <c r="AD28" s="92"/>
      <c r="AE28" s="92"/>
      <c r="AF28" s="92"/>
      <c r="AG28" s="92"/>
      <c r="AH28" s="92"/>
      <c r="AI28" s="92"/>
      <c r="AJ28" s="92"/>
      <c r="AK28" s="92"/>
      <c r="AL28" s="92"/>
      <c r="AM28" s="92"/>
      <c r="AN28" s="92"/>
      <c r="AO28" s="92"/>
      <c r="AP28" s="92"/>
      <c r="AQ28" s="92"/>
      <c r="AR28" s="92"/>
      <c r="AS28" s="92"/>
    </row>
    <row r="29" spans="1:45" s="29" customFormat="1" ht="15.75" x14ac:dyDescent="0.25">
      <c r="A29" s="50" t="s">
        <v>745</v>
      </c>
      <c r="B29" s="170" t="s">
        <v>746</v>
      </c>
      <c r="C29" s="50"/>
      <c r="D29" s="92"/>
      <c r="E29" s="92"/>
      <c r="F29" s="92"/>
      <c r="G29" s="92"/>
      <c r="H29" s="92"/>
      <c r="I29" s="92"/>
      <c r="J29" s="92"/>
      <c r="K29" s="92"/>
      <c r="L29" s="286" t="s">
        <v>763</v>
      </c>
      <c r="M29" s="92"/>
      <c r="N29" s="92"/>
      <c r="O29" s="92"/>
      <c r="P29" s="92"/>
      <c r="Q29" s="92"/>
      <c r="R29" s="92"/>
      <c r="S29" s="92"/>
      <c r="T29" s="92"/>
      <c r="U29" s="92"/>
      <c r="V29" s="92" t="s">
        <v>763</v>
      </c>
      <c r="W29" s="92"/>
      <c r="X29" s="92"/>
      <c r="Y29" s="92"/>
      <c r="Z29" s="92"/>
      <c r="AA29" s="92"/>
      <c r="AB29" s="92"/>
      <c r="AC29" s="92"/>
      <c r="AD29" s="92"/>
      <c r="AE29" s="92"/>
      <c r="AF29" s="92"/>
      <c r="AG29" s="92"/>
      <c r="AH29" s="92"/>
      <c r="AI29" s="92"/>
      <c r="AJ29" s="92"/>
      <c r="AK29" s="92"/>
      <c r="AL29" s="92"/>
      <c r="AM29" s="92"/>
      <c r="AN29" s="92"/>
      <c r="AO29" s="92"/>
      <c r="AP29" s="92"/>
      <c r="AQ29" s="92"/>
      <c r="AR29" s="92"/>
      <c r="AS29" s="92"/>
    </row>
    <row r="30" spans="1:45" s="29" customFormat="1" ht="15.75" x14ac:dyDescent="0.25">
      <c r="A30" s="50"/>
      <c r="B30" s="28"/>
      <c r="C30" s="50"/>
      <c r="D30" s="92"/>
      <c r="E30" s="92"/>
      <c r="F30" s="92"/>
      <c r="G30" s="92"/>
      <c r="H30" s="92"/>
      <c r="I30" s="92"/>
      <c r="J30" s="92"/>
      <c r="K30" s="92"/>
      <c r="L30" s="286"/>
      <c r="M30" s="92"/>
      <c r="N30" s="92"/>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row>
    <row r="31" spans="1:45" s="29" customFormat="1" ht="31.5" x14ac:dyDescent="0.25">
      <c r="A31" s="50">
        <v>1</v>
      </c>
      <c r="B31" s="170" t="s">
        <v>579</v>
      </c>
      <c r="C31" s="50"/>
      <c r="D31" s="92"/>
      <c r="E31" s="92"/>
      <c r="F31" s="92"/>
      <c r="G31" s="92"/>
      <c r="H31" s="92"/>
      <c r="I31" s="92"/>
      <c r="J31" s="92"/>
      <c r="K31" s="92"/>
      <c r="L31" s="286"/>
      <c r="M31" s="92"/>
      <c r="N31" s="92"/>
      <c r="O31" s="92"/>
      <c r="P31" s="92"/>
      <c r="Q31" s="92"/>
      <c r="R31" s="92"/>
      <c r="S31" s="92"/>
      <c r="T31" s="92"/>
      <c r="U31" s="92"/>
      <c r="V31" s="92"/>
      <c r="W31" s="92"/>
      <c r="X31" s="92"/>
      <c r="Y31" s="92"/>
      <c r="Z31" s="92"/>
      <c r="AA31" s="92"/>
      <c r="AB31" s="92"/>
      <c r="AC31" s="92"/>
      <c r="AD31" s="92"/>
      <c r="AE31" s="92"/>
      <c r="AF31" s="92"/>
      <c r="AG31" s="92"/>
      <c r="AH31" s="92"/>
      <c r="AI31" s="92"/>
      <c r="AJ31" s="92"/>
      <c r="AK31" s="92"/>
      <c r="AL31" s="92"/>
      <c r="AM31" s="92"/>
      <c r="AN31" s="92"/>
      <c r="AO31" s="92"/>
      <c r="AP31" s="92"/>
      <c r="AQ31" s="92"/>
      <c r="AR31" s="92"/>
      <c r="AS31" s="92"/>
    </row>
    <row r="32" spans="1:45" s="29" customFormat="1" ht="31.5" x14ac:dyDescent="0.25">
      <c r="A32" s="173" t="s">
        <v>550</v>
      </c>
      <c r="B32" s="171" t="s">
        <v>747</v>
      </c>
      <c r="C32" s="50"/>
      <c r="D32" s="92" t="s">
        <v>763</v>
      </c>
      <c r="E32" s="92"/>
      <c r="F32" s="92"/>
      <c r="G32" s="92"/>
      <c r="H32" s="92"/>
      <c r="I32" s="92"/>
      <c r="J32" s="92"/>
      <c r="K32" s="92"/>
      <c r="L32" s="286"/>
      <c r="M32" s="92"/>
      <c r="N32" s="92"/>
      <c r="O32" s="92"/>
      <c r="P32" s="92"/>
      <c r="Q32" s="92"/>
      <c r="R32" s="92"/>
      <c r="S32" s="92"/>
      <c r="T32" s="92"/>
      <c r="U32" s="92"/>
      <c r="V32" s="92"/>
      <c r="W32" s="92"/>
      <c r="X32" s="92"/>
      <c r="Y32" s="92"/>
      <c r="Z32" s="92"/>
      <c r="AA32" s="92"/>
      <c r="AB32" s="92"/>
      <c r="AC32" s="92"/>
      <c r="AD32" s="92"/>
      <c r="AE32" s="92"/>
      <c r="AF32" s="92"/>
      <c r="AG32" s="92"/>
      <c r="AH32" s="92"/>
      <c r="AI32" s="92"/>
      <c r="AJ32" s="92"/>
      <c r="AK32" s="92"/>
      <c r="AL32" s="92"/>
      <c r="AM32" s="92"/>
      <c r="AN32" s="92"/>
      <c r="AO32" s="92"/>
      <c r="AP32" s="92"/>
      <c r="AQ32" s="92"/>
      <c r="AR32" s="92"/>
      <c r="AS32" s="92"/>
    </row>
    <row r="33" spans="1:45" s="29" customFormat="1" ht="47.25" x14ac:dyDescent="0.25">
      <c r="A33" s="46" t="s">
        <v>552</v>
      </c>
      <c r="B33" s="170" t="s">
        <v>748</v>
      </c>
      <c r="C33" s="50"/>
      <c r="D33" s="92" t="s">
        <v>763</v>
      </c>
      <c r="E33" s="92"/>
      <c r="F33" s="92"/>
      <c r="G33" s="92"/>
      <c r="H33" s="92"/>
      <c r="I33" s="92"/>
      <c r="J33" s="92"/>
      <c r="K33" s="92"/>
      <c r="L33" s="286"/>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c r="AQ33" s="92"/>
      <c r="AR33" s="92"/>
      <c r="AS33" s="92"/>
    </row>
    <row r="34" spans="1:45" s="29" customFormat="1" ht="31.5" x14ac:dyDescent="0.25">
      <c r="A34" s="46" t="s">
        <v>553</v>
      </c>
      <c r="B34" s="170" t="s">
        <v>523</v>
      </c>
      <c r="C34" s="50"/>
      <c r="D34" s="92" t="s">
        <v>763</v>
      </c>
      <c r="E34" s="92"/>
      <c r="F34" s="92"/>
      <c r="G34" s="92"/>
      <c r="H34" s="92"/>
      <c r="I34" s="92"/>
      <c r="J34" s="92"/>
      <c r="K34" s="92"/>
      <c r="L34" s="286"/>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c r="AQ34" s="92"/>
      <c r="AR34" s="92"/>
      <c r="AS34" s="92"/>
    </row>
    <row r="35" spans="1:45" s="29" customFormat="1" ht="47.25" x14ac:dyDescent="0.25">
      <c r="A35" s="46" t="s">
        <v>554</v>
      </c>
      <c r="B35" s="170" t="s">
        <v>522</v>
      </c>
      <c r="C35" s="50"/>
      <c r="D35" s="92" t="s">
        <v>763</v>
      </c>
      <c r="E35" s="92"/>
      <c r="F35" s="92"/>
      <c r="G35" s="92"/>
      <c r="H35" s="92"/>
      <c r="I35" s="92"/>
      <c r="J35" s="92"/>
      <c r="K35" s="92"/>
      <c r="L35" s="286"/>
      <c r="M35" s="92"/>
      <c r="N35" s="92"/>
      <c r="O35" s="92"/>
      <c r="P35" s="92"/>
      <c r="Q35" s="92"/>
      <c r="R35" s="92"/>
      <c r="S35" s="92"/>
      <c r="T35" s="92"/>
      <c r="U35" s="92"/>
      <c r="V35" s="92"/>
      <c r="W35" s="92"/>
      <c r="X35" s="92"/>
      <c r="Y35" s="92"/>
      <c r="Z35" s="92"/>
      <c r="AA35" s="92"/>
      <c r="AB35" s="92"/>
      <c r="AC35" s="92"/>
      <c r="AD35" s="92"/>
      <c r="AE35" s="92"/>
      <c r="AF35" s="92"/>
      <c r="AG35" s="92"/>
      <c r="AH35" s="92"/>
      <c r="AI35" s="92"/>
      <c r="AJ35" s="92"/>
      <c r="AK35" s="92"/>
      <c r="AL35" s="92"/>
      <c r="AM35" s="92"/>
      <c r="AN35" s="92"/>
      <c r="AO35" s="92"/>
      <c r="AP35" s="92"/>
      <c r="AQ35" s="92"/>
      <c r="AR35" s="92"/>
      <c r="AS35" s="92"/>
    </row>
    <row r="36" spans="1:45" s="29" customFormat="1" ht="78.75" x14ac:dyDescent="0.25">
      <c r="A36" s="46" t="s">
        <v>555</v>
      </c>
      <c r="B36" s="170" t="s">
        <v>749</v>
      </c>
      <c r="C36" s="50"/>
      <c r="D36" s="92" t="s">
        <v>763</v>
      </c>
      <c r="E36" s="92"/>
      <c r="F36" s="92"/>
      <c r="G36" s="92"/>
      <c r="H36" s="92"/>
      <c r="I36" s="92"/>
      <c r="J36" s="92"/>
      <c r="K36" s="92"/>
      <c r="L36" s="286"/>
      <c r="M36" s="92"/>
      <c r="N36" s="92"/>
      <c r="O36" s="92"/>
      <c r="P36" s="92"/>
      <c r="Q36" s="92"/>
      <c r="R36" s="92"/>
      <c r="S36" s="92"/>
      <c r="T36" s="92"/>
      <c r="U36" s="92"/>
      <c r="V36" s="92"/>
      <c r="W36" s="92"/>
      <c r="X36" s="92"/>
      <c r="Y36" s="92"/>
      <c r="Z36" s="92"/>
      <c r="AA36" s="92"/>
      <c r="AB36" s="92"/>
      <c r="AC36" s="92"/>
      <c r="AD36" s="92"/>
      <c r="AE36" s="92"/>
      <c r="AF36" s="92"/>
      <c r="AG36" s="92"/>
      <c r="AH36" s="92"/>
      <c r="AI36" s="92"/>
      <c r="AJ36" s="92"/>
      <c r="AK36" s="92"/>
      <c r="AL36" s="92"/>
      <c r="AM36" s="92"/>
      <c r="AN36" s="92"/>
      <c r="AO36" s="92"/>
      <c r="AP36" s="92"/>
      <c r="AQ36" s="92"/>
      <c r="AR36" s="92"/>
      <c r="AS36" s="92"/>
    </row>
    <row r="37" spans="1:45" s="29" customFormat="1" ht="47.25" x14ac:dyDescent="0.25">
      <c r="A37" s="173" t="s">
        <v>551</v>
      </c>
      <c r="B37" s="171" t="s">
        <v>750</v>
      </c>
      <c r="C37" s="50"/>
      <c r="D37" s="92"/>
      <c r="E37" s="92"/>
      <c r="F37" s="92"/>
      <c r="G37" s="92"/>
      <c r="H37" s="92"/>
      <c r="I37" s="92"/>
      <c r="J37" s="217"/>
      <c r="K37" s="92"/>
      <c r="L37" s="286">
        <f>L41+L39</f>
        <v>31.689999999999998</v>
      </c>
      <c r="M37" s="217"/>
      <c r="N37" s="217"/>
      <c r="O37" s="217"/>
      <c r="P37" s="217"/>
      <c r="Q37" s="217"/>
      <c r="R37" s="217"/>
      <c r="S37" s="92"/>
      <c r="T37" s="92"/>
      <c r="U37" s="92"/>
      <c r="V37" s="92"/>
      <c r="W37" s="92"/>
      <c r="X37" s="92"/>
      <c r="Y37" s="92"/>
      <c r="Z37" s="92"/>
      <c r="AA37" s="92"/>
      <c r="AB37" s="92"/>
      <c r="AC37" s="92"/>
      <c r="AD37" s="92"/>
      <c r="AE37" s="92"/>
      <c r="AF37" s="92"/>
      <c r="AG37" s="92"/>
      <c r="AH37" s="92"/>
      <c r="AI37" s="92"/>
      <c r="AJ37" s="92"/>
      <c r="AK37" s="92"/>
      <c r="AL37" s="92"/>
      <c r="AM37" s="92"/>
      <c r="AN37" s="92"/>
      <c r="AO37" s="92"/>
      <c r="AP37" s="92"/>
      <c r="AQ37" s="92"/>
      <c r="AR37" s="92"/>
      <c r="AS37" s="92"/>
    </row>
    <row r="38" spans="1:45" s="29" customFormat="1" ht="63" customHeight="1" x14ac:dyDescent="0.25">
      <c r="A38" s="46" t="s">
        <v>556</v>
      </c>
      <c r="B38" s="172" t="s">
        <v>764</v>
      </c>
      <c r="C38" s="50"/>
      <c r="D38" s="92"/>
      <c r="E38" s="92"/>
      <c r="F38" s="92"/>
      <c r="G38" s="92"/>
      <c r="H38" s="92"/>
      <c r="I38" s="92"/>
      <c r="J38" s="92"/>
      <c r="K38" s="92"/>
      <c r="L38" s="286">
        <f>L41</f>
        <v>31.689999999999998</v>
      </c>
      <c r="M38" s="92"/>
      <c r="N38" s="92"/>
      <c r="O38" s="92"/>
      <c r="P38" s="92"/>
      <c r="Q38" s="92"/>
      <c r="R38" s="92"/>
      <c r="S38" s="92"/>
      <c r="T38" s="92"/>
      <c r="U38" s="92"/>
      <c r="V38" s="92"/>
      <c r="W38" s="92"/>
      <c r="X38" s="92"/>
      <c r="Y38" s="92"/>
      <c r="Z38" s="92"/>
      <c r="AA38" s="92"/>
      <c r="AB38" s="92"/>
      <c r="AC38" s="92"/>
      <c r="AD38" s="92"/>
      <c r="AE38" s="92"/>
      <c r="AF38" s="92"/>
      <c r="AG38" s="92"/>
      <c r="AH38" s="92"/>
      <c r="AI38" s="92"/>
      <c r="AJ38" s="92"/>
      <c r="AK38" s="92"/>
      <c r="AL38" s="92"/>
      <c r="AM38" s="92"/>
      <c r="AN38" s="92"/>
      <c r="AO38" s="92"/>
      <c r="AP38" s="92"/>
      <c r="AQ38" s="92"/>
      <c r="AR38" s="92"/>
      <c r="AS38" s="92"/>
    </row>
    <row r="39" spans="1:45" s="29" customFormat="1" ht="36.75" customHeight="1" x14ac:dyDescent="0.25">
      <c r="A39" s="46" t="s">
        <v>603</v>
      </c>
      <c r="B39" s="170" t="s">
        <v>765</v>
      </c>
      <c r="C39" s="50"/>
      <c r="D39" s="92"/>
      <c r="E39" s="92"/>
      <c r="F39" s="92"/>
      <c r="G39" s="92"/>
      <c r="H39" s="92"/>
      <c r="I39" s="92"/>
      <c r="J39" s="92"/>
      <c r="K39" s="92"/>
      <c r="L39" s="286">
        <v>0</v>
      </c>
      <c r="M39" s="92"/>
      <c r="N39" s="92"/>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c r="AP39" s="92"/>
      <c r="AQ39" s="92"/>
      <c r="AR39" s="92"/>
      <c r="AS39" s="92"/>
    </row>
    <row r="40" spans="1:45" s="29" customFormat="1" ht="15.75" x14ac:dyDescent="0.25">
      <c r="A40" s="46"/>
      <c r="B40" s="170"/>
      <c r="C40" s="50"/>
      <c r="D40" s="92"/>
      <c r="E40" s="92"/>
      <c r="F40" s="92"/>
      <c r="G40" s="92"/>
      <c r="H40" s="92"/>
      <c r="I40" s="92"/>
      <c r="J40" s="92"/>
      <c r="K40" s="92"/>
      <c r="L40" s="286"/>
      <c r="M40" s="92"/>
      <c r="N40" s="92"/>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c r="AO40" s="92"/>
      <c r="AP40" s="92"/>
      <c r="AQ40" s="92"/>
      <c r="AR40" s="92"/>
      <c r="AS40" s="92"/>
    </row>
    <row r="41" spans="1:45" s="29" customFormat="1" ht="63" x14ac:dyDescent="0.25">
      <c r="A41" s="46" t="s">
        <v>604</v>
      </c>
      <c r="B41" s="170" t="s">
        <v>766</v>
      </c>
      <c r="C41" s="50"/>
      <c r="D41" s="92"/>
      <c r="E41" s="92"/>
      <c r="F41" s="92"/>
      <c r="G41" s="92"/>
      <c r="H41" s="92"/>
      <c r="I41" s="92"/>
      <c r="J41" s="92"/>
      <c r="K41" s="92"/>
      <c r="L41" s="286">
        <f>SUM(L42:L73)</f>
        <v>31.689999999999998</v>
      </c>
      <c r="M41" s="92"/>
      <c r="N41" s="92"/>
      <c r="O41" s="92"/>
      <c r="P41" s="92"/>
      <c r="Q41" s="92"/>
      <c r="R41" s="92"/>
      <c r="S41" s="92"/>
      <c r="T41" s="92"/>
      <c r="U41" s="92"/>
      <c r="V41" s="92"/>
      <c r="W41" s="92"/>
      <c r="X41" s="92"/>
      <c r="Y41" s="92"/>
      <c r="Z41" s="92"/>
      <c r="AA41" s="92"/>
      <c r="AB41" s="92"/>
      <c r="AC41" s="92"/>
      <c r="AD41" s="92"/>
      <c r="AE41" s="92"/>
      <c r="AF41" s="92"/>
      <c r="AG41" s="92"/>
      <c r="AH41" s="92"/>
      <c r="AI41" s="92"/>
      <c r="AJ41" s="92"/>
      <c r="AK41" s="92"/>
      <c r="AL41" s="92"/>
      <c r="AM41" s="92"/>
      <c r="AN41" s="92"/>
      <c r="AO41" s="92"/>
      <c r="AP41" s="92"/>
      <c r="AQ41" s="92"/>
      <c r="AR41" s="92"/>
      <c r="AS41" s="92"/>
    </row>
    <row r="42" spans="1:45" s="29" customFormat="1" ht="31.5" x14ac:dyDescent="0.25">
      <c r="A42" s="46"/>
      <c r="B42" s="282" t="s">
        <v>830</v>
      </c>
      <c r="C42" s="281" t="s">
        <v>806</v>
      </c>
      <c r="D42" s="92"/>
      <c r="E42" s="92"/>
      <c r="F42" s="92"/>
      <c r="G42" s="92"/>
      <c r="H42" s="92"/>
      <c r="I42" s="92"/>
      <c r="J42" s="92"/>
      <c r="K42" s="92"/>
      <c r="L42" s="286">
        <v>1.26</v>
      </c>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row>
    <row r="43" spans="1:45" s="29" customFormat="1" ht="15.75" x14ac:dyDescent="0.25">
      <c r="A43" s="46"/>
      <c r="B43" s="282" t="s">
        <v>807</v>
      </c>
      <c r="C43" s="281" t="s">
        <v>806</v>
      </c>
      <c r="D43" s="92"/>
      <c r="E43" s="92"/>
      <c r="F43" s="92"/>
      <c r="G43" s="92"/>
      <c r="H43" s="92"/>
      <c r="I43" s="92"/>
      <c r="J43" s="92"/>
      <c r="K43" s="92"/>
      <c r="L43" s="286">
        <v>0</v>
      </c>
      <c r="M43" s="92"/>
      <c r="N43" s="92"/>
      <c r="O43" s="92"/>
      <c r="P43" s="92"/>
      <c r="Q43" s="92"/>
      <c r="R43" s="92"/>
      <c r="S43" s="92"/>
      <c r="T43" s="92"/>
      <c r="U43" s="92"/>
      <c r="V43" s="92"/>
      <c r="W43" s="92"/>
      <c r="X43" s="92"/>
      <c r="Y43" s="92"/>
      <c r="Z43" s="92"/>
      <c r="AA43" s="92"/>
      <c r="AB43" s="92"/>
      <c r="AC43" s="92"/>
      <c r="AD43" s="92"/>
      <c r="AE43" s="92"/>
      <c r="AF43" s="92"/>
      <c r="AG43" s="92"/>
      <c r="AH43" s="92"/>
      <c r="AI43" s="92"/>
      <c r="AJ43" s="92"/>
      <c r="AK43" s="92"/>
      <c r="AL43" s="92"/>
      <c r="AM43" s="92"/>
      <c r="AN43" s="92"/>
      <c r="AO43" s="92"/>
      <c r="AP43" s="92"/>
      <c r="AQ43" s="92"/>
      <c r="AR43" s="92"/>
      <c r="AS43" s="92"/>
    </row>
    <row r="44" spans="1:45" s="29" customFormat="1" ht="31.5" x14ac:dyDescent="0.25">
      <c r="A44" s="46"/>
      <c r="B44" s="282" t="s">
        <v>831</v>
      </c>
      <c r="C44" s="281" t="s">
        <v>806</v>
      </c>
      <c r="D44" s="92"/>
      <c r="E44" s="92"/>
      <c r="F44" s="92"/>
      <c r="G44" s="92"/>
      <c r="H44" s="92"/>
      <c r="I44" s="92"/>
      <c r="J44" s="92"/>
      <c r="K44" s="92"/>
      <c r="L44" s="286">
        <v>0.8</v>
      </c>
      <c r="M44" s="92"/>
      <c r="N44" s="92"/>
      <c r="O44" s="92"/>
      <c r="P44" s="92"/>
      <c r="Q44" s="92"/>
      <c r="R44" s="92"/>
      <c r="S44" s="92"/>
      <c r="T44" s="92"/>
      <c r="U44" s="92"/>
      <c r="V44" s="92"/>
      <c r="W44" s="92"/>
      <c r="X44" s="92"/>
      <c r="Y44" s="92"/>
      <c r="Z44" s="92"/>
      <c r="AA44" s="92"/>
      <c r="AB44" s="92"/>
      <c r="AC44" s="92"/>
      <c r="AD44" s="92"/>
      <c r="AE44" s="92"/>
      <c r="AF44" s="92"/>
      <c r="AG44" s="92"/>
      <c r="AH44" s="92"/>
      <c r="AI44" s="92"/>
      <c r="AJ44" s="92"/>
      <c r="AK44" s="92"/>
      <c r="AL44" s="92"/>
      <c r="AM44" s="92"/>
      <c r="AN44" s="92"/>
      <c r="AO44" s="92"/>
      <c r="AP44" s="92"/>
      <c r="AQ44" s="92"/>
      <c r="AR44" s="92"/>
      <c r="AS44" s="92"/>
    </row>
    <row r="45" spans="1:45" s="29" customFormat="1" ht="15.75" x14ac:dyDescent="0.25">
      <c r="A45" s="46"/>
      <c r="B45" s="282" t="s">
        <v>832</v>
      </c>
      <c r="C45" s="281" t="s">
        <v>806</v>
      </c>
      <c r="D45" s="92"/>
      <c r="E45" s="92"/>
      <c r="F45" s="92"/>
      <c r="G45" s="92"/>
      <c r="H45" s="92"/>
      <c r="I45" s="92"/>
      <c r="J45" s="92"/>
      <c r="K45" s="92"/>
      <c r="L45" s="286">
        <v>0</v>
      </c>
      <c r="M45" s="92"/>
      <c r="N45" s="92"/>
      <c r="O45" s="92"/>
      <c r="P45" s="92"/>
      <c r="Q45" s="92"/>
      <c r="R45" s="92"/>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c r="AQ45" s="92"/>
      <c r="AR45" s="92"/>
      <c r="AS45" s="92"/>
    </row>
    <row r="46" spans="1:45" s="29" customFormat="1" ht="31.5" x14ac:dyDescent="0.25">
      <c r="A46" s="46"/>
      <c r="B46" s="282" t="s">
        <v>833</v>
      </c>
      <c r="C46" s="281" t="s">
        <v>806</v>
      </c>
      <c r="D46" s="92"/>
      <c r="E46" s="92"/>
      <c r="F46" s="92"/>
      <c r="G46" s="92"/>
      <c r="H46" s="92"/>
      <c r="I46" s="92"/>
      <c r="J46" s="92"/>
      <c r="K46" s="92"/>
      <c r="L46" s="286">
        <v>0.8</v>
      </c>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row>
    <row r="47" spans="1:45" s="29" customFormat="1" ht="31.5" x14ac:dyDescent="0.25">
      <c r="A47" s="46"/>
      <c r="B47" s="282" t="s">
        <v>808</v>
      </c>
      <c r="C47" s="281" t="s">
        <v>806</v>
      </c>
      <c r="D47" s="92"/>
      <c r="E47" s="92"/>
      <c r="F47" s="92"/>
      <c r="G47" s="92"/>
      <c r="H47" s="92"/>
      <c r="I47" s="92"/>
      <c r="J47" s="92"/>
      <c r="K47" s="92"/>
      <c r="L47" s="286">
        <v>0</v>
      </c>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row>
    <row r="48" spans="1:45" s="29" customFormat="1" ht="47.25" x14ac:dyDescent="0.25">
      <c r="A48" s="46"/>
      <c r="B48" s="314" t="s">
        <v>942</v>
      </c>
      <c r="C48" s="315" t="s">
        <v>809</v>
      </c>
      <c r="D48" s="92"/>
      <c r="E48" s="92"/>
      <c r="F48" s="92"/>
      <c r="G48" s="92"/>
      <c r="H48" s="92"/>
      <c r="I48" s="92"/>
      <c r="J48" s="92"/>
      <c r="K48" s="92"/>
      <c r="L48" s="294">
        <v>0.8</v>
      </c>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AQ48" s="92"/>
      <c r="AR48" s="92"/>
      <c r="AS48" s="92"/>
    </row>
    <row r="49" spans="1:45" s="29" customFormat="1" ht="47.25" x14ac:dyDescent="0.25">
      <c r="A49" s="46"/>
      <c r="B49" s="314" t="s">
        <v>943</v>
      </c>
      <c r="C49" s="315" t="s">
        <v>809</v>
      </c>
      <c r="D49" s="92"/>
      <c r="E49" s="92"/>
      <c r="F49" s="92"/>
      <c r="G49" s="92"/>
      <c r="H49" s="92"/>
      <c r="I49" s="92"/>
      <c r="J49" s="92"/>
      <c r="K49" s="92"/>
      <c r="L49" s="294">
        <v>0.8</v>
      </c>
      <c r="M49" s="92"/>
      <c r="N49" s="92"/>
      <c r="O49" s="92"/>
      <c r="P49" s="92"/>
      <c r="Q49" s="92"/>
      <c r="R49" s="92"/>
      <c r="S49" s="92"/>
      <c r="T49" s="92"/>
      <c r="U49" s="92"/>
      <c r="V49" s="92"/>
      <c r="W49" s="92"/>
      <c r="X49" s="92"/>
      <c r="Y49" s="92"/>
      <c r="Z49" s="92"/>
      <c r="AA49" s="92"/>
      <c r="AB49" s="92"/>
      <c r="AC49" s="92"/>
      <c r="AD49" s="92"/>
      <c r="AE49" s="92"/>
      <c r="AF49" s="92"/>
      <c r="AG49" s="92"/>
      <c r="AH49" s="92"/>
      <c r="AI49" s="92"/>
      <c r="AJ49" s="92"/>
      <c r="AK49" s="92"/>
      <c r="AL49" s="92"/>
      <c r="AM49" s="92"/>
      <c r="AN49" s="92"/>
      <c r="AO49" s="92"/>
      <c r="AP49" s="92"/>
      <c r="AQ49" s="92"/>
      <c r="AR49" s="92"/>
      <c r="AS49" s="92"/>
    </row>
    <row r="50" spans="1:45" s="29" customFormat="1" ht="31.5" x14ac:dyDescent="0.25">
      <c r="A50" s="46"/>
      <c r="B50" s="314" t="s">
        <v>944</v>
      </c>
      <c r="C50" s="315" t="s">
        <v>809</v>
      </c>
      <c r="D50" s="92"/>
      <c r="E50" s="92"/>
      <c r="F50" s="92"/>
      <c r="G50" s="92"/>
      <c r="H50" s="92"/>
      <c r="I50" s="92"/>
      <c r="J50" s="92"/>
      <c r="K50" s="92"/>
      <c r="L50" s="294">
        <v>0</v>
      </c>
      <c r="M50" s="92"/>
      <c r="N50" s="92"/>
      <c r="O50" s="92"/>
      <c r="P50" s="92"/>
      <c r="Q50" s="92"/>
      <c r="R50" s="92"/>
      <c r="S50" s="92"/>
      <c r="T50" s="92"/>
      <c r="U50" s="92"/>
      <c r="V50" s="92"/>
      <c r="W50" s="92"/>
      <c r="X50" s="92"/>
      <c r="Y50" s="92"/>
      <c r="Z50" s="92"/>
      <c r="AA50" s="92"/>
      <c r="AB50" s="92"/>
      <c r="AC50" s="92"/>
      <c r="AD50" s="92"/>
      <c r="AE50" s="92"/>
      <c r="AF50" s="92"/>
      <c r="AG50" s="92"/>
      <c r="AH50" s="92"/>
      <c r="AI50" s="92"/>
      <c r="AJ50" s="92"/>
      <c r="AK50" s="92"/>
      <c r="AL50" s="92"/>
      <c r="AM50" s="92"/>
      <c r="AN50" s="92"/>
      <c r="AO50" s="92"/>
      <c r="AP50" s="92"/>
      <c r="AQ50" s="92"/>
      <c r="AR50" s="92"/>
      <c r="AS50" s="92"/>
    </row>
    <row r="51" spans="1:45" s="29" customFormat="1" ht="47.25" x14ac:dyDescent="0.25">
      <c r="A51" s="46"/>
      <c r="B51" s="314" t="s">
        <v>945</v>
      </c>
      <c r="C51" s="315" t="s">
        <v>809</v>
      </c>
      <c r="D51" s="92"/>
      <c r="E51" s="92"/>
      <c r="F51" s="92"/>
      <c r="G51" s="92"/>
      <c r="H51" s="92"/>
      <c r="I51" s="92"/>
      <c r="J51" s="92"/>
      <c r="K51" s="92"/>
      <c r="L51" s="294">
        <v>0.25</v>
      </c>
      <c r="M51" s="92"/>
      <c r="N51" s="92"/>
      <c r="O51" s="92"/>
      <c r="P51" s="92"/>
      <c r="Q51" s="92"/>
      <c r="R51" s="92"/>
      <c r="S51" s="92"/>
      <c r="T51" s="92"/>
      <c r="U51" s="92"/>
      <c r="V51" s="92"/>
      <c r="W51" s="92"/>
      <c r="X51" s="92"/>
      <c r="Y51" s="92"/>
      <c r="Z51" s="92"/>
      <c r="AA51" s="92"/>
      <c r="AB51" s="92"/>
      <c r="AC51" s="92"/>
      <c r="AD51" s="92"/>
      <c r="AE51" s="92"/>
      <c r="AF51" s="92"/>
      <c r="AG51" s="92"/>
      <c r="AH51" s="92"/>
      <c r="AI51" s="92"/>
      <c r="AJ51" s="92"/>
      <c r="AK51" s="92"/>
      <c r="AL51" s="92"/>
      <c r="AM51" s="92"/>
      <c r="AN51" s="92"/>
      <c r="AO51" s="92"/>
      <c r="AP51" s="92"/>
      <c r="AQ51" s="92"/>
      <c r="AR51" s="92"/>
      <c r="AS51" s="92"/>
    </row>
    <row r="52" spans="1:45" s="29" customFormat="1" ht="47.25" x14ac:dyDescent="0.25">
      <c r="A52" s="46"/>
      <c r="B52" s="314" t="s">
        <v>946</v>
      </c>
      <c r="C52" s="315" t="s">
        <v>809</v>
      </c>
      <c r="D52" s="92"/>
      <c r="E52" s="92"/>
      <c r="F52" s="92"/>
      <c r="G52" s="92"/>
      <c r="H52" s="92"/>
      <c r="I52" s="92"/>
      <c r="J52" s="92"/>
      <c r="K52" s="92"/>
      <c r="L52" s="294">
        <v>0.4</v>
      </c>
      <c r="M52" s="92"/>
      <c r="N52" s="92"/>
      <c r="O52" s="92"/>
      <c r="P52" s="92"/>
      <c r="Q52" s="92"/>
      <c r="R52" s="92"/>
      <c r="S52" s="92"/>
      <c r="T52" s="92"/>
      <c r="U52" s="92"/>
      <c r="V52" s="92"/>
      <c r="W52" s="92"/>
      <c r="X52" s="92"/>
      <c r="Y52" s="92"/>
      <c r="Z52" s="92"/>
      <c r="AA52" s="92"/>
      <c r="AB52" s="92"/>
      <c r="AC52" s="92"/>
      <c r="AD52" s="92"/>
      <c r="AE52" s="92"/>
      <c r="AF52" s="92"/>
      <c r="AG52" s="92"/>
      <c r="AH52" s="92"/>
      <c r="AI52" s="92"/>
      <c r="AJ52" s="92"/>
      <c r="AK52" s="92"/>
      <c r="AL52" s="92"/>
      <c r="AM52" s="92"/>
      <c r="AN52" s="92"/>
      <c r="AO52" s="92"/>
      <c r="AP52" s="92"/>
      <c r="AQ52" s="92"/>
      <c r="AR52" s="92"/>
      <c r="AS52" s="92"/>
    </row>
    <row r="53" spans="1:45" s="29" customFormat="1" ht="31.5" x14ac:dyDescent="0.25">
      <c r="A53" s="46"/>
      <c r="B53" s="314" t="s">
        <v>947</v>
      </c>
      <c r="C53" s="315" t="s">
        <v>809</v>
      </c>
      <c r="D53" s="92"/>
      <c r="E53" s="92"/>
      <c r="F53" s="92"/>
      <c r="G53" s="92"/>
      <c r="H53" s="92"/>
      <c r="I53" s="92"/>
      <c r="J53" s="92"/>
      <c r="K53" s="92"/>
      <c r="L53" s="286"/>
      <c r="M53" s="92"/>
      <c r="N53" s="92"/>
      <c r="O53" s="92"/>
      <c r="P53" s="92"/>
      <c r="Q53" s="92"/>
      <c r="R53" s="92"/>
      <c r="S53" s="92"/>
      <c r="T53" s="92"/>
      <c r="U53" s="92"/>
      <c r="V53" s="92"/>
      <c r="W53" s="92"/>
      <c r="X53" s="92"/>
      <c r="Y53" s="92"/>
      <c r="Z53" s="92"/>
      <c r="AA53" s="92"/>
      <c r="AB53" s="92"/>
      <c r="AC53" s="92"/>
      <c r="AD53" s="92"/>
      <c r="AE53" s="92"/>
      <c r="AF53" s="92"/>
      <c r="AG53" s="92"/>
      <c r="AH53" s="92"/>
      <c r="AI53" s="92"/>
      <c r="AJ53" s="92"/>
      <c r="AK53" s="92"/>
      <c r="AL53" s="92"/>
      <c r="AM53" s="92"/>
      <c r="AN53" s="92"/>
      <c r="AO53" s="92"/>
      <c r="AP53" s="92"/>
      <c r="AQ53" s="92"/>
      <c r="AR53" s="92"/>
      <c r="AS53" s="92"/>
    </row>
    <row r="54" spans="1:45" s="29" customFormat="1" ht="31.5" x14ac:dyDescent="0.25">
      <c r="A54" s="46"/>
      <c r="B54" s="314" t="s">
        <v>948</v>
      </c>
      <c r="C54" s="315" t="s">
        <v>809</v>
      </c>
      <c r="D54" s="92"/>
      <c r="E54" s="92"/>
      <c r="F54" s="92"/>
      <c r="G54" s="92"/>
      <c r="H54" s="92"/>
      <c r="I54" s="92"/>
      <c r="J54" s="92"/>
      <c r="K54" s="92"/>
      <c r="L54" s="286"/>
      <c r="M54" s="92"/>
      <c r="N54" s="92"/>
      <c r="O54" s="92"/>
      <c r="P54" s="92"/>
      <c r="Q54" s="92"/>
      <c r="R54" s="92"/>
      <c r="S54" s="92"/>
      <c r="T54" s="92"/>
      <c r="U54" s="92"/>
      <c r="V54" s="92"/>
      <c r="W54" s="92"/>
      <c r="X54" s="92"/>
      <c r="Y54" s="92"/>
      <c r="Z54" s="92"/>
      <c r="AA54" s="92"/>
      <c r="AB54" s="92"/>
      <c r="AC54" s="92"/>
      <c r="AD54" s="92"/>
      <c r="AE54" s="92"/>
      <c r="AF54" s="92"/>
      <c r="AG54" s="92"/>
      <c r="AH54" s="92"/>
      <c r="AI54" s="92"/>
      <c r="AJ54" s="92"/>
      <c r="AK54" s="92"/>
      <c r="AL54" s="92"/>
      <c r="AM54" s="92"/>
      <c r="AN54" s="92"/>
      <c r="AO54" s="92"/>
      <c r="AP54" s="92"/>
      <c r="AQ54" s="92"/>
      <c r="AR54" s="92"/>
      <c r="AS54" s="92"/>
    </row>
    <row r="55" spans="1:45" s="29" customFormat="1" ht="31.5" x14ac:dyDescent="0.25">
      <c r="A55" s="46"/>
      <c r="B55" s="314" t="s">
        <v>949</v>
      </c>
      <c r="C55" s="315" t="s">
        <v>809</v>
      </c>
      <c r="D55" s="92"/>
      <c r="E55" s="92"/>
      <c r="F55" s="92"/>
      <c r="G55" s="92"/>
      <c r="H55" s="92"/>
      <c r="I55" s="92"/>
      <c r="J55" s="92"/>
      <c r="K55" s="92"/>
      <c r="L55" s="286"/>
      <c r="M55" s="92"/>
      <c r="N55" s="92"/>
      <c r="O55" s="92"/>
      <c r="P55" s="92"/>
      <c r="Q55" s="92"/>
      <c r="R55" s="92"/>
      <c r="S55" s="92"/>
      <c r="T55" s="92"/>
      <c r="U55" s="92"/>
      <c r="V55" s="92"/>
      <c r="W55" s="92"/>
      <c r="X55" s="92"/>
      <c r="Y55" s="92"/>
      <c r="Z55" s="92"/>
      <c r="AA55" s="92"/>
      <c r="AB55" s="92"/>
      <c r="AC55" s="92"/>
      <c r="AD55" s="92"/>
      <c r="AE55" s="92"/>
      <c r="AF55" s="92"/>
      <c r="AG55" s="92"/>
      <c r="AH55" s="92"/>
      <c r="AI55" s="92"/>
      <c r="AJ55" s="92"/>
      <c r="AK55" s="92"/>
      <c r="AL55" s="92"/>
      <c r="AM55" s="92"/>
      <c r="AN55" s="92"/>
      <c r="AO55" s="92"/>
      <c r="AP55" s="92"/>
      <c r="AQ55" s="92"/>
      <c r="AR55" s="92"/>
      <c r="AS55" s="92"/>
    </row>
    <row r="56" spans="1:45" s="29" customFormat="1" ht="31.5" x14ac:dyDescent="0.25">
      <c r="A56" s="46"/>
      <c r="B56" s="282" t="s">
        <v>834</v>
      </c>
      <c r="C56" s="281" t="s">
        <v>810</v>
      </c>
      <c r="D56" s="92"/>
      <c r="E56" s="92"/>
      <c r="F56" s="92"/>
      <c r="G56" s="92"/>
      <c r="H56" s="92"/>
      <c r="I56" s="92"/>
      <c r="J56" s="92"/>
      <c r="K56" s="92"/>
      <c r="L56" s="286">
        <v>0.8</v>
      </c>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row>
    <row r="57" spans="1:45" s="29" customFormat="1" ht="15.75" x14ac:dyDescent="0.25">
      <c r="A57" s="46"/>
      <c r="B57" s="282" t="s">
        <v>811</v>
      </c>
      <c r="C57" s="281" t="s">
        <v>810</v>
      </c>
      <c r="D57" s="92"/>
      <c r="E57" s="92"/>
      <c r="F57" s="92"/>
      <c r="G57" s="92"/>
      <c r="H57" s="92"/>
      <c r="I57" s="92"/>
      <c r="J57" s="92"/>
      <c r="K57" s="92"/>
      <c r="L57" s="286">
        <v>0</v>
      </c>
      <c r="M57" s="92"/>
      <c r="N57" s="92"/>
      <c r="O57" s="92"/>
      <c r="P57" s="92"/>
      <c r="Q57" s="92"/>
      <c r="R57" s="92"/>
      <c r="S57" s="92"/>
      <c r="T57" s="92"/>
      <c r="U57" s="92"/>
      <c r="V57" s="92"/>
      <c r="W57" s="92"/>
      <c r="X57" s="92"/>
      <c r="Y57" s="92"/>
      <c r="Z57" s="92"/>
      <c r="AA57" s="92"/>
      <c r="AB57" s="92"/>
      <c r="AC57" s="92"/>
      <c r="AD57" s="92"/>
      <c r="AE57" s="92"/>
      <c r="AF57" s="92"/>
      <c r="AG57" s="92"/>
      <c r="AH57" s="92"/>
      <c r="AI57" s="92"/>
      <c r="AJ57" s="92"/>
      <c r="AK57" s="92"/>
      <c r="AL57" s="92"/>
      <c r="AM57" s="92"/>
      <c r="AN57" s="92"/>
      <c r="AO57" s="92"/>
      <c r="AP57" s="92"/>
      <c r="AQ57" s="92"/>
      <c r="AR57" s="92"/>
      <c r="AS57" s="92"/>
    </row>
    <row r="58" spans="1:45" s="29" customFormat="1" ht="15.75" x14ac:dyDescent="0.25">
      <c r="A58" s="46"/>
      <c r="B58" s="282" t="s">
        <v>835</v>
      </c>
      <c r="C58" s="281" t="s">
        <v>810</v>
      </c>
      <c r="D58" s="92"/>
      <c r="E58" s="92"/>
      <c r="F58" s="92"/>
      <c r="G58" s="92"/>
      <c r="H58" s="92"/>
      <c r="I58" s="92"/>
      <c r="J58" s="92"/>
      <c r="K58" s="92"/>
      <c r="L58" s="286">
        <v>0</v>
      </c>
      <c r="M58" s="92"/>
      <c r="N58" s="92"/>
      <c r="O58" s="92"/>
      <c r="P58" s="92"/>
      <c r="Q58" s="92"/>
      <c r="R58" s="92"/>
      <c r="S58" s="92"/>
      <c r="T58" s="92"/>
      <c r="U58" s="92"/>
      <c r="V58" s="92"/>
      <c r="W58" s="92"/>
      <c r="X58" s="92"/>
      <c r="Y58" s="92"/>
      <c r="Z58" s="92"/>
      <c r="AA58" s="92"/>
      <c r="AB58" s="92"/>
      <c r="AC58" s="92"/>
      <c r="AD58" s="92"/>
      <c r="AE58" s="92"/>
      <c r="AF58" s="92"/>
      <c r="AG58" s="92"/>
      <c r="AH58" s="92"/>
      <c r="AI58" s="92"/>
      <c r="AJ58" s="92"/>
      <c r="AK58" s="92"/>
      <c r="AL58" s="92"/>
      <c r="AM58" s="92"/>
      <c r="AN58" s="92"/>
      <c r="AO58" s="92"/>
      <c r="AP58" s="92"/>
      <c r="AQ58" s="92"/>
      <c r="AR58" s="92"/>
      <c r="AS58" s="92"/>
    </row>
    <row r="59" spans="1:45" s="29" customFormat="1" ht="15.75" x14ac:dyDescent="0.25">
      <c r="A59" s="46"/>
      <c r="B59" s="282" t="s">
        <v>812</v>
      </c>
      <c r="C59" s="281" t="s">
        <v>810</v>
      </c>
      <c r="D59" s="92"/>
      <c r="E59" s="92"/>
      <c r="F59" s="92"/>
      <c r="G59" s="92"/>
      <c r="H59" s="92"/>
      <c r="I59" s="92"/>
      <c r="J59" s="92"/>
      <c r="K59" s="92"/>
      <c r="L59" s="286">
        <v>0</v>
      </c>
      <c r="M59" s="92"/>
      <c r="N59" s="92"/>
      <c r="O59" s="92"/>
      <c r="P59" s="92"/>
      <c r="Q59" s="92"/>
      <c r="R59" s="92"/>
      <c r="S59" s="92"/>
      <c r="T59" s="92"/>
      <c r="U59" s="92"/>
      <c r="V59" s="92"/>
      <c r="W59" s="92"/>
      <c r="X59" s="92"/>
      <c r="Y59" s="92"/>
      <c r="Z59" s="92"/>
      <c r="AA59" s="92"/>
      <c r="AB59" s="92"/>
      <c r="AC59" s="92"/>
      <c r="AD59" s="92"/>
      <c r="AE59" s="92"/>
      <c r="AF59" s="92"/>
      <c r="AG59" s="92"/>
      <c r="AH59" s="92"/>
      <c r="AI59" s="92"/>
      <c r="AJ59" s="92"/>
      <c r="AK59" s="92"/>
      <c r="AL59" s="92"/>
      <c r="AM59" s="92"/>
      <c r="AN59" s="92"/>
      <c r="AO59" s="92"/>
      <c r="AP59" s="92"/>
      <c r="AQ59" s="92"/>
      <c r="AR59" s="92"/>
      <c r="AS59" s="92"/>
    </row>
    <row r="60" spans="1:45" s="29" customFormat="1" ht="31.5" x14ac:dyDescent="0.25">
      <c r="A60" s="46"/>
      <c r="B60" s="282" t="s">
        <v>836</v>
      </c>
      <c r="C60" s="281" t="s">
        <v>810</v>
      </c>
      <c r="D60" s="92"/>
      <c r="E60" s="92"/>
      <c r="F60" s="92"/>
      <c r="G60" s="92"/>
      <c r="H60" s="92"/>
      <c r="I60" s="92"/>
      <c r="J60" s="92"/>
      <c r="K60" s="92"/>
      <c r="L60" s="286">
        <v>0.63</v>
      </c>
      <c r="M60" s="92"/>
      <c r="N60" s="92"/>
      <c r="O60" s="92"/>
      <c r="P60" s="92"/>
      <c r="Q60" s="92"/>
      <c r="R60" s="92"/>
      <c r="S60" s="92"/>
      <c r="T60" s="92"/>
      <c r="U60" s="92"/>
      <c r="V60" s="92"/>
      <c r="W60" s="92"/>
      <c r="X60" s="92"/>
      <c r="Y60" s="92"/>
      <c r="Z60" s="92"/>
      <c r="AA60" s="92"/>
      <c r="AB60" s="92"/>
      <c r="AC60" s="92"/>
      <c r="AD60" s="92"/>
      <c r="AE60" s="92"/>
      <c r="AF60" s="92"/>
      <c r="AG60" s="92"/>
      <c r="AH60" s="92"/>
      <c r="AI60" s="92"/>
      <c r="AJ60" s="92"/>
      <c r="AK60" s="92"/>
      <c r="AL60" s="92"/>
      <c r="AM60" s="92"/>
      <c r="AN60" s="92"/>
      <c r="AO60" s="92"/>
      <c r="AP60" s="92"/>
      <c r="AQ60" s="92"/>
      <c r="AR60" s="92"/>
      <c r="AS60" s="92"/>
    </row>
    <row r="61" spans="1:45" s="29" customFormat="1" ht="31.5" x14ac:dyDescent="0.25">
      <c r="A61" s="46"/>
      <c r="B61" s="282" t="s">
        <v>837</v>
      </c>
      <c r="C61" s="281" t="s">
        <v>810</v>
      </c>
      <c r="D61" s="92"/>
      <c r="E61" s="92"/>
      <c r="F61" s="92"/>
      <c r="G61" s="92"/>
      <c r="H61" s="92"/>
      <c r="I61" s="92"/>
      <c r="J61" s="92"/>
      <c r="K61" s="92"/>
      <c r="L61" s="286">
        <v>0.4</v>
      </c>
      <c r="M61" s="92"/>
      <c r="N61" s="92"/>
      <c r="O61" s="92"/>
      <c r="P61" s="92"/>
      <c r="Q61" s="92"/>
      <c r="R61" s="92"/>
      <c r="S61" s="92"/>
      <c r="T61" s="92"/>
      <c r="U61" s="92"/>
      <c r="V61" s="92"/>
      <c r="W61" s="92"/>
      <c r="X61" s="92"/>
      <c r="Y61" s="92"/>
      <c r="Z61" s="92"/>
      <c r="AA61" s="92"/>
      <c r="AB61" s="92"/>
      <c r="AC61" s="92"/>
      <c r="AD61" s="92"/>
      <c r="AE61" s="92"/>
      <c r="AF61" s="92"/>
      <c r="AG61" s="92"/>
      <c r="AH61" s="92"/>
      <c r="AI61" s="92"/>
      <c r="AJ61" s="92"/>
      <c r="AK61" s="92"/>
      <c r="AL61" s="92"/>
      <c r="AM61" s="92"/>
      <c r="AN61" s="92"/>
      <c r="AO61" s="92"/>
      <c r="AP61" s="92"/>
      <c r="AQ61" s="92"/>
      <c r="AR61" s="92"/>
      <c r="AS61" s="92"/>
    </row>
    <row r="62" spans="1:45" s="29" customFormat="1" ht="31.5" x14ac:dyDescent="0.25">
      <c r="A62" s="46"/>
      <c r="B62" s="282" t="s">
        <v>838</v>
      </c>
      <c r="C62" s="281" t="s">
        <v>810</v>
      </c>
      <c r="D62" s="92"/>
      <c r="E62" s="92"/>
      <c r="F62" s="92"/>
      <c r="G62" s="92"/>
      <c r="H62" s="92"/>
      <c r="I62" s="92"/>
      <c r="J62" s="92"/>
      <c r="K62" s="92"/>
      <c r="L62" s="286">
        <v>0.8</v>
      </c>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row>
    <row r="63" spans="1:45" s="29" customFormat="1" ht="31.5" x14ac:dyDescent="0.25">
      <c r="A63" s="46"/>
      <c r="B63" s="282" t="s">
        <v>839</v>
      </c>
      <c r="C63" s="281" t="s">
        <v>810</v>
      </c>
      <c r="D63" s="92"/>
      <c r="E63" s="92"/>
      <c r="F63" s="92"/>
      <c r="G63" s="92"/>
      <c r="H63" s="92"/>
      <c r="I63" s="92"/>
      <c r="J63" s="92"/>
      <c r="K63" s="92"/>
      <c r="L63" s="286">
        <v>0</v>
      </c>
      <c r="M63" s="92"/>
      <c r="N63" s="92"/>
      <c r="O63" s="92"/>
      <c r="P63" s="92"/>
      <c r="Q63" s="92"/>
      <c r="R63" s="92"/>
      <c r="S63" s="92"/>
      <c r="T63" s="92"/>
      <c r="U63" s="92"/>
      <c r="V63" s="92"/>
      <c r="W63" s="92"/>
      <c r="X63" s="92"/>
      <c r="Y63" s="92"/>
      <c r="Z63" s="92"/>
      <c r="AA63" s="92"/>
      <c r="AB63" s="92"/>
      <c r="AC63" s="92"/>
      <c r="AD63" s="92"/>
      <c r="AE63" s="92"/>
      <c r="AF63" s="92"/>
      <c r="AG63" s="92"/>
      <c r="AH63" s="92"/>
      <c r="AI63" s="92"/>
      <c r="AJ63" s="92"/>
      <c r="AK63" s="92"/>
      <c r="AL63" s="92"/>
      <c r="AM63" s="92"/>
      <c r="AN63" s="92"/>
      <c r="AO63" s="92"/>
      <c r="AP63" s="92"/>
      <c r="AQ63" s="92"/>
      <c r="AR63" s="92"/>
      <c r="AS63" s="92"/>
    </row>
    <row r="64" spans="1:45" s="29" customFormat="1" ht="31.5" x14ac:dyDescent="0.25">
      <c r="A64" s="46"/>
      <c r="B64" s="282" t="s">
        <v>840</v>
      </c>
      <c r="C64" s="281" t="s">
        <v>810</v>
      </c>
      <c r="D64" s="92"/>
      <c r="E64" s="92"/>
      <c r="F64" s="92"/>
      <c r="G64" s="92"/>
      <c r="H64" s="92"/>
      <c r="I64" s="92"/>
      <c r="J64" s="92"/>
      <c r="K64" s="92"/>
      <c r="L64" s="286">
        <v>0.25</v>
      </c>
      <c r="M64" s="92"/>
      <c r="N64" s="92"/>
      <c r="O64" s="92"/>
      <c r="P64" s="92"/>
      <c r="Q64" s="92"/>
      <c r="R64" s="92"/>
      <c r="S64" s="92"/>
      <c r="T64" s="92"/>
      <c r="U64" s="92"/>
      <c r="V64" s="92"/>
      <c r="W64" s="92"/>
      <c r="X64" s="92"/>
      <c r="Y64" s="92"/>
      <c r="Z64" s="92"/>
      <c r="AA64" s="92"/>
      <c r="AB64" s="92"/>
      <c r="AC64" s="92"/>
      <c r="AD64" s="92"/>
      <c r="AE64" s="92"/>
      <c r="AF64" s="92"/>
      <c r="AG64" s="92"/>
      <c r="AH64" s="92"/>
      <c r="AI64" s="92"/>
      <c r="AJ64" s="92"/>
      <c r="AK64" s="92"/>
      <c r="AL64" s="92"/>
      <c r="AM64" s="92"/>
      <c r="AN64" s="92"/>
      <c r="AO64" s="92"/>
      <c r="AP64" s="92"/>
      <c r="AQ64" s="92"/>
      <c r="AR64" s="92"/>
      <c r="AS64" s="92"/>
    </row>
    <row r="65" spans="1:45" s="29" customFormat="1" ht="31.5" x14ac:dyDescent="0.25">
      <c r="A65" s="46"/>
      <c r="B65" s="282" t="s">
        <v>841</v>
      </c>
      <c r="C65" s="281" t="s">
        <v>813</v>
      </c>
      <c r="D65" s="92"/>
      <c r="E65" s="92"/>
      <c r="F65" s="92"/>
      <c r="G65" s="92"/>
      <c r="H65" s="92"/>
      <c r="I65" s="92"/>
      <c r="J65" s="92"/>
      <c r="K65" s="92"/>
      <c r="L65" s="286">
        <v>0.4</v>
      </c>
      <c r="M65" s="92"/>
      <c r="N65" s="92"/>
      <c r="O65" s="92"/>
      <c r="P65" s="92"/>
      <c r="Q65" s="92"/>
      <c r="R65" s="92"/>
      <c r="S65" s="92"/>
      <c r="T65" s="92"/>
      <c r="U65" s="92"/>
      <c r="V65" s="92"/>
      <c r="W65" s="92"/>
      <c r="X65" s="92"/>
      <c r="Y65" s="92"/>
      <c r="Z65" s="92"/>
      <c r="AA65" s="92"/>
      <c r="AB65" s="92"/>
      <c r="AC65" s="92"/>
      <c r="AD65" s="92"/>
      <c r="AE65" s="92"/>
      <c r="AF65" s="92"/>
      <c r="AG65" s="92"/>
      <c r="AH65" s="92"/>
      <c r="AI65" s="92"/>
      <c r="AJ65" s="92"/>
      <c r="AK65" s="92"/>
      <c r="AL65" s="92"/>
      <c r="AM65" s="92"/>
      <c r="AN65" s="92"/>
      <c r="AO65" s="92"/>
      <c r="AP65" s="92"/>
      <c r="AQ65" s="92"/>
      <c r="AR65" s="92"/>
      <c r="AS65" s="92"/>
    </row>
    <row r="66" spans="1:45" s="29" customFormat="1" ht="15.75" x14ac:dyDescent="0.25">
      <c r="A66" s="46"/>
      <c r="B66" s="282" t="s">
        <v>814</v>
      </c>
      <c r="C66" s="281" t="s">
        <v>813</v>
      </c>
      <c r="D66" s="92"/>
      <c r="E66" s="92"/>
      <c r="F66" s="92"/>
      <c r="G66" s="92"/>
      <c r="H66" s="92"/>
      <c r="I66" s="92"/>
      <c r="J66" s="92"/>
      <c r="K66" s="92"/>
      <c r="L66" s="286">
        <v>0</v>
      </c>
      <c r="M66" s="92"/>
      <c r="N66" s="92"/>
      <c r="O66" s="92"/>
      <c r="P66" s="92"/>
      <c r="Q66" s="92"/>
      <c r="R66" s="92"/>
      <c r="S66" s="92"/>
      <c r="T66" s="92"/>
      <c r="U66" s="92"/>
      <c r="V66" s="92"/>
      <c r="W66" s="92"/>
      <c r="X66" s="92"/>
      <c r="Y66" s="92"/>
      <c r="Z66" s="92"/>
      <c r="AA66" s="92"/>
      <c r="AB66" s="92"/>
      <c r="AC66" s="92"/>
      <c r="AD66" s="92"/>
      <c r="AE66" s="92"/>
      <c r="AF66" s="92"/>
      <c r="AG66" s="92"/>
      <c r="AH66" s="92"/>
      <c r="AI66" s="92"/>
      <c r="AJ66" s="92"/>
      <c r="AK66" s="92"/>
      <c r="AL66" s="92"/>
      <c r="AM66" s="92"/>
      <c r="AN66" s="92"/>
      <c r="AO66" s="92"/>
      <c r="AP66" s="92"/>
      <c r="AQ66" s="92"/>
      <c r="AR66" s="92"/>
      <c r="AS66" s="92"/>
    </row>
    <row r="67" spans="1:45" s="29" customFormat="1" ht="15.75" x14ac:dyDescent="0.25">
      <c r="A67" s="46"/>
      <c r="B67" s="282" t="s">
        <v>815</v>
      </c>
      <c r="C67" s="281" t="s">
        <v>813</v>
      </c>
      <c r="D67" s="92"/>
      <c r="E67" s="92"/>
      <c r="F67" s="92"/>
      <c r="G67" s="92"/>
      <c r="H67" s="92"/>
      <c r="I67" s="92"/>
      <c r="J67" s="92"/>
      <c r="K67" s="92"/>
      <c r="L67" s="286">
        <v>0</v>
      </c>
      <c r="M67" s="92"/>
      <c r="N67" s="92"/>
      <c r="O67" s="92"/>
      <c r="P67" s="92"/>
      <c r="Q67" s="92"/>
      <c r="R67" s="92"/>
      <c r="S67" s="92"/>
      <c r="T67" s="92"/>
      <c r="U67" s="92"/>
      <c r="V67" s="92"/>
      <c r="W67" s="92"/>
      <c r="X67" s="92"/>
      <c r="Y67" s="92"/>
      <c r="Z67" s="92"/>
      <c r="AA67" s="92"/>
      <c r="AB67" s="92"/>
      <c r="AC67" s="92"/>
      <c r="AD67" s="92"/>
      <c r="AE67" s="92"/>
      <c r="AF67" s="92"/>
      <c r="AG67" s="92"/>
      <c r="AH67" s="92"/>
      <c r="AI67" s="92"/>
      <c r="AJ67" s="92"/>
      <c r="AK67" s="92"/>
      <c r="AL67" s="92"/>
      <c r="AM67" s="92"/>
      <c r="AN67" s="92"/>
      <c r="AO67" s="92"/>
      <c r="AP67" s="92"/>
      <c r="AQ67" s="92"/>
      <c r="AR67" s="92"/>
      <c r="AS67" s="92"/>
    </row>
    <row r="68" spans="1:45" s="29" customFormat="1" ht="47.25" x14ac:dyDescent="0.25">
      <c r="A68" s="46"/>
      <c r="B68" s="282" t="s">
        <v>842</v>
      </c>
      <c r="C68" s="281" t="s">
        <v>813</v>
      </c>
      <c r="D68" s="92"/>
      <c r="E68" s="92"/>
      <c r="F68" s="92"/>
      <c r="G68" s="92"/>
      <c r="H68" s="92"/>
      <c r="I68" s="92"/>
      <c r="J68" s="92"/>
      <c r="K68" s="92"/>
      <c r="L68" s="286">
        <v>0.8</v>
      </c>
      <c r="M68" s="92"/>
      <c r="N68" s="92"/>
      <c r="O68" s="92"/>
      <c r="P68" s="92"/>
      <c r="Q68" s="92"/>
      <c r="R68" s="92"/>
      <c r="S68" s="92"/>
      <c r="T68" s="92"/>
      <c r="U68" s="92"/>
      <c r="V68" s="92"/>
      <c r="W68" s="92"/>
      <c r="X68" s="92"/>
      <c r="Y68" s="92"/>
      <c r="Z68" s="92"/>
      <c r="AA68" s="92"/>
      <c r="AB68" s="92"/>
      <c r="AC68" s="92"/>
      <c r="AD68" s="92"/>
      <c r="AE68" s="92"/>
      <c r="AF68" s="92"/>
      <c r="AG68" s="92"/>
      <c r="AH68" s="92"/>
      <c r="AI68" s="92"/>
      <c r="AJ68" s="92"/>
      <c r="AK68" s="92"/>
      <c r="AL68" s="92"/>
      <c r="AM68" s="92"/>
      <c r="AN68" s="92"/>
      <c r="AO68" s="92"/>
      <c r="AP68" s="92"/>
      <c r="AQ68" s="92"/>
      <c r="AR68" s="92"/>
      <c r="AS68" s="92"/>
    </row>
    <row r="69" spans="1:45" s="29" customFormat="1" ht="31.5" x14ac:dyDescent="0.25">
      <c r="A69" s="46"/>
      <c r="B69" s="282" t="s">
        <v>816</v>
      </c>
      <c r="C69" s="281" t="s">
        <v>813</v>
      </c>
      <c r="D69" s="92"/>
      <c r="E69" s="92"/>
      <c r="F69" s="92"/>
      <c r="G69" s="92"/>
      <c r="H69" s="92"/>
      <c r="I69" s="92"/>
      <c r="J69" s="92"/>
      <c r="K69" s="92"/>
      <c r="L69" s="286">
        <v>0</v>
      </c>
      <c r="M69" s="92"/>
      <c r="N69" s="92"/>
      <c r="O69" s="92"/>
      <c r="P69" s="92"/>
      <c r="Q69" s="92"/>
      <c r="R69" s="92"/>
      <c r="S69" s="92"/>
      <c r="T69" s="92"/>
      <c r="U69" s="92"/>
      <c r="V69" s="92"/>
      <c r="W69" s="92"/>
      <c r="X69" s="92"/>
      <c r="Y69" s="92"/>
      <c r="Z69" s="92"/>
      <c r="AA69" s="92"/>
      <c r="AB69" s="92"/>
      <c r="AC69" s="92"/>
      <c r="AD69" s="92"/>
      <c r="AE69" s="92"/>
      <c r="AF69" s="92"/>
      <c r="AG69" s="92"/>
      <c r="AH69" s="92"/>
      <c r="AI69" s="92"/>
      <c r="AJ69" s="92"/>
      <c r="AK69" s="92"/>
      <c r="AL69" s="92"/>
      <c r="AM69" s="92"/>
      <c r="AN69" s="92"/>
      <c r="AO69" s="92"/>
      <c r="AP69" s="92"/>
      <c r="AQ69" s="92"/>
      <c r="AR69" s="92"/>
      <c r="AS69" s="92"/>
    </row>
    <row r="70" spans="1:45" s="29" customFormat="1" ht="31.5" x14ac:dyDescent="0.25">
      <c r="A70" s="46"/>
      <c r="B70" s="282" t="s">
        <v>843</v>
      </c>
      <c r="C70" s="281" t="s">
        <v>813</v>
      </c>
      <c r="D70" s="92"/>
      <c r="E70" s="92"/>
      <c r="F70" s="92"/>
      <c r="G70" s="92"/>
      <c r="H70" s="92"/>
      <c r="I70" s="92"/>
      <c r="J70" s="92"/>
      <c r="K70" s="92"/>
      <c r="L70" s="286">
        <v>0.8</v>
      </c>
      <c r="M70" s="92"/>
      <c r="N70" s="92"/>
      <c r="O70" s="92"/>
      <c r="P70" s="92"/>
      <c r="Q70" s="92"/>
      <c r="R70" s="92"/>
      <c r="S70" s="92"/>
      <c r="T70" s="92"/>
      <c r="U70" s="92"/>
      <c r="V70" s="92"/>
      <c r="W70" s="92"/>
      <c r="X70" s="92"/>
      <c r="Y70" s="92"/>
      <c r="Z70" s="92"/>
      <c r="AA70" s="92"/>
      <c r="AB70" s="92"/>
      <c r="AC70" s="92"/>
      <c r="AD70" s="92"/>
      <c r="AE70" s="92"/>
      <c r="AF70" s="92"/>
      <c r="AG70" s="92"/>
      <c r="AH70" s="92"/>
      <c r="AI70" s="92"/>
      <c r="AJ70" s="92"/>
      <c r="AK70" s="92"/>
      <c r="AL70" s="92"/>
      <c r="AM70" s="92"/>
      <c r="AN70" s="92"/>
      <c r="AO70" s="92"/>
      <c r="AP70" s="92"/>
      <c r="AQ70" s="92"/>
      <c r="AR70" s="92"/>
      <c r="AS70" s="92"/>
    </row>
    <row r="71" spans="1:45" s="29" customFormat="1" ht="15.75" x14ac:dyDescent="0.25">
      <c r="A71" s="46"/>
      <c r="B71" s="283" t="s">
        <v>844</v>
      </c>
      <c r="C71" s="281" t="s">
        <v>817</v>
      </c>
      <c r="D71" s="92"/>
      <c r="E71" s="92"/>
      <c r="F71" s="92"/>
      <c r="G71" s="92"/>
      <c r="H71" s="92"/>
      <c r="I71" s="92"/>
      <c r="J71" s="92"/>
      <c r="K71" s="92"/>
      <c r="L71" s="286"/>
      <c r="M71" s="92"/>
      <c r="N71" s="92"/>
      <c r="O71" s="92"/>
      <c r="P71" s="92"/>
      <c r="Q71" s="92"/>
      <c r="R71" s="92"/>
      <c r="S71" s="92"/>
      <c r="T71" s="92"/>
      <c r="U71" s="92"/>
      <c r="V71" s="92"/>
      <c r="W71" s="92"/>
      <c r="X71" s="92"/>
      <c r="Y71" s="92"/>
      <c r="Z71" s="92"/>
      <c r="AA71" s="92"/>
      <c r="AB71" s="92"/>
      <c r="AC71" s="92"/>
      <c r="AD71" s="92"/>
      <c r="AE71" s="92"/>
      <c r="AF71" s="92"/>
      <c r="AG71" s="92"/>
      <c r="AH71" s="92"/>
      <c r="AI71" s="92"/>
      <c r="AJ71" s="92"/>
      <c r="AK71" s="92"/>
      <c r="AL71" s="92"/>
      <c r="AM71" s="92"/>
      <c r="AN71" s="92"/>
      <c r="AO71" s="92"/>
      <c r="AP71" s="92"/>
      <c r="AQ71" s="92"/>
      <c r="AR71" s="92"/>
      <c r="AS71" s="92"/>
    </row>
    <row r="72" spans="1:45" s="29" customFormat="1" ht="31.5" x14ac:dyDescent="0.25">
      <c r="A72" s="46"/>
      <c r="B72" s="282" t="s">
        <v>818</v>
      </c>
      <c r="C72" s="281" t="s">
        <v>817</v>
      </c>
      <c r="D72" s="92"/>
      <c r="E72" s="92"/>
      <c r="F72" s="92"/>
      <c r="G72" s="92"/>
      <c r="H72" s="92"/>
      <c r="I72" s="92"/>
      <c r="J72" s="92"/>
      <c r="K72" s="92"/>
      <c r="L72" s="286"/>
      <c r="M72" s="92"/>
      <c r="N72" s="92"/>
      <c r="O72" s="92"/>
      <c r="P72" s="92"/>
      <c r="Q72" s="92"/>
      <c r="R72" s="92"/>
      <c r="S72" s="92"/>
      <c r="T72" s="92"/>
      <c r="U72" s="92"/>
      <c r="V72" s="92"/>
      <c r="W72" s="92"/>
      <c r="X72" s="92"/>
      <c r="Y72" s="92"/>
      <c r="Z72" s="92"/>
      <c r="AA72" s="92"/>
      <c r="AB72" s="92"/>
      <c r="AC72" s="92"/>
      <c r="AD72" s="92"/>
      <c r="AE72" s="92"/>
      <c r="AF72" s="92"/>
      <c r="AG72" s="92"/>
      <c r="AH72" s="92"/>
      <c r="AI72" s="92"/>
      <c r="AJ72" s="92"/>
      <c r="AK72" s="92"/>
      <c r="AL72" s="92"/>
      <c r="AM72" s="92"/>
      <c r="AN72" s="92"/>
      <c r="AO72" s="92"/>
      <c r="AP72" s="92"/>
      <c r="AQ72" s="92"/>
      <c r="AR72" s="92"/>
      <c r="AS72" s="92"/>
    </row>
    <row r="73" spans="1:45" s="29" customFormat="1" ht="31.5" x14ac:dyDescent="0.25">
      <c r="A73" s="46"/>
      <c r="B73" s="283" t="s">
        <v>819</v>
      </c>
      <c r="C73" s="50" t="s">
        <v>820</v>
      </c>
      <c r="D73" s="92"/>
      <c r="E73" s="92"/>
      <c r="F73" s="92"/>
      <c r="G73" s="92"/>
      <c r="H73" s="92"/>
      <c r="I73" s="92"/>
      <c r="J73" s="92"/>
      <c r="K73" s="92"/>
      <c r="L73" s="286">
        <v>21.699999999999996</v>
      </c>
      <c r="M73" s="92"/>
      <c r="N73" s="92"/>
      <c r="O73" s="92"/>
      <c r="P73" s="92"/>
      <c r="Q73" s="92"/>
      <c r="R73" s="92"/>
      <c r="S73" s="92"/>
      <c r="T73" s="92"/>
      <c r="U73" s="92"/>
      <c r="V73" s="92"/>
      <c r="W73" s="92"/>
      <c r="X73" s="92"/>
      <c r="Y73" s="92"/>
      <c r="Z73" s="92"/>
      <c r="AA73" s="92"/>
      <c r="AB73" s="92"/>
      <c r="AC73" s="92"/>
      <c r="AD73" s="92"/>
      <c r="AE73" s="92"/>
      <c r="AF73" s="92"/>
      <c r="AG73" s="92"/>
      <c r="AH73" s="92"/>
      <c r="AI73" s="92"/>
      <c r="AJ73" s="92"/>
      <c r="AK73" s="92"/>
      <c r="AL73" s="92"/>
      <c r="AM73" s="92"/>
      <c r="AN73" s="92"/>
      <c r="AO73" s="92"/>
      <c r="AP73" s="92"/>
      <c r="AQ73" s="92"/>
      <c r="AR73" s="92"/>
      <c r="AS73" s="92"/>
    </row>
    <row r="74" spans="1:45" s="29" customFormat="1" ht="15.75" x14ac:dyDescent="0.25">
      <c r="A74" s="46"/>
      <c r="B74" s="170"/>
      <c r="C74" s="50"/>
      <c r="D74" s="92"/>
      <c r="E74" s="92"/>
      <c r="F74" s="92"/>
      <c r="G74" s="92"/>
      <c r="H74" s="92"/>
      <c r="I74" s="92"/>
      <c r="J74" s="92"/>
      <c r="K74" s="92"/>
      <c r="L74" s="92"/>
      <c r="M74" s="92"/>
      <c r="N74" s="92"/>
      <c r="O74" s="92"/>
      <c r="P74" s="92"/>
      <c r="Q74" s="92"/>
      <c r="R74" s="92"/>
      <c r="S74" s="92"/>
      <c r="T74" s="92"/>
      <c r="U74" s="92"/>
      <c r="V74" s="92"/>
      <c r="W74" s="92"/>
      <c r="X74" s="92"/>
      <c r="Y74" s="92"/>
      <c r="Z74" s="92"/>
      <c r="AA74" s="92"/>
      <c r="AB74" s="92"/>
      <c r="AC74" s="92"/>
      <c r="AD74" s="92"/>
      <c r="AE74" s="92"/>
      <c r="AF74" s="92"/>
      <c r="AG74" s="92"/>
      <c r="AH74" s="92"/>
      <c r="AI74" s="92"/>
      <c r="AJ74" s="92"/>
      <c r="AK74" s="92"/>
      <c r="AL74" s="92"/>
      <c r="AM74" s="92"/>
      <c r="AN74" s="92"/>
      <c r="AO74" s="92"/>
      <c r="AP74" s="92"/>
      <c r="AQ74" s="92"/>
      <c r="AR74" s="92"/>
      <c r="AS74" s="92"/>
    </row>
    <row r="75" spans="1:45" s="29" customFormat="1" ht="47.25" x14ac:dyDescent="0.25">
      <c r="A75" s="46" t="s">
        <v>557</v>
      </c>
      <c r="B75" s="172" t="s">
        <v>751</v>
      </c>
      <c r="C75" s="50"/>
      <c r="D75" s="92"/>
      <c r="E75" s="92"/>
      <c r="F75" s="92"/>
      <c r="G75" s="92"/>
      <c r="H75" s="92"/>
      <c r="I75" s="92"/>
      <c r="J75" s="92"/>
      <c r="K75" s="92"/>
      <c r="L75" s="92"/>
      <c r="M75" s="92"/>
      <c r="N75" s="92"/>
      <c r="O75" s="92"/>
      <c r="P75" s="92"/>
      <c r="Q75" s="92"/>
      <c r="R75" s="92"/>
      <c r="S75" s="92"/>
      <c r="T75" s="92"/>
      <c r="U75" s="92"/>
      <c r="V75" s="92"/>
      <c r="W75" s="92"/>
      <c r="X75" s="92"/>
      <c r="Y75" s="92"/>
      <c r="Z75" s="92"/>
      <c r="AA75" s="92"/>
      <c r="AB75" s="92"/>
      <c r="AC75" s="92"/>
      <c r="AD75" s="92"/>
      <c r="AE75" s="92"/>
      <c r="AF75" s="92"/>
      <c r="AG75" s="92"/>
      <c r="AH75" s="92"/>
      <c r="AI75" s="92"/>
      <c r="AJ75" s="92"/>
      <c r="AK75" s="92"/>
      <c r="AL75" s="92"/>
      <c r="AM75" s="92"/>
      <c r="AN75" s="92"/>
      <c r="AO75" s="92"/>
      <c r="AP75" s="92"/>
      <c r="AQ75" s="92"/>
      <c r="AR75" s="92"/>
      <c r="AS75" s="92"/>
    </row>
    <row r="76" spans="1:45" s="29" customFormat="1" ht="31.5" x14ac:dyDescent="0.25">
      <c r="A76" s="46" t="s">
        <v>607</v>
      </c>
      <c r="B76" s="170" t="s">
        <v>752</v>
      </c>
      <c r="C76" s="50"/>
      <c r="D76" s="92"/>
      <c r="E76" s="92"/>
      <c r="F76" s="92"/>
      <c r="G76" s="92"/>
      <c r="H76" s="92"/>
      <c r="I76" s="92"/>
      <c r="J76" s="92"/>
      <c r="K76" s="92"/>
      <c r="L76" s="92"/>
      <c r="M76" s="92"/>
      <c r="N76" s="92"/>
      <c r="O76" s="92"/>
      <c r="P76" s="92"/>
      <c r="Q76" s="92"/>
      <c r="R76" s="92"/>
      <c r="S76" s="92"/>
      <c r="T76" s="92"/>
      <c r="U76" s="92"/>
      <c r="V76" s="92"/>
      <c r="W76" s="92"/>
      <c r="X76" s="92"/>
      <c r="Y76" s="92"/>
      <c r="Z76" s="92"/>
      <c r="AA76" s="92"/>
      <c r="AB76" s="92"/>
      <c r="AC76" s="92"/>
      <c r="AD76" s="92"/>
      <c r="AE76" s="92"/>
      <c r="AF76" s="92"/>
      <c r="AG76" s="92"/>
      <c r="AH76" s="92"/>
      <c r="AI76" s="92"/>
      <c r="AJ76" s="92"/>
      <c r="AK76" s="92"/>
      <c r="AL76" s="92"/>
      <c r="AM76" s="92"/>
      <c r="AN76" s="92"/>
      <c r="AO76" s="92"/>
      <c r="AP76" s="92"/>
      <c r="AQ76" s="92"/>
      <c r="AR76" s="92"/>
      <c r="AS76" s="92"/>
    </row>
    <row r="77" spans="1:45" s="291" customFormat="1" ht="31.5" x14ac:dyDescent="0.25">
      <c r="A77" s="82" t="s">
        <v>611</v>
      </c>
      <c r="B77" s="289" t="s">
        <v>860</v>
      </c>
      <c r="C77" s="290" t="s">
        <v>820</v>
      </c>
      <c r="D77" s="285"/>
      <c r="E77" s="285"/>
      <c r="F77" s="285"/>
      <c r="G77" s="285"/>
      <c r="H77" s="285"/>
      <c r="I77" s="285"/>
      <c r="J77" s="285"/>
      <c r="K77" s="285"/>
      <c r="L77" s="285"/>
      <c r="M77" s="285"/>
      <c r="N77" s="285"/>
      <c r="O77" s="285"/>
      <c r="P77" s="285"/>
      <c r="Q77" s="285"/>
      <c r="R77" s="285"/>
      <c r="S77" s="285"/>
      <c r="T77" s="285"/>
      <c r="U77" s="285"/>
      <c r="V77" s="285"/>
      <c r="W77" s="285"/>
      <c r="X77" s="285"/>
      <c r="Y77" s="285"/>
      <c r="Z77" s="285"/>
      <c r="AA77" s="285"/>
      <c r="AB77" s="285"/>
      <c r="AC77" s="285"/>
      <c r="AD77" s="285"/>
      <c r="AE77" s="285"/>
      <c r="AF77" s="285"/>
      <c r="AG77" s="285"/>
      <c r="AH77" s="285"/>
      <c r="AI77" s="285"/>
      <c r="AJ77" s="285"/>
      <c r="AK77" s="285"/>
      <c r="AL77" s="285"/>
      <c r="AM77" s="285"/>
      <c r="AN77" s="285"/>
      <c r="AO77" s="285"/>
      <c r="AP77" s="285"/>
      <c r="AQ77" s="285"/>
      <c r="AR77" s="285"/>
      <c r="AS77" s="285"/>
    </row>
    <row r="78" spans="1:45" s="291" customFormat="1" ht="15.75" x14ac:dyDescent="0.25">
      <c r="A78" s="82"/>
      <c r="B78" s="289"/>
      <c r="C78" s="290"/>
      <c r="D78" s="285"/>
      <c r="E78" s="285"/>
      <c r="F78" s="285"/>
      <c r="G78" s="285"/>
      <c r="H78" s="285"/>
      <c r="I78" s="285"/>
      <c r="J78" s="285"/>
      <c r="K78" s="285"/>
      <c r="L78" s="285"/>
      <c r="M78" s="285"/>
      <c r="N78" s="285"/>
      <c r="O78" s="285"/>
      <c r="P78" s="285"/>
      <c r="Q78" s="285"/>
      <c r="R78" s="285"/>
      <c r="S78" s="285"/>
      <c r="T78" s="285"/>
      <c r="U78" s="285"/>
      <c r="V78" s="285"/>
      <c r="W78" s="285"/>
      <c r="X78" s="285"/>
      <c r="Y78" s="285"/>
      <c r="Z78" s="285"/>
      <c r="AA78" s="285"/>
      <c r="AB78" s="285"/>
      <c r="AC78" s="285"/>
      <c r="AD78" s="285"/>
      <c r="AE78" s="285"/>
      <c r="AF78" s="285"/>
      <c r="AG78" s="285"/>
      <c r="AH78" s="285"/>
      <c r="AI78" s="285"/>
      <c r="AJ78" s="285"/>
      <c r="AK78" s="285"/>
      <c r="AL78" s="285"/>
      <c r="AM78" s="285"/>
      <c r="AN78" s="285"/>
      <c r="AO78" s="285"/>
      <c r="AP78" s="285"/>
      <c r="AQ78" s="285"/>
      <c r="AR78" s="285"/>
      <c r="AS78" s="285"/>
    </row>
    <row r="79" spans="1:45" s="29" customFormat="1" ht="47.25" x14ac:dyDescent="0.25">
      <c r="A79" s="46" t="s">
        <v>559</v>
      </c>
      <c r="B79" s="216" t="s">
        <v>755</v>
      </c>
      <c r="C79" s="50"/>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row>
    <row r="80" spans="1:45" s="29" customFormat="1" ht="31.5" x14ac:dyDescent="0.25">
      <c r="A80" s="46" t="s">
        <v>615</v>
      </c>
      <c r="B80" s="215" t="s">
        <v>756</v>
      </c>
      <c r="C80" s="50"/>
      <c r="D80" s="92"/>
      <c r="E80" s="92"/>
      <c r="F80" s="92"/>
      <c r="G80" s="92"/>
      <c r="H80" s="92"/>
      <c r="I80" s="92"/>
      <c r="J80" s="92"/>
      <c r="K80" s="92"/>
      <c r="L80" s="92"/>
      <c r="M80" s="92"/>
      <c r="N80" s="92"/>
      <c r="O80" s="92"/>
      <c r="P80" s="92"/>
      <c r="Q80" s="92"/>
      <c r="R80" s="92"/>
      <c r="S80" s="92"/>
      <c r="T80" s="92"/>
      <c r="U80" s="92"/>
      <c r="V80" s="92"/>
      <c r="W80" s="92"/>
      <c r="X80" s="92"/>
      <c r="Y80" s="92"/>
      <c r="Z80" s="92"/>
      <c r="AA80" s="92"/>
      <c r="AB80" s="92"/>
      <c r="AC80" s="92"/>
      <c r="AD80" s="92"/>
      <c r="AE80" s="92"/>
      <c r="AF80" s="92"/>
      <c r="AG80" s="92"/>
      <c r="AH80" s="92"/>
      <c r="AI80" s="92"/>
      <c r="AJ80" s="92"/>
      <c r="AK80" s="92"/>
      <c r="AL80" s="92"/>
      <c r="AM80" s="92"/>
      <c r="AN80" s="92"/>
      <c r="AO80" s="92"/>
      <c r="AP80" s="92"/>
      <c r="AQ80" s="92"/>
      <c r="AR80" s="92"/>
      <c r="AS80" s="92"/>
    </row>
    <row r="81" spans="1:45" s="29" customFormat="1" ht="47.25" x14ac:dyDescent="0.25">
      <c r="A81" s="46" t="s">
        <v>616</v>
      </c>
      <c r="B81" s="215" t="s">
        <v>757</v>
      </c>
      <c r="C81" s="50"/>
      <c r="D81" s="92"/>
      <c r="E81" s="92"/>
      <c r="F81" s="92"/>
      <c r="G81" s="92"/>
      <c r="H81" s="92"/>
      <c r="I81" s="92"/>
      <c r="J81" s="92"/>
      <c r="K81" s="92"/>
      <c r="L81" s="92"/>
      <c r="M81" s="92"/>
      <c r="N81" s="92"/>
      <c r="O81" s="92"/>
      <c r="P81" s="92"/>
      <c r="Q81" s="92"/>
      <c r="R81" s="92"/>
      <c r="S81" s="92"/>
      <c r="T81" s="92"/>
      <c r="U81" s="92"/>
      <c r="V81" s="92"/>
      <c r="W81" s="92"/>
      <c r="X81" s="92"/>
      <c r="Y81" s="92"/>
      <c r="Z81" s="92"/>
      <c r="AA81" s="92"/>
      <c r="AB81" s="92"/>
      <c r="AC81" s="92"/>
      <c r="AD81" s="92"/>
      <c r="AE81" s="92"/>
      <c r="AF81" s="92"/>
      <c r="AG81" s="92"/>
      <c r="AH81" s="92"/>
      <c r="AI81" s="92"/>
      <c r="AJ81" s="92"/>
      <c r="AK81" s="92"/>
      <c r="AL81" s="92"/>
      <c r="AM81" s="92"/>
      <c r="AN81" s="92"/>
      <c r="AO81" s="92"/>
      <c r="AP81" s="92"/>
      <c r="AQ81" s="92"/>
      <c r="AR81" s="92"/>
      <c r="AS81" s="92"/>
    </row>
    <row r="82" spans="1:45" s="29" customFormat="1" ht="15.75" x14ac:dyDescent="0.25">
      <c r="A82" s="46"/>
      <c r="B82" s="288" t="s">
        <v>822</v>
      </c>
      <c r="C82" s="50" t="s">
        <v>806</v>
      </c>
      <c r="D82" s="92"/>
      <c r="E82" s="92"/>
      <c r="F82" s="92"/>
      <c r="G82" s="92"/>
      <c r="H82" s="92"/>
      <c r="I82" s="92"/>
      <c r="J82" s="92"/>
      <c r="K82" s="92"/>
      <c r="L82" s="92"/>
      <c r="M82" s="92"/>
      <c r="N82" s="92"/>
      <c r="O82" s="92"/>
      <c r="P82" s="92"/>
      <c r="Q82" s="92"/>
      <c r="R82" s="92"/>
      <c r="S82" s="92"/>
      <c r="T82" s="92"/>
      <c r="U82" s="92"/>
      <c r="V82" s="92"/>
      <c r="W82" s="92"/>
      <c r="X82" s="92"/>
      <c r="Y82" s="92"/>
      <c r="Z82" s="92"/>
      <c r="AA82" s="92"/>
      <c r="AB82" s="92"/>
      <c r="AC82" s="92"/>
      <c r="AD82" s="92"/>
      <c r="AE82" s="92"/>
      <c r="AF82" s="92"/>
      <c r="AG82" s="92"/>
      <c r="AH82" s="92"/>
      <c r="AI82" s="92"/>
      <c r="AJ82" s="92"/>
      <c r="AK82" s="92"/>
      <c r="AL82" s="92"/>
      <c r="AM82" s="92"/>
      <c r="AN82" s="92"/>
      <c r="AO82" s="92"/>
      <c r="AP82" s="92"/>
      <c r="AQ82" s="92"/>
      <c r="AR82" s="92"/>
      <c r="AS82" s="92"/>
    </row>
    <row r="83" spans="1:45" s="29" customFormat="1" ht="15.75" x14ac:dyDescent="0.25">
      <c r="A83" s="46"/>
      <c r="B83" s="288" t="s">
        <v>823</v>
      </c>
      <c r="C83" s="50" t="s">
        <v>806</v>
      </c>
      <c r="D83" s="92"/>
      <c r="E83" s="92"/>
      <c r="F83" s="92"/>
      <c r="G83" s="92"/>
      <c r="H83" s="92"/>
      <c r="I83" s="92"/>
      <c r="J83" s="92"/>
      <c r="K83" s="92"/>
      <c r="L83" s="92"/>
      <c r="M83" s="92"/>
      <c r="N83" s="92"/>
      <c r="O83" s="92"/>
      <c r="P83" s="92"/>
      <c r="Q83" s="92"/>
      <c r="R83" s="92"/>
      <c r="S83" s="92"/>
      <c r="T83" s="92"/>
      <c r="U83" s="92"/>
      <c r="V83" s="92"/>
      <c r="W83" s="92"/>
      <c r="X83" s="92"/>
      <c r="Y83" s="92"/>
      <c r="Z83" s="92"/>
      <c r="AA83" s="92"/>
      <c r="AB83" s="92"/>
      <c r="AC83" s="92"/>
      <c r="AD83" s="92"/>
      <c r="AE83" s="92"/>
      <c r="AF83" s="92"/>
      <c r="AG83" s="92"/>
      <c r="AH83" s="92"/>
      <c r="AI83" s="92"/>
      <c r="AJ83" s="92"/>
      <c r="AK83" s="92"/>
      <c r="AL83" s="92"/>
      <c r="AM83" s="92"/>
      <c r="AN83" s="92"/>
      <c r="AO83" s="92"/>
      <c r="AP83" s="92"/>
      <c r="AQ83" s="92"/>
      <c r="AR83" s="92"/>
      <c r="AS83" s="92"/>
    </row>
    <row r="84" spans="1:45" s="29" customFormat="1" ht="47.25" customHeight="1" x14ac:dyDescent="0.25">
      <c r="A84" s="46"/>
      <c r="B84" s="288" t="s">
        <v>824</v>
      </c>
      <c r="C84" s="50" t="s">
        <v>806</v>
      </c>
      <c r="D84" s="92"/>
      <c r="E84" s="92"/>
      <c r="F84" s="92"/>
      <c r="G84" s="92"/>
      <c r="H84" s="92"/>
      <c r="I84" s="92"/>
      <c r="J84" s="92"/>
      <c r="K84" s="92"/>
      <c r="L84" s="92"/>
      <c r="M84" s="92"/>
      <c r="N84" s="92"/>
      <c r="O84" s="92"/>
      <c r="P84" s="92"/>
      <c r="Q84" s="92"/>
      <c r="R84" s="92"/>
      <c r="S84" s="92"/>
      <c r="T84" s="92"/>
      <c r="U84" s="92"/>
      <c r="V84" s="92"/>
      <c r="W84" s="92"/>
      <c r="X84" s="92"/>
      <c r="Y84" s="92"/>
      <c r="Z84" s="92"/>
      <c r="AA84" s="92"/>
      <c r="AB84" s="92"/>
      <c r="AC84" s="92"/>
      <c r="AD84" s="92"/>
      <c r="AE84" s="92"/>
      <c r="AF84" s="92"/>
      <c r="AG84" s="92"/>
      <c r="AH84" s="92"/>
      <c r="AI84" s="92"/>
      <c r="AJ84" s="92"/>
      <c r="AK84" s="92"/>
      <c r="AL84" s="92"/>
      <c r="AM84" s="92"/>
      <c r="AN84" s="92"/>
      <c r="AO84" s="92"/>
      <c r="AP84" s="92"/>
      <c r="AQ84" s="92"/>
      <c r="AR84" s="92"/>
      <c r="AS84" s="92"/>
    </row>
    <row r="85" spans="1:45" s="29" customFormat="1" ht="15.75" x14ac:dyDescent="0.25">
      <c r="A85" s="46"/>
      <c r="B85" s="288" t="s">
        <v>821</v>
      </c>
      <c r="C85" s="50" t="s">
        <v>806</v>
      </c>
      <c r="D85" s="92"/>
      <c r="E85" s="92"/>
      <c r="F85" s="92"/>
      <c r="G85" s="92"/>
      <c r="H85" s="92"/>
      <c r="I85" s="92"/>
      <c r="J85" s="92"/>
      <c r="K85" s="92"/>
      <c r="L85" s="92"/>
      <c r="M85" s="92"/>
      <c r="N85" s="92"/>
      <c r="O85" s="92"/>
      <c r="P85" s="92"/>
      <c r="Q85" s="92"/>
      <c r="R85" s="92"/>
      <c r="S85" s="92"/>
      <c r="T85" s="92"/>
      <c r="U85" s="92"/>
      <c r="V85" s="92"/>
      <c r="W85" s="92"/>
      <c r="X85" s="92"/>
      <c r="Y85" s="92"/>
      <c r="Z85" s="92"/>
      <c r="AA85" s="92"/>
      <c r="AB85" s="92"/>
      <c r="AC85" s="92"/>
      <c r="AD85" s="92"/>
      <c r="AE85" s="92"/>
      <c r="AF85" s="92"/>
      <c r="AG85" s="92"/>
      <c r="AH85" s="92"/>
      <c r="AI85" s="92"/>
      <c r="AJ85" s="92"/>
      <c r="AK85" s="92"/>
      <c r="AL85" s="92"/>
      <c r="AM85" s="92"/>
      <c r="AN85" s="92"/>
      <c r="AO85" s="92"/>
      <c r="AP85" s="92"/>
      <c r="AQ85" s="92"/>
      <c r="AR85" s="92"/>
      <c r="AS85" s="92"/>
    </row>
    <row r="86" spans="1:45" s="29" customFormat="1" ht="15.75" x14ac:dyDescent="0.25">
      <c r="A86" s="46"/>
      <c r="B86" s="288" t="s">
        <v>850</v>
      </c>
      <c r="C86" s="50" t="s">
        <v>809</v>
      </c>
      <c r="D86" s="92"/>
      <c r="E86" s="92"/>
      <c r="F86" s="92"/>
      <c r="G86" s="92"/>
      <c r="H86" s="92"/>
      <c r="I86" s="92"/>
      <c r="J86" s="92"/>
      <c r="K86" s="92"/>
      <c r="L86" s="92"/>
      <c r="M86" s="92"/>
      <c r="N86" s="92"/>
      <c r="O86" s="92"/>
      <c r="P86" s="92"/>
      <c r="Q86" s="92"/>
      <c r="R86" s="92"/>
      <c r="S86" s="92"/>
      <c r="T86" s="92"/>
      <c r="U86" s="92"/>
      <c r="V86" s="92"/>
      <c r="W86" s="92"/>
      <c r="X86" s="92"/>
      <c r="Y86" s="92"/>
      <c r="Z86" s="92"/>
      <c r="AA86" s="92"/>
      <c r="AB86" s="92"/>
      <c r="AC86" s="92"/>
      <c r="AD86" s="92"/>
      <c r="AE86" s="92"/>
      <c r="AF86" s="92"/>
      <c r="AG86" s="92"/>
      <c r="AH86" s="92"/>
      <c r="AI86" s="92"/>
      <c r="AJ86" s="92"/>
      <c r="AK86" s="92"/>
      <c r="AL86" s="92"/>
      <c r="AM86" s="92"/>
      <c r="AN86" s="92"/>
      <c r="AO86" s="92"/>
      <c r="AP86" s="92"/>
      <c r="AQ86" s="92"/>
      <c r="AR86" s="92"/>
      <c r="AS86" s="92"/>
    </row>
    <row r="87" spans="1:45" s="29" customFormat="1" ht="15.75" x14ac:dyDescent="0.25">
      <c r="A87" s="46"/>
      <c r="B87" s="288" t="s">
        <v>851</v>
      </c>
      <c r="C87" s="290" t="s">
        <v>809</v>
      </c>
      <c r="D87" s="92"/>
      <c r="E87" s="92"/>
      <c r="F87" s="92"/>
      <c r="G87" s="92"/>
      <c r="H87" s="92"/>
      <c r="I87" s="92"/>
      <c r="J87" s="92"/>
      <c r="K87" s="92"/>
      <c r="L87" s="92"/>
      <c r="M87" s="92"/>
      <c r="N87" s="92"/>
      <c r="O87" s="92"/>
      <c r="P87" s="92"/>
      <c r="Q87" s="92"/>
      <c r="R87" s="92"/>
      <c r="S87" s="92"/>
      <c r="T87" s="92"/>
      <c r="U87" s="92"/>
      <c r="V87" s="92"/>
      <c r="W87" s="92"/>
      <c r="X87" s="92"/>
      <c r="Y87" s="92"/>
      <c r="Z87" s="92"/>
      <c r="AA87" s="92"/>
      <c r="AB87" s="92"/>
      <c r="AC87" s="92"/>
      <c r="AD87" s="92"/>
      <c r="AE87" s="92"/>
      <c r="AF87" s="92"/>
      <c r="AG87" s="92"/>
      <c r="AH87" s="92"/>
      <c r="AI87" s="92"/>
      <c r="AJ87" s="92"/>
      <c r="AK87" s="92"/>
      <c r="AL87" s="92"/>
      <c r="AM87" s="92"/>
      <c r="AN87" s="92"/>
      <c r="AO87" s="92"/>
      <c r="AP87" s="92"/>
      <c r="AQ87" s="92"/>
      <c r="AR87" s="92"/>
      <c r="AS87" s="92"/>
    </row>
    <row r="88" spans="1:45" s="29" customFormat="1" ht="15.75" x14ac:dyDescent="0.25">
      <c r="A88" s="46"/>
      <c r="B88" s="316" t="s">
        <v>955</v>
      </c>
      <c r="C88" s="50" t="s">
        <v>809</v>
      </c>
      <c r="D88" s="92"/>
      <c r="E88" s="92"/>
      <c r="F88" s="92"/>
      <c r="G88" s="92"/>
      <c r="H88" s="92"/>
      <c r="I88" s="92"/>
      <c r="J88" s="92"/>
      <c r="K88" s="92"/>
      <c r="L88" s="92"/>
      <c r="M88" s="92"/>
      <c r="N88" s="92"/>
      <c r="O88" s="92"/>
      <c r="P88" s="92"/>
      <c r="Q88" s="92"/>
      <c r="R88" s="92"/>
      <c r="S88" s="92"/>
      <c r="T88" s="92"/>
      <c r="U88" s="92"/>
      <c r="V88" s="92"/>
      <c r="W88" s="92"/>
      <c r="X88" s="92"/>
      <c r="Y88" s="92"/>
      <c r="Z88" s="92"/>
      <c r="AA88" s="92"/>
      <c r="AB88" s="92"/>
      <c r="AC88" s="92"/>
      <c r="AD88" s="92"/>
      <c r="AE88" s="92"/>
      <c r="AF88" s="92"/>
      <c r="AG88" s="92"/>
      <c r="AH88" s="92"/>
      <c r="AI88" s="92"/>
      <c r="AJ88" s="92"/>
      <c r="AK88" s="92"/>
      <c r="AL88" s="92"/>
      <c r="AM88" s="92"/>
      <c r="AN88" s="92"/>
      <c r="AO88" s="92"/>
      <c r="AP88" s="92"/>
      <c r="AQ88" s="92"/>
      <c r="AR88" s="92"/>
      <c r="AS88" s="92"/>
    </row>
    <row r="89" spans="1:45" s="29" customFormat="1" ht="37.5" x14ac:dyDescent="0.25">
      <c r="A89" s="46"/>
      <c r="B89" s="319" t="s">
        <v>954</v>
      </c>
      <c r="C89" s="50" t="s">
        <v>809</v>
      </c>
      <c r="D89" s="92"/>
      <c r="E89" s="92"/>
      <c r="F89" s="92"/>
      <c r="G89" s="92"/>
      <c r="H89" s="92"/>
      <c r="I89" s="92"/>
      <c r="J89" s="92"/>
      <c r="K89" s="92"/>
      <c r="L89" s="92"/>
      <c r="M89" s="92"/>
      <c r="N89" s="92"/>
      <c r="O89" s="92"/>
      <c r="P89" s="92"/>
      <c r="Q89" s="92"/>
      <c r="R89" s="92"/>
      <c r="S89" s="92"/>
      <c r="T89" s="92"/>
      <c r="U89" s="92"/>
      <c r="V89" s="92"/>
      <c r="W89" s="92"/>
      <c r="X89" s="92"/>
      <c r="Y89" s="92"/>
      <c r="Z89" s="92"/>
      <c r="AA89" s="92"/>
      <c r="AB89" s="92"/>
      <c r="AC89" s="92"/>
      <c r="AD89" s="92"/>
      <c r="AE89" s="92"/>
      <c r="AF89" s="92"/>
      <c r="AG89" s="92"/>
      <c r="AH89" s="92"/>
      <c r="AI89" s="92"/>
      <c r="AJ89" s="92"/>
      <c r="AK89" s="92"/>
      <c r="AL89" s="92"/>
      <c r="AM89" s="92"/>
      <c r="AN89" s="92"/>
      <c r="AO89" s="92"/>
      <c r="AP89" s="92"/>
      <c r="AQ89" s="92"/>
      <c r="AR89" s="92"/>
      <c r="AS89" s="92"/>
    </row>
    <row r="90" spans="1:45" s="29" customFormat="1" ht="15.75" x14ac:dyDescent="0.25">
      <c r="A90" s="46"/>
      <c r="B90" s="288" t="s">
        <v>821</v>
      </c>
      <c r="C90" s="50" t="s">
        <v>810</v>
      </c>
      <c r="D90" s="92"/>
      <c r="E90" s="92"/>
      <c r="F90" s="92"/>
      <c r="G90" s="92"/>
      <c r="H90" s="92"/>
      <c r="I90" s="92"/>
      <c r="J90" s="92"/>
      <c r="K90" s="92"/>
      <c r="L90" s="92"/>
      <c r="M90" s="92"/>
      <c r="N90" s="92"/>
      <c r="O90" s="92"/>
      <c r="P90" s="92"/>
      <c r="Q90" s="92"/>
      <c r="R90" s="92"/>
      <c r="S90" s="92"/>
      <c r="T90" s="92"/>
      <c r="U90" s="92"/>
      <c r="V90" s="92"/>
      <c r="W90" s="92"/>
      <c r="X90" s="92"/>
      <c r="Y90" s="92"/>
      <c r="Z90" s="92"/>
      <c r="AA90" s="92"/>
      <c r="AB90" s="92"/>
      <c r="AC90" s="92"/>
      <c r="AD90" s="92"/>
      <c r="AE90" s="92"/>
      <c r="AF90" s="92"/>
      <c r="AG90" s="92"/>
      <c r="AH90" s="92"/>
      <c r="AI90" s="92"/>
      <c r="AJ90" s="92"/>
      <c r="AK90" s="92"/>
      <c r="AL90" s="92"/>
      <c r="AM90" s="92"/>
      <c r="AN90" s="92"/>
      <c r="AO90" s="92"/>
      <c r="AP90" s="92"/>
      <c r="AQ90" s="92"/>
      <c r="AR90" s="92"/>
      <c r="AS90" s="92"/>
    </row>
    <row r="91" spans="1:45" s="29" customFormat="1" ht="31.5" x14ac:dyDescent="0.25">
      <c r="A91" s="46"/>
      <c r="B91" s="288" t="s">
        <v>852</v>
      </c>
      <c r="C91" s="50" t="s">
        <v>810</v>
      </c>
      <c r="D91" s="92"/>
      <c r="E91" s="92"/>
      <c r="F91" s="92"/>
      <c r="G91" s="92"/>
      <c r="H91" s="92"/>
      <c r="I91" s="92"/>
      <c r="J91" s="92"/>
      <c r="K91" s="92"/>
      <c r="L91" s="92"/>
      <c r="M91" s="92"/>
      <c r="N91" s="92"/>
      <c r="O91" s="92"/>
      <c r="P91" s="92"/>
      <c r="Q91" s="92"/>
      <c r="R91" s="92"/>
      <c r="S91" s="92"/>
      <c r="T91" s="92"/>
      <c r="U91" s="92"/>
      <c r="V91" s="92"/>
      <c r="W91" s="92"/>
      <c r="X91" s="92"/>
      <c r="Y91" s="92"/>
      <c r="Z91" s="92"/>
      <c r="AA91" s="92"/>
      <c r="AB91" s="92"/>
      <c r="AC91" s="92"/>
      <c r="AD91" s="92"/>
      <c r="AE91" s="92"/>
      <c r="AF91" s="92"/>
      <c r="AG91" s="92"/>
      <c r="AH91" s="92"/>
      <c r="AI91" s="92"/>
      <c r="AJ91" s="92"/>
      <c r="AK91" s="92"/>
      <c r="AL91" s="92"/>
      <c r="AM91" s="92"/>
      <c r="AN91" s="92"/>
      <c r="AO91" s="92"/>
      <c r="AP91" s="92"/>
      <c r="AQ91" s="92"/>
      <c r="AR91" s="92"/>
      <c r="AS91" s="92"/>
    </row>
    <row r="92" spans="1:45" s="29" customFormat="1" ht="15.75" x14ac:dyDescent="0.25">
      <c r="A92" s="46"/>
      <c r="B92" s="288" t="s">
        <v>853</v>
      </c>
      <c r="C92" s="50" t="s">
        <v>810</v>
      </c>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row>
    <row r="93" spans="1:45" s="29" customFormat="1" ht="15.75" x14ac:dyDescent="0.25">
      <c r="A93" s="46"/>
      <c r="B93" s="288" t="s">
        <v>821</v>
      </c>
      <c r="C93" s="50" t="s">
        <v>813</v>
      </c>
      <c r="D93" s="92"/>
      <c r="E93" s="92"/>
      <c r="F93" s="92"/>
      <c r="G93" s="92"/>
      <c r="H93" s="92"/>
      <c r="I93" s="92"/>
      <c r="J93" s="92"/>
      <c r="K93" s="92"/>
      <c r="L93" s="92"/>
      <c r="M93" s="92"/>
      <c r="N93" s="92"/>
      <c r="O93" s="92"/>
      <c r="P93" s="92"/>
      <c r="Q93" s="92"/>
      <c r="R93" s="92"/>
      <c r="S93" s="92"/>
      <c r="T93" s="92"/>
      <c r="U93" s="92"/>
      <c r="V93" s="92"/>
      <c r="W93" s="92"/>
      <c r="X93" s="92"/>
      <c r="Y93" s="92"/>
      <c r="Z93" s="92"/>
      <c r="AA93" s="92"/>
      <c r="AB93" s="92"/>
      <c r="AC93" s="92"/>
      <c r="AD93" s="92"/>
      <c r="AE93" s="92"/>
      <c r="AF93" s="92"/>
      <c r="AG93" s="92"/>
      <c r="AH93" s="92"/>
      <c r="AI93" s="92"/>
      <c r="AJ93" s="92"/>
      <c r="AK93" s="92"/>
      <c r="AL93" s="92"/>
      <c r="AM93" s="92"/>
      <c r="AN93" s="92"/>
      <c r="AO93" s="92"/>
      <c r="AP93" s="92"/>
      <c r="AQ93" s="92"/>
      <c r="AR93" s="92"/>
      <c r="AS93" s="92"/>
    </row>
    <row r="94" spans="1:45" s="29" customFormat="1" ht="15.75" x14ac:dyDescent="0.25">
      <c r="A94" s="46"/>
      <c r="B94" s="288" t="s">
        <v>854</v>
      </c>
      <c r="C94" s="50" t="s">
        <v>813</v>
      </c>
      <c r="D94" s="92"/>
      <c r="E94" s="92"/>
      <c r="F94" s="92"/>
      <c r="G94" s="92"/>
      <c r="H94" s="92"/>
      <c r="I94" s="92"/>
      <c r="J94" s="92"/>
      <c r="K94" s="92"/>
      <c r="L94" s="92"/>
      <c r="M94" s="92"/>
      <c r="N94" s="92"/>
      <c r="O94" s="92"/>
      <c r="P94" s="92"/>
      <c r="Q94" s="92"/>
      <c r="R94" s="92"/>
      <c r="S94" s="92"/>
      <c r="T94" s="92"/>
      <c r="U94" s="92"/>
      <c r="V94" s="92"/>
      <c r="W94" s="92"/>
      <c r="X94" s="92"/>
      <c r="Y94" s="92"/>
      <c r="Z94" s="92"/>
      <c r="AA94" s="92"/>
      <c r="AB94" s="92"/>
      <c r="AC94" s="92"/>
      <c r="AD94" s="92"/>
      <c r="AE94" s="92"/>
      <c r="AF94" s="92"/>
      <c r="AG94" s="92"/>
      <c r="AH94" s="92"/>
      <c r="AI94" s="92"/>
      <c r="AJ94" s="92"/>
      <c r="AK94" s="92"/>
      <c r="AL94" s="92"/>
      <c r="AM94" s="92"/>
      <c r="AN94" s="92"/>
      <c r="AO94" s="92"/>
      <c r="AP94" s="92"/>
      <c r="AQ94" s="92"/>
      <c r="AR94" s="92"/>
      <c r="AS94" s="92"/>
    </row>
    <row r="95" spans="1:45" s="29" customFormat="1" ht="31.5" x14ac:dyDescent="0.25">
      <c r="A95" s="46"/>
      <c r="B95" s="288" t="s">
        <v>855</v>
      </c>
      <c r="C95" s="50" t="s">
        <v>813</v>
      </c>
      <c r="D95" s="92"/>
      <c r="E95" s="92"/>
      <c r="F95" s="92"/>
      <c r="G95" s="92"/>
      <c r="H95" s="92"/>
      <c r="I95" s="92"/>
      <c r="J95" s="92"/>
      <c r="K95" s="92"/>
      <c r="L95" s="92"/>
      <c r="M95" s="92"/>
      <c r="N95" s="92"/>
      <c r="O95" s="92"/>
      <c r="P95" s="92"/>
      <c r="Q95" s="92"/>
      <c r="R95" s="92"/>
      <c r="S95" s="92"/>
      <c r="T95" s="92"/>
      <c r="U95" s="92"/>
      <c r="V95" s="92"/>
      <c r="W95" s="92"/>
      <c r="X95" s="92"/>
      <c r="Y95" s="92"/>
      <c r="Z95" s="92"/>
      <c r="AA95" s="92"/>
      <c r="AB95" s="92"/>
      <c r="AC95" s="92"/>
      <c r="AD95" s="92"/>
      <c r="AE95" s="92"/>
      <c r="AF95" s="92"/>
      <c r="AG95" s="92"/>
      <c r="AH95" s="92"/>
      <c r="AI95" s="92"/>
      <c r="AJ95" s="92"/>
      <c r="AK95" s="92"/>
      <c r="AL95" s="92"/>
      <c r="AM95" s="92"/>
      <c r="AN95" s="92"/>
      <c r="AO95" s="92"/>
      <c r="AP95" s="92"/>
      <c r="AQ95" s="92"/>
      <c r="AR95" s="92"/>
      <c r="AS95" s="92"/>
    </row>
    <row r="96" spans="1:45" s="29" customFormat="1" ht="15.75" x14ac:dyDescent="0.25">
      <c r="A96" s="46"/>
      <c r="B96" s="288" t="s">
        <v>821</v>
      </c>
      <c r="C96" s="50" t="s">
        <v>817</v>
      </c>
      <c r="D96" s="92"/>
      <c r="E96" s="92"/>
      <c r="F96" s="92"/>
      <c r="G96" s="92"/>
      <c r="H96" s="92"/>
      <c r="I96" s="92"/>
      <c r="J96" s="92"/>
      <c r="K96" s="92"/>
      <c r="L96" s="92"/>
      <c r="M96" s="92"/>
      <c r="N96" s="92"/>
      <c r="O96" s="92"/>
      <c r="P96" s="92"/>
      <c r="Q96" s="92"/>
      <c r="R96" s="92"/>
      <c r="S96" s="92"/>
      <c r="T96" s="92"/>
      <c r="U96" s="92"/>
      <c r="V96" s="92"/>
      <c r="W96" s="92"/>
      <c r="X96" s="92"/>
      <c r="Y96" s="92"/>
      <c r="Z96" s="92"/>
      <c r="AA96" s="92"/>
      <c r="AB96" s="92"/>
      <c r="AC96" s="92"/>
      <c r="AD96" s="92"/>
      <c r="AE96" s="92"/>
      <c r="AF96" s="92"/>
      <c r="AG96" s="92"/>
      <c r="AH96" s="92"/>
      <c r="AI96" s="92"/>
      <c r="AJ96" s="92"/>
      <c r="AK96" s="92"/>
      <c r="AL96" s="92"/>
      <c r="AM96" s="92"/>
      <c r="AN96" s="92"/>
      <c r="AO96" s="92"/>
      <c r="AP96" s="92"/>
      <c r="AQ96" s="92"/>
      <c r="AR96" s="92"/>
      <c r="AS96" s="92"/>
    </row>
    <row r="97" spans="1:45" s="29" customFormat="1" ht="15.75" x14ac:dyDescent="0.25">
      <c r="A97" s="46"/>
      <c r="B97" s="288" t="s">
        <v>853</v>
      </c>
      <c r="C97" s="50" t="s">
        <v>817</v>
      </c>
      <c r="D97" s="92"/>
      <c r="E97" s="92"/>
      <c r="F97" s="92"/>
      <c r="G97" s="92"/>
      <c r="H97" s="92"/>
      <c r="I97" s="92"/>
      <c r="J97" s="92"/>
      <c r="K97" s="92"/>
      <c r="L97" s="92"/>
      <c r="M97" s="92"/>
      <c r="N97" s="92"/>
      <c r="O97" s="92"/>
      <c r="P97" s="92"/>
      <c r="Q97" s="92"/>
      <c r="R97" s="92"/>
      <c r="S97" s="92"/>
      <c r="T97" s="92"/>
      <c r="U97" s="92"/>
      <c r="V97" s="92"/>
      <c r="W97" s="92"/>
      <c r="X97" s="92"/>
      <c r="Y97" s="92"/>
      <c r="Z97" s="92"/>
      <c r="AA97" s="92"/>
      <c r="AB97" s="92"/>
      <c r="AC97" s="92"/>
      <c r="AD97" s="92"/>
      <c r="AE97" s="92"/>
      <c r="AF97" s="92"/>
      <c r="AG97" s="92"/>
      <c r="AH97" s="92"/>
      <c r="AI97" s="92"/>
      <c r="AJ97" s="92"/>
      <c r="AK97" s="92"/>
      <c r="AL97" s="92"/>
      <c r="AM97" s="92"/>
      <c r="AN97" s="92"/>
      <c r="AO97" s="92"/>
      <c r="AP97" s="92"/>
      <c r="AQ97" s="92"/>
      <c r="AR97" s="92"/>
      <c r="AS97" s="92"/>
    </row>
    <row r="98" spans="1:45" s="29" customFormat="1" ht="15.75" x14ac:dyDescent="0.25">
      <c r="A98" s="46"/>
      <c r="B98" s="288"/>
      <c r="C98" s="50"/>
      <c r="D98" s="92"/>
      <c r="E98" s="92"/>
      <c r="F98" s="92"/>
      <c r="G98" s="92"/>
      <c r="H98" s="92"/>
      <c r="I98" s="92"/>
      <c r="J98" s="92"/>
      <c r="K98" s="92"/>
      <c r="L98" s="92"/>
      <c r="M98" s="92"/>
      <c r="N98" s="92"/>
      <c r="O98" s="92"/>
      <c r="P98" s="92"/>
      <c r="Q98" s="92"/>
      <c r="R98" s="92"/>
      <c r="S98" s="92"/>
      <c r="T98" s="92"/>
      <c r="U98" s="92"/>
      <c r="V98" s="92"/>
      <c r="W98" s="92"/>
      <c r="X98" s="92"/>
      <c r="Y98" s="92"/>
      <c r="Z98" s="92"/>
      <c r="AA98" s="92"/>
      <c r="AB98" s="92"/>
      <c r="AC98" s="92"/>
      <c r="AD98" s="92"/>
      <c r="AE98" s="92"/>
      <c r="AF98" s="92"/>
      <c r="AG98" s="92"/>
      <c r="AH98" s="92"/>
      <c r="AI98" s="92"/>
      <c r="AJ98" s="92"/>
      <c r="AK98" s="92"/>
      <c r="AL98" s="92"/>
      <c r="AM98" s="92"/>
      <c r="AN98" s="92"/>
      <c r="AO98" s="92"/>
      <c r="AP98" s="92"/>
      <c r="AQ98" s="92"/>
      <c r="AR98" s="92"/>
      <c r="AS98" s="92"/>
    </row>
    <row r="99" spans="1:45" s="29" customFormat="1" ht="63" x14ac:dyDescent="0.25">
      <c r="A99" s="173" t="s">
        <v>758</v>
      </c>
      <c r="B99" s="171" t="s">
        <v>759</v>
      </c>
      <c r="C99" s="50"/>
      <c r="D99" s="92"/>
      <c r="E99" s="92"/>
      <c r="F99" s="92"/>
      <c r="G99" s="92"/>
      <c r="H99" s="92"/>
      <c r="I99" s="92"/>
      <c r="J99" s="92"/>
      <c r="K99" s="92"/>
      <c r="L99" s="92"/>
      <c r="M99" s="92"/>
      <c r="N99" s="92"/>
      <c r="O99" s="92"/>
      <c r="P99" s="92"/>
      <c r="Q99" s="92"/>
      <c r="R99" s="92"/>
      <c r="S99" s="92"/>
      <c r="T99" s="92"/>
      <c r="U99" s="92"/>
      <c r="V99" s="92"/>
      <c r="W99" s="92"/>
      <c r="X99" s="92"/>
      <c r="Y99" s="92"/>
      <c r="Z99" s="92"/>
      <c r="AA99" s="92"/>
      <c r="AB99" s="92"/>
      <c r="AC99" s="92"/>
      <c r="AD99" s="92"/>
      <c r="AE99" s="92"/>
      <c r="AF99" s="92"/>
      <c r="AG99" s="92"/>
      <c r="AH99" s="92"/>
      <c r="AI99" s="92"/>
      <c r="AJ99" s="92"/>
      <c r="AK99" s="92"/>
      <c r="AL99" s="92"/>
      <c r="AM99" s="92"/>
      <c r="AN99" s="92"/>
      <c r="AO99" s="92"/>
      <c r="AP99" s="92"/>
      <c r="AQ99" s="92"/>
      <c r="AR99" s="92"/>
      <c r="AS99" s="92"/>
    </row>
    <row r="100" spans="1:45" s="29" customFormat="1" ht="47.25" x14ac:dyDescent="0.25">
      <c r="A100" s="173" t="s">
        <v>760</v>
      </c>
      <c r="B100" s="171" t="s">
        <v>761</v>
      </c>
      <c r="C100" s="50"/>
      <c r="D100" s="92"/>
      <c r="E100" s="92"/>
      <c r="F100" s="92"/>
      <c r="G100" s="92"/>
      <c r="H100" s="92"/>
      <c r="I100" s="92"/>
      <c r="J100" s="92"/>
      <c r="K100" s="92"/>
      <c r="L100" s="287">
        <f>SUM(L101:L114)</f>
        <v>4.8</v>
      </c>
      <c r="M100" s="92"/>
      <c r="N100" s="92"/>
      <c r="O100" s="92"/>
      <c r="P100" s="92"/>
      <c r="Q100" s="92"/>
      <c r="R100" s="92"/>
      <c r="S100" s="92"/>
      <c r="T100" s="92"/>
      <c r="U100" s="92"/>
      <c r="V100" s="287">
        <f>SUM(V101:V114)</f>
        <v>2.27</v>
      </c>
      <c r="W100" s="92"/>
      <c r="X100" s="92"/>
      <c r="Y100" s="92"/>
      <c r="Z100" s="92"/>
      <c r="AA100" s="92"/>
      <c r="AB100" s="92"/>
      <c r="AC100" s="92"/>
      <c r="AD100" s="92"/>
      <c r="AE100" s="92"/>
      <c r="AF100" s="92"/>
      <c r="AG100" s="92"/>
      <c r="AH100" s="92"/>
      <c r="AI100" s="92"/>
      <c r="AJ100" s="92"/>
      <c r="AK100" s="92"/>
      <c r="AL100" s="92"/>
      <c r="AM100" s="92"/>
      <c r="AN100" s="92"/>
      <c r="AO100" s="92"/>
      <c r="AP100" s="92"/>
      <c r="AQ100" s="92"/>
      <c r="AR100" s="92"/>
      <c r="AS100" s="92"/>
    </row>
    <row r="101" spans="1:45" s="29" customFormat="1" ht="31.5" x14ac:dyDescent="0.25">
      <c r="A101" s="46"/>
      <c r="B101" s="317" t="s">
        <v>950</v>
      </c>
      <c r="C101" s="315" t="s">
        <v>809</v>
      </c>
      <c r="D101" s="92"/>
      <c r="E101" s="92"/>
      <c r="F101" s="92"/>
      <c r="G101" s="92"/>
      <c r="H101" s="92"/>
      <c r="I101" s="92"/>
      <c r="J101" s="92"/>
      <c r="K101" s="92"/>
      <c r="L101" s="287">
        <v>0</v>
      </c>
      <c r="M101" s="92"/>
      <c r="N101" s="92"/>
      <c r="O101" s="92"/>
      <c r="P101" s="92"/>
      <c r="Q101" s="92"/>
      <c r="R101" s="92"/>
      <c r="S101" s="92"/>
      <c r="T101" s="92"/>
      <c r="U101" s="92"/>
      <c r="V101" s="285">
        <v>0.4</v>
      </c>
      <c r="W101" s="92"/>
      <c r="X101" s="92"/>
      <c r="Y101" s="92"/>
      <c r="Z101" s="92"/>
      <c r="AA101" s="92"/>
      <c r="AB101" s="92"/>
      <c r="AC101" s="92"/>
      <c r="AD101" s="92"/>
      <c r="AE101" s="92"/>
      <c r="AF101" s="92"/>
      <c r="AG101" s="92"/>
      <c r="AH101" s="92"/>
      <c r="AI101" s="92"/>
      <c r="AJ101" s="92"/>
      <c r="AK101" s="92"/>
      <c r="AL101" s="92"/>
      <c r="AM101" s="92"/>
      <c r="AN101" s="92"/>
      <c r="AO101" s="92"/>
      <c r="AP101" s="92"/>
      <c r="AQ101" s="92"/>
      <c r="AR101" s="92"/>
      <c r="AS101" s="92"/>
    </row>
    <row r="102" spans="1:45" s="29" customFormat="1" ht="31.5" x14ac:dyDescent="0.25">
      <c r="A102" s="46"/>
      <c r="B102" s="314" t="s">
        <v>951</v>
      </c>
      <c r="C102" s="315" t="s">
        <v>809</v>
      </c>
      <c r="D102" s="92"/>
      <c r="E102" s="92"/>
      <c r="F102" s="92"/>
      <c r="G102" s="92"/>
      <c r="H102" s="92"/>
      <c r="I102" s="92"/>
      <c r="J102" s="92"/>
      <c r="K102" s="92"/>
      <c r="L102" s="287">
        <v>0</v>
      </c>
      <c r="M102" s="92"/>
      <c r="N102" s="92"/>
      <c r="O102" s="92"/>
      <c r="P102" s="92"/>
      <c r="Q102" s="92"/>
      <c r="R102" s="92"/>
      <c r="S102" s="92"/>
      <c r="T102" s="92"/>
      <c r="U102" s="92"/>
      <c r="V102" s="285">
        <v>0.47</v>
      </c>
      <c r="W102" s="92"/>
      <c r="X102" s="92"/>
      <c r="Y102" s="92"/>
      <c r="Z102" s="92"/>
      <c r="AA102" s="92"/>
      <c r="AB102" s="92"/>
      <c r="AC102" s="92"/>
      <c r="AD102" s="92"/>
      <c r="AE102" s="92"/>
      <c r="AF102" s="92"/>
      <c r="AG102" s="92"/>
      <c r="AH102" s="92"/>
      <c r="AI102" s="92"/>
      <c r="AJ102" s="92"/>
      <c r="AK102" s="92"/>
      <c r="AL102" s="92"/>
      <c r="AM102" s="92"/>
      <c r="AN102" s="92"/>
      <c r="AO102" s="92"/>
      <c r="AP102" s="92"/>
      <c r="AQ102" s="92"/>
      <c r="AR102" s="92"/>
      <c r="AS102" s="92"/>
    </row>
    <row r="103" spans="1:45" s="29" customFormat="1" ht="31.5" x14ac:dyDescent="0.25">
      <c r="A103" s="46"/>
      <c r="B103" s="318" t="s">
        <v>952</v>
      </c>
      <c r="C103" s="315" t="s">
        <v>809</v>
      </c>
      <c r="D103" s="92"/>
      <c r="E103" s="92"/>
      <c r="F103" s="92"/>
      <c r="G103" s="92"/>
      <c r="H103" s="92"/>
      <c r="I103" s="92"/>
      <c r="J103" s="92"/>
      <c r="K103" s="92"/>
      <c r="L103" s="287">
        <v>0.4</v>
      </c>
      <c r="M103" s="92"/>
      <c r="N103" s="92"/>
      <c r="O103" s="92"/>
      <c r="P103" s="92"/>
      <c r="Q103" s="92"/>
      <c r="R103" s="92"/>
      <c r="S103" s="92"/>
      <c r="T103" s="92"/>
      <c r="U103" s="92"/>
      <c r="V103" s="285">
        <v>0</v>
      </c>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row>
    <row r="104" spans="1:45" s="29" customFormat="1" ht="31.5" x14ac:dyDescent="0.25">
      <c r="A104" s="46"/>
      <c r="B104" s="318" t="s">
        <v>953</v>
      </c>
      <c r="C104" s="315" t="s">
        <v>809</v>
      </c>
      <c r="D104" s="92"/>
      <c r="E104" s="92"/>
      <c r="F104" s="92"/>
      <c r="G104" s="92"/>
      <c r="H104" s="92"/>
      <c r="I104" s="92"/>
      <c r="J104" s="92"/>
      <c r="K104" s="92"/>
      <c r="L104" s="287"/>
      <c r="M104" s="92"/>
      <c r="N104" s="92"/>
      <c r="O104" s="92"/>
      <c r="P104" s="92"/>
      <c r="Q104" s="92"/>
      <c r="R104" s="92"/>
      <c r="S104" s="92"/>
      <c r="T104" s="92"/>
      <c r="U104" s="92"/>
      <c r="V104" s="285"/>
      <c r="W104" s="92"/>
      <c r="X104" s="92"/>
      <c r="Y104" s="92"/>
      <c r="Z104" s="92"/>
      <c r="AA104" s="92"/>
      <c r="AB104" s="92"/>
      <c r="AC104" s="92"/>
      <c r="AD104" s="92"/>
      <c r="AE104" s="92"/>
      <c r="AF104" s="92"/>
      <c r="AG104" s="92"/>
      <c r="AH104" s="92"/>
      <c r="AI104" s="92"/>
      <c r="AJ104" s="92"/>
      <c r="AK104" s="92"/>
      <c r="AL104" s="92"/>
      <c r="AM104" s="92"/>
      <c r="AN104" s="92"/>
      <c r="AO104" s="92"/>
      <c r="AP104" s="92"/>
      <c r="AQ104" s="92"/>
      <c r="AR104" s="92"/>
      <c r="AS104" s="92"/>
    </row>
    <row r="105" spans="1:45" s="29" customFormat="1" ht="47.25" x14ac:dyDescent="0.25">
      <c r="A105" s="46"/>
      <c r="B105" s="282" t="s">
        <v>825</v>
      </c>
      <c r="C105" s="281" t="s">
        <v>813</v>
      </c>
      <c r="D105" s="92"/>
      <c r="E105" s="92"/>
      <c r="F105" s="92"/>
      <c r="G105" s="92"/>
      <c r="H105" s="92"/>
      <c r="I105" s="92"/>
      <c r="J105" s="92"/>
      <c r="K105" s="92"/>
      <c r="L105" s="287">
        <v>0</v>
      </c>
      <c r="M105" s="92"/>
      <c r="N105" s="92"/>
      <c r="O105" s="92"/>
      <c r="P105" s="92"/>
      <c r="Q105" s="92"/>
      <c r="R105" s="92"/>
      <c r="S105" s="92"/>
      <c r="T105" s="92"/>
      <c r="U105" s="92"/>
      <c r="V105" s="285">
        <v>0.6</v>
      </c>
      <c r="W105" s="92"/>
      <c r="X105" s="92"/>
      <c r="Y105" s="92"/>
      <c r="Z105" s="92"/>
      <c r="AA105" s="92"/>
      <c r="AB105" s="92"/>
      <c r="AC105" s="92"/>
      <c r="AD105" s="92"/>
      <c r="AE105" s="92"/>
      <c r="AF105" s="92"/>
      <c r="AG105" s="92"/>
      <c r="AH105" s="92"/>
      <c r="AI105" s="92"/>
      <c r="AJ105" s="92"/>
      <c r="AK105" s="92"/>
      <c r="AL105" s="92"/>
      <c r="AM105" s="92"/>
      <c r="AN105" s="92"/>
      <c r="AO105" s="92"/>
      <c r="AP105" s="92"/>
      <c r="AQ105" s="92"/>
      <c r="AR105" s="92"/>
      <c r="AS105" s="92"/>
    </row>
    <row r="106" spans="1:45" s="29" customFormat="1" ht="47.25" x14ac:dyDescent="0.25">
      <c r="A106" s="46"/>
      <c r="B106" s="282" t="s">
        <v>826</v>
      </c>
      <c r="C106" s="281" t="s">
        <v>813</v>
      </c>
      <c r="D106" s="92"/>
      <c r="E106" s="92"/>
      <c r="F106" s="92"/>
      <c r="G106" s="92"/>
      <c r="H106" s="92"/>
      <c r="I106" s="92"/>
      <c r="J106" s="92"/>
      <c r="K106" s="92"/>
      <c r="L106" s="287">
        <v>0</v>
      </c>
      <c r="M106" s="92"/>
      <c r="N106" s="92"/>
      <c r="O106" s="92"/>
      <c r="P106" s="92"/>
      <c r="Q106" s="92"/>
      <c r="R106" s="92"/>
      <c r="S106" s="92"/>
      <c r="T106" s="92"/>
      <c r="U106" s="92"/>
      <c r="V106" s="285">
        <v>0.2</v>
      </c>
      <c r="W106" s="92"/>
      <c r="X106" s="92"/>
      <c r="Y106" s="92"/>
      <c r="Z106" s="92"/>
      <c r="AA106" s="92"/>
      <c r="AB106" s="92"/>
      <c r="AC106" s="92"/>
      <c r="AD106" s="92"/>
      <c r="AE106" s="92"/>
      <c r="AF106" s="92"/>
      <c r="AG106" s="92"/>
      <c r="AH106" s="92"/>
      <c r="AI106" s="92"/>
      <c r="AJ106" s="92"/>
      <c r="AK106" s="92"/>
      <c r="AL106" s="92"/>
      <c r="AM106" s="92"/>
      <c r="AN106" s="92"/>
      <c r="AO106" s="92"/>
      <c r="AP106" s="92"/>
      <c r="AQ106" s="92"/>
      <c r="AR106" s="92"/>
      <c r="AS106" s="92"/>
    </row>
    <row r="107" spans="1:45" s="29" customFormat="1" ht="47.25" x14ac:dyDescent="0.25">
      <c r="A107" s="46"/>
      <c r="B107" s="282" t="s">
        <v>827</v>
      </c>
      <c r="C107" s="281" t="s">
        <v>813</v>
      </c>
      <c r="D107" s="92"/>
      <c r="E107" s="92"/>
      <c r="F107" s="92"/>
      <c r="G107" s="92"/>
      <c r="H107" s="92"/>
      <c r="I107" s="92"/>
      <c r="J107" s="92"/>
      <c r="K107" s="92"/>
      <c r="L107" s="287">
        <v>0.4</v>
      </c>
      <c r="M107" s="92"/>
      <c r="N107" s="92"/>
      <c r="O107" s="92"/>
      <c r="P107" s="92"/>
      <c r="Q107" s="92"/>
      <c r="R107" s="92"/>
      <c r="S107" s="92"/>
      <c r="T107" s="92"/>
      <c r="U107" s="92"/>
      <c r="V107" s="285">
        <v>0</v>
      </c>
      <c r="W107" s="92"/>
      <c r="X107" s="92"/>
      <c r="Y107" s="92"/>
      <c r="Z107" s="92"/>
      <c r="AA107" s="92"/>
      <c r="AB107" s="92"/>
      <c r="AC107" s="92"/>
      <c r="AD107" s="92"/>
      <c r="AE107" s="92"/>
      <c r="AF107" s="92"/>
      <c r="AG107" s="92"/>
      <c r="AH107" s="92"/>
      <c r="AI107" s="92"/>
      <c r="AJ107" s="92"/>
      <c r="AK107" s="92"/>
      <c r="AL107" s="92"/>
      <c r="AM107" s="92"/>
      <c r="AN107" s="92"/>
      <c r="AO107" s="92"/>
      <c r="AP107" s="92"/>
      <c r="AQ107" s="92"/>
      <c r="AR107" s="92"/>
      <c r="AS107" s="92"/>
    </row>
    <row r="108" spans="1:45" s="29" customFormat="1" ht="15.75" x14ac:dyDescent="0.25">
      <c r="A108" s="46"/>
      <c r="B108" s="282" t="s">
        <v>828</v>
      </c>
      <c r="C108" s="281" t="s">
        <v>817</v>
      </c>
      <c r="D108" s="92"/>
      <c r="E108" s="92"/>
      <c r="F108" s="92"/>
      <c r="G108" s="92"/>
      <c r="H108" s="92"/>
      <c r="I108" s="92"/>
      <c r="J108" s="92"/>
      <c r="K108" s="92"/>
      <c r="L108" s="287">
        <v>0</v>
      </c>
      <c r="M108" s="92"/>
      <c r="N108" s="92"/>
      <c r="O108" s="92"/>
      <c r="P108" s="92"/>
      <c r="Q108" s="92"/>
      <c r="R108" s="92"/>
      <c r="S108" s="92"/>
      <c r="T108" s="92"/>
      <c r="U108" s="92"/>
      <c r="V108" s="285">
        <v>0.25</v>
      </c>
      <c r="W108" s="92"/>
      <c r="X108" s="92"/>
      <c r="Y108" s="92"/>
      <c r="Z108" s="92"/>
      <c r="AA108" s="92"/>
      <c r="AB108" s="92"/>
      <c r="AC108" s="92"/>
      <c r="AD108" s="92"/>
      <c r="AE108" s="92"/>
      <c r="AF108" s="92"/>
      <c r="AG108" s="92"/>
      <c r="AH108" s="92"/>
      <c r="AI108" s="92"/>
      <c r="AJ108" s="92"/>
      <c r="AK108" s="92"/>
      <c r="AL108" s="92"/>
      <c r="AM108" s="92"/>
      <c r="AN108" s="92"/>
      <c r="AO108" s="92"/>
      <c r="AP108" s="92"/>
      <c r="AQ108" s="92"/>
      <c r="AR108" s="92"/>
      <c r="AS108" s="92"/>
    </row>
    <row r="109" spans="1:45" s="29" customFormat="1" ht="15.75" x14ac:dyDescent="0.25">
      <c r="A109" s="46"/>
      <c r="B109" s="282" t="s">
        <v>829</v>
      </c>
      <c r="C109" s="281" t="s">
        <v>817</v>
      </c>
      <c r="D109" s="92"/>
      <c r="E109" s="92"/>
      <c r="F109" s="92"/>
      <c r="G109" s="92"/>
      <c r="H109" s="92"/>
      <c r="I109" s="92"/>
      <c r="J109" s="92"/>
      <c r="K109" s="92"/>
      <c r="L109" s="287">
        <v>0</v>
      </c>
      <c r="M109" s="92"/>
      <c r="N109" s="92"/>
      <c r="O109" s="92"/>
      <c r="P109" s="92"/>
      <c r="Q109" s="92"/>
      <c r="R109" s="92"/>
      <c r="S109" s="92"/>
      <c r="T109" s="92"/>
      <c r="U109" s="92"/>
      <c r="V109" s="285">
        <v>0.35</v>
      </c>
      <c r="W109" s="92"/>
      <c r="X109" s="92"/>
      <c r="Y109" s="92"/>
      <c r="Z109" s="92"/>
      <c r="AA109" s="92"/>
      <c r="AB109" s="92"/>
      <c r="AC109" s="92"/>
      <c r="AD109" s="92"/>
      <c r="AE109" s="92"/>
      <c r="AF109" s="92"/>
      <c r="AG109" s="92"/>
      <c r="AH109" s="92"/>
      <c r="AI109" s="92"/>
      <c r="AJ109" s="92"/>
      <c r="AK109" s="92"/>
      <c r="AL109" s="92"/>
      <c r="AM109" s="92"/>
      <c r="AN109" s="92"/>
      <c r="AO109" s="92"/>
      <c r="AP109" s="92"/>
      <c r="AQ109" s="92"/>
      <c r="AR109" s="92"/>
      <c r="AS109" s="92"/>
    </row>
    <row r="110" spans="1:45" s="29" customFormat="1" ht="31.5" x14ac:dyDescent="0.25">
      <c r="A110" s="46"/>
      <c r="B110" s="282" t="s">
        <v>845</v>
      </c>
      <c r="C110" s="281" t="s">
        <v>817</v>
      </c>
      <c r="D110" s="92"/>
      <c r="E110" s="92"/>
      <c r="F110" s="92"/>
      <c r="G110" s="92"/>
      <c r="H110" s="92"/>
      <c r="I110" s="92"/>
      <c r="J110" s="92"/>
      <c r="K110" s="92"/>
      <c r="L110" s="287">
        <v>0.8</v>
      </c>
      <c r="M110" s="92"/>
      <c r="N110" s="92"/>
      <c r="O110" s="92"/>
      <c r="P110" s="92"/>
      <c r="Q110" s="92"/>
      <c r="R110" s="92"/>
      <c r="S110" s="92"/>
      <c r="T110" s="92"/>
      <c r="U110" s="92"/>
      <c r="V110" s="285">
        <v>0</v>
      </c>
      <c r="W110" s="92"/>
      <c r="X110" s="92"/>
      <c r="Y110" s="92"/>
      <c r="Z110" s="92"/>
      <c r="AA110" s="92"/>
      <c r="AB110" s="92"/>
      <c r="AC110" s="92"/>
      <c r="AD110" s="92"/>
      <c r="AE110" s="92"/>
      <c r="AF110" s="92"/>
      <c r="AG110" s="92"/>
      <c r="AH110" s="92"/>
      <c r="AI110" s="92"/>
      <c r="AJ110" s="92"/>
      <c r="AK110" s="92"/>
      <c r="AL110" s="92"/>
      <c r="AM110" s="92"/>
      <c r="AN110" s="92"/>
      <c r="AO110" s="92"/>
      <c r="AP110" s="92"/>
      <c r="AQ110" s="92"/>
      <c r="AR110" s="92"/>
      <c r="AS110" s="92"/>
    </row>
    <row r="111" spans="1:45" s="29" customFormat="1" ht="31.5" x14ac:dyDescent="0.25">
      <c r="A111" s="46"/>
      <c r="B111" s="282" t="s">
        <v>846</v>
      </c>
      <c r="C111" s="281" t="s">
        <v>817</v>
      </c>
      <c r="D111" s="92"/>
      <c r="E111" s="92"/>
      <c r="F111" s="92"/>
      <c r="G111" s="92"/>
      <c r="H111" s="92"/>
      <c r="I111" s="92"/>
      <c r="J111" s="92"/>
      <c r="K111" s="92"/>
      <c r="L111" s="287">
        <v>0.8</v>
      </c>
      <c r="M111" s="92"/>
      <c r="N111" s="92"/>
      <c r="O111" s="92"/>
      <c r="P111" s="92"/>
      <c r="Q111" s="92"/>
      <c r="R111" s="92"/>
      <c r="S111" s="92"/>
      <c r="T111" s="92"/>
      <c r="U111" s="92"/>
      <c r="V111" s="285">
        <v>0</v>
      </c>
      <c r="W111" s="92"/>
      <c r="X111" s="92"/>
      <c r="Y111" s="92"/>
      <c r="Z111" s="92"/>
      <c r="AA111" s="92"/>
      <c r="AB111" s="92"/>
      <c r="AC111" s="92"/>
      <c r="AD111" s="92"/>
      <c r="AE111" s="92"/>
      <c r="AF111" s="92"/>
      <c r="AG111" s="92"/>
      <c r="AH111" s="92"/>
      <c r="AI111" s="92"/>
      <c r="AJ111" s="92"/>
      <c r="AK111" s="92"/>
      <c r="AL111" s="92"/>
      <c r="AM111" s="92"/>
      <c r="AN111" s="92"/>
      <c r="AO111" s="92"/>
      <c r="AP111" s="92"/>
      <c r="AQ111" s="92"/>
      <c r="AR111" s="92"/>
      <c r="AS111" s="92"/>
    </row>
    <row r="112" spans="1:45" s="29" customFormat="1" ht="31.5" x14ac:dyDescent="0.25">
      <c r="A112" s="46"/>
      <c r="B112" s="282" t="s">
        <v>847</v>
      </c>
      <c r="C112" s="281" t="s">
        <v>817</v>
      </c>
      <c r="D112" s="92"/>
      <c r="E112" s="92"/>
      <c r="F112" s="92"/>
      <c r="G112" s="92"/>
      <c r="H112" s="92"/>
      <c r="I112" s="92"/>
      <c r="J112" s="92"/>
      <c r="K112" s="92"/>
      <c r="L112" s="287">
        <v>0.8</v>
      </c>
      <c r="M112" s="92"/>
      <c r="N112" s="92"/>
      <c r="O112" s="92"/>
      <c r="P112" s="92"/>
      <c r="Q112" s="92"/>
      <c r="R112" s="92"/>
      <c r="S112" s="92"/>
      <c r="T112" s="92"/>
      <c r="U112" s="92"/>
      <c r="V112" s="285">
        <v>0</v>
      </c>
      <c r="W112" s="92"/>
      <c r="X112" s="92"/>
      <c r="Y112" s="92"/>
      <c r="Z112" s="92"/>
      <c r="AA112" s="92"/>
      <c r="AB112" s="92"/>
      <c r="AC112" s="92"/>
      <c r="AD112" s="92"/>
      <c r="AE112" s="92"/>
      <c r="AF112" s="92"/>
      <c r="AG112" s="92"/>
      <c r="AH112" s="92"/>
      <c r="AI112" s="92"/>
      <c r="AJ112" s="92"/>
      <c r="AK112" s="92"/>
      <c r="AL112" s="92"/>
      <c r="AM112" s="92"/>
      <c r="AN112" s="92"/>
      <c r="AO112" s="92"/>
      <c r="AP112" s="92"/>
      <c r="AQ112" s="92"/>
      <c r="AR112" s="92"/>
      <c r="AS112" s="92"/>
    </row>
    <row r="113" spans="1:45" s="29" customFormat="1" ht="31.5" x14ac:dyDescent="0.25">
      <c r="A113" s="46"/>
      <c r="B113" s="282" t="s">
        <v>848</v>
      </c>
      <c r="C113" s="281" t="s">
        <v>817</v>
      </c>
      <c r="D113" s="92"/>
      <c r="E113" s="92"/>
      <c r="F113" s="92"/>
      <c r="G113" s="92"/>
      <c r="H113" s="92"/>
      <c r="I113" s="92"/>
      <c r="J113" s="92"/>
      <c r="K113" s="92"/>
      <c r="L113" s="287">
        <v>0.8</v>
      </c>
      <c r="M113" s="92"/>
      <c r="N113" s="92"/>
      <c r="O113" s="92"/>
      <c r="P113" s="92"/>
      <c r="Q113" s="92"/>
      <c r="R113" s="92"/>
      <c r="S113" s="92"/>
      <c r="T113" s="92"/>
      <c r="U113" s="92"/>
      <c r="V113" s="285">
        <v>0</v>
      </c>
      <c r="W113" s="92"/>
      <c r="X113" s="92"/>
      <c r="Y113" s="92"/>
      <c r="Z113" s="92"/>
      <c r="AA113" s="92"/>
      <c r="AB113" s="92"/>
      <c r="AC113" s="92"/>
      <c r="AD113" s="92"/>
      <c r="AE113" s="92"/>
      <c r="AF113" s="92"/>
      <c r="AG113" s="92"/>
      <c r="AH113" s="92"/>
      <c r="AI113" s="92"/>
      <c r="AJ113" s="92"/>
      <c r="AK113" s="92"/>
      <c r="AL113" s="92"/>
      <c r="AM113" s="92"/>
      <c r="AN113" s="92"/>
      <c r="AO113" s="92"/>
      <c r="AP113" s="92"/>
      <c r="AQ113" s="92"/>
      <c r="AR113" s="92"/>
      <c r="AS113" s="92"/>
    </row>
    <row r="114" spans="1:45" s="29" customFormat="1" ht="63" x14ac:dyDescent="0.25">
      <c r="A114" s="46"/>
      <c r="B114" s="282" t="s">
        <v>849</v>
      </c>
      <c r="C114" s="281" t="s">
        <v>817</v>
      </c>
      <c r="D114" s="92"/>
      <c r="E114" s="92"/>
      <c r="F114" s="92"/>
      <c r="G114" s="92"/>
      <c r="H114" s="92"/>
      <c r="I114" s="92"/>
      <c r="J114" s="92"/>
      <c r="K114" s="92"/>
      <c r="L114" s="287">
        <v>0.8</v>
      </c>
      <c r="M114" s="92"/>
      <c r="N114" s="92"/>
      <c r="O114" s="92"/>
      <c r="P114" s="92"/>
      <c r="Q114" s="92"/>
      <c r="R114" s="92"/>
      <c r="S114" s="92"/>
      <c r="T114" s="92"/>
      <c r="U114" s="92"/>
      <c r="V114" s="285">
        <v>0</v>
      </c>
      <c r="W114" s="92"/>
      <c r="X114" s="92"/>
      <c r="Y114" s="92"/>
      <c r="Z114" s="92"/>
      <c r="AA114" s="92"/>
      <c r="AB114" s="92"/>
      <c r="AC114" s="92"/>
      <c r="AD114" s="92"/>
      <c r="AE114" s="92"/>
      <c r="AF114" s="92"/>
      <c r="AG114" s="92"/>
      <c r="AH114" s="92"/>
      <c r="AI114" s="92"/>
      <c r="AJ114" s="92"/>
      <c r="AK114" s="92"/>
      <c r="AL114" s="92"/>
      <c r="AM114" s="92"/>
      <c r="AN114" s="92"/>
      <c r="AO114" s="92"/>
      <c r="AP114" s="92"/>
      <c r="AQ114" s="92"/>
      <c r="AR114" s="92"/>
      <c r="AS114" s="92"/>
    </row>
    <row r="115" spans="1:45" s="29" customFormat="1" ht="15.75" x14ac:dyDescent="0.25">
      <c r="A115" s="253"/>
      <c r="B115" s="254"/>
      <c r="C115" s="255"/>
      <c r="D115" s="256"/>
      <c r="E115" s="256"/>
      <c r="F115" s="256"/>
      <c r="G115" s="256"/>
      <c r="H115" s="256"/>
      <c r="I115" s="256"/>
      <c r="J115" s="256"/>
      <c r="K115" s="256"/>
      <c r="L115" s="256"/>
      <c r="M115" s="256"/>
      <c r="N115" s="256"/>
      <c r="O115" s="256"/>
      <c r="P115" s="256"/>
      <c r="Q115" s="256"/>
      <c r="R115" s="256"/>
      <c r="S115" s="256"/>
      <c r="T115" s="256"/>
      <c r="U115" s="256"/>
      <c r="V115" s="256"/>
      <c r="W115" s="256"/>
      <c r="X115" s="256"/>
      <c r="Y115" s="256"/>
      <c r="Z115" s="256"/>
      <c r="AA115" s="256"/>
      <c r="AB115" s="256"/>
      <c r="AC115" s="256"/>
      <c r="AD115" s="256"/>
      <c r="AE115" s="256"/>
      <c r="AF115" s="256"/>
      <c r="AG115" s="256"/>
      <c r="AH115" s="256"/>
      <c r="AI115" s="256"/>
      <c r="AJ115" s="256"/>
      <c r="AK115" s="256"/>
      <c r="AL115" s="256"/>
      <c r="AM115" s="256"/>
      <c r="AN115" s="256"/>
      <c r="AO115" s="256"/>
      <c r="AP115" s="256"/>
      <c r="AQ115" s="256"/>
      <c r="AR115" s="256"/>
      <c r="AS115" s="256"/>
    </row>
    <row r="116" spans="1:45" s="29" customFormat="1" ht="15.75" x14ac:dyDescent="0.25">
      <c r="A116" s="147"/>
      <c r="B116" s="249"/>
      <c r="C116" s="242"/>
      <c r="D116" s="243"/>
      <c r="E116" s="243"/>
      <c r="F116" s="243"/>
      <c r="G116" s="243"/>
      <c r="H116" s="243"/>
      <c r="I116" s="243"/>
      <c r="J116" s="243"/>
      <c r="K116" s="243"/>
      <c r="L116" s="243"/>
      <c r="M116" s="243"/>
      <c r="N116" s="243"/>
      <c r="O116" s="243"/>
      <c r="P116" s="243"/>
      <c r="Q116" s="243"/>
      <c r="R116" s="243"/>
      <c r="S116" s="243"/>
      <c r="T116" s="243"/>
      <c r="U116" s="243"/>
      <c r="V116" s="243"/>
      <c r="W116" s="243"/>
      <c r="X116" s="243"/>
      <c r="Y116" s="243"/>
      <c r="Z116" s="243"/>
      <c r="AA116" s="243"/>
      <c r="AB116" s="243"/>
      <c r="AC116" s="243"/>
      <c r="AD116" s="243"/>
      <c r="AE116" s="243"/>
      <c r="AF116" s="243"/>
      <c r="AG116" s="243"/>
      <c r="AH116" s="243"/>
      <c r="AI116" s="243"/>
      <c r="AJ116" s="243"/>
      <c r="AK116" s="243"/>
      <c r="AL116" s="243"/>
      <c r="AM116" s="243"/>
      <c r="AN116" s="243"/>
      <c r="AO116" s="243"/>
      <c r="AP116" s="243"/>
      <c r="AQ116" s="243"/>
      <c r="AR116" s="243"/>
      <c r="AS116" s="243"/>
    </row>
    <row r="117" spans="1:45" s="29" customFormat="1" ht="15.75" x14ac:dyDescent="0.25">
      <c r="A117" s="147"/>
      <c r="B117" s="249"/>
      <c r="C117" s="242"/>
      <c r="D117" s="243"/>
      <c r="E117" s="243"/>
      <c r="F117" s="243"/>
      <c r="G117" s="243"/>
      <c r="H117" s="243"/>
      <c r="I117" s="243"/>
      <c r="J117" s="243"/>
      <c r="K117" s="243"/>
      <c r="L117" s="243"/>
      <c r="M117" s="243"/>
      <c r="N117" s="243"/>
      <c r="O117" s="243"/>
      <c r="P117" s="243"/>
      <c r="Q117" s="243"/>
      <c r="R117" s="243"/>
      <c r="S117" s="243"/>
      <c r="T117" s="243"/>
      <c r="U117" s="243"/>
      <c r="V117" s="243"/>
      <c r="W117" s="243"/>
      <c r="X117" s="243"/>
      <c r="Y117" s="243"/>
      <c r="Z117" s="243"/>
      <c r="AA117" s="243"/>
      <c r="AB117" s="243"/>
      <c r="AC117" s="243"/>
      <c r="AD117" s="243"/>
      <c r="AE117" s="243"/>
      <c r="AF117" s="243"/>
      <c r="AG117" s="243"/>
      <c r="AH117" s="243"/>
      <c r="AI117" s="243"/>
      <c r="AJ117" s="243"/>
      <c r="AK117" s="243"/>
      <c r="AL117" s="243"/>
      <c r="AM117" s="243"/>
      <c r="AN117" s="243"/>
      <c r="AO117" s="243"/>
      <c r="AP117" s="243"/>
      <c r="AQ117" s="243"/>
      <c r="AR117" s="243"/>
      <c r="AS117" s="243"/>
    </row>
    <row r="118" spans="1:45" s="29" customFormat="1" ht="15.75" x14ac:dyDescent="0.25">
      <c r="A118" s="147"/>
      <c r="B118" s="249"/>
      <c r="C118" s="242"/>
      <c r="D118" s="243"/>
      <c r="E118" s="243"/>
      <c r="F118" s="243"/>
      <c r="G118" s="243"/>
      <c r="H118" s="243"/>
      <c r="I118" s="243"/>
      <c r="J118" s="243"/>
      <c r="K118" s="243"/>
      <c r="L118" s="243"/>
      <c r="M118" s="243"/>
      <c r="N118" s="243"/>
      <c r="O118" s="243"/>
      <c r="P118" s="243"/>
      <c r="Q118" s="243"/>
      <c r="R118" s="243"/>
      <c r="S118" s="243"/>
      <c r="T118" s="243"/>
      <c r="U118" s="243"/>
      <c r="V118" s="243"/>
      <c r="W118" s="243"/>
      <c r="X118" s="243"/>
      <c r="Y118" s="243"/>
      <c r="Z118" s="243"/>
      <c r="AA118" s="243"/>
      <c r="AB118" s="243"/>
      <c r="AC118" s="243"/>
      <c r="AD118" s="243"/>
      <c r="AE118" s="243"/>
      <c r="AF118" s="243"/>
      <c r="AG118" s="243"/>
      <c r="AH118" s="243"/>
      <c r="AI118" s="243"/>
      <c r="AJ118" s="243"/>
      <c r="AK118" s="243"/>
      <c r="AL118" s="243"/>
      <c r="AM118" s="243"/>
      <c r="AN118" s="243"/>
      <c r="AO118" s="243"/>
      <c r="AP118" s="243"/>
      <c r="AQ118" s="243"/>
      <c r="AR118" s="243"/>
      <c r="AS118" s="243"/>
    </row>
    <row r="119" spans="1:45" s="29" customFormat="1" ht="15.75" x14ac:dyDescent="0.25">
      <c r="A119" s="147"/>
      <c r="B119" s="251"/>
      <c r="C119" s="242"/>
      <c r="D119" s="243"/>
      <c r="E119" s="243"/>
      <c r="F119" s="243"/>
      <c r="G119" s="243"/>
      <c r="H119" s="243"/>
      <c r="I119" s="243"/>
      <c r="J119" s="243"/>
      <c r="K119" s="243"/>
      <c r="L119" s="243"/>
      <c r="M119" s="243"/>
      <c r="N119" s="243"/>
      <c r="O119" s="243"/>
      <c r="P119" s="243"/>
      <c r="Q119" s="243"/>
      <c r="R119" s="243"/>
      <c r="S119" s="243"/>
      <c r="T119" s="243"/>
      <c r="U119" s="243"/>
      <c r="V119" s="243"/>
      <c r="W119" s="243"/>
      <c r="X119" s="243"/>
      <c r="Y119" s="243"/>
      <c r="Z119" s="243"/>
      <c r="AA119" s="243"/>
      <c r="AB119" s="243"/>
      <c r="AC119" s="243"/>
      <c r="AD119" s="243"/>
      <c r="AE119" s="243"/>
      <c r="AF119" s="243"/>
      <c r="AG119" s="243"/>
      <c r="AH119" s="243"/>
      <c r="AI119" s="243"/>
      <c r="AJ119" s="243"/>
      <c r="AK119" s="243"/>
      <c r="AL119" s="243"/>
      <c r="AM119" s="243"/>
      <c r="AN119" s="243"/>
      <c r="AO119" s="243"/>
      <c r="AP119" s="243"/>
      <c r="AQ119" s="243"/>
      <c r="AR119" s="243"/>
      <c r="AS119" s="243"/>
    </row>
    <row r="120" spans="1:45" s="29" customFormat="1" ht="15.75" x14ac:dyDescent="0.25">
      <c r="A120" s="147"/>
      <c r="B120" s="249"/>
      <c r="C120" s="242"/>
      <c r="D120" s="243"/>
      <c r="E120" s="243"/>
      <c r="F120" s="243"/>
      <c r="G120" s="243"/>
      <c r="H120" s="243"/>
      <c r="I120" s="243"/>
      <c r="J120" s="244"/>
      <c r="K120" s="243"/>
      <c r="L120" s="243"/>
      <c r="M120" s="243"/>
      <c r="N120" s="243"/>
      <c r="O120" s="243"/>
      <c r="P120" s="243"/>
      <c r="Q120" s="243"/>
      <c r="R120" s="243"/>
      <c r="S120" s="243"/>
      <c r="T120" s="243"/>
      <c r="U120" s="243"/>
      <c r="V120" s="243"/>
      <c r="W120" s="243"/>
      <c r="X120" s="243"/>
      <c r="Y120" s="243"/>
      <c r="Z120" s="243"/>
      <c r="AA120" s="243"/>
      <c r="AB120" s="243"/>
      <c r="AC120" s="243"/>
      <c r="AD120" s="243"/>
      <c r="AE120" s="243"/>
      <c r="AF120" s="243"/>
      <c r="AG120" s="243"/>
      <c r="AH120" s="243"/>
      <c r="AI120" s="243"/>
      <c r="AJ120" s="243"/>
      <c r="AK120" s="243"/>
      <c r="AL120" s="243"/>
      <c r="AM120" s="243"/>
      <c r="AN120" s="243"/>
      <c r="AO120" s="243"/>
      <c r="AP120" s="243"/>
      <c r="AQ120" s="243"/>
      <c r="AR120" s="243"/>
      <c r="AS120" s="243"/>
    </row>
    <row r="121" spans="1:45" s="29" customFormat="1" ht="15.75" x14ac:dyDescent="0.25">
      <c r="A121" s="245"/>
      <c r="B121" s="252"/>
      <c r="C121" s="242"/>
      <c r="D121" s="243"/>
      <c r="E121" s="243"/>
      <c r="F121" s="243"/>
      <c r="G121" s="243"/>
      <c r="H121" s="243"/>
      <c r="I121" s="243"/>
      <c r="J121" s="243"/>
      <c r="K121" s="243"/>
      <c r="L121" s="243"/>
      <c r="M121" s="243"/>
      <c r="N121" s="243"/>
      <c r="O121" s="243"/>
      <c r="P121" s="243"/>
      <c r="Q121" s="243"/>
      <c r="R121" s="243"/>
      <c r="S121" s="243"/>
      <c r="T121" s="243"/>
      <c r="U121" s="243"/>
      <c r="V121" s="243"/>
      <c r="W121" s="243"/>
      <c r="X121" s="243"/>
      <c r="Y121" s="243"/>
      <c r="Z121" s="243"/>
      <c r="AA121" s="243"/>
      <c r="AB121" s="243"/>
      <c r="AC121" s="243"/>
      <c r="AD121" s="243"/>
      <c r="AE121" s="243"/>
      <c r="AF121" s="243"/>
      <c r="AG121" s="243"/>
      <c r="AH121" s="243"/>
      <c r="AI121" s="243"/>
      <c r="AJ121" s="243"/>
      <c r="AK121" s="243"/>
      <c r="AL121" s="243"/>
      <c r="AM121" s="243"/>
      <c r="AN121" s="243"/>
      <c r="AO121" s="243"/>
      <c r="AP121" s="243"/>
      <c r="AQ121" s="243"/>
      <c r="AR121" s="243"/>
      <c r="AS121" s="243"/>
    </row>
    <row r="122" spans="1:45" s="29" customFormat="1" ht="15.75" x14ac:dyDescent="0.25">
      <c r="A122" s="147"/>
      <c r="B122" s="249"/>
      <c r="C122" s="242"/>
      <c r="D122" s="243"/>
      <c r="E122" s="243"/>
      <c r="F122" s="243"/>
      <c r="G122" s="243"/>
      <c r="H122" s="243"/>
      <c r="I122" s="243"/>
      <c r="J122" s="243"/>
      <c r="K122" s="243"/>
      <c r="L122" s="243"/>
      <c r="M122" s="243"/>
      <c r="N122" s="243"/>
      <c r="O122" s="243"/>
      <c r="P122" s="243"/>
      <c r="Q122" s="243"/>
      <c r="R122" s="243"/>
      <c r="S122" s="243"/>
      <c r="T122" s="243"/>
      <c r="U122" s="243"/>
      <c r="V122" s="243"/>
      <c r="W122" s="243"/>
      <c r="X122" s="243"/>
      <c r="Y122" s="243"/>
      <c r="Z122" s="243"/>
      <c r="AA122" s="243"/>
      <c r="AB122" s="243"/>
      <c r="AC122" s="243"/>
      <c r="AD122" s="243"/>
      <c r="AE122" s="243"/>
      <c r="AF122" s="243"/>
      <c r="AG122" s="243"/>
      <c r="AH122" s="243"/>
      <c r="AI122" s="243"/>
      <c r="AJ122" s="243"/>
      <c r="AK122" s="243"/>
      <c r="AL122" s="243"/>
      <c r="AM122" s="243"/>
      <c r="AN122" s="243"/>
      <c r="AO122" s="243"/>
      <c r="AP122" s="243"/>
      <c r="AQ122" s="243"/>
      <c r="AR122" s="243"/>
      <c r="AS122" s="243"/>
    </row>
    <row r="123" spans="1:45" s="29" customFormat="1" ht="15.75" x14ac:dyDescent="0.25">
      <c r="A123" s="147"/>
      <c r="B123" s="249"/>
      <c r="C123" s="242"/>
      <c r="D123" s="243"/>
      <c r="E123" s="243"/>
      <c r="F123" s="243"/>
      <c r="G123" s="243"/>
      <c r="H123" s="243"/>
      <c r="I123" s="243"/>
      <c r="J123" s="243"/>
      <c r="K123" s="243"/>
      <c r="L123" s="243"/>
      <c r="M123" s="243"/>
      <c r="N123" s="243"/>
      <c r="O123" s="243"/>
      <c r="P123" s="243"/>
      <c r="Q123" s="243"/>
      <c r="R123" s="243"/>
      <c r="S123" s="243"/>
      <c r="T123" s="243"/>
      <c r="U123" s="243"/>
      <c r="V123" s="243"/>
      <c r="W123" s="243"/>
      <c r="X123" s="243"/>
      <c r="Y123" s="243"/>
      <c r="Z123" s="243"/>
      <c r="AA123" s="243"/>
      <c r="AB123" s="243"/>
      <c r="AC123" s="243"/>
      <c r="AD123" s="243"/>
      <c r="AE123" s="243"/>
      <c r="AF123" s="243"/>
      <c r="AG123" s="243"/>
      <c r="AH123" s="243"/>
      <c r="AI123" s="243"/>
      <c r="AJ123" s="243"/>
      <c r="AK123" s="243"/>
      <c r="AL123" s="243"/>
      <c r="AM123" s="243"/>
      <c r="AN123" s="243"/>
      <c r="AO123" s="243"/>
      <c r="AP123" s="243"/>
      <c r="AQ123" s="243"/>
      <c r="AR123" s="243"/>
      <c r="AS123" s="243"/>
    </row>
    <row r="124" spans="1:45" s="29" customFormat="1" ht="15.75" x14ac:dyDescent="0.25">
      <c r="A124" s="245"/>
      <c r="B124" s="246"/>
      <c r="C124" s="242"/>
      <c r="D124" s="243"/>
      <c r="E124" s="243"/>
      <c r="F124" s="243"/>
      <c r="G124" s="243"/>
      <c r="H124" s="243"/>
      <c r="I124" s="243"/>
      <c r="J124" s="243"/>
      <c r="K124" s="243"/>
      <c r="L124" s="243"/>
      <c r="M124" s="243"/>
      <c r="N124" s="243"/>
      <c r="O124" s="243"/>
      <c r="P124" s="243"/>
      <c r="Q124" s="243"/>
      <c r="R124" s="243"/>
      <c r="S124" s="243"/>
      <c r="T124" s="243"/>
      <c r="U124" s="243"/>
      <c r="V124" s="243"/>
      <c r="W124" s="243"/>
      <c r="X124" s="243"/>
      <c r="Y124" s="243"/>
      <c r="Z124" s="243"/>
      <c r="AA124" s="243"/>
      <c r="AB124" s="243"/>
      <c r="AC124" s="243"/>
      <c r="AD124" s="243"/>
      <c r="AE124" s="243"/>
      <c r="AF124" s="243"/>
      <c r="AG124" s="243"/>
      <c r="AH124" s="243"/>
      <c r="AI124" s="243"/>
      <c r="AJ124" s="243"/>
      <c r="AK124" s="243"/>
      <c r="AL124" s="243"/>
      <c r="AM124" s="243"/>
      <c r="AN124" s="243"/>
      <c r="AO124" s="243"/>
      <c r="AP124" s="243"/>
      <c r="AQ124" s="243"/>
      <c r="AR124" s="243"/>
      <c r="AS124" s="243"/>
    </row>
    <row r="125" spans="1:45" s="29" customFormat="1" ht="15.75" x14ac:dyDescent="0.25">
      <c r="A125" s="147"/>
      <c r="B125" s="249"/>
      <c r="C125" s="242"/>
      <c r="D125" s="243"/>
      <c r="E125" s="243"/>
      <c r="F125" s="243"/>
      <c r="G125" s="243"/>
      <c r="H125" s="243"/>
      <c r="I125" s="243"/>
      <c r="J125" s="243"/>
      <c r="K125" s="243"/>
      <c r="L125" s="243"/>
      <c r="M125" s="243"/>
      <c r="N125" s="243"/>
      <c r="O125" s="243"/>
      <c r="P125" s="243"/>
      <c r="Q125" s="243"/>
      <c r="R125" s="243"/>
      <c r="S125" s="243"/>
      <c r="T125" s="243"/>
      <c r="U125" s="243"/>
      <c r="V125" s="243"/>
      <c r="W125" s="243"/>
      <c r="X125" s="243"/>
      <c r="Y125" s="243"/>
      <c r="Z125" s="243"/>
      <c r="AA125" s="243"/>
      <c r="AB125" s="243"/>
      <c r="AC125" s="243"/>
      <c r="AD125" s="243"/>
      <c r="AE125" s="243"/>
      <c r="AF125" s="243"/>
      <c r="AG125" s="243"/>
      <c r="AH125" s="243"/>
      <c r="AI125" s="243"/>
      <c r="AJ125" s="243"/>
      <c r="AK125" s="243"/>
      <c r="AL125" s="243"/>
      <c r="AM125" s="243"/>
      <c r="AN125" s="243"/>
      <c r="AO125" s="243"/>
      <c r="AP125" s="243"/>
      <c r="AQ125" s="243"/>
      <c r="AR125" s="243"/>
      <c r="AS125" s="243"/>
    </row>
    <row r="126" spans="1:45" s="29" customFormat="1" ht="15.75" x14ac:dyDescent="0.25">
      <c r="A126" s="147"/>
      <c r="B126" s="249"/>
      <c r="C126" s="242"/>
      <c r="D126" s="243"/>
      <c r="E126" s="243"/>
      <c r="F126" s="243"/>
      <c r="G126" s="243"/>
      <c r="H126" s="243"/>
      <c r="I126" s="243"/>
      <c r="J126" s="243"/>
      <c r="K126" s="243"/>
      <c r="L126" s="243"/>
      <c r="M126" s="243"/>
      <c r="N126" s="243"/>
      <c r="O126" s="243"/>
      <c r="P126" s="243"/>
      <c r="Q126" s="243"/>
      <c r="R126" s="243"/>
      <c r="S126" s="243"/>
      <c r="T126" s="243"/>
      <c r="U126" s="243"/>
      <c r="V126" s="243"/>
      <c r="W126" s="243"/>
      <c r="X126" s="243"/>
      <c r="Y126" s="243"/>
      <c r="Z126" s="243"/>
      <c r="AA126" s="243"/>
      <c r="AB126" s="243"/>
      <c r="AC126" s="243"/>
      <c r="AD126" s="243"/>
      <c r="AE126" s="243"/>
      <c r="AF126" s="243"/>
      <c r="AG126" s="243"/>
      <c r="AH126" s="243"/>
      <c r="AI126" s="243"/>
      <c r="AJ126" s="243"/>
      <c r="AK126" s="243"/>
      <c r="AL126" s="243"/>
      <c r="AM126" s="243"/>
      <c r="AN126" s="243"/>
      <c r="AO126" s="243"/>
      <c r="AP126" s="243"/>
      <c r="AQ126" s="243"/>
      <c r="AR126" s="243"/>
      <c r="AS126" s="243"/>
    </row>
    <row r="127" spans="1:45" s="29" customFormat="1" ht="15.75" x14ac:dyDescent="0.25">
      <c r="A127" s="147"/>
      <c r="B127" s="249"/>
      <c r="C127" s="242"/>
      <c r="D127" s="243"/>
      <c r="E127" s="243"/>
      <c r="F127" s="243"/>
      <c r="G127" s="243"/>
      <c r="H127" s="243"/>
      <c r="I127" s="243"/>
      <c r="J127" s="243"/>
      <c r="K127" s="243"/>
      <c r="L127" s="243"/>
      <c r="M127" s="243"/>
      <c r="N127" s="243"/>
      <c r="O127" s="243"/>
      <c r="P127" s="243"/>
      <c r="Q127" s="243"/>
      <c r="R127" s="243"/>
      <c r="S127" s="243"/>
      <c r="T127" s="243"/>
      <c r="U127" s="243"/>
      <c r="V127" s="243"/>
      <c r="W127" s="243"/>
      <c r="X127" s="243"/>
      <c r="Y127" s="243"/>
      <c r="Z127" s="243"/>
      <c r="AA127" s="243"/>
      <c r="AB127" s="243"/>
      <c r="AC127" s="243"/>
      <c r="AD127" s="243"/>
      <c r="AE127" s="243"/>
      <c r="AF127" s="243"/>
      <c r="AG127" s="243"/>
      <c r="AH127" s="243"/>
      <c r="AI127" s="243"/>
      <c r="AJ127" s="243"/>
      <c r="AK127" s="243"/>
      <c r="AL127" s="243"/>
      <c r="AM127" s="243"/>
      <c r="AN127" s="243"/>
      <c r="AO127" s="243"/>
      <c r="AP127" s="243"/>
      <c r="AQ127" s="243"/>
      <c r="AR127" s="243"/>
      <c r="AS127" s="243"/>
    </row>
    <row r="128" spans="1:45" s="29" customFormat="1" ht="15.75" x14ac:dyDescent="0.25">
      <c r="A128" s="147"/>
      <c r="B128" s="249"/>
      <c r="C128" s="242"/>
      <c r="D128" s="243"/>
      <c r="E128" s="243"/>
      <c r="F128" s="243"/>
      <c r="G128" s="243"/>
      <c r="H128" s="243"/>
      <c r="I128" s="243"/>
      <c r="J128" s="243"/>
      <c r="K128" s="243"/>
      <c r="L128" s="243"/>
      <c r="M128" s="243"/>
      <c r="N128" s="243"/>
      <c r="O128" s="243"/>
      <c r="P128" s="243"/>
      <c r="Q128" s="243"/>
      <c r="R128" s="243"/>
      <c r="S128" s="243"/>
      <c r="T128" s="243"/>
      <c r="U128" s="243"/>
      <c r="V128" s="243"/>
      <c r="W128" s="243"/>
      <c r="X128" s="243"/>
      <c r="Y128" s="243"/>
      <c r="Z128" s="243"/>
      <c r="AA128" s="243"/>
      <c r="AB128" s="243"/>
      <c r="AC128" s="243"/>
      <c r="AD128" s="243"/>
      <c r="AE128" s="243"/>
      <c r="AF128" s="243"/>
      <c r="AG128" s="243"/>
      <c r="AH128" s="243"/>
      <c r="AI128" s="243"/>
      <c r="AJ128" s="243"/>
      <c r="AK128" s="243"/>
      <c r="AL128" s="243"/>
      <c r="AM128" s="243"/>
      <c r="AN128" s="243"/>
      <c r="AO128" s="243"/>
      <c r="AP128" s="243"/>
      <c r="AQ128" s="243"/>
      <c r="AR128" s="243"/>
      <c r="AS128" s="243"/>
    </row>
    <row r="129" spans="1:45" s="29" customFormat="1" ht="36" customHeight="1" x14ac:dyDescent="0.25">
      <c r="A129" s="147"/>
      <c r="B129" s="250"/>
      <c r="C129" s="247"/>
      <c r="D129" s="247"/>
      <c r="E129" s="242"/>
      <c r="F129" s="242"/>
      <c r="G129" s="242"/>
      <c r="H129" s="242"/>
      <c r="I129" s="247"/>
      <c r="J129" s="243"/>
      <c r="K129" s="243"/>
      <c r="L129" s="248"/>
      <c r="M129" s="248"/>
      <c r="N129" s="248"/>
      <c r="O129" s="248"/>
      <c r="P129" s="248"/>
      <c r="Q129" s="248"/>
      <c r="R129" s="248"/>
      <c r="S129" s="248"/>
      <c r="T129" s="248"/>
      <c r="U129" s="248"/>
      <c r="V129" s="248"/>
      <c r="W129" s="248"/>
      <c r="X129" s="248"/>
      <c r="Y129" s="248"/>
      <c r="Z129" s="248"/>
      <c r="AA129" s="248"/>
      <c r="AB129" s="248"/>
      <c r="AC129" s="248"/>
      <c r="AD129" s="248"/>
      <c r="AE129" s="248"/>
      <c r="AF129" s="248"/>
      <c r="AG129" s="248"/>
      <c r="AH129" s="248"/>
      <c r="AI129" s="248"/>
      <c r="AJ129" s="248"/>
      <c r="AK129" s="248"/>
      <c r="AL129" s="248"/>
      <c r="AM129" s="248"/>
      <c r="AN129" s="248"/>
      <c r="AO129" s="248"/>
      <c r="AP129" s="248"/>
      <c r="AQ129" s="248"/>
      <c r="AR129" s="248"/>
      <c r="AS129" s="248"/>
    </row>
  </sheetData>
  <mergeCells count="43">
    <mergeCell ref="AN19:AO19"/>
    <mergeCell ref="A16:AS16"/>
    <mergeCell ref="A17:A20"/>
    <mergeCell ref="Z19:AA19"/>
    <mergeCell ref="L19:M19"/>
    <mergeCell ref="AH18:AM18"/>
    <mergeCell ref="T19:U19"/>
    <mergeCell ref="V19:W19"/>
    <mergeCell ref="J19:K19"/>
    <mergeCell ref="P19:Q19"/>
    <mergeCell ref="AH19:AI19"/>
    <mergeCell ref="AL19:AM19"/>
    <mergeCell ref="AP19:AQ19"/>
    <mergeCell ref="V18:AA18"/>
    <mergeCell ref="H19:I19"/>
    <mergeCell ref="R19:S19"/>
    <mergeCell ref="P18:U18"/>
    <mergeCell ref="A5:AS5"/>
    <mergeCell ref="A14:AS14"/>
    <mergeCell ref="K2:L2"/>
    <mergeCell ref="M2:N2"/>
    <mergeCell ref="A4:AS4"/>
    <mergeCell ref="A9:AS9"/>
    <mergeCell ref="A10:AS10"/>
    <mergeCell ref="A12:AS12"/>
    <mergeCell ref="AB18:AG18"/>
    <mergeCell ref="M7:Z7"/>
    <mergeCell ref="AJ19:AK19"/>
    <mergeCell ref="A15:AS15"/>
    <mergeCell ref="D19:E19"/>
    <mergeCell ref="F19:G19"/>
    <mergeCell ref="N19:O19"/>
    <mergeCell ref="AN18:AS18"/>
    <mergeCell ref="X19:Y19"/>
    <mergeCell ref="AB19:AC19"/>
    <mergeCell ref="AF19:AG19"/>
    <mergeCell ref="AD19:AE19"/>
    <mergeCell ref="B17:B20"/>
    <mergeCell ref="C17:C20"/>
    <mergeCell ref="D17:AS17"/>
    <mergeCell ref="AR19:AS19"/>
    <mergeCell ref="D18:I18"/>
    <mergeCell ref="J18:O18"/>
  </mergeCells>
  <pageMargins left="0.31" right="0.23" top="0.42" bottom="0.25" header="0.31496062992125984" footer="0.31496062992125984"/>
  <pageSetup paperSize="8" scale="48" fitToHeight="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Y152"/>
  <sheetViews>
    <sheetView zoomScale="70" zoomScaleNormal="70" zoomScaleSheetLayoutView="55" workbookViewId="0">
      <pane xSplit="6" ySplit="19" topLeftCell="BB20" activePane="bottomRight" state="frozen"/>
      <selection pane="topRight" activeCell="G1" sqref="G1"/>
      <selection pane="bottomLeft" activeCell="A20" sqref="A20"/>
      <selection pane="bottomRight" activeCell="CE21" sqref="CE21"/>
    </sheetView>
  </sheetViews>
  <sheetFormatPr defaultColWidth="9" defaultRowHeight="15.75" x14ac:dyDescent="0.25"/>
  <cols>
    <col min="1" max="1" width="15.875" style="330" customWidth="1"/>
    <col min="2" max="2" width="32.875" style="330" customWidth="1"/>
    <col min="3" max="3" width="15.125" style="330" customWidth="1"/>
    <col min="4" max="4" width="5.5" style="330" customWidth="1"/>
    <col min="5" max="6" width="6" style="330" customWidth="1"/>
    <col min="7" max="8" width="7.625" style="330" customWidth="1"/>
    <col min="9" max="9" width="11.75" style="330" customWidth="1"/>
    <col min="10" max="10" width="7.625" style="94" customWidth="1"/>
    <col min="11" max="11" width="6.75" style="330" customWidth="1"/>
    <col min="12" max="12" width="12.125" style="330" customWidth="1"/>
    <col min="13" max="13" width="6.875" style="94" customWidth="1"/>
    <col min="14" max="14" width="8.125" style="94" customWidth="1"/>
    <col min="15" max="15" width="16.75" style="94" customWidth="1"/>
    <col min="16" max="16" width="17.75" style="94" hidden="1" customWidth="1"/>
    <col min="17" max="17" width="18.125" style="94" hidden="1" customWidth="1"/>
    <col min="18" max="18" width="16.75" style="94" hidden="1" customWidth="1"/>
    <col min="19" max="19" width="19.375" style="94" hidden="1" customWidth="1"/>
    <col min="20" max="20" width="10.125" style="94" customWidth="1"/>
    <col min="21" max="21" width="9.625" style="94" customWidth="1"/>
    <col min="22" max="22" width="8.75" style="94" customWidth="1"/>
    <col min="23" max="23" width="8.625" style="94" customWidth="1"/>
    <col min="24" max="24" width="8.875" style="94" customWidth="1"/>
    <col min="25" max="25" width="7.625" style="94" hidden="1" customWidth="1"/>
    <col min="26" max="26" width="5.875" style="94" hidden="1" customWidth="1"/>
    <col min="27" max="27" width="8" style="94" hidden="1" customWidth="1"/>
    <col min="28" max="28" width="10.875" style="94" hidden="1" customWidth="1"/>
    <col min="29" max="29" width="6.125" style="94" hidden="1" customWidth="1"/>
    <col min="30" max="30" width="7" style="94" hidden="1" customWidth="1"/>
    <col min="31" max="31" width="5.875" style="94" hidden="1" customWidth="1"/>
    <col min="32" max="32" width="10.375" style="94" hidden="1" customWidth="1"/>
    <col min="33" max="33" width="11.75" style="94" hidden="1" customWidth="1"/>
    <col min="34" max="34" width="7" style="94" hidden="1" customWidth="1"/>
    <col min="35" max="35" width="7.875" style="94" customWidth="1"/>
    <col min="36" max="36" width="6.5" style="94" customWidth="1"/>
    <col min="37" max="37" width="8.875" style="94" customWidth="1"/>
    <col min="38" max="38" width="10.75" style="94" customWidth="1"/>
    <col min="39" max="39" width="9.375" style="330" customWidth="1"/>
    <col min="40" max="40" width="8.375" style="330" customWidth="1"/>
    <col min="41" max="41" width="6.125" style="330" customWidth="1"/>
    <col min="42" max="42" width="8.625" style="330" customWidth="1"/>
    <col min="43" max="43" width="10.25" style="330" customWidth="1"/>
    <col min="44" max="44" width="6.75" style="330" customWidth="1"/>
    <col min="45" max="45" width="9" style="330" customWidth="1"/>
    <col min="46" max="46" width="6.125" style="330" customWidth="1"/>
    <col min="47" max="47" width="8.875" style="330" customWidth="1"/>
    <col min="48" max="48" width="10.375" style="330" customWidth="1"/>
    <col min="49" max="49" width="7.5" style="330" customWidth="1"/>
    <col min="50" max="51" width="7.25" style="330" customWidth="1"/>
    <col min="52" max="52" width="9.25" style="330" customWidth="1"/>
    <col min="53" max="53" width="9.75" style="330" customWidth="1"/>
    <col min="54" max="54" width="7.25" style="330" customWidth="1"/>
    <col min="55" max="55" width="9.25" style="330" customWidth="1"/>
    <col min="56" max="56" width="7.25" style="330" customWidth="1"/>
    <col min="57" max="57" width="8.75" style="330" customWidth="1"/>
    <col min="58" max="58" width="9.75" style="330" customWidth="1"/>
    <col min="59" max="59" width="7" style="330" customWidth="1"/>
    <col min="60" max="60" width="8.875" style="330" customWidth="1"/>
    <col min="61" max="61" width="7.25" style="330" customWidth="1"/>
    <col min="62" max="62" width="8.625" style="330" customWidth="1"/>
    <col min="63" max="63" width="10.25" style="330" customWidth="1"/>
    <col min="64" max="64" width="7.25" style="330" customWidth="1"/>
    <col min="65" max="65" width="8.875" style="330" customWidth="1"/>
    <col min="66" max="67" width="7.25" style="330" customWidth="1"/>
    <col min="68" max="68" width="10.75" style="330" customWidth="1"/>
    <col min="69" max="69" width="7.125" style="330" customWidth="1"/>
    <col min="70" max="70" width="9.5" style="330" customWidth="1"/>
    <col min="71" max="72" width="7.25" style="330" customWidth="1"/>
    <col min="73" max="73" width="10.375" style="330" customWidth="1"/>
    <col min="74" max="74" width="7.25" style="330" customWidth="1"/>
    <col min="75" max="75" width="8.875" style="330" customWidth="1"/>
    <col min="76" max="77" width="7.25" style="330" customWidth="1"/>
    <col min="78" max="78" width="11" style="330" customWidth="1"/>
    <col min="79" max="79" width="7" style="330" customWidth="1"/>
    <col min="80" max="80" width="11.125" style="330" customWidth="1"/>
    <col min="81" max="82" width="7.25" style="330" customWidth="1"/>
    <col min="83" max="83" width="10.375" style="330" customWidth="1"/>
    <col min="84" max="84" width="7.25" style="330" customWidth="1"/>
    <col min="85" max="85" width="8.75" style="94" bestFit="1" customWidth="1"/>
    <col min="86" max="86" width="6.125" style="330" customWidth="1"/>
    <col min="87" max="87" width="9.5" style="330" customWidth="1"/>
    <col min="88" max="88" width="11.25" style="94" customWidth="1"/>
    <col min="89" max="89" width="7.125" style="330" customWidth="1"/>
    <col min="90" max="90" width="9" style="330" customWidth="1"/>
    <col min="91" max="91" width="6.5" style="330" bestFit="1" customWidth="1"/>
    <col min="92" max="92" width="9.375" style="330" customWidth="1"/>
    <col min="93" max="93" width="10.375" style="330" customWidth="1"/>
    <col min="94" max="94" width="7.125" style="330" customWidth="1"/>
    <col min="95" max="95" width="0.125" style="330" customWidth="1"/>
    <col min="96" max="16384" width="9" style="330"/>
  </cols>
  <sheetData>
    <row r="1" spans="1:95" ht="18.75" x14ac:dyDescent="0.25">
      <c r="A1" s="94"/>
      <c r="B1" s="94"/>
      <c r="C1" s="94"/>
      <c r="D1" s="94"/>
      <c r="E1" s="94"/>
      <c r="F1" s="94"/>
      <c r="G1" s="94"/>
      <c r="H1" s="94"/>
      <c r="I1" s="94"/>
      <c r="K1" s="94"/>
      <c r="L1" s="94"/>
      <c r="AM1" s="94"/>
      <c r="AN1" s="94"/>
      <c r="AO1" s="94"/>
      <c r="AW1" s="24" t="s">
        <v>266</v>
      </c>
    </row>
    <row r="2" spans="1:95" ht="18.75" x14ac:dyDescent="0.3">
      <c r="A2" s="94"/>
      <c r="B2" s="94"/>
      <c r="C2" s="94"/>
      <c r="D2" s="94"/>
      <c r="E2" s="94"/>
      <c r="F2" s="94"/>
      <c r="G2" s="94"/>
      <c r="H2" s="94"/>
      <c r="I2" s="94"/>
      <c r="K2" s="94"/>
      <c r="L2" s="94"/>
      <c r="AM2" s="94"/>
      <c r="AN2" s="94"/>
      <c r="AO2" s="94"/>
      <c r="AW2" s="15" t="s">
        <v>1</v>
      </c>
    </row>
    <row r="3" spans="1:95" ht="18.75" x14ac:dyDescent="0.3">
      <c r="A3" s="94"/>
      <c r="B3" s="94"/>
      <c r="C3" s="94"/>
      <c r="D3" s="94"/>
      <c r="E3" s="94"/>
      <c r="F3" s="94"/>
      <c r="G3" s="94"/>
      <c r="H3" s="94"/>
      <c r="I3" s="94"/>
      <c r="K3" s="94"/>
      <c r="L3" s="94"/>
      <c r="AM3" s="94"/>
      <c r="AN3" s="94"/>
      <c r="AO3" s="94"/>
      <c r="AW3" s="15" t="s">
        <v>767</v>
      </c>
    </row>
    <row r="4" spans="1:95" ht="18.75" x14ac:dyDescent="0.25">
      <c r="A4" s="653" t="s">
        <v>709</v>
      </c>
      <c r="B4" s="653"/>
      <c r="C4" s="653"/>
      <c r="D4" s="653"/>
      <c r="E4" s="653"/>
      <c r="F4" s="653"/>
      <c r="G4" s="653"/>
      <c r="H4" s="653"/>
      <c r="I4" s="653"/>
      <c r="J4" s="653"/>
      <c r="K4" s="653"/>
      <c r="L4" s="653"/>
      <c r="M4" s="653"/>
      <c r="N4" s="653"/>
      <c r="O4" s="653"/>
      <c r="P4" s="653"/>
      <c r="Q4" s="653"/>
      <c r="R4" s="653"/>
      <c r="S4" s="653"/>
      <c r="T4" s="653"/>
      <c r="U4" s="653"/>
      <c r="V4" s="653"/>
      <c r="W4" s="653"/>
      <c r="X4" s="653"/>
      <c r="Y4" s="653"/>
      <c r="Z4" s="653"/>
      <c r="AA4" s="653"/>
      <c r="AB4" s="653"/>
      <c r="AC4" s="653"/>
      <c r="AD4" s="653"/>
      <c r="AE4" s="653"/>
      <c r="AF4" s="653"/>
      <c r="AG4" s="653"/>
      <c r="AH4" s="653"/>
      <c r="AM4" s="94"/>
      <c r="AN4" s="94"/>
      <c r="AO4" s="94"/>
    </row>
    <row r="5" spans="1:95" ht="18.75" x14ac:dyDescent="0.3">
      <c r="A5" s="654"/>
      <c r="B5" s="654"/>
      <c r="C5" s="654"/>
      <c r="D5" s="654"/>
      <c r="E5" s="654"/>
      <c r="F5" s="654"/>
      <c r="G5" s="654"/>
      <c r="H5" s="654"/>
      <c r="I5" s="654"/>
      <c r="J5" s="654"/>
      <c r="K5" s="654"/>
      <c r="L5" s="654"/>
      <c r="M5" s="654"/>
      <c r="N5" s="654"/>
      <c r="O5" s="654"/>
      <c r="P5" s="654"/>
      <c r="Q5" s="654"/>
      <c r="R5" s="654"/>
      <c r="S5" s="654"/>
      <c r="T5" s="654"/>
      <c r="U5" s="654"/>
      <c r="V5" s="654"/>
      <c r="W5" s="654"/>
      <c r="X5" s="654"/>
      <c r="Y5" s="654"/>
      <c r="Z5" s="654"/>
      <c r="AA5" s="654"/>
      <c r="AB5" s="654"/>
      <c r="AC5" s="654"/>
      <c r="AD5" s="654"/>
      <c r="AE5" s="654"/>
      <c r="AF5" s="654"/>
      <c r="AG5" s="654"/>
      <c r="AH5" s="654"/>
      <c r="AI5" s="337"/>
      <c r="AJ5" s="337"/>
      <c r="AK5" s="337"/>
      <c r="AL5" s="337"/>
      <c r="AM5" s="337"/>
      <c r="AN5" s="337"/>
      <c r="AO5" s="337"/>
      <c r="AP5" s="337"/>
      <c r="AQ5" s="337"/>
      <c r="AR5" s="337"/>
      <c r="AS5" s="337"/>
      <c r="AT5" s="337"/>
      <c r="AU5" s="337"/>
      <c r="AV5" s="337"/>
      <c r="AW5" s="337"/>
      <c r="AX5" s="337"/>
      <c r="AY5" s="337"/>
      <c r="AZ5" s="337"/>
      <c r="BA5" s="337"/>
      <c r="BB5" s="337"/>
      <c r="BC5" s="337"/>
      <c r="BD5" s="337"/>
      <c r="BE5" s="337"/>
      <c r="BF5" s="337"/>
      <c r="BG5" s="337"/>
      <c r="BH5" s="337"/>
      <c r="BI5" s="337"/>
      <c r="BJ5" s="337"/>
      <c r="BK5" s="337"/>
      <c r="BL5" s="337"/>
      <c r="BM5" s="337"/>
      <c r="BN5" s="337"/>
      <c r="BO5" s="337"/>
      <c r="BP5" s="337"/>
      <c r="BQ5" s="337"/>
      <c r="BR5" s="337"/>
      <c r="BS5" s="337"/>
      <c r="BT5" s="337"/>
      <c r="BU5" s="337"/>
      <c r="BV5" s="337"/>
      <c r="BW5" s="337"/>
      <c r="BX5" s="337"/>
      <c r="BY5" s="337"/>
      <c r="BZ5" s="337"/>
      <c r="CA5" s="337"/>
      <c r="CB5" s="337"/>
      <c r="CC5" s="337"/>
      <c r="CD5" s="337"/>
      <c r="CE5" s="337"/>
      <c r="CF5" s="337"/>
      <c r="CG5" s="337"/>
      <c r="CH5" s="337"/>
      <c r="CI5" s="337"/>
      <c r="CJ5" s="337"/>
      <c r="CK5" s="337"/>
      <c r="CL5" s="337"/>
      <c r="CM5" s="337"/>
      <c r="CN5" s="337"/>
      <c r="CO5" s="337"/>
      <c r="CP5" s="337"/>
      <c r="CQ5" s="337"/>
    </row>
    <row r="6" spans="1:95" ht="18.75" x14ac:dyDescent="0.3">
      <c r="A6" s="337"/>
      <c r="B6" s="337"/>
      <c r="C6" s="337"/>
      <c r="D6" s="337"/>
      <c r="E6" s="337"/>
      <c r="F6" s="337"/>
      <c r="G6" s="337"/>
      <c r="H6" s="337"/>
      <c r="I6" s="337"/>
      <c r="J6" s="337"/>
      <c r="K6" s="337"/>
      <c r="L6" s="627" t="s">
        <v>803</v>
      </c>
      <c r="M6" s="627"/>
      <c r="N6" s="627"/>
      <c r="O6" s="627"/>
      <c r="P6" s="627"/>
      <c r="Q6" s="627"/>
      <c r="R6" s="627"/>
      <c r="S6" s="627"/>
      <c r="T6" s="627"/>
      <c r="U6" s="627"/>
      <c r="V6" s="627"/>
      <c r="W6" s="627"/>
      <c r="X6" s="627"/>
      <c r="Y6" s="627"/>
      <c r="Z6" s="337"/>
      <c r="AA6" s="337"/>
      <c r="AB6" s="337"/>
      <c r="AC6" s="337"/>
      <c r="AD6" s="337"/>
      <c r="AE6" s="337"/>
      <c r="AF6" s="337"/>
      <c r="AG6" s="337"/>
      <c r="AH6" s="337"/>
      <c r="AI6" s="337"/>
      <c r="AJ6" s="337"/>
      <c r="AK6" s="337"/>
      <c r="AL6" s="337"/>
      <c r="AM6" s="337"/>
      <c r="AN6" s="337"/>
      <c r="AO6" s="337"/>
      <c r="AP6" s="337"/>
      <c r="AQ6" s="337"/>
      <c r="AR6" s="337"/>
      <c r="AS6" s="337"/>
      <c r="AT6" s="337"/>
      <c r="AU6" s="337"/>
      <c r="AV6" s="337"/>
      <c r="AW6" s="337"/>
      <c r="AX6" s="337"/>
      <c r="AY6" s="337"/>
      <c r="AZ6" s="337"/>
      <c r="BA6" s="337"/>
      <c r="BB6" s="337"/>
      <c r="BC6" s="337"/>
      <c r="BD6" s="337"/>
      <c r="BE6" s="337"/>
      <c r="BF6" s="337"/>
      <c r="BG6" s="337"/>
      <c r="BH6" s="337"/>
      <c r="BI6" s="337"/>
      <c r="BJ6" s="337"/>
      <c r="BK6" s="337"/>
      <c r="BL6" s="337"/>
      <c r="BM6" s="337"/>
      <c r="BN6" s="337"/>
      <c r="BO6" s="337"/>
      <c r="BP6" s="337"/>
      <c r="BQ6" s="337"/>
      <c r="BR6" s="337"/>
      <c r="BS6" s="337"/>
      <c r="BT6" s="337"/>
      <c r="BU6" s="337"/>
      <c r="BV6" s="337"/>
      <c r="BW6" s="337"/>
      <c r="BX6" s="337"/>
      <c r="BY6" s="337"/>
      <c r="BZ6" s="337"/>
      <c r="CA6" s="337"/>
      <c r="CB6" s="337"/>
      <c r="CC6" s="337"/>
      <c r="CD6" s="337"/>
      <c r="CE6" s="337"/>
      <c r="CF6" s="337"/>
      <c r="CG6" s="337"/>
      <c r="CH6" s="337"/>
      <c r="CI6" s="337"/>
      <c r="CJ6" s="337"/>
      <c r="CK6" s="337"/>
      <c r="CL6" s="337"/>
      <c r="CM6" s="337"/>
      <c r="CN6" s="337"/>
      <c r="CO6" s="337"/>
      <c r="CP6" s="337"/>
      <c r="CQ6" s="337"/>
    </row>
    <row r="7" spans="1:95" ht="18.75" x14ac:dyDescent="0.3">
      <c r="A7" s="337"/>
      <c r="B7" s="337"/>
      <c r="C7" s="337"/>
      <c r="D7" s="337"/>
      <c r="E7" s="337"/>
      <c r="F7" s="337"/>
      <c r="G7" s="337"/>
      <c r="H7" s="337"/>
      <c r="I7" s="337"/>
      <c r="J7" s="337"/>
      <c r="K7" s="337"/>
      <c r="L7" s="337"/>
      <c r="M7" s="337"/>
      <c r="N7" s="337"/>
      <c r="O7" s="337"/>
      <c r="P7" s="337"/>
      <c r="Q7" s="337"/>
      <c r="R7" s="337"/>
      <c r="S7" s="337"/>
      <c r="T7" s="337"/>
      <c r="U7" s="337"/>
      <c r="V7" s="337"/>
      <c r="W7" s="337"/>
      <c r="X7" s="337"/>
      <c r="Y7" s="337"/>
      <c r="Z7" s="337"/>
      <c r="AA7" s="337"/>
      <c r="AB7" s="337"/>
      <c r="AC7" s="337"/>
      <c r="AD7" s="337"/>
      <c r="AE7" s="337"/>
      <c r="AF7" s="337"/>
      <c r="AG7" s="337"/>
      <c r="AH7" s="337"/>
      <c r="AI7" s="337"/>
      <c r="AJ7" s="337"/>
      <c r="AK7" s="337"/>
      <c r="AL7" s="337"/>
      <c r="AM7" s="337"/>
      <c r="AN7" s="337"/>
      <c r="AO7" s="337"/>
      <c r="AP7" s="337"/>
      <c r="AQ7" s="337"/>
      <c r="AR7" s="337"/>
      <c r="AS7" s="337"/>
      <c r="AT7" s="337"/>
      <c r="AU7" s="337"/>
      <c r="AV7" s="337"/>
      <c r="AW7" s="337"/>
      <c r="AX7" s="337"/>
      <c r="AY7" s="337"/>
      <c r="AZ7" s="337"/>
      <c r="BA7" s="337"/>
      <c r="BB7" s="337"/>
      <c r="BC7" s="337"/>
      <c r="BD7" s="337"/>
      <c r="BE7" s="337"/>
      <c r="BF7" s="337"/>
      <c r="BG7" s="337"/>
      <c r="BH7" s="337"/>
      <c r="BI7" s="337"/>
      <c r="BJ7" s="337"/>
      <c r="BK7" s="337"/>
      <c r="BL7" s="337"/>
      <c r="BM7" s="337"/>
      <c r="BN7" s="337"/>
      <c r="BO7" s="337"/>
      <c r="BP7" s="337"/>
      <c r="BQ7" s="337"/>
      <c r="BR7" s="337"/>
      <c r="BS7" s="337"/>
      <c r="BT7" s="337"/>
      <c r="BU7" s="337"/>
      <c r="BV7" s="337"/>
      <c r="BW7" s="337"/>
      <c r="BX7" s="337"/>
      <c r="BY7" s="337"/>
      <c r="BZ7" s="337"/>
      <c r="CA7" s="337"/>
      <c r="CB7" s="337"/>
      <c r="CC7" s="337"/>
      <c r="CD7" s="337"/>
      <c r="CE7" s="337"/>
      <c r="CF7" s="337"/>
      <c r="CG7" s="337"/>
      <c r="CH7" s="337"/>
      <c r="CI7" s="337"/>
      <c r="CJ7" s="337"/>
      <c r="CK7" s="337"/>
      <c r="CL7" s="337"/>
      <c r="CM7" s="337"/>
      <c r="CN7" s="337"/>
      <c r="CO7" s="337"/>
      <c r="CP7" s="337"/>
      <c r="CQ7" s="337"/>
    </row>
    <row r="8" spans="1:95" ht="18.75" x14ac:dyDescent="0.25">
      <c r="A8" s="624" t="s">
        <v>804</v>
      </c>
      <c r="B8" s="624"/>
      <c r="C8" s="624"/>
      <c r="D8" s="624"/>
      <c r="E8" s="624"/>
      <c r="F8" s="624"/>
      <c r="G8" s="624"/>
      <c r="H8" s="624"/>
      <c r="I8" s="624"/>
      <c r="J8" s="624"/>
      <c r="K8" s="624"/>
      <c r="L8" s="624"/>
      <c r="M8" s="624"/>
      <c r="N8" s="624"/>
      <c r="O8" s="624"/>
      <c r="P8" s="624"/>
      <c r="Q8" s="624"/>
      <c r="R8" s="624"/>
      <c r="S8" s="624"/>
      <c r="T8" s="624"/>
      <c r="U8" s="624"/>
      <c r="V8" s="624"/>
      <c r="W8" s="624"/>
      <c r="X8" s="624"/>
      <c r="Y8" s="624"/>
      <c r="Z8" s="624"/>
      <c r="AA8" s="624"/>
      <c r="AB8" s="624"/>
      <c r="AC8" s="624"/>
      <c r="AD8" s="624"/>
      <c r="AE8" s="624"/>
      <c r="AF8" s="624"/>
      <c r="AG8" s="624"/>
      <c r="AH8" s="624"/>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c r="BJ8" s="97"/>
      <c r="BK8" s="97"/>
      <c r="BL8" s="97"/>
      <c r="BM8" s="97"/>
      <c r="BN8" s="97"/>
      <c r="BO8" s="97"/>
      <c r="BP8" s="97"/>
      <c r="BQ8" s="97"/>
      <c r="BR8" s="97"/>
      <c r="BS8" s="97"/>
      <c r="BT8" s="97"/>
      <c r="BU8" s="97"/>
      <c r="BV8" s="97"/>
      <c r="BW8" s="97"/>
      <c r="BX8" s="97"/>
      <c r="BY8" s="97"/>
      <c r="BZ8" s="97"/>
      <c r="CA8" s="97"/>
      <c r="CB8" s="97"/>
      <c r="CC8" s="97"/>
      <c r="CD8" s="97"/>
      <c r="CE8" s="97"/>
      <c r="CF8" s="97"/>
      <c r="CG8" s="211"/>
      <c r="CH8" s="97"/>
      <c r="CI8" s="97"/>
      <c r="CJ8" s="211"/>
      <c r="CK8" s="97"/>
      <c r="CL8" s="97"/>
      <c r="CM8" s="97"/>
      <c r="CN8" s="97"/>
      <c r="CO8" s="97"/>
      <c r="CP8" s="97"/>
      <c r="CQ8" s="97"/>
    </row>
    <row r="9" spans="1:95" ht="18.75" customHeight="1" x14ac:dyDescent="0.25">
      <c r="A9" s="629" t="s">
        <v>311</v>
      </c>
      <c r="B9" s="629"/>
      <c r="C9" s="629"/>
      <c r="D9" s="629"/>
      <c r="E9" s="629"/>
      <c r="F9" s="629"/>
      <c r="G9" s="629"/>
      <c r="H9" s="629"/>
      <c r="I9" s="629"/>
      <c r="J9" s="629"/>
      <c r="K9" s="629"/>
      <c r="L9" s="629"/>
      <c r="M9" s="629"/>
      <c r="N9" s="629"/>
      <c r="O9" s="629"/>
      <c r="P9" s="629"/>
      <c r="Q9" s="629"/>
      <c r="R9" s="629"/>
      <c r="S9" s="629"/>
      <c r="T9" s="629"/>
      <c r="U9" s="629"/>
      <c r="V9" s="629"/>
      <c r="W9" s="629"/>
      <c r="X9" s="629"/>
      <c r="Y9" s="629"/>
      <c r="Z9" s="629"/>
      <c r="AA9" s="629"/>
      <c r="AB9" s="629"/>
      <c r="AC9" s="629"/>
      <c r="AD9" s="629"/>
      <c r="AE9" s="629"/>
      <c r="AF9" s="629"/>
      <c r="AG9" s="629"/>
      <c r="AH9" s="629"/>
      <c r="AI9" s="98"/>
      <c r="AJ9" s="98"/>
      <c r="AK9" s="98"/>
      <c r="AL9" s="98"/>
      <c r="AM9" s="98"/>
      <c r="AN9" s="98"/>
      <c r="AO9" s="98"/>
      <c r="AP9" s="98"/>
      <c r="AQ9" s="98"/>
      <c r="AR9" s="98"/>
      <c r="AS9" s="98"/>
      <c r="AT9" s="98"/>
      <c r="AU9" s="98"/>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c r="BV9" s="98"/>
      <c r="BW9" s="98"/>
      <c r="BX9" s="98"/>
      <c r="BY9" s="98"/>
      <c r="BZ9" s="98"/>
      <c r="CA9" s="98"/>
      <c r="CB9" s="98"/>
      <c r="CC9" s="98"/>
      <c r="CD9" s="98"/>
      <c r="CE9" s="98"/>
      <c r="CF9" s="98"/>
      <c r="CG9" s="212"/>
      <c r="CH9" s="98"/>
      <c r="CI9" s="98"/>
      <c r="CJ9" s="212"/>
      <c r="CK9" s="98"/>
      <c r="CL9" s="98"/>
      <c r="CM9" s="98"/>
      <c r="CN9" s="98"/>
      <c r="CO9" s="98"/>
      <c r="CP9" s="98"/>
      <c r="CQ9" s="98"/>
    </row>
    <row r="10" spans="1:95" ht="18.75" x14ac:dyDescent="0.3">
      <c r="A10" s="631"/>
      <c r="B10" s="631"/>
      <c r="C10" s="631"/>
      <c r="D10" s="631"/>
      <c r="E10" s="631"/>
      <c r="F10" s="631"/>
      <c r="G10" s="631"/>
      <c r="H10" s="631"/>
      <c r="I10" s="631"/>
      <c r="J10" s="631"/>
      <c r="K10" s="631"/>
      <c r="L10" s="631"/>
      <c r="M10" s="631"/>
      <c r="N10" s="631"/>
      <c r="O10" s="631"/>
      <c r="P10" s="631"/>
      <c r="Q10" s="631"/>
      <c r="R10" s="631"/>
      <c r="S10" s="631"/>
      <c r="T10" s="631"/>
      <c r="U10" s="631"/>
      <c r="V10" s="631"/>
      <c r="W10" s="631"/>
      <c r="X10" s="631"/>
      <c r="Y10" s="631"/>
      <c r="Z10" s="631"/>
      <c r="AA10" s="631"/>
      <c r="AB10" s="631"/>
      <c r="AC10" s="631"/>
      <c r="AD10" s="631"/>
      <c r="AE10" s="631"/>
      <c r="AF10" s="631"/>
      <c r="AG10" s="631"/>
      <c r="AH10" s="631"/>
      <c r="AM10" s="94"/>
      <c r="AN10" s="94"/>
      <c r="AO10" s="94"/>
      <c r="CQ10" s="15"/>
    </row>
    <row r="11" spans="1:95" ht="18.75" x14ac:dyDescent="0.3">
      <c r="A11" s="630" t="s">
        <v>1147</v>
      </c>
      <c r="B11" s="630"/>
      <c r="C11" s="630"/>
      <c r="D11" s="630"/>
      <c r="E11" s="630"/>
      <c r="F11" s="630"/>
      <c r="G11" s="630"/>
      <c r="H11" s="630"/>
      <c r="I11" s="630"/>
      <c r="J11" s="630"/>
      <c r="K11" s="630"/>
      <c r="L11" s="630"/>
      <c r="M11" s="630"/>
      <c r="N11" s="630"/>
      <c r="O11" s="630"/>
      <c r="P11" s="630"/>
      <c r="Q11" s="630"/>
      <c r="R11" s="630"/>
      <c r="S11" s="630"/>
      <c r="T11" s="630"/>
      <c r="U11" s="630"/>
      <c r="V11" s="630"/>
      <c r="W11" s="630"/>
      <c r="X11" s="630"/>
      <c r="Y11" s="630"/>
      <c r="Z11" s="630"/>
      <c r="AA11" s="630"/>
      <c r="AB11" s="630"/>
      <c r="AC11" s="630"/>
      <c r="AD11" s="630"/>
      <c r="AE11" s="630"/>
      <c r="AF11" s="630"/>
      <c r="AG11" s="630"/>
      <c r="AH11" s="630"/>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112"/>
      <c r="BN11" s="112"/>
      <c r="BO11" s="112"/>
      <c r="BP11" s="112"/>
      <c r="BQ11" s="112"/>
      <c r="BR11" s="112"/>
      <c r="BS11" s="112"/>
      <c r="BT11" s="112"/>
      <c r="BU11" s="112"/>
      <c r="BV11" s="112"/>
      <c r="BW11" s="112"/>
      <c r="BX11" s="112"/>
      <c r="BY11" s="112"/>
      <c r="BZ11" s="112"/>
      <c r="CA11" s="112"/>
      <c r="CB11" s="112"/>
      <c r="CC11" s="112"/>
      <c r="CD11" s="112"/>
      <c r="CE11" s="112"/>
      <c r="CF11" s="112"/>
      <c r="CG11" s="112"/>
      <c r="CH11" s="112"/>
      <c r="CI11" s="112"/>
      <c r="CJ11" s="112"/>
      <c r="CK11" s="112"/>
      <c r="CL11" s="112"/>
      <c r="CM11" s="112"/>
      <c r="CN11" s="112"/>
      <c r="CO11" s="112"/>
      <c r="CP11" s="112"/>
      <c r="CQ11" s="112"/>
    </row>
    <row r="12" spans="1:95" ht="18.75" x14ac:dyDescent="0.25">
      <c r="A12" s="653"/>
      <c r="B12" s="653"/>
      <c r="C12" s="653"/>
      <c r="D12" s="653"/>
      <c r="E12" s="653"/>
      <c r="F12" s="653"/>
      <c r="G12" s="653"/>
      <c r="H12" s="653"/>
      <c r="I12" s="653"/>
      <c r="J12" s="653"/>
      <c r="K12" s="653"/>
      <c r="L12" s="653"/>
      <c r="M12" s="653"/>
      <c r="N12" s="653"/>
      <c r="O12" s="653"/>
      <c r="P12" s="653"/>
      <c r="Q12" s="653"/>
      <c r="R12" s="653"/>
      <c r="S12" s="653"/>
      <c r="T12" s="653"/>
      <c r="U12" s="653"/>
      <c r="V12" s="653"/>
      <c r="W12" s="653"/>
      <c r="X12" s="653"/>
      <c r="Y12" s="653"/>
      <c r="Z12" s="653"/>
      <c r="AA12" s="653"/>
      <c r="AB12" s="653"/>
      <c r="AC12" s="653"/>
      <c r="AD12" s="653"/>
      <c r="AE12" s="653"/>
      <c r="AF12" s="653"/>
      <c r="AG12" s="653"/>
      <c r="AH12" s="653"/>
      <c r="AI12" s="336"/>
      <c r="AJ12" s="336"/>
      <c r="AK12" s="336"/>
      <c r="AL12" s="336"/>
      <c r="AM12" s="336"/>
      <c r="AN12" s="336"/>
      <c r="AO12" s="336"/>
      <c r="AP12" s="336"/>
      <c r="AQ12" s="336"/>
      <c r="AR12" s="336"/>
      <c r="AS12" s="336"/>
      <c r="AT12" s="336"/>
      <c r="AU12" s="336"/>
      <c r="AV12" s="336"/>
      <c r="AW12" s="336"/>
      <c r="AX12" s="336"/>
      <c r="AY12" s="336"/>
      <c r="AZ12" s="336"/>
      <c r="BA12" s="336"/>
      <c r="BB12" s="336"/>
      <c r="BC12" s="336"/>
      <c r="BD12" s="336"/>
      <c r="BE12" s="336"/>
      <c r="BF12" s="336"/>
      <c r="BG12" s="336"/>
      <c r="BH12" s="336"/>
      <c r="BI12" s="336"/>
      <c r="BJ12" s="336"/>
      <c r="BK12" s="336"/>
      <c r="BL12" s="336"/>
      <c r="BM12" s="336"/>
      <c r="BN12" s="336"/>
      <c r="BO12" s="336"/>
      <c r="BP12" s="336"/>
      <c r="BQ12" s="336"/>
      <c r="BR12" s="336"/>
      <c r="BS12" s="336"/>
      <c r="BT12" s="336"/>
      <c r="BU12" s="336"/>
      <c r="BV12" s="336"/>
      <c r="BW12" s="336"/>
      <c r="BX12" s="336"/>
      <c r="BY12" s="336"/>
      <c r="BZ12" s="336"/>
      <c r="CA12" s="336"/>
      <c r="CB12" s="336"/>
      <c r="CC12" s="336"/>
      <c r="CD12" s="336"/>
      <c r="CE12" s="336"/>
      <c r="CF12" s="336"/>
      <c r="CG12" s="336"/>
      <c r="CH12" s="336"/>
      <c r="CI12" s="336"/>
      <c r="CJ12" s="336"/>
      <c r="CK12" s="336"/>
      <c r="CL12" s="336"/>
      <c r="CM12" s="336"/>
      <c r="CN12" s="336"/>
      <c r="CO12" s="336"/>
      <c r="CP12" s="336"/>
      <c r="CQ12" s="336"/>
    </row>
    <row r="13" spans="1:95" ht="18.75" x14ac:dyDescent="0.3">
      <c r="A13" s="630" t="s">
        <v>1040</v>
      </c>
      <c r="B13" s="630"/>
      <c r="C13" s="630"/>
      <c r="D13" s="630"/>
      <c r="E13" s="630"/>
      <c r="F13" s="630"/>
      <c r="G13" s="630"/>
      <c r="H13" s="630"/>
      <c r="I13" s="630"/>
      <c r="J13" s="630"/>
      <c r="K13" s="630"/>
      <c r="L13" s="630"/>
      <c r="M13" s="630"/>
      <c r="N13" s="630"/>
      <c r="O13" s="630"/>
      <c r="P13" s="630"/>
      <c r="Q13" s="630"/>
      <c r="R13" s="630"/>
      <c r="S13" s="630"/>
      <c r="T13" s="630"/>
      <c r="U13" s="630"/>
      <c r="V13" s="630"/>
      <c r="W13" s="630"/>
      <c r="X13" s="630"/>
      <c r="Y13" s="630"/>
      <c r="Z13" s="630"/>
      <c r="AA13" s="630"/>
      <c r="AB13" s="630"/>
      <c r="AC13" s="630"/>
      <c r="AD13" s="630"/>
      <c r="AE13" s="630"/>
      <c r="AF13" s="630"/>
      <c r="AG13" s="630"/>
      <c r="AH13" s="630"/>
      <c r="AI13" s="630"/>
      <c r="AJ13" s="630"/>
      <c r="AK13" s="630"/>
      <c r="AL13" s="630"/>
      <c r="AM13" s="630"/>
      <c r="AN13" s="630"/>
      <c r="AO13" s="630"/>
      <c r="AP13" s="630"/>
      <c r="AQ13" s="630"/>
      <c r="AR13" s="630"/>
      <c r="AS13" s="630"/>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row>
    <row r="14" spans="1:95" x14ac:dyDescent="0.25">
      <c r="A14" s="631" t="s">
        <v>504</v>
      </c>
      <c r="B14" s="631"/>
      <c r="C14" s="631"/>
      <c r="D14" s="631"/>
      <c r="E14" s="631"/>
      <c r="F14" s="631"/>
      <c r="G14" s="631"/>
      <c r="H14" s="631"/>
      <c r="I14" s="631"/>
      <c r="J14" s="631"/>
      <c r="K14" s="631"/>
      <c r="L14" s="631"/>
      <c r="M14" s="631"/>
      <c r="N14" s="631"/>
      <c r="O14" s="631"/>
      <c r="P14" s="631"/>
      <c r="Q14" s="631"/>
      <c r="R14" s="631"/>
      <c r="S14" s="631"/>
      <c r="T14" s="631"/>
      <c r="U14" s="631"/>
      <c r="V14" s="631"/>
      <c r="W14" s="631"/>
      <c r="X14" s="631"/>
      <c r="Y14" s="631"/>
      <c r="Z14" s="631"/>
      <c r="AA14" s="631"/>
      <c r="AB14" s="631"/>
      <c r="AC14" s="631"/>
      <c r="AD14" s="631"/>
      <c r="AE14" s="631"/>
      <c r="AF14" s="631"/>
      <c r="AG14" s="631"/>
      <c r="AH14" s="631"/>
      <c r="AI14" s="17"/>
      <c r="AJ14" s="17"/>
      <c r="AK14" s="463"/>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row>
    <row r="15" spans="1:95" x14ac:dyDescent="0.25">
      <c r="A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c r="BV15" s="94"/>
      <c r="BW15" s="94"/>
      <c r="BX15" s="94"/>
      <c r="BY15" s="94"/>
      <c r="BZ15" s="94"/>
      <c r="CA15" s="94"/>
      <c r="CB15" s="94"/>
      <c r="CC15" s="94"/>
      <c r="CD15" s="94"/>
      <c r="CE15" s="94"/>
      <c r="CF15" s="94"/>
      <c r="CH15" s="94"/>
      <c r="CI15" s="94"/>
      <c r="CJ15" s="423"/>
      <c r="CP15" s="4"/>
    </row>
    <row r="16" spans="1:95" ht="63.75" customHeight="1" x14ac:dyDescent="0.25">
      <c r="A16" s="646" t="s">
        <v>178</v>
      </c>
      <c r="B16" s="646" t="s">
        <v>31</v>
      </c>
      <c r="C16" s="646" t="s">
        <v>527</v>
      </c>
      <c r="D16" s="661" t="s">
        <v>169</v>
      </c>
      <c r="E16" s="661" t="s">
        <v>183</v>
      </c>
      <c r="F16" s="646" t="s">
        <v>185</v>
      </c>
      <c r="G16" s="646"/>
      <c r="H16" s="646" t="s">
        <v>18</v>
      </c>
      <c r="I16" s="646"/>
      <c r="J16" s="646"/>
      <c r="K16" s="646"/>
      <c r="L16" s="646"/>
      <c r="M16" s="646"/>
      <c r="N16" s="658" t="s">
        <v>340</v>
      </c>
      <c r="O16" s="663" t="s">
        <v>515</v>
      </c>
      <c r="P16" s="646" t="s">
        <v>536</v>
      </c>
      <c r="Q16" s="646"/>
      <c r="R16" s="646"/>
      <c r="S16" s="646"/>
      <c r="T16" s="646" t="s">
        <v>41</v>
      </c>
      <c r="U16" s="646"/>
      <c r="V16" s="647" t="s">
        <v>40</v>
      </c>
      <c r="W16" s="648"/>
      <c r="X16" s="649"/>
      <c r="Y16" s="646" t="s">
        <v>412</v>
      </c>
      <c r="Z16" s="646"/>
      <c r="AA16" s="646"/>
      <c r="AB16" s="646"/>
      <c r="AC16" s="646"/>
      <c r="AD16" s="646"/>
      <c r="AE16" s="646"/>
      <c r="AF16" s="646"/>
      <c r="AG16" s="646"/>
      <c r="AH16" s="646"/>
      <c r="AI16" s="646" t="s">
        <v>38</v>
      </c>
      <c r="AJ16" s="646"/>
      <c r="AK16" s="646"/>
      <c r="AL16" s="646"/>
      <c r="AM16" s="646"/>
      <c r="AN16" s="646"/>
      <c r="AO16" s="646"/>
      <c r="AP16" s="646"/>
      <c r="AQ16" s="646"/>
      <c r="AR16" s="646"/>
      <c r="AS16" s="646"/>
      <c r="AT16" s="646"/>
      <c r="AU16" s="646"/>
      <c r="AV16" s="646"/>
      <c r="AW16" s="646"/>
      <c r="AX16" s="646"/>
      <c r="AY16" s="646"/>
      <c r="AZ16" s="646"/>
      <c r="BA16" s="646"/>
      <c r="BB16" s="646"/>
      <c r="BC16" s="646"/>
      <c r="BD16" s="646"/>
      <c r="BE16" s="646"/>
      <c r="BF16" s="646"/>
      <c r="BG16" s="646"/>
      <c r="BH16" s="646"/>
      <c r="BI16" s="646"/>
      <c r="BJ16" s="646"/>
      <c r="BK16" s="646"/>
      <c r="BL16" s="646"/>
      <c r="BM16" s="646"/>
      <c r="BN16" s="646"/>
      <c r="BO16" s="646"/>
      <c r="BP16" s="646"/>
      <c r="BQ16" s="646"/>
      <c r="BR16" s="646"/>
      <c r="BS16" s="646"/>
      <c r="BT16" s="646"/>
      <c r="BU16" s="646"/>
      <c r="BV16" s="646"/>
      <c r="BW16" s="646"/>
      <c r="BX16" s="646"/>
      <c r="BY16" s="646"/>
      <c r="BZ16" s="646"/>
      <c r="CA16" s="646"/>
      <c r="CB16" s="646"/>
      <c r="CC16" s="646"/>
      <c r="CD16" s="646"/>
      <c r="CE16" s="646"/>
      <c r="CF16" s="646"/>
      <c r="CG16" s="646"/>
      <c r="CH16" s="646"/>
      <c r="CI16" s="646"/>
      <c r="CJ16" s="646"/>
      <c r="CK16" s="646"/>
      <c r="CL16" s="646"/>
      <c r="CM16" s="646"/>
      <c r="CN16" s="646"/>
      <c r="CO16" s="646"/>
      <c r="CP16" s="646"/>
      <c r="CQ16" s="655" t="s">
        <v>168</v>
      </c>
    </row>
    <row r="17" spans="1:103" ht="85.5" customHeight="1" x14ac:dyDescent="0.25">
      <c r="A17" s="646"/>
      <c r="B17" s="646"/>
      <c r="C17" s="646"/>
      <c r="D17" s="661"/>
      <c r="E17" s="661"/>
      <c r="F17" s="646"/>
      <c r="G17" s="646"/>
      <c r="H17" s="640" t="s">
        <v>19</v>
      </c>
      <c r="I17" s="641"/>
      <c r="J17" s="642"/>
      <c r="K17" s="650" t="s">
        <v>167</v>
      </c>
      <c r="L17" s="651"/>
      <c r="M17" s="652"/>
      <c r="N17" s="659"/>
      <c r="O17" s="664"/>
      <c r="P17" s="646" t="s">
        <v>19</v>
      </c>
      <c r="Q17" s="646"/>
      <c r="R17" s="646" t="s">
        <v>167</v>
      </c>
      <c r="S17" s="646"/>
      <c r="T17" s="646"/>
      <c r="U17" s="646"/>
      <c r="V17" s="650"/>
      <c r="W17" s="651"/>
      <c r="X17" s="652"/>
      <c r="Y17" s="646" t="s">
        <v>166</v>
      </c>
      <c r="Z17" s="646"/>
      <c r="AA17" s="646"/>
      <c r="AB17" s="646"/>
      <c r="AC17" s="646"/>
      <c r="AD17" s="646" t="s">
        <v>516</v>
      </c>
      <c r="AE17" s="646"/>
      <c r="AF17" s="646"/>
      <c r="AG17" s="646"/>
      <c r="AH17" s="646"/>
      <c r="AI17" s="640" t="s">
        <v>710</v>
      </c>
      <c r="AJ17" s="641"/>
      <c r="AK17" s="641"/>
      <c r="AL17" s="641"/>
      <c r="AM17" s="642"/>
      <c r="AN17" s="640" t="s">
        <v>1049</v>
      </c>
      <c r="AO17" s="641"/>
      <c r="AP17" s="641"/>
      <c r="AQ17" s="641"/>
      <c r="AR17" s="642"/>
      <c r="AS17" s="640" t="s">
        <v>711</v>
      </c>
      <c r="AT17" s="641"/>
      <c r="AU17" s="641"/>
      <c r="AV17" s="641"/>
      <c r="AW17" s="642"/>
      <c r="AX17" s="643" t="s">
        <v>979</v>
      </c>
      <c r="AY17" s="644"/>
      <c r="AZ17" s="644"/>
      <c r="BA17" s="644"/>
      <c r="BB17" s="645"/>
      <c r="BC17" s="640" t="s">
        <v>712</v>
      </c>
      <c r="BD17" s="641"/>
      <c r="BE17" s="641"/>
      <c r="BF17" s="641"/>
      <c r="BG17" s="642"/>
      <c r="BH17" s="643" t="s">
        <v>979</v>
      </c>
      <c r="BI17" s="644"/>
      <c r="BJ17" s="644"/>
      <c r="BK17" s="644"/>
      <c r="BL17" s="645"/>
      <c r="BM17" s="640" t="s">
        <v>713</v>
      </c>
      <c r="BN17" s="641"/>
      <c r="BO17" s="641"/>
      <c r="BP17" s="641"/>
      <c r="BQ17" s="642"/>
      <c r="BR17" s="643" t="s">
        <v>980</v>
      </c>
      <c r="BS17" s="644"/>
      <c r="BT17" s="644"/>
      <c r="BU17" s="644"/>
      <c r="BV17" s="645"/>
      <c r="BW17" s="640" t="s">
        <v>724</v>
      </c>
      <c r="BX17" s="641"/>
      <c r="BY17" s="641"/>
      <c r="BZ17" s="641"/>
      <c r="CA17" s="642"/>
      <c r="CB17" s="643" t="s">
        <v>980</v>
      </c>
      <c r="CC17" s="644"/>
      <c r="CD17" s="644"/>
      <c r="CE17" s="644"/>
      <c r="CF17" s="645"/>
      <c r="CG17" s="640" t="s">
        <v>39</v>
      </c>
      <c r="CH17" s="641"/>
      <c r="CI17" s="641"/>
      <c r="CJ17" s="641"/>
      <c r="CK17" s="642"/>
      <c r="CL17" s="640" t="s">
        <v>405</v>
      </c>
      <c r="CM17" s="641"/>
      <c r="CN17" s="641"/>
      <c r="CO17" s="641"/>
      <c r="CP17" s="642"/>
      <c r="CQ17" s="656"/>
    </row>
    <row r="18" spans="1:103" ht="203.25" customHeight="1" x14ac:dyDescent="0.25">
      <c r="A18" s="646"/>
      <c r="B18" s="646"/>
      <c r="C18" s="646"/>
      <c r="D18" s="661"/>
      <c r="E18" s="661"/>
      <c r="F18" s="335" t="s">
        <v>400</v>
      </c>
      <c r="G18" s="41" t="s">
        <v>167</v>
      </c>
      <c r="H18" s="333" t="s">
        <v>498</v>
      </c>
      <c r="I18" s="333" t="s">
        <v>12</v>
      </c>
      <c r="J18" s="333" t="s">
        <v>11</v>
      </c>
      <c r="K18" s="333" t="s">
        <v>498</v>
      </c>
      <c r="L18" s="333" t="s">
        <v>12</v>
      </c>
      <c r="M18" s="333" t="s">
        <v>11</v>
      </c>
      <c r="N18" s="660"/>
      <c r="O18" s="665"/>
      <c r="P18" s="333" t="s">
        <v>537</v>
      </c>
      <c r="Q18" s="333" t="s">
        <v>670</v>
      </c>
      <c r="R18" s="333" t="s">
        <v>537</v>
      </c>
      <c r="S18" s="333" t="s">
        <v>670</v>
      </c>
      <c r="T18" s="334" t="s">
        <v>19</v>
      </c>
      <c r="U18" s="334" t="s">
        <v>167</v>
      </c>
      <c r="V18" s="333" t="s">
        <v>401</v>
      </c>
      <c r="W18" s="333" t="s">
        <v>509</v>
      </c>
      <c r="X18" s="333" t="s">
        <v>406</v>
      </c>
      <c r="Y18" s="333" t="s">
        <v>28</v>
      </c>
      <c r="Z18" s="333" t="s">
        <v>25</v>
      </c>
      <c r="AA18" s="333" t="s">
        <v>528</v>
      </c>
      <c r="AB18" s="334" t="s">
        <v>525</v>
      </c>
      <c r="AC18" s="334" t="s">
        <v>27</v>
      </c>
      <c r="AD18" s="333" t="s">
        <v>28</v>
      </c>
      <c r="AE18" s="333" t="s">
        <v>25</v>
      </c>
      <c r="AF18" s="333" t="s">
        <v>528</v>
      </c>
      <c r="AG18" s="334" t="s">
        <v>525</v>
      </c>
      <c r="AH18" s="334" t="s">
        <v>27</v>
      </c>
      <c r="AI18" s="333" t="s">
        <v>28</v>
      </c>
      <c r="AJ18" s="333" t="s">
        <v>25</v>
      </c>
      <c r="AK18" s="333" t="s">
        <v>528</v>
      </c>
      <c r="AL18" s="334" t="s">
        <v>525</v>
      </c>
      <c r="AM18" s="334" t="s">
        <v>27</v>
      </c>
      <c r="AN18" s="333" t="s">
        <v>28</v>
      </c>
      <c r="AO18" s="333" t="s">
        <v>25</v>
      </c>
      <c r="AP18" s="333" t="s">
        <v>528</v>
      </c>
      <c r="AQ18" s="334" t="s">
        <v>525</v>
      </c>
      <c r="AR18" s="334" t="s">
        <v>27</v>
      </c>
      <c r="AS18" s="333" t="s">
        <v>28</v>
      </c>
      <c r="AT18" s="333" t="s">
        <v>25</v>
      </c>
      <c r="AU18" s="333" t="s">
        <v>528</v>
      </c>
      <c r="AV18" s="334" t="s">
        <v>525</v>
      </c>
      <c r="AW18" s="334" t="s">
        <v>27</v>
      </c>
      <c r="AX18" s="333" t="s">
        <v>28</v>
      </c>
      <c r="AY18" s="333" t="s">
        <v>25</v>
      </c>
      <c r="AZ18" s="333" t="s">
        <v>528</v>
      </c>
      <c r="BA18" s="334" t="s">
        <v>525</v>
      </c>
      <c r="BB18" s="334" t="s">
        <v>27</v>
      </c>
      <c r="BC18" s="333" t="s">
        <v>28</v>
      </c>
      <c r="BD18" s="333" t="s">
        <v>25</v>
      </c>
      <c r="BE18" s="333" t="s">
        <v>528</v>
      </c>
      <c r="BF18" s="334" t="s">
        <v>525</v>
      </c>
      <c r="BG18" s="334" t="s">
        <v>27</v>
      </c>
      <c r="BH18" s="333" t="s">
        <v>28</v>
      </c>
      <c r="BI18" s="333" t="s">
        <v>25</v>
      </c>
      <c r="BJ18" s="333" t="s">
        <v>528</v>
      </c>
      <c r="BK18" s="334" t="s">
        <v>525</v>
      </c>
      <c r="BL18" s="334" t="s">
        <v>27</v>
      </c>
      <c r="BM18" s="333" t="s">
        <v>28</v>
      </c>
      <c r="BN18" s="333" t="s">
        <v>25</v>
      </c>
      <c r="BO18" s="333" t="s">
        <v>528</v>
      </c>
      <c r="BP18" s="334" t="s">
        <v>525</v>
      </c>
      <c r="BQ18" s="334" t="s">
        <v>27</v>
      </c>
      <c r="BR18" s="333" t="s">
        <v>28</v>
      </c>
      <c r="BS18" s="333" t="s">
        <v>25</v>
      </c>
      <c r="BT18" s="333" t="s">
        <v>528</v>
      </c>
      <c r="BU18" s="334" t="s">
        <v>525</v>
      </c>
      <c r="BV18" s="334" t="s">
        <v>27</v>
      </c>
      <c r="BW18" s="333" t="s">
        <v>28</v>
      </c>
      <c r="BX18" s="333" t="s">
        <v>25</v>
      </c>
      <c r="BY18" s="333" t="s">
        <v>528</v>
      </c>
      <c r="BZ18" s="334" t="s">
        <v>525</v>
      </c>
      <c r="CA18" s="334" t="s">
        <v>27</v>
      </c>
      <c r="CB18" s="333" t="s">
        <v>28</v>
      </c>
      <c r="CC18" s="333" t="s">
        <v>25</v>
      </c>
      <c r="CD18" s="333" t="s">
        <v>528</v>
      </c>
      <c r="CE18" s="334" t="s">
        <v>525</v>
      </c>
      <c r="CF18" s="334" t="s">
        <v>27</v>
      </c>
      <c r="CG18" s="333" t="s">
        <v>28</v>
      </c>
      <c r="CH18" s="333" t="s">
        <v>25</v>
      </c>
      <c r="CI18" s="333" t="s">
        <v>528</v>
      </c>
      <c r="CJ18" s="334" t="s">
        <v>525</v>
      </c>
      <c r="CK18" s="334" t="s">
        <v>27</v>
      </c>
      <c r="CL18" s="333" t="s">
        <v>28</v>
      </c>
      <c r="CM18" s="333" t="s">
        <v>25</v>
      </c>
      <c r="CN18" s="333" t="s">
        <v>528</v>
      </c>
      <c r="CO18" s="334" t="s">
        <v>525</v>
      </c>
      <c r="CP18" s="333" t="s">
        <v>27</v>
      </c>
      <c r="CQ18" s="657"/>
    </row>
    <row r="19" spans="1:103" ht="19.5" customHeight="1" x14ac:dyDescent="0.25">
      <c r="A19" s="332">
        <v>1</v>
      </c>
      <c r="B19" s="332">
        <v>2</v>
      </c>
      <c r="C19" s="332">
        <v>3</v>
      </c>
      <c r="D19" s="332">
        <v>4</v>
      </c>
      <c r="E19" s="332">
        <v>5</v>
      </c>
      <c r="F19" s="332">
        <v>6</v>
      </c>
      <c r="G19" s="332">
        <v>7</v>
      </c>
      <c r="H19" s="332">
        <v>8</v>
      </c>
      <c r="I19" s="332">
        <v>9</v>
      </c>
      <c r="J19" s="332">
        <v>10</v>
      </c>
      <c r="K19" s="332">
        <v>11</v>
      </c>
      <c r="L19" s="332">
        <v>12</v>
      </c>
      <c r="M19" s="332">
        <v>13</v>
      </c>
      <c r="N19" s="332">
        <v>14</v>
      </c>
      <c r="O19" s="332">
        <v>15</v>
      </c>
      <c r="P19" s="126" t="s">
        <v>658</v>
      </c>
      <c r="Q19" s="126" t="s">
        <v>659</v>
      </c>
      <c r="R19" s="126" t="s">
        <v>660</v>
      </c>
      <c r="S19" s="126" t="s">
        <v>661</v>
      </c>
      <c r="T19" s="332">
        <v>17</v>
      </c>
      <c r="U19" s="332">
        <v>18</v>
      </c>
      <c r="V19" s="332">
        <v>19</v>
      </c>
      <c r="W19" s="332">
        <v>20</v>
      </c>
      <c r="X19" s="332">
        <v>21</v>
      </c>
      <c r="Y19" s="332">
        <v>22</v>
      </c>
      <c r="Z19" s="332">
        <v>23</v>
      </c>
      <c r="AA19" s="332">
        <v>24</v>
      </c>
      <c r="AB19" s="332">
        <v>25</v>
      </c>
      <c r="AC19" s="332">
        <v>26</v>
      </c>
      <c r="AD19" s="332">
        <v>27</v>
      </c>
      <c r="AE19" s="332">
        <v>28</v>
      </c>
      <c r="AF19" s="332">
        <v>29</v>
      </c>
      <c r="AG19" s="332">
        <v>30</v>
      </c>
      <c r="AH19" s="332">
        <v>31</v>
      </c>
      <c r="AI19" s="126" t="s">
        <v>419</v>
      </c>
      <c r="AJ19" s="126" t="s">
        <v>420</v>
      </c>
      <c r="AK19" s="126" t="s">
        <v>421</v>
      </c>
      <c r="AL19" s="126" t="s">
        <v>422</v>
      </c>
      <c r="AM19" s="126" t="s">
        <v>423</v>
      </c>
      <c r="AN19" s="126" t="s">
        <v>424</v>
      </c>
      <c r="AO19" s="126" t="s">
        <v>425</v>
      </c>
      <c r="AP19" s="126" t="s">
        <v>426</v>
      </c>
      <c r="AQ19" s="126" t="s">
        <v>427</v>
      </c>
      <c r="AR19" s="126" t="s">
        <v>428</v>
      </c>
      <c r="AS19" s="126" t="s">
        <v>429</v>
      </c>
      <c r="AT19" s="126" t="s">
        <v>430</v>
      </c>
      <c r="AU19" s="126" t="s">
        <v>431</v>
      </c>
      <c r="AV19" s="126" t="s">
        <v>432</v>
      </c>
      <c r="AW19" s="126" t="s">
        <v>433</v>
      </c>
      <c r="AX19" s="126" t="s">
        <v>434</v>
      </c>
      <c r="AY19" s="126" t="s">
        <v>435</v>
      </c>
      <c r="AZ19" s="126" t="s">
        <v>436</v>
      </c>
      <c r="BA19" s="126" t="s">
        <v>437</v>
      </c>
      <c r="BB19" s="126" t="s">
        <v>438</v>
      </c>
      <c r="BC19" s="126" t="s">
        <v>439</v>
      </c>
      <c r="BD19" s="126" t="s">
        <v>440</v>
      </c>
      <c r="BE19" s="126" t="s">
        <v>441</v>
      </c>
      <c r="BF19" s="126" t="s">
        <v>442</v>
      </c>
      <c r="BG19" s="126" t="s">
        <v>443</v>
      </c>
      <c r="BH19" s="126" t="s">
        <v>444</v>
      </c>
      <c r="BI19" s="126" t="s">
        <v>445</v>
      </c>
      <c r="BJ19" s="126" t="s">
        <v>446</v>
      </c>
      <c r="BK19" s="126" t="s">
        <v>447</v>
      </c>
      <c r="BL19" s="126" t="s">
        <v>448</v>
      </c>
      <c r="BM19" s="126" t="s">
        <v>714</v>
      </c>
      <c r="BN19" s="126" t="s">
        <v>715</v>
      </c>
      <c r="BO19" s="126" t="s">
        <v>716</v>
      </c>
      <c r="BP19" s="126" t="s">
        <v>717</v>
      </c>
      <c r="BQ19" s="126" t="s">
        <v>718</v>
      </c>
      <c r="BR19" s="126" t="s">
        <v>719</v>
      </c>
      <c r="BS19" s="126" t="s">
        <v>720</v>
      </c>
      <c r="BT19" s="126" t="s">
        <v>721</v>
      </c>
      <c r="BU19" s="126" t="s">
        <v>722</v>
      </c>
      <c r="BV19" s="126" t="s">
        <v>723</v>
      </c>
      <c r="BW19" s="126" t="s">
        <v>725</v>
      </c>
      <c r="BX19" s="126" t="s">
        <v>726</v>
      </c>
      <c r="BY19" s="126" t="s">
        <v>727</v>
      </c>
      <c r="BZ19" s="126" t="s">
        <v>728</v>
      </c>
      <c r="CA19" s="126" t="s">
        <v>729</v>
      </c>
      <c r="CB19" s="126" t="s">
        <v>730</v>
      </c>
      <c r="CC19" s="126" t="s">
        <v>731</v>
      </c>
      <c r="CD19" s="126" t="s">
        <v>732</v>
      </c>
      <c r="CE19" s="126" t="s">
        <v>733</v>
      </c>
      <c r="CF19" s="126" t="s">
        <v>734</v>
      </c>
      <c r="CG19" s="332">
        <v>33</v>
      </c>
      <c r="CH19" s="332">
        <v>34</v>
      </c>
      <c r="CI19" s="332">
        <v>35</v>
      </c>
      <c r="CJ19" s="332">
        <v>36</v>
      </c>
      <c r="CK19" s="332">
        <v>37</v>
      </c>
      <c r="CL19" s="332">
        <v>38</v>
      </c>
      <c r="CM19" s="332">
        <v>39</v>
      </c>
      <c r="CN19" s="332">
        <v>40</v>
      </c>
      <c r="CO19" s="332">
        <v>41</v>
      </c>
      <c r="CP19" s="332">
        <v>42</v>
      </c>
      <c r="CQ19" s="332">
        <v>43</v>
      </c>
    </row>
    <row r="20" spans="1:103" ht="19.5" customHeight="1" x14ac:dyDescent="0.25">
      <c r="A20" s="332"/>
      <c r="B20" s="332"/>
      <c r="C20" s="332"/>
      <c r="D20" s="332"/>
      <c r="E20" s="332"/>
      <c r="F20" s="332"/>
      <c r="G20" s="332"/>
      <c r="H20" s="332"/>
      <c r="I20" s="332"/>
      <c r="J20" s="332"/>
      <c r="K20" s="332"/>
      <c r="L20" s="332"/>
      <c r="M20" s="332"/>
      <c r="N20" s="332"/>
      <c r="O20" s="332"/>
      <c r="P20" s="126"/>
      <c r="Q20" s="126"/>
      <c r="R20" s="126"/>
      <c r="S20" s="126"/>
      <c r="T20" s="207"/>
      <c r="U20" s="207"/>
      <c r="V20" s="332"/>
      <c r="W20" s="332"/>
      <c r="X20" s="332"/>
      <c r="Y20" s="332"/>
      <c r="Z20" s="332"/>
      <c r="AA20" s="332"/>
      <c r="AB20" s="332"/>
      <c r="AC20" s="332"/>
      <c r="AD20" s="332"/>
      <c r="AE20" s="332"/>
      <c r="AF20" s="332"/>
      <c r="AG20" s="332"/>
      <c r="AH20" s="332"/>
      <c r="AI20" s="126"/>
      <c r="AJ20" s="126"/>
      <c r="AK20" s="126"/>
      <c r="AL20" s="126"/>
      <c r="AM20" s="126"/>
      <c r="AN20" s="126"/>
      <c r="AO20" s="126"/>
      <c r="AP20" s="126"/>
      <c r="AQ20" s="126"/>
      <c r="AR20" s="126"/>
      <c r="AS20" s="126"/>
      <c r="AT20" s="126"/>
      <c r="AU20" s="126"/>
      <c r="AV20" s="126"/>
      <c r="AW20" s="126"/>
      <c r="AX20" s="126"/>
      <c r="AY20" s="126"/>
      <c r="AZ20" s="126"/>
      <c r="BA20" s="126"/>
      <c r="BB20" s="126"/>
      <c r="BC20" s="126"/>
      <c r="BD20" s="126"/>
      <c r="BE20" s="126"/>
      <c r="BF20" s="126"/>
      <c r="BG20" s="126"/>
      <c r="BH20" s="126"/>
      <c r="BI20" s="126"/>
      <c r="BJ20" s="126"/>
      <c r="BK20" s="126"/>
      <c r="BL20" s="126"/>
      <c r="BM20" s="126"/>
      <c r="BN20" s="126"/>
      <c r="BO20" s="126"/>
      <c r="BP20" s="126"/>
      <c r="BQ20" s="126"/>
      <c r="BR20" s="126"/>
      <c r="BS20" s="126"/>
      <c r="BT20" s="126"/>
      <c r="BU20" s="126"/>
      <c r="BV20" s="126"/>
      <c r="BW20" s="126"/>
      <c r="BX20" s="126"/>
      <c r="BY20" s="126"/>
      <c r="BZ20" s="126"/>
      <c r="CA20" s="126"/>
      <c r="CB20" s="126"/>
      <c r="CC20" s="126"/>
      <c r="CD20" s="126"/>
      <c r="CE20" s="126"/>
      <c r="CF20" s="126"/>
      <c r="CG20" s="332"/>
      <c r="CH20" s="332"/>
      <c r="CI20" s="332"/>
      <c r="CJ20" s="332"/>
      <c r="CK20" s="332"/>
      <c r="CL20" s="332"/>
      <c r="CM20" s="332"/>
      <c r="CN20" s="332"/>
      <c r="CO20" s="332"/>
      <c r="CP20" s="332"/>
      <c r="CQ20" s="332"/>
    </row>
    <row r="21" spans="1:103" s="422" customFormat="1" ht="34.5" customHeight="1" x14ac:dyDescent="0.25">
      <c r="A21" s="210">
        <v>0</v>
      </c>
      <c r="B21" s="171" t="s">
        <v>735</v>
      </c>
      <c r="C21" s="210"/>
      <c r="D21" s="218"/>
      <c r="E21" s="218">
        <v>2020</v>
      </c>
      <c r="F21" s="218">
        <v>2024</v>
      </c>
      <c r="G21" s="218"/>
      <c r="H21" s="208"/>
      <c r="I21" s="208">
        <f>CG21</f>
        <v>491.59812399999998</v>
      </c>
      <c r="J21" s="208">
        <f t="shared" ref="J21:BG21" si="0">J23+J25</f>
        <v>0</v>
      </c>
      <c r="K21" s="208">
        <f t="shared" si="0"/>
        <v>0</v>
      </c>
      <c r="L21" s="208">
        <f>CO21</f>
        <v>520.01293812199992</v>
      </c>
      <c r="M21" s="208">
        <f t="shared" si="0"/>
        <v>0</v>
      </c>
      <c r="N21" s="208">
        <f t="shared" si="0"/>
        <v>0</v>
      </c>
      <c r="O21" s="208">
        <f>AN21+AX21</f>
        <v>143.96700679999998</v>
      </c>
      <c r="P21" s="208">
        <f t="shared" si="0"/>
        <v>2.4</v>
      </c>
      <c r="Q21" s="208">
        <f t="shared" si="0"/>
        <v>3.4548000000000001</v>
      </c>
      <c r="R21" s="208">
        <f t="shared" si="0"/>
        <v>2.4</v>
      </c>
      <c r="S21" s="208">
        <f t="shared" si="0"/>
        <v>2.4</v>
      </c>
      <c r="T21" s="208">
        <f>I21</f>
        <v>491.59812399999998</v>
      </c>
      <c r="U21" s="208">
        <f>L21</f>
        <v>520.01293812199992</v>
      </c>
      <c r="V21" s="208">
        <f>T21-AN21</f>
        <v>417.66846520000001</v>
      </c>
      <c r="W21" s="208">
        <f>T21-O21</f>
        <v>347.63111720000001</v>
      </c>
      <c r="X21" s="208">
        <f>U21-O21</f>
        <v>376.04593132199994</v>
      </c>
      <c r="Y21" s="208">
        <f t="shared" si="0"/>
        <v>0</v>
      </c>
      <c r="Z21" s="208">
        <f t="shared" si="0"/>
        <v>0</v>
      </c>
      <c r="AA21" s="208">
        <f t="shared" si="0"/>
        <v>0</v>
      </c>
      <c r="AB21" s="208">
        <f t="shared" si="0"/>
        <v>0</v>
      </c>
      <c r="AC21" s="208">
        <f t="shared" si="0"/>
        <v>0</v>
      </c>
      <c r="AD21" s="208">
        <f t="shared" si="0"/>
        <v>0</v>
      </c>
      <c r="AE21" s="208">
        <f t="shared" si="0"/>
        <v>0</v>
      </c>
      <c r="AF21" s="208">
        <f t="shared" si="0"/>
        <v>0</v>
      </c>
      <c r="AG21" s="208">
        <f t="shared" si="0"/>
        <v>0</v>
      </c>
      <c r="AH21" s="208">
        <f t="shared" si="0"/>
        <v>0</v>
      </c>
      <c r="AI21" s="208">
        <f t="shared" si="0"/>
        <v>73.593999999999994</v>
      </c>
      <c r="AJ21" s="208">
        <f t="shared" si="0"/>
        <v>0</v>
      </c>
      <c r="AK21" s="208">
        <f t="shared" si="0"/>
        <v>0</v>
      </c>
      <c r="AL21" s="208">
        <f t="shared" si="0"/>
        <v>73.593999999999994</v>
      </c>
      <c r="AM21" s="208">
        <f t="shared" si="0"/>
        <v>0</v>
      </c>
      <c r="AN21" s="208">
        <v>73.929658799999984</v>
      </c>
      <c r="AO21" s="208">
        <v>0</v>
      </c>
      <c r="AP21" s="208">
        <v>0</v>
      </c>
      <c r="AQ21" s="208">
        <v>73.929658799999984</v>
      </c>
      <c r="AR21" s="208">
        <v>0</v>
      </c>
      <c r="AS21" s="208">
        <f t="shared" si="0"/>
        <v>81.428400000000011</v>
      </c>
      <c r="AT21" s="208">
        <f t="shared" si="0"/>
        <v>0</v>
      </c>
      <c r="AU21" s="208">
        <f t="shared" si="0"/>
        <v>0</v>
      </c>
      <c r="AV21" s="208">
        <f t="shared" si="0"/>
        <v>81.428400000000011</v>
      </c>
      <c r="AW21" s="208">
        <f t="shared" si="0"/>
        <v>0</v>
      </c>
      <c r="AX21" s="208">
        <f t="shared" ref="AX21:BB21" si="1">AX23+AX25</f>
        <v>70.037348000000009</v>
      </c>
      <c r="AY21" s="208">
        <f t="shared" si="1"/>
        <v>0</v>
      </c>
      <c r="AZ21" s="208">
        <f t="shared" si="1"/>
        <v>0</v>
      </c>
      <c r="BA21" s="208">
        <f t="shared" si="1"/>
        <v>70.037348000000009</v>
      </c>
      <c r="BB21" s="208">
        <f t="shared" si="1"/>
        <v>0</v>
      </c>
      <c r="BC21" s="208">
        <f>BC23+BC25+BC22</f>
        <v>109.36320000000001</v>
      </c>
      <c r="BD21" s="208">
        <f t="shared" si="0"/>
        <v>0</v>
      </c>
      <c r="BE21" s="208">
        <f t="shared" si="0"/>
        <v>0</v>
      </c>
      <c r="BF21" s="208">
        <f>BF23+BF25+BF22</f>
        <v>109.36320000000001</v>
      </c>
      <c r="BG21" s="208">
        <f t="shared" si="0"/>
        <v>0</v>
      </c>
      <c r="BH21" s="208">
        <f>BH23+BH25+BH22</f>
        <v>133.82157241200002</v>
      </c>
      <c r="BI21" s="208">
        <f t="shared" ref="BI21:CP21" si="2">BI23+BI25+BI22</f>
        <v>0</v>
      </c>
      <c r="BJ21" s="208">
        <f t="shared" si="2"/>
        <v>0</v>
      </c>
      <c r="BK21" s="208">
        <f t="shared" si="2"/>
        <v>118.08657241200001</v>
      </c>
      <c r="BL21" s="208">
        <f t="shared" si="2"/>
        <v>15.734999999999999</v>
      </c>
      <c r="BM21" s="208">
        <f>BM23+BM25+BM22+BM27</f>
        <v>119.45880000000001</v>
      </c>
      <c r="BN21" s="208">
        <f t="shared" si="2"/>
        <v>0</v>
      </c>
      <c r="BO21" s="208">
        <f t="shared" si="2"/>
        <v>0</v>
      </c>
      <c r="BP21" s="208">
        <f>BP23+BP25+BP22+BP27</f>
        <v>119.45880000000001</v>
      </c>
      <c r="BQ21" s="208">
        <f t="shared" si="2"/>
        <v>0</v>
      </c>
      <c r="BR21" s="208">
        <f>BR23+BR25+BR22+BR27</f>
        <v>119.45880000000001</v>
      </c>
      <c r="BS21" s="208">
        <f t="shared" si="2"/>
        <v>0</v>
      </c>
      <c r="BT21" s="208">
        <f t="shared" si="2"/>
        <v>0</v>
      </c>
      <c r="BU21" s="208">
        <f>BU23+BU25+BU22+BU27</f>
        <v>119.45880000000001</v>
      </c>
      <c r="BV21" s="208">
        <f t="shared" si="2"/>
        <v>0</v>
      </c>
      <c r="BW21" s="208">
        <f>BW23+BW25+BW22+BW27</f>
        <v>114.848124</v>
      </c>
      <c r="BX21" s="208">
        <f t="shared" si="2"/>
        <v>0</v>
      </c>
      <c r="BY21" s="208">
        <f t="shared" si="2"/>
        <v>0</v>
      </c>
      <c r="BZ21" s="208">
        <f>BZ23+BZ25+BZ22+BZ27</f>
        <v>114.848124</v>
      </c>
      <c r="CA21" s="208">
        <f t="shared" si="2"/>
        <v>0</v>
      </c>
      <c r="CB21" s="208">
        <f>CB23+CB25+CB22+CB27</f>
        <v>148.68516571000004</v>
      </c>
      <c r="CC21" s="208">
        <f t="shared" si="2"/>
        <v>0</v>
      </c>
      <c r="CD21" s="208">
        <f t="shared" si="2"/>
        <v>0</v>
      </c>
      <c r="CE21" s="208">
        <f>CE23+CE25+CE22+CE27</f>
        <v>148.68516571000004</v>
      </c>
      <c r="CF21" s="208">
        <f t="shared" si="2"/>
        <v>0</v>
      </c>
      <c r="CG21" s="208">
        <f t="shared" si="2"/>
        <v>491.59812399999998</v>
      </c>
      <c r="CH21" s="208">
        <f t="shared" si="2"/>
        <v>0</v>
      </c>
      <c r="CI21" s="208">
        <f t="shared" si="2"/>
        <v>0</v>
      </c>
      <c r="CJ21" s="208">
        <f t="shared" si="2"/>
        <v>491.59812399999998</v>
      </c>
      <c r="CK21" s="208">
        <f t="shared" si="2"/>
        <v>0</v>
      </c>
      <c r="CL21" s="208">
        <f t="shared" si="2"/>
        <v>520.01293812199992</v>
      </c>
      <c r="CM21" s="208">
        <f t="shared" si="2"/>
        <v>0</v>
      </c>
      <c r="CN21" s="208">
        <f t="shared" si="2"/>
        <v>0</v>
      </c>
      <c r="CO21" s="208">
        <f t="shared" si="2"/>
        <v>520.01293812199992</v>
      </c>
      <c r="CP21" s="208">
        <f t="shared" si="2"/>
        <v>0</v>
      </c>
      <c r="CQ21" s="208">
        <f t="shared" ref="CQ21:CQ108" si="3">AN21+BC21+BH21+BR21+CB21</f>
        <v>585.25839692199997</v>
      </c>
      <c r="CR21" s="547">
        <f>CL21-U21</f>
        <v>0</v>
      </c>
      <c r="CS21" s="547"/>
      <c r="CT21" s="547"/>
      <c r="CU21" s="547"/>
      <c r="CV21" s="547"/>
      <c r="CW21" s="547"/>
      <c r="CX21" s="547"/>
      <c r="CY21" s="547"/>
    </row>
    <row r="22" spans="1:103" ht="30.75" customHeight="1" x14ac:dyDescent="0.25">
      <c r="A22" s="50" t="s">
        <v>736</v>
      </c>
      <c r="B22" s="170" t="s">
        <v>737</v>
      </c>
      <c r="C22" s="50"/>
      <c r="D22" s="332"/>
      <c r="E22" s="332"/>
      <c r="F22" s="332">
        <v>0</v>
      </c>
      <c r="G22" s="332"/>
      <c r="H22" s="207"/>
      <c r="I22" s="207">
        <f t="shared" ref="I22:I91" si="4">CG22</f>
        <v>62.751599999999996</v>
      </c>
      <c r="J22" s="332"/>
      <c r="K22" s="332"/>
      <c r="L22" s="207">
        <f t="shared" ref="L22:L85" si="5">CO22</f>
        <v>71.212936560000003</v>
      </c>
      <c r="M22" s="332"/>
      <c r="N22" s="332"/>
      <c r="O22" s="207">
        <f t="shared" ref="O22:O91" si="6">AN22+AX22</f>
        <v>0</v>
      </c>
      <c r="P22" s="126"/>
      <c r="Q22" s="126"/>
      <c r="R22" s="126"/>
      <c r="S22" s="126"/>
      <c r="T22" s="207">
        <f t="shared" ref="T22:T91" si="7">I22</f>
        <v>62.751599999999996</v>
      </c>
      <c r="U22" s="207">
        <f t="shared" ref="U22:U91" si="8">L22</f>
        <v>71.212936560000003</v>
      </c>
      <c r="V22" s="332">
        <f t="shared" ref="V22:V91" si="9">T22-AN22</f>
        <v>62.751599999999996</v>
      </c>
      <c r="W22" s="332">
        <f t="shared" ref="W22:W91" si="10">T22-O22</f>
        <v>62.751599999999996</v>
      </c>
      <c r="X22" s="332">
        <f t="shared" ref="X22:X91" si="11">U22-O22</f>
        <v>71.212936560000003</v>
      </c>
      <c r="Y22" s="332"/>
      <c r="Z22" s="332"/>
      <c r="AA22" s="332"/>
      <c r="AB22" s="207">
        <f t="shared" ref="AB22:AB126" si="12">H22</f>
        <v>0</v>
      </c>
      <c r="AC22" s="332"/>
      <c r="AD22" s="332"/>
      <c r="AE22" s="332"/>
      <c r="AF22" s="332"/>
      <c r="AG22" s="332"/>
      <c r="AH22" s="332"/>
      <c r="AI22" s="207">
        <v>0</v>
      </c>
      <c r="AJ22" s="207"/>
      <c r="AK22" s="207"/>
      <c r="AL22" s="207">
        <v>0</v>
      </c>
      <c r="AM22" s="207"/>
      <c r="AN22" s="207">
        <v>0</v>
      </c>
      <c r="AO22" s="207"/>
      <c r="AP22" s="207"/>
      <c r="AQ22" s="207">
        <v>0</v>
      </c>
      <c r="AR22" s="207"/>
      <c r="AS22" s="207">
        <v>0</v>
      </c>
      <c r="AT22" s="207"/>
      <c r="AU22" s="207"/>
      <c r="AV22" s="207">
        <v>0</v>
      </c>
      <c r="AW22" s="207"/>
      <c r="AX22" s="207">
        <v>0</v>
      </c>
      <c r="AY22" s="207"/>
      <c r="AZ22" s="207"/>
      <c r="BA22" s="207">
        <v>0</v>
      </c>
      <c r="BB22" s="207"/>
      <c r="BC22" s="207">
        <f>BC30</f>
        <v>27.520799999999994</v>
      </c>
      <c r="BD22" s="207"/>
      <c r="BE22" s="207"/>
      <c r="BF22" s="207">
        <f>BF30</f>
        <v>27.520799999999994</v>
      </c>
      <c r="BG22" s="207"/>
      <c r="BH22" s="207">
        <f>BH30</f>
        <v>35.982136560000001</v>
      </c>
      <c r="BI22" s="207"/>
      <c r="BJ22" s="207"/>
      <c r="BK22" s="207">
        <f>BK30</f>
        <v>35.982136560000001</v>
      </c>
      <c r="BL22" s="207"/>
      <c r="BM22" s="207">
        <f>BM30</f>
        <v>20.120400000000004</v>
      </c>
      <c r="BN22" s="207"/>
      <c r="BO22" s="207"/>
      <c r="BP22" s="207">
        <f t="shared" ref="BP22" si="13">BM22</f>
        <v>20.120400000000004</v>
      </c>
      <c r="BQ22" s="207"/>
      <c r="BR22" s="207">
        <f>BR30</f>
        <v>20.120400000000004</v>
      </c>
      <c r="BS22" s="207"/>
      <c r="BT22" s="207"/>
      <c r="BU22" s="207">
        <f t="shared" ref="BU22" si="14">BR22</f>
        <v>20.120400000000004</v>
      </c>
      <c r="BV22" s="207"/>
      <c r="BW22" s="207">
        <f>BW30</f>
        <v>15.1104</v>
      </c>
      <c r="BX22" s="207"/>
      <c r="BY22" s="207"/>
      <c r="BZ22" s="207">
        <f t="shared" ref="BZ22" si="15">BW22</f>
        <v>15.1104</v>
      </c>
      <c r="CA22" s="207"/>
      <c r="CB22" s="207">
        <f>CB30</f>
        <v>15.1104</v>
      </c>
      <c r="CC22" s="207"/>
      <c r="CD22" s="207"/>
      <c r="CE22" s="207">
        <f t="shared" ref="CE22" si="16">CB22</f>
        <v>15.1104</v>
      </c>
      <c r="CF22" s="207"/>
      <c r="CG22" s="207">
        <f t="shared" ref="CG22:CG105" si="17">CJ22</f>
        <v>62.751599999999996</v>
      </c>
      <c r="CH22" s="207"/>
      <c r="CI22" s="207"/>
      <c r="CJ22" s="207">
        <f t="shared" ref="CJ22:CJ53" si="18">AL22+AV22+BF22+BP22+BZ22</f>
        <v>62.751599999999996</v>
      </c>
      <c r="CK22" s="207"/>
      <c r="CL22" s="207">
        <f t="shared" ref="CL22:CL91" si="19">CO22</f>
        <v>71.212936560000003</v>
      </c>
      <c r="CM22" s="207"/>
      <c r="CN22" s="207"/>
      <c r="CO22" s="208">
        <f t="shared" ref="CO22:CO25" si="20">AL22+AV22+BK22+BU22+CE22</f>
        <v>71.212936560000003</v>
      </c>
      <c r="CP22" s="207"/>
      <c r="CQ22" s="208">
        <f t="shared" si="3"/>
        <v>98.733736559999997</v>
      </c>
      <c r="CR22" s="547">
        <f t="shared" ref="CR22:CR91" si="21">CL22-U22</f>
        <v>0</v>
      </c>
      <c r="CS22" s="547"/>
      <c r="CT22" s="547"/>
      <c r="CU22" s="547"/>
      <c r="CV22" s="547"/>
      <c r="CW22" s="547"/>
      <c r="CX22" s="547"/>
    </row>
    <row r="23" spans="1:103" ht="34.5" customHeight="1" x14ac:dyDescent="0.25">
      <c r="A23" s="50" t="s">
        <v>738</v>
      </c>
      <c r="B23" s="170" t="s">
        <v>762</v>
      </c>
      <c r="C23" s="50"/>
      <c r="D23" s="332"/>
      <c r="E23" s="332">
        <v>2020</v>
      </c>
      <c r="F23" s="332">
        <v>2024</v>
      </c>
      <c r="G23" s="332"/>
      <c r="H23" s="207"/>
      <c r="I23" s="207">
        <f t="shared" si="4"/>
        <v>401.68232399999999</v>
      </c>
      <c r="J23" s="207">
        <f t="shared" ref="J23:BQ23" si="22">J39</f>
        <v>0</v>
      </c>
      <c r="K23" s="207">
        <f t="shared" si="22"/>
        <v>0</v>
      </c>
      <c r="L23" s="207">
        <f t="shared" si="5"/>
        <v>421.63580156199998</v>
      </c>
      <c r="M23" s="207">
        <f t="shared" si="22"/>
        <v>0</v>
      </c>
      <c r="N23" s="207">
        <f t="shared" si="22"/>
        <v>0</v>
      </c>
      <c r="O23" s="207">
        <f t="shared" si="6"/>
        <v>137.63700679999999</v>
      </c>
      <c r="P23" s="207">
        <f t="shared" si="22"/>
        <v>2.4</v>
      </c>
      <c r="Q23" s="207">
        <f t="shared" si="22"/>
        <v>3.4548000000000001</v>
      </c>
      <c r="R23" s="207">
        <f t="shared" si="22"/>
        <v>2.4</v>
      </c>
      <c r="S23" s="207">
        <f t="shared" si="22"/>
        <v>2.4</v>
      </c>
      <c r="T23" s="207">
        <f t="shared" si="7"/>
        <v>401.68232399999999</v>
      </c>
      <c r="U23" s="207">
        <f t="shared" si="8"/>
        <v>421.63580156199998</v>
      </c>
      <c r="V23" s="207">
        <f t="shared" si="9"/>
        <v>327.75266520000002</v>
      </c>
      <c r="W23" s="207">
        <f t="shared" si="10"/>
        <v>264.0453172</v>
      </c>
      <c r="X23" s="207">
        <f t="shared" si="11"/>
        <v>283.99879476199999</v>
      </c>
      <c r="Y23" s="207">
        <f t="shared" si="22"/>
        <v>0</v>
      </c>
      <c r="Z23" s="207">
        <f t="shared" si="22"/>
        <v>0</v>
      </c>
      <c r="AA23" s="207">
        <f t="shared" si="22"/>
        <v>0</v>
      </c>
      <c r="AB23" s="207">
        <f t="shared" si="22"/>
        <v>0</v>
      </c>
      <c r="AC23" s="207">
        <f t="shared" si="22"/>
        <v>0</v>
      </c>
      <c r="AD23" s="207">
        <f t="shared" si="22"/>
        <v>0</v>
      </c>
      <c r="AE23" s="207">
        <f t="shared" si="22"/>
        <v>0</v>
      </c>
      <c r="AF23" s="207">
        <f t="shared" si="22"/>
        <v>0</v>
      </c>
      <c r="AG23" s="207">
        <f t="shared" si="22"/>
        <v>0</v>
      </c>
      <c r="AH23" s="207">
        <f t="shared" si="22"/>
        <v>0</v>
      </c>
      <c r="AI23" s="207">
        <f t="shared" si="22"/>
        <v>73.593999999999994</v>
      </c>
      <c r="AJ23" s="207">
        <f t="shared" si="22"/>
        <v>0</v>
      </c>
      <c r="AK23" s="207">
        <f t="shared" si="22"/>
        <v>0</v>
      </c>
      <c r="AL23" s="207">
        <f t="shared" si="22"/>
        <v>73.593999999999994</v>
      </c>
      <c r="AM23" s="207">
        <f t="shared" si="22"/>
        <v>0</v>
      </c>
      <c r="AN23" s="207">
        <v>73.929658799999984</v>
      </c>
      <c r="AO23" s="207">
        <v>0</v>
      </c>
      <c r="AP23" s="207">
        <v>0</v>
      </c>
      <c r="AQ23" s="207">
        <v>73.929658799999984</v>
      </c>
      <c r="AR23" s="207">
        <v>0</v>
      </c>
      <c r="AS23" s="207">
        <f t="shared" si="22"/>
        <v>70.373000000000005</v>
      </c>
      <c r="AT23" s="207">
        <f t="shared" si="22"/>
        <v>0</v>
      </c>
      <c r="AU23" s="207">
        <f t="shared" si="22"/>
        <v>0</v>
      </c>
      <c r="AV23" s="207">
        <f t="shared" si="22"/>
        <v>70.373000000000005</v>
      </c>
      <c r="AW23" s="207">
        <f t="shared" si="22"/>
        <v>0</v>
      </c>
      <c r="AX23" s="207">
        <f t="shared" ref="AX23:BB23" si="23">AX39</f>
        <v>63.707348000000003</v>
      </c>
      <c r="AY23" s="207">
        <f t="shared" si="23"/>
        <v>0</v>
      </c>
      <c r="AZ23" s="207">
        <f t="shared" si="23"/>
        <v>0</v>
      </c>
      <c r="BA23" s="207">
        <f t="shared" si="23"/>
        <v>63.707348000000003</v>
      </c>
      <c r="BB23" s="207">
        <f t="shared" si="23"/>
        <v>0</v>
      </c>
      <c r="BC23" s="207">
        <f t="shared" si="22"/>
        <v>81.842400000000012</v>
      </c>
      <c r="BD23" s="207">
        <f t="shared" si="22"/>
        <v>0</v>
      </c>
      <c r="BE23" s="207">
        <f t="shared" si="22"/>
        <v>0</v>
      </c>
      <c r="BF23" s="207">
        <f t="shared" si="22"/>
        <v>81.842400000000012</v>
      </c>
      <c r="BG23" s="207">
        <f t="shared" si="22"/>
        <v>0</v>
      </c>
      <c r="BH23" s="207">
        <f>BH39</f>
        <v>97.839435852000008</v>
      </c>
      <c r="BI23" s="207">
        <f t="shared" si="22"/>
        <v>0</v>
      </c>
      <c r="BJ23" s="207">
        <f t="shared" si="22"/>
        <v>0</v>
      </c>
      <c r="BK23" s="207">
        <f>BK39</f>
        <v>82.104435852000009</v>
      </c>
      <c r="BL23" s="207">
        <f t="shared" si="22"/>
        <v>15.734999999999999</v>
      </c>
      <c r="BM23" s="207">
        <f>BM39</f>
        <v>77.784000000000006</v>
      </c>
      <c r="BN23" s="207">
        <f t="shared" si="22"/>
        <v>0</v>
      </c>
      <c r="BO23" s="207">
        <f t="shared" si="22"/>
        <v>0</v>
      </c>
      <c r="BP23" s="207">
        <f t="shared" si="22"/>
        <v>77.784000000000006</v>
      </c>
      <c r="BQ23" s="207">
        <f t="shared" si="22"/>
        <v>0</v>
      </c>
      <c r="BR23" s="207">
        <f t="shared" ref="BR23:BV23" si="24">BR39</f>
        <v>77.784000000000006</v>
      </c>
      <c r="BS23" s="207">
        <f t="shared" si="24"/>
        <v>0</v>
      </c>
      <c r="BT23" s="207">
        <f t="shared" si="24"/>
        <v>0</v>
      </c>
      <c r="BU23" s="207">
        <f t="shared" si="24"/>
        <v>77.784000000000006</v>
      </c>
      <c r="BV23" s="207">
        <f t="shared" si="24"/>
        <v>0</v>
      </c>
      <c r="BW23" s="207">
        <f t="shared" ref="BW23:CN23" si="25">BW39</f>
        <v>83.943324000000004</v>
      </c>
      <c r="BX23" s="207">
        <f t="shared" si="25"/>
        <v>0</v>
      </c>
      <c r="BY23" s="207">
        <f t="shared" si="25"/>
        <v>0</v>
      </c>
      <c r="BZ23" s="207">
        <f t="shared" si="25"/>
        <v>83.943324000000004</v>
      </c>
      <c r="CA23" s="207">
        <f t="shared" si="25"/>
        <v>0</v>
      </c>
      <c r="CB23" s="207">
        <f t="shared" si="25"/>
        <v>117.78036571000001</v>
      </c>
      <c r="CC23" s="207">
        <f t="shared" si="25"/>
        <v>0</v>
      </c>
      <c r="CD23" s="207">
        <f t="shared" si="25"/>
        <v>0</v>
      </c>
      <c r="CE23" s="207">
        <f t="shared" si="25"/>
        <v>117.78036571000001</v>
      </c>
      <c r="CF23" s="207">
        <f t="shared" si="25"/>
        <v>0</v>
      </c>
      <c r="CG23" s="207">
        <f t="shared" si="25"/>
        <v>401.68232399999999</v>
      </c>
      <c r="CH23" s="207">
        <f t="shared" si="25"/>
        <v>0</v>
      </c>
      <c r="CI23" s="207">
        <f t="shared" si="25"/>
        <v>0</v>
      </c>
      <c r="CJ23" s="207">
        <f t="shared" si="25"/>
        <v>401.68232399999999</v>
      </c>
      <c r="CK23" s="207">
        <f t="shared" si="25"/>
        <v>0</v>
      </c>
      <c r="CL23" s="207">
        <f t="shared" si="19"/>
        <v>421.63580156199998</v>
      </c>
      <c r="CM23" s="207">
        <f t="shared" si="25"/>
        <v>0</v>
      </c>
      <c r="CN23" s="207">
        <f t="shared" si="25"/>
        <v>0</v>
      </c>
      <c r="CO23" s="208">
        <f t="shared" si="20"/>
        <v>421.63580156199998</v>
      </c>
      <c r="CP23" s="207"/>
      <c r="CQ23" s="208">
        <f t="shared" si="3"/>
        <v>449.17586036200004</v>
      </c>
      <c r="CR23" s="547">
        <f t="shared" si="21"/>
        <v>0</v>
      </c>
      <c r="CS23" s="547"/>
      <c r="CT23" s="547"/>
      <c r="CU23" s="547"/>
      <c r="CV23" s="547"/>
      <c r="CW23" s="547"/>
      <c r="CX23" s="547"/>
    </row>
    <row r="24" spans="1:103" ht="81.75" customHeight="1" x14ac:dyDescent="0.25">
      <c r="A24" s="50" t="s">
        <v>739</v>
      </c>
      <c r="B24" s="170" t="s">
        <v>740</v>
      </c>
      <c r="C24" s="50"/>
      <c r="D24" s="332"/>
      <c r="E24" s="332"/>
      <c r="F24" s="332">
        <v>0</v>
      </c>
      <c r="G24" s="332"/>
      <c r="H24" s="207"/>
      <c r="I24" s="207">
        <f t="shared" si="4"/>
        <v>0</v>
      </c>
      <c r="J24" s="332"/>
      <c r="K24" s="332"/>
      <c r="L24" s="207">
        <f t="shared" si="5"/>
        <v>0</v>
      </c>
      <c r="M24" s="332"/>
      <c r="N24" s="332"/>
      <c r="O24" s="207">
        <f t="shared" si="6"/>
        <v>0</v>
      </c>
      <c r="P24" s="126"/>
      <c r="Q24" s="126"/>
      <c r="R24" s="126"/>
      <c r="S24" s="126"/>
      <c r="T24" s="207">
        <f t="shared" si="7"/>
        <v>0</v>
      </c>
      <c r="U24" s="207">
        <f t="shared" si="8"/>
        <v>0</v>
      </c>
      <c r="V24" s="332">
        <f t="shared" si="9"/>
        <v>0</v>
      </c>
      <c r="W24" s="332">
        <f t="shared" si="10"/>
        <v>0</v>
      </c>
      <c r="X24" s="332">
        <f t="shared" si="11"/>
        <v>0</v>
      </c>
      <c r="Y24" s="332"/>
      <c r="Z24" s="332"/>
      <c r="AA24" s="332"/>
      <c r="AB24" s="207">
        <f t="shared" si="12"/>
        <v>0</v>
      </c>
      <c r="AC24" s="332"/>
      <c r="AD24" s="332"/>
      <c r="AE24" s="332"/>
      <c r="AF24" s="332"/>
      <c r="AG24" s="332"/>
      <c r="AH24" s="332"/>
      <c r="AI24" s="207">
        <v>0</v>
      </c>
      <c r="AJ24" s="126"/>
      <c r="AK24" s="126"/>
      <c r="AL24" s="207">
        <v>0</v>
      </c>
      <c r="AM24" s="126"/>
      <c r="AN24" s="126">
        <v>0</v>
      </c>
      <c r="AO24" s="126"/>
      <c r="AP24" s="126"/>
      <c r="AQ24" s="126">
        <v>0</v>
      </c>
      <c r="AR24" s="126"/>
      <c r="AS24" s="207">
        <v>0</v>
      </c>
      <c r="AT24" s="126"/>
      <c r="AU24" s="126"/>
      <c r="AV24" s="207">
        <v>0</v>
      </c>
      <c r="AW24" s="126"/>
      <c r="AX24" s="207">
        <v>0</v>
      </c>
      <c r="AY24" s="126"/>
      <c r="AZ24" s="126"/>
      <c r="BA24" s="207">
        <v>0</v>
      </c>
      <c r="BB24" s="126"/>
      <c r="BC24" s="207">
        <v>0</v>
      </c>
      <c r="BD24" s="126"/>
      <c r="BE24" s="126"/>
      <c r="BF24" s="207">
        <v>0</v>
      </c>
      <c r="BG24" s="126"/>
      <c r="BH24" s="207">
        <f>'3'!AH24*1.2</f>
        <v>0</v>
      </c>
      <c r="BI24" s="207"/>
      <c r="BJ24" s="207"/>
      <c r="BK24" s="207">
        <f t="shared" ref="BK24:BK38" si="26">BH24</f>
        <v>0</v>
      </c>
      <c r="BL24" s="207"/>
      <c r="BM24" s="207">
        <v>0</v>
      </c>
      <c r="BN24" s="207"/>
      <c r="BO24" s="207"/>
      <c r="BP24" s="207">
        <v>0</v>
      </c>
      <c r="BQ24" s="207"/>
      <c r="BR24" s="207">
        <f>'3'!AR24*1.2</f>
        <v>0</v>
      </c>
      <c r="BS24" s="207"/>
      <c r="BT24" s="207"/>
      <c r="BU24" s="207">
        <f t="shared" ref="BU24" si="27">BR24</f>
        <v>0</v>
      </c>
      <c r="BV24" s="207"/>
      <c r="BW24" s="207">
        <v>0</v>
      </c>
      <c r="BX24" s="207"/>
      <c r="BY24" s="207"/>
      <c r="BZ24" s="207">
        <v>0</v>
      </c>
      <c r="CA24" s="207"/>
      <c r="CB24" s="207">
        <f>'3'!BB24*1.2</f>
        <v>0</v>
      </c>
      <c r="CC24" s="207"/>
      <c r="CD24" s="207"/>
      <c r="CE24" s="207">
        <f t="shared" ref="CE24" si="28">CB24</f>
        <v>0</v>
      </c>
      <c r="CF24" s="207"/>
      <c r="CG24" s="207">
        <f t="shared" si="17"/>
        <v>0</v>
      </c>
      <c r="CH24" s="207"/>
      <c r="CI24" s="207"/>
      <c r="CJ24" s="207">
        <f t="shared" si="18"/>
        <v>0</v>
      </c>
      <c r="CK24" s="207"/>
      <c r="CL24" s="207">
        <f t="shared" si="19"/>
        <v>0</v>
      </c>
      <c r="CM24" s="207"/>
      <c r="CN24" s="207"/>
      <c r="CO24" s="208">
        <f t="shared" si="20"/>
        <v>0</v>
      </c>
      <c r="CP24" s="207"/>
      <c r="CQ24" s="208">
        <f t="shared" si="3"/>
        <v>0</v>
      </c>
      <c r="CR24" s="547">
        <f t="shared" si="21"/>
        <v>0</v>
      </c>
      <c r="CS24" s="547"/>
      <c r="CT24" s="547"/>
      <c r="CU24" s="547"/>
      <c r="CV24" s="547"/>
      <c r="CW24" s="547"/>
      <c r="CX24" s="547"/>
    </row>
    <row r="25" spans="1:103" ht="50.25" customHeight="1" x14ac:dyDescent="0.25">
      <c r="A25" s="50" t="s">
        <v>741</v>
      </c>
      <c r="B25" s="170" t="s">
        <v>742</v>
      </c>
      <c r="C25" s="50"/>
      <c r="D25" s="332"/>
      <c r="E25" s="332">
        <v>2020</v>
      </c>
      <c r="F25" s="332">
        <v>2024</v>
      </c>
      <c r="G25" s="332"/>
      <c r="H25" s="284"/>
      <c r="I25" s="284">
        <f t="shared" si="4"/>
        <v>27.164199999999997</v>
      </c>
      <c r="J25" s="284">
        <f>J125</f>
        <v>0</v>
      </c>
      <c r="K25" s="284">
        <f>K125</f>
        <v>0</v>
      </c>
      <c r="L25" s="284">
        <f t="shared" si="5"/>
        <v>27.164199999999997</v>
      </c>
      <c r="M25" s="284">
        <f>M125</f>
        <v>0</v>
      </c>
      <c r="N25" s="284">
        <f>N125</f>
        <v>0</v>
      </c>
      <c r="O25" s="284">
        <f t="shared" si="6"/>
        <v>6.33</v>
      </c>
      <c r="P25" s="284">
        <f>P125</f>
        <v>0</v>
      </c>
      <c r="Q25" s="284">
        <f>Q125</f>
        <v>0</v>
      </c>
      <c r="R25" s="284">
        <f>R125</f>
        <v>0</v>
      </c>
      <c r="S25" s="284">
        <f>S125</f>
        <v>0</v>
      </c>
      <c r="T25" s="284">
        <f t="shared" si="7"/>
        <v>27.164199999999997</v>
      </c>
      <c r="U25" s="284">
        <f t="shared" si="8"/>
        <v>27.164199999999997</v>
      </c>
      <c r="V25" s="284">
        <f t="shared" si="9"/>
        <v>27.164199999999997</v>
      </c>
      <c r="W25" s="284">
        <f t="shared" si="10"/>
        <v>20.834199999999996</v>
      </c>
      <c r="X25" s="284">
        <f t="shared" si="11"/>
        <v>20.834199999999996</v>
      </c>
      <c r="Y25" s="284">
        <f t="shared" ref="Y25:AM25" si="29">Y125</f>
        <v>0</v>
      </c>
      <c r="Z25" s="284">
        <f t="shared" si="29"/>
        <v>0</v>
      </c>
      <c r="AA25" s="284">
        <f t="shared" si="29"/>
        <v>0</v>
      </c>
      <c r="AB25" s="284">
        <f t="shared" si="29"/>
        <v>0</v>
      </c>
      <c r="AC25" s="284">
        <f t="shared" si="29"/>
        <v>0</v>
      </c>
      <c r="AD25" s="284">
        <f t="shared" si="29"/>
        <v>0</v>
      </c>
      <c r="AE25" s="284">
        <f t="shared" si="29"/>
        <v>0</v>
      </c>
      <c r="AF25" s="284">
        <f t="shared" si="29"/>
        <v>0</v>
      </c>
      <c r="AG25" s="284">
        <f t="shared" si="29"/>
        <v>0</v>
      </c>
      <c r="AH25" s="284">
        <f t="shared" si="29"/>
        <v>0</v>
      </c>
      <c r="AI25" s="284">
        <f t="shared" si="29"/>
        <v>0</v>
      </c>
      <c r="AJ25" s="284">
        <f t="shared" si="29"/>
        <v>0</v>
      </c>
      <c r="AK25" s="284">
        <f t="shared" si="29"/>
        <v>0</v>
      </c>
      <c r="AL25" s="284">
        <f t="shared" si="29"/>
        <v>0</v>
      </c>
      <c r="AM25" s="284">
        <f t="shared" si="29"/>
        <v>0</v>
      </c>
      <c r="AN25" s="284">
        <v>0</v>
      </c>
      <c r="AO25" s="284">
        <v>0</v>
      </c>
      <c r="AP25" s="284">
        <v>0</v>
      </c>
      <c r="AQ25" s="284">
        <v>0</v>
      </c>
      <c r="AR25" s="284">
        <v>0</v>
      </c>
      <c r="AS25" s="284">
        <f>AS125</f>
        <v>11.055399999999999</v>
      </c>
      <c r="AT25" s="284">
        <f>AT125</f>
        <v>0</v>
      </c>
      <c r="AU25" s="284">
        <f>AU125</f>
        <v>0</v>
      </c>
      <c r="AV25" s="284">
        <f>AV125</f>
        <v>11.055399999999999</v>
      </c>
      <c r="AW25" s="284">
        <f>AW125</f>
        <v>0</v>
      </c>
      <c r="AX25" s="284">
        <f t="shared" ref="AX25:BB25" si="30">AX125</f>
        <v>6.33</v>
      </c>
      <c r="AY25" s="284">
        <f t="shared" si="30"/>
        <v>0</v>
      </c>
      <c r="AZ25" s="284">
        <f t="shared" si="30"/>
        <v>0</v>
      </c>
      <c r="BA25" s="284">
        <f>AX25</f>
        <v>6.33</v>
      </c>
      <c r="BB25" s="284">
        <f t="shared" si="30"/>
        <v>0</v>
      </c>
      <c r="BC25" s="284">
        <f t="shared" ref="BC25:BQ25" si="31">BC125</f>
        <v>0</v>
      </c>
      <c r="BD25" s="284">
        <f t="shared" si="31"/>
        <v>0</v>
      </c>
      <c r="BE25" s="284">
        <f t="shared" si="31"/>
        <v>0</v>
      </c>
      <c r="BF25" s="284">
        <f t="shared" si="31"/>
        <v>0</v>
      </c>
      <c r="BG25" s="284">
        <f t="shared" si="31"/>
        <v>0</v>
      </c>
      <c r="BH25" s="284">
        <f t="shared" si="31"/>
        <v>0</v>
      </c>
      <c r="BI25" s="284">
        <f t="shared" si="31"/>
        <v>0</v>
      </c>
      <c r="BJ25" s="284">
        <f t="shared" si="31"/>
        <v>0</v>
      </c>
      <c r="BK25" s="284">
        <f t="shared" si="31"/>
        <v>0</v>
      </c>
      <c r="BL25" s="284">
        <f t="shared" si="31"/>
        <v>0</v>
      </c>
      <c r="BM25" s="284">
        <f t="shared" si="31"/>
        <v>11.1144</v>
      </c>
      <c r="BN25" s="284">
        <f t="shared" si="31"/>
        <v>0</v>
      </c>
      <c r="BO25" s="284">
        <f t="shared" si="31"/>
        <v>0</v>
      </c>
      <c r="BP25" s="284">
        <f t="shared" si="31"/>
        <v>11.1144</v>
      </c>
      <c r="BQ25" s="284">
        <f t="shared" si="31"/>
        <v>0</v>
      </c>
      <c r="BR25" s="284">
        <f>BU25</f>
        <v>11.1144</v>
      </c>
      <c r="BS25" s="284">
        <f t="shared" ref="BS25:BY25" si="32">BS125</f>
        <v>0</v>
      </c>
      <c r="BT25" s="284">
        <f t="shared" si="32"/>
        <v>0</v>
      </c>
      <c r="BU25" s="284">
        <f t="shared" si="32"/>
        <v>11.1144</v>
      </c>
      <c r="BV25" s="284">
        <f t="shared" si="32"/>
        <v>0</v>
      </c>
      <c r="BW25" s="284">
        <f t="shared" si="32"/>
        <v>4.9943999999999997</v>
      </c>
      <c r="BX25" s="284">
        <f t="shared" si="32"/>
        <v>0</v>
      </c>
      <c r="BY25" s="284">
        <f t="shared" si="32"/>
        <v>0</v>
      </c>
      <c r="BZ25" s="284">
        <f>BW25</f>
        <v>4.9943999999999997</v>
      </c>
      <c r="CA25" s="284">
        <f>CA125</f>
        <v>0</v>
      </c>
      <c r="CB25" s="284">
        <f>CE25</f>
        <v>4.9943999999999997</v>
      </c>
      <c r="CC25" s="284">
        <f t="shared" ref="CC25:CK25" si="33">CC125</f>
        <v>0</v>
      </c>
      <c r="CD25" s="284">
        <f t="shared" si="33"/>
        <v>0</v>
      </c>
      <c r="CE25" s="284">
        <f t="shared" si="33"/>
        <v>4.9943999999999997</v>
      </c>
      <c r="CF25" s="284">
        <f t="shared" si="33"/>
        <v>0</v>
      </c>
      <c r="CG25" s="284">
        <f t="shared" si="33"/>
        <v>27.164199999999997</v>
      </c>
      <c r="CH25" s="284">
        <f t="shared" si="33"/>
        <v>0</v>
      </c>
      <c r="CI25" s="284">
        <f t="shared" si="33"/>
        <v>0</v>
      </c>
      <c r="CJ25" s="284">
        <f t="shared" si="33"/>
        <v>27.164199999999997</v>
      </c>
      <c r="CK25" s="284">
        <f t="shared" si="33"/>
        <v>0</v>
      </c>
      <c r="CL25" s="284">
        <f t="shared" si="19"/>
        <v>27.164199999999997</v>
      </c>
      <c r="CM25" s="284">
        <f>CM125</f>
        <v>0</v>
      </c>
      <c r="CN25" s="284">
        <f>CN125</f>
        <v>0</v>
      </c>
      <c r="CO25" s="208">
        <f t="shared" si="20"/>
        <v>27.164199999999997</v>
      </c>
      <c r="CP25" s="207"/>
      <c r="CQ25" s="208">
        <f t="shared" si="3"/>
        <v>16.108799999999999</v>
      </c>
      <c r="CR25" s="547">
        <f t="shared" si="21"/>
        <v>0</v>
      </c>
      <c r="CS25" s="547"/>
      <c r="CT25" s="547"/>
      <c r="CU25" s="547"/>
      <c r="CV25" s="547"/>
      <c r="CW25" s="547"/>
      <c r="CX25" s="547"/>
    </row>
    <row r="26" spans="1:103" ht="47.25" customHeight="1" x14ac:dyDescent="0.25">
      <c r="A26" s="50" t="s">
        <v>743</v>
      </c>
      <c r="B26" s="170" t="s">
        <v>744</v>
      </c>
      <c r="C26" s="50"/>
      <c r="D26" s="332"/>
      <c r="E26" s="332"/>
      <c r="F26" s="332">
        <v>0</v>
      </c>
      <c r="G26" s="332"/>
      <c r="H26" s="207"/>
      <c r="I26" s="207">
        <f t="shared" si="4"/>
        <v>0</v>
      </c>
      <c r="J26" s="332"/>
      <c r="K26" s="332"/>
      <c r="L26" s="207">
        <f t="shared" si="5"/>
        <v>0</v>
      </c>
      <c r="M26" s="332"/>
      <c r="N26" s="332"/>
      <c r="O26" s="207">
        <f t="shared" si="6"/>
        <v>0</v>
      </c>
      <c r="P26" s="126"/>
      <c r="Q26" s="126"/>
      <c r="R26" s="126"/>
      <c r="S26" s="126"/>
      <c r="T26" s="207">
        <f t="shared" si="7"/>
        <v>0</v>
      </c>
      <c r="U26" s="207">
        <f t="shared" si="8"/>
        <v>0</v>
      </c>
      <c r="V26" s="332">
        <f t="shared" si="9"/>
        <v>0</v>
      </c>
      <c r="W26" s="332">
        <f t="shared" si="10"/>
        <v>0</v>
      </c>
      <c r="X26" s="332">
        <f t="shared" si="11"/>
        <v>0</v>
      </c>
      <c r="Y26" s="332"/>
      <c r="Z26" s="332"/>
      <c r="AA26" s="332"/>
      <c r="AB26" s="207">
        <f t="shared" si="12"/>
        <v>0</v>
      </c>
      <c r="AC26" s="332"/>
      <c r="AD26" s="332"/>
      <c r="AE26" s="332"/>
      <c r="AF26" s="332"/>
      <c r="AG26" s="332"/>
      <c r="AH26" s="332"/>
      <c r="AI26" s="207">
        <v>0</v>
      </c>
      <c r="AJ26" s="126"/>
      <c r="AK26" s="126"/>
      <c r="AL26" s="207">
        <v>0</v>
      </c>
      <c r="AM26" s="126"/>
      <c r="AN26" s="126">
        <v>0</v>
      </c>
      <c r="AO26" s="126"/>
      <c r="AP26" s="126"/>
      <c r="AQ26" s="126">
        <v>0</v>
      </c>
      <c r="AR26" s="126"/>
      <c r="AS26" s="207">
        <v>0</v>
      </c>
      <c r="AT26" s="126"/>
      <c r="AU26" s="126"/>
      <c r="AV26" s="207">
        <v>0</v>
      </c>
      <c r="AW26" s="126"/>
      <c r="AX26" s="207">
        <v>0</v>
      </c>
      <c r="AY26" s="126"/>
      <c r="AZ26" s="126"/>
      <c r="BA26" s="207">
        <v>0</v>
      </c>
      <c r="BB26" s="126"/>
      <c r="BC26" s="207">
        <v>0</v>
      </c>
      <c r="BD26" s="126"/>
      <c r="BE26" s="126"/>
      <c r="BF26" s="207">
        <v>0</v>
      </c>
      <c r="BG26" s="126"/>
      <c r="BH26" s="207">
        <f>'3'!AH26*1.2</f>
        <v>0</v>
      </c>
      <c r="BI26" s="207"/>
      <c r="BJ26" s="207"/>
      <c r="BK26" s="207">
        <f t="shared" si="26"/>
        <v>0</v>
      </c>
      <c r="BL26" s="207"/>
      <c r="BM26" s="207">
        <v>0</v>
      </c>
      <c r="BN26" s="207"/>
      <c r="BO26" s="207"/>
      <c r="BP26" s="207">
        <v>0</v>
      </c>
      <c r="BQ26" s="207"/>
      <c r="BR26" s="207">
        <f>'3'!AR26*1.2</f>
        <v>0</v>
      </c>
      <c r="BS26" s="207"/>
      <c r="BT26" s="207"/>
      <c r="BU26" s="207">
        <f t="shared" ref="BU26:BU29" si="34">BR26</f>
        <v>0</v>
      </c>
      <c r="BV26" s="207"/>
      <c r="BW26" s="207">
        <v>0</v>
      </c>
      <c r="BX26" s="207"/>
      <c r="BY26" s="207"/>
      <c r="BZ26" s="207">
        <v>0</v>
      </c>
      <c r="CA26" s="207"/>
      <c r="CB26" s="207">
        <f>'3'!BB26*1.2</f>
        <v>0</v>
      </c>
      <c r="CC26" s="207"/>
      <c r="CD26" s="207"/>
      <c r="CE26" s="207">
        <f t="shared" ref="CE26:CE29" si="35">CB26</f>
        <v>0</v>
      </c>
      <c r="CF26" s="207"/>
      <c r="CG26" s="207">
        <f t="shared" si="17"/>
        <v>0</v>
      </c>
      <c r="CH26" s="207"/>
      <c r="CI26" s="207"/>
      <c r="CJ26" s="207">
        <f t="shared" si="18"/>
        <v>0</v>
      </c>
      <c r="CK26" s="207"/>
      <c r="CL26" s="207">
        <f t="shared" si="19"/>
        <v>0</v>
      </c>
      <c r="CM26" s="207"/>
      <c r="CN26" s="207"/>
      <c r="CO26" s="207">
        <f t="shared" ref="CO26:CO41" si="36">AL26+AV26+BK26+BP26+BZ26</f>
        <v>0</v>
      </c>
      <c r="CP26" s="207"/>
      <c r="CQ26" s="208">
        <f t="shared" si="3"/>
        <v>0</v>
      </c>
      <c r="CR26" s="547">
        <f t="shared" si="21"/>
        <v>0</v>
      </c>
      <c r="CS26" s="547"/>
      <c r="CT26" s="547"/>
      <c r="CU26" s="547"/>
      <c r="CV26" s="547"/>
      <c r="CW26" s="547"/>
      <c r="CX26" s="547"/>
    </row>
    <row r="27" spans="1:103" ht="30.75" customHeight="1" x14ac:dyDescent="0.25">
      <c r="A27" s="50" t="s">
        <v>745</v>
      </c>
      <c r="B27" s="170" t="s">
        <v>746</v>
      </c>
      <c r="C27" s="50"/>
      <c r="D27" s="332"/>
      <c r="E27" s="332"/>
      <c r="F27" s="332">
        <v>0</v>
      </c>
      <c r="G27" s="332"/>
      <c r="H27" s="207"/>
      <c r="I27" s="207">
        <f t="shared" si="4"/>
        <v>21.240000000000002</v>
      </c>
      <c r="J27" s="332"/>
      <c r="K27" s="332"/>
      <c r="L27" s="207">
        <f t="shared" si="5"/>
        <v>21.240000000000002</v>
      </c>
      <c r="M27" s="332"/>
      <c r="N27" s="332"/>
      <c r="O27" s="207">
        <f t="shared" si="6"/>
        <v>0</v>
      </c>
      <c r="P27" s="126"/>
      <c r="Q27" s="126"/>
      <c r="R27" s="126"/>
      <c r="S27" s="126"/>
      <c r="T27" s="207">
        <f t="shared" si="7"/>
        <v>21.240000000000002</v>
      </c>
      <c r="U27" s="207">
        <f t="shared" si="8"/>
        <v>21.240000000000002</v>
      </c>
      <c r="V27" s="332">
        <f t="shared" si="9"/>
        <v>21.240000000000002</v>
      </c>
      <c r="W27" s="332">
        <f t="shared" si="10"/>
        <v>21.240000000000002</v>
      </c>
      <c r="X27" s="332">
        <f t="shared" si="11"/>
        <v>21.240000000000002</v>
      </c>
      <c r="Y27" s="332"/>
      <c r="Z27" s="332"/>
      <c r="AA27" s="332"/>
      <c r="AB27" s="207">
        <f t="shared" si="12"/>
        <v>0</v>
      </c>
      <c r="AC27" s="332"/>
      <c r="AD27" s="332"/>
      <c r="AE27" s="332"/>
      <c r="AF27" s="332"/>
      <c r="AG27" s="332"/>
      <c r="AH27" s="332"/>
      <c r="AI27" s="207">
        <v>0</v>
      </c>
      <c r="AJ27" s="126"/>
      <c r="AK27" s="126"/>
      <c r="AL27" s="207">
        <v>0</v>
      </c>
      <c r="AM27" s="126"/>
      <c r="AN27" s="126">
        <v>0</v>
      </c>
      <c r="AO27" s="126"/>
      <c r="AP27" s="126"/>
      <c r="AQ27" s="126">
        <v>0</v>
      </c>
      <c r="AR27" s="126"/>
      <c r="AS27" s="207">
        <v>0</v>
      </c>
      <c r="AT27" s="126"/>
      <c r="AU27" s="126"/>
      <c r="AV27" s="207">
        <v>0</v>
      </c>
      <c r="AW27" s="126"/>
      <c r="AX27" s="207">
        <v>0</v>
      </c>
      <c r="AY27" s="126"/>
      <c r="AZ27" s="126"/>
      <c r="BA27" s="207">
        <v>0</v>
      </c>
      <c r="BB27" s="126"/>
      <c r="BC27" s="207">
        <v>0</v>
      </c>
      <c r="BD27" s="126"/>
      <c r="BE27" s="126"/>
      <c r="BF27" s="207">
        <v>0</v>
      </c>
      <c r="BG27" s="126"/>
      <c r="BH27" s="207">
        <f>'3'!AH27*1.2</f>
        <v>0</v>
      </c>
      <c r="BI27" s="207"/>
      <c r="BJ27" s="207"/>
      <c r="BK27" s="207">
        <f t="shared" si="26"/>
        <v>0</v>
      </c>
      <c r="BL27" s="207"/>
      <c r="BM27" s="207">
        <f>BM106</f>
        <v>10.440000000000001</v>
      </c>
      <c r="BN27" s="207"/>
      <c r="BO27" s="207"/>
      <c r="BP27" s="207">
        <f>BP106</f>
        <v>10.440000000000001</v>
      </c>
      <c r="BQ27" s="207"/>
      <c r="BR27" s="207">
        <f>BR106</f>
        <v>10.440000000000001</v>
      </c>
      <c r="BS27" s="207"/>
      <c r="BT27" s="207"/>
      <c r="BU27" s="207">
        <f t="shared" si="34"/>
        <v>10.440000000000001</v>
      </c>
      <c r="BV27" s="207"/>
      <c r="BW27" s="207">
        <f>BW106</f>
        <v>10.799999999999999</v>
      </c>
      <c r="BX27" s="207"/>
      <c r="BY27" s="207"/>
      <c r="BZ27" s="207">
        <f>BZ106</f>
        <v>10.799999999999999</v>
      </c>
      <c r="CA27" s="207"/>
      <c r="CB27" s="207">
        <f>CB106</f>
        <v>10.799999999999999</v>
      </c>
      <c r="CC27" s="207"/>
      <c r="CD27" s="207"/>
      <c r="CE27" s="207">
        <f t="shared" si="35"/>
        <v>10.799999999999999</v>
      </c>
      <c r="CF27" s="207"/>
      <c r="CG27" s="207">
        <f t="shared" si="17"/>
        <v>21.240000000000002</v>
      </c>
      <c r="CH27" s="207"/>
      <c r="CI27" s="207"/>
      <c r="CJ27" s="207">
        <f t="shared" si="18"/>
        <v>21.240000000000002</v>
      </c>
      <c r="CK27" s="207"/>
      <c r="CL27" s="207">
        <f t="shared" si="19"/>
        <v>21.240000000000002</v>
      </c>
      <c r="CM27" s="207"/>
      <c r="CN27" s="207"/>
      <c r="CO27" s="207">
        <f t="shared" si="36"/>
        <v>21.240000000000002</v>
      </c>
      <c r="CP27" s="207"/>
      <c r="CQ27" s="208">
        <f t="shared" si="3"/>
        <v>21.240000000000002</v>
      </c>
      <c r="CR27" s="547">
        <f t="shared" si="21"/>
        <v>0</v>
      </c>
      <c r="CS27" s="547"/>
      <c r="CT27" s="547"/>
      <c r="CU27" s="547"/>
      <c r="CV27" s="547"/>
      <c r="CW27" s="547"/>
      <c r="CX27" s="547"/>
    </row>
    <row r="28" spans="1:103" ht="19.5" customHeight="1" x14ac:dyDescent="0.25">
      <c r="A28" s="50"/>
      <c r="B28" s="28"/>
      <c r="C28" s="50"/>
      <c r="D28" s="332"/>
      <c r="E28" s="332"/>
      <c r="F28" s="332"/>
      <c r="G28" s="332"/>
      <c r="H28" s="332"/>
      <c r="I28" s="332">
        <f t="shared" si="4"/>
        <v>0</v>
      </c>
      <c r="J28" s="332"/>
      <c r="K28" s="332"/>
      <c r="L28" s="332">
        <f t="shared" si="5"/>
        <v>0</v>
      </c>
      <c r="M28" s="332"/>
      <c r="N28" s="332"/>
      <c r="O28" s="207">
        <f t="shared" si="6"/>
        <v>0</v>
      </c>
      <c r="P28" s="126"/>
      <c r="Q28" s="126"/>
      <c r="R28" s="126"/>
      <c r="S28" s="126"/>
      <c r="T28" s="207">
        <f t="shared" si="7"/>
        <v>0</v>
      </c>
      <c r="U28" s="207">
        <f t="shared" si="8"/>
        <v>0</v>
      </c>
      <c r="V28" s="332">
        <f t="shared" si="9"/>
        <v>0</v>
      </c>
      <c r="W28" s="332">
        <f t="shared" si="10"/>
        <v>0</v>
      </c>
      <c r="X28" s="332">
        <f t="shared" si="11"/>
        <v>0</v>
      </c>
      <c r="Y28" s="332"/>
      <c r="Z28" s="332"/>
      <c r="AA28" s="332"/>
      <c r="AB28" s="207">
        <f t="shared" si="12"/>
        <v>0</v>
      </c>
      <c r="AC28" s="332"/>
      <c r="AD28" s="332"/>
      <c r="AE28" s="332"/>
      <c r="AF28" s="332"/>
      <c r="AG28" s="332"/>
      <c r="AH28" s="332"/>
      <c r="AI28" s="126"/>
      <c r="AJ28" s="126"/>
      <c r="AK28" s="126"/>
      <c r="AL28" s="126"/>
      <c r="AM28" s="126"/>
      <c r="AN28" s="126">
        <v>0</v>
      </c>
      <c r="AO28" s="126"/>
      <c r="AP28" s="126"/>
      <c r="AQ28" s="126">
        <v>0</v>
      </c>
      <c r="AR28" s="126"/>
      <c r="AS28" s="126"/>
      <c r="AT28" s="126"/>
      <c r="AU28" s="126"/>
      <c r="AV28" s="126"/>
      <c r="AW28" s="126"/>
      <c r="AX28" s="126"/>
      <c r="AY28" s="126"/>
      <c r="AZ28" s="126"/>
      <c r="BA28" s="126"/>
      <c r="BB28" s="126"/>
      <c r="BC28" s="126"/>
      <c r="BD28" s="126"/>
      <c r="BE28" s="126"/>
      <c r="BF28" s="126"/>
      <c r="BG28" s="126"/>
      <c r="BH28" s="207">
        <f>'3'!AH28*1.2</f>
        <v>0</v>
      </c>
      <c r="BI28" s="207"/>
      <c r="BJ28" s="207"/>
      <c r="BK28" s="207">
        <f t="shared" si="26"/>
        <v>0</v>
      </c>
      <c r="BL28" s="207"/>
      <c r="BM28" s="207"/>
      <c r="BN28" s="207"/>
      <c r="BO28" s="207"/>
      <c r="BP28" s="207"/>
      <c r="BQ28" s="207"/>
      <c r="BR28" s="207">
        <f>'3'!AR28*1.2</f>
        <v>0</v>
      </c>
      <c r="BS28" s="207"/>
      <c r="BT28" s="207"/>
      <c r="BU28" s="207">
        <f t="shared" si="34"/>
        <v>0</v>
      </c>
      <c r="BV28" s="207"/>
      <c r="BW28" s="207"/>
      <c r="BX28" s="207"/>
      <c r="BY28" s="207"/>
      <c r="BZ28" s="207"/>
      <c r="CA28" s="207"/>
      <c r="CB28" s="207">
        <f>'3'!BB28*1.2</f>
        <v>0</v>
      </c>
      <c r="CC28" s="207"/>
      <c r="CD28" s="207"/>
      <c r="CE28" s="207">
        <f t="shared" si="35"/>
        <v>0</v>
      </c>
      <c r="CF28" s="207"/>
      <c r="CG28" s="207">
        <f t="shared" si="17"/>
        <v>0</v>
      </c>
      <c r="CH28" s="207"/>
      <c r="CI28" s="207"/>
      <c r="CJ28" s="207">
        <f t="shared" si="18"/>
        <v>0</v>
      </c>
      <c r="CK28" s="207"/>
      <c r="CL28" s="207">
        <f t="shared" si="19"/>
        <v>0</v>
      </c>
      <c r="CM28" s="207"/>
      <c r="CN28" s="207"/>
      <c r="CO28" s="207">
        <f t="shared" si="36"/>
        <v>0</v>
      </c>
      <c r="CP28" s="207"/>
      <c r="CQ28" s="208">
        <f t="shared" si="3"/>
        <v>0</v>
      </c>
      <c r="CR28" s="547">
        <f t="shared" si="21"/>
        <v>0</v>
      </c>
      <c r="CS28" s="547"/>
      <c r="CT28" s="547"/>
      <c r="CU28" s="547"/>
      <c r="CV28" s="547"/>
      <c r="CW28" s="547"/>
      <c r="CX28" s="547"/>
    </row>
    <row r="29" spans="1:103" ht="32.25" customHeight="1" x14ac:dyDescent="0.25">
      <c r="A29" s="50">
        <v>1</v>
      </c>
      <c r="B29" s="170" t="s">
        <v>579</v>
      </c>
      <c r="C29" s="50"/>
      <c r="D29" s="332"/>
      <c r="E29" s="332"/>
      <c r="F29" s="332"/>
      <c r="G29" s="332"/>
      <c r="H29" s="332"/>
      <c r="I29" s="332">
        <f t="shared" si="4"/>
        <v>0</v>
      </c>
      <c r="J29" s="332"/>
      <c r="K29" s="332"/>
      <c r="L29" s="332">
        <f t="shared" si="5"/>
        <v>0</v>
      </c>
      <c r="M29" s="332"/>
      <c r="N29" s="332"/>
      <c r="O29" s="207">
        <f t="shared" si="6"/>
        <v>0</v>
      </c>
      <c r="P29" s="126"/>
      <c r="Q29" s="126"/>
      <c r="R29" s="126"/>
      <c r="S29" s="126"/>
      <c r="T29" s="207">
        <f t="shared" si="7"/>
        <v>0</v>
      </c>
      <c r="U29" s="207">
        <f t="shared" si="8"/>
        <v>0</v>
      </c>
      <c r="V29" s="332">
        <f t="shared" si="9"/>
        <v>0</v>
      </c>
      <c r="W29" s="332">
        <f t="shared" si="10"/>
        <v>0</v>
      </c>
      <c r="X29" s="332">
        <f t="shared" si="11"/>
        <v>0</v>
      </c>
      <c r="Y29" s="332"/>
      <c r="Z29" s="332"/>
      <c r="AA29" s="332"/>
      <c r="AB29" s="207">
        <f t="shared" si="12"/>
        <v>0</v>
      </c>
      <c r="AC29" s="332"/>
      <c r="AD29" s="332"/>
      <c r="AE29" s="332"/>
      <c r="AF29" s="332"/>
      <c r="AG29" s="332"/>
      <c r="AH29" s="332"/>
      <c r="AI29" s="126"/>
      <c r="AJ29" s="126"/>
      <c r="AK29" s="126"/>
      <c r="AL29" s="126"/>
      <c r="AM29" s="126"/>
      <c r="AN29" s="126">
        <v>0</v>
      </c>
      <c r="AO29" s="126"/>
      <c r="AP29" s="126"/>
      <c r="AQ29" s="126">
        <v>0</v>
      </c>
      <c r="AR29" s="126"/>
      <c r="AS29" s="126"/>
      <c r="AT29" s="126"/>
      <c r="AU29" s="126"/>
      <c r="AV29" s="126"/>
      <c r="AW29" s="126"/>
      <c r="AX29" s="126"/>
      <c r="AY29" s="126"/>
      <c r="AZ29" s="126"/>
      <c r="BA29" s="126"/>
      <c r="BB29" s="126"/>
      <c r="BC29" s="126"/>
      <c r="BD29" s="126"/>
      <c r="BE29" s="126"/>
      <c r="BF29" s="126"/>
      <c r="BG29" s="126"/>
      <c r="BH29" s="207">
        <f>'3'!AH29*1.2</f>
        <v>0</v>
      </c>
      <c r="BI29" s="207"/>
      <c r="BJ29" s="207"/>
      <c r="BK29" s="207">
        <f t="shared" si="26"/>
        <v>0</v>
      </c>
      <c r="BL29" s="207"/>
      <c r="BM29" s="207"/>
      <c r="BN29" s="207"/>
      <c r="BO29" s="207"/>
      <c r="BP29" s="207"/>
      <c r="BQ29" s="207"/>
      <c r="BR29" s="207">
        <f>'3'!AR29*1.2</f>
        <v>0</v>
      </c>
      <c r="BS29" s="207"/>
      <c r="BT29" s="207"/>
      <c r="BU29" s="207">
        <f t="shared" si="34"/>
        <v>0</v>
      </c>
      <c r="BV29" s="207"/>
      <c r="BW29" s="207"/>
      <c r="BX29" s="207"/>
      <c r="BY29" s="207"/>
      <c r="BZ29" s="207"/>
      <c r="CA29" s="207"/>
      <c r="CB29" s="207">
        <f>'3'!BB29*1.2</f>
        <v>0</v>
      </c>
      <c r="CC29" s="207"/>
      <c r="CD29" s="207"/>
      <c r="CE29" s="207">
        <f t="shared" si="35"/>
        <v>0</v>
      </c>
      <c r="CF29" s="207"/>
      <c r="CG29" s="207">
        <f t="shared" si="17"/>
        <v>0</v>
      </c>
      <c r="CH29" s="207"/>
      <c r="CI29" s="207"/>
      <c r="CJ29" s="207">
        <f t="shared" si="18"/>
        <v>0</v>
      </c>
      <c r="CK29" s="207"/>
      <c r="CL29" s="207">
        <f t="shared" si="19"/>
        <v>0</v>
      </c>
      <c r="CM29" s="207"/>
      <c r="CN29" s="207"/>
      <c r="CO29" s="207">
        <f t="shared" si="36"/>
        <v>0</v>
      </c>
      <c r="CP29" s="207"/>
      <c r="CQ29" s="208">
        <f t="shared" si="3"/>
        <v>0</v>
      </c>
      <c r="CR29" s="547">
        <f t="shared" si="21"/>
        <v>0</v>
      </c>
      <c r="CS29" s="547"/>
      <c r="CT29" s="547"/>
      <c r="CU29" s="547"/>
      <c r="CV29" s="547"/>
      <c r="CW29" s="547"/>
      <c r="CX29" s="547"/>
    </row>
    <row r="30" spans="1:103" s="422" customFormat="1" ht="31.5" customHeight="1" x14ac:dyDescent="0.25">
      <c r="A30" s="173" t="s">
        <v>550</v>
      </c>
      <c r="B30" s="171" t="s">
        <v>747</v>
      </c>
      <c r="C30" s="210"/>
      <c r="D30" s="218"/>
      <c r="E30" s="218"/>
      <c r="F30" s="218">
        <v>0</v>
      </c>
      <c r="G30" s="218"/>
      <c r="H30" s="208"/>
      <c r="I30" s="208">
        <f t="shared" si="4"/>
        <v>62.751599999999996</v>
      </c>
      <c r="J30" s="218"/>
      <c r="K30" s="218"/>
      <c r="L30" s="208">
        <f t="shared" si="5"/>
        <v>71.212936560000003</v>
      </c>
      <c r="M30" s="218"/>
      <c r="N30" s="218"/>
      <c r="O30" s="208">
        <f t="shared" si="6"/>
        <v>0</v>
      </c>
      <c r="P30" s="424"/>
      <c r="Q30" s="424"/>
      <c r="R30" s="424"/>
      <c r="S30" s="424"/>
      <c r="T30" s="208">
        <f t="shared" si="7"/>
        <v>62.751599999999996</v>
      </c>
      <c r="U30" s="208">
        <f t="shared" si="8"/>
        <v>71.212936560000003</v>
      </c>
      <c r="V30" s="218">
        <f t="shared" si="9"/>
        <v>62.751599999999996</v>
      </c>
      <c r="W30" s="218">
        <f t="shared" si="10"/>
        <v>62.751599999999996</v>
      </c>
      <c r="X30" s="218">
        <f t="shared" si="11"/>
        <v>71.212936560000003</v>
      </c>
      <c r="Y30" s="218"/>
      <c r="Z30" s="218"/>
      <c r="AA30" s="218"/>
      <c r="AB30" s="208">
        <f t="shared" si="12"/>
        <v>0</v>
      </c>
      <c r="AC30" s="218"/>
      <c r="AD30" s="218"/>
      <c r="AE30" s="218"/>
      <c r="AF30" s="218"/>
      <c r="AG30" s="218"/>
      <c r="AH30" s="218"/>
      <c r="AI30" s="208">
        <v>0</v>
      </c>
      <c r="AJ30" s="424"/>
      <c r="AK30" s="424"/>
      <c r="AL30" s="208">
        <v>0</v>
      </c>
      <c r="AM30" s="424"/>
      <c r="AN30" s="424">
        <v>0</v>
      </c>
      <c r="AO30" s="424"/>
      <c r="AP30" s="424"/>
      <c r="AQ30" s="424">
        <v>0</v>
      </c>
      <c r="AR30" s="424"/>
      <c r="AS30" s="208">
        <v>0</v>
      </c>
      <c r="AT30" s="424"/>
      <c r="AU30" s="424"/>
      <c r="AV30" s="208">
        <v>0</v>
      </c>
      <c r="AW30" s="424"/>
      <c r="AX30" s="208">
        <v>0</v>
      </c>
      <c r="AY30" s="424"/>
      <c r="AZ30" s="424"/>
      <c r="BA30" s="208">
        <v>0</v>
      </c>
      <c r="BB30" s="424"/>
      <c r="BC30" s="208">
        <f>BC31</f>
        <v>27.520799999999994</v>
      </c>
      <c r="BD30" s="424"/>
      <c r="BE30" s="424"/>
      <c r="BF30" s="208">
        <f>BF31</f>
        <v>27.520799999999994</v>
      </c>
      <c r="BG30" s="424"/>
      <c r="BH30" s="208">
        <f>BH31</f>
        <v>35.982136560000001</v>
      </c>
      <c r="BI30" s="208"/>
      <c r="BJ30" s="208"/>
      <c r="BK30" s="208">
        <f>BK31</f>
        <v>35.982136560000001</v>
      </c>
      <c r="BL30" s="208"/>
      <c r="BM30" s="208">
        <f>BM31</f>
        <v>20.120400000000004</v>
      </c>
      <c r="BN30" s="208"/>
      <c r="BO30" s="208"/>
      <c r="BP30" s="208">
        <f>BP31</f>
        <v>20.120400000000004</v>
      </c>
      <c r="BQ30" s="208"/>
      <c r="BR30" s="208">
        <f>BR31</f>
        <v>20.120400000000004</v>
      </c>
      <c r="BS30" s="208"/>
      <c r="BT30" s="208"/>
      <c r="BU30" s="208">
        <f>BU31</f>
        <v>20.120400000000004</v>
      </c>
      <c r="BV30" s="208"/>
      <c r="BW30" s="208">
        <f>BW31</f>
        <v>15.1104</v>
      </c>
      <c r="BX30" s="208"/>
      <c r="BY30" s="208"/>
      <c r="BZ30" s="208">
        <f>BZ31</f>
        <v>15.1104</v>
      </c>
      <c r="CA30" s="208"/>
      <c r="CB30" s="208">
        <f>CB31</f>
        <v>15.1104</v>
      </c>
      <c r="CC30" s="208"/>
      <c r="CD30" s="208"/>
      <c r="CE30" s="208">
        <f>CE31</f>
        <v>15.1104</v>
      </c>
      <c r="CF30" s="208"/>
      <c r="CG30" s="208">
        <f t="shared" si="17"/>
        <v>62.751599999999996</v>
      </c>
      <c r="CH30" s="208"/>
      <c r="CI30" s="208"/>
      <c r="CJ30" s="208">
        <f t="shared" si="18"/>
        <v>62.751599999999996</v>
      </c>
      <c r="CK30" s="208"/>
      <c r="CL30" s="208">
        <f t="shared" si="19"/>
        <v>71.212936560000003</v>
      </c>
      <c r="CM30" s="208"/>
      <c r="CN30" s="208"/>
      <c r="CO30" s="208">
        <f>CO31</f>
        <v>71.212936560000003</v>
      </c>
      <c r="CP30" s="208"/>
      <c r="CQ30" s="208">
        <f t="shared" si="3"/>
        <v>98.733736559999997</v>
      </c>
      <c r="CR30" s="547">
        <f t="shared" si="21"/>
        <v>0</v>
      </c>
      <c r="CS30" s="547"/>
      <c r="CT30" s="547"/>
      <c r="CU30" s="547"/>
      <c r="CV30" s="547"/>
      <c r="CW30" s="547"/>
      <c r="CX30" s="547"/>
    </row>
    <row r="31" spans="1:103" ht="48.75" customHeight="1" x14ac:dyDescent="0.25">
      <c r="A31" s="46" t="s">
        <v>552</v>
      </c>
      <c r="B31" s="170" t="s">
        <v>748</v>
      </c>
      <c r="C31" s="50"/>
      <c r="D31" s="332"/>
      <c r="E31" s="332"/>
      <c r="F31" s="332">
        <v>0</v>
      </c>
      <c r="G31" s="332"/>
      <c r="H31" s="207"/>
      <c r="I31" s="207">
        <f t="shared" si="4"/>
        <v>62.751599999999996</v>
      </c>
      <c r="J31" s="332"/>
      <c r="K31" s="332"/>
      <c r="L31" s="207">
        <f t="shared" si="5"/>
        <v>71.212936560000003</v>
      </c>
      <c r="M31" s="332"/>
      <c r="N31" s="332"/>
      <c r="O31" s="207">
        <f t="shared" si="6"/>
        <v>0</v>
      </c>
      <c r="P31" s="126"/>
      <c r="Q31" s="126"/>
      <c r="R31" s="126"/>
      <c r="S31" s="126"/>
      <c r="T31" s="207">
        <f t="shared" si="7"/>
        <v>62.751599999999996</v>
      </c>
      <c r="U31" s="207">
        <f>L31</f>
        <v>71.212936560000003</v>
      </c>
      <c r="V31" s="332">
        <f t="shared" si="9"/>
        <v>62.751599999999996</v>
      </c>
      <c r="W31" s="332">
        <f t="shared" si="10"/>
        <v>62.751599999999996</v>
      </c>
      <c r="X31" s="207">
        <f>U31-O31</f>
        <v>71.212936560000003</v>
      </c>
      <c r="Y31" s="332"/>
      <c r="Z31" s="332"/>
      <c r="AA31" s="332"/>
      <c r="AB31" s="207">
        <f t="shared" si="12"/>
        <v>0</v>
      </c>
      <c r="AC31" s="332"/>
      <c r="AD31" s="332"/>
      <c r="AE31" s="332"/>
      <c r="AF31" s="332"/>
      <c r="AG31" s="332"/>
      <c r="AH31" s="332"/>
      <c r="AI31" s="207">
        <v>0</v>
      </c>
      <c r="AJ31" s="126"/>
      <c r="AK31" s="126"/>
      <c r="AL31" s="207">
        <v>0</v>
      </c>
      <c r="AM31" s="126"/>
      <c r="AN31" s="126">
        <v>0</v>
      </c>
      <c r="AO31" s="126"/>
      <c r="AP31" s="126"/>
      <c r="AQ31" s="126">
        <v>0</v>
      </c>
      <c r="AR31" s="126"/>
      <c r="AS31" s="207">
        <v>0</v>
      </c>
      <c r="AT31" s="126"/>
      <c r="AU31" s="126"/>
      <c r="AV31" s="207">
        <v>0</v>
      </c>
      <c r="AW31" s="126"/>
      <c r="AX31" s="207">
        <v>0</v>
      </c>
      <c r="AY31" s="126"/>
      <c r="AZ31" s="126"/>
      <c r="BA31" s="207">
        <v>0</v>
      </c>
      <c r="BB31" s="126"/>
      <c r="BC31" s="207">
        <f>BF31</f>
        <v>27.520799999999994</v>
      </c>
      <c r="BD31" s="126"/>
      <c r="BE31" s="126"/>
      <c r="BF31" s="207">
        <f>BF32+BF33</f>
        <v>27.520799999999994</v>
      </c>
      <c r="BG31" s="126"/>
      <c r="BH31" s="207">
        <f>BH32+BH33</f>
        <v>35.982136560000001</v>
      </c>
      <c r="BI31" s="207"/>
      <c r="BJ31" s="207"/>
      <c r="BK31" s="207">
        <f>BK32+BK33</f>
        <v>35.982136560000001</v>
      </c>
      <c r="BL31" s="207"/>
      <c r="BM31" s="207">
        <f>BP31</f>
        <v>20.120400000000004</v>
      </c>
      <c r="BN31" s="207"/>
      <c r="BO31" s="207"/>
      <c r="BP31" s="207">
        <f>BP32+BP33</f>
        <v>20.120400000000004</v>
      </c>
      <c r="BQ31" s="207"/>
      <c r="BR31" s="207">
        <f>BR32+BR33</f>
        <v>20.120400000000004</v>
      </c>
      <c r="BS31" s="207"/>
      <c r="BT31" s="207"/>
      <c r="BU31" s="207">
        <f>BU32+BU33</f>
        <v>20.120400000000004</v>
      </c>
      <c r="BV31" s="207"/>
      <c r="BW31" s="207">
        <f>BW32+BW33</f>
        <v>15.1104</v>
      </c>
      <c r="BX31" s="207"/>
      <c r="BY31" s="207"/>
      <c r="BZ31" s="207">
        <f>BZ32+BZ33</f>
        <v>15.1104</v>
      </c>
      <c r="CA31" s="207"/>
      <c r="CB31" s="207">
        <f>CB32+CB33</f>
        <v>15.1104</v>
      </c>
      <c r="CC31" s="207"/>
      <c r="CD31" s="207"/>
      <c r="CE31" s="207">
        <f>CE32+CE33</f>
        <v>15.1104</v>
      </c>
      <c r="CF31" s="207"/>
      <c r="CG31" s="207">
        <f t="shared" si="17"/>
        <v>62.751599999999996</v>
      </c>
      <c r="CH31" s="207"/>
      <c r="CI31" s="207"/>
      <c r="CJ31" s="207">
        <f t="shared" si="18"/>
        <v>62.751599999999996</v>
      </c>
      <c r="CK31" s="207"/>
      <c r="CL31" s="207">
        <f t="shared" si="19"/>
        <v>71.212936560000003</v>
      </c>
      <c r="CM31" s="207"/>
      <c r="CN31" s="207"/>
      <c r="CO31" s="207">
        <f>AL31+AV31+BK31+BU31+CE31</f>
        <v>71.212936560000003</v>
      </c>
      <c r="CP31" s="207"/>
      <c r="CQ31" s="208">
        <f t="shared" si="3"/>
        <v>98.733736559999997</v>
      </c>
      <c r="CR31" s="547">
        <f t="shared" si="21"/>
        <v>0</v>
      </c>
      <c r="CS31" s="547"/>
      <c r="CT31" s="547"/>
      <c r="CU31" s="547"/>
      <c r="CV31" s="547"/>
      <c r="CW31" s="547"/>
      <c r="CX31" s="547"/>
    </row>
    <row r="32" spans="1:103" s="580" customFormat="1" ht="78.75" x14ac:dyDescent="0.25">
      <c r="A32" s="46"/>
      <c r="B32" s="429" t="str">
        <f>'1-2022'!B34</f>
        <v>Технологическое присоединение энергопринимающих устройств потребителей максимальной мощностью до 15 кВт включительно, всего</v>
      </c>
      <c r="C32" s="50" t="s">
        <v>1123</v>
      </c>
      <c r="D32" s="578"/>
      <c r="E32" s="578">
        <v>2022</v>
      </c>
      <c r="F32" s="578">
        <v>2024</v>
      </c>
      <c r="G32" s="578"/>
      <c r="H32" s="207"/>
      <c r="I32" s="207"/>
      <c r="J32" s="578"/>
      <c r="K32" s="578"/>
      <c r="L32" s="207">
        <f t="shared" si="5"/>
        <v>40.650195683999996</v>
      </c>
      <c r="M32" s="578"/>
      <c r="N32" s="578"/>
      <c r="O32" s="207">
        <f t="shared" ref="O32:O33" si="37">AN32+AX32</f>
        <v>0</v>
      </c>
      <c r="P32" s="126"/>
      <c r="Q32" s="126"/>
      <c r="R32" s="126"/>
      <c r="S32" s="126"/>
      <c r="T32" s="207">
        <f t="shared" ref="T32:T33" si="38">I32</f>
        <v>0</v>
      </c>
      <c r="U32" s="207">
        <f>L32</f>
        <v>40.650195683999996</v>
      </c>
      <c r="V32" s="578">
        <f t="shared" ref="V32:V33" si="39">T32-AN32</f>
        <v>0</v>
      </c>
      <c r="W32" s="578">
        <f t="shared" ref="W32:W33" si="40">T32-O32</f>
        <v>0</v>
      </c>
      <c r="X32" s="578">
        <f t="shared" ref="X32:X33" si="41">U32-O32</f>
        <v>40.650195683999996</v>
      </c>
      <c r="Y32" s="578"/>
      <c r="Z32" s="578"/>
      <c r="AA32" s="578"/>
      <c r="AB32" s="207"/>
      <c r="AC32" s="578"/>
      <c r="AD32" s="578"/>
      <c r="AE32" s="578"/>
      <c r="AF32" s="578"/>
      <c r="AG32" s="578"/>
      <c r="AH32" s="578"/>
      <c r="AI32" s="207"/>
      <c r="AJ32" s="126"/>
      <c r="AK32" s="126"/>
      <c r="AL32" s="207"/>
      <c r="AM32" s="126"/>
      <c r="AN32" s="126"/>
      <c r="AO32" s="126"/>
      <c r="AP32" s="126"/>
      <c r="AQ32" s="126"/>
      <c r="AR32" s="126"/>
      <c r="AS32" s="207"/>
      <c r="AT32" s="126"/>
      <c r="AU32" s="126"/>
      <c r="AV32" s="207"/>
      <c r="AW32" s="126"/>
      <c r="AX32" s="207"/>
      <c r="AY32" s="126"/>
      <c r="AZ32" s="126"/>
      <c r="BA32" s="207"/>
      <c r="BB32" s="126"/>
      <c r="BC32" s="207">
        <f>BF32</f>
        <v>9.0623999999999985</v>
      </c>
      <c r="BD32" s="126"/>
      <c r="BE32" s="126"/>
      <c r="BF32" s="207">
        <v>9.0623999999999985</v>
      </c>
      <c r="BG32" s="126"/>
      <c r="BH32" s="207">
        <f>BK32</f>
        <v>15.571395683999999</v>
      </c>
      <c r="BI32" s="207"/>
      <c r="BJ32" s="207"/>
      <c r="BK32" s="207">
        <v>15.571395683999999</v>
      </c>
      <c r="BL32" s="207"/>
      <c r="BM32" s="207">
        <f t="shared" ref="BM32:BM34" si="42">BP32</f>
        <v>9.9684000000000008</v>
      </c>
      <c r="BN32" s="207"/>
      <c r="BO32" s="207"/>
      <c r="BP32" s="207">
        <v>9.9684000000000008</v>
      </c>
      <c r="BQ32" s="207"/>
      <c r="BR32" s="207">
        <f>BU32</f>
        <v>9.9684000000000008</v>
      </c>
      <c r="BS32" s="207"/>
      <c r="BT32" s="207"/>
      <c r="BU32" s="207">
        <v>9.9684000000000008</v>
      </c>
      <c r="BV32" s="207"/>
      <c r="BW32" s="207">
        <f>BZ32</f>
        <v>15.1104</v>
      </c>
      <c r="BX32" s="207"/>
      <c r="BY32" s="207"/>
      <c r="BZ32" s="207">
        <v>15.1104</v>
      </c>
      <c r="CA32" s="207"/>
      <c r="CB32" s="207">
        <f>CE32</f>
        <v>15.1104</v>
      </c>
      <c r="CC32" s="207"/>
      <c r="CD32" s="207"/>
      <c r="CE32" s="207">
        <v>15.1104</v>
      </c>
      <c r="CF32" s="207"/>
      <c r="CG32" s="207"/>
      <c r="CH32" s="207"/>
      <c r="CI32" s="207"/>
      <c r="CJ32" s="207"/>
      <c r="CK32" s="207"/>
      <c r="CL32" s="207">
        <f t="shared" ref="CL32:CL33" si="43">CO32</f>
        <v>40.650195683999996</v>
      </c>
      <c r="CM32" s="207"/>
      <c r="CN32" s="207"/>
      <c r="CO32" s="207">
        <f t="shared" ref="CO32:CO33" si="44">AL32+AV32+BK32+BU32+CE32</f>
        <v>40.650195683999996</v>
      </c>
      <c r="CP32" s="207"/>
      <c r="CQ32" s="208"/>
      <c r="CR32" s="547"/>
      <c r="CS32" s="547"/>
      <c r="CT32" s="547"/>
      <c r="CU32" s="547"/>
      <c r="CV32" s="547"/>
      <c r="CW32" s="547"/>
      <c r="CX32" s="547"/>
    </row>
    <row r="33" spans="1:102" s="580" customFormat="1" ht="78.75" x14ac:dyDescent="0.25">
      <c r="A33" s="46"/>
      <c r="B33" s="429" t="str">
        <f>'1-2022'!B35</f>
        <v>Технологическое присоединение энергопринимающих устройств потребителей максимальной мощностью до 150 кВт включительно, всего</v>
      </c>
      <c r="C33" s="50" t="s">
        <v>1123</v>
      </c>
      <c r="D33" s="578"/>
      <c r="E33" s="578">
        <v>2022</v>
      </c>
      <c r="F33" s="578">
        <v>2024</v>
      </c>
      <c r="G33" s="578"/>
      <c r="H33" s="207"/>
      <c r="I33" s="207"/>
      <c r="J33" s="578"/>
      <c r="K33" s="578"/>
      <c r="L33" s="207">
        <f t="shared" si="5"/>
        <v>30.562740875999999</v>
      </c>
      <c r="M33" s="578"/>
      <c r="N33" s="578"/>
      <c r="O33" s="207">
        <f t="shared" si="37"/>
        <v>0</v>
      </c>
      <c r="P33" s="126"/>
      <c r="Q33" s="126"/>
      <c r="R33" s="126"/>
      <c r="S33" s="126"/>
      <c r="T33" s="207">
        <f t="shared" si="38"/>
        <v>0</v>
      </c>
      <c r="U33" s="207">
        <f t="shared" ref="U33" si="45">L33</f>
        <v>30.562740875999999</v>
      </c>
      <c r="V33" s="578">
        <f t="shared" si="39"/>
        <v>0</v>
      </c>
      <c r="W33" s="578">
        <f t="shared" si="40"/>
        <v>0</v>
      </c>
      <c r="X33" s="578">
        <f t="shared" si="41"/>
        <v>30.562740875999999</v>
      </c>
      <c r="Y33" s="578"/>
      <c r="Z33" s="578"/>
      <c r="AA33" s="578"/>
      <c r="AB33" s="207"/>
      <c r="AC33" s="578"/>
      <c r="AD33" s="578"/>
      <c r="AE33" s="578"/>
      <c r="AF33" s="578"/>
      <c r="AG33" s="578"/>
      <c r="AH33" s="578"/>
      <c r="AI33" s="207"/>
      <c r="AJ33" s="126"/>
      <c r="AK33" s="126"/>
      <c r="AL33" s="207"/>
      <c r="AM33" s="126"/>
      <c r="AN33" s="126"/>
      <c r="AO33" s="126"/>
      <c r="AP33" s="126"/>
      <c r="AQ33" s="126"/>
      <c r="AR33" s="126"/>
      <c r="AS33" s="207"/>
      <c r="AT33" s="126"/>
      <c r="AU33" s="126"/>
      <c r="AV33" s="207"/>
      <c r="AW33" s="126"/>
      <c r="AX33" s="207"/>
      <c r="AY33" s="126"/>
      <c r="AZ33" s="126"/>
      <c r="BA33" s="207"/>
      <c r="BB33" s="126"/>
      <c r="BC33" s="207">
        <f>BF33</f>
        <v>18.458399999999997</v>
      </c>
      <c r="BD33" s="126"/>
      <c r="BE33" s="126"/>
      <c r="BF33" s="207">
        <v>18.458399999999997</v>
      </c>
      <c r="BG33" s="126"/>
      <c r="BH33" s="207">
        <f>BK33</f>
        <v>20.410740875999998</v>
      </c>
      <c r="BI33" s="207"/>
      <c r="BJ33" s="207"/>
      <c r="BK33" s="207">
        <v>20.410740875999998</v>
      </c>
      <c r="BL33" s="207"/>
      <c r="BM33" s="207">
        <f t="shared" si="42"/>
        <v>10.152000000000001</v>
      </c>
      <c r="BN33" s="207"/>
      <c r="BO33" s="207"/>
      <c r="BP33" s="207">
        <v>10.152000000000001</v>
      </c>
      <c r="BQ33" s="207"/>
      <c r="BR33" s="207">
        <f>BU33</f>
        <v>10.152000000000001</v>
      </c>
      <c r="BS33" s="207"/>
      <c r="BT33" s="207"/>
      <c r="BU33" s="207">
        <v>10.152000000000001</v>
      </c>
      <c r="BV33" s="207"/>
      <c r="BW33" s="207">
        <f t="shared" ref="BW33:BW34" si="46">BZ33</f>
        <v>0</v>
      </c>
      <c r="BX33" s="207"/>
      <c r="BY33" s="207"/>
      <c r="BZ33" s="207">
        <v>0</v>
      </c>
      <c r="CA33" s="207"/>
      <c r="CB33" s="207">
        <f>CE33</f>
        <v>0</v>
      </c>
      <c r="CC33" s="207"/>
      <c r="CD33" s="207"/>
      <c r="CE33" s="207">
        <v>0</v>
      </c>
      <c r="CF33" s="207"/>
      <c r="CG33" s="207"/>
      <c r="CH33" s="207"/>
      <c r="CI33" s="207"/>
      <c r="CJ33" s="207"/>
      <c r="CK33" s="207"/>
      <c r="CL33" s="207">
        <f t="shared" si="43"/>
        <v>30.562740875999999</v>
      </c>
      <c r="CM33" s="207"/>
      <c r="CN33" s="207"/>
      <c r="CO33" s="207">
        <f t="shared" si="44"/>
        <v>30.562740875999999</v>
      </c>
      <c r="CP33" s="207"/>
      <c r="CQ33" s="208"/>
      <c r="CR33" s="547"/>
      <c r="CS33" s="547"/>
      <c r="CT33" s="547"/>
      <c r="CU33" s="547"/>
      <c r="CV33" s="547"/>
      <c r="CW33" s="547"/>
      <c r="CX33" s="547"/>
    </row>
    <row r="34" spans="1:102" s="419" customFormat="1" ht="48.75" customHeight="1" x14ac:dyDescent="0.25">
      <c r="A34" s="46"/>
      <c r="B34" s="288" t="s">
        <v>1075</v>
      </c>
      <c r="C34" s="50" t="s">
        <v>1127</v>
      </c>
      <c r="D34" s="420"/>
      <c r="E34" s="420">
        <v>2023</v>
      </c>
      <c r="F34" s="420">
        <v>2024</v>
      </c>
      <c r="G34" s="420"/>
      <c r="H34" s="207"/>
      <c r="I34" s="207">
        <f t="shared" si="4"/>
        <v>0</v>
      </c>
      <c r="J34" s="420"/>
      <c r="K34" s="420"/>
      <c r="L34" s="207">
        <f t="shared" si="5"/>
        <v>6.8531999999999993</v>
      </c>
      <c r="M34" s="420"/>
      <c r="N34" s="420"/>
      <c r="O34" s="207">
        <f t="shared" si="6"/>
        <v>0</v>
      </c>
      <c r="P34" s="126"/>
      <c r="Q34" s="126"/>
      <c r="R34" s="126"/>
      <c r="S34" s="126"/>
      <c r="T34" s="207">
        <f t="shared" si="7"/>
        <v>0</v>
      </c>
      <c r="U34" s="207">
        <f t="shared" si="8"/>
        <v>6.8531999999999993</v>
      </c>
      <c r="V34" s="420">
        <f t="shared" si="9"/>
        <v>0</v>
      </c>
      <c r="W34" s="420">
        <f t="shared" si="10"/>
        <v>0</v>
      </c>
      <c r="X34" s="420">
        <f t="shared" si="11"/>
        <v>6.8531999999999993</v>
      </c>
      <c r="Y34" s="420"/>
      <c r="Z34" s="420"/>
      <c r="AA34" s="420"/>
      <c r="AB34" s="207"/>
      <c r="AC34" s="420"/>
      <c r="AD34" s="420"/>
      <c r="AE34" s="420"/>
      <c r="AF34" s="420"/>
      <c r="AG34" s="420"/>
      <c r="AH34" s="420"/>
      <c r="AI34" s="207"/>
      <c r="AJ34" s="126"/>
      <c r="AK34" s="126"/>
      <c r="AL34" s="207"/>
      <c r="AM34" s="126"/>
      <c r="AN34" s="126"/>
      <c r="AO34" s="126"/>
      <c r="AP34" s="126"/>
      <c r="AQ34" s="126"/>
      <c r="AR34" s="126"/>
      <c r="AS34" s="207"/>
      <c r="AT34" s="126"/>
      <c r="AU34" s="126"/>
      <c r="AV34" s="207"/>
      <c r="AW34" s="126"/>
      <c r="AX34" s="207"/>
      <c r="AY34" s="126"/>
      <c r="AZ34" s="126"/>
      <c r="BA34" s="207"/>
      <c r="BB34" s="126"/>
      <c r="BC34" s="207"/>
      <c r="BD34" s="126"/>
      <c r="BE34" s="126"/>
      <c r="BF34" s="207"/>
      <c r="BG34" s="126"/>
      <c r="BH34" s="207"/>
      <c r="BI34" s="207"/>
      <c r="BJ34" s="207"/>
      <c r="BK34" s="207"/>
      <c r="BL34" s="207"/>
      <c r="BM34" s="207">
        <f t="shared" si="42"/>
        <v>3.3479999999999999</v>
      </c>
      <c r="BN34" s="207"/>
      <c r="BO34" s="207"/>
      <c r="BP34" s="207">
        <v>3.3479999999999999</v>
      </c>
      <c r="BQ34" s="207"/>
      <c r="BR34" s="207">
        <f>BU34</f>
        <v>3.3479999999999999</v>
      </c>
      <c r="BS34" s="207"/>
      <c r="BT34" s="207"/>
      <c r="BU34" s="207">
        <v>3.3479999999999999</v>
      </c>
      <c r="BV34" s="207"/>
      <c r="BW34" s="207">
        <f t="shared" si="46"/>
        <v>3.5051999999999999</v>
      </c>
      <c r="BX34" s="207"/>
      <c r="BY34" s="207"/>
      <c r="BZ34" s="207">
        <v>3.5051999999999999</v>
      </c>
      <c r="CA34" s="207"/>
      <c r="CB34" s="207">
        <f>CE34</f>
        <v>3.5051999999999999</v>
      </c>
      <c r="CC34" s="207"/>
      <c r="CD34" s="207"/>
      <c r="CE34" s="207">
        <v>3.5051999999999999</v>
      </c>
      <c r="CF34" s="207"/>
      <c r="CG34" s="207"/>
      <c r="CH34" s="207"/>
      <c r="CI34" s="207"/>
      <c r="CJ34" s="207"/>
      <c r="CK34" s="207"/>
      <c r="CL34" s="207">
        <f t="shared" si="19"/>
        <v>6.8531999999999993</v>
      </c>
      <c r="CM34" s="207"/>
      <c r="CN34" s="207"/>
      <c r="CO34" s="207">
        <f>AL34+AV34+BK34+BU34+CE34</f>
        <v>6.8531999999999993</v>
      </c>
      <c r="CP34" s="207"/>
      <c r="CQ34" s="208"/>
      <c r="CR34" s="547">
        <f t="shared" si="21"/>
        <v>0</v>
      </c>
      <c r="CS34" s="547"/>
      <c r="CT34" s="547"/>
      <c r="CU34" s="547"/>
      <c r="CV34" s="547"/>
      <c r="CW34" s="547"/>
      <c r="CX34" s="547"/>
    </row>
    <row r="35" spans="1:102" s="419" customFormat="1" x14ac:dyDescent="0.25">
      <c r="A35" s="46"/>
      <c r="B35" s="170"/>
      <c r="C35" s="50"/>
      <c r="D35" s="420"/>
      <c r="E35" s="420"/>
      <c r="F35" s="420"/>
      <c r="G35" s="420"/>
      <c r="H35" s="207"/>
      <c r="I35" s="207">
        <f t="shared" si="4"/>
        <v>0</v>
      </c>
      <c r="J35" s="420"/>
      <c r="K35" s="420"/>
      <c r="L35" s="207">
        <f t="shared" si="5"/>
        <v>0</v>
      </c>
      <c r="M35" s="420"/>
      <c r="N35" s="420"/>
      <c r="O35" s="207">
        <f t="shared" si="6"/>
        <v>0</v>
      </c>
      <c r="P35" s="126"/>
      <c r="Q35" s="126"/>
      <c r="R35" s="126"/>
      <c r="S35" s="126"/>
      <c r="T35" s="207">
        <f t="shared" si="7"/>
        <v>0</v>
      </c>
      <c r="U35" s="207">
        <f t="shared" si="8"/>
        <v>0</v>
      </c>
      <c r="V35" s="420">
        <f t="shared" si="9"/>
        <v>0</v>
      </c>
      <c r="W35" s="420">
        <f t="shared" si="10"/>
        <v>0</v>
      </c>
      <c r="X35" s="420">
        <f t="shared" si="11"/>
        <v>0</v>
      </c>
      <c r="Y35" s="420"/>
      <c r="Z35" s="420"/>
      <c r="AA35" s="420"/>
      <c r="AB35" s="207"/>
      <c r="AC35" s="420"/>
      <c r="AD35" s="420"/>
      <c r="AE35" s="420"/>
      <c r="AF35" s="420"/>
      <c r="AG35" s="420"/>
      <c r="AH35" s="420"/>
      <c r="AI35" s="207"/>
      <c r="AJ35" s="126"/>
      <c r="AK35" s="126"/>
      <c r="AL35" s="207"/>
      <c r="AM35" s="126"/>
      <c r="AN35" s="126">
        <v>0</v>
      </c>
      <c r="AO35" s="126"/>
      <c r="AP35" s="126"/>
      <c r="AQ35" s="126">
        <v>0</v>
      </c>
      <c r="AR35" s="126"/>
      <c r="AS35" s="207"/>
      <c r="AT35" s="126"/>
      <c r="AU35" s="126"/>
      <c r="AV35" s="207"/>
      <c r="AW35" s="126"/>
      <c r="AX35" s="207"/>
      <c r="AY35" s="126"/>
      <c r="AZ35" s="126"/>
      <c r="BA35" s="207"/>
      <c r="BB35" s="126"/>
      <c r="BC35" s="207"/>
      <c r="BD35" s="126"/>
      <c r="BE35" s="126"/>
      <c r="BF35" s="207"/>
      <c r="BG35" s="126"/>
      <c r="BH35" s="207">
        <f>'3'!AH35*1.2</f>
        <v>0</v>
      </c>
      <c r="BI35" s="207"/>
      <c r="BJ35" s="207"/>
      <c r="BK35" s="207">
        <f t="shared" si="26"/>
        <v>0</v>
      </c>
      <c r="BL35" s="207"/>
      <c r="BM35" s="207"/>
      <c r="BN35" s="207"/>
      <c r="BO35" s="207"/>
      <c r="BP35" s="207"/>
      <c r="BQ35" s="207"/>
      <c r="BR35" s="207">
        <f>'3'!AR35*1.2</f>
        <v>0</v>
      </c>
      <c r="BS35" s="207"/>
      <c r="BT35" s="207"/>
      <c r="BU35" s="207">
        <f t="shared" ref="BU35:BU38" si="47">BR35</f>
        <v>0</v>
      </c>
      <c r="BV35" s="207"/>
      <c r="BW35" s="207"/>
      <c r="BX35" s="207"/>
      <c r="BY35" s="207"/>
      <c r="BZ35" s="207"/>
      <c r="CA35" s="207"/>
      <c r="CB35" s="207">
        <f>'3'!BB35*1.2</f>
        <v>0</v>
      </c>
      <c r="CC35" s="207"/>
      <c r="CD35" s="207"/>
      <c r="CE35" s="207">
        <v>0</v>
      </c>
      <c r="CF35" s="207"/>
      <c r="CG35" s="207">
        <f t="shared" si="17"/>
        <v>0</v>
      </c>
      <c r="CH35" s="207"/>
      <c r="CI35" s="207"/>
      <c r="CJ35" s="207"/>
      <c r="CK35" s="207"/>
      <c r="CL35" s="207">
        <f t="shared" si="19"/>
        <v>0</v>
      </c>
      <c r="CM35" s="207"/>
      <c r="CN35" s="207"/>
      <c r="CO35" s="207">
        <f t="shared" si="36"/>
        <v>0</v>
      </c>
      <c r="CP35" s="207"/>
      <c r="CQ35" s="208"/>
      <c r="CR35" s="547">
        <f t="shared" si="21"/>
        <v>0</v>
      </c>
      <c r="CS35" s="547"/>
      <c r="CT35" s="547"/>
      <c r="CU35" s="547"/>
      <c r="CV35" s="547"/>
      <c r="CW35" s="547"/>
      <c r="CX35" s="547"/>
    </row>
    <row r="36" spans="1:102" ht="30.75" customHeight="1" x14ac:dyDescent="0.25">
      <c r="A36" s="46" t="s">
        <v>553</v>
      </c>
      <c r="B36" s="170" t="s">
        <v>523</v>
      </c>
      <c r="C36" s="50"/>
      <c r="D36" s="332"/>
      <c r="E36" s="332"/>
      <c r="F36" s="332">
        <v>0</v>
      </c>
      <c r="G36" s="332"/>
      <c r="H36" s="207"/>
      <c r="I36" s="207">
        <f t="shared" si="4"/>
        <v>0</v>
      </c>
      <c r="J36" s="332"/>
      <c r="K36" s="332"/>
      <c r="L36" s="207">
        <f t="shared" si="5"/>
        <v>0</v>
      </c>
      <c r="M36" s="332"/>
      <c r="N36" s="332"/>
      <c r="O36" s="207">
        <f t="shared" si="6"/>
        <v>0</v>
      </c>
      <c r="P36" s="126"/>
      <c r="Q36" s="126"/>
      <c r="R36" s="126"/>
      <c r="S36" s="126"/>
      <c r="T36" s="207">
        <f t="shared" si="7"/>
        <v>0</v>
      </c>
      <c r="U36" s="207">
        <f t="shared" si="8"/>
        <v>0</v>
      </c>
      <c r="V36" s="332">
        <f t="shared" si="9"/>
        <v>0</v>
      </c>
      <c r="W36" s="332">
        <f t="shared" si="10"/>
        <v>0</v>
      </c>
      <c r="X36" s="332">
        <f t="shared" si="11"/>
        <v>0</v>
      </c>
      <c r="Y36" s="332"/>
      <c r="Z36" s="332"/>
      <c r="AA36" s="332"/>
      <c r="AB36" s="207">
        <f t="shared" si="12"/>
        <v>0</v>
      </c>
      <c r="AC36" s="332"/>
      <c r="AD36" s="332"/>
      <c r="AE36" s="332"/>
      <c r="AF36" s="332"/>
      <c r="AG36" s="332"/>
      <c r="AH36" s="332"/>
      <c r="AI36" s="207">
        <v>0</v>
      </c>
      <c r="AJ36" s="126"/>
      <c r="AK36" s="126"/>
      <c r="AL36" s="207">
        <v>0</v>
      </c>
      <c r="AM36" s="126"/>
      <c r="AN36" s="126">
        <v>0</v>
      </c>
      <c r="AO36" s="126"/>
      <c r="AP36" s="126"/>
      <c r="AQ36" s="126">
        <v>0</v>
      </c>
      <c r="AR36" s="126"/>
      <c r="AS36" s="207">
        <v>0</v>
      </c>
      <c r="AT36" s="126"/>
      <c r="AU36" s="126"/>
      <c r="AV36" s="207">
        <v>0</v>
      </c>
      <c r="AW36" s="126"/>
      <c r="AX36" s="207">
        <v>0</v>
      </c>
      <c r="AY36" s="126"/>
      <c r="AZ36" s="126"/>
      <c r="BA36" s="207">
        <v>0</v>
      </c>
      <c r="BB36" s="126"/>
      <c r="BC36" s="207">
        <v>0</v>
      </c>
      <c r="BD36" s="126"/>
      <c r="BE36" s="126"/>
      <c r="BF36" s="207">
        <v>0</v>
      </c>
      <c r="BG36" s="126"/>
      <c r="BH36" s="207">
        <f>'3'!AH36*1.2</f>
        <v>0</v>
      </c>
      <c r="BI36" s="207"/>
      <c r="BJ36" s="207"/>
      <c r="BK36" s="207">
        <f t="shared" si="26"/>
        <v>0</v>
      </c>
      <c r="BL36" s="207"/>
      <c r="BM36" s="207">
        <v>0</v>
      </c>
      <c r="BN36" s="207"/>
      <c r="BO36" s="207"/>
      <c r="BP36" s="207">
        <v>0</v>
      </c>
      <c r="BQ36" s="207"/>
      <c r="BR36" s="207">
        <f>'3'!AR36*1.2</f>
        <v>0</v>
      </c>
      <c r="BS36" s="207"/>
      <c r="BT36" s="207"/>
      <c r="BU36" s="207">
        <f t="shared" si="47"/>
        <v>0</v>
      </c>
      <c r="BV36" s="207"/>
      <c r="BW36" s="207">
        <v>0</v>
      </c>
      <c r="BX36" s="207"/>
      <c r="BY36" s="207"/>
      <c r="BZ36" s="207">
        <v>0</v>
      </c>
      <c r="CA36" s="207"/>
      <c r="CB36" s="207">
        <f>'3'!BB36*1.2</f>
        <v>0</v>
      </c>
      <c r="CC36" s="207"/>
      <c r="CD36" s="207"/>
      <c r="CE36" s="207">
        <f t="shared" ref="CE36:CE38" si="48">CB36</f>
        <v>0</v>
      </c>
      <c r="CF36" s="207"/>
      <c r="CG36" s="207">
        <f t="shared" si="17"/>
        <v>0</v>
      </c>
      <c r="CH36" s="207"/>
      <c r="CI36" s="207"/>
      <c r="CJ36" s="207">
        <f t="shared" si="18"/>
        <v>0</v>
      </c>
      <c r="CK36" s="207"/>
      <c r="CL36" s="207">
        <f t="shared" si="19"/>
        <v>0</v>
      </c>
      <c r="CM36" s="207"/>
      <c r="CN36" s="207"/>
      <c r="CO36" s="207">
        <f t="shared" si="36"/>
        <v>0</v>
      </c>
      <c r="CP36" s="207"/>
      <c r="CQ36" s="208">
        <f t="shared" si="3"/>
        <v>0</v>
      </c>
      <c r="CR36" s="547">
        <f t="shared" si="21"/>
        <v>0</v>
      </c>
      <c r="CS36" s="547"/>
      <c r="CT36" s="547"/>
      <c r="CU36" s="547"/>
      <c r="CV36" s="547"/>
      <c r="CW36" s="547"/>
      <c r="CX36" s="547"/>
    </row>
    <row r="37" spans="1:102" ht="46.5" customHeight="1" x14ac:dyDescent="0.25">
      <c r="A37" s="46" t="s">
        <v>554</v>
      </c>
      <c r="B37" s="170" t="s">
        <v>522</v>
      </c>
      <c r="C37" s="50"/>
      <c r="D37" s="332"/>
      <c r="E37" s="332"/>
      <c r="F37" s="332">
        <v>0</v>
      </c>
      <c r="G37" s="332"/>
      <c r="H37" s="207"/>
      <c r="I37" s="207">
        <f t="shared" si="4"/>
        <v>0</v>
      </c>
      <c r="J37" s="332"/>
      <c r="K37" s="332"/>
      <c r="L37" s="207">
        <f t="shared" si="5"/>
        <v>0</v>
      </c>
      <c r="M37" s="332"/>
      <c r="N37" s="332"/>
      <c r="O37" s="207">
        <f t="shared" si="6"/>
        <v>0</v>
      </c>
      <c r="P37" s="126"/>
      <c r="Q37" s="126"/>
      <c r="R37" s="126"/>
      <c r="S37" s="126"/>
      <c r="T37" s="207">
        <f t="shared" si="7"/>
        <v>0</v>
      </c>
      <c r="U37" s="207">
        <f t="shared" si="8"/>
        <v>0</v>
      </c>
      <c r="V37" s="332">
        <f t="shared" si="9"/>
        <v>0</v>
      </c>
      <c r="W37" s="332">
        <f t="shared" si="10"/>
        <v>0</v>
      </c>
      <c r="X37" s="332">
        <f t="shared" si="11"/>
        <v>0</v>
      </c>
      <c r="Y37" s="332"/>
      <c r="Z37" s="332"/>
      <c r="AA37" s="332"/>
      <c r="AB37" s="207">
        <f t="shared" si="12"/>
        <v>0</v>
      </c>
      <c r="AC37" s="332"/>
      <c r="AD37" s="332"/>
      <c r="AE37" s="332"/>
      <c r="AF37" s="332"/>
      <c r="AG37" s="332"/>
      <c r="AH37" s="332"/>
      <c r="AI37" s="207">
        <v>0</v>
      </c>
      <c r="AJ37" s="126"/>
      <c r="AK37" s="126"/>
      <c r="AL37" s="207">
        <v>0</v>
      </c>
      <c r="AM37" s="126"/>
      <c r="AN37" s="126">
        <v>0</v>
      </c>
      <c r="AO37" s="126"/>
      <c r="AP37" s="126"/>
      <c r="AQ37" s="126">
        <v>0</v>
      </c>
      <c r="AR37" s="126"/>
      <c r="AS37" s="207">
        <v>0</v>
      </c>
      <c r="AT37" s="126"/>
      <c r="AU37" s="126"/>
      <c r="AV37" s="207">
        <v>0</v>
      </c>
      <c r="AW37" s="126"/>
      <c r="AX37" s="207">
        <v>0</v>
      </c>
      <c r="AY37" s="126"/>
      <c r="AZ37" s="126"/>
      <c r="BA37" s="207">
        <v>0</v>
      </c>
      <c r="BB37" s="126"/>
      <c r="BC37" s="207">
        <v>0</v>
      </c>
      <c r="BD37" s="126"/>
      <c r="BE37" s="126"/>
      <c r="BF37" s="207">
        <v>0</v>
      </c>
      <c r="BG37" s="126"/>
      <c r="BH37" s="207">
        <f>'3'!AH37*1.2</f>
        <v>0</v>
      </c>
      <c r="BI37" s="207"/>
      <c r="BJ37" s="207"/>
      <c r="BK37" s="207">
        <f t="shared" si="26"/>
        <v>0</v>
      </c>
      <c r="BL37" s="207"/>
      <c r="BM37" s="207">
        <v>0</v>
      </c>
      <c r="BN37" s="207"/>
      <c r="BO37" s="207"/>
      <c r="BP37" s="207">
        <v>0</v>
      </c>
      <c r="BQ37" s="207"/>
      <c r="BR37" s="207">
        <f>'3'!AR37*1.2</f>
        <v>0</v>
      </c>
      <c r="BS37" s="207"/>
      <c r="BT37" s="207"/>
      <c r="BU37" s="207">
        <f t="shared" si="47"/>
        <v>0</v>
      </c>
      <c r="BV37" s="207"/>
      <c r="BW37" s="207">
        <v>0</v>
      </c>
      <c r="BX37" s="207"/>
      <c r="BY37" s="207"/>
      <c r="BZ37" s="207">
        <v>0</v>
      </c>
      <c r="CA37" s="207"/>
      <c r="CB37" s="207">
        <f>'3'!BB37*1.2</f>
        <v>0</v>
      </c>
      <c r="CC37" s="207"/>
      <c r="CD37" s="207"/>
      <c r="CE37" s="207">
        <f t="shared" si="48"/>
        <v>0</v>
      </c>
      <c r="CF37" s="207"/>
      <c r="CG37" s="207">
        <f t="shared" si="17"/>
        <v>0</v>
      </c>
      <c r="CH37" s="207"/>
      <c r="CI37" s="207"/>
      <c r="CJ37" s="207">
        <f t="shared" si="18"/>
        <v>0</v>
      </c>
      <c r="CK37" s="207"/>
      <c r="CL37" s="207">
        <f t="shared" si="19"/>
        <v>0</v>
      </c>
      <c r="CM37" s="207"/>
      <c r="CN37" s="207"/>
      <c r="CO37" s="207">
        <f t="shared" si="36"/>
        <v>0</v>
      </c>
      <c r="CP37" s="207"/>
      <c r="CQ37" s="208">
        <f t="shared" si="3"/>
        <v>0</v>
      </c>
      <c r="CR37" s="547">
        <f t="shared" si="21"/>
        <v>0</v>
      </c>
      <c r="CS37" s="547"/>
      <c r="CT37" s="547"/>
      <c r="CU37" s="547"/>
      <c r="CV37" s="547"/>
      <c r="CW37" s="547"/>
      <c r="CX37" s="547"/>
    </row>
    <row r="38" spans="1:102" ht="97.5" customHeight="1" x14ac:dyDescent="0.25">
      <c r="A38" s="46" t="s">
        <v>555</v>
      </c>
      <c r="B38" s="170" t="s">
        <v>749</v>
      </c>
      <c r="C38" s="50"/>
      <c r="D38" s="332"/>
      <c r="E38" s="332"/>
      <c r="F38" s="332">
        <v>0</v>
      </c>
      <c r="G38" s="332"/>
      <c r="H38" s="207"/>
      <c r="I38" s="207">
        <f t="shared" si="4"/>
        <v>0</v>
      </c>
      <c r="J38" s="332"/>
      <c r="K38" s="332"/>
      <c r="L38" s="207">
        <f t="shared" si="5"/>
        <v>0</v>
      </c>
      <c r="M38" s="332"/>
      <c r="N38" s="332"/>
      <c r="O38" s="207">
        <f t="shared" si="6"/>
        <v>0</v>
      </c>
      <c r="P38" s="126"/>
      <c r="Q38" s="126"/>
      <c r="R38" s="126"/>
      <c r="S38" s="126"/>
      <c r="T38" s="207">
        <f t="shared" si="7"/>
        <v>0</v>
      </c>
      <c r="U38" s="207">
        <f t="shared" si="8"/>
        <v>0</v>
      </c>
      <c r="V38" s="332">
        <f t="shared" si="9"/>
        <v>0</v>
      </c>
      <c r="W38" s="332">
        <f t="shared" si="10"/>
        <v>0</v>
      </c>
      <c r="X38" s="332">
        <f t="shared" si="11"/>
        <v>0</v>
      </c>
      <c r="Y38" s="332"/>
      <c r="Z38" s="332"/>
      <c r="AA38" s="332"/>
      <c r="AB38" s="207">
        <f t="shared" si="12"/>
        <v>0</v>
      </c>
      <c r="AC38" s="332"/>
      <c r="AD38" s="332"/>
      <c r="AE38" s="332"/>
      <c r="AF38" s="332"/>
      <c r="AG38" s="332"/>
      <c r="AH38" s="332"/>
      <c r="AI38" s="207">
        <v>0</v>
      </c>
      <c r="AJ38" s="126"/>
      <c r="AK38" s="126"/>
      <c r="AL38" s="207">
        <v>0</v>
      </c>
      <c r="AM38" s="126"/>
      <c r="AN38" s="126">
        <v>0</v>
      </c>
      <c r="AO38" s="126"/>
      <c r="AP38" s="126"/>
      <c r="AQ38" s="126">
        <v>0</v>
      </c>
      <c r="AR38" s="126"/>
      <c r="AS38" s="207">
        <v>0</v>
      </c>
      <c r="AT38" s="126"/>
      <c r="AU38" s="126"/>
      <c r="AV38" s="207">
        <v>0</v>
      </c>
      <c r="AW38" s="126"/>
      <c r="AX38" s="207">
        <v>0</v>
      </c>
      <c r="AY38" s="126"/>
      <c r="AZ38" s="126"/>
      <c r="BA38" s="207">
        <v>0</v>
      </c>
      <c r="BB38" s="126"/>
      <c r="BC38" s="207">
        <v>0</v>
      </c>
      <c r="BD38" s="126"/>
      <c r="BE38" s="126"/>
      <c r="BF38" s="207">
        <v>0</v>
      </c>
      <c r="BG38" s="126"/>
      <c r="BH38" s="207">
        <f>'3'!AH38*1.2</f>
        <v>0</v>
      </c>
      <c r="BI38" s="207"/>
      <c r="BJ38" s="207"/>
      <c r="BK38" s="207">
        <f t="shared" si="26"/>
        <v>0</v>
      </c>
      <c r="BL38" s="207"/>
      <c r="BM38" s="207">
        <v>0</v>
      </c>
      <c r="BN38" s="207"/>
      <c r="BO38" s="207"/>
      <c r="BP38" s="207">
        <v>0</v>
      </c>
      <c r="BQ38" s="207"/>
      <c r="BR38" s="207">
        <f>'3'!AR38*1.2</f>
        <v>0</v>
      </c>
      <c r="BS38" s="207"/>
      <c r="BT38" s="207"/>
      <c r="BU38" s="207">
        <f t="shared" si="47"/>
        <v>0</v>
      </c>
      <c r="BV38" s="207"/>
      <c r="BW38" s="207">
        <v>0</v>
      </c>
      <c r="BX38" s="207"/>
      <c r="BY38" s="207"/>
      <c r="BZ38" s="207">
        <v>0</v>
      </c>
      <c r="CA38" s="207"/>
      <c r="CB38" s="207">
        <f>'3'!BB38*1.2</f>
        <v>0</v>
      </c>
      <c r="CC38" s="207"/>
      <c r="CD38" s="207"/>
      <c r="CE38" s="207">
        <f t="shared" si="48"/>
        <v>0</v>
      </c>
      <c r="CF38" s="207"/>
      <c r="CG38" s="207">
        <f t="shared" si="17"/>
        <v>0</v>
      </c>
      <c r="CH38" s="207"/>
      <c r="CI38" s="207"/>
      <c r="CJ38" s="207">
        <f t="shared" si="18"/>
        <v>0</v>
      </c>
      <c r="CK38" s="207"/>
      <c r="CL38" s="207">
        <f t="shared" si="19"/>
        <v>0</v>
      </c>
      <c r="CM38" s="207"/>
      <c r="CN38" s="207"/>
      <c r="CO38" s="207">
        <f t="shared" si="36"/>
        <v>0</v>
      </c>
      <c r="CP38" s="207"/>
      <c r="CQ38" s="208">
        <f t="shared" si="3"/>
        <v>0</v>
      </c>
      <c r="CR38" s="547">
        <f t="shared" si="21"/>
        <v>0</v>
      </c>
      <c r="CS38" s="547"/>
      <c r="CT38" s="547"/>
      <c r="CU38" s="547"/>
      <c r="CV38" s="547"/>
      <c r="CW38" s="547"/>
      <c r="CX38" s="547"/>
    </row>
    <row r="39" spans="1:102" s="422" customFormat="1" ht="48" customHeight="1" x14ac:dyDescent="0.25">
      <c r="A39" s="173" t="s">
        <v>551</v>
      </c>
      <c r="B39" s="171" t="s">
        <v>750</v>
      </c>
      <c r="C39" s="210"/>
      <c r="D39" s="218"/>
      <c r="E39" s="218">
        <v>2020</v>
      </c>
      <c r="F39" s="218">
        <v>2024</v>
      </c>
      <c r="G39" s="218"/>
      <c r="H39" s="208"/>
      <c r="I39" s="208">
        <f t="shared" si="4"/>
        <v>401.68232399999999</v>
      </c>
      <c r="J39" s="208">
        <f>J40+J91+J99+J104</f>
        <v>0</v>
      </c>
      <c r="K39" s="208">
        <f>K40+K91+K99+K104</f>
        <v>0</v>
      </c>
      <c r="L39" s="208">
        <f t="shared" si="5"/>
        <v>435.78260156200002</v>
      </c>
      <c r="M39" s="208">
        <f>M40+M91+M99+M104</f>
        <v>0</v>
      </c>
      <c r="N39" s="208">
        <f>N40+N91+N99+N104</f>
        <v>0</v>
      </c>
      <c r="O39" s="208">
        <f t="shared" si="6"/>
        <v>137.63700679999999</v>
      </c>
      <c r="P39" s="208">
        <f>P40+P91+P99+P104</f>
        <v>2.4</v>
      </c>
      <c r="Q39" s="208">
        <f>Q40+Q91+Q99+Q104</f>
        <v>3.4548000000000001</v>
      </c>
      <c r="R39" s="208">
        <f>R40+R91+R99+R104</f>
        <v>2.4</v>
      </c>
      <c r="S39" s="208">
        <f>S40+S91+S99+S104</f>
        <v>2.4</v>
      </c>
      <c r="T39" s="208">
        <f t="shared" si="7"/>
        <v>401.68232399999999</v>
      </c>
      <c r="U39" s="208">
        <f t="shared" si="8"/>
        <v>435.78260156200002</v>
      </c>
      <c r="V39" s="208">
        <f t="shared" si="9"/>
        <v>327.75266520000002</v>
      </c>
      <c r="W39" s="208">
        <f t="shared" si="10"/>
        <v>264.0453172</v>
      </c>
      <c r="X39" s="208">
        <f t="shared" si="11"/>
        <v>298.14559476200003</v>
      </c>
      <c r="Y39" s="208">
        <f t="shared" ref="Y39:AM39" si="49">Y40+Y91+Y99+Y104</f>
        <v>0</v>
      </c>
      <c r="Z39" s="208">
        <f t="shared" si="49"/>
        <v>0</v>
      </c>
      <c r="AA39" s="208">
        <f t="shared" si="49"/>
        <v>0</v>
      </c>
      <c r="AB39" s="208">
        <f t="shared" si="49"/>
        <v>0</v>
      </c>
      <c r="AC39" s="208">
        <f t="shared" si="49"/>
        <v>0</v>
      </c>
      <c r="AD39" s="208">
        <f t="shared" si="49"/>
        <v>0</v>
      </c>
      <c r="AE39" s="208">
        <f t="shared" si="49"/>
        <v>0</v>
      </c>
      <c r="AF39" s="208">
        <f t="shared" si="49"/>
        <v>0</v>
      </c>
      <c r="AG39" s="208">
        <f t="shared" si="49"/>
        <v>0</v>
      </c>
      <c r="AH39" s="208">
        <f t="shared" si="49"/>
        <v>0</v>
      </c>
      <c r="AI39" s="208">
        <f t="shared" si="49"/>
        <v>73.593999999999994</v>
      </c>
      <c r="AJ39" s="208">
        <f t="shared" si="49"/>
        <v>0</v>
      </c>
      <c r="AK39" s="208">
        <f t="shared" si="49"/>
        <v>0</v>
      </c>
      <c r="AL39" s="208">
        <f t="shared" si="49"/>
        <v>73.593999999999994</v>
      </c>
      <c r="AM39" s="208">
        <f t="shared" si="49"/>
        <v>0</v>
      </c>
      <c r="AN39" s="208">
        <v>73.929658799999984</v>
      </c>
      <c r="AO39" s="208">
        <v>0</v>
      </c>
      <c r="AP39" s="208">
        <v>0</v>
      </c>
      <c r="AQ39" s="208">
        <v>73.929658799999984</v>
      </c>
      <c r="AR39" s="208">
        <v>0</v>
      </c>
      <c r="AS39" s="208">
        <f t="shared" ref="AS39:CK39" si="50">AS40+AS91+AS99+AS104</f>
        <v>70.373000000000005</v>
      </c>
      <c r="AT39" s="208">
        <f t="shared" si="50"/>
        <v>0</v>
      </c>
      <c r="AU39" s="208">
        <f t="shared" si="50"/>
        <v>0</v>
      </c>
      <c r="AV39" s="208">
        <f t="shared" si="50"/>
        <v>70.373000000000005</v>
      </c>
      <c r="AW39" s="208">
        <f t="shared" si="50"/>
        <v>0</v>
      </c>
      <c r="AX39" s="208">
        <f t="shared" si="50"/>
        <v>63.707348000000003</v>
      </c>
      <c r="AY39" s="208">
        <f t="shared" si="50"/>
        <v>0</v>
      </c>
      <c r="AZ39" s="208">
        <f t="shared" si="50"/>
        <v>0</v>
      </c>
      <c r="BA39" s="208">
        <f t="shared" si="50"/>
        <v>63.707348000000003</v>
      </c>
      <c r="BB39" s="208">
        <f t="shared" si="50"/>
        <v>0</v>
      </c>
      <c r="BC39" s="208">
        <f t="shared" si="50"/>
        <v>81.842400000000012</v>
      </c>
      <c r="BD39" s="208">
        <f t="shared" si="50"/>
        <v>0</v>
      </c>
      <c r="BE39" s="208">
        <f t="shared" si="50"/>
        <v>0</v>
      </c>
      <c r="BF39" s="208">
        <f t="shared" si="50"/>
        <v>81.842400000000012</v>
      </c>
      <c r="BG39" s="208">
        <f t="shared" si="50"/>
        <v>0</v>
      </c>
      <c r="BH39" s="208">
        <f>BH40+BH91+BH99+BH104</f>
        <v>97.839435852000008</v>
      </c>
      <c r="BI39" s="208">
        <f t="shared" si="50"/>
        <v>0</v>
      </c>
      <c r="BJ39" s="208">
        <f t="shared" si="50"/>
        <v>0</v>
      </c>
      <c r="BK39" s="208">
        <f t="shared" si="50"/>
        <v>82.104435852000009</v>
      </c>
      <c r="BL39" s="208">
        <f t="shared" si="50"/>
        <v>15.734999999999999</v>
      </c>
      <c r="BM39" s="208">
        <f>BM40+BM91+BM99+BM34</f>
        <v>77.784000000000006</v>
      </c>
      <c r="BN39" s="208">
        <f t="shared" si="50"/>
        <v>0</v>
      </c>
      <c r="BO39" s="208">
        <f t="shared" si="50"/>
        <v>0</v>
      </c>
      <c r="BP39" s="208">
        <f>BP40+BP91+BP99+BP34</f>
        <v>77.784000000000006</v>
      </c>
      <c r="BQ39" s="208">
        <f t="shared" si="50"/>
        <v>0</v>
      </c>
      <c r="BR39" s="208">
        <f>BR40+BR91+BR99+BR34</f>
        <v>77.784000000000006</v>
      </c>
      <c r="BS39" s="208">
        <f t="shared" si="50"/>
        <v>0</v>
      </c>
      <c r="BT39" s="208">
        <f t="shared" si="50"/>
        <v>0</v>
      </c>
      <c r="BU39" s="208">
        <f>BU40+BU91+BU99+BU34</f>
        <v>77.784000000000006</v>
      </c>
      <c r="BV39" s="208">
        <f t="shared" si="50"/>
        <v>0</v>
      </c>
      <c r="BW39" s="208">
        <f>BW40+BW91+BW99+BW34</f>
        <v>83.943324000000004</v>
      </c>
      <c r="BX39" s="208">
        <f t="shared" si="50"/>
        <v>0</v>
      </c>
      <c r="BY39" s="208">
        <f t="shared" si="50"/>
        <v>0</v>
      </c>
      <c r="BZ39" s="208">
        <f>BZ40+BZ91+BZ99+BZ34</f>
        <v>83.943324000000004</v>
      </c>
      <c r="CA39" s="208">
        <f t="shared" si="50"/>
        <v>0</v>
      </c>
      <c r="CB39" s="208">
        <f>CB40+CB91+CB99+CB34</f>
        <v>117.78036571000001</v>
      </c>
      <c r="CC39" s="208">
        <f t="shared" si="50"/>
        <v>0</v>
      </c>
      <c r="CD39" s="208">
        <f t="shared" si="50"/>
        <v>0</v>
      </c>
      <c r="CE39" s="208">
        <f>CE40+CE91+CE99+CE34</f>
        <v>117.78036571000001</v>
      </c>
      <c r="CF39" s="208">
        <f t="shared" si="50"/>
        <v>0</v>
      </c>
      <c r="CG39" s="208">
        <f t="shared" si="50"/>
        <v>401.68232399999999</v>
      </c>
      <c r="CH39" s="208">
        <f t="shared" si="50"/>
        <v>0</v>
      </c>
      <c r="CI39" s="208">
        <f t="shared" si="50"/>
        <v>0</v>
      </c>
      <c r="CJ39" s="208">
        <f t="shared" si="50"/>
        <v>401.68232399999999</v>
      </c>
      <c r="CK39" s="208">
        <f t="shared" si="50"/>
        <v>0</v>
      </c>
      <c r="CL39" s="208">
        <f t="shared" si="19"/>
        <v>435.78260156200002</v>
      </c>
      <c r="CM39" s="208">
        <f>CM40+CM91+CM99+CM104</f>
        <v>0</v>
      </c>
      <c r="CN39" s="208">
        <f>CN40+CN91+CN99+CN104</f>
        <v>0</v>
      </c>
      <c r="CO39" s="208">
        <f>CO40+CO91+CO99+CO104</f>
        <v>435.78260156200002</v>
      </c>
      <c r="CP39" s="208"/>
      <c r="CQ39" s="208">
        <f t="shared" si="3"/>
        <v>449.17586036200004</v>
      </c>
      <c r="CR39" s="547">
        <f t="shared" si="21"/>
        <v>0</v>
      </c>
      <c r="CS39" s="547"/>
      <c r="CT39" s="547"/>
      <c r="CU39" s="547"/>
      <c r="CV39" s="547"/>
      <c r="CW39" s="547"/>
      <c r="CX39" s="547"/>
    </row>
    <row r="40" spans="1:102" ht="82.5" customHeight="1" x14ac:dyDescent="0.25">
      <c r="A40" s="46" t="s">
        <v>556</v>
      </c>
      <c r="B40" s="172" t="s">
        <v>764</v>
      </c>
      <c r="C40" s="50"/>
      <c r="D40" s="332"/>
      <c r="E40" s="332">
        <v>2020</v>
      </c>
      <c r="F40" s="332">
        <v>2024</v>
      </c>
      <c r="G40" s="332"/>
      <c r="H40" s="332"/>
      <c r="I40" s="207">
        <f t="shared" si="4"/>
        <v>266.71562399999999</v>
      </c>
      <c r="J40" s="207">
        <f t="shared" ref="J40:BQ40" si="51">J42</f>
        <v>0</v>
      </c>
      <c r="K40" s="207">
        <f t="shared" si="51"/>
        <v>0</v>
      </c>
      <c r="L40" s="207">
        <f t="shared" si="5"/>
        <v>266.42326275600004</v>
      </c>
      <c r="M40" s="207">
        <f t="shared" si="51"/>
        <v>0</v>
      </c>
      <c r="N40" s="207">
        <f t="shared" si="51"/>
        <v>0</v>
      </c>
      <c r="O40" s="207">
        <f t="shared" si="6"/>
        <v>102.61939999999998</v>
      </c>
      <c r="P40" s="207">
        <f t="shared" si="51"/>
        <v>2.4</v>
      </c>
      <c r="Q40" s="207">
        <f t="shared" si="51"/>
        <v>3.4548000000000001</v>
      </c>
      <c r="R40" s="207">
        <f t="shared" si="51"/>
        <v>2.4</v>
      </c>
      <c r="S40" s="207">
        <f t="shared" si="51"/>
        <v>2.4</v>
      </c>
      <c r="T40" s="207">
        <f t="shared" si="7"/>
        <v>266.71562399999999</v>
      </c>
      <c r="U40" s="207">
        <f t="shared" si="8"/>
        <v>266.42326275600004</v>
      </c>
      <c r="V40" s="207">
        <f t="shared" si="9"/>
        <v>209.63522399999999</v>
      </c>
      <c r="W40" s="207">
        <f t="shared" si="10"/>
        <v>164.09622400000001</v>
      </c>
      <c r="X40" s="207">
        <f t="shared" si="11"/>
        <v>163.80386275600006</v>
      </c>
      <c r="Y40" s="207">
        <f t="shared" si="51"/>
        <v>0</v>
      </c>
      <c r="Z40" s="207">
        <f t="shared" si="51"/>
        <v>0</v>
      </c>
      <c r="AA40" s="207">
        <f t="shared" si="51"/>
        <v>0</v>
      </c>
      <c r="AB40" s="207">
        <f t="shared" si="51"/>
        <v>0</v>
      </c>
      <c r="AC40" s="207">
        <f t="shared" si="51"/>
        <v>0</v>
      </c>
      <c r="AD40" s="207">
        <f t="shared" si="51"/>
        <v>0</v>
      </c>
      <c r="AE40" s="207">
        <f t="shared" si="51"/>
        <v>0</v>
      </c>
      <c r="AF40" s="207">
        <f t="shared" si="51"/>
        <v>0</v>
      </c>
      <c r="AG40" s="207">
        <f t="shared" si="51"/>
        <v>0</v>
      </c>
      <c r="AH40" s="207">
        <f t="shared" si="51"/>
        <v>0</v>
      </c>
      <c r="AI40" s="207">
        <f t="shared" si="51"/>
        <v>56.888999999999996</v>
      </c>
      <c r="AJ40" s="207">
        <f t="shared" si="51"/>
        <v>0</v>
      </c>
      <c r="AK40" s="207">
        <f t="shared" si="51"/>
        <v>0</v>
      </c>
      <c r="AL40" s="207">
        <f t="shared" si="51"/>
        <v>56.888999999999996</v>
      </c>
      <c r="AM40" s="207">
        <f t="shared" si="51"/>
        <v>0</v>
      </c>
      <c r="AN40" s="207">
        <v>57.080399999999983</v>
      </c>
      <c r="AO40" s="207">
        <v>0</v>
      </c>
      <c r="AP40" s="207">
        <v>0</v>
      </c>
      <c r="AQ40" s="207">
        <v>57.080399999999983</v>
      </c>
      <c r="AR40" s="207">
        <v>0</v>
      </c>
      <c r="AS40" s="207">
        <f t="shared" si="51"/>
        <v>46.932000000000002</v>
      </c>
      <c r="AT40" s="207">
        <f t="shared" si="51"/>
        <v>0</v>
      </c>
      <c r="AU40" s="207">
        <f t="shared" si="51"/>
        <v>0</v>
      </c>
      <c r="AV40" s="207">
        <f t="shared" si="51"/>
        <v>46.932000000000002</v>
      </c>
      <c r="AW40" s="207">
        <f t="shared" si="51"/>
        <v>0</v>
      </c>
      <c r="AX40" s="207">
        <f t="shared" ref="AX40:BB40" si="52">AX42</f>
        <v>45.539000000000001</v>
      </c>
      <c r="AY40" s="207">
        <f t="shared" si="52"/>
        <v>0</v>
      </c>
      <c r="AZ40" s="207">
        <f t="shared" si="52"/>
        <v>0</v>
      </c>
      <c r="BA40" s="207">
        <f t="shared" si="52"/>
        <v>45.539000000000001</v>
      </c>
      <c r="BB40" s="207">
        <f t="shared" si="52"/>
        <v>0</v>
      </c>
      <c r="BC40" s="207">
        <f t="shared" si="51"/>
        <v>56.070000000000007</v>
      </c>
      <c r="BD40" s="207">
        <f t="shared" si="51"/>
        <v>0</v>
      </c>
      <c r="BE40" s="207">
        <f t="shared" si="51"/>
        <v>0</v>
      </c>
      <c r="BF40" s="207">
        <f t="shared" si="51"/>
        <v>56.070000000000007</v>
      </c>
      <c r="BG40" s="207">
        <f t="shared" si="51"/>
        <v>0</v>
      </c>
      <c r="BH40" s="207">
        <f t="shared" si="51"/>
        <v>55.776438756000005</v>
      </c>
      <c r="BI40" s="207">
        <f t="shared" si="51"/>
        <v>0</v>
      </c>
      <c r="BJ40" s="207">
        <f t="shared" si="51"/>
        <v>0</v>
      </c>
      <c r="BK40" s="207">
        <f t="shared" si="51"/>
        <v>55.776438756000005</v>
      </c>
      <c r="BL40" s="207">
        <f t="shared" si="51"/>
        <v>0</v>
      </c>
      <c r="BM40" s="207">
        <f t="shared" si="51"/>
        <v>52.072524000000001</v>
      </c>
      <c r="BN40" s="207">
        <f t="shared" si="51"/>
        <v>0</v>
      </c>
      <c r="BO40" s="207">
        <f t="shared" si="51"/>
        <v>0</v>
      </c>
      <c r="BP40" s="207">
        <f t="shared" si="51"/>
        <v>52.072524000000001</v>
      </c>
      <c r="BQ40" s="207">
        <f t="shared" si="51"/>
        <v>0</v>
      </c>
      <c r="BR40" s="207">
        <f t="shared" ref="BR40:BV40" si="53">BR42</f>
        <v>52.072524000000001</v>
      </c>
      <c r="BS40" s="207">
        <f t="shared" si="53"/>
        <v>0</v>
      </c>
      <c r="BT40" s="207">
        <f t="shared" si="53"/>
        <v>0</v>
      </c>
      <c r="BU40" s="207">
        <f t="shared" si="53"/>
        <v>52.072524000000001</v>
      </c>
      <c r="BV40" s="207">
        <f t="shared" si="53"/>
        <v>0</v>
      </c>
      <c r="BW40" s="207">
        <f t="shared" ref="BW40:CO40" si="54">BW42</f>
        <v>54.993299999999998</v>
      </c>
      <c r="BX40" s="207">
        <f t="shared" si="54"/>
        <v>0</v>
      </c>
      <c r="BY40" s="207">
        <f t="shared" si="54"/>
        <v>0</v>
      </c>
      <c r="BZ40" s="207">
        <f t="shared" si="54"/>
        <v>54.993299999999998</v>
      </c>
      <c r="CA40" s="207">
        <f t="shared" si="54"/>
        <v>0</v>
      </c>
      <c r="CB40" s="207">
        <f t="shared" si="54"/>
        <v>54.993299999999998</v>
      </c>
      <c r="CC40" s="207">
        <f t="shared" si="54"/>
        <v>0</v>
      </c>
      <c r="CD40" s="207">
        <f t="shared" si="54"/>
        <v>0</v>
      </c>
      <c r="CE40" s="207">
        <f t="shared" si="54"/>
        <v>54.993299999999998</v>
      </c>
      <c r="CF40" s="207">
        <f t="shared" si="54"/>
        <v>0</v>
      </c>
      <c r="CG40" s="207">
        <f t="shared" si="54"/>
        <v>266.71562399999999</v>
      </c>
      <c r="CH40" s="207">
        <f t="shared" si="54"/>
        <v>0</v>
      </c>
      <c r="CI40" s="207">
        <f t="shared" si="54"/>
        <v>0</v>
      </c>
      <c r="CJ40" s="207">
        <f t="shared" si="54"/>
        <v>266.71562399999999</v>
      </c>
      <c r="CK40" s="207">
        <f t="shared" si="54"/>
        <v>0</v>
      </c>
      <c r="CL40" s="207">
        <f t="shared" si="19"/>
        <v>266.42326275600004</v>
      </c>
      <c r="CM40" s="207">
        <f t="shared" si="54"/>
        <v>0</v>
      </c>
      <c r="CN40" s="207">
        <f t="shared" si="54"/>
        <v>0</v>
      </c>
      <c r="CO40" s="207">
        <f t="shared" si="54"/>
        <v>266.42326275600004</v>
      </c>
      <c r="CP40" s="207"/>
      <c r="CQ40" s="208">
        <f t="shared" si="3"/>
        <v>275.99266275599996</v>
      </c>
      <c r="CR40" s="547">
        <f t="shared" si="21"/>
        <v>0</v>
      </c>
      <c r="CS40" s="547"/>
      <c r="CT40" s="547"/>
      <c r="CU40" s="547"/>
      <c r="CV40" s="547"/>
      <c r="CW40" s="547"/>
      <c r="CX40" s="547"/>
    </row>
    <row r="41" spans="1:102" ht="35.25" customHeight="1" x14ac:dyDescent="0.25">
      <c r="A41" s="46" t="s">
        <v>603</v>
      </c>
      <c r="B41" s="170" t="s">
        <v>765</v>
      </c>
      <c r="C41" s="50"/>
      <c r="D41" s="332"/>
      <c r="E41" s="332"/>
      <c r="F41" s="332"/>
      <c r="G41" s="332"/>
      <c r="H41" s="207"/>
      <c r="I41" s="207">
        <f t="shared" si="4"/>
        <v>0</v>
      </c>
      <c r="J41" s="332"/>
      <c r="K41" s="332"/>
      <c r="L41" s="207">
        <f t="shared" si="5"/>
        <v>0</v>
      </c>
      <c r="M41" s="332"/>
      <c r="N41" s="332"/>
      <c r="O41" s="207">
        <f t="shared" si="6"/>
        <v>0</v>
      </c>
      <c r="P41" s="126"/>
      <c r="Q41" s="126"/>
      <c r="R41" s="126"/>
      <c r="S41" s="126"/>
      <c r="T41" s="207">
        <f t="shared" si="7"/>
        <v>0</v>
      </c>
      <c r="U41" s="207">
        <f t="shared" si="8"/>
        <v>0</v>
      </c>
      <c r="V41" s="332">
        <f t="shared" si="9"/>
        <v>0</v>
      </c>
      <c r="W41" s="332">
        <f t="shared" si="10"/>
        <v>0</v>
      </c>
      <c r="X41" s="332">
        <f t="shared" si="11"/>
        <v>0</v>
      </c>
      <c r="Y41" s="332"/>
      <c r="Z41" s="332"/>
      <c r="AA41" s="332"/>
      <c r="AB41" s="207"/>
      <c r="AC41" s="332"/>
      <c r="AD41" s="332"/>
      <c r="AE41" s="332"/>
      <c r="AF41" s="332"/>
      <c r="AG41" s="332"/>
      <c r="AH41" s="332"/>
      <c r="AI41" s="126"/>
      <c r="AJ41" s="126"/>
      <c r="AK41" s="126"/>
      <c r="AL41" s="126"/>
      <c r="AM41" s="126"/>
      <c r="AN41" s="126">
        <v>0</v>
      </c>
      <c r="AO41" s="126"/>
      <c r="AP41" s="126"/>
      <c r="AQ41" s="126">
        <v>0</v>
      </c>
      <c r="AR41" s="126"/>
      <c r="AS41" s="126"/>
      <c r="AT41" s="126"/>
      <c r="AU41" s="126"/>
      <c r="AV41" s="126"/>
      <c r="AW41" s="126"/>
      <c r="AX41" s="126"/>
      <c r="AY41" s="126"/>
      <c r="AZ41" s="126"/>
      <c r="BA41" s="126"/>
      <c r="BB41" s="126"/>
      <c r="BC41" s="126"/>
      <c r="BD41" s="126"/>
      <c r="BE41" s="126"/>
      <c r="BF41" s="126"/>
      <c r="BG41" s="126"/>
      <c r="BH41" s="207"/>
      <c r="BI41" s="207"/>
      <c r="BJ41" s="207"/>
      <c r="BK41" s="207"/>
      <c r="BL41" s="207"/>
      <c r="BM41" s="207"/>
      <c r="BN41" s="207"/>
      <c r="BO41" s="207"/>
      <c r="BP41" s="207"/>
      <c r="BQ41" s="207"/>
      <c r="BR41" s="207"/>
      <c r="BS41" s="207"/>
      <c r="BT41" s="207"/>
      <c r="BU41" s="207"/>
      <c r="BV41" s="207"/>
      <c r="BW41" s="207"/>
      <c r="BX41" s="207"/>
      <c r="BY41" s="207"/>
      <c r="BZ41" s="207"/>
      <c r="CA41" s="207"/>
      <c r="CB41" s="207"/>
      <c r="CC41" s="207"/>
      <c r="CD41" s="207"/>
      <c r="CE41" s="207"/>
      <c r="CF41" s="207"/>
      <c r="CG41" s="207"/>
      <c r="CH41" s="207"/>
      <c r="CI41" s="207"/>
      <c r="CJ41" s="207"/>
      <c r="CK41" s="207"/>
      <c r="CL41" s="207">
        <f t="shared" si="19"/>
        <v>0</v>
      </c>
      <c r="CM41" s="207"/>
      <c r="CN41" s="207"/>
      <c r="CO41" s="207">
        <f t="shared" si="36"/>
        <v>0</v>
      </c>
      <c r="CP41" s="207"/>
      <c r="CQ41" s="208">
        <f t="shared" si="3"/>
        <v>0</v>
      </c>
      <c r="CR41" s="547">
        <f t="shared" si="21"/>
        <v>0</v>
      </c>
      <c r="CS41" s="547"/>
      <c r="CT41" s="547"/>
      <c r="CU41" s="547"/>
      <c r="CV41" s="547"/>
      <c r="CW41" s="547"/>
      <c r="CX41" s="547"/>
    </row>
    <row r="42" spans="1:102" ht="81" customHeight="1" x14ac:dyDescent="0.25">
      <c r="A42" s="46" t="s">
        <v>604</v>
      </c>
      <c r="B42" s="170" t="s">
        <v>766</v>
      </c>
      <c r="C42" s="50"/>
      <c r="D42" s="332"/>
      <c r="E42" s="332">
        <v>2020</v>
      </c>
      <c r="F42" s="332">
        <v>2024</v>
      </c>
      <c r="G42" s="332"/>
      <c r="H42" s="332"/>
      <c r="I42" s="284">
        <f t="shared" si="4"/>
        <v>266.71562399999999</v>
      </c>
      <c r="J42" s="284">
        <f>SUM(J43:J89)</f>
        <v>0</v>
      </c>
      <c r="K42" s="284">
        <f>SUM(K43:K89)</f>
        <v>0</v>
      </c>
      <c r="L42" s="284">
        <f t="shared" si="5"/>
        <v>266.42326275600004</v>
      </c>
      <c r="M42" s="284">
        <f>SUM(M43:M89)</f>
        <v>0</v>
      </c>
      <c r="N42" s="284">
        <f>SUM(N43:N89)</f>
        <v>0</v>
      </c>
      <c r="O42" s="284">
        <f t="shared" si="6"/>
        <v>102.61939999999998</v>
      </c>
      <c r="P42" s="284">
        <f>SUM(P43:P89)</f>
        <v>2.4</v>
      </c>
      <c r="Q42" s="284">
        <f>SUM(Q43:Q89)</f>
        <v>3.4548000000000001</v>
      </c>
      <c r="R42" s="284">
        <f>SUM(R43:R89)</f>
        <v>2.4</v>
      </c>
      <c r="S42" s="284">
        <f>SUM(S43:S89)</f>
        <v>2.4</v>
      </c>
      <c r="T42" s="284">
        <f t="shared" si="7"/>
        <v>266.71562399999999</v>
      </c>
      <c r="U42" s="284">
        <f t="shared" si="8"/>
        <v>266.42326275600004</v>
      </c>
      <c r="V42" s="284">
        <f t="shared" si="9"/>
        <v>209.63522399999999</v>
      </c>
      <c r="W42" s="284">
        <f t="shared" si="10"/>
        <v>164.09622400000001</v>
      </c>
      <c r="X42" s="284">
        <f t="shared" si="11"/>
        <v>163.80386275600006</v>
      </c>
      <c r="Y42" s="284">
        <f t="shared" ref="Y42:AM42" si="55">SUM(Y43:Y89)</f>
        <v>0</v>
      </c>
      <c r="Z42" s="284">
        <f t="shared" si="55"/>
        <v>0</v>
      </c>
      <c r="AA42" s="284">
        <f t="shared" si="55"/>
        <v>0</v>
      </c>
      <c r="AB42" s="284">
        <f t="shared" si="55"/>
        <v>0</v>
      </c>
      <c r="AC42" s="284">
        <f t="shared" si="55"/>
        <v>0</v>
      </c>
      <c r="AD42" s="284">
        <f t="shared" si="55"/>
        <v>0</v>
      </c>
      <c r="AE42" s="284">
        <f t="shared" si="55"/>
        <v>0</v>
      </c>
      <c r="AF42" s="284">
        <f t="shared" si="55"/>
        <v>0</v>
      </c>
      <c r="AG42" s="284">
        <f t="shared" si="55"/>
        <v>0</v>
      </c>
      <c r="AH42" s="284">
        <f t="shared" si="55"/>
        <v>0</v>
      </c>
      <c r="AI42" s="284">
        <f t="shared" si="55"/>
        <v>56.888999999999996</v>
      </c>
      <c r="AJ42" s="284">
        <f t="shared" si="55"/>
        <v>0</v>
      </c>
      <c r="AK42" s="284">
        <f t="shared" si="55"/>
        <v>0</v>
      </c>
      <c r="AL42" s="284">
        <f t="shared" si="55"/>
        <v>56.888999999999996</v>
      </c>
      <c r="AM42" s="284">
        <f t="shared" si="55"/>
        <v>0</v>
      </c>
      <c r="AN42" s="284">
        <v>57.080399999999983</v>
      </c>
      <c r="AO42" s="284">
        <v>0</v>
      </c>
      <c r="AP42" s="284">
        <v>0</v>
      </c>
      <c r="AQ42" s="284">
        <v>57.080399999999983</v>
      </c>
      <c r="AR42" s="284">
        <v>0</v>
      </c>
      <c r="AS42" s="284">
        <f t="shared" ref="AS42:CK42" si="56">SUM(AS43:AS89)</f>
        <v>46.932000000000002</v>
      </c>
      <c r="AT42" s="284">
        <f t="shared" si="56"/>
        <v>0</v>
      </c>
      <c r="AU42" s="284">
        <f t="shared" si="56"/>
        <v>0</v>
      </c>
      <c r="AV42" s="284">
        <f t="shared" si="56"/>
        <v>46.932000000000002</v>
      </c>
      <c r="AW42" s="284">
        <f t="shared" si="56"/>
        <v>0</v>
      </c>
      <c r="AX42" s="284">
        <f t="shared" si="56"/>
        <v>45.539000000000001</v>
      </c>
      <c r="AY42" s="284">
        <f t="shared" si="56"/>
        <v>0</v>
      </c>
      <c r="AZ42" s="284">
        <f t="shared" si="56"/>
        <v>0</v>
      </c>
      <c r="BA42" s="284">
        <f t="shared" si="56"/>
        <v>45.539000000000001</v>
      </c>
      <c r="BB42" s="284">
        <f t="shared" si="56"/>
        <v>0</v>
      </c>
      <c r="BC42" s="284">
        <f t="shared" si="56"/>
        <v>56.070000000000007</v>
      </c>
      <c r="BD42" s="284">
        <f t="shared" si="56"/>
        <v>0</v>
      </c>
      <c r="BE42" s="284">
        <f t="shared" si="56"/>
        <v>0</v>
      </c>
      <c r="BF42" s="284">
        <f t="shared" si="56"/>
        <v>56.070000000000007</v>
      </c>
      <c r="BG42" s="284">
        <f t="shared" si="56"/>
        <v>0</v>
      </c>
      <c r="BH42" s="284">
        <f t="shared" si="56"/>
        <v>55.776438756000005</v>
      </c>
      <c r="BI42" s="284">
        <f t="shared" si="56"/>
        <v>0</v>
      </c>
      <c r="BJ42" s="284">
        <f t="shared" si="56"/>
        <v>0</v>
      </c>
      <c r="BK42" s="284">
        <f t="shared" si="56"/>
        <v>55.776438756000005</v>
      </c>
      <c r="BL42" s="284">
        <f t="shared" si="56"/>
        <v>0</v>
      </c>
      <c r="BM42" s="284">
        <f t="shared" si="56"/>
        <v>52.072524000000001</v>
      </c>
      <c r="BN42" s="284">
        <f t="shared" si="56"/>
        <v>0</v>
      </c>
      <c r="BO42" s="284">
        <f t="shared" si="56"/>
        <v>0</v>
      </c>
      <c r="BP42" s="284">
        <f t="shared" si="56"/>
        <v>52.072524000000001</v>
      </c>
      <c r="BQ42" s="284">
        <f t="shared" si="56"/>
        <v>0</v>
      </c>
      <c r="BR42" s="284">
        <f t="shared" si="56"/>
        <v>52.072524000000001</v>
      </c>
      <c r="BS42" s="284">
        <f t="shared" si="56"/>
        <v>0</v>
      </c>
      <c r="BT42" s="284">
        <f t="shared" si="56"/>
        <v>0</v>
      </c>
      <c r="BU42" s="284">
        <f t="shared" si="56"/>
        <v>52.072524000000001</v>
      </c>
      <c r="BV42" s="284">
        <f t="shared" si="56"/>
        <v>0</v>
      </c>
      <c r="BW42" s="284">
        <f t="shared" si="56"/>
        <v>54.993299999999998</v>
      </c>
      <c r="BX42" s="284">
        <f t="shared" si="56"/>
        <v>0</v>
      </c>
      <c r="BY42" s="284">
        <f t="shared" si="56"/>
        <v>0</v>
      </c>
      <c r="BZ42" s="284">
        <f t="shared" si="56"/>
        <v>54.993299999999998</v>
      </c>
      <c r="CA42" s="284">
        <f t="shared" si="56"/>
        <v>0</v>
      </c>
      <c r="CB42" s="284">
        <f t="shared" si="56"/>
        <v>54.993299999999998</v>
      </c>
      <c r="CC42" s="284">
        <f t="shared" si="56"/>
        <v>0</v>
      </c>
      <c r="CD42" s="284">
        <f t="shared" si="56"/>
        <v>0</v>
      </c>
      <c r="CE42" s="284">
        <f t="shared" si="56"/>
        <v>54.993299999999998</v>
      </c>
      <c r="CF42" s="284">
        <f t="shared" si="56"/>
        <v>0</v>
      </c>
      <c r="CG42" s="284">
        <f t="shared" si="56"/>
        <v>266.71562399999999</v>
      </c>
      <c r="CH42" s="284">
        <f t="shared" si="56"/>
        <v>0</v>
      </c>
      <c r="CI42" s="284">
        <f t="shared" si="56"/>
        <v>0</v>
      </c>
      <c r="CJ42" s="284">
        <f t="shared" si="56"/>
        <v>266.71562399999999</v>
      </c>
      <c r="CK42" s="284">
        <f t="shared" si="56"/>
        <v>0</v>
      </c>
      <c r="CL42" s="284">
        <f t="shared" si="19"/>
        <v>266.42326275600004</v>
      </c>
      <c r="CM42" s="284">
        <f>SUM(CM43:CM89)</f>
        <v>0</v>
      </c>
      <c r="CN42" s="284">
        <f>SUM(CN43:CN89)</f>
        <v>0</v>
      </c>
      <c r="CO42" s="284">
        <f>SUM(CO43:CO89)</f>
        <v>266.42326275600004</v>
      </c>
      <c r="CP42" s="207"/>
      <c r="CQ42" s="208">
        <f t="shared" si="3"/>
        <v>275.99266275599996</v>
      </c>
      <c r="CR42" s="547">
        <f t="shared" si="21"/>
        <v>0</v>
      </c>
      <c r="CS42" s="547"/>
      <c r="CT42" s="547"/>
      <c r="CU42" s="547"/>
      <c r="CV42" s="547"/>
      <c r="CW42" s="547"/>
      <c r="CX42" s="547"/>
    </row>
    <row r="43" spans="1:102" ht="31.5" x14ac:dyDescent="0.25">
      <c r="A43" s="46"/>
      <c r="B43" s="282" t="s">
        <v>830</v>
      </c>
      <c r="C43" s="332" t="s">
        <v>806</v>
      </c>
      <c r="D43" s="332"/>
      <c r="E43" s="332">
        <v>2020</v>
      </c>
      <c r="F43" s="332">
        <v>2020</v>
      </c>
      <c r="G43" s="332"/>
      <c r="H43" s="332"/>
      <c r="I43" s="284">
        <f t="shared" si="4"/>
        <v>9.2870000000000008</v>
      </c>
      <c r="J43" s="187"/>
      <c r="K43" s="332"/>
      <c r="L43" s="284">
        <f t="shared" si="5"/>
        <v>9.2870000000000008</v>
      </c>
      <c r="M43" s="332"/>
      <c r="N43" s="332"/>
      <c r="O43" s="207">
        <f t="shared" si="6"/>
        <v>9.2843999999999998</v>
      </c>
      <c r="P43" s="126"/>
      <c r="Q43" s="126"/>
      <c r="R43" s="126"/>
      <c r="S43" s="126"/>
      <c r="T43" s="207">
        <f t="shared" si="7"/>
        <v>9.2870000000000008</v>
      </c>
      <c r="U43" s="207">
        <f t="shared" si="8"/>
        <v>9.2870000000000008</v>
      </c>
      <c r="V43" s="332">
        <f t="shared" si="9"/>
        <v>2.6000000000010459E-3</v>
      </c>
      <c r="W43" s="332">
        <f t="shared" si="10"/>
        <v>2.6000000000010459E-3</v>
      </c>
      <c r="X43" s="332">
        <f t="shared" si="11"/>
        <v>2.6000000000010459E-3</v>
      </c>
      <c r="Y43" s="332"/>
      <c r="Z43" s="332"/>
      <c r="AA43" s="332"/>
      <c r="AB43" s="207"/>
      <c r="AC43" s="332"/>
      <c r="AD43" s="332"/>
      <c r="AE43" s="332"/>
      <c r="AF43" s="332"/>
      <c r="AG43" s="332"/>
      <c r="AH43" s="332"/>
      <c r="AI43" s="284">
        <v>9.2870000000000008</v>
      </c>
      <c r="AJ43" s="284"/>
      <c r="AK43" s="126"/>
      <c r="AL43" s="284">
        <v>9.2870000000000008</v>
      </c>
      <c r="AM43" s="126"/>
      <c r="AN43" s="126">
        <v>9.2843999999999998</v>
      </c>
      <c r="AO43" s="126"/>
      <c r="AP43" s="126"/>
      <c r="AQ43" s="126">
        <v>9.2843999999999998</v>
      </c>
      <c r="AR43" s="126"/>
      <c r="AS43" s="284">
        <v>0</v>
      </c>
      <c r="AT43" s="126"/>
      <c r="AU43" s="126"/>
      <c r="AV43" s="126"/>
      <c r="AW43" s="126"/>
      <c r="AX43" s="284">
        <v>0</v>
      </c>
      <c r="AY43" s="126"/>
      <c r="AZ43" s="126"/>
      <c r="BA43" s="126"/>
      <c r="BB43" s="126"/>
      <c r="BC43" s="284">
        <v>0</v>
      </c>
      <c r="BD43" s="126"/>
      <c r="BE43" s="126"/>
      <c r="BF43" s="126"/>
      <c r="BG43" s="126"/>
      <c r="BH43" s="207">
        <f>'3'!AH43*1.2</f>
        <v>0</v>
      </c>
      <c r="BI43" s="207"/>
      <c r="BJ43" s="207"/>
      <c r="BK43" s="207">
        <f t="shared" ref="BK43:BK87" si="57">BH43</f>
        <v>0</v>
      </c>
      <c r="BL43" s="207"/>
      <c r="BM43" s="207">
        <v>0</v>
      </c>
      <c r="BN43" s="207"/>
      <c r="BO43" s="207"/>
      <c r="BP43" s="207"/>
      <c r="BQ43" s="207"/>
      <c r="BR43" s="207">
        <f>'3'!AR43*1.2</f>
        <v>0</v>
      </c>
      <c r="BS43" s="207"/>
      <c r="BT43" s="207"/>
      <c r="BU43" s="207">
        <f t="shared" ref="BU43:BU53" si="58">BR43</f>
        <v>0</v>
      </c>
      <c r="BV43" s="207"/>
      <c r="BW43" s="207">
        <v>0</v>
      </c>
      <c r="BX43" s="207"/>
      <c r="BY43" s="207"/>
      <c r="BZ43" s="207"/>
      <c r="CA43" s="207"/>
      <c r="CB43" s="207">
        <f>'3'!BB43*1.2</f>
        <v>0</v>
      </c>
      <c r="CC43" s="207"/>
      <c r="CD43" s="207"/>
      <c r="CE43" s="207">
        <f t="shared" ref="CE43:CE53" si="59">CB43</f>
        <v>0</v>
      </c>
      <c r="CF43" s="207"/>
      <c r="CG43" s="207">
        <f>CJ43</f>
        <v>9.2870000000000008</v>
      </c>
      <c r="CH43" s="207"/>
      <c r="CI43" s="207"/>
      <c r="CJ43" s="207">
        <f>AL43+AV43+BF43+BP43+BZ43</f>
        <v>9.2870000000000008</v>
      </c>
      <c r="CK43" s="207"/>
      <c r="CL43" s="207">
        <f t="shared" si="19"/>
        <v>9.2870000000000008</v>
      </c>
      <c r="CM43" s="207"/>
      <c r="CN43" s="207"/>
      <c r="CO43" s="207">
        <f>AL43+AV43+BK43+BU43+CE43</f>
        <v>9.2870000000000008</v>
      </c>
      <c r="CP43" s="207"/>
      <c r="CQ43" s="208">
        <f t="shared" si="3"/>
        <v>9.2843999999999998</v>
      </c>
      <c r="CR43" s="547">
        <f t="shared" si="21"/>
        <v>0</v>
      </c>
      <c r="CS43" s="547"/>
      <c r="CT43" s="547"/>
      <c r="CU43" s="547"/>
      <c r="CV43" s="547"/>
      <c r="CW43" s="547"/>
      <c r="CX43" s="547"/>
    </row>
    <row r="44" spans="1:102" x14ac:dyDescent="0.25">
      <c r="A44" s="46"/>
      <c r="B44" s="282" t="s">
        <v>807</v>
      </c>
      <c r="C44" s="332" t="s">
        <v>806</v>
      </c>
      <c r="D44" s="332"/>
      <c r="E44" s="332">
        <v>2020</v>
      </c>
      <c r="F44" s="332">
        <v>2020</v>
      </c>
      <c r="G44" s="332"/>
      <c r="H44" s="332"/>
      <c r="I44" s="284">
        <f t="shared" si="4"/>
        <v>21.847999999999999</v>
      </c>
      <c r="J44" s="187"/>
      <c r="K44" s="332"/>
      <c r="L44" s="284">
        <f t="shared" si="5"/>
        <v>21.847999999999999</v>
      </c>
      <c r="M44" s="332"/>
      <c r="N44" s="332"/>
      <c r="O44" s="207">
        <f t="shared" si="6"/>
        <v>21.845999999999997</v>
      </c>
      <c r="P44" s="126"/>
      <c r="Q44" s="126"/>
      <c r="R44" s="126"/>
      <c r="S44" s="126"/>
      <c r="T44" s="207">
        <f t="shared" si="7"/>
        <v>21.847999999999999</v>
      </c>
      <c r="U44" s="207">
        <f t="shared" si="8"/>
        <v>21.847999999999999</v>
      </c>
      <c r="V44" s="332">
        <f t="shared" si="9"/>
        <v>2.0000000000024443E-3</v>
      </c>
      <c r="W44" s="332">
        <f t="shared" si="10"/>
        <v>2.0000000000024443E-3</v>
      </c>
      <c r="X44" s="332">
        <f t="shared" si="11"/>
        <v>2.0000000000024443E-3</v>
      </c>
      <c r="Y44" s="332"/>
      <c r="Z44" s="332"/>
      <c r="AA44" s="332"/>
      <c r="AB44" s="207"/>
      <c r="AC44" s="332"/>
      <c r="AD44" s="332"/>
      <c r="AE44" s="332"/>
      <c r="AF44" s="332"/>
      <c r="AG44" s="332"/>
      <c r="AH44" s="332"/>
      <c r="AI44" s="284">
        <v>21.847999999999999</v>
      </c>
      <c r="AJ44" s="126"/>
      <c r="AK44" s="126"/>
      <c r="AL44" s="284">
        <v>21.847999999999999</v>
      </c>
      <c r="AM44" s="126"/>
      <c r="AN44" s="126">
        <v>21.845999999999997</v>
      </c>
      <c r="AO44" s="126"/>
      <c r="AP44" s="126"/>
      <c r="AQ44" s="126">
        <v>21.845999999999997</v>
      </c>
      <c r="AR44" s="126"/>
      <c r="AS44" s="284">
        <v>0</v>
      </c>
      <c r="AT44" s="126"/>
      <c r="AU44" s="126"/>
      <c r="AV44" s="126"/>
      <c r="AW44" s="126"/>
      <c r="AX44" s="284">
        <v>0</v>
      </c>
      <c r="AY44" s="126"/>
      <c r="AZ44" s="126"/>
      <c r="BA44" s="126"/>
      <c r="BB44" s="126"/>
      <c r="BC44" s="284">
        <v>0</v>
      </c>
      <c r="BD44" s="126"/>
      <c r="BE44" s="126"/>
      <c r="BF44" s="126"/>
      <c r="BG44" s="126"/>
      <c r="BH44" s="207">
        <f>'3'!AH44*1.2</f>
        <v>0</v>
      </c>
      <c r="BI44" s="207"/>
      <c r="BJ44" s="207"/>
      <c r="BK44" s="207">
        <f t="shared" si="57"/>
        <v>0</v>
      </c>
      <c r="BL44" s="207"/>
      <c r="BM44" s="207">
        <v>0</v>
      </c>
      <c r="BN44" s="207"/>
      <c r="BO44" s="207"/>
      <c r="BP44" s="207"/>
      <c r="BQ44" s="207"/>
      <c r="BR44" s="207">
        <f>'3'!AR44*1.2</f>
        <v>0</v>
      </c>
      <c r="BS44" s="207"/>
      <c r="BT44" s="207"/>
      <c r="BU44" s="207">
        <f t="shared" si="58"/>
        <v>0</v>
      </c>
      <c r="BV44" s="207"/>
      <c r="BW44" s="207">
        <v>0</v>
      </c>
      <c r="BX44" s="207"/>
      <c r="BY44" s="207"/>
      <c r="BZ44" s="207"/>
      <c r="CA44" s="207"/>
      <c r="CB44" s="207">
        <f>'3'!BB44*1.2</f>
        <v>0</v>
      </c>
      <c r="CC44" s="207"/>
      <c r="CD44" s="207"/>
      <c r="CE44" s="207">
        <f t="shared" si="59"/>
        <v>0</v>
      </c>
      <c r="CF44" s="207"/>
      <c r="CG44" s="207">
        <f t="shared" si="17"/>
        <v>21.847999999999999</v>
      </c>
      <c r="CH44" s="207"/>
      <c r="CI44" s="207"/>
      <c r="CJ44" s="207">
        <f t="shared" si="18"/>
        <v>21.847999999999999</v>
      </c>
      <c r="CK44" s="207"/>
      <c r="CL44" s="207">
        <f t="shared" si="19"/>
        <v>21.847999999999999</v>
      </c>
      <c r="CM44" s="207"/>
      <c r="CN44" s="207"/>
      <c r="CO44" s="207">
        <f t="shared" ref="CO44:CO113" si="60">AL44+AV44+BK44+BU44+CE44</f>
        <v>21.847999999999999</v>
      </c>
      <c r="CP44" s="207"/>
      <c r="CQ44" s="208">
        <f t="shared" si="3"/>
        <v>21.845999999999997</v>
      </c>
      <c r="CR44" s="547">
        <f t="shared" si="21"/>
        <v>0</v>
      </c>
      <c r="CS44" s="547"/>
      <c r="CT44" s="547"/>
      <c r="CU44" s="547"/>
      <c r="CV44" s="547"/>
      <c r="CW44" s="547"/>
      <c r="CX44" s="547"/>
    </row>
    <row r="45" spans="1:102" ht="31.5" x14ac:dyDescent="0.25">
      <c r="A45" s="46"/>
      <c r="B45" s="282" t="s">
        <v>831</v>
      </c>
      <c r="C45" s="332" t="s">
        <v>806</v>
      </c>
      <c r="D45" s="332"/>
      <c r="E45" s="332">
        <v>2020</v>
      </c>
      <c r="F45" s="332">
        <v>2020</v>
      </c>
      <c r="G45" s="332"/>
      <c r="H45" s="332"/>
      <c r="I45" s="284">
        <f t="shared" si="4"/>
        <v>1.3280000000000001</v>
      </c>
      <c r="J45" s="187"/>
      <c r="K45" s="332"/>
      <c r="L45" s="284">
        <f t="shared" si="5"/>
        <v>1.3280000000000001</v>
      </c>
      <c r="M45" s="332"/>
      <c r="N45" s="332"/>
      <c r="O45" s="207">
        <f t="shared" si="6"/>
        <v>1.3703999999999998</v>
      </c>
      <c r="P45" s="126"/>
      <c r="Q45" s="126"/>
      <c r="R45" s="126"/>
      <c r="S45" s="126"/>
      <c r="T45" s="207">
        <f t="shared" si="7"/>
        <v>1.3280000000000001</v>
      </c>
      <c r="U45" s="207">
        <f t="shared" si="8"/>
        <v>1.3280000000000001</v>
      </c>
      <c r="V45" s="332">
        <f t="shared" si="9"/>
        <v>-4.2399999999999771E-2</v>
      </c>
      <c r="W45" s="332">
        <f t="shared" si="10"/>
        <v>-4.2399999999999771E-2</v>
      </c>
      <c r="X45" s="332">
        <f t="shared" si="11"/>
        <v>-4.2399999999999771E-2</v>
      </c>
      <c r="Y45" s="332"/>
      <c r="Z45" s="332"/>
      <c r="AA45" s="332"/>
      <c r="AB45" s="207"/>
      <c r="AC45" s="332"/>
      <c r="AD45" s="332"/>
      <c r="AE45" s="332"/>
      <c r="AF45" s="332"/>
      <c r="AG45" s="332"/>
      <c r="AH45" s="332"/>
      <c r="AI45" s="284">
        <v>1.3280000000000001</v>
      </c>
      <c r="AJ45" s="126"/>
      <c r="AK45" s="126"/>
      <c r="AL45" s="284">
        <v>1.3280000000000001</v>
      </c>
      <c r="AM45" s="126"/>
      <c r="AN45" s="126">
        <v>1.3703999999999998</v>
      </c>
      <c r="AO45" s="126"/>
      <c r="AP45" s="126"/>
      <c r="AQ45" s="126">
        <v>1.3703999999999998</v>
      </c>
      <c r="AR45" s="126"/>
      <c r="AS45" s="284">
        <v>0</v>
      </c>
      <c r="AT45" s="126"/>
      <c r="AU45" s="126"/>
      <c r="AV45" s="126"/>
      <c r="AW45" s="126"/>
      <c r="AX45" s="284">
        <v>0</v>
      </c>
      <c r="AY45" s="126"/>
      <c r="AZ45" s="126"/>
      <c r="BA45" s="126"/>
      <c r="BB45" s="126"/>
      <c r="BC45" s="284">
        <v>0</v>
      </c>
      <c r="BD45" s="126"/>
      <c r="BE45" s="126"/>
      <c r="BF45" s="126"/>
      <c r="BG45" s="126"/>
      <c r="BH45" s="207">
        <f>'3'!AH45*1.2</f>
        <v>0</v>
      </c>
      <c r="BI45" s="207"/>
      <c r="BJ45" s="207"/>
      <c r="BK45" s="207">
        <f t="shared" si="57"/>
        <v>0</v>
      </c>
      <c r="BL45" s="207"/>
      <c r="BM45" s="207">
        <v>0</v>
      </c>
      <c r="BN45" s="207"/>
      <c r="BO45" s="207"/>
      <c r="BP45" s="207"/>
      <c r="BQ45" s="207"/>
      <c r="BR45" s="207">
        <f>'3'!AR45*1.2</f>
        <v>0</v>
      </c>
      <c r="BS45" s="207"/>
      <c r="BT45" s="207"/>
      <c r="BU45" s="207">
        <f t="shared" si="58"/>
        <v>0</v>
      </c>
      <c r="BV45" s="207"/>
      <c r="BW45" s="207">
        <v>0</v>
      </c>
      <c r="BX45" s="207"/>
      <c r="BY45" s="207"/>
      <c r="BZ45" s="207"/>
      <c r="CA45" s="207"/>
      <c r="CB45" s="207">
        <f>'3'!BB45*1.2</f>
        <v>0</v>
      </c>
      <c r="CC45" s="207"/>
      <c r="CD45" s="207"/>
      <c r="CE45" s="207">
        <f t="shared" si="59"/>
        <v>0</v>
      </c>
      <c r="CF45" s="207"/>
      <c r="CG45" s="207">
        <f t="shared" si="17"/>
        <v>1.3280000000000001</v>
      </c>
      <c r="CH45" s="207"/>
      <c r="CI45" s="207"/>
      <c r="CJ45" s="207">
        <f t="shared" si="18"/>
        <v>1.3280000000000001</v>
      </c>
      <c r="CK45" s="207"/>
      <c r="CL45" s="207">
        <f t="shared" si="19"/>
        <v>1.3280000000000001</v>
      </c>
      <c r="CM45" s="207"/>
      <c r="CN45" s="207"/>
      <c r="CO45" s="207">
        <f t="shared" si="60"/>
        <v>1.3280000000000001</v>
      </c>
      <c r="CP45" s="207"/>
      <c r="CQ45" s="208">
        <f t="shared" si="3"/>
        <v>1.3703999999999998</v>
      </c>
      <c r="CR45" s="547">
        <f t="shared" si="21"/>
        <v>0</v>
      </c>
      <c r="CS45" s="547"/>
      <c r="CT45" s="547"/>
      <c r="CU45" s="547"/>
      <c r="CV45" s="547"/>
      <c r="CW45" s="547"/>
      <c r="CX45" s="547"/>
    </row>
    <row r="46" spans="1:102" ht="31.5" x14ac:dyDescent="0.25">
      <c r="A46" s="46"/>
      <c r="B46" s="282" t="s">
        <v>832</v>
      </c>
      <c r="C46" s="332" t="s">
        <v>806</v>
      </c>
      <c r="D46" s="332"/>
      <c r="E46" s="332">
        <v>2020</v>
      </c>
      <c r="F46" s="332">
        <v>2020</v>
      </c>
      <c r="G46" s="332"/>
      <c r="H46" s="332"/>
      <c r="I46" s="284">
        <f t="shared" si="4"/>
        <v>1.44</v>
      </c>
      <c r="J46" s="187"/>
      <c r="K46" s="332"/>
      <c r="L46" s="284">
        <f t="shared" si="5"/>
        <v>1.44</v>
      </c>
      <c r="M46" s="332"/>
      <c r="N46" s="332"/>
      <c r="O46" s="207">
        <f t="shared" si="6"/>
        <v>1.4556</v>
      </c>
      <c r="P46" s="126"/>
      <c r="Q46" s="126"/>
      <c r="R46" s="126"/>
      <c r="S46" s="126"/>
      <c r="T46" s="207">
        <f t="shared" si="7"/>
        <v>1.44</v>
      </c>
      <c r="U46" s="207">
        <f t="shared" si="8"/>
        <v>1.44</v>
      </c>
      <c r="V46" s="332">
        <f t="shared" si="9"/>
        <v>-1.5600000000000058E-2</v>
      </c>
      <c r="W46" s="332">
        <f t="shared" si="10"/>
        <v>-1.5600000000000058E-2</v>
      </c>
      <c r="X46" s="332">
        <f t="shared" si="11"/>
        <v>-1.5600000000000058E-2</v>
      </c>
      <c r="Y46" s="332"/>
      <c r="Z46" s="332"/>
      <c r="AA46" s="332"/>
      <c r="AB46" s="207"/>
      <c r="AC46" s="332"/>
      <c r="AD46" s="332"/>
      <c r="AE46" s="332"/>
      <c r="AF46" s="332"/>
      <c r="AG46" s="332"/>
      <c r="AH46" s="332"/>
      <c r="AI46" s="284">
        <v>1.44</v>
      </c>
      <c r="AJ46" s="126"/>
      <c r="AK46" s="126"/>
      <c r="AL46" s="284">
        <v>1.44</v>
      </c>
      <c r="AM46" s="126"/>
      <c r="AN46" s="126">
        <v>1.4556</v>
      </c>
      <c r="AO46" s="126"/>
      <c r="AP46" s="126"/>
      <c r="AQ46" s="126">
        <v>1.4556</v>
      </c>
      <c r="AR46" s="126"/>
      <c r="AS46" s="284">
        <v>0</v>
      </c>
      <c r="AT46" s="126"/>
      <c r="AU46" s="126"/>
      <c r="AV46" s="126"/>
      <c r="AW46" s="126"/>
      <c r="AX46" s="284">
        <v>0</v>
      </c>
      <c r="AY46" s="126"/>
      <c r="AZ46" s="126"/>
      <c r="BA46" s="126"/>
      <c r="BB46" s="126"/>
      <c r="BC46" s="284">
        <v>0</v>
      </c>
      <c r="BD46" s="126"/>
      <c r="BE46" s="126"/>
      <c r="BF46" s="126"/>
      <c r="BG46" s="126"/>
      <c r="BH46" s="207">
        <f>'3'!AH46*1.2</f>
        <v>0</v>
      </c>
      <c r="BI46" s="207"/>
      <c r="BJ46" s="207"/>
      <c r="BK46" s="207">
        <f t="shared" si="57"/>
        <v>0</v>
      </c>
      <c r="BL46" s="207"/>
      <c r="BM46" s="207">
        <v>0</v>
      </c>
      <c r="BN46" s="207"/>
      <c r="BO46" s="207"/>
      <c r="BP46" s="207"/>
      <c r="BQ46" s="207"/>
      <c r="BR46" s="207">
        <f>'3'!AR46*1.2</f>
        <v>0</v>
      </c>
      <c r="BS46" s="207"/>
      <c r="BT46" s="207"/>
      <c r="BU46" s="207">
        <f t="shared" si="58"/>
        <v>0</v>
      </c>
      <c r="BV46" s="207"/>
      <c r="BW46" s="207">
        <v>0</v>
      </c>
      <c r="BX46" s="207"/>
      <c r="BY46" s="207"/>
      <c r="BZ46" s="207"/>
      <c r="CA46" s="207"/>
      <c r="CB46" s="207">
        <f>'3'!BB46*1.2</f>
        <v>0</v>
      </c>
      <c r="CC46" s="207"/>
      <c r="CD46" s="207"/>
      <c r="CE46" s="207">
        <f t="shared" si="59"/>
        <v>0</v>
      </c>
      <c r="CF46" s="207"/>
      <c r="CG46" s="207">
        <f t="shared" si="17"/>
        <v>1.44</v>
      </c>
      <c r="CH46" s="207"/>
      <c r="CI46" s="207"/>
      <c r="CJ46" s="207">
        <f t="shared" si="18"/>
        <v>1.44</v>
      </c>
      <c r="CK46" s="207"/>
      <c r="CL46" s="207">
        <f t="shared" si="19"/>
        <v>1.44</v>
      </c>
      <c r="CM46" s="207"/>
      <c r="CN46" s="207"/>
      <c r="CO46" s="207">
        <f t="shared" si="60"/>
        <v>1.44</v>
      </c>
      <c r="CP46" s="207"/>
      <c r="CQ46" s="208">
        <f t="shared" si="3"/>
        <v>1.4556</v>
      </c>
      <c r="CR46" s="547">
        <f t="shared" si="21"/>
        <v>0</v>
      </c>
      <c r="CS46" s="547"/>
      <c r="CT46" s="547"/>
      <c r="CU46" s="547"/>
      <c r="CV46" s="547"/>
      <c r="CW46" s="547"/>
      <c r="CX46" s="547"/>
    </row>
    <row r="47" spans="1:102" ht="31.5" x14ac:dyDescent="0.25">
      <c r="A47" s="46"/>
      <c r="B47" s="282" t="s">
        <v>833</v>
      </c>
      <c r="C47" s="332" t="s">
        <v>806</v>
      </c>
      <c r="D47" s="332"/>
      <c r="E47" s="332">
        <v>2020</v>
      </c>
      <c r="F47" s="332">
        <v>2020</v>
      </c>
      <c r="G47" s="332"/>
      <c r="H47" s="332"/>
      <c r="I47" s="284">
        <f t="shared" si="4"/>
        <v>7.5419999999999998</v>
      </c>
      <c r="J47" s="187"/>
      <c r="K47" s="332"/>
      <c r="L47" s="284">
        <f t="shared" si="5"/>
        <v>7.5419999999999998</v>
      </c>
      <c r="M47" s="332"/>
      <c r="N47" s="332"/>
      <c r="O47" s="207">
        <f t="shared" si="6"/>
        <v>7.5407999999999991</v>
      </c>
      <c r="P47" s="126"/>
      <c r="Q47" s="126"/>
      <c r="R47" s="126"/>
      <c r="S47" s="126"/>
      <c r="T47" s="207">
        <f t="shared" si="7"/>
        <v>7.5419999999999998</v>
      </c>
      <c r="U47" s="207">
        <f t="shared" si="8"/>
        <v>7.5419999999999998</v>
      </c>
      <c r="V47" s="332">
        <f t="shared" si="9"/>
        <v>1.200000000000756E-3</v>
      </c>
      <c r="W47" s="332">
        <f t="shared" si="10"/>
        <v>1.200000000000756E-3</v>
      </c>
      <c r="X47" s="332">
        <f t="shared" si="11"/>
        <v>1.200000000000756E-3</v>
      </c>
      <c r="Y47" s="332"/>
      <c r="Z47" s="332"/>
      <c r="AA47" s="332"/>
      <c r="AB47" s="207"/>
      <c r="AC47" s="332"/>
      <c r="AD47" s="332"/>
      <c r="AE47" s="332"/>
      <c r="AF47" s="332"/>
      <c r="AG47" s="332"/>
      <c r="AH47" s="332"/>
      <c r="AI47" s="284">
        <v>7.5419999999999998</v>
      </c>
      <c r="AJ47" s="126"/>
      <c r="AK47" s="126"/>
      <c r="AL47" s="284">
        <v>7.5419999999999998</v>
      </c>
      <c r="AM47" s="126"/>
      <c r="AN47" s="126">
        <v>7.5407999999999991</v>
      </c>
      <c r="AO47" s="126"/>
      <c r="AP47" s="126"/>
      <c r="AQ47" s="126">
        <v>7.5407999999999991</v>
      </c>
      <c r="AR47" s="126"/>
      <c r="AS47" s="284">
        <v>0</v>
      </c>
      <c r="AT47" s="126"/>
      <c r="AU47" s="126"/>
      <c r="AV47" s="126"/>
      <c r="AW47" s="126"/>
      <c r="AX47" s="284">
        <v>0</v>
      </c>
      <c r="AY47" s="126"/>
      <c r="AZ47" s="126"/>
      <c r="BA47" s="126"/>
      <c r="BB47" s="126"/>
      <c r="BC47" s="284">
        <v>0</v>
      </c>
      <c r="BD47" s="126"/>
      <c r="BE47" s="126"/>
      <c r="BF47" s="126"/>
      <c r="BG47" s="126"/>
      <c r="BH47" s="207">
        <f>'3'!AH47*1.2</f>
        <v>0</v>
      </c>
      <c r="BI47" s="207"/>
      <c r="BJ47" s="207"/>
      <c r="BK47" s="207">
        <f t="shared" si="57"/>
        <v>0</v>
      </c>
      <c r="BL47" s="207"/>
      <c r="BM47" s="207">
        <v>0</v>
      </c>
      <c r="BN47" s="207"/>
      <c r="BO47" s="207"/>
      <c r="BP47" s="207"/>
      <c r="BQ47" s="207"/>
      <c r="BR47" s="207">
        <f>'3'!AR47*1.2</f>
        <v>0</v>
      </c>
      <c r="BS47" s="207"/>
      <c r="BT47" s="207"/>
      <c r="BU47" s="207">
        <f t="shared" si="58"/>
        <v>0</v>
      </c>
      <c r="BV47" s="207"/>
      <c r="BW47" s="207">
        <v>0</v>
      </c>
      <c r="BX47" s="207"/>
      <c r="BY47" s="207"/>
      <c r="BZ47" s="207"/>
      <c r="CA47" s="207"/>
      <c r="CB47" s="207">
        <f>'3'!BB47*1.2</f>
        <v>0</v>
      </c>
      <c r="CC47" s="207"/>
      <c r="CD47" s="207"/>
      <c r="CE47" s="207">
        <f t="shared" si="59"/>
        <v>0</v>
      </c>
      <c r="CF47" s="207"/>
      <c r="CG47" s="207">
        <f t="shared" si="17"/>
        <v>7.5419999999999998</v>
      </c>
      <c r="CH47" s="207"/>
      <c r="CI47" s="207"/>
      <c r="CJ47" s="207">
        <f t="shared" si="18"/>
        <v>7.5419999999999998</v>
      </c>
      <c r="CK47" s="207"/>
      <c r="CL47" s="207">
        <f t="shared" si="19"/>
        <v>7.5419999999999998</v>
      </c>
      <c r="CM47" s="207"/>
      <c r="CN47" s="207"/>
      <c r="CO47" s="207">
        <f t="shared" si="60"/>
        <v>7.5419999999999998</v>
      </c>
      <c r="CP47" s="207"/>
      <c r="CQ47" s="208">
        <f t="shared" si="3"/>
        <v>7.5407999999999991</v>
      </c>
      <c r="CR47" s="547">
        <f t="shared" si="21"/>
        <v>0</v>
      </c>
      <c r="CS47" s="547"/>
      <c r="CT47" s="547"/>
      <c r="CU47" s="547"/>
      <c r="CV47" s="547"/>
      <c r="CW47" s="547"/>
      <c r="CX47" s="547"/>
    </row>
    <row r="48" spans="1:102" ht="31.5" x14ac:dyDescent="0.25">
      <c r="A48" s="46"/>
      <c r="B48" s="282" t="s">
        <v>808</v>
      </c>
      <c r="C48" s="332" t="s">
        <v>806</v>
      </c>
      <c r="D48" s="332"/>
      <c r="E48" s="332">
        <v>2020</v>
      </c>
      <c r="F48" s="332">
        <v>2020</v>
      </c>
      <c r="G48" s="332"/>
      <c r="H48" s="332"/>
      <c r="I48" s="284">
        <f t="shared" si="4"/>
        <v>10.199999999999999</v>
      </c>
      <c r="J48" s="187"/>
      <c r="K48" s="332"/>
      <c r="L48" s="284">
        <f t="shared" si="5"/>
        <v>10.199999999999999</v>
      </c>
      <c r="M48" s="332"/>
      <c r="N48" s="332"/>
      <c r="O48" s="207">
        <f t="shared" si="6"/>
        <v>10.246799999999999</v>
      </c>
      <c r="P48" s="126"/>
      <c r="Q48" s="126"/>
      <c r="R48" s="126"/>
      <c r="S48" s="126"/>
      <c r="T48" s="207">
        <f t="shared" si="7"/>
        <v>10.199999999999999</v>
      </c>
      <c r="U48" s="207">
        <f t="shared" si="8"/>
        <v>10.199999999999999</v>
      </c>
      <c r="V48" s="332">
        <f t="shared" si="9"/>
        <v>-4.6799999999999287E-2</v>
      </c>
      <c r="W48" s="332">
        <f t="shared" si="10"/>
        <v>-4.6799999999999287E-2</v>
      </c>
      <c r="X48" s="332">
        <f t="shared" si="11"/>
        <v>-4.6799999999999287E-2</v>
      </c>
      <c r="Y48" s="332"/>
      <c r="Z48" s="332"/>
      <c r="AA48" s="332"/>
      <c r="AB48" s="207"/>
      <c r="AC48" s="332"/>
      <c r="AD48" s="332"/>
      <c r="AE48" s="332"/>
      <c r="AF48" s="332"/>
      <c r="AG48" s="332"/>
      <c r="AH48" s="332"/>
      <c r="AI48" s="284">
        <v>10.199999999999999</v>
      </c>
      <c r="AJ48" s="126"/>
      <c r="AK48" s="126"/>
      <c r="AL48" s="284">
        <v>10.199999999999999</v>
      </c>
      <c r="AM48" s="126"/>
      <c r="AN48" s="126">
        <v>10.246799999999999</v>
      </c>
      <c r="AO48" s="126"/>
      <c r="AP48" s="126"/>
      <c r="AQ48" s="126">
        <v>10.246799999999999</v>
      </c>
      <c r="AR48" s="126"/>
      <c r="AS48" s="284">
        <v>0</v>
      </c>
      <c r="AT48" s="126"/>
      <c r="AU48" s="126"/>
      <c r="AV48" s="126"/>
      <c r="AW48" s="126"/>
      <c r="AX48" s="284">
        <v>0</v>
      </c>
      <c r="AY48" s="126"/>
      <c r="AZ48" s="126"/>
      <c r="BA48" s="126"/>
      <c r="BB48" s="126"/>
      <c r="BC48" s="284">
        <v>0</v>
      </c>
      <c r="BD48" s="126"/>
      <c r="BE48" s="126"/>
      <c r="BF48" s="126"/>
      <c r="BG48" s="126"/>
      <c r="BH48" s="207">
        <f>'3'!AH48*1.2</f>
        <v>0</v>
      </c>
      <c r="BI48" s="207"/>
      <c r="BJ48" s="207"/>
      <c r="BK48" s="207">
        <f t="shared" si="57"/>
        <v>0</v>
      </c>
      <c r="BL48" s="207"/>
      <c r="BM48" s="207">
        <v>0</v>
      </c>
      <c r="BN48" s="207"/>
      <c r="BO48" s="207"/>
      <c r="BP48" s="207"/>
      <c r="BQ48" s="207"/>
      <c r="BR48" s="207">
        <f>'3'!AR48*1.2</f>
        <v>0</v>
      </c>
      <c r="BS48" s="207"/>
      <c r="BT48" s="207"/>
      <c r="BU48" s="207">
        <f t="shared" si="58"/>
        <v>0</v>
      </c>
      <c r="BV48" s="207"/>
      <c r="BW48" s="207">
        <v>0</v>
      </c>
      <c r="BX48" s="207"/>
      <c r="BY48" s="207"/>
      <c r="BZ48" s="207"/>
      <c r="CA48" s="207"/>
      <c r="CB48" s="207">
        <f>'3'!BB48*1.2</f>
        <v>0</v>
      </c>
      <c r="CC48" s="207"/>
      <c r="CD48" s="207"/>
      <c r="CE48" s="207">
        <f t="shared" si="59"/>
        <v>0</v>
      </c>
      <c r="CF48" s="207"/>
      <c r="CG48" s="207">
        <f t="shared" si="17"/>
        <v>10.199999999999999</v>
      </c>
      <c r="CH48" s="207"/>
      <c r="CI48" s="207"/>
      <c r="CJ48" s="207">
        <f t="shared" si="18"/>
        <v>10.199999999999999</v>
      </c>
      <c r="CK48" s="207"/>
      <c r="CL48" s="207">
        <f t="shared" si="19"/>
        <v>10.199999999999999</v>
      </c>
      <c r="CM48" s="207"/>
      <c r="CN48" s="207"/>
      <c r="CO48" s="207">
        <f t="shared" si="60"/>
        <v>10.199999999999999</v>
      </c>
      <c r="CP48" s="207"/>
      <c r="CQ48" s="208">
        <f t="shared" si="3"/>
        <v>10.246799999999999</v>
      </c>
      <c r="CR48" s="547">
        <f t="shared" si="21"/>
        <v>0</v>
      </c>
      <c r="CS48" s="547"/>
      <c r="CT48" s="547"/>
      <c r="CU48" s="547"/>
      <c r="CV48" s="547"/>
      <c r="CW48" s="547"/>
      <c r="CX48" s="547"/>
    </row>
    <row r="49" spans="1:102" ht="47.25" x14ac:dyDescent="0.25">
      <c r="A49" s="46"/>
      <c r="B49" s="283" t="s">
        <v>942</v>
      </c>
      <c r="C49" s="332" t="s">
        <v>809</v>
      </c>
      <c r="D49" s="332"/>
      <c r="E49" s="332">
        <v>2021</v>
      </c>
      <c r="F49" s="332">
        <v>2021</v>
      </c>
      <c r="G49" s="332"/>
      <c r="H49" s="332"/>
      <c r="I49" s="284">
        <f t="shared" si="4"/>
        <v>7.9669999999999996</v>
      </c>
      <c r="J49" s="187"/>
      <c r="K49" s="332"/>
      <c r="L49" s="284">
        <f t="shared" si="5"/>
        <v>7.9669999999999996</v>
      </c>
      <c r="M49" s="332"/>
      <c r="N49" s="332"/>
      <c r="O49" s="207">
        <f t="shared" si="6"/>
        <v>7.9669999999999996</v>
      </c>
      <c r="P49" s="126"/>
      <c r="Q49" s="126"/>
      <c r="R49" s="126"/>
      <c r="S49" s="126"/>
      <c r="T49" s="207">
        <f t="shared" si="7"/>
        <v>7.9669999999999996</v>
      </c>
      <c r="U49" s="207">
        <f t="shared" si="8"/>
        <v>7.9669999999999996</v>
      </c>
      <c r="V49" s="332">
        <f t="shared" si="9"/>
        <v>7.9669999999999996</v>
      </c>
      <c r="W49" s="332">
        <f t="shared" si="10"/>
        <v>0</v>
      </c>
      <c r="X49" s="332">
        <f t="shared" si="11"/>
        <v>0</v>
      </c>
      <c r="Y49" s="332"/>
      <c r="Z49" s="332"/>
      <c r="AA49" s="332"/>
      <c r="AB49" s="207"/>
      <c r="AC49" s="332"/>
      <c r="AD49" s="332"/>
      <c r="AE49" s="332"/>
      <c r="AF49" s="332"/>
      <c r="AG49" s="332"/>
      <c r="AH49" s="332"/>
      <c r="AI49" s="284">
        <v>0</v>
      </c>
      <c r="AJ49" s="126"/>
      <c r="AK49" s="126"/>
      <c r="AL49" s="126"/>
      <c r="AM49" s="126"/>
      <c r="AN49" s="126">
        <v>0</v>
      </c>
      <c r="AO49" s="126"/>
      <c r="AP49" s="126"/>
      <c r="AQ49" s="126">
        <v>0</v>
      </c>
      <c r="AR49" s="126"/>
      <c r="AS49" s="284">
        <v>7.9669999999999996</v>
      </c>
      <c r="AT49" s="126"/>
      <c r="AU49" s="126"/>
      <c r="AV49" s="284">
        <v>7.9669999999999996</v>
      </c>
      <c r="AW49" s="126"/>
      <c r="AX49" s="284">
        <f>BA49</f>
        <v>7.9669999999999996</v>
      </c>
      <c r="AY49" s="126"/>
      <c r="AZ49" s="126"/>
      <c r="BA49" s="284">
        <v>7.9669999999999996</v>
      </c>
      <c r="BB49" s="126"/>
      <c r="BC49" s="284">
        <v>0</v>
      </c>
      <c r="BD49" s="126"/>
      <c r="BE49" s="126"/>
      <c r="BF49" s="126"/>
      <c r="BG49" s="126"/>
      <c r="BH49" s="207">
        <f>'3'!AH49*1.2</f>
        <v>0</v>
      </c>
      <c r="BI49" s="207"/>
      <c r="BJ49" s="207"/>
      <c r="BK49" s="207">
        <f t="shared" si="57"/>
        <v>0</v>
      </c>
      <c r="BL49" s="207"/>
      <c r="BM49" s="207">
        <v>0</v>
      </c>
      <c r="BN49" s="207"/>
      <c r="BO49" s="207"/>
      <c r="BP49" s="207"/>
      <c r="BQ49" s="207"/>
      <c r="BR49" s="207">
        <f>'3'!AR49*1.2</f>
        <v>0</v>
      </c>
      <c r="BS49" s="207"/>
      <c r="BT49" s="207"/>
      <c r="BU49" s="207">
        <f t="shared" si="58"/>
        <v>0</v>
      </c>
      <c r="BV49" s="207"/>
      <c r="BW49" s="207">
        <v>0</v>
      </c>
      <c r="BX49" s="207"/>
      <c r="BY49" s="207"/>
      <c r="BZ49" s="207"/>
      <c r="CA49" s="207"/>
      <c r="CB49" s="207">
        <f>'3'!BB49*1.2</f>
        <v>0</v>
      </c>
      <c r="CC49" s="207"/>
      <c r="CD49" s="207"/>
      <c r="CE49" s="207">
        <f t="shared" si="59"/>
        <v>0</v>
      </c>
      <c r="CF49" s="207"/>
      <c r="CG49" s="207">
        <f t="shared" si="17"/>
        <v>7.9669999999999996</v>
      </c>
      <c r="CH49" s="207"/>
      <c r="CI49" s="207"/>
      <c r="CJ49" s="207">
        <f t="shared" si="18"/>
        <v>7.9669999999999996</v>
      </c>
      <c r="CK49" s="207"/>
      <c r="CL49" s="207">
        <f t="shared" si="19"/>
        <v>7.9669999999999996</v>
      </c>
      <c r="CM49" s="207"/>
      <c r="CN49" s="207"/>
      <c r="CO49" s="207">
        <f t="shared" si="60"/>
        <v>7.9669999999999996</v>
      </c>
      <c r="CP49" s="207"/>
      <c r="CQ49" s="208">
        <f t="shared" si="3"/>
        <v>0</v>
      </c>
      <c r="CR49" s="547">
        <f t="shared" si="21"/>
        <v>0</v>
      </c>
      <c r="CS49" s="547"/>
      <c r="CT49" s="547"/>
      <c r="CU49" s="547"/>
      <c r="CV49" s="547"/>
      <c r="CW49" s="547"/>
      <c r="CX49" s="547"/>
    </row>
    <row r="50" spans="1:102" ht="47.25" x14ac:dyDescent="0.25">
      <c r="A50" s="46"/>
      <c r="B50" s="283" t="s">
        <v>943</v>
      </c>
      <c r="C50" s="332" t="s">
        <v>809</v>
      </c>
      <c r="D50" s="332"/>
      <c r="E50" s="332">
        <v>2021</v>
      </c>
      <c r="F50" s="332">
        <v>2021</v>
      </c>
      <c r="G50" s="332"/>
      <c r="H50" s="332"/>
      <c r="I50" s="284">
        <f t="shared" si="4"/>
        <v>8.0939999999999994</v>
      </c>
      <c r="J50" s="187"/>
      <c r="K50" s="332"/>
      <c r="L50" s="284">
        <f t="shared" si="5"/>
        <v>8.0939999999999994</v>
      </c>
      <c r="M50" s="332"/>
      <c r="N50" s="332"/>
      <c r="O50" s="207">
        <f t="shared" si="6"/>
        <v>8.0939999999999994</v>
      </c>
      <c r="P50" s="126"/>
      <c r="Q50" s="126"/>
      <c r="R50" s="126"/>
      <c r="S50" s="126"/>
      <c r="T50" s="207">
        <f t="shared" si="7"/>
        <v>8.0939999999999994</v>
      </c>
      <c r="U50" s="207">
        <f t="shared" si="8"/>
        <v>8.0939999999999994</v>
      </c>
      <c r="V50" s="332">
        <f t="shared" si="9"/>
        <v>8.0939999999999994</v>
      </c>
      <c r="W50" s="332">
        <f t="shared" si="10"/>
        <v>0</v>
      </c>
      <c r="X50" s="332">
        <f t="shared" si="11"/>
        <v>0</v>
      </c>
      <c r="Y50" s="332"/>
      <c r="Z50" s="332"/>
      <c r="AA50" s="332"/>
      <c r="AB50" s="207"/>
      <c r="AC50" s="332"/>
      <c r="AD50" s="332"/>
      <c r="AE50" s="332"/>
      <c r="AF50" s="332"/>
      <c r="AG50" s="332"/>
      <c r="AH50" s="332"/>
      <c r="AI50" s="284">
        <v>0</v>
      </c>
      <c r="AJ50" s="126"/>
      <c r="AK50" s="126"/>
      <c r="AL50" s="126"/>
      <c r="AM50" s="126"/>
      <c r="AN50" s="126">
        <v>0</v>
      </c>
      <c r="AO50" s="126"/>
      <c r="AP50" s="126"/>
      <c r="AQ50" s="126">
        <v>0</v>
      </c>
      <c r="AR50" s="126"/>
      <c r="AS50" s="284">
        <v>8.0939999999999994</v>
      </c>
      <c r="AT50" s="126"/>
      <c r="AU50" s="126"/>
      <c r="AV50" s="284">
        <v>8.0939999999999994</v>
      </c>
      <c r="AW50" s="126"/>
      <c r="AX50" s="284">
        <f t="shared" ref="AX50:AX53" si="61">BA50</f>
        <v>8.0939999999999994</v>
      </c>
      <c r="AY50" s="126"/>
      <c r="AZ50" s="126"/>
      <c r="BA50" s="284">
        <v>8.0939999999999994</v>
      </c>
      <c r="BB50" s="126"/>
      <c r="BC50" s="284">
        <v>0</v>
      </c>
      <c r="BD50" s="126"/>
      <c r="BE50" s="126"/>
      <c r="BF50" s="126"/>
      <c r="BG50" s="126"/>
      <c r="BH50" s="207">
        <f>'3'!AH50*1.2</f>
        <v>0</v>
      </c>
      <c r="BI50" s="207"/>
      <c r="BJ50" s="207"/>
      <c r="BK50" s="207">
        <f t="shared" si="57"/>
        <v>0</v>
      </c>
      <c r="BL50" s="207"/>
      <c r="BM50" s="207">
        <v>0</v>
      </c>
      <c r="BN50" s="207"/>
      <c r="BO50" s="207"/>
      <c r="BP50" s="207"/>
      <c r="BQ50" s="207"/>
      <c r="BR50" s="207">
        <f>'3'!AR50*1.2</f>
        <v>0</v>
      </c>
      <c r="BS50" s="207"/>
      <c r="BT50" s="207"/>
      <c r="BU50" s="207">
        <f t="shared" si="58"/>
        <v>0</v>
      </c>
      <c r="BV50" s="207"/>
      <c r="BW50" s="207">
        <v>0</v>
      </c>
      <c r="BX50" s="207"/>
      <c r="BY50" s="207"/>
      <c r="BZ50" s="207"/>
      <c r="CA50" s="207"/>
      <c r="CB50" s="207">
        <f>'3'!BB50*1.2</f>
        <v>0</v>
      </c>
      <c r="CC50" s="207"/>
      <c r="CD50" s="207"/>
      <c r="CE50" s="207">
        <f t="shared" si="59"/>
        <v>0</v>
      </c>
      <c r="CF50" s="207"/>
      <c r="CG50" s="207">
        <f t="shared" si="17"/>
        <v>8.0939999999999994</v>
      </c>
      <c r="CH50" s="207"/>
      <c r="CI50" s="207"/>
      <c r="CJ50" s="207">
        <f t="shared" si="18"/>
        <v>8.0939999999999994</v>
      </c>
      <c r="CK50" s="207"/>
      <c r="CL50" s="207">
        <f t="shared" si="19"/>
        <v>8.0939999999999994</v>
      </c>
      <c r="CM50" s="207"/>
      <c r="CN50" s="207"/>
      <c r="CO50" s="207">
        <f t="shared" si="60"/>
        <v>8.0939999999999994</v>
      </c>
      <c r="CP50" s="207"/>
      <c r="CQ50" s="208">
        <f t="shared" si="3"/>
        <v>0</v>
      </c>
      <c r="CR50" s="547">
        <f t="shared" si="21"/>
        <v>0</v>
      </c>
      <c r="CS50" s="547"/>
      <c r="CT50" s="547"/>
      <c r="CU50" s="547"/>
      <c r="CV50" s="547"/>
      <c r="CW50" s="547"/>
      <c r="CX50" s="547"/>
    </row>
    <row r="51" spans="1:102" ht="31.5" x14ac:dyDescent="0.25">
      <c r="A51" s="46"/>
      <c r="B51" s="283" t="s">
        <v>944</v>
      </c>
      <c r="C51" s="332" t="s">
        <v>809</v>
      </c>
      <c r="D51" s="332"/>
      <c r="E51" s="332">
        <v>2021</v>
      </c>
      <c r="F51" s="332">
        <v>2021</v>
      </c>
      <c r="G51" s="332"/>
      <c r="H51" s="332"/>
      <c r="I51" s="284">
        <f t="shared" si="4"/>
        <v>21.818000000000001</v>
      </c>
      <c r="J51" s="187"/>
      <c r="K51" s="332"/>
      <c r="L51" s="284">
        <f t="shared" si="5"/>
        <v>21.818000000000001</v>
      </c>
      <c r="M51" s="332"/>
      <c r="N51" s="332"/>
      <c r="O51" s="207">
        <f t="shared" si="6"/>
        <v>21.818000000000001</v>
      </c>
      <c r="P51" s="126"/>
      <c r="Q51" s="126"/>
      <c r="R51" s="126"/>
      <c r="S51" s="126"/>
      <c r="T51" s="207">
        <f t="shared" si="7"/>
        <v>21.818000000000001</v>
      </c>
      <c r="U51" s="207">
        <f t="shared" si="8"/>
        <v>21.818000000000001</v>
      </c>
      <c r="V51" s="332">
        <f t="shared" si="9"/>
        <v>21.818000000000001</v>
      </c>
      <c r="W51" s="332">
        <f t="shared" si="10"/>
        <v>0</v>
      </c>
      <c r="X51" s="332">
        <f t="shared" si="11"/>
        <v>0</v>
      </c>
      <c r="Y51" s="332"/>
      <c r="Z51" s="332"/>
      <c r="AA51" s="332"/>
      <c r="AB51" s="207"/>
      <c r="AC51" s="332"/>
      <c r="AD51" s="332"/>
      <c r="AE51" s="332"/>
      <c r="AF51" s="332"/>
      <c r="AG51" s="332"/>
      <c r="AH51" s="332"/>
      <c r="AI51" s="284">
        <v>0</v>
      </c>
      <c r="AJ51" s="126"/>
      <c r="AK51" s="126"/>
      <c r="AL51" s="126"/>
      <c r="AM51" s="126"/>
      <c r="AN51" s="126">
        <v>0</v>
      </c>
      <c r="AO51" s="126"/>
      <c r="AP51" s="126"/>
      <c r="AQ51" s="126">
        <v>0</v>
      </c>
      <c r="AR51" s="126"/>
      <c r="AS51" s="284">
        <v>21.818000000000001</v>
      </c>
      <c r="AT51" s="126"/>
      <c r="AU51" s="126"/>
      <c r="AV51" s="284">
        <v>21.818000000000001</v>
      </c>
      <c r="AW51" s="126"/>
      <c r="AX51" s="284">
        <f t="shared" si="61"/>
        <v>21.818000000000001</v>
      </c>
      <c r="AY51" s="126"/>
      <c r="AZ51" s="126"/>
      <c r="BA51" s="284">
        <v>21.818000000000001</v>
      </c>
      <c r="BB51" s="126"/>
      <c r="BC51" s="284">
        <v>0</v>
      </c>
      <c r="BD51" s="126"/>
      <c r="BE51" s="126"/>
      <c r="BF51" s="126"/>
      <c r="BG51" s="126"/>
      <c r="BH51" s="207">
        <f>'3'!AH51*1.2</f>
        <v>0</v>
      </c>
      <c r="BI51" s="207"/>
      <c r="BJ51" s="207"/>
      <c r="BK51" s="207">
        <f t="shared" si="57"/>
        <v>0</v>
      </c>
      <c r="BL51" s="207"/>
      <c r="BM51" s="207">
        <v>0</v>
      </c>
      <c r="BN51" s="207"/>
      <c r="BO51" s="207"/>
      <c r="BP51" s="207"/>
      <c r="BQ51" s="207"/>
      <c r="BR51" s="207">
        <f>'3'!AR51*1.2</f>
        <v>0</v>
      </c>
      <c r="BS51" s="207"/>
      <c r="BT51" s="207"/>
      <c r="BU51" s="207">
        <f t="shared" si="58"/>
        <v>0</v>
      </c>
      <c r="BV51" s="207"/>
      <c r="BW51" s="207">
        <v>0</v>
      </c>
      <c r="BX51" s="207"/>
      <c r="BY51" s="207"/>
      <c r="BZ51" s="207"/>
      <c r="CA51" s="207"/>
      <c r="CB51" s="207">
        <f>'3'!BB51*1.2</f>
        <v>0</v>
      </c>
      <c r="CC51" s="207"/>
      <c r="CD51" s="207"/>
      <c r="CE51" s="207">
        <f t="shared" si="59"/>
        <v>0</v>
      </c>
      <c r="CF51" s="207"/>
      <c r="CG51" s="207">
        <f t="shared" si="17"/>
        <v>21.818000000000001</v>
      </c>
      <c r="CH51" s="207"/>
      <c r="CI51" s="207"/>
      <c r="CJ51" s="207">
        <f t="shared" si="18"/>
        <v>21.818000000000001</v>
      </c>
      <c r="CK51" s="207"/>
      <c r="CL51" s="207">
        <f t="shared" si="19"/>
        <v>21.818000000000001</v>
      </c>
      <c r="CM51" s="207"/>
      <c r="CN51" s="207"/>
      <c r="CO51" s="207">
        <f t="shared" si="60"/>
        <v>21.818000000000001</v>
      </c>
      <c r="CP51" s="207"/>
      <c r="CQ51" s="208">
        <f t="shared" si="3"/>
        <v>0</v>
      </c>
      <c r="CR51" s="547">
        <f t="shared" si="21"/>
        <v>0</v>
      </c>
      <c r="CS51" s="547"/>
      <c r="CT51" s="547"/>
      <c r="CU51" s="547"/>
      <c r="CV51" s="547"/>
      <c r="CW51" s="547"/>
      <c r="CX51" s="547"/>
    </row>
    <row r="52" spans="1:102" ht="47.25" x14ac:dyDescent="0.25">
      <c r="A52" s="46"/>
      <c r="B52" s="283" t="s">
        <v>945</v>
      </c>
      <c r="C52" s="332" t="s">
        <v>809</v>
      </c>
      <c r="D52" s="332"/>
      <c r="E52" s="332">
        <v>2021</v>
      </c>
      <c r="F52" s="332">
        <v>2021</v>
      </c>
      <c r="G52" s="332"/>
      <c r="H52" s="332"/>
      <c r="I52" s="284">
        <f t="shared" si="4"/>
        <v>1.5529999999999999</v>
      </c>
      <c r="J52" s="187"/>
      <c r="K52" s="332"/>
      <c r="L52" s="284">
        <f t="shared" si="5"/>
        <v>1.5529999999999999</v>
      </c>
      <c r="M52" s="332"/>
      <c r="N52" s="332"/>
      <c r="O52" s="207">
        <f t="shared" si="6"/>
        <v>1.47</v>
      </c>
      <c r="P52" s="126"/>
      <c r="Q52" s="126"/>
      <c r="R52" s="126"/>
      <c r="S52" s="126"/>
      <c r="T52" s="207">
        <f t="shared" si="7"/>
        <v>1.5529999999999999</v>
      </c>
      <c r="U52" s="207">
        <f t="shared" si="8"/>
        <v>1.5529999999999999</v>
      </c>
      <c r="V52" s="332">
        <f t="shared" si="9"/>
        <v>1.5529999999999999</v>
      </c>
      <c r="W52" s="332">
        <f t="shared" si="10"/>
        <v>8.2999999999999963E-2</v>
      </c>
      <c r="X52" s="332">
        <f t="shared" si="11"/>
        <v>8.2999999999999963E-2</v>
      </c>
      <c r="Y52" s="332"/>
      <c r="Z52" s="332"/>
      <c r="AA52" s="332"/>
      <c r="AB52" s="207"/>
      <c r="AC52" s="332"/>
      <c r="AD52" s="332"/>
      <c r="AE52" s="332"/>
      <c r="AF52" s="332"/>
      <c r="AG52" s="332"/>
      <c r="AH52" s="332"/>
      <c r="AI52" s="284">
        <v>0</v>
      </c>
      <c r="AJ52" s="126"/>
      <c r="AK52" s="126"/>
      <c r="AL52" s="126"/>
      <c r="AM52" s="126"/>
      <c r="AN52" s="126">
        <v>0</v>
      </c>
      <c r="AO52" s="126"/>
      <c r="AP52" s="126"/>
      <c r="AQ52" s="126">
        <v>0</v>
      </c>
      <c r="AR52" s="126"/>
      <c r="AS52" s="284">
        <v>1.5529999999999999</v>
      </c>
      <c r="AT52" s="126"/>
      <c r="AU52" s="126"/>
      <c r="AV52" s="284">
        <v>1.5529999999999999</v>
      </c>
      <c r="AW52" s="126"/>
      <c r="AX52" s="284">
        <f t="shared" si="61"/>
        <v>1.47</v>
      </c>
      <c r="AY52" s="126"/>
      <c r="AZ52" s="126"/>
      <c r="BA52" s="284">
        <v>1.47</v>
      </c>
      <c r="BB52" s="126"/>
      <c r="BC52" s="284">
        <v>0</v>
      </c>
      <c r="BD52" s="126"/>
      <c r="BE52" s="126"/>
      <c r="BF52" s="126"/>
      <c r="BG52" s="126"/>
      <c r="BH52" s="207">
        <f>'3'!AH52*1.2</f>
        <v>0</v>
      </c>
      <c r="BI52" s="207"/>
      <c r="BJ52" s="207"/>
      <c r="BK52" s="207">
        <f t="shared" si="57"/>
        <v>0</v>
      </c>
      <c r="BL52" s="207"/>
      <c r="BM52" s="207">
        <v>0</v>
      </c>
      <c r="BN52" s="207"/>
      <c r="BO52" s="207"/>
      <c r="BP52" s="207"/>
      <c r="BQ52" s="207"/>
      <c r="BR52" s="207">
        <f>'3'!AR52*1.2</f>
        <v>0</v>
      </c>
      <c r="BS52" s="207"/>
      <c r="BT52" s="207"/>
      <c r="BU52" s="207">
        <f t="shared" si="58"/>
        <v>0</v>
      </c>
      <c r="BV52" s="207"/>
      <c r="BW52" s="207">
        <v>0</v>
      </c>
      <c r="BX52" s="207"/>
      <c r="BY52" s="207"/>
      <c r="BZ52" s="207"/>
      <c r="CA52" s="207"/>
      <c r="CB52" s="207">
        <f>'3'!BB52*1.2</f>
        <v>0</v>
      </c>
      <c r="CC52" s="207"/>
      <c r="CD52" s="207"/>
      <c r="CE52" s="207">
        <f t="shared" si="59"/>
        <v>0</v>
      </c>
      <c r="CF52" s="207"/>
      <c r="CG52" s="207">
        <f t="shared" si="17"/>
        <v>1.5529999999999999</v>
      </c>
      <c r="CH52" s="207"/>
      <c r="CI52" s="207"/>
      <c r="CJ52" s="207">
        <f t="shared" si="18"/>
        <v>1.5529999999999999</v>
      </c>
      <c r="CK52" s="207"/>
      <c r="CL52" s="207">
        <f t="shared" si="19"/>
        <v>1.5529999999999999</v>
      </c>
      <c r="CM52" s="207"/>
      <c r="CN52" s="207"/>
      <c r="CO52" s="207">
        <f t="shared" si="60"/>
        <v>1.5529999999999999</v>
      </c>
      <c r="CP52" s="207"/>
      <c r="CQ52" s="208">
        <f t="shared" si="3"/>
        <v>0</v>
      </c>
      <c r="CR52" s="547">
        <f t="shared" si="21"/>
        <v>0</v>
      </c>
      <c r="CS52" s="547"/>
      <c r="CT52" s="547"/>
      <c r="CU52" s="547"/>
      <c r="CV52" s="547"/>
      <c r="CW52" s="547"/>
      <c r="CX52" s="547"/>
    </row>
    <row r="53" spans="1:102" ht="47.25" x14ac:dyDescent="0.25">
      <c r="A53" s="46"/>
      <c r="B53" s="283" t="s">
        <v>946</v>
      </c>
      <c r="C53" s="332" t="s">
        <v>809</v>
      </c>
      <c r="D53" s="332"/>
      <c r="E53" s="332">
        <v>2021</v>
      </c>
      <c r="F53" s="332">
        <v>2021</v>
      </c>
      <c r="G53" s="332"/>
      <c r="H53" s="332"/>
      <c r="I53" s="284">
        <f t="shared" si="4"/>
        <v>1.627</v>
      </c>
      <c r="J53" s="187"/>
      <c r="K53" s="332"/>
      <c r="L53" s="284">
        <f t="shared" si="5"/>
        <v>1.627</v>
      </c>
      <c r="M53" s="332"/>
      <c r="N53" s="332"/>
      <c r="O53" s="207">
        <f t="shared" si="6"/>
        <v>1.73</v>
      </c>
      <c r="P53" s="126"/>
      <c r="Q53" s="126"/>
      <c r="R53" s="126"/>
      <c r="S53" s="126"/>
      <c r="T53" s="207">
        <f t="shared" si="7"/>
        <v>1.627</v>
      </c>
      <c r="U53" s="207">
        <f t="shared" si="8"/>
        <v>1.627</v>
      </c>
      <c r="V53" s="332">
        <f t="shared" si="9"/>
        <v>1.627</v>
      </c>
      <c r="W53" s="332">
        <f t="shared" si="10"/>
        <v>-0.10299999999999998</v>
      </c>
      <c r="X53" s="332">
        <f t="shared" si="11"/>
        <v>-0.10299999999999998</v>
      </c>
      <c r="Y53" s="332"/>
      <c r="Z53" s="332"/>
      <c r="AA53" s="332"/>
      <c r="AB53" s="207"/>
      <c r="AC53" s="332"/>
      <c r="AD53" s="332"/>
      <c r="AE53" s="332"/>
      <c r="AF53" s="332"/>
      <c r="AG53" s="332"/>
      <c r="AH53" s="332"/>
      <c r="AI53" s="284">
        <v>0</v>
      </c>
      <c r="AJ53" s="126"/>
      <c r="AK53" s="126"/>
      <c r="AL53" s="126"/>
      <c r="AM53" s="126"/>
      <c r="AN53" s="126">
        <v>0</v>
      </c>
      <c r="AO53" s="126"/>
      <c r="AP53" s="126"/>
      <c r="AQ53" s="126">
        <v>0</v>
      </c>
      <c r="AR53" s="126"/>
      <c r="AS53" s="284">
        <v>1.627</v>
      </c>
      <c r="AT53" s="126"/>
      <c r="AU53" s="126"/>
      <c r="AV53" s="284">
        <v>1.627</v>
      </c>
      <c r="AW53" s="126"/>
      <c r="AX53" s="284">
        <f t="shared" si="61"/>
        <v>1.73</v>
      </c>
      <c r="AY53" s="126"/>
      <c r="AZ53" s="126"/>
      <c r="BA53" s="284">
        <v>1.73</v>
      </c>
      <c r="BB53" s="126"/>
      <c r="BC53" s="284">
        <v>0</v>
      </c>
      <c r="BD53" s="126"/>
      <c r="BE53" s="126"/>
      <c r="BF53" s="126"/>
      <c r="BG53" s="126"/>
      <c r="BH53" s="207">
        <f>'3'!AH53*1.2</f>
        <v>0</v>
      </c>
      <c r="BI53" s="207"/>
      <c r="BJ53" s="207"/>
      <c r="BK53" s="207">
        <f t="shared" si="57"/>
        <v>0</v>
      </c>
      <c r="BL53" s="207"/>
      <c r="BM53" s="207">
        <v>0</v>
      </c>
      <c r="BN53" s="207"/>
      <c r="BO53" s="207"/>
      <c r="BP53" s="207"/>
      <c r="BQ53" s="207"/>
      <c r="BR53" s="207">
        <f>'3'!AR53*1.2</f>
        <v>0</v>
      </c>
      <c r="BS53" s="207"/>
      <c r="BT53" s="207"/>
      <c r="BU53" s="207">
        <f t="shared" si="58"/>
        <v>0</v>
      </c>
      <c r="BV53" s="207"/>
      <c r="BW53" s="207">
        <v>0</v>
      </c>
      <c r="BX53" s="207"/>
      <c r="BY53" s="207"/>
      <c r="BZ53" s="207"/>
      <c r="CA53" s="207"/>
      <c r="CB53" s="207">
        <f>'3'!BB53*1.2</f>
        <v>0</v>
      </c>
      <c r="CC53" s="207"/>
      <c r="CD53" s="207"/>
      <c r="CE53" s="207">
        <f t="shared" si="59"/>
        <v>0</v>
      </c>
      <c r="CF53" s="207"/>
      <c r="CG53" s="207">
        <f t="shared" si="17"/>
        <v>1.627</v>
      </c>
      <c r="CH53" s="207"/>
      <c r="CI53" s="207"/>
      <c r="CJ53" s="207">
        <f t="shared" si="18"/>
        <v>1.627</v>
      </c>
      <c r="CK53" s="207"/>
      <c r="CL53" s="207">
        <f t="shared" si="19"/>
        <v>1.627</v>
      </c>
      <c r="CM53" s="207"/>
      <c r="CN53" s="207"/>
      <c r="CO53" s="207">
        <f t="shared" si="60"/>
        <v>1.627</v>
      </c>
      <c r="CP53" s="207"/>
      <c r="CQ53" s="208">
        <f t="shared" si="3"/>
        <v>0</v>
      </c>
      <c r="CR53" s="547">
        <f t="shared" si="21"/>
        <v>0</v>
      </c>
      <c r="CS53" s="547"/>
      <c r="CT53" s="547"/>
      <c r="CU53" s="547"/>
      <c r="CV53" s="547"/>
      <c r="CW53" s="547"/>
      <c r="CX53" s="547"/>
    </row>
    <row r="54" spans="1:102" ht="31.5" x14ac:dyDescent="0.25">
      <c r="A54" s="46"/>
      <c r="B54" s="282" t="s">
        <v>834</v>
      </c>
      <c r="C54" s="332" t="s">
        <v>810</v>
      </c>
      <c r="D54" s="332"/>
      <c r="E54" s="332">
        <v>2022</v>
      </c>
      <c r="F54" s="332">
        <v>2022</v>
      </c>
      <c r="G54" s="332"/>
      <c r="H54" s="332"/>
      <c r="I54" s="284">
        <f t="shared" si="4"/>
        <v>0</v>
      </c>
      <c r="J54" s="187"/>
      <c r="K54" s="332"/>
      <c r="L54" s="284">
        <f t="shared" si="5"/>
        <v>0</v>
      </c>
      <c r="M54" s="332"/>
      <c r="N54" s="332"/>
      <c r="O54" s="207">
        <f t="shared" si="6"/>
        <v>0</v>
      </c>
      <c r="P54" s="126"/>
      <c r="Q54" s="126"/>
      <c r="R54" s="126"/>
      <c r="S54" s="126"/>
      <c r="T54" s="207">
        <f t="shared" si="7"/>
        <v>0</v>
      </c>
      <c r="U54" s="207">
        <f t="shared" si="8"/>
        <v>0</v>
      </c>
      <c r="V54" s="332">
        <f t="shared" si="9"/>
        <v>0</v>
      </c>
      <c r="W54" s="332">
        <f t="shared" si="10"/>
        <v>0</v>
      </c>
      <c r="X54" s="332">
        <f t="shared" si="11"/>
        <v>0</v>
      </c>
      <c r="Y54" s="332"/>
      <c r="Z54" s="332"/>
      <c r="AA54" s="332"/>
      <c r="AB54" s="207"/>
      <c r="AC54" s="332"/>
      <c r="AD54" s="332"/>
      <c r="AE54" s="332"/>
      <c r="AF54" s="332"/>
      <c r="AG54" s="332"/>
      <c r="AH54" s="332"/>
      <c r="AI54" s="284">
        <v>0</v>
      </c>
      <c r="AJ54" s="126"/>
      <c r="AK54" s="126"/>
      <c r="AL54" s="126"/>
      <c r="AM54" s="126"/>
      <c r="AN54" s="126">
        <v>0</v>
      </c>
      <c r="AO54" s="126"/>
      <c r="AP54" s="126"/>
      <c r="AQ54" s="126">
        <v>0</v>
      </c>
      <c r="AR54" s="126"/>
      <c r="AS54" s="284">
        <v>0</v>
      </c>
      <c r="AT54" s="126"/>
      <c r="AU54" s="126"/>
      <c r="AV54" s="284"/>
      <c r="AW54" s="126"/>
      <c r="AX54" s="284">
        <v>0</v>
      </c>
      <c r="AY54" s="126"/>
      <c r="AZ54" s="126"/>
      <c r="BA54" s="284"/>
      <c r="BB54" s="126"/>
      <c r="BC54" s="284">
        <f>BF54</f>
        <v>0</v>
      </c>
      <c r="BD54" s="126"/>
      <c r="BE54" s="126"/>
      <c r="BF54" s="284"/>
      <c r="BG54" s="126"/>
      <c r="BH54" s="207">
        <f>BK54</f>
        <v>0</v>
      </c>
      <c r="BI54" s="207"/>
      <c r="BJ54" s="207"/>
      <c r="BK54" s="207">
        <v>0</v>
      </c>
      <c r="BL54" s="207"/>
      <c r="BM54" s="207">
        <v>0</v>
      </c>
      <c r="BN54" s="207"/>
      <c r="BO54" s="207"/>
      <c r="BP54" s="207"/>
      <c r="BQ54" s="207"/>
      <c r="BR54" s="207">
        <f>BU54</f>
        <v>0</v>
      </c>
      <c r="BS54" s="207"/>
      <c r="BT54" s="207"/>
      <c r="BU54" s="207">
        <v>0</v>
      </c>
      <c r="BV54" s="207"/>
      <c r="BW54" s="207">
        <v>0</v>
      </c>
      <c r="BX54" s="207"/>
      <c r="BY54" s="207"/>
      <c r="BZ54" s="207"/>
      <c r="CA54" s="207"/>
      <c r="CB54" s="207">
        <f>CE54</f>
        <v>0</v>
      </c>
      <c r="CC54" s="207"/>
      <c r="CD54" s="207"/>
      <c r="CE54" s="207">
        <v>0</v>
      </c>
      <c r="CF54" s="207"/>
      <c r="CG54" s="207">
        <f t="shared" si="17"/>
        <v>0</v>
      </c>
      <c r="CH54" s="207"/>
      <c r="CI54" s="207"/>
      <c r="CJ54" s="207">
        <f t="shared" ref="CJ54:CJ100" si="62">AL54+AV54+BF54+BP54+BZ54</f>
        <v>0</v>
      </c>
      <c r="CK54" s="207"/>
      <c r="CL54" s="207">
        <f t="shared" si="19"/>
        <v>0</v>
      </c>
      <c r="CM54" s="207"/>
      <c r="CN54" s="207"/>
      <c r="CO54" s="207">
        <f t="shared" si="60"/>
        <v>0</v>
      </c>
      <c r="CP54" s="207"/>
      <c r="CQ54" s="208">
        <f t="shared" si="3"/>
        <v>0</v>
      </c>
      <c r="CR54" s="547">
        <f t="shared" si="21"/>
        <v>0</v>
      </c>
      <c r="CS54" s="547"/>
      <c r="CT54" s="547"/>
      <c r="CU54" s="547"/>
      <c r="CV54" s="547"/>
      <c r="CW54" s="547"/>
      <c r="CX54" s="547"/>
    </row>
    <row r="55" spans="1:102" x14ac:dyDescent="0.25">
      <c r="A55" s="46"/>
      <c r="B55" s="282" t="s">
        <v>811</v>
      </c>
      <c r="C55" s="332" t="s">
        <v>810</v>
      </c>
      <c r="D55" s="332"/>
      <c r="E55" s="332">
        <v>2022</v>
      </c>
      <c r="F55" s="332">
        <v>2022</v>
      </c>
      <c r="G55" s="332"/>
      <c r="H55" s="332"/>
      <c r="I55" s="284">
        <f t="shared" si="4"/>
        <v>9.6191999999999993</v>
      </c>
      <c r="J55" s="187"/>
      <c r="K55" s="332"/>
      <c r="L55" s="284">
        <f t="shared" si="5"/>
        <v>8.3666565360000007</v>
      </c>
      <c r="M55" s="332"/>
      <c r="N55" s="332"/>
      <c r="O55" s="207">
        <f t="shared" si="6"/>
        <v>0</v>
      </c>
      <c r="P55" s="126"/>
      <c r="Q55" s="126"/>
      <c r="R55" s="126"/>
      <c r="S55" s="126"/>
      <c r="T55" s="207">
        <f t="shared" si="7"/>
        <v>9.6191999999999993</v>
      </c>
      <c r="U55" s="207">
        <f t="shared" si="8"/>
        <v>8.3666565360000007</v>
      </c>
      <c r="V55" s="332">
        <f t="shared" si="9"/>
        <v>9.6191999999999993</v>
      </c>
      <c r="W55" s="332">
        <f t="shared" si="10"/>
        <v>9.6191999999999993</v>
      </c>
      <c r="X55" s="332">
        <f t="shared" si="11"/>
        <v>8.3666565360000007</v>
      </c>
      <c r="Y55" s="332"/>
      <c r="Z55" s="332"/>
      <c r="AA55" s="332"/>
      <c r="AB55" s="207"/>
      <c r="AC55" s="332"/>
      <c r="AD55" s="332"/>
      <c r="AE55" s="332"/>
      <c r="AF55" s="332"/>
      <c r="AG55" s="332"/>
      <c r="AH55" s="332"/>
      <c r="AI55" s="284">
        <v>0</v>
      </c>
      <c r="AJ55" s="126"/>
      <c r="AK55" s="126"/>
      <c r="AL55" s="126"/>
      <c r="AM55" s="126"/>
      <c r="AN55" s="126">
        <v>0</v>
      </c>
      <c r="AO55" s="126"/>
      <c r="AP55" s="126"/>
      <c r="AQ55" s="126">
        <v>0</v>
      </c>
      <c r="AR55" s="126"/>
      <c r="AS55" s="284">
        <v>0</v>
      </c>
      <c r="AT55" s="126"/>
      <c r="AU55" s="126"/>
      <c r="AV55" s="126"/>
      <c r="AW55" s="126"/>
      <c r="AX55" s="284">
        <v>0</v>
      </c>
      <c r="AY55" s="126"/>
      <c r="AZ55" s="126"/>
      <c r="BA55" s="126"/>
      <c r="BB55" s="126"/>
      <c r="BC55" s="284">
        <f>BF55</f>
        <v>9.6191999999999993</v>
      </c>
      <c r="BD55" s="126"/>
      <c r="BE55" s="126"/>
      <c r="BF55" s="284">
        <v>9.6191999999999993</v>
      </c>
      <c r="BG55" s="126"/>
      <c r="BH55" s="207">
        <f t="shared" ref="BH55:BH63" si="63">BK55</f>
        <v>8.3666565360000007</v>
      </c>
      <c r="BI55" s="207"/>
      <c r="BJ55" s="207"/>
      <c r="BK55" s="207">
        <v>8.3666565360000007</v>
      </c>
      <c r="BL55" s="207"/>
      <c r="BM55" s="207">
        <v>0</v>
      </c>
      <c r="BN55" s="207"/>
      <c r="BO55" s="207"/>
      <c r="BP55" s="207"/>
      <c r="BQ55" s="207"/>
      <c r="BR55" s="207">
        <f t="shared" ref="BR55:BR63" si="64">BU55</f>
        <v>0</v>
      </c>
      <c r="BS55" s="207"/>
      <c r="BT55" s="207"/>
      <c r="BU55" s="207">
        <v>0</v>
      </c>
      <c r="BV55" s="207"/>
      <c r="BW55" s="207">
        <v>0</v>
      </c>
      <c r="BX55" s="207"/>
      <c r="BY55" s="207"/>
      <c r="BZ55" s="207"/>
      <c r="CA55" s="207"/>
      <c r="CB55" s="207">
        <f t="shared" ref="CB55:CB63" si="65">CE55</f>
        <v>0</v>
      </c>
      <c r="CC55" s="207"/>
      <c r="CD55" s="207"/>
      <c r="CE55" s="207">
        <v>0</v>
      </c>
      <c r="CF55" s="207"/>
      <c r="CG55" s="207">
        <f t="shared" si="17"/>
        <v>9.6191999999999993</v>
      </c>
      <c r="CH55" s="207"/>
      <c r="CI55" s="207"/>
      <c r="CJ55" s="207">
        <f t="shared" si="62"/>
        <v>9.6191999999999993</v>
      </c>
      <c r="CK55" s="207"/>
      <c r="CL55" s="207">
        <f t="shared" si="19"/>
        <v>8.3666565360000007</v>
      </c>
      <c r="CM55" s="207"/>
      <c r="CN55" s="207"/>
      <c r="CO55" s="207">
        <f t="shared" si="60"/>
        <v>8.3666565360000007</v>
      </c>
      <c r="CP55" s="207"/>
      <c r="CQ55" s="208">
        <f t="shared" si="3"/>
        <v>17.985856536</v>
      </c>
      <c r="CR55" s="547">
        <f t="shared" si="21"/>
        <v>0</v>
      </c>
      <c r="CS55" s="547"/>
      <c r="CT55" s="547"/>
      <c r="CU55" s="547"/>
      <c r="CV55" s="547"/>
      <c r="CW55" s="547"/>
      <c r="CX55" s="547"/>
    </row>
    <row r="56" spans="1:102" ht="39" customHeight="1" x14ac:dyDescent="0.25">
      <c r="A56" s="46"/>
      <c r="B56" s="282" t="s">
        <v>835</v>
      </c>
      <c r="C56" s="332" t="s">
        <v>810</v>
      </c>
      <c r="D56" s="332"/>
      <c r="E56" s="332">
        <v>2022</v>
      </c>
      <c r="F56" s="332">
        <v>2022</v>
      </c>
      <c r="G56" s="332"/>
      <c r="H56" s="332"/>
      <c r="I56" s="284">
        <f t="shared" si="4"/>
        <v>0</v>
      </c>
      <c r="J56" s="187"/>
      <c r="K56" s="332"/>
      <c r="L56" s="284">
        <f t="shared" si="5"/>
        <v>0</v>
      </c>
      <c r="M56" s="332"/>
      <c r="N56" s="332"/>
      <c r="O56" s="207">
        <f t="shared" si="6"/>
        <v>0</v>
      </c>
      <c r="P56" s="126"/>
      <c r="Q56" s="126"/>
      <c r="R56" s="126"/>
      <c r="S56" s="126"/>
      <c r="T56" s="207">
        <f t="shared" si="7"/>
        <v>0</v>
      </c>
      <c r="U56" s="207">
        <f t="shared" si="8"/>
        <v>0</v>
      </c>
      <c r="V56" s="332">
        <f t="shared" si="9"/>
        <v>0</v>
      </c>
      <c r="W56" s="332">
        <f t="shared" si="10"/>
        <v>0</v>
      </c>
      <c r="X56" s="332">
        <f t="shared" si="11"/>
        <v>0</v>
      </c>
      <c r="Y56" s="332"/>
      <c r="Z56" s="332"/>
      <c r="AA56" s="332"/>
      <c r="AB56" s="207"/>
      <c r="AC56" s="332"/>
      <c r="AD56" s="332"/>
      <c r="AE56" s="332"/>
      <c r="AF56" s="332"/>
      <c r="AG56" s="332"/>
      <c r="AH56" s="332"/>
      <c r="AI56" s="284">
        <v>0</v>
      </c>
      <c r="AJ56" s="126"/>
      <c r="AK56" s="126"/>
      <c r="AL56" s="126"/>
      <c r="AM56" s="126"/>
      <c r="AN56" s="126">
        <v>0</v>
      </c>
      <c r="AO56" s="126"/>
      <c r="AP56" s="126"/>
      <c r="AQ56" s="126">
        <v>0</v>
      </c>
      <c r="AR56" s="126"/>
      <c r="AS56" s="284">
        <v>0</v>
      </c>
      <c r="AT56" s="126"/>
      <c r="AU56" s="126"/>
      <c r="AV56" s="126"/>
      <c r="AW56" s="126"/>
      <c r="AX56" s="284">
        <v>0</v>
      </c>
      <c r="AY56" s="126"/>
      <c r="AZ56" s="126"/>
      <c r="BA56" s="126"/>
      <c r="BB56" s="126"/>
      <c r="BC56" s="284">
        <v>0</v>
      </c>
      <c r="BD56" s="126"/>
      <c r="BE56" s="126"/>
      <c r="BF56" s="284">
        <v>0</v>
      </c>
      <c r="BG56" s="126"/>
      <c r="BH56" s="207">
        <f t="shared" si="63"/>
        <v>0</v>
      </c>
      <c r="BI56" s="207"/>
      <c r="BJ56" s="207"/>
      <c r="BK56" s="207">
        <v>0</v>
      </c>
      <c r="BL56" s="207"/>
      <c r="BM56" s="207">
        <v>0</v>
      </c>
      <c r="BN56" s="207"/>
      <c r="BO56" s="207"/>
      <c r="BP56" s="207"/>
      <c r="BQ56" s="207"/>
      <c r="BR56" s="207">
        <f t="shared" si="64"/>
        <v>0</v>
      </c>
      <c r="BS56" s="207"/>
      <c r="BT56" s="207"/>
      <c r="BU56" s="207">
        <v>0</v>
      </c>
      <c r="BV56" s="207"/>
      <c r="BW56" s="207">
        <v>0</v>
      </c>
      <c r="BX56" s="207"/>
      <c r="BY56" s="207"/>
      <c r="BZ56" s="207"/>
      <c r="CA56" s="207"/>
      <c r="CB56" s="207">
        <f t="shared" si="65"/>
        <v>0</v>
      </c>
      <c r="CC56" s="207"/>
      <c r="CD56" s="207"/>
      <c r="CE56" s="207">
        <v>0</v>
      </c>
      <c r="CF56" s="207"/>
      <c r="CG56" s="207">
        <f t="shared" si="17"/>
        <v>0</v>
      </c>
      <c r="CH56" s="207"/>
      <c r="CI56" s="207"/>
      <c r="CJ56" s="207">
        <f t="shared" si="62"/>
        <v>0</v>
      </c>
      <c r="CK56" s="207"/>
      <c r="CL56" s="207">
        <f t="shared" si="19"/>
        <v>0</v>
      </c>
      <c r="CM56" s="207"/>
      <c r="CN56" s="207"/>
      <c r="CO56" s="207">
        <f t="shared" si="60"/>
        <v>0</v>
      </c>
      <c r="CP56" s="207"/>
      <c r="CQ56" s="208">
        <f t="shared" si="3"/>
        <v>0</v>
      </c>
      <c r="CR56" s="547">
        <f t="shared" si="21"/>
        <v>0</v>
      </c>
      <c r="CS56" s="547"/>
      <c r="CT56" s="547"/>
      <c r="CU56" s="547"/>
      <c r="CV56" s="547"/>
      <c r="CW56" s="547"/>
      <c r="CX56" s="547"/>
    </row>
    <row r="57" spans="1:102" ht="31.5" x14ac:dyDescent="0.25">
      <c r="A57" s="46"/>
      <c r="B57" s="282" t="s">
        <v>1037</v>
      </c>
      <c r="C57" s="332" t="s">
        <v>810</v>
      </c>
      <c r="D57" s="332"/>
      <c r="E57" s="332">
        <v>2022</v>
      </c>
      <c r="F57" s="332">
        <v>2022</v>
      </c>
      <c r="G57" s="332"/>
      <c r="H57" s="332"/>
      <c r="I57" s="284">
        <f t="shared" si="4"/>
        <v>22.690799999999999</v>
      </c>
      <c r="J57" s="187"/>
      <c r="K57" s="332"/>
      <c r="L57" s="284">
        <f t="shared" si="5"/>
        <v>22.690952172000003</v>
      </c>
      <c r="M57" s="332"/>
      <c r="N57" s="332"/>
      <c r="O57" s="207">
        <f t="shared" si="6"/>
        <v>0</v>
      </c>
      <c r="P57" s="126"/>
      <c r="Q57" s="126"/>
      <c r="R57" s="126"/>
      <c r="S57" s="126"/>
      <c r="T57" s="207">
        <f t="shared" si="7"/>
        <v>22.690799999999999</v>
      </c>
      <c r="U57" s="207">
        <f t="shared" si="8"/>
        <v>22.690952172000003</v>
      </c>
      <c r="V57" s="332">
        <f t="shared" si="9"/>
        <v>22.690799999999999</v>
      </c>
      <c r="W57" s="332">
        <f t="shared" si="10"/>
        <v>22.690799999999999</v>
      </c>
      <c r="X57" s="332">
        <f t="shared" si="11"/>
        <v>22.690952172000003</v>
      </c>
      <c r="Y57" s="332"/>
      <c r="Z57" s="332"/>
      <c r="AA57" s="332"/>
      <c r="AB57" s="207"/>
      <c r="AC57" s="332"/>
      <c r="AD57" s="332"/>
      <c r="AE57" s="332"/>
      <c r="AF57" s="332"/>
      <c r="AG57" s="332"/>
      <c r="AH57" s="332"/>
      <c r="AI57" s="284">
        <v>0</v>
      </c>
      <c r="AJ57" s="126"/>
      <c r="AK57" s="126"/>
      <c r="AL57" s="126"/>
      <c r="AM57" s="126"/>
      <c r="AN57" s="126">
        <v>0</v>
      </c>
      <c r="AO57" s="126"/>
      <c r="AP57" s="126"/>
      <c r="AQ57" s="126">
        <v>0</v>
      </c>
      <c r="AR57" s="126"/>
      <c r="AS57" s="284">
        <v>0</v>
      </c>
      <c r="AT57" s="126"/>
      <c r="AU57" s="126"/>
      <c r="AV57" s="126"/>
      <c r="AW57" s="126"/>
      <c r="AX57" s="284">
        <v>0</v>
      </c>
      <c r="AY57" s="126"/>
      <c r="AZ57" s="126"/>
      <c r="BA57" s="126"/>
      <c r="BB57" s="126"/>
      <c r="BC57" s="284">
        <f t="shared" ref="BC57:BC96" si="66">BF57</f>
        <v>22.690799999999999</v>
      </c>
      <c r="BD57" s="126"/>
      <c r="BE57" s="126"/>
      <c r="BF57" s="284">
        <v>22.690799999999999</v>
      </c>
      <c r="BG57" s="126"/>
      <c r="BH57" s="207">
        <f t="shared" si="63"/>
        <v>22.690952172000003</v>
      </c>
      <c r="BI57" s="207"/>
      <c r="BJ57" s="207"/>
      <c r="BK57" s="207">
        <v>22.690952172000003</v>
      </c>
      <c r="BL57" s="207"/>
      <c r="BM57" s="207">
        <v>0</v>
      </c>
      <c r="BN57" s="207"/>
      <c r="BO57" s="207"/>
      <c r="BP57" s="207"/>
      <c r="BQ57" s="207"/>
      <c r="BR57" s="207">
        <f t="shared" si="64"/>
        <v>0</v>
      </c>
      <c r="BS57" s="207"/>
      <c r="BT57" s="207"/>
      <c r="BU57" s="207">
        <v>0</v>
      </c>
      <c r="BV57" s="207"/>
      <c r="BW57" s="207">
        <v>0</v>
      </c>
      <c r="BX57" s="207"/>
      <c r="BY57" s="207"/>
      <c r="BZ57" s="207"/>
      <c r="CA57" s="207"/>
      <c r="CB57" s="207">
        <f t="shared" si="65"/>
        <v>0</v>
      </c>
      <c r="CC57" s="207"/>
      <c r="CD57" s="207"/>
      <c r="CE57" s="207">
        <v>0</v>
      </c>
      <c r="CF57" s="207"/>
      <c r="CG57" s="207">
        <f t="shared" si="17"/>
        <v>22.690799999999999</v>
      </c>
      <c r="CH57" s="207"/>
      <c r="CI57" s="207"/>
      <c r="CJ57" s="207">
        <f t="shared" si="62"/>
        <v>22.690799999999999</v>
      </c>
      <c r="CK57" s="207"/>
      <c r="CL57" s="207">
        <f t="shared" si="19"/>
        <v>22.690952172000003</v>
      </c>
      <c r="CM57" s="207"/>
      <c r="CN57" s="207"/>
      <c r="CO57" s="207">
        <f t="shared" si="60"/>
        <v>22.690952172000003</v>
      </c>
      <c r="CP57" s="207"/>
      <c r="CQ57" s="208">
        <f t="shared" si="3"/>
        <v>45.381752172000006</v>
      </c>
      <c r="CR57" s="547">
        <f t="shared" si="21"/>
        <v>0</v>
      </c>
      <c r="CS57" s="547"/>
      <c r="CT57" s="547"/>
      <c r="CU57" s="547"/>
      <c r="CV57" s="547"/>
      <c r="CW57" s="547"/>
      <c r="CX57" s="547"/>
    </row>
    <row r="58" spans="1:102" ht="47.25" x14ac:dyDescent="0.25">
      <c r="A58" s="46"/>
      <c r="B58" s="282" t="s">
        <v>1038</v>
      </c>
      <c r="C58" s="332" t="s">
        <v>810</v>
      </c>
      <c r="D58" s="332"/>
      <c r="E58" s="332">
        <v>2022</v>
      </c>
      <c r="F58" s="332">
        <v>2022</v>
      </c>
      <c r="G58" s="332"/>
      <c r="H58" s="332"/>
      <c r="I58" s="284">
        <f t="shared" si="4"/>
        <v>5.2320000000000002</v>
      </c>
      <c r="J58" s="187"/>
      <c r="K58" s="332"/>
      <c r="L58" s="284">
        <f t="shared" si="5"/>
        <v>5.3667210359999995</v>
      </c>
      <c r="M58" s="332"/>
      <c r="N58" s="332"/>
      <c r="O58" s="207">
        <f t="shared" si="6"/>
        <v>0</v>
      </c>
      <c r="P58" s="126"/>
      <c r="Q58" s="126"/>
      <c r="R58" s="126"/>
      <c r="S58" s="126"/>
      <c r="T58" s="207">
        <f t="shared" si="7"/>
        <v>5.2320000000000002</v>
      </c>
      <c r="U58" s="207">
        <f t="shared" si="8"/>
        <v>5.3667210359999995</v>
      </c>
      <c r="V58" s="332">
        <f t="shared" si="9"/>
        <v>5.2320000000000002</v>
      </c>
      <c r="W58" s="332">
        <f t="shared" si="10"/>
        <v>5.2320000000000002</v>
      </c>
      <c r="X58" s="332">
        <f t="shared" si="11"/>
        <v>5.3667210359999995</v>
      </c>
      <c r="Y58" s="332"/>
      <c r="Z58" s="332"/>
      <c r="AA58" s="332"/>
      <c r="AB58" s="207"/>
      <c r="AC58" s="332"/>
      <c r="AD58" s="332"/>
      <c r="AE58" s="332"/>
      <c r="AF58" s="332"/>
      <c r="AG58" s="332"/>
      <c r="AH58" s="332"/>
      <c r="AI58" s="284">
        <v>0</v>
      </c>
      <c r="AJ58" s="126"/>
      <c r="AK58" s="126"/>
      <c r="AL58" s="126"/>
      <c r="AM58" s="126"/>
      <c r="AN58" s="126">
        <v>0</v>
      </c>
      <c r="AO58" s="126"/>
      <c r="AP58" s="126"/>
      <c r="AQ58" s="126">
        <v>0</v>
      </c>
      <c r="AR58" s="126"/>
      <c r="AS58" s="284">
        <v>0</v>
      </c>
      <c r="AT58" s="126"/>
      <c r="AU58" s="126"/>
      <c r="AV58" s="126"/>
      <c r="AW58" s="126"/>
      <c r="AX58" s="284">
        <v>0</v>
      </c>
      <c r="AY58" s="126"/>
      <c r="AZ58" s="126"/>
      <c r="BA58" s="126"/>
      <c r="BB58" s="126"/>
      <c r="BC58" s="284">
        <f t="shared" si="66"/>
        <v>5.2320000000000002</v>
      </c>
      <c r="BD58" s="126"/>
      <c r="BE58" s="126"/>
      <c r="BF58" s="284">
        <v>5.2320000000000002</v>
      </c>
      <c r="BG58" s="126"/>
      <c r="BH58" s="207">
        <f t="shared" si="63"/>
        <v>5.3667210359999995</v>
      </c>
      <c r="BI58" s="207"/>
      <c r="BJ58" s="207"/>
      <c r="BK58" s="207">
        <v>5.3667210359999995</v>
      </c>
      <c r="BL58" s="207"/>
      <c r="BM58" s="207">
        <v>0</v>
      </c>
      <c r="BN58" s="207"/>
      <c r="BO58" s="207"/>
      <c r="BP58" s="207"/>
      <c r="BQ58" s="207"/>
      <c r="BR58" s="207">
        <f t="shared" si="64"/>
        <v>0</v>
      </c>
      <c r="BS58" s="207"/>
      <c r="BT58" s="207"/>
      <c r="BU58" s="207">
        <v>0</v>
      </c>
      <c r="BV58" s="207"/>
      <c r="BW58" s="207">
        <v>0</v>
      </c>
      <c r="BX58" s="207"/>
      <c r="BY58" s="207"/>
      <c r="BZ58" s="207"/>
      <c r="CA58" s="207"/>
      <c r="CB58" s="207">
        <f t="shared" si="65"/>
        <v>0</v>
      </c>
      <c r="CC58" s="207"/>
      <c r="CD58" s="207"/>
      <c r="CE58" s="207">
        <v>0</v>
      </c>
      <c r="CF58" s="207"/>
      <c r="CG58" s="207">
        <f t="shared" si="17"/>
        <v>5.2320000000000002</v>
      </c>
      <c r="CH58" s="207"/>
      <c r="CI58" s="207"/>
      <c r="CJ58" s="207">
        <f t="shared" si="62"/>
        <v>5.2320000000000002</v>
      </c>
      <c r="CK58" s="207"/>
      <c r="CL58" s="207">
        <f t="shared" si="19"/>
        <v>5.3667210359999995</v>
      </c>
      <c r="CM58" s="207"/>
      <c r="CN58" s="207"/>
      <c r="CO58" s="207">
        <f t="shared" si="60"/>
        <v>5.3667210359999995</v>
      </c>
      <c r="CP58" s="207"/>
      <c r="CQ58" s="208">
        <f t="shared" si="3"/>
        <v>10.598721036000001</v>
      </c>
      <c r="CR58" s="547">
        <f t="shared" si="21"/>
        <v>0</v>
      </c>
      <c r="CS58" s="547"/>
      <c r="CT58" s="547"/>
      <c r="CU58" s="547"/>
      <c r="CV58" s="547"/>
      <c r="CW58" s="547"/>
      <c r="CX58" s="547"/>
    </row>
    <row r="59" spans="1:102" ht="47.25" x14ac:dyDescent="0.25">
      <c r="A59" s="46"/>
      <c r="B59" s="282" t="s">
        <v>1039</v>
      </c>
      <c r="C59" s="332" t="s">
        <v>810</v>
      </c>
      <c r="D59" s="332"/>
      <c r="E59" s="332">
        <v>2022</v>
      </c>
      <c r="F59" s="332">
        <v>2022</v>
      </c>
      <c r="G59" s="332"/>
      <c r="H59" s="332"/>
      <c r="I59" s="284">
        <f t="shared" si="4"/>
        <v>5.0507999999999997</v>
      </c>
      <c r="J59" s="187"/>
      <c r="K59" s="332"/>
      <c r="L59" s="284">
        <f t="shared" si="5"/>
        <v>5.1608713079999999</v>
      </c>
      <c r="M59" s="332"/>
      <c r="N59" s="332"/>
      <c r="O59" s="207">
        <f t="shared" si="6"/>
        <v>0</v>
      </c>
      <c r="P59" s="126"/>
      <c r="Q59" s="126"/>
      <c r="R59" s="126"/>
      <c r="S59" s="126"/>
      <c r="T59" s="207">
        <f t="shared" si="7"/>
        <v>5.0507999999999997</v>
      </c>
      <c r="U59" s="207">
        <f t="shared" si="8"/>
        <v>5.1608713079999999</v>
      </c>
      <c r="V59" s="332">
        <f t="shared" si="9"/>
        <v>5.0507999999999997</v>
      </c>
      <c r="W59" s="332">
        <f t="shared" si="10"/>
        <v>5.0507999999999997</v>
      </c>
      <c r="X59" s="332">
        <f t="shared" si="11"/>
        <v>5.1608713079999999</v>
      </c>
      <c r="Y59" s="332"/>
      <c r="Z59" s="332"/>
      <c r="AA59" s="332"/>
      <c r="AB59" s="207"/>
      <c r="AC59" s="332"/>
      <c r="AD59" s="332"/>
      <c r="AE59" s="332"/>
      <c r="AF59" s="332"/>
      <c r="AG59" s="332"/>
      <c r="AH59" s="332"/>
      <c r="AI59" s="284">
        <v>0</v>
      </c>
      <c r="AJ59" s="126"/>
      <c r="AK59" s="126"/>
      <c r="AL59" s="126"/>
      <c r="AM59" s="126"/>
      <c r="AN59" s="126">
        <v>0</v>
      </c>
      <c r="AO59" s="126"/>
      <c r="AP59" s="126"/>
      <c r="AQ59" s="126">
        <v>0</v>
      </c>
      <c r="AR59" s="126"/>
      <c r="AS59" s="284">
        <v>0</v>
      </c>
      <c r="AT59" s="126"/>
      <c r="AU59" s="126"/>
      <c r="AV59" s="126"/>
      <c r="AW59" s="126"/>
      <c r="AX59" s="284">
        <v>0</v>
      </c>
      <c r="AY59" s="126"/>
      <c r="AZ59" s="126"/>
      <c r="BA59" s="126"/>
      <c r="BB59" s="126"/>
      <c r="BC59" s="284">
        <f t="shared" si="66"/>
        <v>5.0507999999999997</v>
      </c>
      <c r="BD59" s="126"/>
      <c r="BE59" s="126"/>
      <c r="BF59" s="284">
        <v>5.0507999999999997</v>
      </c>
      <c r="BG59" s="126"/>
      <c r="BH59" s="207">
        <f t="shared" si="63"/>
        <v>5.1608713079999999</v>
      </c>
      <c r="BI59" s="207"/>
      <c r="BJ59" s="207"/>
      <c r="BK59" s="207">
        <v>5.1608713079999999</v>
      </c>
      <c r="BL59" s="207"/>
      <c r="BM59" s="207">
        <v>0</v>
      </c>
      <c r="BN59" s="207"/>
      <c r="BO59" s="207"/>
      <c r="BP59" s="207"/>
      <c r="BQ59" s="207"/>
      <c r="BR59" s="207">
        <f t="shared" si="64"/>
        <v>0</v>
      </c>
      <c r="BS59" s="207"/>
      <c r="BT59" s="207"/>
      <c r="BU59" s="207">
        <v>0</v>
      </c>
      <c r="BV59" s="207"/>
      <c r="BW59" s="207">
        <v>0</v>
      </c>
      <c r="BX59" s="207"/>
      <c r="BY59" s="207"/>
      <c r="BZ59" s="207"/>
      <c r="CA59" s="207"/>
      <c r="CB59" s="207">
        <f t="shared" si="65"/>
        <v>0</v>
      </c>
      <c r="CC59" s="207"/>
      <c r="CD59" s="207"/>
      <c r="CE59" s="207">
        <v>0</v>
      </c>
      <c r="CF59" s="207"/>
      <c r="CG59" s="207">
        <f t="shared" si="17"/>
        <v>5.0507999999999997</v>
      </c>
      <c r="CH59" s="207"/>
      <c r="CI59" s="207"/>
      <c r="CJ59" s="207">
        <f t="shared" si="62"/>
        <v>5.0507999999999997</v>
      </c>
      <c r="CK59" s="207"/>
      <c r="CL59" s="207">
        <f t="shared" si="19"/>
        <v>5.1608713079999999</v>
      </c>
      <c r="CM59" s="207"/>
      <c r="CN59" s="207"/>
      <c r="CO59" s="207">
        <f t="shared" si="60"/>
        <v>5.1608713079999999</v>
      </c>
      <c r="CP59" s="207"/>
      <c r="CQ59" s="208">
        <f t="shared" si="3"/>
        <v>10.211671308</v>
      </c>
      <c r="CR59" s="547">
        <f t="shared" si="21"/>
        <v>0</v>
      </c>
      <c r="CS59" s="547"/>
      <c r="CT59" s="547"/>
      <c r="CU59" s="547"/>
      <c r="CV59" s="547"/>
      <c r="CW59" s="547"/>
      <c r="CX59" s="547"/>
    </row>
    <row r="60" spans="1:102" ht="47.25" x14ac:dyDescent="0.25">
      <c r="A60" s="46"/>
      <c r="B60" s="282" t="s">
        <v>1093</v>
      </c>
      <c r="C60" s="332" t="s">
        <v>810</v>
      </c>
      <c r="D60" s="332"/>
      <c r="E60" s="332">
        <v>2022</v>
      </c>
      <c r="F60" s="332">
        <v>2022</v>
      </c>
      <c r="G60" s="332"/>
      <c r="H60" s="332"/>
      <c r="I60" s="284">
        <f t="shared" si="4"/>
        <v>7.1856</v>
      </c>
      <c r="J60" s="187"/>
      <c r="K60" s="332"/>
      <c r="L60" s="284">
        <f t="shared" si="5"/>
        <v>7.2509586840000004</v>
      </c>
      <c r="M60" s="332"/>
      <c r="N60" s="332"/>
      <c r="O60" s="207">
        <f t="shared" si="6"/>
        <v>0</v>
      </c>
      <c r="P60" s="126"/>
      <c r="Q60" s="126"/>
      <c r="R60" s="126"/>
      <c r="S60" s="126"/>
      <c r="T60" s="207">
        <f t="shared" si="7"/>
        <v>7.1856</v>
      </c>
      <c r="U60" s="207">
        <f t="shared" si="8"/>
        <v>7.2509586840000004</v>
      </c>
      <c r="V60" s="332">
        <f t="shared" si="9"/>
        <v>7.1856</v>
      </c>
      <c r="W60" s="332">
        <f t="shared" si="10"/>
        <v>7.1856</v>
      </c>
      <c r="X60" s="332">
        <f t="shared" si="11"/>
        <v>7.2509586840000004</v>
      </c>
      <c r="Y60" s="332"/>
      <c r="Z60" s="332"/>
      <c r="AA60" s="332"/>
      <c r="AB60" s="207"/>
      <c r="AC60" s="332"/>
      <c r="AD60" s="332"/>
      <c r="AE60" s="332"/>
      <c r="AF60" s="332"/>
      <c r="AG60" s="332"/>
      <c r="AH60" s="332"/>
      <c r="AI60" s="284">
        <v>0</v>
      </c>
      <c r="AJ60" s="126"/>
      <c r="AK60" s="126"/>
      <c r="AL60" s="126"/>
      <c r="AM60" s="126"/>
      <c r="AN60" s="126">
        <v>0</v>
      </c>
      <c r="AO60" s="126"/>
      <c r="AP60" s="126"/>
      <c r="AQ60" s="126">
        <v>0</v>
      </c>
      <c r="AR60" s="126"/>
      <c r="AS60" s="284">
        <v>0</v>
      </c>
      <c r="AT60" s="126"/>
      <c r="AU60" s="126"/>
      <c r="AV60" s="126"/>
      <c r="AW60" s="126"/>
      <c r="AX60" s="284">
        <v>0</v>
      </c>
      <c r="AY60" s="126"/>
      <c r="AZ60" s="126"/>
      <c r="BA60" s="126"/>
      <c r="BB60" s="126"/>
      <c r="BC60" s="284">
        <f t="shared" si="66"/>
        <v>7.1856</v>
      </c>
      <c r="BD60" s="126"/>
      <c r="BE60" s="126"/>
      <c r="BF60" s="284">
        <v>7.1856</v>
      </c>
      <c r="BG60" s="126"/>
      <c r="BH60" s="207">
        <f t="shared" si="63"/>
        <v>7.2509586840000004</v>
      </c>
      <c r="BI60" s="207"/>
      <c r="BJ60" s="207"/>
      <c r="BK60" s="207">
        <v>7.2509586840000004</v>
      </c>
      <c r="BL60" s="207"/>
      <c r="BM60" s="207">
        <v>0</v>
      </c>
      <c r="BN60" s="207"/>
      <c r="BO60" s="207"/>
      <c r="BP60" s="207"/>
      <c r="BQ60" s="207"/>
      <c r="BR60" s="207">
        <f t="shared" si="64"/>
        <v>0</v>
      </c>
      <c r="BS60" s="207"/>
      <c r="BT60" s="207"/>
      <c r="BU60" s="207">
        <v>0</v>
      </c>
      <c r="BV60" s="207"/>
      <c r="BW60" s="207">
        <v>0</v>
      </c>
      <c r="BX60" s="207"/>
      <c r="BY60" s="207"/>
      <c r="BZ60" s="207"/>
      <c r="CA60" s="207"/>
      <c r="CB60" s="207">
        <f t="shared" si="65"/>
        <v>0</v>
      </c>
      <c r="CC60" s="207"/>
      <c r="CD60" s="207"/>
      <c r="CE60" s="207">
        <v>0</v>
      </c>
      <c r="CF60" s="207"/>
      <c r="CG60" s="207">
        <f t="shared" si="17"/>
        <v>7.1856</v>
      </c>
      <c r="CH60" s="207"/>
      <c r="CI60" s="207"/>
      <c r="CJ60" s="207">
        <f t="shared" si="62"/>
        <v>7.1856</v>
      </c>
      <c r="CK60" s="207"/>
      <c r="CL60" s="207">
        <f t="shared" si="19"/>
        <v>7.2509586840000004</v>
      </c>
      <c r="CM60" s="207"/>
      <c r="CN60" s="207"/>
      <c r="CO60" s="207">
        <f t="shared" si="60"/>
        <v>7.2509586840000004</v>
      </c>
      <c r="CP60" s="207"/>
      <c r="CQ60" s="208">
        <f t="shared" si="3"/>
        <v>14.436558684000001</v>
      </c>
      <c r="CR60" s="547">
        <f t="shared" si="21"/>
        <v>0</v>
      </c>
      <c r="CS60" s="547"/>
      <c r="CT60" s="547"/>
      <c r="CU60" s="547"/>
      <c r="CV60" s="547"/>
      <c r="CW60" s="547"/>
      <c r="CX60" s="547"/>
    </row>
    <row r="61" spans="1:102" ht="47.25" x14ac:dyDescent="0.25">
      <c r="A61" s="46"/>
      <c r="B61" s="282" t="s">
        <v>1076</v>
      </c>
      <c r="C61" s="332" t="s">
        <v>810</v>
      </c>
      <c r="D61" s="332"/>
      <c r="E61" s="332">
        <v>2022</v>
      </c>
      <c r="F61" s="332">
        <v>2022</v>
      </c>
      <c r="G61" s="332"/>
      <c r="H61" s="332"/>
      <c r="I61" s="284">
        <f t="shared" si="4"/>
        <v>0</v>
      </c>
      <c r="J61" s="187"/>
      <c r="K61" s="332"/>
      <c r="L61" s="284">
        <f t="shared" si="5"/>
        <v>0</v>
      </c>
      <c r="M61" s="332"/>
      <c r="N61" s="332"/>
      <c r="O61" s="207">
        <f t="shared" si="6"/>
        <v>0</v>
      </c>
      <c r="P61" s="126"/>
      <c r="Q61" s="126"/>
      <c r="R61" s="126"/>
      <c r="S61" s="126"/>
      <c r="T61" s="207">
        <f t="shared" si="7"/>
        <v>0</v>
      </c>
      <c r="U61" s="207">
        <f t="shared" si="8"/>
        <v>0</v>
      </c>
      <c r="V61" s="332">
        <f t="shared" si="9"/>
        <v>0</v>
      </c>
      <c r="W61" s="332">
        <f t="shared" si="10"/>
        <v>0</v>
      </c>
      <c r="X61" s="332">
        <f t="shared" si="11"/>
        <v>0</v>
      </c>
      <c r="Y61" s="332"/>
      <c r="Z61" s="332"/>
      <c r="AA61" s="332"/>
      <c r="AB61" s="207"/>
      <c r="AC61" s="332"/>
      <c r="AD61" s="332"/>
      <c r="AE61" s="332"/>
      <c r="AF61" s="332"/>
      <c r="AG61" s="332"/>
      <c r="AH61" s="332"/>
      <c r="AI61" s="284">
        <v>0</v>
      </c>
      <c r="AJ61" s="126"/>
      <c r="AK61" s="126"/>
      <c r="AL61" s="126"/>
      <c r="AM61" s="126"/>
      <c r="AN61" s="126">
        <v>0</v>
      </c>
      <c r="AO61" s="126"/>
      <c r="AP61" s="126"/>
      <c r="AQ61" s="126">
        <v>0</v>
      </c>
      <c r="AR61" s="126"/>
      <c r="AS61" s="284">
        <v>0</v>
      </c>
      <c r="AT61" s="126"/>
      <c r="AU61" s="126"/>
      <c r="AV61" s="126"/>
      <c r="AW61" s="126"/>
      <c r="AX61" s="284">
        <v>0</v>
      </c>
      <c r="AY61" s="126"/>
      <c r="AZ61" s="126"/>
      <c r="BA61" s="126"/>
      <c r="BB61" s="126"/>
      <c r="BC61" s="284">
        <f t="shared" si="66"/>
        <v>0</v>
      </c>
      <c r="BD61" s="126"/>
      <c r="BE61" s="126"/>
      <c r="BF61" s="284">
        <v>0</v>
      </c>
      <c r="BG61" s="126"/>
      <c r="BH61" s="207">
        <f t="shared" si="63"/>
        <v>0</v>
      </c>
      <c r="BI61" s="207"/>
      <c r="BJ61" s="207"/>
      <c r="BK61" s="207">
        <v>0</v>
      </c>
      <c r="BL61" s="207"/>
      <c r="BM61" s="207">
        <v>0</v>
      </c>
      <c r="BN61" s="207"/>
      <c r="BO61" s="207"/>
      <c r="BP61" s="207"/>
      <c r="BQ61" s="207"/>
      <c r="BR61" s="207">
        <f t="shared" si="64"/>
        <v>0</v>
      </c>
      <c r="BS61" s="207"/>
      <c r="BT61" s="207"/>
      <c r="BU61" s="207">
        <v>0</v>
      </c>
      <c r="BV61" s="207"/>
      <c r="BW61" s="207">
        <v>0</v>
      </c>
      <c r="BX61" s="207"/>
      <c r="BY61" s="207"/>
      <c r="BZ61" s="207"/>
      <c r="CA61" s="207"/>
      <c r="CB61" s="207">
        <f t="shared" si="65"/>
        <v>0</v>
      </c>
      <c r="CC61" s="207"/>
      <c r="CD61" s="207"/>
      <c r="CE61" s="207">
        <v>0</v>
      </c>
      <c r="CF61" s="207"/>
      <c r="CG61" s="207">
        <f t="shared" si="17"/>
        <v>0</v>
      </c>
      <c r="CH61" s="207"/>
      <c r="CI61" s="207"/>
      <c r="CJ61" s="207">
        <f t="shared" si="62"/>
        <v>0</v>
      </c>
      <c r="CK61" s="207"/>
      <c r="CL61" s="207">
        <f t="shared" si="19"/>
        <v>0</v>
      </c>
      <c r="CM61" s="207"/>
      <c r="CN61" s="207"/>
      <c r="CO61" s="207">
        <f>AL61+AV61+BK61+BU61+CE61</f>
        <v>0</v>
      </c>
      <c r="CP61" s="207"/>
      <c r="CQ61" s="208">
        <f t="shared" si="3"/>
        <v>0</v>
      </c>
      <c r="CR61" s="547">
        <f t="shared" si="21"/>
        <v>0</v>
      </c>
      <c r="CS61" s="547"/>
      <c r="CT61" s="547"/>
      <c r="CU61" s="547"/>
      <c r="CV61" s="547"/>
      <c r="CW61" s="547"/>
      <c r="CX61" s="547"/>
    </row>
    <row r="62" spans="1:102" ht="47.25" x14ac:dyDescent="0.25">
      <c r="A62" s="46"/>
      <c r="B62" s="282" t="s">
        <v>1077</v>
      </c>
      <c r="C62" s="332" t="s">
        <v>810</v>
      </c>
      <c r="D62" s="332"/>
      <c r="E62" s="332">
        <v>2022</v>
      </c>
      <c r="F62" s="332">
        <v>2022</v>
      </c>
      <c r="G62" s="332"/>
      <c r="H62" s="332"/>
      <c r="I62" s="284">
        <f t="shared" si="4"/>
        <v>0</v>
      </c>
      <c r="J62" s="187"/>
      <c r="K62" s="332"/>
      <c r="L62" s="284">
        <f t="shared" si="5"/>
        <v>0</v>
      </c>
      <c r="M62" s="332"/>
      <c r="N62" s="332"/>
      <c r="O62" s="207">
        <f t="shared" si="6"/>
        <v>0</v>
      </c>
      <c r="P62" s="126"/>
      <c r="Q62" s="126"/>
      <c r="R62" s="126"/>
      <c r="S62" s="126"/>
      <c r="T62" s="207">
        <f t="shared" si="7"/>
        <v>0</v>
      </c>
      <c r="U62" s="207">
        <f t="shared" si="8"/>
        <v>0</v>
      </c>
      <c r="V62" s="332">
        <f t="shared" si="9"/>
        <v>0</v>
      </c>
      <c r="W62" s="332">
        <f t="shared" si="10"/>
        <v>0</v>
      </c>
      <c r="X62" s="332">
        <f t="shared" si="11"/>
        <v>0</v>
      </c>
      <c r="Y62" s="332"/>
      <c r="Z62" s="332"/>
      <c r="AA62" s="332"/>
      <c r="AB62" s="207"/>
      <c r="AC62" s="332"/>
      <c r="AD62" s="332"/>
      <c r="AE62" s="332"/>
      <c r="AF62" s="332"/>
      <c r="AG62" s="332"/>
      <c r="AH62" s="332"/>
      <c r="AI62" s="284">
        <v>0</v>
      </c>
      <c r="AJ62" s="126"/>
      <c r="AK62" s="126"/>
      <c r="AL62" s="126"/>
      <c r="AM62" s="126"/>
      <c r="AN62" s="126">
        <v>0</v>
      </c>
      <c r="AO62" s="126"/>
      <c r="AP62" s="126"/>
      <c r="AQ62" s="126">
        <v>0</v>
      </c>
      <c r="AR62" s="126"/>
      <c r="AS62" s="284">
        <v>0</v>
      </c>
      <c r="AT62" s="126"/>
      <c r="AU62" s="126"/>
      <c r="AV62" s="126"/>
      <c r="AW62" s="126"/>
      <c r="AX62" s="284">
        <v>0</v>
      </c>
      <c r="AY62" s="126"/>
      <c r="AZ62" s="126"/>
      <c r="BA62" s="126"/>
      <c r="BB62" s="126"/>
      <c r="BC62" s="284">
        <f t="shared" si="66"/>
        <v>0</v>
      </c>
      <c r="BD62" s="126"/>
      <c r="BE62" s="126"/>
      <c r="BF62" s="284">
        <v>0</v>
      </c>
      <c r="BG62" s="126"/>
      <c r="BH62" s="207">
        <f t="shared" si="63"/>
        <v>0</v>
      </c>
      <c r="BI62" s="207"/>
      <c r="BJ62" s="207"/>
      <c r="BK62" s="207">
        <v>0</v>
      </c>
      <c r="BL62" s="207"/>
      <c r="BM62" s="207">
        <v>0</v>
      </c>
      <c r="BN62" s="207"/>
      <c r="BO62" s="207"/>
      <c r="BP62" s="207"/>
      <c r="BQ62" s="207"/>
      <c r="BR62" s="207">
        <f t="shared" si="64"/>
        <v>0</v>
      </c>
      <c r="BS62" s="207"/>
      <c r="BT62" s="207"/>
      <c r="BU62" s="207">
        <v>0</v>
      </c>
      <c r="BV62" s="207"/>
      <c r="BW62" s="207">
        <v>0</v>
      </c>
      <c r="BX62" s="207"/>
      <c r="BY62" s="207"/>
      <c r="BZ62" s="207"/>
      <c r="CA62" s="207"/>
      <c r="CB62" s="207">
        <f t="shared" si="65"/>
        <v>0</v>
      </c>
      <c r="CC62" s="207"/>
      <c r="CD62" s="207"/>
      <c r="CE62" s="207">
        <v>0</v>
      </c>
      <c r="CF62" s="207"/>
      <c r="CG62" s="207">
        <f t="shared" si="17"/>
        <v>0</v>
      </c>
      <c r="CH62" s="207"/>
      <c r="CI62" s="207"/>
      <c r="CJ62" s="207">
        <f t="shared" si="62"/>
        <v>0</v>
      </c>
      <c r="CK62" s="207"/>
      <c r="CL62" s="207">
        <f t="shared" si="19"/>
        <v>0</v>
      </c>
      <c r="CM62" s="207"/>
      <c r="CN62" s="207"/>
      <c r="CO62" s="207">
        <f t="shared" si="60"/>
        <v>0</v>
      </c>
      <c r="CP62" s="207"/>
      <c r="CQ62" s="208">
        <f t="shared" si="3"/>
        <v>0</v>
      </c>
      <c r="CR62" s="547">
        <f t="shared" si="21"/>
        <v>0</v>
      </c>
      <c r="CS62" s="547"/>
      <c r="CT62" s="547"/>
      <c r="CU62" s="547"/>
      <c r="CV62" s="547"/>
      <c r="CW62" s="547"/>
      <c r="CX62" s="547"/>
    </row>
    <row r="63" spans="1:102" s="419" customFormat="1" ht="47.25" x14ac:dyDescent="0.25">
      <c r="A63" s="46"/>
      <c r="B63" s="282" t="s">
        <v>1078</v>
      </c>
      <c r="C63" s="420" t="s">
        <v>810</v>
      </c>
      <c r="D63" s="420"/>
      <c r="E63" s="420">
        <v>2022</v>
      </c>
      <c r="F63" s="420">
        <v>2022</v>
      </c>
      <c r="G63" s="420"/>
      <c r="H63" s="420"/>
      <c r="I63" s="284">
        <f t="shared" si="4"/>
        <v>1.9836</v>
      </c>
      <c r="J63" s="187"/>
      <c r="K63" s="420"/>
      <c r="L63" s="284">
        <f t="shared" si="5"/>
        <v>2.0425813799999997</v>
      </c>
      <c r="M63" s="420"/>
      <c r="N63" s="420"/>
      <c r="O63" s="207">
        <f t="shared" si="6"/>
        <v>0</v>
      </c>
      <c r="P63" s="126"/>
      <c r="Q63" s="126"/>
      <c r="R63" s="126"/>
      <c r="S63" s="126"/>
      <c r="T63" s="207">
        <f t="shared" si="7"/>
        <v>1.9836</v>
      </c>
      <c r="U63" s="207">
        <f t="shared" si="8"/>
        <v>2.0425813799999997</v>
      </c>
      <c r="V63" s="420">
        <f t="shared" si="9"/>
        <v>1.9836</v>
      </c>
      <c r="W63" s="420">
        <f t="shared" si="10"/>
        <v>1.9836</v>
      </c>
      <c r="X63" s="420">
        <f t="shared" si="11"/>
        <v>2.0425813799999997</v>
      </c>
      <c r="Y63" s="420"/>
      <c r="Z63" s="420"/>
      <c r="AA63" s="420"/>
      <c r="AB63" s="207"/>
      <c r="AC63" s="420"/>
      <c r="AD63" s="420"/>
      <c r="AE63" s="420"/>
      <c r="AF63" s="420"/>
      <c r="AG63" s="420"/>
      <c r="AH63" s="420"/>
      <c r="AI63" s="284">
        <v>0</v>
      </c>
      <c r="AJ63" s="126"/>
      <c r="AK63" s="126"/>
      <c r="AL63" s="126"/>
      <c r="AM63" s="126"/>
      <c r="AN63" s="126">
        <v>0</v>
      </c>
      <c r="AO63" s="126"/>
      <c r="AP63" s="126"/>
      <c r="AQ63" s="126">
        <v>0</v>
      </c>
      <c r="AR63" s="126"/>
      <c r="AS63" s="284">
        <v>0</v>
      </c>
      <c r="AT63" s="126"/>
      <c r="AU63" s="126"/>
      <c r="AV63" s="126"/>
      <c r="AW63" s="126"/>
      <c r="AX63" s="284">
        <v>0</v>
      </c>
      <c r="AY63" s="126"/>
      <c r="AZ63" s="126"/>
      <c r="BA63" s="126"/>
      <c r="BB63" s="126"/>
      <c r="BC63" s="284">
        <f t="shared" si="66"/>
        <v>1.9836</v>
      </c>
      <c r="BD63" s="126"/>
      <c r="BE63" s="126"/>
      <c r="BF63" s="284">
        <v>1.9836</v>
      </c>
      <c r="BG63" s="126"/>
      <c r="BH63" s="207">
        <f t="shared" si="63"/>
        <v>2.0425813799999997</v>
      </c>
      <c r="BI63" s="207"/>
      <c r="BJ63" s="207"/>
      <c r="BK63" s="207">
        <v>2.0425813799999997</v>
      </c>
      <c r="BL63" s="207"/>
      <c r="BM63" s="207">
        <v>0</v>
      </c>
      <c r="BN63" s="207"/>
      <c r="BO63" s="207"/>
      <c r="BP63" s="207"/>
      <c r="BQ63" s="207"/>
      <c r="BR63" s="207">
        <f t="shared" si="64"/>
        <v>0</v>
      </c>
      <c r="BS63" s="207"/>
      <c r="BT63" s="207"/>
      <c r="BU63" s="207">
        <v>0</v>
      </c>
      <c r="BV63" s="207"/>
      <c r="BW63" s="207">
        <v>0</v>
      </c>
      <c r="BX63" s="207"/>
      <c r="BY63" s="207"/>
      <c r="BZ63" s="207"/>
      <c r="CA63" s="207"/>
      <c r="CB63" s="207">
        <f t="shared" si="65"/>
        <v>0</v>
      </c>
      <c r="CC63" s="207"/>
      <c r="CD63" s="207"/>
      <c r="CE63" s="207">
        <v>0</v>
      </c>
      <c r="CF63" s="207"/>
      <c r="CG63" s="207">
        <f t="shared" si="17"/>
        <v>1.9836</v>
      </c>
      <c r="CH63" s="207"/>
      <c r="CI63" s="207"/>
      <c r="CJ63" s="207">
        <f t="shared" ref="CJ63" si="67">AL63+AV63+BF63+BP63+BZ63</f>
        <v>1.9836</v>
      </c>
      <c r="CK63" s="207"/>
      <c r="CL63" s="207">
        <f t="shared" si="19"/>
        <v>2.0425813799999997</v>
      </c>
      <c r="CM63" s="207"/>
      <c r="CN63" s="207"/>
      <c r="CO63" s="207">
        <f t="shared" si="60"/>
        <v>2.0425813799999997</v>
      </c>
      <c r="CP63" s="207"/>
      <c r="CQ63" s="208"/>
      <c r="CR63" s="547">
        <f t="shared" si="21"/>
        <v>0</v>
      </c>
      <c r="CS63" s="547"/>
      <c r="CT63" s="547"/>
      <c r="CU63" s="547"/>
      <c r="CV63" s="547"/>
      <c r="CW63" s="547"/>
      <c r="CX63" s="547"/>
    </row>
    <row r="64" spans="1:102" s="580" customFormat="1" ht="63" x14ac:dyDescent="0.25">
      <c r="A64" s="46"/>
      <c r="B64" s="282" t="s">
        <v>1128</v>
      </c>
      <c r="C64" s="578" t="s">
        <v>810</v>
      </c>
      <c r="D64" s="578"/>
      <c r="E64" s="578">
        <v>2022</v>
      </c>
      <c r="F64" s="578">
        <v>2022</v>
      </c>
      <c r="G64" s="578"/>
      <c r="H64" s="578"/>
      <c r="I64" s="284"/>
      <c r="J64" s="187"/>
      <c r="K64" s="578"/>
      <c r="L64" s="284">
        <f t="shared" si="5"/>
        <v>0</v>
      </c>
      <c r="M64" s="578"/>
      <c r="N64" s="578"/>
      <c r="O64" s="207">
        <f t="shared" ref="O64:O67" si="68">AN64+AX64</f>
        <v>0</v>
      </c>
      <c r="P64" s="126"/>
      <c r="Q64" s="126"/>
      <c r="R64" s="126"/>
      <c r="S64" s="126"/>
      <c r="T64" s="207">
        <f t="shared" ref="T64:T67" si="69">I64</f>
        <v>0</v>
      </c>
      <c r="U64" s="207">
        <f t="shared" ref="U64:U67" si="70">L64</f>
        <v>0</v>
      </c>
      <c r="V64" s="578">
        <f t="shared" ref="V64:V67" si="71">T64-AN64</f>
        <v>0</v>
      </c>
      <c r="W64" s="578">
        <f t="shared" ref="W64:W67" si="72">T64-O64</f>
        <v>0</v>
      </c>
      <c r="X64" s="578">
        <f t="shared" ref="X64:X67" si="73">U64-O64</f>
        <v>0</v>
      </c>
      <c r="Y64" s="578"/>
      <c r="Z64" s="578"/>
      <c r="AA64" s="578"/>
      <c r="AB64" s="207"/>
      <c r="AC64" s="578"/>
      <c r="AD64" s="578"/>
      <c r="AE64" s="578"/>
      <c r="AF64" s="578"/>
      <c r="AG64" s="578"/>
      <c r="AH64" s="578"/>
      <c r="AI64" s="284">
        <v>0</v>
      </c>
      <c r="AJ64" s="126"/>
      <c r="AK64" s="126"/>
      <c r="AL64" s="126"/>
      <c r="AM64" s="126"/>
      <c r="AN64" s="126"/>
      <c r="AO64" s="126"/>
      <c r="AP64" s="126"/>
      <c r="AQ64" s="126"/>
      <c r="AR64" s="126"/>
      <c r="AS64" s="284"/>
      <c r="AT64" s="126"/>
      <c r="AU64" s="126"/>
      <c r="AV64" s="126"/>
      <c r="AW64" s="126"/>
      <c r="AX64" s="284"/>
      <c r="AY64" s="126"/>
      <c r="AZ64" s="126"/>
      <c r="BA64" s="126"/>
      <c r="BB64" s="126"/>
      <c r="BC64" s="284">
        <f t="shared" si="66"/>
        <v>5.5199999999999999E-2</v>
      </c>
      <c r="BD64" s="126"/>
      <c r="BE64" s="126"/>
      <c r="BF64" s="284">
        <v>5.5199999999999999E-2</v>
      </c>
      <c r="BG64" s="126"/>
      <c r="BH64" s="207">
        <f>BK64</f>
        <v>5.5E-2</v>
      </c>
      <c r="BI64" s="207"/>
      <c r="BJ64" s="207"/>
      <c r="BK64" s="207">
        <v>5.5E-2</v>
      </c>
      <c r="BL64" s="207"/>
      <c r="BM64" s="207"/>
      <c r="BN64" s="207"/>
      <c r="BO64" s="207"/>
      <c r="BP64" s="207"/>
      <c r="BQ64" s="207"/>
      <c r="BR64" s="207"/>
      <c r="BS64" s="207"/>
      <c r="BT64" s="207"/>
      <c r="BU64" s="207"/>
      <c r="BV64" s="207"/>
      <c r="BW64" s="207"/>
      <c r="BX64" s="207"/>
      <c r="BY64" s="207"/>
      <c r="BZ64" s="207"/>
      <c r="CA64" s="207"/>
      <c r="CB64" s="207"/>
      <c r="CC64" s="207"/>
      <c r="CD64" s="207"/>
      <c r="CE64" s="207"/>
      <c r="CF64" s="207"/>
      <c r="CG64" s="207"/>
      <c r="CH64" s="207"/>
      <c r="CI64" s="207"/>
      <c r="CJ64" s="207"/>
      <c r="CK64" s="207"/>
      <c r="CL64" s="207"/>
      <c r="CM64" s="207"/>
      <c r="CN64" s="207"/>
      <c r="CO64" s="207"/>
      <c r="CP64" s="207"/>
      <c r="CQ64" s="208"/>
      <c r="CR64" s="547"/>
      <c r="CS64" s="547"/>
      <c r="CT64" s="547"/>
      <c r="CU64" s="547"/>
      <c r="CV64" s="547"/>
      <c r="CW64" s="547"/>
      <c r="CX64" s="547"/>
    </row>
    <row r="65" spans="1:102" s="580" customFormat="1" ht="63" x14ac:dyDescent="0.25">
      <c r="A65" s="46"/>
      <c r="B65" s="282" t="s">
        <v>1129</v>
      </c>
      <c r="C65" s="578" t="s">
        <v>810</v>
      </c>
      <c r="D65" s="578"/>
      <c r="E65" s="578">
        <v>2022</v>
      </c>
      <c r="F65" s="578">
        <v>2022</v>
      </c>
      <c r="G65" s="578"/>
      <c r="H65" s="578"/>
      <c r="I65" s="284"/>
      <c r="J65" s="187"/>
      <c r="K65" s="578"/>
      <c r="L65" s="284">
        <f t="shared" si="5"/>
        <v>0</v>
      </c>
      <c r="M65" s="578"/>
      <c r="N65" s="578"/>
      <c r="O65" s="207">
        <f t="shared" si="68"/>
        <v>0</v>
      </c>
      <c r="P65" s="126"/>
      <c r="Q65" s="126"/>
      <c r="R65" s="126"/>
      <c r="S65" s="126"/>
      <c r="T65" s="207">
        <f t="shared" si="69"/>
        <v>0</v>
      </c>
      <c r="U65" s="207">
        <f t="shared" si="70"/>
        <v>0</v>
      </c>
      <c r="V65" s="578">
        <f t="shared" si="71"/>
        <v>0</v>
      </c>
      <c r="W65" s="578">
        <f t="shared" si="72"/>
        <v>0</v>
      </c>
      <c r="X65" s="578">
        <f t="shared" si="73"/>
        <v>0</v>
      </c>
      <c r="Y65" s="578"/>
      <c r="Z65" s="578"/>
      <c r="AA65" s="578"/>
      <c r="AB65" s="207"/>
      <c r="AC65" s="578"/>
      <c r="AD65" s="578"/>
      <c r="AE65" s="578"/>
      <c r="AF65" s="578"/>
      <c r="AG65" s="578"/>
      <c r="AH65" s="578"/>
      <c r="AI65" s="284">
        <v>0</v>
      </c>
      <c r="AJ65" s="126"/>
      <c r="AK65" s="126"/>
      <c r="AL65" s="126"/>
      <c r="AM65" s="126"/>
      <c r="AN65" s="126"/>
      <c r="AO65" s="126"/>
      <c r="AP65" s="126"/>
      <c r="AQ65" s="126"/>
      <c r="AR65" s="126"/>
      <c r="AS65" s="284"/>
      <c r="AT65" s="126"/>
      <c r="AU65" s="126"/>
      <c r="AV65" s="126"/>
      <c r="AW65" s="126"/>
      <c r="AX65" s="284"/>
      <c r="AY65" s="126"/>
      <c r="AZ65" s="126"/>
      <c r="BA65" s="126"/>
      <c r="BB65" s="126"/>
      <c r="BC65" s="284">
        <f t="shared" si="66"/>
        <v>8.5199999999999984E-2</v>
      </c>
      <c r="BD65" s="126"/>
      <c r="BE65" s="126"/>
      <c r="BF65" s="284">
        <v>8.5199999999999984E-2</v>
      </c>
      <c r="BG65" s="126"/>
      <c r="BH65" s="207">
        <f t="shared" ref="BH65:BH67" si="74">BK65</f>
        <v>8.5000000000000006E-2</v>
      </c>
      <c r="BI65" s="207"/>
      <c r="BJ65" s="207"/>
      <c r="BK65" s="207">
        <v>8.5000000000000006E-2</v>
      </c>
      <c r="BL65" s="207"/>
      <c r="BM65" s="207"/>
      <c r="BN65" s="207"/>
      <c r="BO65" s="207"/>
      <c r="BP65" s="207"/>
      <c r="BQ65" s="207"/>
      <c r="BR65" s="207"/>
      <c r="BS65" s="207"/>
      <c r="BT65" s="207"/>
      <c r="BU65" s="207"/>
      <c r="BV65" s="207"/>
      <c r="BW65" s="207"/>
      <c r="BX65" s="207"/>
      <c r="BY65" s="207"/>
      <c r="BZ65" s="207"/>
      <c r="CA65" s="207"/>
      <c r="CB65" s="207"/>
      <c r="CC65" s="207"/>
      <c r="CD65" s="207"/>
      <c r="CE65" s="207"/>
      <c r="CF65" s="207"/>
      <c r="CG65" s="207"/>
      <c r="CH65" s="207"/>
      <c r="CI65" s="207"/>
      <c r="CJ65" s="207"/>
      <c r="CK65" s="207"/>
      <c r="CL65" s="207"/>
      <c r="CM65" s="207"/>
      <c r="CN65" s="207"/>
      <c r="CO65" s="207"/>
      <c r="CP65" s="207"/>
      <c r="CQ65" s="208"/>
      <c r="CR65" s="547"/>
      <c r="CS65" s="547"/>
      <c r="CT65" s="547"/>
      <c r="CU65" s="547"/>
      <c r="CV65" s="547"/>
      <c r="CW65" s="547"/>
      <c r="CX65" s="547"/>
    </row>
    <row r="66" spans="1:102" s="580" customFormat="1" ht="78.75" x14ac:dyDescent="0.25">
      <c r="A66" s="46"/>
      <c r="B66" s="282" t="s">
        <v>1130</v>
      </c>
      <c r="C66" s="578" t="s">
        <v>810</v>
      </c>
      <c r="D66" s="578"/>
      <c r="E66" s="578">
        <v>2022</v>
      </c>
      <c r="F66" s="578">
        <v>2022</v>
      </c>
      <c r="G66" s="578"/>
      <c r="H66" s="578"/>
      <c r="I66" s="284"/>
      <c r="J66" s="187"/>
      <c r="K66" s="578"/>
      <c r="L66" s="284">
        <f t="shared" si="5"/>
        <v>0</v>
      </c>
      <c r="M66" s="578"/>
      <c r="N66" s="578"/>
      <c r="O66" s="207">
        <f t="shared" si="68"/>
        <v>0</v>
      </c>
      <c r="P66" s="126"/>
      <c r="Q66" s="126"/>
      <c r="R66" s="126"/>
      <c r="S66" s="126"/>
      <c r="T66" s="207">
        <f t="shared" si="69"/>
        <v>0</v>
      </c>
      <c r="U66" s="207">
        <f t="shared" si="70"/>
        <v>0</v>
      </c>
      <c r="V66" s="578">
        <f t="shared" si="71"/>
        <v>0</v>
      </c>
      <c r="W66" s="578">
        <f t="shared" si="72"/>
        <v>0</v>
      </c>
      <c r="X66" s="578">
        <f t="shared" si="73"/>
        <v>0</v>
      </c>
      <c r="Y66" s="578"/>
      <c r="Z66" s="578"/>
      <c r="AA66" s="578"/>
      <c r="AB66" s="207"/>
      <c r="AC66" s="578"/>
      <c r="AD66" s="578"/>
      <c r="AE66" s="578"/>
      <c r="AF66" s="578"/>
      <c r="AG66" s="578"/>
      <c r="AH66" s="578"/>
      <c r="AI66" s="284">
        <v>0</v>
      </c>
      <c r="AJ66" s="126"/>
      <c r="AK66" s="126"/>
      <c r="AL66" s="126"/>
      <c r="AM66" s="126"/>
      <c r="AN66" s="126"/>
      <c r="AO66" s="126"/>
      <c r="AP66" s="126"/>
      <c r="AQ66" s="126"/>
      <c r="AR66" s="126"/>
      <c r="AS66" s="284"/>
      <c r="AT66" s="126"/>
      <c r="AU66" s="126"/>
      <c r="AV66" s="126"/>
      <c r="AW66" s="126"/>
      <c r="AX66" s="284"/>
      <c r="AY66" s="126"/>
      <c r="AZ66" s="126"/>
      <c r="BA66" s="126"/>
      <c r="BB66" s="126"/>
      <c r="BC66" s="284">
        <f t="shared" si="66"/>
        <v>5.5199999999999999E-2</v>
      </c>
      <c r="BD66" s="126"/>
      <c r="BE66" s="126"/>
      <c r="BF66" s="284">
        <v>5.5199999999999999E-2</v>
      </c>
      <c r="BG66" s="126"/>
      <c r="BH66" s="207">
        <f t="shared" si="74"/>
        <v>5.5E-2</v>
      </c>
      <c r="BI66" s="207"/>
      <c r="BJ66" s="207"/>
      <c r="BK66" s="207">
        <v>5.5E-2</v>
      </c>
      <c r="BL66" s="207"/>
      <c r="BM66" s="207"/>
      <c r="BN66" s="207"/>
      <c r="BO66" s="207"/>
      <c r="BP66" s="207"/>
      <c r="BQ66" s="207"/>
      <c r="BR66" s="207"/>
      <c r="BS66" s="207"/>
      <c r="BT66" s="207"/>
      <c r="BU66" s="207"/>
      <c r="BV66" s="207"/>
      <c r="BW66" s="207"/>
      <c r="BX66" s="207"/>
      <c r="BY66" s="207"/>
      <c r="BZ66" s="207"/>
      <c r="CA66" s="207"/>
      <c r="CB66" s="207"/>
      <c r="CC66" s="207"/>
      <c r="CD66" s="207"/>
      <c r="CE66" s="207"/>
      <c r="CF66" s="207"/>
      <c r="CG66" s="207"/>
      <c r="CH66" s="207"/>
      <c r="CI66" s="207"/>
      <c r="CJ66" s="207"/>
      <c r="CK66" s="207"/>
      <c r="CL66" s="207"/>
      <c r="CM66" s="207"/>
      <c r="CN66" s="207"/>
      <c r="CO66" s="207"/>
      <c r="CP66" s="207"/>
      <c r="CQ66" s="208"/>
      <c r="CR66" s="547"/>
      <c r="CS66" s="547"/>
      <c r="CT66" s="547"/>
      <c r="CU66" s="547"/>
      <c r="CV66" s="547"/>
      <c r="CW66" s="547"/>
      <c r="CX66" s="547"/>
    </row>
    <row r="67" spans="1:102" s="580" customFormat="1" ht="63" x14ac:dyDescent="0.25">
      <c r="A67" s="46"/>
      <c r="B67" s="282" t="s">
        <v>1131</v>
      </c>
      <c r="C67" s="578" t="s">
        <v>810</v>
      </c>
      <c r="D67" s="578"/>
      <c r="E67" s="578">
        <v>2022</v>
      </c>
      <c r="F67" s="578">
        <v>2022</v>
      </c>
      <c r="G67" s="578"/>
      <c r="H67" s="578"/>
      <c r="I67" s="284"/>
      <c r="J67" s="187"/>
      <c r="K67" s="578"/>
      <c r="L67" s="284">
        <f t="shared" si="5"/>
        <v>0</v>
      </c>
      <c r="M67" s="578"/>
      <c r="N67" s="578"/>
      <c r="O67" s="207">
        <f t="shared" si="68"/>
        <v>0</v>
      </c>
      <c r="P67" s="126"/>
      <c r="Q67" s="126"/>
      <c r="R67" s="126"/>
      <c r="S67" s="126"/>
      <c r="T67" s="207">
        <f t="shared" si="69"/>
        <v>0</v>
      </c>
      <c r="U67" s="207">
        <f t="shared" si="70"/>
        <v>0</v>
      </c>
      <c r="V67" s="578">
        <f t="shared" si="71"/>
        <v>0</v>
      </c>
      <c r="W67" s="578">
        <f t="shared" si="72"/>
        <v>0</v>
      </c>
      <c r="X67" s="578">
        <f t="shared" si="73"/>
        <v>0</v>
      </c>
      <c r="Y67" s="578"/>
      <c r="Z67" s="578"/>
      <c r="AA67" s="578"/>
      <c r="AB67" s="207"/>
      <c r="AC67" s="578"/>
      <c r="AD67" s="578"/>
      <c r="AE67" s="578"/>
      <c r="AF67" s="578"/>
      <c r="AG67" s="578"/>
      <c r="AH67" s="578"/>
      <c r="AI67" s="284">
        <v>0</v>
      </c>
      <c r="AJ67" s="126"/>
      <c r="AK67" s="126"/>
      <c r="AL67" s="126"/>
      <c r="AM67" s="126"/>
      <c r="AN67" s="126"/>
      <c r="AO67" s="126"/>
      <c r="AP67" s="126"/>
      <c r="AQ67" s="126"/>
      <c r="AR67" s="126"/>
      <c r="AS67" s="284"/>
      <c r="AT67" s="126"/>
      <c r="AU67" s="126"/>
      <c r="AV67" s="126"/>
      <c r="AW67" s="126"/>
      <c r="AX67" s="284"/>
      <c r="AY67" s="126"/>
      <c r="AZ67" s="126"/>
      <c r="BA67" s="126"/>
      <c r="BB67" s="126"/>
      <c r="BC67" s="284">
        <f t="shared" si="66"/>
        <v>4.5599999999999995E-2</v>
      </c>
      <c r="BD67" s="126"/>
      <c r="BE67" s="126"/>
      <c r="BF67" s="284">
        <v>4.5599999999999995E-2</v>
      </c>
      <c r="BG67" s="126"/>
      <c r="BH67" s="207">
        <f t="shared" si="74"/>
        <v>4.4999999999999998E-2</v>
      </c>
      <c r="BI67" s="207"/>
      <c r="BJ67" s="207"/>
      <c r="BK67" s="207">
        <v>4.4999999999999998E-2</v>
      </c>
      <c r="BL67" s="207"/>
      <c r="BM67" s="207"/>
      <c r="BN67" s="207"/>
      <c r="BO67" s="207"/>
      <c r="BP67" s="207"/>
      <c r="BQ67" s="207"/>
      <c r="BR67" s="207"/>
      <c r="BS67" s="207"/>
      <c r="BT67" s="207"/>
      <c r="BU67" s="207"/>
      <c r="BV67" s="207"/>
      <c r="BW67" s="207"/>
      <c r="BX67" s="207"/>
      <c r="BY67" s="207"/>
      <c r="BZ67" s="207"/>
      <c r="CA67" s="207"/>
      <c r="CB67" s="207"/>
      <c r="CC67" s="207"/>
      <c r="CD67" s="207"/>
      <c r="CE67" s="207"/>
      <c r="CF67" s="207"/>
      <c r="CG67" s="207"/>
      <c r="CH67" s="207"/>
      <c r="CI67" s="207"/>
      <c r="CJ67" s="207"/>
      <c r="CK67" s="207"/>
      <c r="CL67" s="207"/>
      <c r="CM67" s="207"/>
      <c r="CN67" s="207"/>
      <c r="CO67" s="207"/>
      <c r="CP67" s="207"/>
      <c r="CQ67" s="208"/>
      <c r="CR67" s="547"/>
      <c r="CS67" s="547"/>
      <c r="CT67" s="547"/>
      <c r="CU67" s="547"/>
      <c r="CV67" s="547"/>
      <c r="CW67" s="547"/>
      <c r="CX67" s="547"/>
    </row>
    <row r="68" spans="1:102" ht="47.25" x14ac:dyDescent="0.25">
      <c r="A68" s="46"/>
      <c r="B68" s="282" t="s">
        <v>1041</v>
      </c>
      <c r="C68" s="332" t="s">
        <v>813</v>
      </c>
      <c r="D68" s="332"/>
      <c r="E68" s="332">
        <v>2023</v>
      </c>
      <c r="F68" s="332">
        <v>2023</v>
      </c>
      <c r="G68" s="332"/>
      <c r="H68" s="332"/>
      <c r="I68" s="284">
        <f t="shared" si="4"/>
        <v>3.4548000000000001</v>
      </c>
      <c r="J68" s="187"/>
      <c r="K68" s="332"/>
      <c r="L68" s="284">
        <f t="shared" si="5"/>
        <v>3.4548000000000001</v>
      </c>
      <c r="M68" s="332"/>
      <c r="N68" s="332"/>
      <c r="O68" s="207">
        <f t="shared" si="6"/>
        <v>0</v>
      </c>
      <c r="P68" s="126"/>
      <c r="Q68" s="126"/>
      <c r="R68" s="126"/>
      <c r="S68" s="126"/>
      <c r="T68" s="207">
        <f t="shared" si="7"/>
        <v>3.4548000000000001</v>
      </c>
      <c r="U68" s="207">
        <f t="shared" si="8"/>
        <v>3.4548000000000001</v>
      </c>
      <c r="V68" s="332">
        <f t="shared" si="9"/>
        <v>3.4548000000000001</v>
      </c>
      <c r="W68" s="332">
        <f t="shared" si="10"/>
        <v>3.4548000000000001</v>
      </c>
      <c r="X68" s="332">
        <f t="shared" si="11"/>
        <v>3.4548000000000001</v>
      </c>
      <c r="Y68" s="332"/>
      <c r="Z68" s="332"/>
      <c r="AA68" s="332"/>
      <c r="AB68" s="207"/>
      <c r="AC68" s="332"/>
      <c r="AD68" s="332"/>
      <c r="AE68" s="332"/>
      <c r="AF68" s="332"/>
      <c r="AG68" s="332"/>
      <c r="AH68" s="332"/>
      <c r="AI68" s="284">
        <v>0</v>
      </c>
      <c r="AJ68" s="126"/>
      <c r="AK68" s="126"/>
      <c r="AL68" s="126"/>
      <c r="AM68" s="126"/>
      <c r="AN68" s="126">
        <v>0</v>
      </c>
      <c r="AO68" s="126"/>
      <c r="AP68" s="126"/>
      <c r="AQ68" s="126">
        <v>0</v>
      </c>
      <c r="AR68" s="126"/>
      <c r="AS68" s="284">
        <v>0</v>
      </c>
      <c r="AT68" s="126"/>
      <c r="AU68" s="126"/>
      <c r="AV68" s="126"/>
      <c r="AW68" s="126"/>
      <c r="AX68" s="284">
        <v>0</v>
      </c>
      <c r="AY68" s="126"/>
      <c r="AZ68" s="126"/>
      <c r="BA68" s="126"/>
      <c r="BB68" s="126"/>
      <c r="BC68" s="284">
        <f t="shared" si="66"/>
        <v>0</v>
      </c>
      <c r="BD68" s="126"/>
      <c r="BE68" s="126"/>
      <c r="BF68" s="126">
        <v>0</v>
      </c>
      <c r="BG68" s="126"/>
      <c r="BH68" s="207">
        <f>'3'!AH68*1.2</f>
        <v>0</v>
      </c>
      <c r="BI68" s="207"/>
      <c r="BJ68" s="207"/>
      <c r="BK68" s="207">
        <f t="shared" si="57"/>
        <v>0</v>
      </c>
      <c r="BL68" s="207"/>
      <c r="BM68" s="207">
        <f>BP68</f>
        <v>3.4548000000000001</v>
      </c>
      <c r="BN68" s="207"/>
      <c r="BO68" s="207"/>
      <c r="BP68" s="207">
        <v>3.4548000000000001</v>
      </c>
      <c r="BQ68" s="207"/>
      <c r="BR68" s="207">
        <f>BU68</f>
        <v>3.4548000000000001</v>
      </c>
      <c r="BS68" s="207"/>
      <c r="BT68" s="207"/>
      <c r="BU68" s="207">
        <v>3.4548000000000001</v>
      </c>
      <c r="BV68" s="207"/>
      <c r="BW68" s="207">
        <v>0</v>
      </c>
      <c r="BX68" s="207"/>
      <c r="BY68" s="207"/>
      <c r="BZ68" s="207"/>
      <c r="CA68" s="207"/>
      <c r="CB68" s="207">
        <f>CE68</f>
        <v>0</v>
      </c>
      <c r="CC68" s="207"/>
      <c r="CD68" s="207"/>
      <c r="CE68" s="207">
        <v>0</v>
      </c>
      <c r="CF68" s="207"/>
      <c r="CG68" s="207">
        <f t="shared" si="17"/>
        <v>3.4548000000000001</v>
      </c>
      <c r="CH68" s="207"/>
      <c r="CI68" s="207"/>
      <c r="CJ68" s="207">
        <f t="shared" si="62"/>
        <v>3.4548000000000001</v>
      </c>
      <c r="CK68" s="207"/>
      <c r="CL68" s="207">
        <f t="shared" si="19"/>
        <v>3.4548000000000001</v>
      </c>
      <c r="CM68" s="207"/>
      <c r="CN68" s="207"/>
      <c r="CO68" s="207">
        <f>AL68+AV68+BK68+BU68+CE68</f>
        <v>3.4548000000000001</v>
      </c>
      <c r="CP68" s="207"/>
      <c r="CQ68" s="208">
        <f t="shared" si="3"/>
        <v>3.4548000000000001</v>
      </c>
      <c r="CR68" s="547">
        <f t="shared" si="21"/>
        <v>0</v>
      </c>
      <c r="CS68" s="547"/>
      <c r="CT68" s="547"/>
      <c r="CU68" s="547"/>
      <c r="CV68" s="547"/>
      <c r="CW68" s="547"/>
      <c r="CX68" s="547"/>
    </row>
    <row r="69" spans="1:102" s="580" customFormat="1" ht="31.5" x14ac:dyDescent="0.25">
      <c r="A69" s="46"/>
      <c r="B69" s="282" t="s">
        <v>1124</v>
      </c>
      <c r="C69" s="578" t="s">
        <v>813</v>
      </c>
      <c r="D69" s="578"/>
      <c r="E69" s="578">
        <v>2023</v>
      </c>
      <c r="F69" s="578">
        <v>2023</v>
      </c>
      <c r="G69" s="578"/>
      <c r="H69" s="578"/>
      <c r="I69" s="284">
        <v>0</v>
      </c>
      <c r="J69" s="187"/>
      <c r="K69" s="578"/>
      <c r="L69" s="284">
        <f t="shared" si="5"/>
        <v>29.743200000000002</v>
      </c>
      <c r="M69" s="578"/>
      <c r="N69" s="578"/>
      <c r="O69" s="207">
        <v>0</v>
      </c>
      <c r="P69" s="207">
        <v>2.4</v>
      </c>
      <c r="Q69" s="207">
        <v>3.4548000000000001</v>
      </c>
      <c r="R69" s="578">
        <v>2.4</v>
      </c>
      <c r="S69" s="578">
        <v>2.4</v>
      </c>
      <c r="T69" s="207">
        <f>I69</f>
        <v>0</v>
      </c>
      <c r="U69" s="207">
        <f>L69</f>
        <v>29.743200000000002</v>
      </c>
      <c r="V69" s="126">
        <f>T69-AN69</f>
        <v>0</v>
      </c>
      <c r="W69" s="207">
        <f>T69-O69</f>
        <v>0</v>
      </c>
      <c r="X69" s="207">
        <f>U69-O69</f>
        <v>29.743200000000002</v>
      </c>
      <c r="Y69" s="126"/>
      <c r="Z69" s="126">
        <v>0</v>
      </c>
      <c r="AA69" s="126"/>
      <c r="AB69" s="126"/>
      <c r="AC69" s="126">
        <v>0</v>
      </c>
      <c r="AD69" s="126"/>
      <c r="AE69" s="284">
        <v>0</v>
      </c>
      <c r="AF69" s="126"/>
      <c r="AG69" s="126"/>
      <c r="AH69" s="126"/>
      <c r="AI69" s="284">
        <v>0</v>
      </c>
      <c r="AJ69" s="126"/>
      <c r="AK69" s="126"/>
      <c r="AL69" s="126"/>
      <c r="AM69" s="126"/>
      <c r="AN69" s="126">
        <v>0</v>
      </c>
      <c r="AO69" s="126"/>
      <c r="AP69" s="126"/>
      <c r="AQ69" s="126">
        <v>0</v>
      </c>
      <c r="AR69" s="126"/>
      <c r="AS69" s="284">
        <v>0</v>
      </c>
      <c r="AT69" s="126"/>
      <c r="AU69" s="126"/>
      <c r="AV69" s="126"/>
      <c r="AW69" s="126"/>
      <c r="AX69" s="284">
        <v>0</v>
      </c>
      <c r="AY69" s="126"/>
      <c r="AZ69" s="126"/>
      <c r="BA69" s="126"/>
      <c r="BB69" s="126"/>
      <c r="BC69" s="284">
        <f t="shared" si="66"/>
        <v>0</v>
      </c>
      <c r="BD69" s="126"/>
      <c r="BE69" s="126"/>
      <c r="BF69" s="126">
        <v>0</v>
      </c>
      <c r="BG69" s="126"/>
      <c r="BH69" s="207">
        <f>'3'!AH69*1.2</f>
        <v>0</v>
      </c>
      <c r="BI69" s="207"/>
      <c r="BJ69" s="207"/>
      <c r="BK69" s="207">
        <f t="shared" ref="BK69" si="75">BH69</f>
        <v>0</v>
      </c>
      <c r="BL69" s="207"/>
      <c r="BM69" s="207">
        <f t="shared" ref="BM69:BM77" si="76">BP69</f>
        <v>29.743200000000002</v>
      </c>
      <c r="BN69" s="207"/>
      <c r="BO69" s="207"/>
      <c r="BP69" s="207">
        <v>29.743200000000002</v>
      </c>
      <c r="BQ69" s="207"/>
      <c r="BR69" s="207">
        <f>BU69</f>
        <v>29.743200000000002</v>
      </c>
      <c r="BS69" s="207"/>
      <c r="BT69" s="207"/>
      <c r="BU69" s="207">
        <v>29.743200000000002</v>
      </c>
      <c r="BV69" s="207"/>
      <c r="BW69" s="207">
        <v>0</v>
      </c>
      <c r="BX69" s="207"/>
      <c r="BY69" s="207"/>
      <c r="BZ69" s="207"/>
      <c r="CA69" s="207"/>
      <c r="CB69" s="207">
        <f>CE69</f>
        <v>0</v>
      </c>
      <c r="CC69" s="207"/>
      <c r="CD69" s="207"/>
      <c r="CE69" s="207">
        <v>0</v>
      </c>
      <c r="CF69" s="207"/>
      <c r="CG69" s="207">
        <f t="shared" ref="CG69" si="77">CJ69</f>
        <v>29.743200000000002</v>
      </c>
      <c r="CH69" s="207"/>
      <c r="CI69" s="207"/>
      <c r="CJ69" s="207">
        <f t="shared" ref="CJ69" si="78">AL69+AV69+BF69+BP69+BZ69</f>
        <v>29.743200000000002</v>
      </c>
      <c r="CK69" s="207"/>
      <c r="CL69" s="207">
        <f t="shared" ref="CL69" si="79">CO69</f>
        <v>29.743200000000002</v>
      </c>
      <c r="CM69" s="207"/>
      <c r="CN69" s="207"/>
      <c r="CO69" s="207">
        <f t="shared" ref="CO69" si="80">AL69+AV69+BK69+BU69+CE69</f>
        <v>29.743200000000002</v>
      </c>
      <c r="CP69" s="207"/>
      <c r="CQ69" s="208"/>
      <c r="CR69" s="547"/>
      <c r="CS69" s="547"/>
      <c r="CT69" s="547"/>
      <c r="CU69" s="547"/>
      <c r="CV69" s="547"/>
      <c r="CW69" s="547"/>
      <c r="CX69" s="547"/>
    </row>
    <row r="70" spans="1:102" ht="32.25" customHeight="1" x14ac:dyDescent="0.25">
      <c r="A70" s="46"/>
      <c r="B70" s="282" t="s">
        <v>814</v>
      </c>
      <c r="C70" s="332" t="s">
        <v>813</v>
      </c>
      <c r="D70" s="332"/>
      <c r="E70" s="332">
        <v>2023</v>
      </c>
      <c r="F70" s="332">
        <v>2023</v>
      </c>
      <c r="G70" s="332"/>
      <c r="H70" s="332"/>
      <c r="I70" s="284">
        <f t="shared" si="4"/>
        <v>0</v>
      </c>
      <c r="J70" s="187"/>
      <c r="K70" s="332"/>
      <c r="L70" s="284">
        <f t="shared" si="5"/>
        <v>0</v>
      </c>
      <c r="M70" s="332"/>
      <c r="N70" s="332"/>
      <c r="O70" s="207">
        <f t="shared" si="6"/>
        <v>0</v>
      </c>
      <c r="P70" s="126"/>
      <c r="Q70" s="126"/>
      <c r="R70" s="126"/>
      <c r="S70" s="126"/>
      <c r="T70" s="207">
        <f t="shared" si="7"/>
        <v>0</v>
      </c>
      <c r="U70" s="207">
        <f t="shared" si="8"/>
        <v>0</v>
      </c>
      <c r="V70" s="332">
        <f t="shared" si="9"/>
        <v>0</v>
      </c>
      <c r="W70" s="332">
        <f t="shared" si="10"/>
        <v>0</v>
      </c>
      <c r="X70" s="207">
        <f t="shared" si="11"/>
        <v>0</v>
      </c>
      <c r="Y70" s="332"/>
      <c r="Z70" s="332"/>
      <c r="AA70" s="332"/>
      <c r="AB70" s="207"/>
      <c r="AC70" s="332"/>
      <c r="AD70" s="332"/>
      <c r="AE70" s="332"/>
      <c r="AF70" s="332"/>
      <c r="AG70" s="332"/>
      <c r="AH70" s="332"/>
      <c r="AI70" s="284">
        <v>0</v>
      </c>
      <c r="AJ70" s="126"/>
      <c r="AK70" s="126"/>
      <c r="AL70" s="126"/>
      <c r="AM70" s="126"/>
      <c r="AN70" s="126">
        <v>0</v>
      </c>
      <c r="AO70" s="126"/>
      <c r="AP70" s="126"/>
      <c r="AQ70" s="126">
        <v>0</v>
      </c>
      <c r="AR70" s="126"/>
      <c r="AS70" s="284">
        <v>0</v>
      </c>
      <c r="AT70" s="126"/>
      <c r="AU70" s="126"/>
      <c r="AV70" s="126"/>
      <c r="AW70" s="126"/>
      <c r="AX70" s="284">
        <v>0</v>
      </c>
      <c r="AY70" s="126"/>
      <c r="AZ70" s="126"/>
      <c r="BA70" s="126"/>
      <c r="BB70" s="126"/>
      <c r="BC70" s="284">
        <f t="shared" si="66"/>
        <v>0</v>
      </c>
      <c r="BD70" s="126"/>
      <c r="BE70" s="126"/>
      <c r="BF70" s="126">
        <v>0</v>
      </c>
      <c r="BG70" s="126"/>
      <c r="BH70" s="207">
        <f>'3'!AH70*1.2</f>
        <v>0</v>
      </c>
      <c r="BI70" s="207"/>
      <c r="BJ70" s="207"/>
      <c r="BK70" s="207">
        <f t="shared" si="57"/>
        <v>0</v>
      </c>
      <c r="BL70" s="207"/>
      <c r="BM70" s="207">
        <f t="shared" si="76"/>
        <v>0</v>
      </c>
      <c r="BN70" s="207"/>
      <c r="BO70" s="207"/>
      <c r="BP70" s="207">
        <v>0</v>
      </c>
      <c r="BQ70" s="207"/>
      <c r="BR70" s="207">
        <f>'3'!AR70*1.2</f>
        <v>0</v>
      </c>
      <c r="BS70" s="207"/>
      <c r="BT70" s="207"/>
      <c r="BU70" s="207">
        <f t="shared" ref="BU70:BU87" si="81">BR70</f>
        <v>0</v>
      </c>
      <c r="BV70" s="207"/>
      <c r="BW70" s="207">
        <v>0</v>
      </c>
      <c r="BX70" s="207"/>
      <c r="BY70" s="207"/>
      <c r="BZ70" s="207"/>
      <c r="CA70" s="207"/>
      <c r="CB70" s="207">
        <f>'3'!BB70*1.2</f>
        <v>0</v>
      </c>
      <c r="CC70" s="207"/>
      <c r="CD70" s="207"/>
      <c r="CE70" s="207">
        <f t="shared" ref="CE70:CE73" si="82">CB70</f>
        <v>0</v>
      </c>
      <c r="CF70" s="207"/>
      <c r="CG70" s="207">
        <f t="shared" si="17"/>
        <v>0</v>
      </c>
      <c r="CH70" s="207"/>
      <c r="CI70" s="207"/>
      <c r="CJ70" s="207">
        <f t="shared" si="62"/>
        <v>0</v>
      </c>
      <c r="CK70" s="207"/>
      <c r="CL70" s="207">
        <f t="shared" si="19"/>
        <v>0</v>
      </c>
      <c r="CM70" s="207"/>
      <c r="CN70" s="207"/>
      <c r="CO70" s="207">
        <f t="shared" si="60"/>
        <v>0</v>
      </c>
      <c r="CP70" s="207"/>
      <c r="CQ70" s="208">
        <f t="shared" si="3"/>
        <v>0</v>
      </c>
      <c r="CR70" s="547">
        <f t="shared" si="21"/>
        <v>0</v>
      </c>
      <c r="CS70" s="547"/>
      <c r="CT70" s="547"/>
      <c r="CU70" s="547"/>
      <c r="CV70" s="547"/>
      <c r="CW70" s="547"/>
      <c r="CX70" s="547"/>
    </row>
    <row r="71" spans="1:102" ht="33" customHeight="1" x14ac:dyDescent="0.25">
      <c r="A71" s="46"/>
      <c r="B71" s="282" t="s">
        <v>1042</v>
      </c>
      <c r="C71" s="332" t="s">
        <v>813</v>
      </c>
      <c r="D71" s="332"/>
      <c r="E71" s="332">
        <v>2023</v>
      </c>
      <c r="F71" s="332">
        <v>2023</v>
      </c>
      <c r="G71" s="332"/>
      <c r="H71" s="332"/>
      <c r="I71" s="284">
        <f t="shared" si="4"/>
        <v>0</v>
      </c>
      <c r="J71" s="187"/>
      <c r="K71" s="332"/>
      <c r="L71" s="284">
        <f t="shared" si="5"/>
        <v>0</v>
      </c>
      <c r="M71" s="332"/>
      <c r="N71" s="332"/>
      <c r="O71" s="207">
        <f t="shared" si="6"/>
        <v>0</v>
      </c>
      <c r="P71" s="126"/>
      <c r="Q71" s="126"/>
      <c r="R71" s="126"/>
      <c r="S71" s="126"/>
      <c r="T71" s="207">
        <f t="shared" si="7"/>
        <v>0</v>
      </c>
      <c r="U71" s="207">
        <f t="shared" si="8"/>
        <v>0</v>
      </c>
      <c r="V71" s="332">
        <f t="shared" si="9"/>
        <v>0</v>
      </c>
      <c r="W71" s="332">
        <f t="shared" si="10"/>
        <v>0</v>
      </c>
      <c r="X71" s="332">
        <f t="shared" si="11"/>
        <v>0</v>
      </c>
      <c r="Y71" s="332"/>
      <c r="Z71" s="332"/>
      <c r="AA71" s="332"/>
      <c r="AB71" s="207"/>
      <c r="AC71" s="332"/>
      <c r="AD71" s="332"/>
      <c r="AE71" s="332"/>
      <c r="AF71" s="332"/>
      <c r="AG71" s="332"/>
      <c r="AH71" s="332"/>
      <c r="AI71" s="284">
        <v>0</v>
      </c>
      <c r="AJ71" s="126"/>
      <c r="AK71" s="126"/>
      <c r="AL71" s="126"/>
      <c r="AM71" s="126"/>
      <c r="AN71" s="126">
        <v>0</v>
      </c>
      <c r="AO71" s="126"/>
      <c r="AP71" s="126"/>
      <c r="AQ71" s="126">
        <v>0</v>
      </c>
      <c r="AR71" s="126"/>
      <c r="AS71" s="284">
        <v>0</v>
      </c>
      <c r="AT71" s="126"/>
      <c r="AU71" s="126"/>
      <c r="AV71" s="126"/>
      <c r="AW71" s="126"/>
      <c r="AX71" s="284">
        <v>0</v>
      </c>
      <c r="AY71" s="126"/>
      <c r="AZ71" s="126"/>
      <c r="BA71" s="126"/>
      <c r="BB71" s="126"/>
      <c r="BC71" s="284">
        <f t="shared" si="66"/>
        <v>0</v>
      </c>
      <c r="BD71" s="126"/>
      <c r="BE71" s="126"/>
      <c r="BF71" s="126">
        <v>0</v>
      </c>
      <c r="BG71" s="126"/>
      <c r="BH71" s="207">
        <f>'3'!AH71*1.2</f>
        <v>0</v>
      </c>
      <c r="BI71" s="207"/>
      <c r="BJ71" s="207"/>
      <c r="BK71" s="207">
        <f t="shared" si="57"/>
        <v>0</v>
      </c>
      <c r="BL71" s="207"/>
      <c r="BM71" s="207">
        <f t="shared" si="76"/>
        <v>0</v>
      </c>
      <c r="BN71" s="207"/>
      <c r="BO71" s="207"/>
      <c r="BP71" s="207">
        <v>0</v>
      </c>
      <c r="BQ71" s="207"/>
      <c r="BR71" s="207">
        <f>'3'!AR71*1.2</f>
        <v>0</v>
      </c>
      <c r="BS71" s="207"/>
      <c r="BT71" s="207"/>
      <c r="BU71" s="207">
        <f t="shared" si="81"/>
        <v>0</v>
      </c>
      <c r="BV71" s="207"/>
      <c r="BW71" s="207">
        <v>0</v>
      </c>
      <c r="BX71" s="207"/>
      <c r="BY71" s="207"/>
      <c r="BZ71" s="207"/>
      <c r="CA71" s="207"/>
      <c r="CB71" s="207">
        <f>'3'!BB71*1.2</f>
        <v>0</v>
      </c>
      <c r="CC71" s="207"/>
      <c r="CD71" s="207"/>
      <c r="CE71" s="207">
        <f t="shared" si="82"/>
        <v>0</v>
      </c>
      <c r="CF71" s="207"/>
      <c r="CG71" s="207">
        <f t="shared" si="17"/>
        <v>0</v>
      </c>
      <c r="CH71" s="207"/>
      <c r="CI71" s="207"/>
      <c r="CJ71" s="207">
        <f t="shared" si="62"/>
        <v>0</v>
      </c>
      <c r="CK71" s="207"/>
      <c r="CL71" s="207">
        <f t="shared" si="19"/>
        <v>0</v>
      </c>
      <c r="CM71" s="207"/>
      <c r="CN71" s="207"/>
      <c r="CO71" s="207">
        <f t="shared" si="60"/>
        <v>0</v>
      </c>
      <c r="CP71" s="207"/>
      <c r="CQ71" s="208">
        <f t="shared" si="3"/>
        <v>0</v>
      </c>
      <c r="CR71" s="547">
        <f t="shared" si="21"/>
        <v>0</v>
      </c>
      <c r="CS71" s="547"/>
      <c r="CT71" s="547"/>
      <c r="CU71" s="547"/>
      <c r="CV71" s="547"/>
      <c r="CW71" s="547"/>
      <c r="CX71" s="547"/>
    </row>
    <row r="72" spans="1:102" ht="47.25" x14ac:dyDescent="0.25">
      <c r="A72" s="46"/>
      <c r="B72" s="282" t="s">
        <v>842</v>
      </c>
      <c r="C72" s="332" t="s">
        <v>813</v>
      </c>
      <c r="D72" s="332"/>
      <c r="E72" s="332">
        <v>2023</v>
      </c>
      <c r="F72" s="332">
        <v>2023</v>
      </c>
      <c r="G72" s="332"/>
      <c r="H72" s="332"/>
      <c r="I72" s="284">
        <f t="shared" si="4"/>
        <v>0</v>
      </c>
      <c r="J72" s="187"/>
      <c r="K72" s="332"/>
      <c r="L72" s="284">
        <f t="shared" si="5"/>
        <v>0</v>
      </c>
      <c r="M72" s="332"/>
      <c r="N72" s="332"/>
      <c r="O72" s="207">
        <f t="shared" si="6"/>
        <v>0</v>
      </c>
      <c r="P72" s="126"/>
      <c r="Q72" s="126"/>
      <c r="R72" s="126"/>
      <c r="S72" s="126"/>
      <c r="T72" s="207">
        <f t="shared" si="7"/>
        <v>0</v>
      </c>
      <c r="U72" s="207">
        <f t="shared" si="8"/>
        <v>0</v>
      </c>
      <c r="V72" s="332">
        <f t="shared" si="9"/>
        <v>0</v>
      </c>
      <c r="W72" s="332">
        <f t="shared" si="10"/>
        <v>0</v>
      </c>
      <c r="X72" s="332">
        <f t="shared" si="11"/>
        <v>0</v>
      </c>
      <c r="Y72" s="332"/>
      <c r="Z72" s="332"/>
      <c r="AA72" s="332"/>
      <c r="AB72" s="207"/>
      <c r="AC72" s="332"/>
      <c r="AD72" s="332"/>
      <c r="AE72" s="332"/>
      <c r="AF72" s="332"/>
      <c r="AG72" s="332"/>
      <c r="AH72" s="332"/>
      <c r="AI72" s="284">
        <v>0</v>
      </c>
      <c r="AJ72" s="126"/>
      <c r="AK72" s="126"/>
      <c r="AL72" s="126"/>
      <c r="AM72" s="126"/>
      <c r="AN72" s="126">
        <v>0</v>
      </c>
      <c r="AO72" s="126"/>
      <c r="AP72" s="126"/>
      <c r="AQ72" s="126">
        <v>0</v>
      </c>
      <c r="AR72" s="126"/>
      <c r="AS72" s="284">
        <v>0</v>
      </c>
      <c r="AT72" s="126"/>
      <c r="AU72" s="126"/>
      <c r="AV72" s="126"/>
      <c r="AW72" s="126"/>
      <c r="AX72" s="284">
        <v>0</v>
      </c>
      <c r="AY72" s="126"/>
      <c r="AZ72" s="126"/>
      <c r="BA72" s="126"/>
      <c r="BB72" s="126"/>
      <c r="BC72" s="284">
        <f t="shared" si="66"/>
        <v>0</v>
      </c>
      <c r="BD72" s="126"/>
      <c r="BE72" s="126"/>
      <c r="BF72" s="126">
        <v>0</v>
      </c>
      <c r="BG72" s="126"/>
      <c r="BH72" s="207">
        <f>'3'!AH72*1.2</f>
        <v>0</v>
      </c>
      <c r="BI72" s="207"/>
      <c r="BJ72" s="207"/>
      <c r="BK72" s="207">
        <f t="shared" si="57"/>
        <v>0</v>
      </c>
      <c r="BL72" s="207"/>
      <c r="BM72" s="207">
        <f t="shared" si="76"/>
        <v>0</v>
      </c>
      <c r="BN72" s="207"/>
      <c r="BO72" s="207"/>
      <c r="BP72" s="207">
        <v>0</v>
      </c>
      <c r="BQ72" s="207"/>
      <c r="BR72" s="207">
        <f>'3'!AR72*1.2</f>
        <v>0</v>
      </c>
      <c r="BS72" s="207"/>
      <c r="BT72" s="207"/>
      <c r="BU72" s="207">
        <f t="shared" si="81"/>
        <v>0</v>
      </c>
      <c r="BV72" s="207"/>
      <c r="BW72" s="207">
        <v>0</v>
      </c>
      <c r="BX72" s="207"/>
      <c r="BY72" s="207"/>
      <c r="BZ72" s="207"/>
      <c r="CA72" s="207"/>
      <c r="CB72" s="207">
        <f>'3'!BB72*1.2</f>
        <v>0</v>
      </c>
      <c r="CC72" s="207"/>
      <c r="CD72" s="207"/>
      <c r="CE72" s="207">
        <f t="shared" si="82"/>
        <v>0</v>
      </c>
      <c r="CF72" s="207"/>
      <c r="CG72" s="207">
        <f t="shared" si="17"/>
        <v>0</v>
      </c>
      <c r="CH72" s="207"/>
      <c r="CI72" s="207"/>
      <c r="CJ72" s="207">
        <f t="shared" si="62"/>
        <v>0</v>
      </c>
      <c r="CK72" s="207"/>
      <c r="CL72" s="207">
        <f t="shared" si="19"/>
        <v>0</v>
      </c>
      <c r="CM72" s="207"/>
      <c r="CN72" s="207"/>
      <c r="CO72" s="207">
        <f t="shared" si="60"/>
        <v>0</v>
      </c>
      <c r="CP72" s="207"/>
      <c r="CQ72" s="208">
        <f t="shared" si="3"/>
        <v>0</v>
      </c>
      <c r="CR72" s="547">
        <f t="shared" si="21"/>
        <v>0</v>
      </c>
      <c r="CS72" s="547"/>
      <c r="CT72" s="547"/>
      <c r="CU72" s="547"/>
      <c r="CV72" s="547"/>
      <c r="CW72" s="547"/>
      <c r="CX72" s="547"/>
    </row>
    <row r="73" spans="1:102" ht="31.5" x14ac:dyDescent="0.25">
      <c r="A73" s="46"/>
      <c r="B73" s="282" t="s">
        <v>816</v>
      </c>
      <c r="C73" s="332" t="s">
        <v>813</v>
      </c>
      <c r="D73" s="332"/>
      <c r="E73" s="332">
        <v>2023</v>
      </c>
      <c r="F73" s="332">
        <v>2023</v>
      </c>
      <c r="G73" s="332"/>
      <c r="H73" s="332"/>
      <c r="I73" s="284">
        <f t="shared" si="4"/>
        <v>0</v>
      </c>
      <c r="J73" s="187"/>
      <c r="K73" s="332"/>
      <c r="L73" s="284">
        <f t="shared" si="5"/>
        <v>0</v>
      </c>
      <c r="M73" s="332"/>
      <c r="N73" s="332"/>
      <c r="O73" s="207">
        <f t="shared" si="6"/>
        <v>0</v>
      </c>
      <c r="P73" s="126"/>
      <c r="Q73" s="126"/>
      <c r="R73" s="126"/>
      <c r="S73" s="126"/>
      <c r="T73" s="207">
        <f t="shared" si="7"/>
        <v>0</v>
      </c>
      <c r="U73" s="207">
        <f t="shared" si="8"/>
        <v>0</v>
      </c>
      <c r="V73" s="332">
        <f t="shared" si="9"/>
        <v>0</v>
      </c>
      <c r="W73" s="332">
        <f t="shared" si="10"/>
        <v>0</v>
      </c>
      <c r="X73" s="332">
        <f t="shared" si="11"/>
        <v>0</v>
      </c>
      <c r="Y73" s="332"/>
      <c r="Z73" s="332"/>
      <c r="AA73" s="332"/>
      <c r="AB73" s="207"/>
      <c r="AC73" s="332"/>
      <c r="AD73" s="332"/>
      <c r="AE73" s="332"/>
      <c r="AF73" s="332"/>
      <c r="AG73" s="332"/>
      <c r="AH73" s="332"/>
      <c r="AI73" s="284">
        <v>0</v>
      </c>
      <c r="AJ73" s="126"/>
      <c r="AK73" s="126"/>
      <c r="AL73" s="126"/>
      <c r="AM73" s="126"/>
      <c r="AN73" s="126">
        <v>0</v>
      </c>
      <c r="AO73" s="126"/>
      <c r="AP73" s="126"/>
      <c r="AQ73" s="126">
        <v>0</v>
      </c>
      <c r="AR73" s="126"/>
      <c r="AS73" s="284">
        <v>0</v>
      </c>
      <c r="AT73" s="126"/>
      <c r="AU73" s="126"/>
      <c r="AV73" s="126"/>
      <c r="AW73" s="126"/>
      <c r="AX73" s="284">
        <v>0</v>
      </c>
      <c r="AY73" s="126"/>
      <c r="AZ73" s="126"/>
      <c r="BA73" s="126"/>
      <c r="BB73" s="126"/>
      <c r="BC73" s="284">
        <f t="shared" si="66"/>
        <v>0</v>
      </c>
      <c r="BD73" s="126"/>
      <c r="BE73" s="126"/>
      <c r="BF73" s="126">
        <v>0</v>
      </c>
      <c r="BG73" s="126"/>
      <c r="BH73" s="207">
        <f>'3'!AH73*1.2</f>
        <v>0</v>
      </c>
      <c r="BI73" s="207"/>
      <c r="BJ73" s="207"/>
      <c r="BK73" s="207">
        <f t="shared" si="57"/>
        <v>0</v>
      </c>
      <c r="BL73" s="207"/>
      <c r="BM73" s="207">
        <f t="shared" si="76"/>
        <v>0</v>
      </c>
      <c r="BN73" s="207"/>
      <c r="BO73" s="207"/>
      <c r="BP73" s="207">
        <v>0</v>
      </c>
      <c r="BQ73" s="207"/>
      <c r="BR73" s="207">
        <f>'3'!AR73*1.2</f>
        <v>0</v>
      </c>
      <c r="BS73" s="207"/>
      <c r="BT73" s="207"/>
      <c r="BU73" s="207">
        <f t="shared" si="81"/>
        <v>0</v>
      </c>
      <c r="BV73" s="207"/>
      <c r="BW73" s="207">
        <v>0</v>
      </c>
      <c r="BX73" s="207"/>
      <c r="BY73" s="207"/>
      <c r="BZ73" s="207"/>
      <c r="CA73" s="207"/>
      <c r="CB73" s="207">
        <f>'3'!BB73*1.2</f>
        <v>0</v>
      </c>
      <c r="CC73" s="207"/>
      <c r="CD73" s="207"/>
      <c r="CE73" s="207">
        <f t="shared" si="82"/>
        <v>0</v>
      </c>
      <c r="CF73" s="207"/>
      <c r="CG73" s="207">
        <f t="shared" si="17"/>
        <v>0</v>
      </c>
      <c r="CH73" s="207"/>
      <c r="CI73" s="207"/>
      <c r="CJ73" s="207">
        <f t="shared" si="62"/>
        <v>0</v>
      </c>
      <c r="CK73" s="207"/>
      <c r="CL73" s="207">
        <f t="shared" si="19"/>
        <v>0</v>
      </c>
      <c r="CM73" s="207"/>
      <c r="CN73" s="207"/>
      <c r="CO73" s="207">
        <f t="shared" si="60"/>
        <v>0</v>
      </c>
      <c r="CP73" s="207"/>
      <c r="CQ73" s="208">
        <f t="shared" si="3"/>
        <v>0</v>
      </c>
      <c r="CR73" s="547">
        <f t="shared" si="21"/>
        <v>0</v>
      </c>
      <c r="CS73" s="547"/>
      <c r="CT73" s="547"/>
      <c r="CU73" s="547"/>
      <c r="CV73" s="547"/>
      <c r="CW73" s="547"/>
      <c r="CX73" s="547"/>
    </row>
    <row r="74" spans="1:102" ht="47.25" x14ac:dyDescent="0.25">
      <c r="A74" s="46"/>
      <c r="B74" s="282" t="s">
        <v>1087</v>
      </c>
      <c r="C74" s="332" t="s">
        <v>813</v>
      </c>
      <c r="D74" s="332"/>
      <c r="E74" s="332">
        <v>2023</v>
      </c>
      <c r="F74" s="332">
        <v>2023</v>
      </c>
      <c r="G74" s="332"/>
      <c r="H74" s="332"/>
      <c r="I74" s="284">
        <f t="shared" si="4"/>
        <v>6.3179999999999996</v>
      </c>
      <c r="J74" s="187"/>
      <c r="K74" s="332"/>
      <c r="L74" s="284">
        <f t="shared" si="5"/>
        <v>6.3179999999999996</v>
      </c>
      <c r="M74" s="332"/>
      <c r="N74" s="332"/>
      <c r="O74" s="207">
        <f t="shared" si="6"/>
        <v>0</v>
      </c>
      <c r="P74" s="126"/>
      <c r="Q74" s="126"/>
      <c r="R74" s="126"/>
      <c r="S74" s="126"/>
      <c r="T74" s="207">
        <f t="shared" si="7"/>
        <v>6.3179999999999996</v>
      </c>
      <c r="U74" s="207">
        <f t="shared" si="8"/>
        <v>6.3179999999999996</v>
      </c>
      <c r="V74" s="332">
        <f t="shared" si="9"/>
        <v>6.3179999999999996</v>
      </c>
      <c r="W74" s="332">
        <f t="shared" si="10"/>
        <v>6.3179999999999996</v>
      </c>
      <c r="X74" s="332">
        <f t="shared" si="11"/>
        <v>6.3179999999999996</v>
      </c>
      <c r="Y74" s="332"/>
      <c r="Z74" s="332"/>
      <c r="AA74" s="332"/>
      <c r="AB74" s="207"/>
      <c r="AC74" s="332"/>
      <c r="AD74" s="332"/>
      <c r="AE74" s="332"/>
      <c r="AF74" s="332"/>
      <c r="AG74" s="332"/>
      <c r="AH74" s="332"/>
      <c r="AI74" s="284">
        <v>0</v>
      </c>
      <c r="AJ74" s="126"/>
      <c r="AK74" s="126"/>
      <c r="AL74" s="126"/>
      <c r="AM74" s="126"/>
      <c r="AN74" s="126">
        <v>0</v>
      </c>
      <c r="AO74" s="126"/>
      <c r="AP74" s="126"/>
      <c r="AQ74" s="126">
        <v>0</v>
      </c>
      <c r="AR74" s="126"/>
      <c r="AS74" s="284">
        <v>0</v>
      </c>
      <c r="AT74" s="126"/>
      <c r="AU74" s="126"/>
      <c r="AV74" s="126"/>
      <c r="AW74" s="126"/>
      <c r="AX74" s="284">
        <v>0</v>
      </c>
      <c r="AY74" s="126"/>
      <c r="AZ74" s="126"/>
      <c r="BA74" s="126"/>
      <c r="BB74" s="126"/>
      <c r="BC74" s="284">
        <f t="shared" si="66"/>
        <v>0</v>
      </c>
      <c r="BD74" s="126"/>
      <c r="BE74" s="126"/>
      <c r="BF74" s="126">
        <v>0</v>
      </c>
      <c r="BG74" s="126"/>
      <c r="BH74" s="207">
        <f>'3'!AH74*1.2</f>
        <v>0</v>
      </c>
      <c r="BI74" s="207"/>
      <c r="BJ74" s="207"/>
      <c r="BK74" s="207">
        <f t="shared" si="57"/>
        <v>0</v>
      </c>
      <c r="BL74" s="207"/>
      <c r="BM74" s="207">
        <f t="shared" si="76"/>
        <v>6.3179999999999996</v>
      </c>
      <c r="BN74" s="207"/>
      <c r="BO74" s="207"/>
      <c r="BP74" s="207">
        <v>6.3179999999999996</v>
      </c>
      <c r="BQ74" s="207"/>
      <c r="BR74" s="207">
        <f>BU74</f>
        <v>6.3179999999999996</v>
      </c>
      <c r="BS74" s="207"/>
      <c r="BT74" s="207"/>
      <c r="BU74" s="207">
        <v>6.3179999999999996</v>
      </c>
      <c r="BV74" s="207"/>
      <c r="BW74" s="207">
        <v>0</v>
      </c>
      <c r="BX74" s="207"/>
      <c r="BY74" s="207"/>
      <c r="BZ74" s="207"/>
      <c r="CA74" s="207"/>
      <c r="CB74" s="207">
        <f>CE74</f>
        <v>0</v>
      </c>
      <c r="CC74" s="207"/>
      <c r="CD74" s="207"/>
      <c r="CE74" s="207">
        <v>0</v>
      </c>
      <c r="CF74" s="207"/>
      <c r="CG74" s="207">
        <f t="shared" si="17"/>
        <v>6.3179999999999996</v>
      </c>
      <c r="CH74" s="207"/>
      <c r="CI74" s="207"/>
      <c r="CJ74" s="207">
        <f t="shared" si="62"/>
        <v>6.3179999999999996</v>
      </c>
      <c r="CK74" s="207"/>
      <c r="CL74" s="207">
        <f t="shared" si="19"/>
        <v>6.3179999999999996</v>
      </c>
      <c r="CM74" s="207"/>
      <c r="CN74" s="207"/>
      <c r="CO74" s="207">
        <f>AL74+AV74+BK74+BU74+CE74</f>
        <v>6.3179999999999996</v>
      </c>
      <c r="CP74" s="207"/>
      <c r="CQ74" s="208">
        <f t="shared" si="3"/>
        <v>6.3179999999999996</v>
      </c>
      <c r="CR74" s="547">
        <f t="shared" si="21"/>
        <v>0</v>
      </c>
      <c r="CS74" s="547"/>
      <c r="CT74" s="547"/>
      <c r="CU74" s="547"/>
      <c r="CV74" s="547"/>
      <c r="CW74" s="547"/>
      <c r="CX74" s="547"/>
    </row>
    <row r="75" spans="1:102" s="543" customFormat="1" ht="47.25" x14ac:dyDescent="0.25">
      <c r="A75" s="46"/>
      <c r="B75" s="282" t="str">
        <f>'1-2023'!B55</f>
        <v>Установка КТП взамен существующей ТП-130 с переводом нагрузок</v>
      </c>
      <c r="C75" s="544" t="s">
        <v>813</v>
      </c>
      <c r="D75" s="544"/>
      <c r="E75" s="544">
        <v>2023</v>
      </c>
      <c r="F75" s="544">
        <v>2023</v>
      </c>
      <c r="G75" s="544"/>
      <c r="H75" s="544"/>
      <c r="I75" s="284">
        <f t="shared" ref="I75" si="83">CG75</f>
        <v>3.24</v>
      </c>
      <c r="J75" s="187"/>
      <c r="K75" s="544"/>
      <c r="L75" s="284">
        <f t="shared" si="5"/>
        <v>3.24</v>
      </c>
      <c r="M75" s="544"/>
      <c r="N75" s="544"/>
      <c r="O75" s="207">
        <f t="shared" ref="O75" si="84">AN75+AX75</f>
        <v>0</v>
      </c>
      <c r="P75" s="126"/>
      <c r="Q75" s="126"/>
      <c r="R75" s="126"/>
      <c r="S75" s="126"/>
      <c r="T75" s="207">
        <f t="shared" ref="T75" si="85">I75</f>
        <v>3.24</v>
      </c>
      <c r="U75" s="207">
        <f t="shared" ref="U75" si="86">L75</f>
        <v>3.24</v>
      </c>
      <c r="V75" s="544">
        <f t="shared" ref="V75" si="87">T75-AN75</f>
        <v>3.24</v>
      </c>
      <c r="W75" s="544">
        <f t="shared" ref="W75" si="88">T75-O75</f>
        <v>3.24</v>
      </c>
      <c r="X75" s="544">
        <f t="shared" ref="X75" si="89">U75-O75</f>
        <v>3.24</v>
      </c>
      <c r="Y75" s="544"/>
      <c r="Z75" s="544"/>
      <c r="AA75" s="544"/>
      <c r="AB75" s="207"/>
      <c r="AC75" s="544"/>
      <c r="AD75" s="544"/>
      <c r="AE75" s="544"/>
      <c r="AF75" s="544"/>
      <c r="AG75" s="544"/>
      <c r="AH75" s="544"/>
      <c r="AI75" s="284">
        <v>0</v>
      </c>
      <c r="AJ75" s="126"/>
      <c r="AK75" s="126"/>
      <c r="AL75" s="126"/>
      <c r="AM75" s="126"/>
      <c r="AN75" s="126">
        <v>0</v>
      </c>
      <c r="AO75" s="126"/>
      <c r="AP75" s="126"/>
      <c r="AQ75" s="126">
        <v>0</v>
      </c>
      <c r="AR75" s="126"/>
      <c r="AS75" s="284">
        <v>0</v>
      </c>
      <c r="AT75" s="126"/>
      <c r="AU75" s="126"/>
      <c r="AV75" s="126"/>
      <c r="AW75" s="126"/>
      <c r="AX75" s="284">
        <v>0</v>
      </c>
      <c r="AY75" s="126"/>
      <c r="AZ75" s="126"/>
      <c r="BA75" s="126"/>
      <c r="BB75" s="126"/>
      <c r="BC75" s="284">
        <f t="shared" si="66"/>
        <v>0</v>
      </c>
      <c r="BD75" s="126"/>
      <c r="BE75" s="126"/>
      <c r="BF75" s="126">
        <v>0</v>
      </c>
      <c r="BG75" s="126"/>
      <c r="BH75" s="207">
        <f>'3'!AH80*1.2</f>
        <v>0</v>
      </c>
      <c r="BI75" s="207"/>
      <c r="BJ75" s="207"/>
      <c r="BK75" s="207">
        <f t="shared" ref="BK75" si="90">BH75</f>
        <v>0</v>
      </c>
      <c r="BL75" s="207"/>
      <c r="BM75" s="207">
        <f t="shared" si="76"/>
        <v>3.24</v>
      </c>
      <c r="BN75" s="207"/>
      <c r="BO75" s="207"/>
      <c r="BP75" s="207">
        <v>3.24</v>
      </c>
      <c r="BQ75" s="207"/>
      <c r="BR75" s="207">
        <f t="shared" ref="BR75" si="91">BU75</f>
        <v>3.24</v>
      </c>
      <c r="BS75" s="207"/>
      <c r="BT75" s="207"/>
      <c r="BU75" s="207">
        <v>3.24</v>
      </c>
      <c r="BV75" s="207"/>
      <c r="BW75" s="207">
        <v>0</v>
      </c>
      <c r="BX75" s="207"/>
      <c r="BY75" s="207"/>
      <c r="BZ75" s="207"/>
      <c r="CA75" s="207"/>
      <c r="CB75" s="207">
        <v>0</v>
      </c>
      <c r="CC75" s="207"/>
      <c r="CD75" s="207"/>
      <c r="CE75" s="207">
        <v>0</v>
      </c>
      <c r="CF75" s="207"/>
      <c r="CG75" s="207">
        <f t="shared" ref="CG75" si="92">CJ75</f>
        <v>3.24</v>
      </c>
      <c r="CH75" s="207"/>
      <c r="CI75" s="207"/>
      <c r="CJ75" s="207">
        <f t="shared" ref="CJ75" si="93">AL75+AV75+BF75+BP75+BZ75</f>
        <v>3.24</v>
      </c>
      <c r="CK75" s="207"/>
      <c r="CL75" s="207">
        <f t="shared" ref="CL75" si="94">CO75</f>
        <v>3.24</v>
      </c>
      <c r="CM75" s="207"/>
      <c r="CN75" s="207"/>
      <c r="CO75" s="207">
        <f t="shared" ref="CO75" si="95">AL75+AV75+BK75+BU75+CE75</f>
        <v>3.24</v>
      </c>
      <c r="CP75" s="207"/>
      <c r="CQ75" s="208"/>
      <c r="CR75" s="547">
        <f t="shared" si="21"/>
        <v>0</v>
      </c>
      <c r="CS75" s="547"/>
      <c r="CT75" s="547"/>
      <c r="CU75" s="547"/>
      <c r="CV75" s="547"/>
      <c r="CW75" s="547"/>
      <c r="CX75" s="547"/>
    </row>
    <row r="76" spans="1:102" s="601" customFormat="1" ht="78.75" x14ac:dyDescent="0.25">
      <c r="A76" s="46"/>
      <c r="B76" s="282" t="str">
        <f>'1-2023'!B56</f>
        <v>Разработка проектно-сметной документации "Установка КТП взамен существующей КТП-150 с переводом нагрузок" (п.Гидромеханизации)</v>
      </c>
      <c r="C76" s="600" t="s">
        <v>813</v>
      </c>
      <c r="D76" s="600"/>
      <c r="E76" s="600">
        <v>2023</v>
      </c>
      <c r="F76" s="600">
        <v>2023</v>
      </c>
      <c r="G76" s="600"/>
      <c r="H76" s="600"/>
      <c r="I76" s="284"/>
      <c r="J76" s="187"/>
      <c r="K76" s="600"/>
      <c r="L76" s="284">
        <f t="shared" si="5"/>
        <v>0.47088000000000002</v>
      </c>
      <c r="M76" s="600"/>
      <c r="N76" s="600"/>
      <c r="O76" s="207"/>
      <c r="P76" s="126"/>
      <c r="Q76" s="126"/>
      <c r="R76" s="126"/>
      <c r="S76" s="126"/>
      <c r="T76" s="207"/>
      <c r="U76" s="207"/>
      <c r="V76" s="600"/>
      <c r="W76" s="600"/>
      <c r="X76" s="600"/>
      <c r="Y76" s="600"/>
      <c r="Z76" s="600"/>
      <c r="AA76" s="600"/>
      <c r="AB76" s="207"/>
      <c r="AC76" s="600"/>
      <c r="AD76" s="600"/>
      <c r="AE76" s="600"/>
      <c r="AF76" s="600"/>
      <c r="AG76" s="600"/>
      <c r="AH76" s="600"/>
      <c r="AI76" s="284"/>
      <c r="AJ76" s="126"/>
      <c r="AK76" s="126"/>
      <c r="AL76" s="126"/>
      <c r="AM76" s="126"/>
      <c r="AN76" s="126"/>
      <c r="AO76" s="126"/>
      <c r="AP76" s="126"/>
      <c r="AQ76" s="126"/>
      <c r="AR76" s="126"/>
      <c r="AS76" s="284"/>
      <c r="AT76" s="126"/>
      <c r="AU76" s="126"/>
      <c r="AV76" s="126"/>
      <c r="AW76" s="126"/>
      <c r="AX76" s="284"/>
      <c r="AY76" s="126"/>
      <c r="AZ76" s="126"/>
      <c r="BA76" s="126"/>
      <c r="BB76" s="126"/>
      <c r="BC76" s="284">
        <f t="shared" si="66"/>
        <v>0</v>
      </c>
      <c r="BD76" s="126"/>
      <c r="BE76" s="126"/>
      <c r="BF76" s="126">
        <v>0</v>
      </c>
      <c r="BG76" s="126"/>
      <c r="BH76" s="207">
        <f>'3'!AH81*1.2</f>
        <v>0</v>
      </c>
      <c r="BI76" s="207"/>
      <c r="BJ76" s="207"/>
      <c r="BK76" s="207">
        <f t="shared" ref="BK76:BK77" si="96">BH76</f>
        <v>0</v>
      </c>
      <c r="BL76" s="207"/>
      <c r="BM76" s="207">
        <f t="shared" si="76"/>
        <v>0.47088000000000002</v>
      </c>
      <c r="BN76" s="207"/>
      <c r="BO76" s="207"/>
      <c r="BP76" s="207">
        <v>0.47088000000000002</v>
      </c>
      <c r="BQ76" s="207"/>
      <c r="BR76" s="207">
        <f t="shared" ref="BR76:BR77" si="97">BU76</f>
        <v>0.47088000000000002</v>
      </c>
      <c r="BS76" s="207"/>
      <c r="BT76" s="207"/>
      <c r="BU76" s="207">
        <v>0.47088000000000002</v>
      </c>
      <c r="BV76" s="207"/>
      <c r="BW76" s="207">
        <v>0</v>
      </c>
      <c r="BX76" s="207"/>
      <c r="BY76" s="207"/>
      <c r="BZ76" s="207"/>
      <c r="CA76" s="207"/>
      <c r="CB76" s="207">
        <v>0</v>
      </c>
      <c r="CC76" s="207"/>
      <c r="CD76" s="207"/>
      <c r="CE76" s="207">
        <v>0</v>
      </c>
      <c r="CF76" s="207"/>
      <c r="CG76" s="207">
        <f t="shared" ref="CG76:CG77" si="98">CJ76</f>
        <v>0.47088000000000002</v>
      </c>
      <c r="CH76" s="207"/>
      <c r="CI76" s="207"/>
      <c r="CJ76" s="207">
        <f t="shared" ref="CJ76:CJ77" si="99">AL76+AV76+BF76+BP76+BZ76</f>
        <v>0.47088000000000002</v>
      </c>
      <c r="CK76" s="207"/>
      <c r="CL76" s="207">
        <f t="shared" ref="CL76:CL77" si="100">CO76</f>
        <v>0.47088000000000002</v>
      </c>
      <c r="CM76" s="207"/>
      <c r="CN76" s="207"/>
      <c r="CO76" s="207">
        <f t="shared" ref="CO76:CO77" si="101">AL76+AV76+BK76+BU76+CE76</f>
        <v>0.47088000000000002</v>
      </c>
      <c r="CP76" s="207"/>
      <c r="CQ76" s="208"/>
      <c r="CR76" s="547"/>
      <c r="CS76" s="547"/>
      <c r="CT76" s="547"/>
      <c r="CU76" s="547"/>
      <c r="CV76" s="547"/>
      <c r="CW76" s="547"/>
      <c r="CX76" s="547"/>
    </row>
    <row r="77" spans="1:102" s="601" customFormat="1" ht="63" x14ac:dyDescent="0.25">
      <c r="A77" s="46"/>
      <c r="B77" s="282" t="str">
        <f>'1-2023'!B57</f>
        <v>Разработка проектно-сметной документации  "Строительство КЛ-6,0кВ РП8-КТП150 с участком ГНБ" (п.Гидромеханизации)</v>
      </c>
      <c r="C77" s="600" t="s">
        <v>813</v>
      </c>
      <c r="D77" s="600"/>
      <c r="E77" s="600">
        <v>2023</v>
      </c>
      <c r="F77" s="600">
        <v>2023</v>
      </c>
      <c r="G77" s="600"/>
      <c r="H77" s="600"/>
      <c r="I77" s="284"/>
      <c r="J77" s="187"/>
      <c r="K77" s="600"/>
      <c r="L77" s="284">
        <f t="shared" si="5"/>
        <v>1.9180440000000001</v>
      </c>
      <c r="M77" s="600"/>
      <c r="N77" s="600"/>
      <c r="O77" s="207"/>
      <c r="P77" s="126"/>
      <c r="Q77" s="126"/>
      <c r="R77" s="126"/>
      <c r="S77" s="126"/>
      <c r="T77" s="207"/>
      <c r="U77" s="207"/>
      <c r="V77" s="600"/>
      <c r="W77" s="600"/>
      <c r="X77" s="600"/>
      <c r="Y77" s="600"/>
      <c r="Z77" s="600"/>
      <c r="AA77" s="600"/>
      <c r="AB77" s="207"/>
      <c r="AC77" s="600"/>
      <c r="AD77" s="600"/>
      <c r="AE77" s="600"/>
      <c r="AF77" s="600"/>
      <c r="AG77" s="600"/>
      <c r="AH77" s="600"/>
      <c r="AI77" s="284"/>
      <c r="AJ77" s="126"/>
      <c r="AK77" s="126"/>
      <c r="AL77" s="126"/>
      <c r="AM77" s="126"/>
      <c r="AN77" s="126"/>
      <c r="AO77" s="126"/>
      <c r="AP77" s="126"/>
      <c r="AQ77" s="126"/>
      <c r="AR77" s="126"/>
      <c r="AS77" s="284"/>
      <c r="AT77" s="126"/>
      <c r="AU77" s="126"/>
      <c r="AV77" s="126"/>
      <c r="AW77" s="126"/>
      <c r="AX77" s="284"/>
      <c r="AY77" s="126"/>
      <c r="AZ77" s="126"/>
      <c r="BA77" s="126"/>
      <c r="BB77" s="126"/>
      <c r="BC77" s="284">
        <f t="shared" si="66"/>
        <v>0</v>
      </c>
      <c r="BD77" s="126"/>
      <c r="BE77" s="126"/>
      <c r="BF77" s="126">
        <v>0</v>
      </c>
      <c r="BG77" s="126"/>
      <c r="BH77" s="207">
        <f>'3'!AH82*1.2</f>
        <v>0</v>
      </c>
      <c r="BI77" s="207"/>
      <c r="BJ77" s="207"/>
      <c r="BK77" s="207">
        <f t="shared" si="96"/>
        <v>0</v>
      </c>
      <c r="BL77" s="207"/>
      <c r="BM77" s="207">
        <f t="shared" si="76"/>
        <v>1.9180440000000001</v>
      </c>
      <c r="BN77" s="207"/>
      <c r="BO77" s="207"/>
      <c r="BP77" s="207">
        <v>1.9180440000000001</v>
      </c>
      <c r="BQ77" s="207"/>
      <c r="BR77" s="207">
        <f t="shared" si="97"/>
        <v>1.9180440000000001</v>
      </c>
      <c r="BS77" s="207"/>
      <c r="BT77" s="207"/>
      <c r="BU77" s="207">
        <v>1.9180440000000001</v>
      </c>
      <c r="BV77" s="207"/>
      <c r="BW77" s="207">
        <v>0</v>
      </c>
      <c r="BX77" s="207"/>
      <c r="BY77" s="207"/>
      <c r="BZ77" s="207"/>
      <c r="CA77" s="207"/>
      <c r="CB77" s="207">
        <v>0</v>
      </c>
      <c r="CC77" s="207"/>
      <c r="CD77" s="207"/>
      <c r="CE77" s="207">
        <v>0</v>
      </c>
      <c r="CF77" s="207"/>
      <c r="CG77" s="207">
        <f t="shared" si="98"/>
        <v>1.9180440000000001</v>
      </c>
      <c r="CH77" s="207"/>
      <c r="CI77" s="207"/>
      <c r="CJ77" s="207">
        <f t="shared" si="99"/>
        <v>1.9180440000000001</v>
      </c>
      <c r="CK77" s="207"/>
      <c r="CL77" s="207">
        <f t="shared" si="100"/>
        <v>1.9180440000000001</v>
      </c>
      <c r="CM77" s="207"/>
      <c r="CN77" s="207"/>
      <c r="CO77" s="207">
        <f t="shared" si="101"/>
        <v>1.9180440000000001</v>
      </c>
      <c r="CP77" s="207"/>
      <c r="CQ77" s="208"/>
      <c r="CR77" s="547"/>
      <c r="CS77" s="547"/>
      <c r="CT77" s="547"/>
      <c r="CU77" s="547"/>
      <c r="CV77" s="547"/>
      <c r="CW77" s="547"/>
      <c r="CX77" s="547"/>
    </row>
    <row r="78" spans="1:102" x14ac:dyDescent="0.25">
      <c r="A78" s="46"/>
      <c r="B78" s="282" t="s">
        <v>1058</v>
      </c>
      <c r="C78" s="332" t="s">
        <v>817</v>
      </c>
      <c r="D78" s="332"/>
      <c r="E78" s="332">
        <v>2024</v>
      </c>
      <c r="F78" s="332">
        <v>2024</v>
      </c>
      <c r="G78" s="332"/>
      <c r="H78" s="332"/>
      <c r="I78" s="284">
        <f t="shared" si="4"/>
        <v>0</v>
      </c>
      <c r="J78" s="187"/>
      <c r="K78" s="332"/>
      <c r="L78" s="284">
        <f t="shared" si="5"/>
        <v>0</v>
      </c>
      <c r="M78" s="332"/>
      <c r="N78" s="332"/>
      <c r="O78" s="207">
        <f t="shared" si="6"/>
        <v>0</v>
      </c>
      <c r="P78" s="126"/>
      <c r="Q78" s="126"/>
      <c r="R78" s="126"/>
      <c r="S78" s="126"/>
      <c r="T78" s="207">
        <f t="shared" si="7"/>
        <v>0</v>
      </c>
      <c r="U78" s="207">
        <f t="shared" si="8"/>
        <v>0</v>
      </c>
      <c r="V78" s="332">
        <f t="shared" si="9"/>
        <v>0</v>
      </c>
      <c r="W78" s="332">
        <f t="shared" si="10"/>
        <v>0</v>
      </c>
      <c r="X78" s="332">
        <f t="shared" si="11"/>
        <v>0</v>
      </c>
      <c r="Y78" s="332"/>
      <c r="Z78" s="332"/>
      <c r="AA78" s="332"/>
      <c r="AB78" s="207"/>
      <c r="AC78" s="332"/>
      <c r="AD78" s="332"/>
      <c r="AE78" s="332"/>
      <c r="AF78" s="332"/>
      <c r="AG78" s="332"/>
      <c r="AH78" s="332"/>
      <c r="AI78" s="284">
        <v>0</v>
      </c>
      <c r="AJ78" s="126"/>
      <c r="AK78" s="126"/>
      <c r="AL78" s="126"/>
      <c r="AM78" s="126"/>
      <c r="AN78" s="126">
        <v>0</v>
      </c>
      <c r="AO78" s="126"/>
      <c r="AP78" s="126"/>
      <c r="AQ78" s="126">
        <v>0</v>
      </c>
      <c r="AR78" s="126"/>
      <c r="AS78" s="284">
        <v>0</v>
      </c>
      <c r="AT78" s="126"/>
      <c r="AU78" s="126"/>
      <c r="AV78" s="126"/>
      <c r="AW78" s="126"/>
      <c r="AX78" s="284">
        <v>0</v>
      </c>
      <c r="AY78" s="126"/>
      <c r="AZ78" s="126"/>
      <c r="BA78" s="126"/>
      <c r="BB78" s="126"/>
      <c r="BC78" s="284">
        <f t="shared" si="66"/>
        <v>0</v>
      </c>
      <c r="BD78" s="126"/>
      <c r="BE78" s="126"/>
      <c r="BF78" s="126">
        <v>0</v>
      </c>
      <c r="BG78" s="126"/>
      <c r="BH78" s="207">
        <f>'3'!AH78*1.2</f>
        <v>0</v>
      </c>
      <c r="BI78" s="207"/>
      <c r="BJ78" s="207"/>
      <c r="BK78" s="207">
        <f t="shared" si="57"/>
        <v>0</v>
      </c>
      <c r="BL78" s="207"/>
      <c r="BM78" s="207">
        <v>0</v>
      </c>
      <c r="BN78" s="207"/>
      <c r="BO78" s="207"/>
      <c r="BP78" s="207"/>
      <c r="BQ78" s="207"/>
      <c r="BR78" s="207">
        <f>'3'!AR78*1.2</f>
        <v>0</v>
      </c>
      <c r="BS78" s="207"/>
      <c r="BT78" s="207"/>
      <c r="BU78" s="207">
        <f t="shared" si="81"/>
        <v>0</v>
      </c>
      <c r="BV78" s="207"/>
      <c r="BW78" s="207">
        <f>BZ78</f>
        <v>0</v>
      </c>
      <c r="BX78" s="207"/>
      <c r="BY78" s="207"/>
      <c r="BZ78" s="207">
        <v>0</v>
      </c>
      <c r="CA78" s="207"/>
      <c r="CB78" s="207">
        <f>'3'!BB78*1.2</f>
        <v>0</v>
      </c>
      <c r="CC78" s="207"/>
      <c r="CD78" s="207"/>
      <c r="CE78" s="207">
        <f t="shared" ref="CE78:CE87" si="102">CB78</f>
        <v>0</v>
      </c>
      <c r="CF78" s="207"/>
      <c r="CG78" s="207">
        <f t="shared" si="17"/>
        <v>0</v>
      </c>
      <c r="CH78" s="207"/>
      <c r="CI78" s="207"/>
      <c r="CJ78" s="207">
        <f t="shared" si="62"/>
        <v>0</v>
      </c>
      <c r="CK78" s="207"/>
      <c r="CL78" s="207">
        <f t="shared" si="19"/>
        <v>0</v>
      </c>
      <c r="CM78" s="207"/>
      <c r="CN78" s="207"/>
      <c r="CO78" s="207">
        <f t="shared" si="60"/>
        <v>0</v>
      </c>
      <c r="CP78" s="207"/>
      <c r="CQ78" s="208">
        <f t="shared" si="3"/>
        <v>0</v>
      </c>
      <c r="CR78" s="547">
        <f t="shared" si="21"/>
        <v>0</v>
      </c>
      <c r="CS78" s="547"/>
      <c r="CT78" s="547"/>
      <c r="CU78" s="547"/>
      <c r="CV78" s="547"/>
      <c r="CW78" s="547"/>
      <c r="CX78" s="547"/>
    </row>
    <row r="79" spans="1:102" s="580" customFormat="1" ht="47.25" x14ac:dyDescent="0.25">
      <c r="A79" s="46"/>
      <c r="B79" s="282" t="s">
        <v>1079</v>
      </c>
      <c r="C79" s="578" t="s">
        <v>817</v>
      </c>
      <c r="D79" s="578"/>
      <c r="E79" s="578">
        <v>2024</v>
      </c>
      <c r="F79" s="578">
        <v>2024</v>
      </c>
      <c r="G79" s="578"/>
      <c r="H79" s="578"/>
      <c r="I79" s="284">
        <f t="shared" si="4"/>
        <v>0</v>
      </c>
      <c r="J79" s="187"/>
      <c r="K79" s="578"/>
      <c r="L79" s="284">
        <f t="shared" si="5"/>
        <v>0</v>
      </c>
      <c r="M79" s="578"/>
      <c r="N79" s="578"/>
      <c r="O79" s="207">
        <f t="shared" si="6"/>
        <v>0</v>
      </c>
      <c r="P79" s="126"/>
      <c r="Q79" s="126"/>
      <c r="R79" s="126"/>
      <c r="S79" s="126"/>
      <c r="T79" s="207">
        <f t="shared" si="7"/>
        <v>0</v>
      </c>
      <c r="U79" s="207">
        <f t="shared" si="8"/>
        <v>0</v>
      </c>
      <c r="V79" s="578">
        <f t="shared" si="9"/>
        <v>0</v>
      </c>
      <c r="W79" s="578">
        <f t="shared" si="10"/>
        <v>0</v>
      </c>
      <c r="X79" s="578">
        <f t="shared" si="11"/>
        <v>0</v>
      </c>
      <c r="Y79" s="578"/>
      <c r="Z79" s="578"/>
      <c r="AA79" s="578"/>
      <c r="AB79" s="207"/>
      <c r="AC79" s="578"/>
      <c r="AD79" s="578"/>
      <c r="AE79" s="578"/>
      <c r="AF79" s="578"/>
      <c r="AG79" s="578"/>
      <c r="AH79" s="578"/>
      <c r="AI79" s="284">
        <v>0</v>
      </c>
      <c r="AJ79" s="126"/>
      <c r="AK79" s="126"/>
      <c r="AL79" s="126"/>
      <c r="AM79" s="126"/>
      <c r="AN79" s="126">
        <v>0</v>
      </c>
      <c r="AO79" s="126"/>
      <c r="AP79" s="126"/>
      <c r="AQ79" s="126">
        <v>0</v>
      </c>
      <c r="AR79" s="126"/>
      <c r="AS79" s="284">
        <v>0</v>
      </c>
      <c r="AT79" s="126"/>
      <c r="AU79" s="126"/>
      <c r="AV79" s="126"/>
      <c r="AW79" s="126"/>
      <c r="AX79" s="284">
        <v>0</v>
      </c>
      <c r="AY79" s="126"/>
      <c r="AZ79" s="126"/>
      <c r="BA79" s="126"/>
      <c r="BB79" s="126"/>
      <c r="BC79" s="284">
        <f t="shared" si="66"/>
        <v>0</v>
      </c>
      <c r="BD79" s="126"/>
      <c r="BE79" s="126"/>
      <c r="BF79" s="126">
        <v>0</v>
      </c>
      <c r="BG79" s="126"/>
      <c r="BH79" s="207">
        <v>0</v>
      </c>
      <c r="BI79" s="207"/>
      <c r="BJ79" s="207"/>
      <c r="BK79" s="207">
        <f t="shared" si="57"/>
        <v>0</v>
      </c>
      <c r="BL79" s="207"/>
      <c r="BM79" s="207">
        <v>0</v>
      </c>
      <c r="BN79" s="207"/>
      <c r="BO79" s="207"/>
      <c r="BP79" s="207"/>
      <c r="BQ79" s="207"/>
      <c r="BR79" s="207">
        <v>0</v>
      </c>
      <c r="BS79" s="207"/>
      <c r="BT79" s="207"/>
      <c r="BU79" s="207">
        <f t="shared" si="81"/>
        <v>0</v>
      </c>
      <c r="BV79" s="207"/>
      <c r="BW79" s="207">
        <f t="shared" ref="BW79:BW89" si="103">BZ79</f>
        <v>0</v>
      </c>
      <c r="BX79" s="207"/>
      <c r="BY79" s="207"/>
      <c r="BZ79" s="207">
        <v>0</v>
      </c>
      <c r="CA79" s="207"/>
      <c r="CB79" s="207">
        <f>CE79</f>
        <v>0</v>
      </c>
      <c r="CC79" s="207"/>
      <c r="CD79" s="207"/>
      <c r="CE79" s="207">
        <v>0</v>
      </c>
      <c r="CF79" s="207"/>
      <c r="CG79" s="207">
        <f t="shared" si="17"/>
        <v>0</v>
      </c>
      <c r="CH79" s="207"/>
      <c r="CI79" s="207"/>
      <c r="CJ79" s="207">
        <f t="shared" si="62"/>
        <v>0</v>
      </c>
      <c r="CK79" s="207"/>
      <c r="CL79" s="207">
        <f t="shared" si="19"/>
        <v>0</v>
      </c>
      <c r="CM79" s="207"/>
      <c r="CN79" s="207"/>
      <c r="CO79" s="207">
        <f t="shared" si="60"/>
        <v>0</v>
      </c>
      <c r="CP79" s="207"/>
      <c r="CQ79" s="208"/>
      <c r="CR79" s="547"/>
      <c r="CS79" s="547"/>
      <c r="CT79" s="547"/>
      <c r="CU79" s="547"/>
      <c r="CV79" s="547"/>
      <c r="CW79" s="547"/>
      <c r="CX79" s="547"/>
    </row>
    <row r="80" spans="1:102" s="419" customFormat="1" ht="31.5" x14ac:dyDescent="0.25">
      <c r="A80" s="46"/>
      <c r="B80" s="282" t="str">
        <f>'1-2024'!B47</f>
        <v>Реконструкция ТП-11 с заменой оборудования и переводом нагрузок</v>
      </c>
      <c r="C80" s="420" t="s">
        <v>817</v>
      </c>
      <c r="D80" s="420"/>
      <c r="E80" s="420">
        <v>2024</v>
      </c>
      <c r="F80" s="420">
        <v>2024</v>
      </c>
      <c r="G80" s="420"/>
      <c r="H80" s="207"/>
      <c r="I80" s="207">
        <f t="shared" si="4"/>
        <v>5.4947999999999997</v>
      </c>
      <c r="J80" s="187"/>
      <c r="K80" s="420"/>
      <c r="L80" s="284">
        <f t="shared" si="5"/>
        <v>5.4947999999999997</v>
      </c>
      <c r="M80" s="420"/>
      <c r="N80" s="420"/>
      <c r="O80" s="207">
        <f t="shared" si="6"/>
        <v>0</v>
      </c>
      <c r="P80" s="126"/>
      <c r="Q80" s="126"/>
      <c r="R80" s="126"/>
      <c r="S80" s="126"/>
      <c r="T80" s="207">
        <f t="shared" si="7"/>
        <v>5.4947999999999997</v>
      </c>
      <c r="U80" s="207">
        <f t="shared" si="8"/>
        <v>5.4947999999999997</v>
      </c>
      <c r="V80" s="420">
        <f t="shared" si="9"/>
        <v>5.4947999999999997</v>
      </c>
      <c r="W80" s="420">
        <f t="shared" si="10"/>
        <v>5.4947999999999997</v>
      </c>
      <c r="X80" s="420">
        <f t="shared" si="11"/>
        <v>5.4947999999999997</v>
      </c>
      <c r="Y80" s="420"/>
      <c r="Z80" s="420"/>
      <c r="AA80" s="420"/>
      <c r="AB80" s="207"/>
      <c r="AC80" s="420"/>
      <c r="AD80" s="420"/>
      <c r="AE80" s="420"/>
      <c r="AF80" s="420"/>
      <c r="AG80" s="420"/>
      <c r="AH80" s="420"/>
      <c r="AI80" s="284">
        <v>0</v>
      </c>
      <c r="AJ80" s="126"/>
      <c r="AK80" s="126"/>
      <c r="AL80" s="208"/>
      <c r="AM80" s="126"/>
      <c r="AN80" s="126">
        <v>0</v>
      </c>
      <c r="AO80" s="126"/>
      <c r="AP80" s="126"/>
      <c r="AQ80" s="126">
        <v>0</v>
      </c>
      <c r="AR80" s="126"/>
      <c r="AS80" s="284">
        <v>0</v>
      </c>
      <c r="AT80" s="126"/>
      <c r="AU80" s="126"/>
      <c r="AV80" s="208"/>
      <c r="AW80" s="126"/>
      <c r="AX80" s="284">
        <v>0</v>
      </c>
      <c r="AY80" s="126"/>
      <c r="AZ80" s="126"/>
      <c r="BA80" s="208"/>
      <c r="BB80" s="126"/>
      <c r="BC80" s="284">
        <f t="shared" si="66"/>
        <v>0</v>
      </c>
      <c r="BD80" s="126"/>
      <c r="BE80" s="126"/>
      <c r="BF80" s="208">
        <v>0</v>
      </c>
      <c r="BG80" s="126"/>
      <c r="BH80" s="207">
        <f>'3'!AH80*1.2</f>
        <v>0</v>
      </c>
      <c r="BI80" s="207"/>
      <c r="BJ80" s="207"/>
      <c r="BK80" s="207">
        <f t="shared" si="57"/>
        <v>0</v>
      </c>
      <c r="BL80" s="207"/>
      <c r="BM80" s="207">
        <v>0</v>
      </c>
      <c r="BN80" s="207"/>
      <c r="BO80" s="207"/>
      <c r="BP80" s="207"/>
      <c r="BQ80" s="207"/>
      <c r="BR80" s="207">
        <f>'3'!AR80*1.2</f>
        <v>0</v>
      </c>
      <c r="BS80" s="207"/>
      <c r="BT80" s="207"/>
      <c r="BU80" s="207">
        <f t="shared" si="81"/>
        <v>0</v>
      </c>
      <c r="BV80" s="207"/>
      <c r="BW80" s="207">
        <f t="shared" si="103"/>
        <v>5.4947999999999997</v>
      </c>
      <c r="BX80" s="207"/>
      <c r="BY80" s="207"/>
      <c r="BZ80" s="207">
        <v>5.4947999999999997</v>
      </c>
      <c r="CA80" s="207"/>
      <c r="CB80" s="207">
        <f t="shared" ref="CB80:CB86" si="104">CE80</f>
        <v>5.4947999999999997</v>
      </c>
      <c r="CC80" s="207"/>
      <c r="CD80" s="207"/>
      <c r="CE80" s="207">
        <v>5.4947999999999997</v>
      </c>
      <c r="CF80" s="207"/>
      <c r="CG80" s="207">
        <f t="shared" si="17"/>
        <v>5.4947999999999997</v>
      </c>
      <c r="CH80" s="207"/>
      <c r="CI80" s="207"/>
      <c r="CJ80" s="207">
        <f t="shared" si="62"/>
        <v>5.4947999999999997</v>
      </c>
      <c r="CK80" s="207"/>
      <c r="CL80" s="207">
        <f t="shared" si="19"/>
        <v>5.4947999999999997</v>
      </c>
      <c r="CM80" s="207"/>
      <c r="CN80" s="207"/>
      <c r="CO80" s="207">
        <f t="shared" si="60"/>
        <v>5.4947999999999997</v>
      </c>
      <c r="CP80" s="207"/>
      <c r="CQ80" s="208"/>
      <c r="CR80" s="547">
        <f t="shared" si="21"/>
        <v>0</v>
      </c>
      <c r="CS80" s="547"/>
      <c r="CT80" s="547"/>
      <c r="CU80" s="547"/>
      <c r="CV80" s="547"/>
      <c r="CW80" s="547"/>
      <c r="CX80" s="547"/>
    </row>
    <row r="81" spans="1:102" s="419" customFormat="1" ht="31.5" x14ac:dyDescent="0.25">
      <c r="A81" s="46"/>
      <c r="B81" s="282" t="s">
        <v>846</v>
      </c>
      <c r="C81" s="420" t="s">
        <v>817</v>
      </c>
      <c r="D81" s="420"/>
      <c r="E81" s="420">
        <v>2024</v>
      </c>
      <c r="F81" s="420">
        <v>2024</v>
      </c>
      <c r="G81" s="420"/>
      <c r="H81" s="207"/>
      <c r="I81" s="207">
        <f t="shared" si="4"/>
        <v>0</v>
      </c>
      <c r="J81" s="187"/>
      <c r="K81" s="420"/>
      <c r="L81" s="284">
        <f t="shared" si="5"/>
        <v>0</v>
      </c>
      <c r="M81" s="420"/>
      <c r="N81" s="420"/>
      <c r="O81" s="207">
        <f t="shared" si="6"/>
        <v>0</v>
      </c>
      <c r="P81" s="126"/>
      <c r="Q81" s="126"/>
      <c r="R81" s="126"/>
      <c r="S81" s="126"/>
      <c r="T81" s="207">
        <f t="shared" si="7"/>
        <v>0</v>
      </c>
      <c r="U81" s="207">
        <f t="shared" si="8"/>
        <v>0</v>
      </c>
      <c r="V81" s="420">
        <f t="shared" si="9"/>
        <v>0</v>
      </c>
      <c r="W81" s="420">
        <f t="shared" si="10"/>
        <v>0</v>
      </c>
      <c r="X81" s="420">
        <f t="shared" si="11"/>
        <v>0</v>
      </c>
      <c r="Y81" s="420"/>
      <c r="Z81" s="420"/>
      <c r="AA81" s="420"/>
      <c r="AB81" s="207"/>
      <c r="AC81" s="420"/>
      <c r="AD81" s="420"/>
      <c r="AE81" s="420"/>
      <c r="AF81" s="420"/>
      <c r="AG81" s="420"/>
      <c r="AH81" s="420"/>
      <c r="AI81" s="284">
        <v>0</v>
      </c>
      <c r="AJ81" s="126"/>
      <c r="AK81" s="126"/>
      <c r="AL81" s="208"/>
      <c r="AM81" s="126"/>
      <c r="AN81" s="126">
        <v>0</v>
      </c>
      <c r="AO81" s="126"/>
      <c r="AP81" s="126"/>
      <c r="AQ81" s="126">
        <v>0</v>
      </c>
      <c r="AR81" s="126"/>
      <c r="AS81" s="284">
        <v>0</v>
      </c>
      <c r="AT81" s="126"/>
      <c r="AU81" s="126"/>
      <c r="AV81" s="208"/>
      <c r="AW81" s="126"/>
      <c r="AX81" s="284">
        <v>0</v>
      </c>
      <c r="AY81" s="126"/>
      <c r="AZ81" s="126"/>
      <c r="BA81" s="208"/>
      <c r="BB81" s="126"/>
      <c r="BC81" s="284">
        <f t="shared" si="66"/>
        <v>0</v>
      </c>
      <c r="BD81" s="126"/>
      <c r="BE81" s="126"/>
      <c r="BF81" s="208">
        <v>0</v>
      </c>
      <c r="BG81" s="126"/>
      <c r="BH81" s="207">
        <f>'3'!AH81*1.2</f>
        <v>0</v>
      </c>
      <c r="BI81" s="207"/>
      <c r="BJ81" s="207"/>
      <c r="BK81" s="207">
        <f t="shared" si="57"/>
        <v>0</v>
      </c>
      <c r="BL81" s="207"/>
      <c r="BM81" s="207">
        <v>0</v>
      </c>
      <c r="BN81" s="207"/>
      <c r="BO81" s="207"/>
      <c r="BP81" s="207"/>
      <c r="BQ81" s="207"/>
      <c r="BR81" s="207">
        <f>'3'!AR81*1.2</f>
        <v>0</v>
      </c>
      <c r="BS81" s="207"/>
      <c r="BT81" s="207"/>
      <c r="BU81" s="207">
        <f t="shared" si="81"/>
        <v>0</v>
      </c>
      <c r="BV81" s="207"/>
      <c r="BW81" s="207">
        <f t="shared" si="103"/>
        <v>0</v>
      </c>
      <c r="BX81" s="207"/>
      <c r="BY81" s="207"/>
      <c r="BZ81" s="207">
        <v>0</v>
      </c>
      <c r="CA81" s="207"/>
      <c r="CB81" s="207">
        <f t="shared" si="104"/>
        <v>0</v>
      </c>
      <c r="CC81" s="207"/>
      <c r="CD81" s="207"/>
      <c r="CE81" s="207">
        <v>0</v>
      </c>
      <c r="CF81" s="207"/>
      <c r="CG81" s="207">
        <f t="shared" si="17"/>
        <v>0</v>
      </c>
      <c r="CH81" s="207"/>
      <c r="CI81" s="207"/>
      <c r="CJ81" s="207">
        <f t="shared" si="62"/>
        <v>0</v>
      </c>
      <c r="CK81" s="207"/>
      <c r="CL81" s="207">
        <f t="shared" si="19"/>
        <v>0</v>
      </c>
      <c r="CM81" s="207"/>
      <c r="CN81" s="207"/>
      <c r="CO81" s="207">
        <f t="shared" si="60"/>
        <v>0</v>
      </c>
      <c r="CP81" s="207"/>
      <c r="CQ81" s="208"/>
      <c r="CR81" s="547">
        <f t="shared" si="21"/>
        <v>0</v>
      </c>
      <c r="CS81" s="547"/>
      <c r="CT81" s="547"/>
      <c r="CU81" s="547"/>
      <c r="CV81" s="547"/>
      <c r="CW81" s="547"/>
      <c r="CX81" s="547"/>
    </row>
    <row r="82" spans="1:102" s="419" customFormat="1" ht="47.25" x14ac:dyDescent="0.25">
      <c r="A82" s="46"/>
      <c r="B82" s="282" t="str">
        <f>'1-2024'!B49</f>
        <v>Установка  КТП  взамен существующей ТП-345 с переводом нагрузок</v>
      </c>
      <c r="C82" s="420" t="s">
        <v>817</v>
      </c>
      <c r="D82" s="420"/>
      <c r="E82" s="420">
        <v>2024</v>
      </c>
      <c r="F82" s="420">
        <v>2024</v>
      </c>
      <c r="G82" s="420"/>
      <c r="H82" s="207"/>
      <c r="I82" s="207">
        <f t="shared" si="4"/>
        <v>5.7035999999999998</v>
      </c>
      <c r="J82" s="187"/>
      <c r="K82" s="420"/>
      <c r="L82" s="284">
        <f t="shared" si="5"/>
        <v>5.7035999999999998</v>
      </c>
      <c r="M82" s="420"/>
      <c r="N82" s="420"/>
      <c r="O82" s="207">
        <f t="shared" si="6"/>
        <v>0</v>
      </c>
      <c r="P82" s="126"/>
      <c r="Q82" s="126"/>
      <c r="R82" s="126"/>
      <c r="S82" s="126"/>
      <c r="T82" s="207">
        <f t="shared" si="7"/>
        <v>5.7035999999999998</v>
      </c>
      <c r="U82" s="207">
        <f t="shared" si="8"/>
        <v>5.7035999999999998</v>
      </c>
      <c r="V82" s="420">
        <f t="shared" si="9"/>
        <v>5.7035999999999998</v>
      </c>
      <c r="W82" s="420">
        <f t="shared" si="10"/>
        <v>5.7035999999999998</v>
      </c>
      <c r="X82" s="420">
        <f t="shared" si="11"/>
        <v>5.7035999999999998</v>
      </c>
      <c r="Y82" s="420"/>
      <c r="Z82" s="420"/>
      <c r="AA82" s="420"/>
      <c r="AB82" s="207"/>
      <c r="AC82" s="420"/>
      <c r="AD82" s="420"/>
      <c r="AE82" s="420"/>
      <c r="AF82" s="420"/>
      <c r="AG82" s="420"/>
      <c r="AH82" s="420"/>
      <c r="AI82" s="284">
        <v>0</v>
      </c>
      <c r="AJ82" s="126"/>
      <c r="AK82" s="126"/>
      <c r="AL82" s="208"/>
      <c r="AM82" s="126"/>
      <c r="AN82" s="126">
        <v>0</v>
      </c>
      <c r="AO82" s="126"/>
      <c r="AP82" s="126"/>
      <c r="AQ82" s="126">
        <v>0</v>
      </c>
      <c r="AR82" s="126"/>
      <c r="AS82" s="284">
        <v>0</v>
      </c>
      <c r="AT82" s="126"/>
      <c r="AU82" s="126"/>
      <c r="AV82" s="208"/>
      <c r="AW82" s="126"/>
      <c r="AX82" s="284">
        <v>0</v>
      </c>
      <c r="AY82" s="126"/>
      <c r="AZ82" s="126"/>
      <c r="BA82" s="208"/>
      <c r="BB82" s="126"/>
      <c r="BC82" s="284">
        <f t="shared" si="66"/>
        <v>0</v>
      </c>
      <c r="BD82" s="126"/>
      <c r="BE82" s="126"/>
      <c r="BF82" s="208">
        <v>0</v>
      </c>
      <c r="BG82" s="126"/>
      <c r="BH82" s="207">
        <f>'3'!AH82*1.2</f>
        <v>0</v>
      </c>
      <c r="BI82" s="207"/>
      <c r="BJ82" s="207"/>
      <c r="BK82" s="207">
        <f t="shared" si="57"/>
        <v>0</v>
      </c>
      <c r="BL82" s="207"/>
      <c r="BM82" s="207">
        <v>0</v>
      </c>
      <c r="BN82" s="207"/>
      <c r="BO82" s="207"/>
      <c r="BP82" s="207"/>
      <c r="BQ82" s="207"/>
      <c r="BR82" s="207">
        <f>'3'!AR82*1.2</f>
        <v>0</v>
      </c>
      <c r="BS82" s="207"/>
      <c r="BT82" s="207"/>
      <c r="BU82" s="207">
        <f t="shared" si="81"/>
        <v>0</v>
      </c>
      <c r="BV82" s="207"/>
      <c r="BW82" s="207">
        <f t="shared" si="103"/>
        <v>5.7035999999999998</v>
      </c>
      <c r="BX82" s="207"/>
      <c r="BY82" s="207"/>
      <c r="BZ82" s="207">
        <v>5.7035999999999998</v>
      </c>
      <c r="CA82" s="207"/>
      <c r="CB82" s="207">
        <f t="shared" si="104"/>
        <v>5.7035999999999998</v>
      </c>
      <c r="CC82" s="207"/>
      <c r="CD82" s="207"/>
      <c r="CE82" s="207">
        <v>5.7035999999999998</v>
      </c>
      <c r="CF82" s="207"/>
      <c r="CG82" s="207">
        <f t="shared" si="17"/>
        <v>5.7035999999999998</v>
      </c>
      <c r="CH82" s="207"/>
      <c r="CI82" s="207"/>
      <c r="CJ82" s="207">
        <f t="shared" si="62"/>
        <v>5.7035999999999998</v>
      </c>
      <c r="CK82" s="207"/>
      <c r="CL82" s="207">
        <f t="shared" si="19"/>
        <v>5.7035999999999998</v>
      </c>
      <c r="CM82" s="207"/>
      <c r="CN82" s="207"/>
      <c r="CO82" s="207">
        <f t="shared" si="60"/>
        <v>5.7035999999999998</v>
      </c>
      <c r="CP82" s="207"/>
      <c r="CQ82" s="208"/>
      <c r="CR82" s="547">
        <f t="shared" si="21"/>
        <v>0</v>
      </c>
      <c r="CS82" s="547"/>
      <c r="CT82" s="547"/>
      <c r="CU82" s="547"/>
      <c r="CV82" s="547"/>
      <c r="CW82" s="547"/>
      <c r="CX82" s="547"/>
    </row>
    <row r="83" spans="1:102" s="419" customFormat="1" ht="47.25" x14ac:dyDescent="0.25">
      <c r="A83" s="46"/>
      <c r="B83" s="282" t="str">
        <f>'1-2024'!B50</f>
        <v>Реконструкция ТП-25 с заменой оборудования РУ-6кВ и переводом нагрузок</v>
      </c>
      <c r="C83" s="420" t="s">
        <v>817</v>
      </c>
      <c r="D83" s="420"/>
      <c r="E83" s="420">
        <v>2024</v>
      </c>
      <c r="F83" s="420">
        <v>2024</v>
      </c>
      <c r="G83" s="420"/>
      <c r="H83" s="207"/>
      <c r="I83" s="207">
        <f t="shared" si="4"/>
        <v>2.0735999999999999</v>
      </c>
      <c r="J83" s="187"/>
      <c r="K83" s="420"/>
      <c r="L83" s="284">
        <f t="shared" si="5"/>
        <v>2.0735999999999999</v>
      </c>
      <c r="M83" s="420"/>
      <c r="N83" s="420"/>
      <c r="O83" s="207">
        <f t="shared" si="6"/>
        <v>0</v>
      </c>
      <c r="P83" s="126"/>
      <c r="Q83" s="126"/>
      <c r="R83" s="126"/>
      <c r="S83" s="126"/>
      <c r="T83" s="207">
        <f t="shared" si="7"/>
        <v>2.0735999999999999</v>
      </c>
      <c r="U83" s="207">
        <f t="shared" si="8"/>
        <v>2.0735999999999999</v>
      </c>
      <c r="V83" s="420">
        <f t="shared" si="9"/>
        <v>2.0735999999999999</v>
      </c>
      <c r="W83" s="420">
        <f t="shared" si="10"/>
        <v>2.0735999999999999</v>
      </c>
      <c r="X83" s="420">
        <f t="shared" si="11"/>
        <v>2.0735999999999999</v>
      </c>
      <c r="Y83" s="420"/>
      <c r="Z83" s="420"/>
      <c r="AA83" s="420"/>
      <c r="AB83" s="207"/>
      <c r="AC83" s="420"/>
      <c r="AD83" s="420"/>
      <c r="AE83" s="420"/>
      <c r="AF83" s="420"/>
      <c r="AG83" s="420"/>
      <c r="AH83" s="420"/>
      <c r="AI83" s="284">
        <v>0</v>
      </c>
      <c r="AJ83" s="126"/>
      <c r="AK83" s="126"/>
      <c r="AL83" s="208"/>
      <c r="AM83" s="126"/>
      <c r="AN83" s="126">
        <v>0</v>
      </c>
      <c r="AO83" s="126"/>
      <c r="AP83" s="126"/>
      <c r="AQ83" s="126">
        <v>0</v>
      </c>
      <c r="AR83" s="126"/>
      <c r="AS83" s="284">
        <v>0</v>
      </c>
      <c r="AT83" s="126"/>
      <c r="AU83" s="126"/>
      <c r="AV83" s="208"/>
      <c r="AW83" s="126"/>
      <c r="AX83" s="284">
        <v>0</v>
      </c>
      <c r="AY83" s="126"/>
      <c r="AZ83" s="126"/>
      <c r="BA83" s="208"/>
      <c r="BB83" s="126"/>
      <c r="BC83" s="284">
        <f t="shared" si="66"/>
        <v>0</v>
      </c>
      <c r="BD83" s="126"/>
      <c r="BE83" s="126"/>
      <c r="BF83" s="208">
        <v>0</v>
      </c>
      <c r="BG83" s="126"/>
      <c r="BH83" s="207">
        <f>'3'!AH83*1.2</f>
        <v>0</v>
      </c>
      <c r="BI83" s="207"/>
      <c r="BJ83" s="207"/>
      <c r="BK83" s="207">
        <f t="shared" si="57"/>
        <v>0</v>
      </c>
      <c r="BL83" s="207"/>
      <c r="BM83" s="207">
        <v>0</v>
      </c>
      <c r="BN83" s="207"/>
      <c r="BO83" s="207"/>
      <c r="BP83" s="207"/>
      <c r="BQ83" s="207"/>
      <c r="BR83" s="207">
        <f>'3'!AR83*1.2</f>
        <v>0</v>
      </c>
      <c r="BS83" s="207"/>
      <c r="BT83" s="207"/>
      <c r="BU83" s="207">
        <f t="shared" si="81"/>
        <v>0</v>
      </c>
      <c r="BV83" s="207"/>
      <c r="BW83" s="207">
        <f t="shared" si="103"/>
        <v>2.0735999999999999</v>
      </c>
      <c r="BX83" s="207"/>
      <c r="BY83" s="207"/>
      <c r="BZ83" s="207">
        <v>2.0735999999999999</v>
      </c>
      <c r="CA83" s="207"/>
      <c r="CB83" s="207">
        <f t="shared" si="104"/>
        <v>2.0735999999999999</v>
      </c>
      <c r="CC83" s="207"/>
      <c r="CD83" s="207"/>
      <c r="CE83" s="207">
        <v>2.0735999999999999</v>
      </c>
      <c r="CF83" s="207"/>
      <c r="CG83" s="207">
        <f t="shared" si="17"/>
        <v>2.0735999999999999</v>
      </c>
      <c r="CH83" s="207"/>
      <c r="CI83" s="207"/>
      <c r="CJ83" s="207">
        <f t="shared" si="62"/>
        <v>2.0735999999999999</v>
      </c>
      <c r="CK83" s="207"/>
      <c r="CL83" s="207">
        <f t="shared" si="19"/>
        <v>2.0735999999999999</v>
      </c>
      <c r="CM83" s="207"/>
      <c r="CN83" s="207"/>
      <c r="CO83" s="207">
        <f t="shared" si="60"/>
        <v>2.0735999999999999</v>
      </c>
      <c r="CP83" s="207"/>
      <c r="CQ83" s="208"/>
      <c r="CR83" s="547">
        <f t="shared" si="21"/>
        <v>0</v>
      </c>
      <c r="CS83" s="547"/>
      <c r="CT83" s="547"/>
      <c r="CU83" s="547"/>
      <c r="CV83" s="547"/>
      <c r="CW83" s="547"/>
      <c r="CX83" s="547"/>
    </row>
    <row r="84" spans="1:102" s="540" customFormat="1" ht="31.5" x14ac:dyDescent="0.25">
      <c r="A84" s="46"/>
      <c r="B84" s="282" t="str">
        <f>'1-2024'!B51</f>
        <v>Замена оборудования РУ-6кВ ТП-55 с переводом нагрузок</v>
      </c>
      <c r="C84" s="539" t="s">
        <v>817</v>
      </c>
      <c r="D84" s="539"/>
      <c r="E84" s="539">
        <v>2024</v>
      </c>
      <c r="F84" s="539">
        <v>2024</v>
      </c>
      <c r="G84" s="539"/>
      <c r="H84" s="207"/>
      <c r="I84" s="207">
        <f t="shared" si="4"/>
        <v>8.7251999999999992</v>
      </c>
      <c r="J84" s="187"/>
      <c r="K84" s="539"/>
      <c r="L84" s="284">
        <f t="shared" si="5"/>
        <v>8.7251999999999992</v>
      </c>
      <c r="M84" s="539"/>
      <c r="N84" s="539"/>
      <c r="O84" s="207">
        <f t="shared" si="6"/>
        <v>0</v>
      </c>
      <c r="P84" s="126"/>
      <c r="Q84" s="126"/>
      <c r="R84" s="126"/>
      <c r="S84" s="126"/>
      <c r="T84" s="207">
        <f t="shared" si="7"/>
        <v>8.7251999999999992</v>
      </c>
      <c r="U84" s="207">
        <f t="shared" si="8"/>
        <v>8.7251999999999992</v>
      </c>
      <c r="V84" s="539">
        <f t="shared" si="9"/>
        <v>8.7251999999999992</v>
      </c>
      <c r="W84" s="539">
        <f t="shared" si="10"/>
        <v>8.7251999999999992</v>
      </c>
      <c r="X84" s="539">
        <f t="shared" si="11"/>
        <v>8.7251999999999992</v>
      </c>
      <c r="Y84" s="539"/>
      <c r="Z84" s="539"/>
      <c r="AA84" s="539"/>
      <c r="AB84" s="207"/>
      <c r="AC84" s="539"/>
      <c r="AD84" s="539"/>
      <c r="AE84" s="539"/>
      <c r="AF84" s="539"/>
      <c r="AG84" s="539"/>
      <c r="AH84" s="539"/>
      <c r="AI84" s="284">
        <v>0</v>
      </c>
      <c r="AJ84" s="126"/>
      <c r="AK84" s="126"/>
      <c r="AL84" s="208"/>
      <c r="AM84" s="126"/>
      <c r="AN84" s="126">
        <v>0</v>
      </c>
      <c r="AO84" s="126"/>
      <c r="AP84" s="126"/>
      <c r="AQ84" s="126">
        <v>0</v>
      </c>
      <c r="AR84" s="126"/>
      <c r="AS84" s="284">
        <v>0</v>
      </c>
      <c r="AT84" s="126"/>
      <c r="AU84" s="126"/>
      <c r="AV84" s="208"/>
      <c r="AW84" s="126"/>
      <c r="AX84" s="284">
        <v>0</v>
      </c>
      <c r="AY84" s="126"/>
      <c r="AZ84" s="126"/>
      <c r="BA84" s="208"/>
      <c r="BB84" s="126"/>
      <c r="BC84" s="284">
        <f t="shared" si="66"/>
        <v>0</v>
      </c>
      <c r="BD84" s="126"/>
      <c r="BE84" s="126"/>
      <c r="BF84" s="208">
        <v>0</v>
      </c>
      <c r="BG84" s="126"/>
      <c r="BH84" s="207">
        <f>'3'!AH87*1.2</f>
        <v>0</v>
      </c>
      <c r="BI84" s="207"/>
      <c r="BJ84" s="207"/>
      <c r="BK84" s="207">
        <f t="shared" ref="BK84" si="105">BH84</f>
        <v>0</v>
      </c>
      <c r="BL84" s="207"/>
      <c r="BM84" s="207">
        <v>0</v>
      </c>
      <c r="BN84" s="207"/>
      <c r="BO84" s="207"/>
      <c r="BP84" s="207"/>
      <c r="BQ84" s="207"/>
      <c r="BR84" s="207">
        <f>'3'!AR87*1.2</f>
        <v>0</v>
      </c>
      <c r="BS84" s="207"/>
      <c r="BT84" s="207"/>
      <c r="BU84" s="207">
        <f t="shared" ref="BU84:BU86" si="106">BR84</f>
        <v>0</v>
      </c>
      <c r="BV84" s="207"/>
      <c r="BW84" s="207">
        <f t="shared" si="103"/>
        <v>8.7251999999999992</v>
      </c>
      <c r="BX84" s="207"/>
      <c r="BY84" s="207"/>
      <c r="BZ84" s="207">
        <v>8.7251999999999992</v>
      </c>
      <c r="CA84" s="207"/>
      <c r="CB84" s="207">
        <f t="shared" si="104"/>
        <v>8.7251999999999992</v>
      </c>
      <c r="CC84" s="207"/>
      <c r="CD84" s="207"/>
      <c r="CE84" s="207">
        <v>8.7251999999999992</v>
      </c>
      <c r="CF84" s="207"/>
      <c r="CG84" s="207">
        <f t="shared" ref="CG84:CG86" si="107">CJ84</f>
        <v>8.7251999999999992</v>
      </c>
      <c r="CH84" s="207"/>
      <c r="CI84" s="207"/>
      <c r="CJ84" s="207">
        <f t="shared" ref="CJ84:CJ86" si="108">AL84+AV84+BF84+BP84+BZ84</f>
        <v>8.7251999999999992</v>
      </c>
      <c r="CK84" s="207"/>
      <c r="CL84" s="207">
        <f t="shared" si="19"/>
        <v>8.7251999999999992</v>
      </c>
      <c r="CM84" s="207"/>
      <c r="CN84" s="207"/>
      <c r="CO84" s="207">
        <f t="shared" si="60"/>
        <v>8.7251999999999992</v>
      </c>
      <c r="CP84" s="207"/>
      <c r="CQ84" s="208"/>
      <c r="CR84" s="547">
        <f t="shared" si="21"/>
        <v>0</v>
      </c>
      <c r="CS84" s="547"/>
      <c r="CT84" s="547"/>
      <c r="CU84" s="547"/>
      <c r="CV84" s="547"/>
      <c r="CW84" s="547"/>
      <c r="CX84" s="547"/>
    </row>
    <row r="85" spans="1:102" s="540" customFormat="1" ht="31.5" x14ac:dyDescent="0.25">
      <c r="A85" s="46"/>
      <c r="B85" s="282" t="str">
        <f>'1-2024'!B52</f>
        <v>Реконструкция ТП-372 с заменой оборудования и переводом нагрузок</v>
      </c>
      <c r="C85" s="539" t="s">
        <v>817</v>
      </c>
      <c r="D85" s="539"/>
      <c r="E85" s="539">
        <v>2024</v>
      </c>
      <c r="F85" s="539">
        <v>2024</v>
      </c>
      <c r="G85" s="539"/>
      <c r="H85" s="207"/>
      <c r="I85" s="207">
        <f t="shared" si="4"/>
        <v>4.7867999999999995</v>
      </c>
      <c r="J85" s="187"/>
      <c r="K85" s="539"/>
      <c r="L85" s="284">
        <f t="shared" si="5"/>
        <v>4.7867999999999995</v>
      </c>
      <c r="M85" s="539"/>
      <c r="N85" s="539"/>
      <c r="O85" s="207">
        <f t="shared" si="6"/>
        <v>0</v>
      </c>
      <c r="P85" s="126"/>
      <c r="Q85" s="126"/>
      <c r="R85" s="126"/>
      <c r="S85" s="126"/>
      <c r="T85" s="207">
        <f t="shared" si="7"/>
        <v>4.7867999999999995</v>
      </c>
      <c r="U85" s="207">
        <f t="shared" si="8"/>
        <v>4.7867999999999995</v>
      </c>
      <c r="V85" s="539">
        <f t="shared" si="9"/>
        <v>4.7867999999999995</v>
      </c>
      <c r="W85" s="539">
        <f t="shared" si="10"/>
        <v>4.7867999999999995</v>
      </c>
      <c r="X85" s="539">
        <f t="shared" si="11"/>
        <v>4.7867999999999995</v>
      </c>
      <c r="Y85" s="539"/>
      <c r="Z85" s="539"/>
      <c r="AA85" s="539"/>
      <c r="AB85" s="207"/>
      <c r="AC85" s="539"/>
      <c r="AD85" s="539"/>
      <c r="AE85" s="539"/>
      <c r="AF85" s="539"/>
      <c r="AG85" s="539"/>
      <c r="AH85" s="539"/>
      <c r="AI85" s="284">
        <v>0</v>
      </c>
      <c r="AJ85" s="126"/>
      <c r="AK85" s="126"/>
      <c r="AL85" s="208"/>
      <c r="AM85" s="126"/>
      <c r="AN85" s="126">
        <v>0</v>
      </c>
      <c r="AO85" s="126"/>
      <c r="AP85" s="126"/>
      <c r="AQ85" s="126">
        <v>0</v>
      </c>
      <c r="AR85" s="126"/>
      <c r="AS85" s="284">
        <v>0</v>
      </c>
      <c r="AT85" s="126"/>
      <c r="AU85" s="126"/>
      <c r="AV85" s="208"/>
      <c r="AW85" s="126"/>
      <c r="AX85" s="284">
        <v>0</v>
      </c>
      <c r="AY85" s="126"/>
      <c r="AZ85" s="126"/>
      <c r="BA85" s="208"/>
      <c r="BB85" s="126"/>
      <c r="BC85" s="284">
        <f t="shared" si="66"/>
        <v>0</v>
      </c>
      <c r="BD85" s="126"/>
      <c r="BE85" s="126"/>
      <c r="BF85" s="208">
        <v>0</v>
      </c>
      <c r="BG85" s="126"/>
      <c r="BH85" s="207">
        <v>0</v>
      </c>
      <c r="BI85" s="207"/>
      <c r="BJ85" s="207"/>
      <c r="BK85" s="207">
        <v>0</v>
      </c>
      <c r="BL85" s="207"/>
      <c r="BM85" s="207">
        <v>0</v>
      </c>
      <c r="BN85" s="207"/>
      <c r="BO85" s="207"/>
      <c r="BP85" s="207"/>
      <c r="BQ85" s="207"/>
      <c r="BR85" s="207">
        <f>'3'!AR91*1.2</f>
        <v>0</v>
      </c>
      <c r="BS85" s="207"/>
      <c r="BT85" s="207"/>
      <c r="BU85" s="207">
        <f t="shared" si="106"/>
        <v>0</v>
      </c>
      <c r="BV85" s="207"/>
      <c r="BW85" s="207">
        <f t="shared" si="103"/>
        <v>4.7867999999999995</v>
      </c>
      <c r="BX85" s="207"/>
      <c r="BY85" s="207"/>
      <c r="BZ85" s="207">
        <v>4.7867999999999995</v>
      </c>
      <c r="CA85" s="207"/>
      <c r="CB85" s="207">
        <f t="shared" si="104"/>
        <v>4.7867999999999995</v>
      </c>
      <c r="CC85" s="207"/>
      <c r="CD85" s="207"/>
      <c r="CE85" s="207">
        <v>4.7867999999999995</v>
      </c>
      <c r="CF85" s="207"/>
      <c r="CG85" s="207">
        <f t="shared" si="107"/>
        <v>4.7867999999999995</v>
      </c>
      <c r="CH85" s="207"/>
      <c r="CI85" s="207"/>
      <c r="CJ85" s="207">
        <f t="shared" si="108"/>
        <v>4.7867999999999995</v>
      </c>
      <c r="CK85" s="207"/>
      <c r="CL85" s="207">
        <f t="shared" si="19"/>
        <v>4.7867999999999995</v>
      </c>
      <c r="CM85" s="207"/>
      <c r="CN85" s="207"/>
      <c r="CO85" s="207">
        <f t="shared" si="60"/>
        <v>4.7867999999999995</v>
      </c>
      <c r="CP85" s="207"/>
      <c r="CQ85" s="208"/>
      <c r="CR85" s="547">
        <f t="shared" si="21"/>
        <v>0</v>
      </c>
      <c r="CS85" s="547"/>
      <c r="CT85" s="547"/>
      <c r="CU85" s="547"/>
      <c r="CV85" s="547"/>
      <c r="CW85" s="547"/>
      <c r="CX85" s="547"/>
    </row>
    <row r="86" spans="1:102" s="540" customFormat="1" ht="31.5" x14ac:dyDescent="0.25">
      <c r="A86" s="46"/>
      <c r="B86" s="282" t="str">
        <f>'1-2024'!B53</f>
        <v>Замена оборудования ОРУ-35кВ секции №2 ГПП-1</v>
      </c>
      <c r="C86" s="539" t="s">
        <v>817</v>
      </c>
      <c r="D86" s="539"/>
      <c r="E86" s="539">
        <v>2024</v>
      </c>
      <c r="F86" s="539">
        <v>2024</v>
      </c>
      <c r="G86" s="539"/>
      <c r="H86" s="207"/>
      <c r="I86" s="207">
        <f t="shared" si="4"/>
        <v>18.7836</v>
      </c>
      <c r="J86" s="187"/>
      <c r="K86" s="539"/>
      <c r="L86" s="284">
        <f t="shared" ref="L86:L135" si="109">CO86</f>
        <v>18.7836</v>
      </c>
      <c r="M86" s="539"/>
      <c r="N86" s="539"/>
      <c r="O86" s="207">
        <f t="shared" si="6"/>
        <v>0</v>
      </c>
      <c r="P86" s="126"/>
      <c r="Q86" s="126"/>
      <c r="R86" s="126"/>
      <c r="S86" s="126"/>
      <c r="T86" s="207">
        <f t="shared" si="7"/>
        <v>18.7836</v>
      </c>
      <c r="U86" s="207">
        <f t="shared" si="8"/>
        <v>18.7836</v>
      </c>
      <c r="V86" s="539">
        <f t="shared" si="9"/>
        <v>18.7836</v>
      </c>
      <c r="W86" s="539">
        <f t="shared" si="10"/>
        <v>18.7836</v>
      </c>
      <c r="X86" s="539">
        <f t="shared" si="11"/>
        <v>18.7836</v>
      </c>
      <c r="Y86" s="539"/>
      <c r="Z86" s="539"/>
      <c r="AA86" s="539"/>
      <c r="AB86" s="207"/>
      <c r="AC86" s="539"/>
      <c r="AD86" s="539"/>
      <c r="AE86" s="539"/>
      <c r="AF86" s="539"/>
      <c r="AG86" s="539"/>
      <c r="AH86" s="539"/>
      <c r="AI86" s="284">
        <v>0</v>
      </c>
      <c r="AJ86" s="126"/>
      <c r="AK86" s="126"/>
      <c r="AL86" s="208"/>
      <c r="AM86" s="126"/>
      <c r="AN86" s="126">
        <v>0</v>
      </c>
      <c r="AO86" s="126"/>
      <c r="AP86" s="126"/>
      <c r="AQ86" s="126">
        <v>0</v>
      </c>
      <c r="AR86" s="126"/>
      <c r="AS86" s="284">
        <v>0</v>
      </c>
      <c r="AT86" s="126"/>
      <c r="AU86" s="126"/>
      <c r="AV86" s="208"/>
      <c r="AW86" s="126"/>
      <c r="AX86" s="284">
        <v>0</v>
      </c>
      <c r="AY86" s="126"/>
      <c r="AZ86" s="126"/>
      <c r="BA86" s="208"/>
      <c r="BB86" s="126"/>
      <c r="BC86" s="284">
        <f t="shared" si="66"/>
        <v>0</v>
      </c>
      <c r="BD86" s="126"/>
      <c r="BE86" s="126"/>
      <c r="BF86" s="208">
        <v>0</v>
      </c>
      <c r="BG86" s="126"/>
      <c r="BH86" s="207">
        <v>0</v>
      </c>
      <c r="BI86" s="207"/>
      <c r="BJ86" s="207"/>
      <c r="BK86" s="207">
        <v>0</v>
      </c>
      <c r="BL86" s="207"/>
      <c r="BM86" s="207">
        <v>0</v>
      </c>
      <c r="BN86" s="207"/>
      <c r="BO86" s="207"/>
      <c r="BP86" s="207"/>
      <c r="BQ86" s="207"/>
      <c r="BR86" s="207">
        <f>'3'!AR92*1.2</f>
        <v>0</v>
      </c>
      <c r="BS86" s="207"/>
      <c r="BT86" s="207"/>
      <c r="BU86" s="207">
        <f t="shared" si="106"/>
        <v>0</v>
      </c>
      <c r="BV86" s="207"/>
      <c r="BW86" s="207">
        <f t="shared" si="103"/>
        <v>18.7836</v>
      </c>
      <c r="BX86" s="207"/>
      <c r="BY86" s="207"/>
      <c r="BZ86" s="207">
        <v>18.7836</v>
      </c>
      <c r="CA86" s="207"/>
      <c r="CB86" s="207">
        <f t="shared" si="104"/>
        <v>18.7836</v>
      </c>
      <c r="CC86" s="207"/>
      <c r="CD86" s="207"/>
      <c r="CE86" s="207">
        <v>18.7836</v>
      </c>
      <c r="CF86" s="207"/>
      <c r="CG86" s="207">
        <f t="shared" si="107"/>
        <v>18.7836</v>
      </c>
      <c r="CH86" s="207"/>
      <c r="CI86" s="207"/>
      <c r="CJ86" s="207">
        <f t="shared" si="108"/>
        <v>18.7836</v>
      </c>
      <c r="CK86" s="207"/>
      <c r="CL86" s="207">
        <f t="shared" si="19"/>
        <v>18.7836</v>
      </c>
      <c r="CM86" s="207"/>
      <c r="CN86" s="207"/>
      <c r="CO86" s="207">
        <f t="shared" si="60"/>
        <v>18.7836</v>
      </c>
      <c r="CP86" s="207"/>
      <c r="CQ86" s="208"/>
      <c r="CR86" s="547">
        <f t="shared" si="21"/>
        <v>0</v>
      </c>
      <c r="CS86" s="547"/>
      <c r="CT86" s="547"/>
      <c r="CU86" s="547"/>
      <c r="CV86" s="547"/>
      <c r="CW86" s="547"/>
      <c r="CX86" s="547"/>
    </row>
    <row r="87" spans="1:102" s="419" customFormat="1" ht="78.75" x14ac:dyDescent="0.25">
      <c r="A87" s="46"/>
      <c r="B87" s="282" t="s">
        <v>849</v>
      </c>
      <c r="C87" s="420" t="s">
        <v>817</v>
      </c>
      <c r="D87" s="420"/>
      <c r="E87" s="420">
        <v>2024</v>
      </c>
      <c r="F87" s="420">
        <v>2024</v>
      </c>
      <c r="G87" s="420"/>
      <c r="H87" s="420"/>
      <c r="I87" s="207">
        <f t="shared" si="4"/>
        <v>0</v>
      </c>
      <c r="J87" s="187"/>
      <c r="K87" s="420"/>
      <c r="L87" s="284">
        <f t="shared" si="109"/>
        <v>0</v>
      </c>
      <c r="M87" s="420"/>
      <c r="N87" s="420"/>
      <c r="O87" s="207">
        <f t="shared" si="6"/>
        <v>0</v>
      </c>
      <c r="P87" s="126"/>
      <c r="Q87" s="126"/>
      <c r="R87" s="126"/>
      <c r="S87" s="126"/>
      <c r="T87" s="207">
        <f t="shared" si="7"/>
        <v>0</v>
      </c>
      <c r="U87" s="207">
        <f t="shared" si="8"/>
        <v>0</v>
      </c>
      <c r="V87" s="420">
        <f t="shared" si="9"/>
        <v>0</v>
      </c>
      <c r="W87" s="207">
        <f t="shared" si="10"/>
        <v>0</v>
      </c>
      <c r="X87" s="420">
        <f t="shared" si="11"/>
        <v>0</v>
      </c>
      <c r="Y87" s="420"/>
      <c r="Z87" s="420"/>
      <c r="AA87" s="420"/>
      <c r="AB87" s="207">
        <f t="shared" ref="AB87" si="110">H87</f>
        <v>0</v>
      </c>
      <c r="AC87" s="420"/>
      <c r="AD87" s="420"/>
      <c r="AE87" s="420"/>
      <c r="AF87" s="420"/>
      <c r="AG87" s="420"/>
      <c r="AH87" s="420"/>
      <c r="AI87" s="284">
        <v>0</v>
      </c>
      <c r="AJ87" s="126"/>
      <c r="AK87" s="126"/>
      <c r="AL87" s="420"/>
      <c r="AM87" s="126"/>
      <c r="AN87" s="126">
        <v>0</v>
      </c>
      <c r="AO87" s="126"/>
      <c r="AP87" s="126"/>
      <c r="AQ87" s="126">
        <v>0</v>
      </c>
      <c r="AR87" s="126"/>
      <c r="AS87" s="284">
        <v>0</v>
      </c>
      <c r="AT87" s="126"/>
      <c r="AU87" s="126"/>
      <c r="AV87" s="126"/>
      <c r="AW87" s="126"/>
      <c r="AX87" s="284">
        <v>0</v>
      </c>
      <c r="AY87" s="126"/>
      <c r="AZ87" s="126"/>
      <c r="BA87" s="126"/>
      <c r="BB87" s="126"/>
      <c r="BC87" s="284">
        <f t="shared" si="66"/>
        <v>0</v>
      </c>
      <c r="BD87" s="126"/>
      <c r="BE87" s="126"/>
      <c r="BF87" s="126">
        <v>0</v>
      </c>
      <c r="BG87" s="126"/>
      <c r="BH87" s="207">
        <f>'3'!AH87*1.2</f>
        <v>0</v>
      </c>
      <c r="BI87" s="207"/>
      <c r="BJ87" s="207"/>
      <c r="BK87" s="207">
        <f t="shared" si="57"/>
        <v>0</v>
      </c>
      <c r="BL87" s="207"/>
      <c r="BM87" s="207">
        <v>0</v>
      </c>
      <c r="BN87" s="207"/>
      <c r="BO87" s="207"/>
      <c r="BP87" s="207"/>
      <c r="BQ87" s="207"/>
      <c r="BR87" s="207">
        <f>'3'!AR87*1.2</f>
        <v>0</v>
      </c>
      <c r="BS87" s="207"/>
      <c r="BT87" s="207"/>
      <c r="BU87" s="207">
        <f t="shared" si="81"/>
        <v>0</v>
      </c>
      <c r="BV87" s="207"/>
      <c r="BW87" s="207">
        <f t="shared" si="103"/>
        <v>0</v>
      </c>
      <c r="BX87" s="207"/>
      <c r="BY87" s="207"/>
      <c r="BZ87" s="207">
        <v>0</v>
      </c>
      <c r="CA87" s="207"/>
      <c r="CB87" s="207">
        <f>'3'!BB87*1.2</f>
        <v>0</v>
      </c>
      <c r="CC87" s="207"/>
      <c r="CD87" s="207"/>
      <c r="CE87" s="207">
        <f t="shared" si="102"/>
        <v>0</v>
      </c>
      <c r="CF87" s="207"/>
      <c r="CG87" s="207">
        <f t="shared" si="17"/>
        <v>0</v>
      </c>
      <c r="CH87" s="207"/>
      <c r="CI87" s="207"/>
      <c r="CJ87" s="207">
        <f t="shared" si="62"/>
        <v>0</v>
      </c>
      <c r="CK87" s="207"/>
      <c r="CL87" s="207">
        <f t="shared" si="19"/>
        <v>0</v>
      </c>
      <c r="CM87" s="207"/>
      <c r="CN87" s="207"/>
      <c r="CO87" s="207">
        <f t="shared" si="60"/>
        <v>0</v>
      </c>
      <c r="CP87" s="207"/>
      <c r="CQ87" s="208"/>
      <c r="CR87" s="547">
        <f t="shared" si="21"/>
        <v>0</v>
      </c>
      <c r="CS87" s="547"/>
      <c r="CT87" s="547"/>
      <c r="CU87" s="547"/>
      <c r="CV87" s="547"/>
      <c r="CW87" s="547"/>
      <c r="CX87" s="547"/>
    </row>
    <row r="88" spans="1:102" s="601" customFormat="1" ht="47.25" x14ac:dyDescent="0.25">
      <c r="A88" s="46"/>
      <c r="B88" s="282" t="str">
        <f>'1-2024'!B55</f>
        <v>Установка КТП взамен существующей КТП-150 с переводом нагрузок</v>
      </c>
      <c r="C88" s="600" t="s">
        <v>817</v>
      </c>
      <c r="D88" s="600"/>
      <c r="E88" s="600">
        <v>2024</v>
      </c>
      <c r="F88" s="600">
        <v>2024</v>
      </c>
      <c r="G88" s="600"/>
      <c r="H88" s="600"/>
      <c r="I88" s="207">
        <f t="shared" ref="I88" si="111">CG88</f>
        <v>1.9904999999999999</v>
      </c>
      <c r="J88" s="187"/>
      <c r="K88" s="600"/>
      <c r="L88" s="284">
        <f t="shared" si="109"/>
        <v>1.9904999999999999</v>
      </c>
      <c r="M88" s="600"/>
      <c r="N88" s="600"/>
      <c r="O88" s="207">
        <f t="shared" ref="O88" si="112">AN88+AX88</f>
        <v>0</v>
      </c>
      <c r="P88" s="126"/>
      <c r="Q88" s="126"/>
      <c r="R88" s="126"/>
      <c r="S88" s="126"/>
      <c r="T88" s="207">
        <f t="shared" ref="T88" si="113">I88</f>
        <v>1.9904999999999999</v>
      </c>
      <c r="U88" s="207">
        <f t="shared" ref="U88" si="114">L88</f>
        <v>1.9904999999999999</v>
      </c>
      <c r="V88" s="600">
        <f t="shared" ref="V88" si="115">T88-AN88</f>
        <v>1.9904999999999999</v>
      </c>
      <c r="W88" s="207">
        <f t="shared" ref="W88" si="116">T88-O88</f>
        <v>1.9904999999999999</v>
      </c>
      <c r="X88" s="600">
        <f t="shared" ref="X88" si="117">U88-O88</f>
        <v>1.9904999999999999</v>
      </c>
      <c r="Y88" s="600"/>
      <c r="Z88" s="600"/>
      <c r="AA88" s="600"/>
      <c r="AB88" s="207">
        <f t="shared" ref="AB88" si="118">H88</f>
        <v>0</v>
      </c>
      <c r="AC88" s="600"/>
      <c r="AD88" s="600"/>
      <c r="AE88" s="600"/>
      <c r="AF88" s="600"/>
      <c r="AG88" s="600"/>
      <c r="AH88" s="600"/>
      <c r="AI88" s="284">
        <v>0</v>
      </c>
      <c r="AJ88" s="126"/>
      <c r="AK88" s="126"/>
      <c r="AL88" s="600"/>
      <c r="AM88" s="126"/>
      <c r="AN88" s="126">
        <v>0</v>
      </c>
      <c r="AO88" s="126"/>
      <c r="AP88" s="126"/>
      <c r="AQ88" s="126">
        <v>0</v>
      </c>
      <c r="AR88" s="126"/>
      <c r="AS88" s="284">
        <v>0</v>
      </c>
      <c r="AT88" s="126"/>
      <c r="AU88" s="126"/>
      <c r="AV88" s="126"/>
      <c r="AW88" s="126"/>
      <c r="AX88" s="284">
        <v>0</v>
      </c>
      <c r="AY88" s="126"/>
      <c r="AZ88" s="126"/>
      <c r="BA88" s="126"/>
      <c r="BB88" s="126"/>
      <c r="BC88" s="284">
        <f t="shared" si="66"/>
        <v>0</v>
      </c>
      <c r="BD88" s="126"/>
      <c r="BE88" s="126"/>
      <c r="BF88" s="126">
        <v>0</v>
      </c>
      <c r="BG88" s="126"/>
      <c r="BH88" s="207">
        <v>0</v>
      </c>
      <c r="BI88" s="207"/>
      <c r="BJ88" s="207"/>
      <c r="BK88" s="207">
        <v>0</v>
      </c>
      <c r="BL88" s="207"/>
      <c r="BM88" s="207">
        <v>0</v>
      </c>
      <c r="BN88" s="207"/>
      <c r="BO88" s="207"/>
      <c r="BP88" s="207"/>
      <c r="BQ88" s="207"/>
      <c r="BR88" s="207">
        <f>'3'!AR89*1.2</f>
        <v>0</v>
      </c>
      <c r="BS88" s="207"/>
      <c r="BT88" s="207"/>
      <c r="BU88" s="207">
        <f t="shared" ref="BU88" si="119">BR88</f>
        <v>0</v>
      </c>
      <c r="BV88" s="207"/>
      <c r="BW88" s="207">
        <f t="shared" si="103"/>
        <v>1.9904999999999999</v>
      </c>
      <c r="BX88" s="207"/>
      <c r="BY88" s="207"/>
      <c r="BZ88" s="207">
        <v>1.9904999999999999</v>
      </c>
      <c r="CA88" s="207"/>
      <c r="CB88" s="207">
        <f>CE88</f>
        <v>1.9904999999999999</v>
      </c>
      <c r="CC88" s="207"/>
      <c r="CD88" s="207"/>
      <c r="CE88" s="207">
        <v>1.9904999999999999</v>
      </c>
      <c r="CF88" s="207"/>
      <c r="CG88" s="207">
        <f t="shared" ref="CG88" si="120">CJ88</f>
        <v>1.9904999999999999</v>
      </c>
      <c r="CH88" s="207"/>
      <c r="CI88" s="207"/>
      <c r="CJ88" s="207">
        <f t="shared" ref="CJ88" si="121">AL88+AV88+BF88+BP88+BZ88</f>
        <v>1.9904999999999999</v>
      </c>
      <c r="CK88" s="207"/>
      <c r="CL88" s="207">
        <f t="shared" ref="CL88" si="122">CO88</f>
        <v>1.9904999999999999</v>
      </c>
      <c r="CM88" s="207"/>
      <c r="CN88" s="207"/>
      <c r="CO88" s="207">
        <f t="shared" ref="CO88" si="123">AL88+AV88+BK88+BU88+CE88</f>
        <v>1.9904999999999999</v>
      </c>
      <c r="CP88" s="207"/>
      <c r="CQ88" s="208"/>
      <c r="CR88" s="547"/>
      <c r="CS88" s="547"/>
      <c r="CT88" s="547"/>
      <c r="CU88" s="547"/>
      <c r="CV88" s="547"/>
      <c r="CW88" s="547"/>
      <c r="CX88" s="547"/>
    </row>
    <row r="89" spans="1:102" ht="31.5" x14ac:dyDescent="0.25">
      <c r="A89" s="46"/>
      <c r="B89" s="283" t="s">
        <v>819</v>
      </c>
      <c r="C89" s="50" t="s">
        <v>820</v>
      </c>
      <c r="D89" s="332"/>
      <c r="E89" s="332">
        <v>2020</v>
      </c>
      <c r="F89" s="332">
        <v>2024</v>
      </c>
      <c r="G89" s="332"/>
      <c r="H89" s="332"/>
      <c r="I89" s="284">
        <f t="shared" si="4"/>
        <v>29.546599999999998</v>
      </c>
      <c r="J89" s="187"/>
      <c r="K89" s="332"/>
      <c r="L89" s="284">
        <f t="shared" si="109"/>
        <v>30.137497639999999</v>
      </c>
      <c r="M89" s="332"/>
      <c r="N89" s="332"/>
      <c r="O89" s="207">
        <f t="shared" si="6"/>
        <v>9.7964000000000002</v>
      </c>
      <c r="P89" s="126"/>
      <c r="Q89" s="126"/>
      <c r="R89" s="126"/>
      <c r="S89" s="126"/>
      <c r="T89" s="207">
        <f t="shared" si="7"/>
        <v>29.546599999999998</v>
      </c>
      <c r="U89" s="207">
        <f t="shared" si="8"/>
        <v>30.137497639999999</v>
      </c>
      <c r="V89" s="332">
        <f t="shared" si="9"/>
        <v>24.210199999999997</v>
      </c>
      <c r="W89" s="332">
        <f t="shared" si="10"/>
        <v>19.7502</v>
      </c>
      <c r="X89" s="332">
        <f t="shared" si="11"/>
        <v>20.341097640000001</v>
      </c>
      <c r="Y89" s="332"/>
      <c r="Z89" s="332"/>
      <c r="AA89" s="332"/>
      <c r="AB89" s="207"/>
      <c r="AC89" s="332"/>
      <c r="AD89" s="332"/>
      <c r="AE89" s="332"/>
      <c r="AF89" s="332"/>
      <c r="AG89" s="332"/>
      <c r="AH89" s="332"/>
      <c r="AI89" s="284">
        <v>5.2439999999999998</v>
      </c>
      <c r="AJ89" s="126"/>
      <c r="AK89" s="126"/>
      <c r="AL89" s="284">
        <v>5.2439999999999998</v>
      </c>
      <c r="AM89" s="126"/>
      <c r="AN89" s="126">
        <v>5.3364000000000003</v>
      </c>
      <c r="AO89" s="126"/>
      <c r="AP89" s="126"/>
      <c r="AQ89" s="126">
        <v>5.3364000000000003</v>
      </c>
      <c r="AR89" s="126"/>
      <c r="AS89" s="284">
        <v>5.8730000000000002</v>
      </c>
      <c r="AT89" s="126"/>
      <c r="AU89" s="126"/>
      <c r="AV89" s="284">
        <v>5.8730000000000002</v>
      </c>
      <c r="AW89" s="126"/>
      <c r="AX89" s="284">
        <f>BA89</f>
        <v>4.46</v>
      </c>
      <c r="AY89" s="126"/>
      <c r="AZ89" s="126"/>
      <c r="BA89" s="284">
        <v>4.46</v>
      </c>
      <c r="BB89" s="126"/>
      <c r="BC89" s="284">
        <f t="shared" si="66"/>
        <v>4.0667999999999997</v>
      </c>
      <c r="BD89" s="126"/>
      <c r="BE89" s="126"/>
      <c r="BF89" s="284">
        <v>4.0667999999999997</v>
      </c>
      <c r="BG89" s="126"/>
      <c r="BH89" s="207">
        <f>BK89</f>
        <v>4.6576976400000003</v>
      </c>
      <c r="BI89" s="207"/>
      <c r="BJ89" s="207"/>
      <c r="BK89" s="207">
        <v>4.6576976400000003</v>
      </c>
      <c r="BL89" s="207"/>
      <c r="BM89" s="207">
        <f>BP89</f>
        <v>6.9275999999999991</v>
      </c>
      <c r="BN89" s="207"/>
      <c r="BO89" s="207"/>
      <c r="BP89" s="207">
        <v>6.9275999999999991</v>
      </c>
      <c r="BQ89" s="207"/>
      <c r="BR89" s="207">
        <f>BU89</f>
        <v>6.9275999999999991</v>
      </c>
      <c r="BS89" s="207"/>
      <c r="BT89" s="207"/>
      <c r="BU89" s="207">
        <v>6.9275999999999991</v>
      </c>
      <c r="BV89" s="207"/>
      <c r="BW89" s="207">
        <f t="shared" si="103"/>
        <v>7.4351999999999991</v>
      </c>
      <c r="BX89" s="207"/>
      <c r="BY89" s="207"/>
      <c r="BZ89" s="207">
        <v>7.4351999999999991</v>
      </c>
      <c r="CA89" s="207"/>
      <c r="CB89" s="207">
        <f>CE89</f>
        <v>7.4351999999999991</v>
      </c>
      <c r="CC89" s="207"/>
      <c r="CD89" s="207"/>
      <c r="CE89" s="207">
        <v>7.4351999999999991</v>
      </c>
      <c r="CF89" s="207"/>
      <c r="CG89" s="207">
        <f t="shared" si="17"/>
        <v>29.546599999999998</v>
      </c>
      <c r="CH89" s="207"/>
      <c r="CI89" s="207"/>
      <c r="CJ89" s="207">
        <f t="shared" si="62"/>
        <v>29.546599999999998</v>
      </c>
      <c r="CK89" s="207"/>
      <c r="CL89" s="207">
        <f t="shared" si="19"/>
        <v>30.137497639999999</v>
      </c>
      <c r="CM89" s="207"/>
      <c r="CN89" s="207"/>
      <c r="CO89" s="207">
        <f t="shared" si="60"/>
        <v>30.137497639999999</v>
      </c>
      <c r="CP89" s="207"/>
      <c r="CQ89" s="208">
        <f t="shared" si="3"/>
        <v>28.423697639999997</v>
      </c>
      <c r="CR89" s="547">
        <f t="shared" si="21"/>
        <v>0</v>
      </c>
      <c r="CS89" s="547"/>
      <c r="CT89" s="547"/>
      <c r="CU89" s="547"/>
      <c r="CV89" s="547"/>
      <c r="CW89" s="547"/>
      <c r="CX89" s="547"/>
    </row>
    <row r="90" spans="1:102" ht="19.5" customHeight="1" x14ac:dyDescent="0.25">
      <c r="A90" s="46"/>
      <c r="B90" s="170"/>
      <c r="C90" s="50"/>
      <c r="D90" s="332"/>
      <c r="E90" s="332"/>
      <c r="F90" s="332"/>
      <c r="G90" s="332"/>
      <c r="H90" s="332"/>
      <c r="I90" s="332">
        <f t="shared" si="4"/>
        <v>0</v>
      </c>
      <c r="J90" s="332"/>
      <c r="K90" s="332"/>
      <c r="L90" s="332">
        <f t="shared" si="109"/>
        <v>0</v>
      </c>
      <c r="M90" s="332"/>
      <c r="N90" s="332"/>
      <c r="O90" s="332">
        <f t="shared" si="6"/>
        <v>0</v>
      </c>
      <c r="P90" s="126"/>
      <c r="Q90" s="126"/>
      <c r="R90" s="126"/>
      <c r="S90" s="126"/>
      <c r="T90" s="207">
        <f t="shared" si="7"/>
        <v>0</v>
      </c>
      <c r="U90" s="207">
        <f t="shared" si="8"/>
        <v>0</v>
      </c>
      <c r="V90" s="332">
        <f t="shared" si="9"/>
        <v>0</v>
      </c>
      <c r="W90" s="332">
        <f t="shared" si="10"/>
        <v>0</v>
      </c>
      <c r="X90" s="332">
        <f t="shared" si="11"/>
        <v>0</v>
      </c>
      <c r="Y90" s="332"/>
      <c r="Z90" s="332"/>
      <c r="AA90" s="332"/>
      <c r="AB90" s="207">
        <f t="shared" si="12"/>
        <v>0</v>
      </c>
      <c r="AC90" s="332"/>
      <c r="AD90" s="332"/>
      <c r="AE90" s="332"/>
      <c r="AF90" s="332"/>
      <c r="AG90" s="332"/>
      <c r="AH90" s="332"/>
      <c r="AI90" s="284">
        <v>0</v>
      </c>
      <c r="AJ90" s="126"/>
      <c r="AK90" s="126"/>
      <c r="AL90" s="126"/>
      <c r="AM90" s="126"/>
      <c r="AN90" s="126">
        <v>0</v>
      </c>
      <c r="AO90" s="126"/>
      <c r="AP90" s="126"/>
      <c r="AQ90" s="126">
        <v>0</v>
      </c>
      <c r="AR90" s="126"/>
      <c r="AS90" s="284">
        <v>0</v>
      </c>
      <c r="AT90" s="126"/>
      <c r="AU90" s="126"/>
      <c r="AV90" s="126"/>
      <c r="AW90" s="126"/>
      <c r="AX90" s="284">
        <v>0</v>
      </c>
      <c r="AY90" s="126"/>
      <c r="AZ90" s="126"/>
      <c r="BA90" s="126"/>
      <c r="BB90" s="126"/>
      <c r="BC90" s="284">
        <f t="shared" si="66"/>
        <v>0</v>
      </c>
      <c r="BD90" s="126"/>
      <c r="BE90" s="126"/>
      <c r="BF90" s="126"/>
      <c r="BG90" s="126"/>
      <c r="BH90" s="207"/>
      <c r="BI90" s="207"/>
      <c r="BJ90" s="207"/>
      <c r="BK90" s="207"/>
      <c r="BL90" s="207"/>
      <c r="BM90" s="207">
        <v>0</v>
      </c>
      <c r="BN90" s="207"/>
      <c r="BO90" s="207"/>
      <c r="BP90" s="207"/>
      <c r="BQ90" s="207"/>
      <c r="BR90" s="207"/>
      <c r="BS90" s="207"/>
      <c r="BT90" s="207"/>
      <c r="BU90" s="207"/>
      <c r="BV90" s="207"/>
      <c r="BW90" s="207">
        <v>0</v>
      </c>
      <c r="BX90" s="207"/>
      <c r="BY90" s="207"/>
      <c r="BZ90" s="207"/>
      <c r="CA90" s="207"/>
      <c r="CB90" s="207"/>
      <c r="CC90" s="207"/>
      <c r="CD90" s="207"/>
      <c r="CE90" s="207"/>
      <c r="CF90" s="207"/>
      <c r="CG90" s="207">
        <f t="shared" si="17"/>
        <v>0</v>
      </c>
      <c r="CH90" s="207"/>
      <c r="CI90" s="207"/>
      <c r="CJ90" s="207">
        <f t="shared" si="62"/>
        <v>0</v>
      </c>
      <c r="CK90" s="207"/>
      <c r="CL90" s="207">
        <f t="shared" si="19"/>
        <v>0</v>
      </c>
      <c r="CM90" s="207"/>
      <c r="CN90" s="207"/>
      <c r="CO90" s="207">
        <f t="shared" si="60"/>
        <v>0</v>
      </c>
      <c r="CP90" s="207"/>
      <c r="CQ90" s="208">
        <f t="shared" si="3"/>
        <v>0</v>
      </c>
      <c r="CR90" s="547">
        <f t="shared" si="21"/>
        <v>0</v>
      </c>
      <c r="CS90" s="547"/>
      <c r="CT90" s="547"/>
      <c r="CU90" s="547"/>
      <c r="CV90" s="547"/>
      <c r="CW90" s="547"/>
      <c r="CX90" s="547"/>
    </row>
    <row r="91" spans="1:102" ht="47.25" customHeight="1" x14ac:dyDescent="0.25">
      <c r="A91" s="46" t="s">
        <v>557</v>
      </c>
      <c r="B91" s="172" t="s">
        <v>751</v>
      </c>
      <c r="C91" s="50"/>
      <c r="D91" s="332"/>
      <c r="E91" s="332"/>
      <c r="F91" s="332"/>
      <c r="G91" s="332"/>
      <c r="H91" s="332"/>
      <c r="I91" s="284">
        <f t="shared" si="4"/>
        <v>17.162600000000001</v>
      </c>
      <c r="J91" s="284">
        <f t="shared" ref="J91:BU91" si="124">J92</f>
        <v>0</v>
      </c>
      <c r="K91" s="284">
        <f t="shared" si="124"/>
        <v>0</v>
      </c>
      <c r="L91" s="284">
        <f t="shared" si="109"/>
        <v>17.162600000000001</v>
      </c>
      <c r="M91" s="284">
        <f t="shared" si="124"/>
        <v>0</v>
      </c>
      <c r="N91" s="284">
        <f t="shared" si="124"/>
        <v>0</v>
      </c>
      <c r="O91" s="284">
        <f t="shared" si="6"/>
        <v>5.31</v>
      </c>
      <c r="P91" s="284">
        <f t="shared" si="124"/>
        <v>0</v>
      </c>
      <c r="Q91" s="284">
        <f t="shared" si="124"/>
        <v>0</v>
      </c>
      <c r="R91" s="284">
        <f t="shared" si="124"/>
        <v>0</v>
      </c>
      <c r="S91" s="284">
        <f t="shared" si="124"/>
        <v>0</v>
      </c>
      <c r="T91" s="284">
        <f t="shared" si="7"/>
        <v>17.162600000000001</v>
      </c>
      <c r="U91" s="284">
        <f t="shared" si="8"/>
        <v>17.162600000000001</v>
      </c>
      <c r="V91" s="284">
        <f t="shared" si="9"/>
        <v>17.162600000000001</v>
      </c>
      <c r="W91" s="284">
        <f t="shared" si="10"/>
        <v>11.852600000000002</v>
      </c>
      <c r="X91" s="284">
        <f t="shared" si="11"/>
        <v>11.852600000000002</v>
      </c>
      <c r="Y91" s="284">
        <f t="shared" si="124"/>
        <v>0</v>
      </c>
      <c r="Z91" s="284">
        <f t="shared" si="124"/>
        <v>0</v>
      </c>
      <c r="AA91" s="284">
        <f t="shared" si="124"/>
        <v>0</v>
      </c>
      <c r="AB91" s="284">
        <f t="shared" si="124"/>
        <v>0</v>
      </c>
      <c r="AC91" s="284">
        <f t="shared" si="124"/>
        <v>0</v>
      </c>
      <c r="AD91" s="284">
        <f t="shared" si="124"/>
        <v>0</v>
      </c>
      <c r="AE91" s="284">
        <f t="shared" si="124"/>
        <v>0</v>
      </c>
      <c r="AF91" s="284">
        <f t="shared" si="124"/>
        <v>0</v>
      </c>
      <c r="AG91" s="284">
        <f t="shared" si="124"/>
        <v>0</v>
      </c>
      <c r="AH91" s="284">
        <f t="shared" si="124"/>
        <v>0</v>
      </c>
      <c r="AI91" s="284">
        <f t="shared" si="124"/>
        <v>0</v>
      </c>
      <c r="AJ91" s="284">
        <f t="shared" si="124"/>
        <v>0</v>
      </c>
      <c r="AK91" s="284">
        <f t="shared" si="124"/>
        <v>0</v>
      </c>
      <c r="AL91" s="284">
        <f t="shared" si="124"/>
        <v>0</v>
      </c>
      <c r="AM91" s="284">
        <f t="shared" si="124"/>
        <v>0</v>
      </c>
      <c r="AN91" s="284">
        <v>0</v>
      </c>
      <c r="AO91" s="284">
        <v>0</v>
      </c>
      <c r="AP91" s="284">
        <v>0</v>
      </c>
      <c r="AQ91" s="284">
        <v>0</v>
      </c>
      <c r="AR91" s="284">
        <v>0</v>
      </c>
      <c r="AS91" s="284">
        <f t="shared" si="124"/>
        <v>10.325000000000001</v>
      </c>
      <c r="AT91" s="284">
        <f t="shared" si="124"/>
        <v>0</v>
      </c>
      <c r="AU91" s="284">
        <f t="shared" si="124"/>
        <v>0</v>
      </c>
      <c r="AV91" s="284">
        <f t="shared" si="124"/>
        <v>10.325000000000001</v>
      </c>
      <c r="AW91" s="284">
        <f t="shared" si="124"/>
        <v>0</v>
      </c>
      <c r="AX91" s="284">
        <f t="shared" si="124"/>
        <v>5.31</v>
      </c>
      <c r="AY91" s="284">
        <f t="shared" si="124"/>
        <v>0</v>
      </c>
      <c r="AZ91" s="284">
        <f t="shared" si="124"/>
        <v>0</v>
      </c>
      <c r="BA91" s="284">
        <f t="shared" si="124"/>
        <v>5.31</v>
      </c>
      <c r="BB91" s="284">
        <f t="shared" si="124"/>
        <v>0</v>
      </c>
      <c r="BC91" s="284">
        <f t="shared" si="66"/>
        <v>0</v>
      </c>
      <c r="BD91" s="284">
        <f t="shared" si="124"/>
        <v>0</v>
      </c>
      <c r="BE91" s="284">
        <f t="shared" si="124"/>
        <v>0</v>
      </c>
      <c r="BF91" s="284">
        <v>0</v>
      </c>
      <c r="BG91" s="284">
        <f t="shared" si="124"/>
        <v>0</v>
      </c>
      <c r="BH91" s="284">
        <f t="shared" si="124"/>
        <v>0</v>
      </c>
      <c r="BI91" s="284">
        <f t="shared" si="124"/>
        <v>0</v>
      </c>
      <c r="BJ91" s="284">
        <f t="shared" si="124"/>
        <v>0</v>
      </c>
      <c r="BK91" s="284">
        <f t="shared" si="124"/>
        <v>0</v>
      </c>
      <c r="BL91" s="284">
        <f t="shared" si="124"/>
        <v>0</v>
      </c>
      <c r="BM91" s="284">
        <f t="shared" si="124"/>
        <v>4.3847999999999994</v>
      </c>
      <c r="BN91" s="284">
        <f t="shared" si="124"/>
        <v>0</v>
      </c>
      <c r="BO91" s="284">
        <f t="shared" si="124"/>
        <v>0</v>
      </c>
      <c r="BP91" s="284">
        <f t="shared" si="124"/>
        <v>4.3847999999999994</v>
      </c>
      <c r="BQ91" s="284">
        <f t="shared" si="124"/>
        <v>0</v>
      </c>
      <c r="BR91" s="284">
        <f t="shared" si="124"/>
        <v>4.3847999999999994</v>
      </c>
      <c r="BS91" s="284">
        <f t="shared" si="124"/>
        <v>0</v>
      </c>
      <c r="BT91" s="284">
        <f t="shared" si="124"/>
        <v>0</v>
      </c>
      <c r="BU91" s="284">
        <f t="shared" si="124"/>
        <v>4.3847999999999994</v>
      </c>
      <c r="BV91" s="284">
        <f t="shared" ref="BV91" si="125">BV92</f>
        <v>0</v>
      </c>
      <c r="BW91" s="284">
        <f t="shared" ref="BW91:CN91" si="126">BW92</f>
        <v>2.4527999999999999</v>
      </c>
      <c r="BX91" s="284">
        <f t="shared" si="126"/>
        <v>0</v>
      </c>
      <c r="BY91" s="284">
        <f t="shared" si="126"/>
        <v>0</v>
      </c>
      <c r="BZ91" s="284">
        <f t="shared" si="126"/>
        <v>2.4527999999999999</v>
      </c>
      <c r="CA91" s="284">
        <f t="shared" si="126"/>
        <v>0</v>
      </c>
      <c r="CB91" s="284">
        <f t="shared" si="126"/>
        <v>2.4527999999999999</v>
      </c>
      <c r="CC91" s="284">
        <f t="shared" si="126"/>
        <v>0</v>
      </c>
      <c r="CD91" s="284">
        <f t="shared" si="126"/>
        <v>0</v>
      </c>
      <c r="CE91" s="284">
        <f t="shared" si="126"/>
        <v>2.4527999999999999</v>
      </c>
      <c r="CF91" s="284">
        <f t="shared" si="126"/>
        <v>0</v>
      </c>
      <c r="CG91" s="284">
        <f t="shared" si="126"/>
        <v>17.162600000000001</v>
      </c>
      <c r="CH91" s="284">
        <f t="shared" si="126"/>
        <v>0</v>
      </c>
      <c r="CI91" s="284">
        <f t="shared" si="126"/>
        <v>0</v>
      </c>
      <c r="CJ91" s="284">
        <f t="shared" si="126"/>
        <v>17.162600000000001</v>
      </c>
      <c r="CK91" s="284">
        <f t="shared" si="126"/>
        <v>0</v>
      </c>
      <c r="CL91" s="284">
        <f t="shared" si="19"/>
        <v>17.162600000000001</v>
      </c>
      <c r="CM91" s="284">
        <f t="shared" si="126"/>
        <v>0</v>
      </c>
      <c r="CN91" s="284">
        <f t="shared" si="126"/>
        <v>0</v>
      </c>
      <c r="CO91" s="207">
        <f t="shared" si="60"/>
        <v>17.162600000000001</v>
      </c>
      <c r="CP91" s="207"/>
      <c r="CQ91" s="208">
        <f t="shared" si="3"/>
        <v>6.8375999999999992</v>
      </c>
      <c r="CR91" s="547">
        <f t="shared" si="21"/>
        <v>0</v>
      </c>
      <c r="CS91" s="547"/>
      <c r="CT91" s="547"/>
      <c r="CU91" s="547"/>
      <c r="CV91" s="547"/>
      <c r="CW91" s="547"/>
      <c r="CX91" s="547"/>
    </row>
    <row r="92" spans="1:102" ht="51" customHeight="1" x14ac:dyDescent="0.25">
      <c r="A92" s="46" t="s">
        <v>607</v>
      </c>
      <c r="B92" s="170" t="s">
        <v>752</v>
      </c>
      <c r="C92" s="50"/>
      <c r="D92" s="332"/>
      <c r="E92" s="332"/>
      <c r="F92" s="332"/>
      <c r="G92" s="332"/>
      <c r="H92" s="332"/>
      <c r="I92" s="284">
        <f t="shared" ref="I92:I135" si="127">CG92</f>
        <v>17.162600000000001</v>
      </c>
      <c r="J92" s="284">
        <f>SUM(J93:J97)</f>
        <v>0</v>
      </c>
      <c r="K92" s="284">
        <f>SUM(K93:K97)</f>
        <v>0</v>
      </c>
      <c r="L92" s="284">
        <f t="shared" si="109"/>
        <v>17.162600000000001</v>
      </c>
      <c r="M92" s="284">
        <f>SUM(M93:M97)</f>
        <v>0</v>
      </c>
      <c r="N92" s="284">
        <f>SUM(N93:N97)</f>
        <v>0</v>
      </c>
      <c r="O92" s="284">
        <f t="shared" ref="O92:O135" si="128">AN92+AX92</f>
        <v>5.31</v>
      </c>
      <c r="P92" s="284">
        <f>SUM(P93:P97)</f>
        <v>0</v>
      </c>
      <c r="Q92" s="284">
        <f>SUM(Q93:Q97)</f>
        <v>0</v>
      </c>
      <c r="R92" s="284">
        <f>SUM(R93:R97)</f>
        <v>0</v>
      </c>
      <c r="S92" s="284">
        <f>SUM(S93:S97)</f>
        <v>0</v>
      </c>
      <c r="T92" s="284">
        <f t="shared" ref="T92:T135" si="129">I92</f>
        <v>17.162600000000001</v>
      </c>
      <c r="U92" s="284">
        <f t="shared" ref="U92:U135" si="130">L92</f>
        <v>17.162600000000001</v>
      </c>
      <c r="V92" s="284">
        <f t="shared" ref="V92:V135" si="131">T92-AN92</f>
        <v>17.162600000000001</v>
      </c>
      <c r="W92" s="284">
        <f t="shared" ref="W92:W135" si="132">T92-O92</f>
        <v>11.852600000000002</v>
      </c>
      <c r="X92" s="284">
        <f t="shared" ref="X92:X135" si="133">U92-O92</f>
        <v>11.852600000000002</v>
      </c>
      <c r="Y92" s="284">
        <f t="shared" ref="Y92:AM92" si="134">SUM(Y93:Y97)</f>
        <v>0</v>
      </c>
      <c r="Z92" s="284">
        <f t="shared" si="134"/>
        <v>0</v>
      </c>
      <c r="AA92" s="284">
        <f t="shared" si="134"/>
        <v>0</v>
      </c>
      <c r="AB92" s="284">
        <f t="shared" si="134"/>
        <v>0</v>
      </c>
      <c r="AC92" s="284">
        <f t="shared" si="134"/>
        <v>0</v>
      </c>
      <c r="AD92" s="284">
        <f t="shared" si="134"/>
        <v>0</v>
      </c>
      <c r="AE92" s="284">
        <f t="shared" si="134"/>
        <v>0</v>
      </c>
      <c r="AF92" s="284">
        <f t="shared" si="134"/>
        <v>0</v>
      </c>
      <c r="AG92" s="284">
        <f t="shared" si="134"/>
        <v>0</v>
      </c>
      <c r="AH92" s="284">
        <f t="shared" si="134"/>
        <v>0</v>
      </c>
      <c r="AI92" s="284">
        <f t="shared" si="134"/>
        <v>0</v>
      </c>
      <c r="AJ92" s="284">
        <f t="shared" si="134"/>
        <v>0</v>
      </c>
      <c r="AK92" s="284">
        <f t="shared" si="134"/>
        <v>0</v>
      </c>
      <c r="AL92" s="284">
        <f t="shared" si="134"/>
        <v>0</v>
      </c>
      <c r="AM92" s="284">
        <f t="shared" si="134"/>
        <v>0</v>
      </c>
      <c r="AN92" s="284">
        <v>0</v>
      </c>
      <c r="AO92" s="284">
        <v>0</v>
      </c>
      <c r="AP92" s="284">
        <v>0</v>
      </c>
      <c r="AQ92" s="284">
        <v>0</v>
      </c>
      <c r="AR92" s="284">
        <v>0</v>
      </c>
      <c r="AS92" s="284">
        <f t="shared" ref="AS92:CK92" si="135">SUM(AS93:AS97)</f>
        <v>10.325000000000001</v>
      </c>
      <c r="AT92" s="284">
        <f t="shared" si="135"/>
        <v>0</v>
      </c>
      <c r="AU92" s="284">
        <f t="shared" si="135"/>
        <v>0</v>
      </c>
      <c r="AV92" s="284">
        <f t="shared" si="135"/>
        <v>10.325000000000001</v>
      </c>
      <c r="AW92" s="284">
        <f t="shared" si="135"/>
        <v>0</v>
      </c>
      <c r="AX92" s="284">
        <f t="shared" si="135"/>
        <v>5.31</v>
      </c>
      <c r="AY92" s="284">
        <f t="shared" si="135"/>
        <v>0</v>
      </c>
      <c r="AZ92" s="284">
        <f t="shared" si="135"/>
        <v>0</v>
      </c>
      <c r="BA92" s="284">
        <f t="shared" si="135"/>
        <v>5.31</v>
      </c>
      <c r="BB92" s="284">
        <f t="shared" si="135"/>
        <v>0</v>
      </c>
      <c r="BC92" s="284">
        <f t="shared" si="66"/>
        <v>0</v>
      </c>
      <c r="BD92" s="284">
        <f t="shared" si="135"/>
        <v>0</v>
      </c>
      <c r="BE92" s="284">
        <f t="shared" si="135"/>
        <v>0</v>
      </c>
      <c r="BF92" s="284">
        <v>0</v>
      </c>
      <c r="BG92" s="284">
        <f t="shared" si="135"/>
        <v>0</v>
      </c>
      <c r="BH92" s="284">
        <f t="shared" si="135"/>
        <v>0</v>
      </c>
      <c r="BI92" s="284">
        <f t="shared" si="135"/>
        <v>0</v>
      </c>
      <c r="BJ92" s="284">
        <f t="shared" si="135"/>
        <v>0</v>
      </c>
      <c r="BK92" s="284">
        <f t="shared" si="135"/>
        <v>0</v>
      </c>
      <c r="BL92" s="284">
        <f t="shared" si="135"/>
        <v>0</v>
      </c>
      <c r="BM92" s="284">
        <f t="shared" si="135"/>
        <v>4.3847999999999994</v>
      </c>
      <c r="BN92" s="284">
        <f t="shared" si="135"/>
        <v>0</v>
      </c>
      <c r="BO92" s="284">
        <f t="shared" si="135"/>
        <v>0</v>
      </c>
      <c r="BP92" s="284">
        <f t="shared" si="135"/>
        <v>4.3847999999999994</v>
      </c>
      <c r="BQ92" s="284">
        <f t="shared" si="135"/>
        <v>0</v>
      </c>
      <c r="BR92" s="284">
        <f t="shared" si="135"/>
        <v>4.3847999999999994</v>
      </c>
      <c r="BS92" s="284">
        <f t="shared" si="135"/>
        <v>0</v>
      </c>
      <c r="BT92" s="284">
        <f t="shared" si="135"/>
        <v>0</v>
      </c>
      <c r="BU92" s="284">
        <f t="shared" si="135"/>
        <v>4.3847999999999994</v>
      </c>
      <c r="BV92" s="284">
        <f t="shared" si="135"/>
        <v>0</v>
      </c>
      <c r="BW92" s="284">
        <f t="shared" si="135"/>
        <v>2.4527999999999999</v>
      </c>
      <c r="BX92" s="284">
        <f t="shared" si="135"/>
        <v>0</v>
      </c>
      <c r="BY92" s="284">
        <f t="shared" si="135"/>
        <v>0</v>
      </c>
      <c r="BZ92" s="284">
        <f t="shared" si="135"/>
        <v>2.4527999999999999</v>
      </c>
      <c r="CA92" s="284">
        <f t="shared" si="135"/>
        <v>0</v>
      </c>
      <c r="CB92" s="284">
        <f t="shared" si="135"/>
        <v>2.4527999999999999</v>
      </c>
      <c r="CC92" s="284">
        <f t="shared" si="135"/>
        <v>0</v>
      </c>
      <c r="CD92" s="284">
        <f t="shared" si="135"/>
        <v>0</v>
      </c>
      <c r="CE92" s="284">
        <f t="shared" si="135"/>
        <v>2.4527999999999999</v>
      </c>
      <c r="CF92" s="284">
        <f t="shared" si="135"/>
        <v>0</v>
      </c>
      <c r="CG92" s="284">
        <f t="shared" si="135"/>
        <v>17.162600000000001</v>
      </c>
      <c r="CH92" s="284">
        <f t="shared" si="135"/>
        <v>0</v>
      </c>
      <c r="CI92" s="284">
        <f t="shared" si="135"/>
        <v>0</v>
      </c>
      <c r="CJ92" s="284">
        <f t="shared" si="135"/>
        <v>17.162600000000001</v>
      </c>
      <c r="CK92" s="284">
        <f t="shared" si="135"/>
        <v>0</v>
      </c>
      <c r="CL92" s="284">
        <f t="shared" ref="CL92:CL135" si="136">CO92</f>
        <v>17.162600000000001</v>
      </c>
      <c r="CM92" s="284">
        <f>SUM(CM93:CM97)</f>
        <v>0</v>
      </c>
      <c r="CN92" s="284">
        <f>SUM(CN93:CN97)</f>
        <v>0</v>
      </c>
      <c r="CO92" s="207">
        <f t="shared" si="60"/>
        <v>17.162600000000001</v>
      </c>
      <c r="CP92" s="207"/>
      <c r="CQ92" s="208">
        <f t="shared" si="3"/>
        <v>6.8375999999999992</v>
      </c>
      <c r="CR92" s="547">
        <f t="shared" ref="CR92:CR135" si="137">CL92-U92</f>
        <v>0</v>
      </c>
      <c r="CS92" s="547"/>
      <c r="CT92" s="547"/>
      <c r="CU92" s="547"/>
      <c r="CV92" s="547"/>
      <c r="CW92" s="547"/>
      <c r="CX92" s="547"/>
    </row>
    <row r="93" spans="1:102" s="419" customFormat="1" ht="31.5" x14ac:dyDescent="0.25">
      <c r="A93" s="46"/>
      <c r="B93" s="283" t="s">
        <v>947</v>
      </c>
      <c r="C93" s="420" t="s">
        <v>809</v>
      </c>
      <c r="D93" s="420"/>
      <c r="E93" s="420">
        <v>2021</v>
      </c>
      <c r="F93" s="420">
        <v>2021</v>
      </c>
      <c r="G93" s="420"/>
      <c r="H93" s="420"/>
      <c r="I93" s="284">
        <f t="shared" si="127"/>
        <v>2.153</v>
      </c>
      <c r="J93" s="187"/>
      <c r="K93" s="420"/>
      <c r="L93" s="284">
        <f t="shared" si="109"/>
        <v>2.153</v>
      </c>
      <c r="M93" s="420"/>
      <c r="N93" s="420"/>
      <c r="O93" s="207">
        <f t="shared" si="128"/>
        <v>1.27</v>
      </c>
      <c r="P93" s="126"/>
      <c r="Q93" s="126"/>
      <c r="R93" s="126"/>
      <c r="S93" s="126"/>
      <c r="T93" s="207">
        <f t="shared" si="129"/>
        <v>2.153</v>
      </c>
      <c r="U93" s="207">
        <f t="shared" si="130"/>
        <v>2.153</v>
      </c>
      <c r="V93" s="420">
        <f t="shared" si="131"/>
        <v>2.153</v>
      </c>
      <c r="W93" s="420">
        <f t="shared" si="132"/>
        <v>0.88300000000000001</v>
      </c>
      <c r="X93" s="420">
        <f t="shared" si="133"/>
        <v>0.88300000000000001</v>
      </c>
      <c r="Y93" s="420"/>
      <c r="Z93" s="420"/>
      <c r="AA93" s="420"/>
      <c r="AB93" s="207"/>
      <c r="AC93" s="420"/>
      <c r="AD93" s="420"/>
      <c r="AE93" s="420"/>
      <c r="AF93" s="420"/>
      <c r="AG93" s="420"/>
      <c r="AH93" s="420"/>
      <c r="AI93" s="284">
        <v>0</v>
      </c>
      <c r="AJ93" s="126"/>
      <c r="AK93" s="126"/>
      <c r="AL93" s="126"/>
      <c r="AM93" s="126"/>
      <c r="AN93" s="126">
        <v>0</v>
      </c>
      <c r="AO93" s="126"/>
      <c r="AP93" s="126"/>
      <c r="AQ93" s="126">
        <v>0</v>
      </c>
      <c r="AR93" s="126"/>
      <c r="AS93" s="284">
        <v>2.153</v>
      </c>
      <c r="AT93" s="126"/>
      <c r="AU93" s="126"/>
      <c r="AV93" s="284">
        <v>2.153</v>
      </c>
      <c r="AW93" s="126"/>
      <c r="AX93" s="284">
        <f>BA93</f>
        <v>1.27</v>
      </c>
      <c r="AY93" s="126"/>
      <c r="AZ93" s="126"/>
      <c r="BA93" s="284">
        <v>1.27</v>
      </c>
      <c r="BB93" s="126"/>
      <c r="BC93" s="284">
        <f t="shared" si="66"/>
        <v>0</v>
      </c>
      <c r="BD93" s="126"/>
      <c r="BE93" s="126"/>
      <c r="BF93" s="126">
        <v>0</v>
      </c>
      <c r="BG93" s="126"/>
      <c r="BH93" s="207">
        <v>0</v>
      </c>
      <c r="BI93" s="207"/>
      <c r="BJ93" s="207"/>
      <c r="BK93" s="207">
        <f t="shared" ref="BK93:BK95" si="138">BH93</f>
        <v>0</v>
      </c>
      <c r="BL93" s="207"/>
      <c r="BM93" s="207">
        <v>0</v>
      </c>
      <c r="BN93" s="207"/>
      <c r="BO93" s="207"/>
      <c r="BP93" s="207"/>
      <c r="BQ93" s="207"/>
      <c r="BR93" s="207">
        <v>0</v>
      </c>
      <c r="BS93" s="207"/>
      <c r="BT93" s="207"/>
      <c r="BU93" s="207">
        <f t="shared" ref="BU93:BU95" si="139">BR93</f>
        <v>0</v>
      </c>
      <c r="BV93" s="207"/>
      <c r="BW93" s="207">
        <v>0</v>
      </c>
      <c r="BX93" s="207"/>
      <c r="BY93" s="207"/>
      <c r="BZ93" s="207"/>
      <c r="CA93" s="207"/>
      <c r="CB93" s="207">
        <v>0</v>
      </c>
      <c r="CC93" s="207"/>
      <c r="CD93" s="207"/>
      <c r="CE93" s="207">
        <f t="shared" ref="CE93:CE95" si="140">CB93</f>
        <v>0</v>
      </c>
      <c r="CF93" s="207"/>
      <c r="CG93" s="207">
        <f t="shared" ref="CG93:CG96" si="141">CJ93</f>
        <v>2.153</v>
      </c>
      <c r="CH93" s="207"/>
      <c r="CI93" s="207"/>
      <c r="CJ93" s="207">
        <f t="shared" si="62"/>
        <v>2.153</v>
      </c>
      <c r="CK93" s="207"/>
      <c r="CL93" s="207">
        <f t="shared" si="136"/>
        <v>2.153</v>
      </c>
      <c r="CM93" s="207"/>
      <c r="CN93" s="207"/>
      <c r="CO93" s="207">
        <f t="shared" si="60"/>
        <v>2.153</v>
      </c>
      <c r="CP93" s="207"/>
      <c r="CQ93" s="208">
        <f t="shared" ref="CQ93:CQ95" si="142">AN93+BC93+BH93+BR93+CB93</f>
        <v>0</v>
      </c>
      <c r="CR93" s="547">
        <f t="shared" si="137"/>
        <v>0</v>
      </c>
      <c r="CS93" s="547"/>
      <c r="CT93" s="547"/>
      <c r="CU93" s="547"/>
      <c r="CV93" s="547"/>
      <c r="CW93" s="547"/>
      <c r="CX93" s="547"/>
    </row>
    <row r="94" spans="1:102" s="419" customFormat="1" ht="47.25" x14ac:dyDescent="0.25">
      <c r="A94" s="46"/>
      <c r="B94" s="283" t="s">
        <v>948</v>
      </c>
      <c r="C94" s="420" t="s">
        <v>809</v>
      </c>
      <c r="D94" s="420"/>
      <c r="E94" s="420">
        <v>2021</v>
      </c>
      <c r="F94" s="420">
        <v>2021</v>
      </c>
      <c r="G94" s="420"/>
      <c r="H94" s="420"/>
      <c r="I94" s="284">
        <f t="shared" si="127"/>
        <v>6.1760000000000002</v>
      </c>
      <c r="J94" s="187"/>
      <c r="K94" s="420"/>
      <c r="L94" s="284">
        <f t="shared" si="109"/>
        <v>6.1760000000000002</v>
      </c>
      <c r="M94" s="420"/>
      <c r="N94" s="420"/>
      <c r="O94" s="207">
        <f t="shared" si="128"/>
        <v>2.3199999999999998</v>
      </c>
      <c r="P94" s="126"/>
      <c r="Q94" s="126"/>
      <c r="R94" s="126"/>
      <c r="S94" s="126"/>
      <c r="T94" s="207">
        <f t="shared" si="129"/>
        <v>6.1760000000000002</v>
      </c>
      <c r="U94" s="207">
        <f t="shared" si="130"/>
        <v>6.1760000000000002</v>
      </c>
      <c r="V94" s="420">
        <f t="shared" si="131"/>
        <v>6.1760000000000002</v>
      </c>
      <c r="W94" s="420">
        <f t="shared" si="132"/>
        <v>3.8560000000000003</v>
      </c>
      <c r="X94" s="420">
        <f t="shared" si="133"/>
        <v>3.8560000000000003</v>
      </c>
      <c r="Y94" s="420"/>
      <c r="Z94" s="420"/>
      <c r="AA94" s="420"/>
      <c r="AB94" s="207"/>
      <c r="AC94" s="420"/>
      <c r="AD94" s="420"/>
      <c r="AE94" s="420"/>
      <c r="AF94" s="420"/>
      <c r="AG94" s="420"/>
      <c r="AH94" s="420"/>
      <c r="AI94" s="284">
        <v>0</v>
      </c>
      <c r="AJ94" s="126"/>
      <c r="AK94" s="126"/>
      <c r="AL94" s="126"/>
      <c r="AM94" s="126"/>
      <c r="AN94" s="126">
        <v>0</v>
      </c>
      <c r="AO94" s="126"/>
      <c r="AP94" s="126"/>
      <c r="AQ94" s="126">
        <v>0</v>
      </c>
      <c r="AR94" s="126"/>
      <c r="AS94" s="284">
        <v>6.1760000000000002</v>
      </c>
      <c r="AT94" s="126"/>
      <c r="AU94" s="126"/>
      <c r="AV94" s="284">
        <v>6.1760000000000002</v>
      </c>
      <c r="AW94" s="126"/>
      <c r="AX94" s="284">
        <f t="shared" ref="AX94:AX95" si="143">BA94</f>
        <v>2.3199999999999998</v>
      </c>
      <c r="AY94" s="126"/>
      <c r="AZ94" s="126"/>
      <c r="BA94" s="284">
        <v>2.3199999999999998</v>
      </c>
      <c r="BB94" s="126"/>
      <c r="BC94" s="284">
        <f t="shared" si="66"/>
        <v>0</v>
      </c>
      <c r="BD94" s="126"/>
      <c r="BE94" s="126"/>
      <c r="BF94" s="126">
        <v>0</v>
      </c>
      <c r="BG94" s="126"/>
      <c r="BH94" s="207">
        <v>0</v>
      </c>
      <c r="BI94" s="207"/>
      <c r="BJ94" s="207"/>
      <c r="BK94" s="207">
        <f t="shared" si="138"/>
        <v>0</v>
      </c>
      <c r="BL94" s="207"/>
      <c r="BM94" s="207">
        <v>0</v>
      </c>
      <c r="BN94" s="207"/>
      <c r="BO94" s="207"/>
      <c r="BP94" s="207"/>
      <c r="BQ94" s="207"/>
      <c r="BR94" s="207">
        <v>0</v>
      </c>
      <c r="BS94" s="207"/>
      <c r="BT94" s="207"/>
      <c r="BU94" s="207">
        <f t="shared" si="139"/>
        <v>0</v>
      </c>
      <c r="BV94" s="207"/>
      <c r="BW94" s="207">
        <v>0</v>
      </c>
      <c r="BX94" s="207"/>
      <c r="BY94" s="207"/>
      <c r="BZ94" s="207"/>
      <c r="CA94" s="207"/>
      <c r="CB94" s="207">
        <v>0</v>
      </c>
      <c r="CC94" s="207"/>
      <c r="CD94" s="207"/>
      <c r="CE94" s="207">
        <f t="shared" si="140"/>
        <v>0</v>
      </c>
      <c r="CF94" s="207"/>
      <c r="CG94" s="207">
        <f t="shared" si="141"/>
        <v>6.1760000000000002</v>
      </c>
      <c r="CH94" s="207"/>
      <c r="CI94" s="207"/>
      <c r="CJ94" s="207">
        <f t="shared" ref="CJ94:CJ96" si="144">AL94+AV94+BF94+BP94+BZ94</f>
        <v>6.1760000000000002</v>
      </c>
      <c r="CK94" s="207"/>
      <c r="CL94" s="207">
        <f t="shared" si="136"/>
        <v>6.1760000000000002</v>
      </c>
      <c r="CM94" s="207"/>
      <c r="CN94" s="207"/>
      <c r="CO94" s="207">
        <f t="shared" si="60"/>
        <v>6.1760000000000002</v>
      </c>
      <c r="CP94" s="207"/>
      <c r="CQ94" s="208">
        <f t="shared" si="142"/>
        <v>0</v>
      </c>
      <c r="CR94" s="547">
        <f t="shared" si="137"/>
        <v>0</v>
      </c>
      <c r="CS94" s="547"/>
      <c r="CT94" s="547"/>
      <c r="CU94" s="547"/>
      <c r="CV94" s="547"/>
      <c r="CW94" s="547"/>
      <c r="CX94" s="547"/>
    </row>
    <row r="95" spans="1:102" s="419" customFormat="1" ht="31.5" x14ac:dyDescent="0.25">
      <c r="A95" s="46"/>
      <c r="B95" s="283" t="s">
        <v>949</v>
      </c>
      <c r="C95" s="420" t="s">
        <v>809</v>
      </c>
      <c r="D95" s="420"/>
      <c r="E95" s="420">
        <v>2021</v>
      </c>
      <c r="F95" s="420">
        <v>2021</v>
      </c>
      <c r="G95" s="420"/>
      <c r="H95" s="420"/>
      <c r="I95" s="284">
        <f t="shared" si="127"/>
        <v>1.996</v>
      </c>
      <c r="J95" s="187"/>
      <c r="K95" s="420"/>
      <c r="L95" s="284">
        <f t="shared" si="109"/>
        <v>1.996</v>
      </c>
      <c r="M95" s="420"/>
      <c r="N95" s="420"/>
      <c r="O95" s="207">
        <f t="shared" si="128"/>
        <v>1.72</v>
      </c>
      <c r="P95" s="126"/>
      <c r="Q95" s="126"/>
      <c r="R95" s="126"/>
      <c r="S95" s="126"/>
      <c r="T95" s="207">
        <f t="shared" si="129"/>
        <v>1.996</v>
      </c>
      <c r="U95" s="207">
        <f t="shared" si="130"/>
        <v>1.996</v>
      </c>
      <c r="V95" s="420">
        <f t="shared" si="131"/>
        <v>1.996</v>
      </c>
      <c r="W95" s="420">
        <f t="shared" si="132"/>
        <v>0.27600000000000002</v>
      </c>
      <c r="X95" s="420">
        <f t="shared" si="133"/>
        <v>0.27600000000000002</v>
      </c>
      <c r="Y95" s="420"/>
      <c r="Z95" s="420"/>
      <c r="AA95" s="420"/>
      <c r="AB95" s="207"/>
      <c r="AC95" s="420"/>
      <c r="AD95" s="420"/>
      <c r="AE95" s="420"/>
      <c r="AF95" s="420"/>
      <c r="AG95" s="420"/>
      <c r="AH95" s="420"/>
      <c r="AI95" s="284">
        <v>0</v>
      </c>
      <c r="AJ95" s="126"/>
      <c r="AK95" s="126"/>
      <c r="AL95" s="126"/>
      <c r="AM95" s="126"/>
      <c r="AN95" s="126">
        <v>0</v>
      </c>
      <c r="AO95" s="126"/>
      <c r="AP95" s="126"/>
      <c r="AQ95" s="126">
        <v>0</v>
      </c>
      <c r="AR95" s="126"/>
      <c r="AS95" s="284">
        <v>1.996</v>
      </c>
      <c r="AT95" s="126"/>
      <c r="AU95" s="126"/>
      <c r="AV95" s="284">
        <v>1.996</v>
      </c>
      <c r="AW95" s="126"/>
      <c r="AX95" s="284">
        <f t="shared" si="143"/>
        <v>1.72</v>
      </c>
      <c r="AY95" s="126"/>
      <c r="AZ95" s="126"/>
      <c r="BA95" s="284">
        <v>1.72</v>
      </c>
      <c r="BB95" s="126"/>
      <c r="BC95" s="284">
        <f t="shared" si="66"/>
        <v>0</v>
      </c>
      <c r="BD95" s="126"/>
      <c r="BE95" s="126"/>
      <c r="BF95" s="126">
        <v>0</v>
      </c>
      <c r="BG95" s="126"/>
      <c r="BH95" s="207">
        <v>0</v>
      </c>
      <c r="BI95" s="207"/>
      <c r="BJ95" s="207"/>
      <c r="BK95" s="207">
        <f t="shared" si="138"/>
        <v>0</v>
      </c>
      <c r="BL95" s="207"/>
      <c r="BM95" s="207">
        <v>0</v>
      </c>
      <c r="BN95" s="207"/>
      <c r="BO95" s="207"/>
      <c r="BP95" s="207"/>
      <c r="BQ95" s="207"/>
      <c r="BR95" s="207">
        <v>0</v>
      </c>
      <c r="BS95" s="207"/>
      <c r="BT95" s="207"/>
      <c r="BU95" s="207">
        <f t="shared" si="139"/>
        <v>0</v>
      </c>
      <c r="BV95" s="207"/>
      <c r="BW95" s="207">
        <v>0</v>
      </c>
      <c r="BX95" s="207"/>
      <c r="BY95" s="207"/>
      <c r="BZ95" s="207"/>
      <c r="CA95" s="207"/>
      <c r="CB95" s="207">
        <v>0</v>
      </c>
      <c r="CC95" s="207"/>
      <c r="CD95" s="207"/>
      <c r="CE95" s="207">
        <f t="shared" si="140"/>
        <v>0</v>
      </c>
      <c r="CF95" s="207"/>
      <c r="CG95" s="207">
        <f t="shared" si="141"/>
        <v>1.996</v>
      </c>
      <c r="CH95" s="207"/>
      <c r="CI95" s="207"/>
      <c r="CJ95" s="207">
        <f t="shared" si="144"/>
        <v>1.996</v>
      </c>
      <c r="CK95" s="207"/>
      <c r="CL95" s="207">
        <f t="shared" si="136"/>
        <v>1.996</v>
      </c>
      <c r="CM95" s="207"/>
      <c r="CN95" s="207"/>
      <c r="CO95" s="207">
        <f t="shared" si="60"/>
        <v>1.996</v>
      </c>
      <c r="CP95" s="207"/>
      <c r="CQ95" s="208">
        <f t="shared" si="142"/>
        <v>0</v>
      </c>
      <c r="CR95" s="547">
        <f t="shared" si="137"/>
        <v>0</v>
      </c>
      <c r="CS95" s="547"/>
      <c r="CT95" s="547"/>
      <c r="CU95" s="547"/>
      <c r="CV95" s="547"/>
      <c r="CW95" s="547"/>
      <c r="CX95" s="547"/>
    </row>
    <row r="96" spans="1:102" s="419" customFormat="1" ht="47.25" x14ac:dyDescent="0.25">
      <c r="A96" s="46"/>
      <c r="B96" s="282" t="s">
        <v>1084</v>
      </c>
      <c r="C96" s="539" t="s">
        <v>813</v>
      </c>
      <c r="D96" s="539"/>
      <c r="E96" s="539">
        <v>2023</v>
      </c>
      <c r="F96" s="539">
        <v>2023</v>
      </c>
      <c r="G96" s="539"/>
      <c r="H96" s="539"/>
      <c r="I96" s="284">
        <f t="shared" si="127"/>
        <v>4.3847999999999994</v>
      </c>
      <c r="J96" s="187"/>
      <c r="K96" s="539"/>
      <c r="L96" s="284">
        <f t="shared" si="109"/>
        <v>4.3847999999999994</v>
      </c>
      <c r="M96" s="539"/>
      <c r="N96" s="539"/>
      <c r="O96" s="207">
        <f t="shared" si="128"/>
        <v>0</v>
      </c>
      <c r="P96" s="126"/>
      <c r="Q96" s="126"/>
      <c r="R96" s="126"/>
      <c r="S96" s="126"/>
      <c r="T96" s="207">
        <f t="shared" si="129"/>
        <v>4.3847999999999994</v>
      </c>
      <c r="U96" s="207">
        <f t="shared" si="130"/>
        <v>4.3847999999999994</v>
      </c>
      <c r="V96" s="539">
        <f t="shared" si="131"/>
        <v>4.3847999999999994</v>
      </c>
      <c r="W96" s="539">
        <f t="shared" si="132"/>
        <v>4.3847999999999994</v>
      </c>
      <c r="X96" s="207">
        <f t="shared" si="133"/>
        <v>4.3847999999999994</v>
      </c>
      <c r="Y96" s="539"/>
      <c r="Z96" s="539"/>
      <c r="AA96" s="539"/>
      <c r="AB96" s="207"/>
      <c r="AC96" s="539"/>
      <c r="AD96" s="539"/>
      <c r="AE96" s="539"/>
      <c r="AF96" s="539"/>
      <c r="AG96" s="539"/>
      <c r="AH96" s="539"/>
      <c r="AI96" s="284">
        <v>0</v>
      </c>
      <c r="AJ96" s="126"/>
      <c r="AK96" s="126"/>
      <c r="AL96" s="126"/>
      <c r="AM96" s="126"/>
      <c r="AN96" s="126">
        <v>0</v>
      </c>
      <c r="AO96" s="126"/>
      <c r="AP96" s="126"/>
      <c r="AQ96" s="126">
        <v>0</v>
      </c>
      <c r="AR96" s="126"/>
      <c r="AS96" s="284">
        <v>0</v>
      </c>
      <c r="AT96" s="126"/>
      <c r="AU96" s="126"/>
      <c r="AV96" s="126"/>
      <c r="AW96" s="126"/>
      <c r="AX96" s="284">
        <v>0</v>
      </c>
      <c r="AY96" s="126"/>
      <c r="AZ96" s="126"/>
      <c r="BA96" s="126"/>
      <c r="BB96" s="126"/>
      <c r="BC96" s="284">
        <f t="shared" si="66"/>
        <v>0</v>
      </c>
      <c r="BD96" s="126"/>
      <c r="BE96" s="126"/>
      <c r="BF96" s="126">
        <v>0</v>
      </c>
      <c r="BG96" s="126"/>
      <c r="BH96" s="207">
        <f>BK96</f>
        <v>0</v>
      </c>
      <c r="BI96" s="207"/>
      <c r="BJ96" s="207"/>
      <c r="BK96" s="207">
        <v>0</v>
      </c>
      <c r="BL96" s="207"/>
      <c r="BM96" s="207">
        <f>BP96</f>
        <v>4.3847999999999994</v>
      </c>
      <c r="BN96" s="207"/>
      <c r="BO96" s="207"/>
      <c r="BP96" s="207">
        <v>4.3847999999999994</v>
      </c>
      <c r="BQ96" s="207"/>
      <c r="BR96" s="207">
        <f>BU96</f>
        <v>4.3847999999999994</v>
      </c>
      <c r="BS96" s="207"/>
      <c r="BT96" s="207"/>
      <c r="BU96" s="207">
        <v>4.3847999999999994</v>
      </c>
      <c r="BV96" s="207"/>
      <c r="BW96" s="207">
        <v>0</v>
      </c>
      <c r="BX96" s="207"/>
      <c r="BY96" s="207"/>
      <c r="BZ96" s="207"/>
      <c r="CA96" s="207"/>
      <c r="CB96" s="207">
        <f>CE96</f>
        <v>0</v>
      </c>
      <c r="CC96" s="207"/>
      <c r="CD96" s="207"/>
      <c r="CE96" s="207">
        <v>0</v>
      </c>
      <c r="CF96" s="207"/>
      <c r="CG96" s="207">
        <f t="shared" si="141"/>
        <v>4.3847999999999994</v>
      </c>
      <c r="CH96" s="207"/>
      <c r="CI96" s="207"/>
      <c r="CJ96" s="207">
        <f t="shared" si="144"/>
        <v>4.3847999999999994</v>
      </c>
      <c r="CK96" s="207"/>
      <c r="CL96" s="207">
        <f t="shared" si="136"/>
        <v>4.3847999999999994</v>
      </c>
      <c r="CM96" s="207"/>
      <c r="CN96" s="207"/>
      <c r="CO96" s="207">
        <f t="shared" si="60"/>
        <v>4.3847999999999994</v>
      </c>
      <c r="CP96" s="207"/>
      <c r="CQ96" s="208"/>
      <c r="CR96" s="547">
        <f t="shared" si="137"/>
        <v>0</v>
      </c>
      <c r="CS96" s="547"/>
      <c r="CT96" s="547"/>
      <c r="CU96" s="547"/>
      <c r="CV96" s="547"/>
      <c r="CW96" s="547"/>
      <c r="CX96" s="547"/>
    </row>
    <row r="97" spans="1:102" s="419" customFormat="1" ht="31.5" x14ac:dyDescent="0.25">
      <c r="A97" s="46"/>
      <c r="B97" s="283" t="s">
        <v>1085</v>
      </c>
      <c r="C97" s="539" t="s">
        <v>817</v>
      </c>
      <c r="D97" s="539"/>
      <c r="E97" s="539">
        <v>2024</v>
      </c>
      <c r="F97" s="539">
        <v>2024</v>
      </c>
      <c r="G97" s="539"/>
      <c r="H97" s="539"/>
      <c r="I97" s="284">
        <f t="shared" si="127"/>
        <v>2.4527999999999999</v>
      </c>
      <c r="J97" s="187"/>
      <c r="K97" s="539"/>
      <c r="L97" s="284">
        <f t="shared" si="109"/>
        <v>2.4527999999999999</v>
      </c>
      <c r="M97" s="539"/>
      <c r="N97" s="539"/>
      <c r="O97" s="207">
        <f t="shared" si="128"/>
        <v>0</v>
      </c>
      <c r="P97" s="126"/>
      <c r="Q97" s="126"/>
      <c r="R97" s="126"/>
      <c r="S97" s="126"/>
      <c r="T97" s="207">
        <f t="shared" si="129"/>
        <v>2.4527999999999999</v>
      </c>
      <c r="U97" s="207">
        <f t="shared" si="130"/>
        <v>2.4527999999999999</v>
      </c>
      <c r="V97" s="539">
        <f t="shared" si="131"/>
        <v>2.4527999999999999</v>
      </c>
      <c r="W97" s="539">
        <f t="shared" si="132"/>
        <v>2.4527999999999999</v>
      </c>
      <c r="X97" s="539">
        <f t="shared" si="133"/>
        <v>2.4527999999999999</v>
      </c>
      <c r="Y97" s="539"/>
      <c r="Z97" s="539"/>
      <c r="AA97" s="539"/>
      <c r="AB97" s="207"/>
      <c r="AC97" s="539"/>
      <c r="AD97" s="539"/>
      <c r="AE97" s="539"/>
      <c r="AF97" s="539"/>
      <c r="AG97" s="539"/>
      <c r="AH97" s="539"/>
      <c r="AI97" s="284">
        <v>0</v>
      </c>
      <c r="AJ97" s="126"/>
      <c r="AK97" s="126"/>
      <c r="AL97" s="420"/>
      <c r="AM97" s="126"/>
      <c r="AN97" s="126">
        <v>0</v>
      </c>
      <c r="AO97" s="126"/>
      <c r="AP97" s="126"/>
      <c r="AQ97" s="126">
        <v>0</v>
      </c>
      <c r="AR97" s="126"/>
      <c r="AS97" s="284">
        <v>0</v>
      </c>
      <c r="AT97" s="126"/>
      <c r="AU97" s="126"/>
      <c r="AV97" s="126"/>
      <c r="AW97" s="126"/>
      <c r="AX97" s="284">
        <v>0</v>
      </c>
      <c r="AY97" s="126"/>
      <c r="AZ97" s="126"/>
      <c r="BA97" s="126"/>
      <c r="BB97" s="126"/>
      <c r="BC97" s="284">
        <v>0</v>
      </c>
      <c r="BD97" s="126"/>
      <c r="BE97" s="126"/>
      <c r="BF97" s="126"/>
      <c r="BG97" s="126"/>
      <c r="BH97" s="207"/>
      <c r="BI97" s="207"/>
      <c r="BJ97" s="207"/>
      <c r="BK97" s="207"/>
      <c r="BL97" s="207"/>
      <c r="BM97" s="207">
        <v>0</v>
      </c>
      <c r="BN97" s="207"/>
      <c r="BO97" s="207"/>
      <c r="BP97" s="207"/>
      <c r="BQ97" s="207"/>
      <c r="BR97" s="207"/>
      <c r="BS97" s="207"/>
      <c r="BT97" s="207"/>
      <c r="BU97" s="207"/>
      <c r="BV97" s="207"/>
      <c r="BW97" s="207">
        <f>BZ97</f>
        <v>2.4527999999999999</v>
      </c>
      <c r="BX97" s="207"/>
      <c r="BY97" s="207"/>
      <c r="BZ97" s="207">
        <v>2.4527999999999999</v>
      </c>
      <c r="CA97" s="207"/>
      <c r="CB97" s="207">
        <f>CE97</f>
        <v>2.4527999999999999</v>
      </c>
      <c r="CC97" s="207"/>
      <c r="CD97" s="207"/>
      <c r="CE97" s="207">
        <v>2.4527999999999999</v>
      </c>
      <c r="CF97" s="207"/>
      <c r="CG97" s="207">
        <f t="shared" ref="CG97" si="145">CJ97</f>
        <v>2.4527999999999999</v>
      </c>
      <c r="CH97" s="207"/>
      <c r="CI97" s="207"/>
      <c r="CJ97" s="207">
        <f t="shared" ref="CJ97" si="146">AL97+AV97+BF97+BP97+BZ97</f>
        <v>2.4527999999999999</v>
      </c>
      <c r="CK97" s="207"/>
      <c r="CL97" s="207">
        <f t="shared" si="136"/>
        <v>2.4527999999999999</v>
      </c>
      <c r="CM97" s="207"/>
      <c r="CN97" s="207"/>
      <c r="CO97" s="207">
        <f t="shared" si="60"/>
        <v>2.4527999999999999</v>
      </c>
      <c r="CP97" s="207"/>
      <c r="CQ97" s="208"/>
      <c r="CR97" s="547">
        <f t="shared" si="137"/>
        <v>0</v>
      </c>
      <c r="CS97" s="547"/>
      <c r="CT97" s="547"/>
      <c r="CU97" s="547"/>
      <c r="CV97" s="547"/>
      <c r="CW97" s="547"/>
      <c r="CX97" s="547"/>
    </row>
    <row r="98" spans="1:102" s="419" customFormat="1" x14ac:dyDescent="0.25">
      <c r="A98" s="46"/>
      <c r="B98" s="170"/>
      <c r="C98" s="50"/>
      <c r="D98" s="420"/>
      <c r="E98" s="420"/>
      <c r="F98" s="420"/>
      <c r="G98" s="420"/>
      <c r="H98" s="420"/>
      <c r="I98" s="420">
        <f t="shared" si="127"/>
        <v>0</v>
      </c>
      <c r="J98" s="187"/>
      <c r="K98" s="420"/>
      <c r="L98" s="420">
        <f t="shared" si="109"/>
        <v>0</v>
      </c>
      <c r="M98" s="420"/>
      <c r="N98" s="420"/>
      <c r="O98" s="420">
        <f t="shared" si="128"/>
        <v>0</v>
      </c>
      <c r="P98" s="126"/>
      <c r="Q98" s="126"/>
      <c r="R98" s="126"/>
      <c r="S98" s="126"/>
      <c r="T98" s="207">
        <f t="shared" si="129"/>
        <v>0</v>
      </c>
      <c r="U98" s="207">
        <f t="shared" si="130"/>
        <v>0</v>
      </c>
      <c r="V98" s="420">
        <f t="shared" si="131"/>
        <v>0</v>
      </c>
      <c r="W98" s="420">
        <f t="shared" si="132"/>
        <v>0</v>
      </c>
      <c r="X98" s="420">
        <f t="shared" si="133"/>
        <v>0</v>
      </c>
      <c r="Y98" s="420"/>
      <c r="Z98" s="420"/>
      <c r="AA98" s="420"/>
      <c r="AB98" s="207"/>
      <c r="AC98" s="420"/>
      <c r="AD98" s="420"/>
      <c r="AE98" s="420"/>
      <c r="AF98" s="420"/>
      <c r="AG98" s="420"/>
      <c r="AH98" s="420"/>
      <c r="AI98" s="284"/>
      <c r="AJ98" s="126"/>
      <c r="AK98" s="126"/>
      <c r="AL98" s="126"/>
      <c r="AM98" s="126"/>
      <c r="AN98" s="126">
        <v>0</v>
      </c>
      <c r="AO98" s="126"/>
      <c r="AP98" s="126"/>
      <c r="AQ98" s="126">
        <v>0</v>
      </c>
      <c r="AR98" s="126"/>
      <c r="AS98" s="284"/>
      <c r="AT98" s="126"/>
      <c r="AU98" s="126"/>
      <c r="AV98" s="126"/>
      <c r="AW98" s="126"/>
      <c r="AX98" s="284"/>
      <c r="AY98" s="126"/>
      <c r="AZ98" s="126"/>
      <c r="BA98" s="126"/>
      <c r="BB98" s="126"/>
      <c r="BC98" s="284"/>
      <c r="BD98" s="126"/>
      <c r="BE98" s="126"/>
      <c r="BF98" s="126"/>
      <c r="BG98" s="126"/>
      <c r="BH98" s="207"/>
      <c r="BI98" s="207"/>
      <c r="BJ98" s="207"/>
      <c r="BK98" s="207"/>
      <c r="BL98" s="207"/>
      <c r="BM98" s="207"/>
      <c r="BN98" s="207"/>
      <c r="BO98" s="207"/>
      <c r="BP98" s="207"/>
      <c r="BQ98" s="207"/>
      <c r="BR98" s="207"/>
      <c r="BS98" s="207"/>
      <c r="BT98" s="207"/>
      <c r="BU98" s="207"/>
      <c r="BV98" s="207"/>
      <c r="BW98" s="207"/>
      <c r="BX98" s="207"/>
      <c r="BY98" s="207"/>
      <c r="BZ98" s="207"/>
      <c r="CA98" s="207"/>
      <c r="CB98" s="207"/>
      <c r="CC98" s="207"/>
      <c r="CD98" s="207"/>
      <c r="CE98" s="207"/>
      <c r="CF98" s="207"/>
      <c r="CG98" s="207"/>
      <c r="CH98" s="207"/>
      <c r="CI98" s="207"/>
      <c r="CJ98" s="207"/>
      <c r="CK98" s="207"/>
      <c r="CL98" s="207">
        <f t="shared" si="136"/>
        <v>0</v>
      </c>
      <c r="CM98" s="207"/>
      <c r="CN98" s="207"/>
      <c r="CO98" s="207">
        <f t="shared" si="60"/>
        <v>0</v>
      </c>
      <c r="CP98" s="207"/>
      <c r="CQ98" s="208"/>
      <c r="CR98" s="547">
        <f t="shared" si="137"/>
        <v>0</v>
      </c>
      <c r="CS98" s="547"/>
      <c r="CT98" s="547"/>
      <c r="CU98" s="547"/>
      <c r="CV98" s="547"/>
      <c r="CW98" s="547"/>
      <c r="CX98" s="547"/>
    </row>
    <row r="99" spans="1:102" ht="47.25" customHeight="1" x14ac:dyDescent="0.25">
      <c r="A99" s="46" t="s">
        <v>558</v>
      </c>
      <c r="B99" s="172" t="s">
        <v>754</v>
      </c>
      <c r="C99" s="50"/>
      <c r="D99" s="332"/>
      <c r="E99" s="332"/>
      <c r="F99" s="332"/>
      <c r="G99" s="332"/>
      <c r="H99" s="332"/>
      <c r="I99" s="284">
        <f t="shared" si="127"/>
        <v>59.934100000000001</v>
      </c>
      <c r="J99" s="187"/>
      <c r="K99" s="332"/>
      <c r="L99" s="284">
        <f t="shared" si="109"/>
        <v>94.598238806000012</v>
      </c>
      <c r="M99" s="332"/>
      <c r="N99" s="332"/>
      <c r="O99" s="207">
        <f t="shared" si="128"/>
        <v>1.5251999999999999</v>
      </c>
      <c r="P99" s="126"/>
      <c r="Q99" s="126"/>
      <c r="R99" s="126"/>
      <c r="S99" s="126"/>
      <c r="T99" s="207">
        <f t="shared" si="129"/>
        <v>59.934100000000001</v>
      </c>
      <c r="U99" s="207">
        <f t="shared" si="130"/>
        <v>94.598238806000012</v>
      </c>
      <c r="V99" s="332">
        <f t="shared" si="131"/>
        <v>58.408900000000003</v>
      </c>
      <c r="W99" s="332">
        <f t="shared" si="132"/>
        <v>58.408900000000003</v>
      </c>
      <c r="X99" s="332">
        <f t="shared" si="133"/>
        <v>93.073038806000014</v>
      </c>
      <c r="Y99" s="332"/>
      <c r="Z99" s="332"/>
      <c r="AA99" s="332"/>
      <c r="AB99" s="207">
        <f t="shared" si="12"/>
        <v>0</v>
      </c>
      <c r="AC99" s="332"/>
      <c r="AD99" s="332"/>
      <c r="AE99" s="332"/>
      <c r="AF99" s="332"/>
      <c r="AG99" s="332"/>
      <c r="AH99" s="332"/>
      <c r="AI99" s="284">
        <v>1.5249999999999999</v>
      </c>
      <c r="AJ99" s="284">
        <v>0</v>
      </c>
      <c r="AK99" s="284">
        <v>0</v>
      </c>
      <c r="AL99" s="284">
        <v>1.5249999999999999</v>
      </c>
      <c r="AM99" s="284">
        <v>0</v>
      </c>
      <c r="AN99" s="284">
        <v>1.5251999999999999</v>
      </c>
      <c r="AO99" s="284"/>
      <c r="AP99" s="284"/>
      <c r="AQ99" s="284">
        <v>1.5251999999999999</v>
      </c>
      <c r="AR99" s="284"/>
      <c r="AS99" s="284">
        <v>0</v>
      </c>
      <c r="AT99" s="284">
        <v>0</v>
      </c>
      <c r="AU99" s="284">
        <v>0</v>
      </c>
      <c r="AV99" s="284">
        <v>0</v>
      </c>
      <c r="AW99" s="284">
        <v>0</v>
      </c>
      <c r="AX99" s="284">
        <v>0</v>
      </c>
      <c r="AY99" s="284">
        <v>0</v>
      </c>
      <c r="AZ99" s="284">
        <v>0</v>
      </c>
      <c r="BA99" s="284">
        <v>0</v>
      </c>
      <c r="BB99" s="284">
        <v>0</v>
      </c>
      <c r="BC99" s="284">
        <f>BF99</f>
        <v>17.438399999999998</v>
      </c>
      <c r="BD99" s="284">
        <v>0</v>
      </c>
      <c r="BE99" s="284">
        <v>0</v>
      </c>
      <c r="BF99" s="207">
        <f>BF100</f>
        <v>17.438399999999998</v>
      </c>
      <c r="BG99" s="284">
        <v>0</v>
      </c>
      <c r="BH99" s="207">
        <f>BH100</f>
        <v>18.265497096000001</v>
      </c>
      <c r="BI99" s="207">
        <v>0</v>
      </c>
      <c r="BJ99" s="207">
        <v>0</v>
      </c>
      <c r="BK99" s="207">
        <f>BK100</f>
        <v>18.265497096000001</v>
      </c>
      <c r="BL99" s="207">
        <v>0</v>
      </c>
      <c r="BM99" s="207">
        <f>BM100</f>
        <v>17.978676</v>
      </c>
      <c r="BN99" s="207">
        <v>0</v>
      </c>
      <c r="BO99" s="207">
        <v>0</v>
      </c>
      <c r="BP99" s="207">
        <f>BP100</f>
        <v>17.978676</v>
      </c>
      <c r="BQ99" s="207">
        <v>0</v>
      </c>
      <c r="BR99" s="207">
        <f>BR100</f>
        <v>17.978676</v>
      </c>
      <c r="BS99" s="207">
        <v>0</v>
      </c>
      <c r="BT99" s="207">
        <v>0</v>
      </c>
      <c r="BU99" s="207">
        <f>BU100</f>
        <v>17.978676</v>
      </c>
      <c r="BV99" s="207">
        <v>0</v>
      </c>
      <c r="BW99" s="207">
        <f>BW100</f>
        <v>22.992023999999997</v>
      </c>
      <c r="BX99" s="207">
        <v>0</v>
      </c>
      <c r="BY99" s="207">
        <v>0</v>
      </c>
      <c r="BZ99" s="207">
        <f>BZ100</f>
        <v>22.992023999999997</v>
      </c>
      <c r="CA99" s="207">
        <v>0</v>
      </c>
      <c r="CB99" s="207">
        <f>CB100</f>
        <v>56.829065710000002</v>
      </c>
      <c r="CC99" s="207">
        <v>0</v>
      </c>
      <c r="CD99" s="207">
        <v>0</v>
      </c>
      <c r="CE99" s="207">
        <f>CE100</f>
        <v>56.829065710000002</v>
      </c>
      <c r="CF99" s="207">
        <v>0</v>
      </c>
      <c r="CG99" s="207">
        <f t="shared" si="17"/>
        <v>59.934100000000001</v>
      </c>
      <c r="CH99" s="207"/>
      <c r="CI99" s="207"/>
      <c r="CJ99" s="207">
        <f t="shared" si="62"/>
        <v>59.934100000000001</v>
      </c>
      <c r="CK99" s="207"/>
      <c r="CL99" s="207">
        <f t="shared" si="136"/>
        <v>94.598238806000012</v>
      </c>
      <c r="CM99" s="207"/>
      <c r="CN99" s="207"/>
      <c r="CO99" s="207">
        <f t="shared" si="60"/>
        <v>94.598238806000012</v>
      </c>
      <c r="CP99" s="207"/>
      <c r="CQ99" s="208">
        <f t="shared" si="3"/>
        <v>112.03683880600001</v>
      </c>
      <c r="CR99" s="547">
        <f t="shared" si="137"/>
        <v>0</v>
      </c>
      <c r="CS99" s="547"/>
      <c r="CT99" s="547"/>
      <c r="CU99" s="547"/>
      <c r="CV99" s="547"/>
      <c r="CW99" s="547"/>
      <c r="CX99" s="547"/>
    </row>
    <row r="100" spans="1:102" s="94" customFormat="1" ht="47.25" customHeight="1" x14ac:dyDescent="0.25">
      <c r="A100" s="82" t="s">
        <v>611</v>
      </c>
      <c r="B100" s="289" t="s">
        <v>860</v>
      </c>
      <c r="C100" s="290" t="s">
        <v>820</v>
      </c>
      <c r="D100" s="332"/>
      <c r="E100" s="332">
        <v>2020</v>
      </c>
      <c r="F100" s="332">
        <v>2024</v>
      </c>
      <c r="G100" s="332"/>
      <c r="H100" s="332"/>
      <c r="I100" s="284">
        <f t="shared" si="127"/>
        <v>59.934100000000001</v>
      </c>
      <c r="J100" s="187"/>
      <c r="K100" s="332"/>
      <c r="L100" s="284">
        <f t="shared" si="109"/>
        <v>94.598238806000012</v>
      </c>
      <c r="M100" s="332"/>
      <c r="N100" s="332"/>
      <c r="O100" s="207">
        <f t="shared" si="128"/>
        <v>1.5251999999999999</v>
      </c>
      <c r="P100" s="126"/>
      <c r="Q100" s="126"/>
      <c r="R100" s="126"/>
      <c r="S100" s="126"/>
      <c r="T100" s="207">
        <f t="shared" si="129"/>
        <v>59.934100000000001</v>
      </c>
      <c r="U100" s="207">
        <f t="shared" si="130"/>
        <v>94.598238806000012</v>
      </c>
      <c r="V100" s="332">
        <f t="shared" si="131"/>
        <v>58.408900000000003</v>
      </c>
      <c r="W100" s="332">
        <f t="shared" si="132"/>
        <v>58.408900000000003</v>
      </c>
      <c r="X100" s="332">
        <f t="shared" si="133"/>
        <v>93.073038806000014</v>
      </c>
      <c r="Y100" s="332"/>
      <c r="Z100" s="332"/>
      <c r="AA100" s="332"/>
      <c r="AB100" s="207">
        <f t="shared" si="12"/>
        <v>0</v>
      </c>
      <c r="AC100" s="332"/>
      <c r="AD100" s="332"/>
      <c r="AE100" s="332"/>
      <c r="AF100" s="332"/>
      <c r="AG100" s="332"/>
      <c r="AH100" s="332"/>
      <c r="AI100" s="284">
        <v>1.5249999999999999</v>
      </c>
      <c r="AJ100" s="126"/>
      <c r="AK100" s="126"/>
      <c r="AL100" s="284">
        <v>1.5249999999999999</v>
      </c>
      <c r="AM100" s="126"/>
      <c r="AN100" s="126">
        <v>1.5251999999999999</v>
      </c>
      <c r="AO100" s="126"/>
      <c r="AP100" s="126"/>
      <c r="AQ100" s="126">
        <v>1.5251999999999999</v>
      </c>
      <c r="AR100" s="126"/>
      <c r="AS100" s="284">
        <v>0</v>
      </c>
      <c r="AT100" s="126"/>
      <c r="AU100" s="126"/>
      <c r="AV100" s="284"/>
      <c r="AW100" s="126"/>
      <c r="AX100" s="284">
        <v>0</v>
      </c>
      <c r="AY100" s="126"/>
      <c r="AZ100" s="126"/>
      <c r="BA100" s="284"/>
      <c r="BB100" s="126"/>
      <c r="BC100" s="284">
        <f t="shared" ref="BC100:BC102" si="147">BF100</f>
        <v>17.438399999999998</v>
      </c>
      <c r="BD100" s="126"/>
      <c r="BE100" s="126"/>
      <c r="BF100" s="207">
        <f>BF101</f>
        <v>17.438399999999998</v>
      </c>
      <c r="BG100" s="126"/>
      <c r="BH100" s="207">
        <f>BH101</f>
        <v>18.265497096000001</v>
      </c>
      <c r="BI100" s="207"/>
      <c r="BJ100" s="207"/>
      <c r="BK100" s="207">
        <f>BK101</f>
        <v>18.265497096000001</v>
      </c>
      <c r="BL100" s="207"/>
      <c r="BM100" s="207">
        <f>BP100</f>
        <v>17.978676</v>
      </c>
      <c r="BN100" s="207"/>
      <c r="BO100" s="207"/>
      <c r="BP100" s="207">
        <f>BP101</f>
        <v>17.978676</v>
      </c>
      <c r="BQ100" s="207"/>
      <c r="BR100" s="207">
        <f>BR101</f>
        <v>17.978676</v>
      </c>
      <c r="BS100" s="207"/>
      <c r="BT100" s="207"/>
      <c r="BU100" s="207">
        <f>BU101</f>
        <v>17.978676</v>
      </c>
      <c r="BV100" s="207"/>
      <c r="BW100" s="207">
        <f>BW101</f>
        <v>22.992023999999997</v>
      </c>
      <c r="BX100" s="207"/>
      <c r="BY100" s="207"/>
      <c r="BZ100" s="207">
        <f>BZ101</f>
        <v>22.992023999999997</v>
      </c>
      <c r="CA100" s="207"/>
      <c r="CB100" s="207">
        <f>CB101</f>
        <v>56.829065710000002</v>
      </c>
      <c r="CC100" s="207"/>
      <c r="CD100" s="207"/>
      <c r="CE100" s="207">
        <f>CE101</f>
        <v>56.829065710000002</v>
      </c>
      <c r="CF100" s="207"/>
      <c r="CG100" s="207">
        <f t="shared" si="17"/>
        <v>59.934100000000001</v>
      </c>
      <c r="CH100" s="207"/>
      <c r="CI100" s="207"/>
      <c r="CJ100" s="207">
        <f t="shared" si="62"/>
        <v>59.934100000000001</v>
      </c>
      <c r="CK100" s="207"/>
      <c r="CL100" s="207">
        <f t="shared" si="136"/>
        <v>94.598238806000012</v>
      </c>
      <c r="CM100" s="207"/>
      <c r="CN100" s="207"/>
      <c r="CO100" s="207">
        <f t="shared" si="60"/>
        <v>94.598238806000012</v>
      </c>
      <c r="CP100" s="207"/>
      <c r="CQ100" s="208">
        <f t="shared" si="3"/>
        <v>112.03683880600001</v>
      </c>
      <c r="CR100" s="547">
        <f t="shared" si="137"/>
        <v>0</v>
      </c>
      <c r="CS100" s="547"/>
      <c r="CT100" s="547"/>
      <c r="CU100" s="547"/>
      <c r="CV100" s="547"/>
      <c r="CW100" s="547"/>
      <c r="CX100" s="547"/>
    </row>
    <row r="101" spans="1:102" s="94" customFormat="1" ht="47.25" x14ac:dyDescent="0.25">
      <c r="A101" s="82"/>
      <c r="B101" s="289" t="s">
        <v>754</v>
      </c>
      <c r="C101" s="290"/>
      <c r="D101" s="332"/>
      <c r="E101" s="332"/>
      <c r="F101" s="332"/>
      <c r="G101" s="332"/>
      <c r="H101" s="332"/>
      <c r="I101" s="284">
        <f t="shared" si="127"/>
        <v>0</v>
      </c>
      <c r="J101" s="187"/>
      <c r="K101" s="332"/>
      <c r="L101" s="284">
        <f t="shared" si="109"/>
        <v>93.073238806000006</v>
      </c>
      <c r="M101" s="332"/>
      <c r="N101" s="332"/>
      <c r="O101" s="420">
        <f t="shared" si="128"/>
        <v>0</v>
      </c>
      <c r="P101" s="126"/>
      <c r="Q101" s="126"/>
      <c r="R101" s="126"/>
      <c r="S101" s="126"/>
      <c r="T101" s="207">
        <f t="shared" si="129"/>
        <v>0</v>
      </c>
      <c r="U101" s="207">
        <f t="shared" si="130"/>
        <v>93.073238806000006</v>
      </c>
      <c r="V101" s="332">
        <f t="shared" si="131"/>
        <v>0</v>
      </c>
      <c r="W101" s="332">
        <f t="shared" si="132"/>
        <v>0</v>
      </c>
      <c r="X101" s="332">
        <f t="shared" si="133"/>
        <v>93.073238806000006</v>
      </c>
      <c r="Y101" s="332"/>
      <c r="Z101" s="332"/>
      <c r="AA101" s="332"/>
      <c r="AB101" s="207"/>
      <c r="AC101" s="332"/>
      <c r="AD101" s="332"/>
      <c r="AE101" s="332"/>
      <c r="AF101" s="332"/>
      <c r="AG101" s="332"/>
      <c r="AH101" s="332"/>
      <c r="AI101" s="284"/>
      <c r="AJ101" s="126"/>
      <c r="AK101" s="126"/>
      <c r="AL101" s="284"/>
      <c r="AM101" s="126"/>
      <c r="AN101" s="126">
        <v>0</v>
      </c>
      <c r="AO101" s="126"/>
      <c r="AP101" s="126"/>
      <c r="AQ101" s="126">
        <v>0</v>
      </c>
      <c r="AR101" s="126"/>
      <c r="AS101" s="284"/>
      <c r="AT101" s="126"/>
      <c r="AU101" s="126"/>
      <c r="AV101" s="284"/>
      <c r="AW101" s="126"/>
      <c r="AX101" s="284"/>
      <c r="AY101" s="126"/>
      <c r="AZ101" s="126"/>
      <c r="BA101" s="284"/>
      <c r="BB101" s="126"/>
      <c r="BC101" s="284">
        <f t="shared" si="147"/>
        <v>17.438399999999998</v>
      </c>
      <c r="BD101" s="126"/>
      <c r="BE101" s="126"/>
      <c r="BF101" s="207">
        <f>BF102</f>
        <v>17.438399999999998</v>
      </c>
      <c r="BG101" s="126"/>
      <c r="BH101" s="207">
        <f>BK101</f>
        <v>18.265497096000001</v>
      </c>
      <c r="BI101" s="207"/>
      <c r="BJ101" s="207"/>
      <c r="BK101" s="207">
        <f>BK102</f>
        <v>18.265497096000001</v>
      </c>
      <c r="BL101" s="207"/>
      <c r="BM101" s="207">
        <f t="shared" ref="BM101:BM102" si="148">BP101</f>
        <v>17.978676</v>
      </c>
      <c r="BN101" s="207"/>
      <c r="BO101" s="207"/>
      <c r="BP101" s="207">
        <f>BP102</f>
        <v>17.978676</v>
      </c>
      <c r="BQ101" s="207"/>
      <c r="BR101" s="207">
        <f>BR102</f>
        <v>17.978676</v>
      </c>
      <c r="BS101" s="207"/>
      <c r="BT101" s="207"/>
      <c r="BU101" s="207">
        <f>BU102</f>
        <v>17.978676</v>
      </c>
      <c r="BV101" s="207"/>
      <c r="BW101" s="207">
        <f>BW102</f>
        <v>22.992023999999997</v>
      </c>
      <c r="BX101" s="207"/>
      <c r="BY101" s="207"/>
      <c r="BZ101" s="207">
        <f>BZ102</f>
        <v>22.992023999999997</v>
      </c>
      <c r="CA101" s="207"/>
      <c r="CB101" s="207">
        <f>CB102</f>
        <v>56.829065710000002</v>
      </c>
      <c r="CC101" s="207"/>
      <c r="CD101" s="207"/>
      <c r="CE101" s="207">
        <f>CE102</f>
        <v>56.829065710000002</v>
      </c>
      <c r="CF101" s="207"/>
      <c r="CG101" s="207">
        <f t="shared" si="17"/>
        <v>0</v>
      </c>
      <c r="CH101" s="207"/>
      <c r="CI101" s="207"/>
      <c r="CJ101" s="207"/>
      <c r="CK101" s="207"/>
      <c r="CL101" s="207">
        <f t="shared" si="136"/>
        <v>93.073238806000006</v>
      </c>
      <c r="CM101" s="207"/>
      <c r="CN101" s="207"/>
      <c r="CO101" s="207">
        <f t="shared" si="60"/>
        <v>93.073238806000006</v>
      </c>
      <c r="CP101" s="207"/>
      <c r="CQ101" s="208">
        <f t="shared" si="3"/>
        <v>110.51163880600001</v>
      </c>
      <c r="CR101" s="547">
        <f t="shared" si="137"/>
        <v>0</v>
      </c>
      <c r="CS101" s="547"/>
      <c r="CT101" s="547"/>
      <c r="CU101" s="547"/>
      <c r="CV101" s="547"/>
      <c r="CW101" s="547"/>
      <c r="CX101" s="547"/>
    </row>
    <row r="102" spans="1:102" s="94" customFormat="1" ht="47.25" x14ac:dyDescent="0.25">
      <c r="A102" s="82"/>
      <c r="B102" s="288" t="s">
        <v>1132</v>
      </c>
      <c r="C102" s="290" t="s">
        <v>1123</v>
      </c>
      <c r="D102" s="578"/>
      <c r="E102" s="578">
        <v>2022</v>
      </c>
      <c r="F102" s="578">
        <v>2024</v>
      </c>
      <c r="G102" s="578"/>
      <c r="H102" s="578"/>
      <c r="I102" s="284"/>
      <c r="J102" s="187"/>
      <c r="K102" s="578"/>
      <c r="L102" s="284">
        <f t="shared" si="109"/>
        <v>93.073238806000006</v>
      </c>
      <c r="M102" s="578"/>
      <c r="N102" s="578"/>
      <c r="O102" s="578">
        <f t="shared" ref="O102" si="149">AN102+AX102</f>
        <v>0</v>
      </c>
      <c r="P102" s="126"/>
      <c r="Q102" s="126"/>
      <c r="R102" s="126"/>
      <c r="S102" s="126"/>
      <c r="T102" s="207">
        <f t="shared" ref="T102" si="150">I102</f>
        <v>0</v>
      </c>
      <c r="U102" s="207">
        <f t="shared" ref="U102" si="151">L102</f>
        <v>93.073238806000006</v>
      </c>
      <c r="V102" s="578">
        <f t="shared" ref="V102" si="152">T102-AN102</f>
        <v>0</v>
      </c>
      <c r="W102" s="578">
        <f t="shared" ref="W102" si="153">T102-O102</f>
        <v>0</v>
      </c>
      <c r="X102" s="578">
        <f t="shared" ref="X102" si="154">U102-O102</f>
        <v>93.073238806000006</v>
      </c>
      <c r="Y102" s="578"/>
      <c r="Z102" s="578"/>
      <c r="AA102" s="578"/>
      <c r="AB102" s="207"/>
      <c r="AC102" s="578"/>
      <c r="AD102" s="578"/>
      <c r="AE102" s="578"/>
      <c r="AF102" s="578"/>
      <c r="AG102" s="578"/>
      <c r="AH102" s="578"/>
      <c r="AI102" s="284"/>
      <c r="AJ102" s="126"/>
      <c r="AK102" s="126"/>
      <c r="AL102" s="284"/>
      <c r="AM102" s="126"/>
      <c r="AN102" s="126"/>
      <c r="AO102" s="126"/>
      <c r="AP102" s="126"/>
      <c r="AQ102" s="126"/>
      <c r="AR102" s="126"/>
      <c r="AS102" s="284"/>
      <c r="AT102" s="126"/>
      <c r="AU102" s="126"/>
      <c r="AV102" s="284"/>
      <c r="AW102" s="126"/>
      <c r="AX102" s="284"/>
      <c r="AY102" s="126"/>
      <c r="AZ102" s="126"/>
      <c r="BA102" s="284"/>
      <c r="BB102" s="126"/>
      <c r="BC102" s="284">
        <f t="shared" si="147"/>
        <v>17.438399999999998</v>
      </c>
      <c r="BD102" s="126"/>
      <c r="BE102" s="126"/>
      <c r="BF102" s="207">
        <v>17.438399999999998</v>
      </c>
      <c r="BG102" s="126"/>
      <c r="BH102" s="207">
        <f>BK102</f>
        <v>18.265497096000001</v>
      </c>
      <c r="BI102" s="207"/>
      <c r="BJ102" s="207"/>
      <c r="BK102" s="207">
        <v>18.265497096000001</v>
      </c>
      <c r="BL102" s="207"/>
      <c r="BM102" s="207">
        <f t="shared" si="148"/>
        <v>17.978676</v>
      </c>
      <c r="BN102" s="207"/>
      <c r="BO102" s="207"/>
      <c r="BP102" s="207">
        <v>17.978676</v>
      </c>
      <c r="BQ102" s="207"/>
      <c r="BR102" s="207">
        <f>BU102</f>
        <v>17.978676</v>
      </c>
      <c r="BS102" s="207"/>
      <c r="BT102" s="207"/>
      <c r="BU102" s="207">
        <v>17.978676</v>
      </c>
      <c r="BV102" s="207"/>
      <c r="BW102" s="207">
        <f>BZ102</f>
        <v>22.992023999999997</v>
      </c>
      <c r="BX102" s="207"/>
      <c r="BY102" s="207"/>
      <c r="BZ102" s="207">
        <v>22.992023999999997</v>
      </c>
      <c r="CA102" s="207"/>
      <c r="CB102" s="207">
        <f>CE102</f>
        <v>56.829065710000002</v>
      </c>
      <c r="CC102" s="207"/>
      <c r="CD102" s="207"/>
      <c r="CE102" s="207">
        <v>56.829065710000002</v>
      </c>
      <c r="CF102" s="207"/>
      <c r="CG102" s="207"/>
      <c r="CH102" s="207"/>
      <c r="CI102" s="207"/>
      <c r="CJ102" s="207"/>
      <c r="CK102" s="207"/>
      <c r="CL102" s="207">
        <f t="shared" ref="CL102" si="155">CO102</f>
        <v>93.073238806000006</v>
      </c>
      <c r="CM102" s="207"/>
      <c r="CN102" s="207"/>
      <c r="CO102" s="207">
        <f t="shared" ref="CO102" si="156">AL102+AV102+BK102+BU102+CE102</f>
        <v>93.073238806000006</v>
      </c>
      <c r="CP102" s="207"/>
      <c r="CQ102" s="208"/>
      <c r="CR102" s="547"/>
      <c r="CS102" s="547"/>
      <c r="CT102" s="547"/>
      <c r="CU102" s="547"/>
      <c r="CV102" s="547"/>
      <c r="CW102" s="547"/>
      <c r="CX102" s="547"/>
    </row>
    <row r="103" spans="1:102" s="94" customFormat="1" x14ac:dyDescent="0.25">
      <c r="A103" s="82"/>
      <c r="B103" s="289"/>
      <c r="C103" s="290"/>
      <c r="D103" s="578"/>
      <c r="E103" s="578"/>
      <c r="F103" s="578"/>
      <c r="G103" s="578"/>
      <c r="H103" s="578"/>
      <c r="I103" s="284"/>
      <c r="J103" s="187"/>
      <c r="K103" s="578"/>
      <c r="L103" s="284">
        <f t="shared" si="109"/>
        <v>0</v>
      </c>
      <c r="M103" s="578"/>
      <c r="N103" s="578"/>
      <c r="O103" s="578"/>
      <c r="P103" s="126"/>
      <c r="Q103" s="126"/>
      <c r="R103" s="126"/>
      <c r="S103" s="126"/>
      <c r="T103" s="207"/>
      <c r="U103" s="207"/>
      <c r="V103" s="578"/>
      <c r="W103" s="578"/>
      <c r="X103" s="578"/>
      <c r="Y103" s="578"/>
      <c r="Z103" s="578"/>
      <c r="AA103" s="578"/>
      <c r="AB103" s="207"/>
      <c r="AC103" s="578"/>
      <c r="AD103" s="578"/>
      <c r="AE103" s="578"/>
      <c r="AF103" s="578"/>
      <c r="AG103" s="578"/>
      <c r="AH103" s="578"/>
      <c r="AI103" s="284"/>
      <c r="AJ103" s="126"/>
      <c r="AK103" s="126"/>
      <c r="AL103" s="284"/>
      <c r="AM103" s="126"/>
      <c r="AN103" s="126"/>
      <c r="AO103" s="126"/>
      <c r="AP103" s="126"/>
      <c r="AQ103" s="126"/>
      <c r="AR103" s="126"/>
      <c r="AS103" s="284"/>
      <c r="AT103" s="126"/>
      <c r="AU103" s="126"/>
      <c r="AV103" s="284"/>
      <c r="AW103" s="126"/>
      <c r="AX103" s="284"/>
      <c r="AY103" s="126"/>
      <c r="AZ103" s="126"/>
      <c r="BA103" s="284"/>
      <c r="BB103" s="126"/>
      <c r="BC103" s="284"/>
      <c r="BD103" s="126"/>
      <c r="BE103" s="126"/>
      <c r="BF103" s="284"/>
      <c r="BG103" s="126"/>
      <c r="BH103" s="207"/>
      <c r="BI103" s="207"/>
      <c r="BJ103" s="207"/>
      <c r="BK103" s="207"/>
      <c r="BL103" s="207"/>
      <c r="BM103" s="207"/>
      <c r="BN103" s="207"/>
      <c r="BO103" s="207"/>
      <c r="BP103" s="207"/>
      <c r="BQ103" s="207"/>
      <c r="BR103" s="207"/>
      <c r="BS103" s="207"/>
      <c r="BT103" s="207"/>
      <c r="BU103" s="207"/>
      <c r="BV103" s="207"/>
      <c r="BW103" s="207"/>
      <c r="BX103" s="207"/>
      <c r="BY103" s="207"/>
      <c r="BZ103" s="207"/>
      <c r="CA103" s="207"/>
      <c r="CB103" s="207"/>
      <c r="CC103" s="207"/>
      <c r="CD103" s="207"/>
      <c r="CE103" s="207"/>
      <c r="CF103" s="207"/>
      <c r="CG103" s="207"/>
      <c r="CH103" s="207"/>
      <c r="CI103" s="207"/>
      <c r="CJ103" s="207"/>
      <c r="CK103" s="207"/>
      <c r="CL103" s="207"/>
      <c r="CM103" s="207"/>
      <c r="CN103" s="207"/>
      <c r="CO103" s="207"/>
      <c r="CP103" s="207"/>
      <c r="CQ103" s="208"/>
      <c r="CR103" s="547"/>
      <c r="CS103" s="547"/>
      <c r="CT103" s="547"/>
      <c r="CU103" s="547"/>
      <c r="CV103" s="547"/>
      <c r="CW103" s="547"/>
      <c r="CX103" s="547"/>
    </row>
    <row r="104" spans="1:102" ht="66" customHeight="1" x14ac:dyDescent="0.25">
      <c r="A104" s="46" t="s">
        <v>559</v>
      </c>
      <c r="B104" s="216" t="s">
        <v>755</v>
      </c>
      <c r="C104" s="50"/>
      <c r="D104" s="332"/>
      <c r="E104" s="332"/>
      <c r="F104" s="332"/>
      <c r="G104" s="332"/>
      <c r="H104" s="332"/>
      <c r="I104" s="332">
        <f t="shared" si="127"/>
        <v>57.86999999999999</v>
      </c>
      <c r="J104" s="187"/>
      <c r="K104" s="332"/>
      <c r="L104" s="284">
        <f t="shared" si="109"/>
        <v>57.598500000000001</v>
      </c>
      <c r="M104" s="284">
        <f t="shared" ref="M104:BG104" si="157">M106</f>
        <v>0</v>
      </c>
      <c r="N104" s="284">
        <f t="shared" si="157"/>
        <v>0</v>
      </c>
      <c r="O104" s="284">
        <f t="shared" si="128"/>
        <v>28.182406799999995</v>
      </c>
      <c r="P104" s="284">
        <f t="shared" si="157"/>
        <v>0</v>
      </c>
      <c r="Q104" s="284">
        <f t="shared" si="157"/>
        <v>0</v>
      </c>
      <c r="R104" s="284">
        <f t="shared" si="157"/>
        <v>0</v>
      </c>
      <c r="S104" s="284">
        <f t="shared" si="157"/>
        <v>0</v>
      </c>
      <c r="T104" s="284">
        <f t="shared" si="129"/>
        <v>57.86999999999999</v>
      </c>
      <c r="U104" s="284">
        <f t="shared" si="130"/>
        <v>57.598500000000001</v>
      </c>
      <c r="V104" s="284">
        <f t="shared" si="131"/>
        <v>42.545941199999994</v>
      </c>
      <c r="W104" s="284">
        <f t="shared" si="132"/>
        <v>29.687593199999995</v>
      </c>
      <c r="X104" s="284">
        <f t="shared" si="133"/>
        <v>29.416093200000006</v>
      </c>
      <c r="Y104" s="284">
        <f t="shared" si="157"/>
        <v>0</v>
      </c>
      <c r="Z104" s="284">
        <f t="shared" si="157"/>
        <v>0</v>
      </c>
      <c r="AA104" s="284">
        <f t="shared" si="157"/>
        <v>0</v>
      </c>
      <c r="AB104" s="284">
        <f t="shared" si="157"/>
        <v>0</v>
      </c>
      <c r="AC104" s="284">
        <f t="shared" si="157"/>
        <v>0</v>
      </c>
      <c r="AD104" s="284">
        <f t="shared" si="157"/>
        <v>0</v>
      </c>
      <c r="AE104" s="284">
        <f t="shared" si="157"/>
        <v>0</v>
      </c>
      <c r="AF104" s="284">
        <f t="shared" si="157"/>
        <v>0</v>
      </c>
      <c r="AG104" s="284">
        <f t="shared" si="157"/>
        <v>0</v>
      </c>
      <c r="AH104" s="284">
        <f t="shared" si="157"/>
        <v>0</v>
      </c>
      <c r="AI104" s="284">
        <f t="shared" si="157"/>
        <v>15.18</v>
      </c>
      <c r="AJ104" s="284">
        <f t="shared" si="157"/>
        <v>0</v>
      </c>
      <c r="AK104" s="284">
        <f t="shared" si="157"/>
        <v>0</v>
      </c>
      <c r="AL104" s="284">
        <f t="shared" si="157"/>
        <v>15.18</v>
      </c>
      <c r="AM104" s="284">
        <f t="shared" si="157"/>
        <v>0</v>
      </c>
      <c r="AN104" s="284">
        <v>15.324058799999998</v>
      </c>
      <c r="AO104" s="284">
        <v>0</v>
      </c>
      <c r="AP104" s="284">
        <v>0</v>
      </c>
      <c r="AQ104" s="284">
        <v>15.324058799999998</v>
      </c>
      <c r="AR104" s="284">
        <v>0</v>
      </c>
      <c r="AS104" s="284">
        <f t="shared" si="157"/>
        <v>13.116</v>
      </c>
      <c r="AT104" s="284">
        <f t="shared" si="157"/>
        <v>0</v>
      </c>
      <c r="AU104" s="284">
        <f t="shared" si="157"/>
        <v>0</v>
      </c>
      <c r="AV104" s="284">
        <f t="shared" si="157"/>
        <v>13.116</v>
      </c>
      <c r="AW104" s="284">
        <f t="shared" si="157"/>
        <v>0</v>
      </c>
      <c r="AX104" s="284">
        <f t="shared" ref="AX104:BB104" si="158">AX106</f>
        <v>12.858347999999999</v>
      </c>
      <c r="AY104" s="284">
        <f t="shared" si="158"/>
        <v>0</v>
      </c>
      <c r="AZ104" s="284">
        <f t="shared" si="158"/>
        <v>0</v>
      </c>
      <c r="BA104" s="284">
        <f t="shared" si="158"/>
        <v>12.858347999999999</v>
      </c>
      <c r="BB104" s="284">
        <f t="shared" si="158"/>
        <v>0</v>
      </c>
      <c r="BC104" s="284">
        <f t="shared" si="157"/>
        <v>8.3339999999999996</v>
      </c>
      <c r="BD104" s="284">
        <f t="shared" si="157"/>
        <v>0</v>
      </c>
      <c r="BE104" s="284">
        <f t="shared" si="157"/>
        <v>0</v>
      </c>
      <c r="BF104" s="284">
        <f t="shared" si="157"/>
        <v>8.3339999999999996</v>
      </c>
      <c r="BG104" s="284">
        <f t="shared" si="157"/>
        <v>0</v>
      </c>
      <c r="BH104" s="284">
        <f>BH106</f>
        <v>23.797499999999999</v>
      </c>
      <c r="BI104" s="284">
        <f t="shared" ref="BI104:CA104" si="159">BI106</f>
        <v>0</v>
      </c>
      <c r="BJ104" s="284">
        <f t="shared" si="159"/>
        <v>0</v>
      </c>
      <c r="BK104" s="284">
        <f t="shared" si="159"/>
        <v>8.0625</v>
      </c>
      <c r="BL104" s="284">
        <f t="shared" si="159"/>
        <v>15.734999999999999</v>
      </c>
      <c r="BM104" s="284">
        <f t="shared" si="159"/>
        <v>10.440000000000001</v>
      </c>
      <c r="BN104" s="284">
        <f t="shared" si="159"/>
        <v>0</v>
      </c>
      <c r="BO104" s="284">
        <f t="shared" si="159"/>
        <v>0</v>
      </c>
      <c r="BP104" s="284">
        <f t="shared" si="159"/>
        <v>10.440000000000001</v>
      </c>
      <c r="BQ104" s="284">
        <f t="shared" si="159"/>
        <v>0</v>
      </c>
      <c r="BR104" s="284">
        <f>BU104</f>
        <v>10.440000000000001</v>
      </c>
      <c r="BS104" s="284">
        <f t="shared" ref="BS104:BV104" si="160">BS106</f>
        <v>0</v>
      </c>
      <c r="BT104" s="284">
        <f t="shared" si="160"/>
        <v>0</v>
      </c>
      <c r="BU104" s="284">
        <f t="shared" si="160"/>
        <v>10.440000000000001</v>
      </c>
      <c r="BV104" s="284">
        <f t="shared" si="160"/>
        <v>0</v>
      </c>
      <c r="BW104" s="284">
        <f t="shared" si="159"/>
        <v>10.799999999999999</v>
      </c>
      <c r="BX104" s="284">
        <f t="shared" si="159"/>
        <v>0</v>
      </c>
      <c r="BY104" s="284">
        <f t="shared" si="159"/>
        <v>0</v>
      </c>
      <c r="BZ104" s="284">
        <f t="shared" si="159"/>
        <v>10.799999999999999</v>
      </c>
      <c r="CA104" s="284">
        <f t="shared" si="159"/>
        <v>0</v>
      </c>
      <c r="CB104" s="284">
        <f>CE104</f>
        <v>10.799999999999999</v>
      </c>
      <c r="CC104" s="284">
        <f t="shared" ref="CC104:CF104" si="161">CC106</f>
        <v>0</v>
      </c>
      <c r="CD104" s="284">
        <f t="shared" si="161"/>
        <v>0</v>
      </c>
      <c r="CE104" s="284">
        <f t="shared" si="161"/>
        <v>10.799999999999999</v>
      </c>
      <c r="CF104" s="284">
        <f t="shared" si="161"/>
        <v>0</v>
      </c>
      <c r="CG104" s="207">
        <f t="shared" si="17"/>
        <v>57.86999999999999</v>
      </c>
      <c r="CH104" s="207"/>
      <c r="CI104" s="207"/>
      <c r="CJ104" s="207">
        <f t="shared" ref="CJ104:CJ135" si="162">AL104+AV104+BF104+BP104+BZ104</f>
        <v>57.86999999999999</v>
      </c>
      <c r="CK104" s="207"/>
      <c r="CL104" s="207">
        <f t="shared" si="136"/>
        <v>57.598500000000001</v>
      </c>
      <c r="CM104" s="207"/>
      <c r="CN104" s="207"/>
      <c r="CO104" s="207">
        <f t="shared" si="60"/>
        <v>57.598500000000001</v>
      </c>
      <c r="CP104" s="207"/>
      <c r="CQ104" s="208">
        <f t="shared" si="3"/>
        <v>68.695558800000001</v>
      </c>
      <c r="CR104" s="547">
        <f t="shared" si="137"/>
        <v>0</v>
      </c>
      <c r="CS104" s="547"/>
      <c r="CT104" s="547"/>
      <c r="CU104" s="547"/>
      <c r="CV104" s="547"/>
      <c r="CW104" s="547"/>
      <c r="CX104" s="547"/>
    </row>
    <row r="105" spans="1:102" ht="38.25" customHeight="1" x14ac:dyDescent="0.25">
      <c r="A105" s="46" t="s">
        <v>615</v>
      </c>
      <c r="B105" s="324" t="s">
        <v>756</v>
      </c>
      <c r="C105" s="50"/>
      <c r="D105" s="332"/>
      <c r="E105" s="332"/>
      <c r="F105" s="332"/>
      <c r="G105" s="332"/>
      <c r="H105" s="332"/>
      <c r="I105" s="332">
        <f t="shared" si="127"/>
        <v>0</v>
      </c>
      <c r="J105" s="332"/>
      <c r="K105" s="332"/>
      <c r="L105" s="332">
        <f t="shared" si="109"/>
        <v>0</v>
      </c>
      <c r="M105" s="332"/>
      <c r="N105" s="332"/>
      <c r="O105" s="420">
        <f t="shared" si="128"/>
        <v>0</v>
      </c>
      <c r="P105" s="126"/>
      <c r="Q105" s="126"/>
      <c r="R105" s="126"/>
      <c r="S105" s="126"/>
      <c r="T105" s="207">
        <f t="shared" si="129"/>
        <v>0</v>
      </c>
      <c r="U105" s="207">
        <f t="shared" si="130"/>
        <v>0</v>
      </c>
      <c r="V105" s="332">
        <f t="shared" si="131"/>
        <v>0</v>
      </c>
      <c r="W105" s="332">
        <f t="shared" si="132"/>
        <v>0</v>
      </c>
      <c r="X105" s="332">
        <f t="shared" si="133"/>
        <v>0</v>
      </c>
      <c r="Y105" s="332"/>
      <c r="Z105" s="332"/>
      <c r="AA105" s="332"/>
      <c r="AB105" s="207">
        <f t="shared" si="12"/>
        <v>0</v>
      </c>
      <c r="AC105" s="332"/>
      <c r="AD105" s="332"/>
      <c r="AE105" s="332"/>
      <c r="AF105" s="332"/>
      <c r="AG105" s="332"/>
      <c r="AH105" s="332"/>
      <c r="AI105" s="284">
        <v>0</v>
      </c>
      <c r="AJ105" s="126"/>
      <c r="AK105" s="126"/>
      <c r="AL105" s="126"/>
      <c r="AM105" s="126"/>
      <c r="AN105" s="126">
        <v>0</v>
      </c>
      <c r="AO105" s="126"/>
      <c r="AP105" s="126"/>
      <c r="AQ105" s="126">
        <v>0</v>
      </c>
      <c r="AR105" s="126"/>
      <c r="AS105" s="284">
        <v>0</v>
      </c>
      <c r="AT105" s="126"/>
      <c r="AU105" s="126"/>
      <c r="AV105" s="126"/>
      <c r="AW105" s="126"/>
      <c r="AX105" s="284">
        <v>0</v>
      </c>
      <c r="AY105" s="126"/>
      <c r="AZ105" s="126"/>
      <c r="BA105" s="126"/>
      <c r="BB105" s="126"/>
      <c r="BC105" s="284">
        <v>0</v>
      </c>
      <c r="BD105" s="126"/>
      <c r="BE105" s="126"/>
      <c r="BF105" s="126"/>
      <c r="BG105" s="126"/>
      <c r="BH105" s="207"/>
      <c r="BI105" s="207"/>
      <c r="BJ105" s="207"/>
      <c r="BK105" s="207"/>
      <c r="BL105" s="207"/>
      <c r="BM105" s="207">
        <v>0</v>
      </c>
      <c r="BN105" s="207"/>
      <c r="BO105" s="207"/>
      <c r="BP105" s="207"/>
      <c r="BQ105" s="207"/>
      <c r="BR105" s="207"/>
      <c r="BS105" s="207"/>
      <c r="BT105" s="207"/>
      <c r="BU105" s="207"/>
      <c r="BV105" s="207"/>
      <c r="BW105" s="207">
        <v>0</v>
      </c>
      <c r="BX105" s="207"/>
      <c r="BY105" s="207"/>
      <c r="BZ105" s="207"/>
      <c r="CA105" s="207"/>
      <c r="CB105" s="207"/>
      <c r="CC105" s="207"/>
      <c r="CD105" s="207"/>
      <c r="CE105" s="207"/>
      <c r="CF105" s="207"/>
      <c r="CG105" s="207">
        <f t="shared" si="17"/>
        <v>0</v>
      </c>
      <c r="CH105" s="207"/>
      <c r="CI105" s="207"/>
      <c r="CJ105" s="207">
        <f t="shared" si="162"/>
        <v>0</v>
      </c>
      <c r="CK105" s="207"/>
      <c r="CL105" s="207">
        <f t="shared" si="136"/>
        <v>0</v>
      </c>
      <c r="CM105" s="207"/>
      <c r="CN105" s="207"/>
      <c r="CO105" s="207">
        <f t="shared" si="60"/>
        <v>0</v>
      </c>
      <c r="CP105" s="207"/>
      <c r="CQ105" s="208">
        <f t="shared" si="3"/>
        <v>0</v>
      </c>
      <c r="CR105" s="547">
        <f t="shared" si="137"/>
        <v>0</v>
      </c>
      <c r="CS105" s="547"/>
      <c r="CT105" s="547"/>
      <c r="CU105" s="547"/>
      <c r="CV105" s="547"/>
      <c r="CW105" s="547"/>
      <c r="CX105" s="547"/>
    </row>
    <row r="106" spans="1:102" ht="63.75" customHeight="1" x14ac:dyDescent="0.25">
      <c r="A106" s="46" t="s">
        <v>616</v>
      </c>
      <c r="B106" s="324" t="s">
        <v>757</v>
      </c>
      <c r="C106" s="50"/>
      <c r="D106" s="332"/>
      <c r="E106" s="332">
        <v>2020</v>
      </c>
      <c r="F106" s="332">
        <v>2024</v>
      </c>
      <c r="G106" s="332"/>
      <c r="H106" s="332"/>
      <c r="I106" s="332">
        <f t="shared" si="127"/>
        <v>57.86999999999999</v>
      </c>
      <c r="J106" s="519">
        <f>SUM(J107:J122)</f>
        <v>0</v>
      </c>
      <c r="K106" s="519">
        <f>SUM(K107:K122)</f>
        <v>0</v>
      </c>
      <c r="L106" s="519">
        <f t="shared" si="109"/>
        <v>57.598500000000001</v>
      </c>
      <c r="M106" s="519">
        <f>SUM(M107:M122)</f>
        <v>0</v>
      </c>
      <c r="N106" s="519">
        <f>SUM(N107:N122)</f>
        <v>0</v>
      </c>
      <c r="O106" s="519">
        <f t="shared" si="128"/>
        <v>28.182406799999995</v>
      </c>
      <c r="P106" s="519">
        <f>SUM(P107:P122)</f>
        <v>0</v>
      </c>
      <c r="Q106" s="519">
        <f>SUM(Q107:Q122)</f>
        <v>0</v>
      </c>
      <c r="R106" s="519">
        <f>SUM(R107:R122)</f>
        <v>0</v>
      </c>
      <c r="S106" s="519">
        <f>SUM(S107:S122)</f>
        <v>0</v>
      </c>
      <c r="T106" s="519">
        <f t="shared" si="129"/>
        <v>57.86999999999999</v>
      </c>
      <c r="U106" s="519">
        <f t="shared" si="130"/>
        <v>57.598500000000001</v>
      </c>
      <c r="V106" s="519">
        <f t="shared" si="131"/>
        <v>42.545941199999994</v>
      </c>
      <c r="W106" s="519">
        <f t="shared" si="132"/>
        <v>29.687593199999995</v>
      </c>
      <c r="X106" s="519">
        <f t="shared" si="133"/>
        <v>29.416093200000006</v>
      </c>
      <c r="Y106" s="519">
        <f t="shared" ref="Y106:AM106" si="163">SUM(Y107:Y122)</f>
        <v>0</v>
      </c>
      <c r="Z106" s="519">
        <f t="shared" si="163"/>
        <v>0</v>
      </c>
      <c r="AA106" s="519">
        <f t="shared" si="163"/>
        <v>0</v>
      </c>
      <c r="AB106" s="519">
        <f t="shared" si="163"/>
        <v>0</v>
      </c>
      <c r="AC106" s="519">
        <f t="shared" si="163"/>
        <v>0</v>
      </c>
      <c r="AD106" s="519">
        <f t="shared" si="163"/>
        <v>0</v>
      </c>
      <c r="AE106" s="519">
        <f t="shared" si="163"/>
        <v>0</v>
      </c>
      <c r="AF106" s="519">
        <f t="shared" si="163"/>
        <v>0</v>
      </c>
      <c r="AG106" s="519">
        <f t="shared" si="163"/>
        <v>0</v>
      </c>
      <c r="AH106" s="519">
        <f t="shared" si="163"/>
        <v>0</v>
      </c>
      <c r="AI106" s="519">
        <f t="shared" si="163"/>
        <v>15.18</v>
      </c>
      <c r="AJ106" s="519">
        <f t="shared" si="163"/>
        <v>0</v>
      </c>
      <c r="AK106" s="519">
        <f t="shared" si="163"/>
        <v>0</v>
      </c>
      <c r="AL106" s="519">
        <f t="shared" si="163"/>
        <v>15.18</v>
      </c>
      <c r="AM106" s="519">
        <f t="shared" si="163"/>
        <v>0</v>
      </c>
      <c r="AN106" s="519">
        <v>15.324058799999998</v>
      </c>
      <c r="AO106" s="519">
        <v>0</v>
      </c>
      <c r="AP106" s="519">
        <v>0</v>
      </c>
      <c r="AQ106" s="519">
        <v>15.324058799999998</v>
      </c>
      <c r="AR106" s="519">
        <v>0</v>
      </c>
      <c r="AS106" s="519">
        <f t="shared" ref="AS106:BQ106" si="164">SUM(AS107:AS122)</f>
        <v>13.116</v>
      </c>
      <c r="AT106" s="519">
        <f t="shared" si="164"/>
        <v>0</v>
      </c>
      <c r="AU106" s="519">
        <f t="shared" si="164"/>
        <v>0</v>
      </c>
      <c r="AV106" s="519">
        <f t="shared" si="164"/>
        <v>13.116</v>
      </c>
      <c r="AW106" s="519">
        <f t="shared" si="164"/>
        <v>0</v>
      </c>
      <c r="AX106" s="539">
        <f t="shared" si="164"/>
        <v>12.858347999999999</v>
      </c>
      <c r="AY106" s="539">
        <f t="shared" si="164"/>
        <v>0</v>
      </c>
      <c r="AZ106" s="539">
        <f t="shared" si="164"/>
        <v>0</v>
      </c>
      <c r="BA106" s="539">
        <f t="shared" si="164"/>
        <v>12.858347999999999</v>
      </c>
      <c r="BB106" s="539">
        <f t="shared" si="164"/>
        <v>0</v>
      </c>
      <c r="BC106" s="284">
        <f>SUM(BC107:BC122)</f>
        <v>8.3339999999999996</v>
      </c>
      <c r="BD106" s="519">
        <f t="shared" si="164"/>
        <v>0</v>
      </c>
      <c r="BE106" s="519">
        <f t="shared" si="164"/>
        <v>0</v>
      </c>
      <c r="BF106" s="519">
        <f t="shared" si="164"/>
        <v>8.3339999999999996</v>
      </c>
      <c r="BG106" s="519">
        <f t="shared" si="164"/>
        <v>0</v>
      </c>
      <c r="BH106" s="207">
        <f>SUM(BH107:BH122)</f>
        <v>23.797499999999999</v>
      </c>
      <c r="BI106" s="519">
        <f t="shared" si="164"/>
        <v>0</v>
      </c>
      <c r="BJ106" s="519">
        <f t="shared" si="164"/>
        <v>0</v>
      </c>
      <c r="BK106" s="519">
        <f t="shared" si="164"/>
        <v>8.0625</v>
      </c>
      <c r="BL106" s="519">
        <f t="shared" si="164"/>
        <v>15.734999999999999</v>
      </c>
      <c r="BM106" s="207">
        <f t="shared" si="164"/>
        <v>10.440000000000001</v>
      </c>
      <c r="BN106" s="519">
        <f t="shared" si="164"/>
        <v>0</v>
      </c>
      <c r="BO106" s="519">
        <f t="shared" si="164"/>
        <v>0</v>
      </c>
      <c r="BP106" s="519">
        <f t="shared" si="164"/>
        <v>10.440000000000001</v>
      </c>
      <c r="BQ106" s="519">
        <f t="shared" si="164"/>
        <v>0</v>
      </c>
      <c r="BR106" s="519">
        <f>BU106</f>
        <v>10.440000000000001</v>
      </c>
      <c r="BS106" s="519">
        <f t="shared" ref="BS106:CA106" si="165">SUM(BS107:BS122)</f>
        <v>0</v>
      </c>
      <c r="BT106" s="519">
        <f t="shared" si="165"/>
        <v>0</v>
      </c>
      <c r="BU106" s="519">
        <f t="shared" si="165"/>
        <v>10.440000000000001</v>
      </c>
      <c r="BV106" s="519">
        <f t="shared" si="165"/>
        <v>0</v>
      </c>
      <c r="BW106" s="519">
        <f t="shared" si="165"/>
        <v>10.799999999999999</v>
      </c>
      <c r="BX106" s="519">
        <f t="shared" si="165"/>
        <v>0</v>
      </c>
      <c r="BY106" s="519">
        <f t="shared" si="165"/>
        <v>0</v>
      </c>
      <c r="BZ106" s="519">
        <f t="shared" si="165"/>
        <v>10.799999999999999</v>
      </c>
      <c r="CA106" s="519">
        <f t="shared" si="165"/>
        <v>0</v>
      </c>
      <c r="CB106" s="539">
        <f>CE106</f>
        <v>10.799999999999999</v>
      </c>
      <c r="CC106" s="539">
        <f t="shared" ref="CC106:CK106" si="166">SUM(CC107:CC122)</f>
        <v>0</v>
      </c>
      <c r="CD106" s="539">
        <f t="shared" si="166"/>
        <v>0</v>
      </c>
      <c r="CE106" s="539">
        <f t="shared" si="166"/>
        <v>10.799999999999999</v>
      </c>
      <c r="CF106" s="539">
        <f t="shared" si="166"/>
        <v>0</v>
      </c>
      <c r="CG106" s="519">
        <f t="shared" si="166"/>
        <v>57.86999999999999</v>
      </c>
      <c r="CH106" s="519">
        <f t="shared" si="166"/>
        <v>0</v>
      </c>
      <c r="CI106" s="519">
        <f t="shared" si="166"/>
        <v>0</v>
      </c>
      <c r="CJ106" s="519">
        <f t="shared" si="166"/>
        <v>57.86999999999999</v>
      </c>
      <c r="CK106" s="519">
        <f t="shared" si="166"/>
        <v>0</v>
      </c>
      <c r="CL106" s="519">
        <f t="shared" si="136"/>
        <v>57.598500000000001</v>
      </c>
      <c r="CM106" s="519">
        <f>SUM(CM107:CM122)</f>
        <v>0</v>
      </c>
      <c r="CN106" s="519">
        <f>SUM(CN107:CN122)</f>
        <v>0</v>
      </c>
      <c r="CO106" s="207">
        <f t="shared" si="60"/>
        <v>57.598500000000001</v>
      </c>
      <c r="CP106" s="207"/>
      <c r="CQ106" s="208">
        <f t="shared" si="3"/>
        <v>68.695558800000001</v>
      </c>
      <c r="CR106" s="547">
        <f t="shared" si="137"/>
        <v>0</v>
      </c>
      <c r="CS106" s="547"/>
      <c r="CT106" s="547"/>
      <c r="CU106" s="547"/>
      <c r="CV106" s="547"/>
      <c r="CW106" s="547"/>
      <c r="CX106" s="547"/>
    </row>
    <row r="107" spans="1:102" ht="36" customHeight="1" x14ac:dyDescent="0.25">
      <c r="A107" s="46"/>
      <c r="B107" s="288" t="s">
        <v>822</v>
      </c>
      <c r="C107" s="50" t="s">
        <v>806</v>
      </c>
      <c r="D107" s="332"/>
      <c r="E107" s="332">
        <v>2020</v>
      </c>
      <c r="F107" s="332">
        <v>2020</v>
      </c>
      <c r="G107" s="332"/>
      <c r="H107" s="332"/>
      <c r="I107" s="284">
        <f t="shared" si="127"/>
        <v>2.34</v>
      </c>
      <c r="J107" s="332"/>
      <c r="K107" s="332"/>
      <c r="L107" s="284">
        <f t="shared" si="109"/>
        <v>2.34</v>
      </c>
      <c r="M107" s="332"/>
      <c r="N107" s="332"/>
      <c r="O107" s="207">
        <f t="shared" si="128"/>
        <v>6.7329996000000003</v>
      </c>
      <c r="P107" s="126"/>
      <c r="Q107" s="126"/>
      <c r="R107" s="126"/>
      <c r="S107" s="126"/>
      <c r="T107" s="207">
        <f t="shared" si="129"/>
        <v>2.34</v>
      </c>
      <c r="U107" s="207">
        <f t="shared" si="130"/>
        <v>2.34</v>
      </c>
      <c r="V107" s="332">
        <f t="shared" si="131"/>
        <v>-4.3929996000000004</v>
      </c>
      <c r="W107" s="332">
        <f t="shared" si="132"/>
        <v>-4.3929996000000004</v>
      </c>
      <c r="X107" s="332">
        <f t="shared" si="133"/>
        <v>-4.3929996000000004</v>
      </c>
      <c r="Y107" s="332"/>
      <c r="Z107" s="332"/>
      <c r="AA107" s="332"/>
      <c r="AB107" s="207"/>
      <c r="AC107" s="332"/>
      <c r="AD107" s="332"/>
      <c r="AE107" s="332"/>
      <c r="AF107" s="332"/>
      <c r="AG107" s="332"/>
      <c r="AH107" s="332"/>
      <c r="AI107" s="284">
        <v>2.34</v>
      </c>
      <c r="AJ107" s="126"/>
      <c r="AK107" s="126"/>
      <c r="AL107" s="332">
        <v>2.34</v>
      </c>
      <c r="AM107" s="126"/>
      <c r="AN107" s="126">
        <v>6.7329996000000003</v>
      </c>
      <c r="AO107" s="126"/>
      <c r="AP107" s="126"/>
      <c r="AQ107" s="126">
        <v>6.7329996000000003</v>
      </c>
      <c r="AR107" s="126"/>
      <c r="AS107" s="284">
        <v>0</v>
      </c>
      <c r="AT107" s="126"/>
      <c r="AU107" s="126"/>
      <c r="AV107" s="126"/>
      <c r="AW107" s="126"/>
      <c r="AX107" s="284">
        <v>0</v>
      </c>
      <c r="AY107" s="126"/>
      <c r="AZ107" s="126"/>
      <c r="BA107" s="126"/>
      <c r="BB107" s="126"/>
      <c r="BC107" s="284">
        <f>BF107</f>
        <v>0</v>
      </c>
      <c r="BD107" s="126"/>
      <c r="BE107" s="126"/>
      <c r="BF107" s="126">
        <v>0</v>
      </c>
      <c r="BG107" s="126"/>
      <c r="BH107" s="207">
        <f>'3'!AH107*1.2</f>
        <v>0</v>
      </c>
      <c r="BI107" s="207"/>
      <c r="BJ107" s="207"/>
      <c r="BK107" s="207">
        <f t="shared" ref="BK107:BK122" si="167">BH107</f>
        <v>0</v>
      </c>
      <c r="BL107" s="207"/>
      <c r="BM107" s="207">
        <v>0</v>
      </c>
      <c r="BN107" s="207"/>
      <c r="BO107" s="207"/>
      <c r="BP107" s="207"/>
      <c r="BQ107" s="207"/>
      <c r="BR107" s="207">
        <f>'3'!AR107*1.2</f>
        <v>0</v>
      </c>
      <c r="BS107" s="207"/>
      <c r="BT107" s="207"/>
      <c r="BU107" s="207">
        <f t="shared" ref="BU107:BU115" si="168">BR107</f>
        <v>0</v>
      </c>
      <c r="BV107" s="207"/>
      <c r="BW107" s="207">
        <v>0</v>
      </c>
      <c r="BX107" s="207"/>
      <c r="BY107" s="207"/>
      <c r="BZ107" s="207"/>
      <c r="CA107" s="207"/>
      <c r="CB107" s="207">
        <f>'3'!BB107*1.2</f>
        <v>0</v>
      </c>
      <c r="CC107" s="207"/>
      <c r="CD107" s="207"/>
      <c r="CE107" s="207">
        <f t="shared" ref="CE107:CE115" si="169">CB107</f>
        <v>0</v>
      </c>
      <c r="CF107" s="207"/>
      <c r="CG107" s="207">
        <f t="shared" ref="CG107:CG135" si="170">CJ107</f>
        <v>2.34</v>
      </c>
      <c r="CH107" s="207"/>
      <c r="CI107" s="207"/>
      <c r="CJ107" s="207">
        <f t="shared" si="162"/>
        <v>2.34</v>
      </c>
      <c r="CK107" s="207"/>
      <c r="CL107" s="207">
        <f t="shared" si="136"/>
        <v>2.34</v>
      </c>
      <c r="CM107" s="207"/>
      <c r="CN107" s="207"/>
      <c r="CO107" s="207">
        <f t="shared" si="60"/>
        <v>2.34</v>
      </c>
      <c r="CP107" s="207"/>
      <c r="CQ107" s="208">
        <f t="shared" si="3"/>
        <v>6.7329996000000003</v>
      </c>
      <c r="CR107" s="547">
        <f t="shared" si="137"/>
        <v>0</v>
      </c>
      <c r="CS107" s="547"/>
      <c r="CT107" s="547"/>
      <c r="CU107" s="547"/>
      <c r="CV107" s="547"/>
      <c r="CW107" s="547"/>
      <c r="CX107" s="547"/>
    </row>
    <row r="108" spans="1:102" ht="31.5" x14ac:dyDescent="0.25">
      <c r="A108" s="46"/>
      <c r="B108" s="288" t="s">
        <v>823</v>
      </c>
      <c r="C108" s="50" t="s">
        <v>806</v>
      </c>
      <c r="D108" s="332"/>
      <c r="E108" s="332">
        <v>2020</v>
      </c>
      <c r="F108" s="332">
        <v>2020</v>
      </c>
      <c r="G108" s="332"/>
      <c r="H108" s="332"/>
      <c r="I108" s="332">
        <f t="shared" si="127"/>
        <v>6.24</v>
      </c>
      <c r="J108" s="332"/>
      <c r="K108" s="332"/>
      <c r="L108" s="284">
        <f t="shared" si="109"/>
        <v>6.24</v>
      </c>
      <c r="M108" s="332"/>
      <c r="N108" s="332"/>
      <c r="O108" s="207">
        <f t="shared" si="128"/>
        <v>3.5034191999999997</v>
      </c>
      <c r="P108" s="126"/>
      <c r="Q108" s="126"/>
      <c r="R108" s="126"/>
      <c r="S108" s="126"/>
      <c r="T108" s="207">
        <f t="shared" si="129"/>
        <v>6.24</v>
      </c>
      <c r="U108" s="207">
        <f t="shared" si="130"/>
        <v>6.24</v>
      </c>
      <c r="V108" s="332">
        <f t="shared" si="131"/>
        <v>2.7365808000000005</v>
      </c>
      <c r="W108" s="332">
        <f t="shared" si="132"/>
        <v>2.7365808000000005</v>
      </c>
      <c r="X108" s="332">
        <f t="shared" si="133"/>
        <v>2.7365808000000005</v>
      </c>
      <c r="Y108" s="332"/>
      <c r="Z108" s="332"/>
      <c r="AA108" s="332"/>
      <c r="AB108" s="207"/>
      <c r="AC108" s="332"/>
      <c r="AD108" s="332"/>
      <c r="AE108" s="332"/>
      <c r="AF108" s="332"/>
      <c r="AG108" s="332"/>
      <c r="AH108" s="332"/>
      <c r="AI108" s="284">
        <v>6.24</v>
      </c>
      <c r="AJ108" s="126"/>
      <c r="AK108" s="126"/>
      <c r="AL108" s="332">
        <v>6.24</v>
      </c>
      <c r="AM108" s="126"/>
      <c r="AN108" s="126">
        <v>3.5034191999999997</v>
      </c>
      <c r="AO108" s="126"/>
      <c r="AP108" s="126"/>
      <c r="AQ108" s="126">
        <v>3.5034191999999997</v>
      </c>
      <c r="AR108" s="126"/>
      <c r="AS108" s="284">
        <v>0</v>
      </c>
      <c r="AT108" s="126"/>
      <c r="AU108" s="126"/>
      <c r="AV108" s="126"/>
      <c r="AW108" s="126"/>
      <c r="AX108" s="284">
        <v>0</v>
      </c>
      <c r="AY108" s="126"/>
      <c r="AZ108" s="126"/>
      <c r="BA108" s="126"/>
      <c r="BB108" s="126"/>
      <c r="BC108" s="284">
        <f t="shared" ref="BC108:BC122" si="171">BF108</f>
        <v>0</v>
      </c>
      <c r="BD108" s="126"/>
      <c r="BE108" s="126"/>
      <c r="BF108" s="126">
        <v>0</v>
      </c>
      <c r="BG108" s="126"/>
      <c r="BH108" s="207">
        <f>'3'!AH108*1.2</f>
        <v>0</v>
      </c>
      <c r="BI108" s="207"/>
      <c r="BJ108" s="207"/>
      <c r="BK108" s="207">
        <f t="shared" si="167"/>
        <v>0</v>
      </c>
      <c r="BL108" s="207"/>
      <c r="BM108" s="207">
        <v>0</v>
      </c>
      <c r="BN108" s="207"/>
      <c r="BO108" s="207"/>
      <c r="BP108" s="207"/>
      <c r="BQ108" s="207"/>
      <c r="BR108" s="207">
        <f>'3'!AR108*1.2</f>
        <v>0</v>
      </c>
      <c r="BS108" s="207"/>
      <c r="BT108" s="207"/>
      <c r="BU108" s="207">
        <f t="shared" si="168"/>
        <v>0</v>
      </c>
      <c r="BV108" s="207"/>
      <c r="BW108" s="207">
        <v>0</v>
      </c>
      <c r="BX108" s="207"/>
      <c r="BY108" s="207"/>
      <c r="BZ108" s="207"/>
      <c r="CA108" s="207"/>
      <c r="CB108" s="207">
        <f>'3'!BB108*1.2</f>
        <v>0</v>
      </c>
      <c r="CC108" s="207"/>
      <c r="CD108" s="207"/>
      <c r="CE108" s="207">
        <f t="shared" si="169"/>
        <v>0</v>
      </c>
      <c r="CF108" s="207"/>
      <c r="CG108" s="207">
        <f t="shared" si="170"/>
        <v>6.24</v>
      </c>
      <c r="CH108" s="207"/>
      <c r="CI108" s="207"/>
      <c r="CJ108" s="207">
        <f t="shared" si="162"/>
        <v>6.24</v>
      </c>
      <c r="CK108" s="207"/>
      <c r="CL108" s="207">
        <f t="shared" si="136"/>
        <v>6.24</v>
      </c>
      <c r="CM108" s="207"/>
      <c r="CN108" s="207"/>
      <c r="CO108" s="207">
        <f t="shared" si="60"/>
        <v>6.24</v>
      </c>
      <c r="CP108" s="207"/>
      <c r="CQ108" s="208">
        <f t="shared" si="3"/>
        <v>3.5034191999999997</v>
      </c>
      <c r="CR108" s="547">
        <f t="shared" si="137"/>
        <v>0</v>
      </c>
      <c r="CS108" s="547"/>
      <c r="CT108" s="547"/>
      <c r="CU108" s="547"/>
      <c r="CV108" s="547"/>
      <c r="CW108" s="547"/>
      <c r="CX108" s="547"/>
    </row>
    <row r="109" spans="1:102" ht="47.25" x14ac:dyDescent="0.25">
      <c r="A109" s="46"/>
      <c r="B109" s="288" t="s">
        <v>824</v>
      </c>
      <c r="C109" s="50" t="s">
        <v>806</v>
      </c>
      <c r="D109" s="332"/>
      <c r="E109" s="332">
        <v>2020</v>
      </c>
      <c r="F109" s="332">
        <v>2020</v>
      </c>
      <c r="G109" s="332"/>
      <c r="H109" s="332"/>
      <c r="I109" s="332">
        <f t="shared" si="127"/>
        <v>3.6</v>
      </c>
      <c r="J109" s="332"/>
      <c r="K109" s="332"/>
      <c r="L109" s="284">
        <f t="shared" si="109"/>
        <v>3.6</v>
      </c>
      <c r="M109" s="332"/>
      <c r="N109" s="332"/>
      <c r="O109" s="207">
        <f t="shared" si="128"/>
        <v>2.6008199999999997</v>
      </c>
      <c r="P109" s="126"/>
      <c r="Q109" s="126"/>
      <c r="R109" s="126"/>
      <c r="S109" s="126"/>
      <c r="T109" s="207">
        <f t="shared" si="129"/>
        <v>3.6</v>
      </c>
      <c r="U109" s="207">
        <f t="shared" si="130"/>
        <v>3.6</v>
      </c>
      <c r="V109" s="332">
        <f t="shared" si="131"/>
        <v>0.9991800000000004</v>
      </c>
      <c r="W109" s="332">
        <f t="shared" si="132"/>
        <v>0.9991800000000004</v>
      </c>
      <c r="X109" s="332">
        <f t="shared" si="133"/>
        <v>0.9991800000000004</v>
      </c>
      <c r="Y109" s="332"/>
      <c r="Z109" s="332"/>
      <c r="AA109" s="332"/>
      <c r="AB109" s="207"/>
      <c r="AC109" s="332"/>
      <c r="AD109" s="332"/>
      <c r="AE109" s="332"/>
      <c r="AF109" s="332"/>
      <c r="AG109" s="332"/>
      <c r="AH109" s="332"/>
      <c r="AI109" s="284">
        <v>3.6</v>
      </c>
      <c r="AJ109" s="126"/>
      <c r="AK109" s="126"/>
      <c r="AL109" s="332">
        <v>3.6</v>
      </c>
      <c r="AM109" s="126"/>
      <c r="AN109" s="126">
        <v>2.6008199999999997</v>
      </c>
      <c r="AO109" s="126"/>
      <c r="AP109" s="126"/>
      <c r="AQ109" s="126">
        <v>2.6008199999999997</v>
      </c>
      <c r="AR109" s="126"/>
      <c r="AS109" s="284">
        <v>0</v>
      </c>
      <c r="AT109" s="126"/>
      <c r="AU109" s="126"/>
      <c r="AV109" s="126"/>
      <c r="AW109" s="126"/>
      <c r="AX109" s="284">
        <v>0</v>
      </c>
      <c r="AY109" s="126"/>
      <c r="AZ109" s="126"/>
      <c r="BA109" s="126"/>
      <c r="BB109" s="126"/>
      <c r="BC109" s="284">
        <f t="shared" si="171"/>
        <v>0</v>
      </c>
      <c r="BD109" s="126"/>
      <c r="BE109" s="126"/>
      <c r="BF109" s="126">
        <v>0</v>
      </c>
      <c r="BG109" s="126"/>
      <c r="BH109" s="207">
        <f>'3'!AH109*1.2</f>
        <v>0</v>
      </c>
      <c r="BI109" s="207"/>
      <c r="BJ109" s="207"/>
      <c r="BK109" s="207">
        <f t="shared" si="167"/>
        <v>0</v>
      </c>
      <c r="BL109" s="207"/>
      <c r="BM109" s="207">
        <v>0</v>
      </c>
      <c r="BN109" s="207"/>
      <c r="BO109" s="207"/>
      <c r="BP109" s="207"/>
      <c r="BQ109" s="207"/>
      <c r="BR109" s="207">
        <f>'3'!AR109*1.2</f>
        <v>0</v>
      </c>
      <c r="BS109" s="207"/>
      <c r="BT109" s="207"/>
      <c r="BU109" s="207">
        <f t="shared" si="168"/>
        <v>0</v>
      </c>
      <c r="BV109" s="207"/>
      <c r="BW109" s="207">
        <v>0</v>
      </c>
      <c r="BX109" s="207"/>
      <c r="BY109" s="207"/>
      <c r="BZ109" s="207"/>
      <c r="CA109" s="207"/>
      <c r="CB109" s="207">
        <f>'3'!BB109*1.2</f>
        <v>0</v>
      </c>
      <c r="CC109" s="207"/>
      <c r="CD109" s="207"/>
      <c r="CE109" s="207">
        <f t="shared" si="169"/>
        <v>0</v>
      </c>
      <c r="CF109" s="207"/>
      <c r="CG109" s="207">
        <f t="shared" si="170"/>
        <v>3.6</v>
      </c>
      <c r="CH109" s="207"/>
      <c r="CI109" s="207"/>
      <c r="CJ109" s="207">
        <f t="shared" si="162"/>
        <v>3.6</v>
      </c>
      <c r="CK109" s="207"/>
      <c r="CL109" s="207">
        <f t="shared" si="136"/>
        <v>3.6</v>
      </c>
      <c r="CM109" s="207"/>
      <c r="CN109" s="207"/>
      <c r="CO109" s="207">
        <f t="shared" si="60"/>
        <v>3.6</v>
      </c>
      <c r="CP109" s="207"/>
      <c r="CQ109" s="208">
        <f t="shared" ref="CQ109:CQ135" si="172">AN109+BC109+BH109+BR109+CB109</f>
        <v>2.6008199999999997</v>
      </c>
      <c r="CR109" s="547">
        <f t="shared" si="137"/>
        <v>0</v>
      </c>
      <c r="CS109" s="547"/>
      <c r="CT109" s="547"/>
      <c r="CU109" s="547"/>
      <c r="CV109" s="547"/>
      <c r="CW109" s="547"/>
      <c r="CX109" s="547"/>
    </row>
    <row r="110" spans="1:102" x14ac:dyDescent="0.25">
      <c r="A110" s="46"/>
      <c r="B110" s="288" t="s">
        <v>821</v>
      </c>
      <c r="C110" s="50" t="s">
        <v>806</v>
      </c>
      <c r="D110" s="332"/>
      <c r="E110" s="332">
        <v>2020</v>
      </c>
      <c r="F110" s="332">
        <v>2020</v>
      </c>
      <c r="G110" s="332"/>
      <c r="H110" s="332"/>
      <c r="I110" s="332">
        <f t="shared" si="127"/>
        <v>3</v>
      </c>
      <c r="J110" s="332"/>
      <c r="K110" s="332"/>
      <c r="L110" s="284">
        <f t="shared" si="109"/>
        <v>3</v>
      </c>
      <c r="M110" s="332"/>
      <c r="N110" s="332"/>
      <c r="O110" s="207">
        <f t="shared" si="128"/>
        <v>2.4868199999999994</v>
      </c>
      <c r="P110" s="126"/>
      <c r="Q110" s="126"/>
      <c r="R110" s="126"/>
      <c r="S110" s="126"/>
      <c r="T110" s="207">
        <f t="shared" si="129"/>
        <v>3</v>
      </c>
      <c r="U110" s="207">
        <f t="shared" si="130"/>
        <v>3</v>
      </c>
      <c r="V110" s="332">
        <f t="shared" si="131"/>
        <v>0.51318000000000064</v>
      </c>
      <c r="W110" s="332">
        <f t="shared" si="132"/>
        <v>0.51318000000000064</v>
      </c>
      <c r="X110" s="332">
        <f t="shared" si="133"/>
        <v>0.51318000000000064</v>
      </c>
      <c r="Y110" s="332"/>
      <c r="Z110" s="332"/>
      <c r="AA110" s="332"/>
      <c r="AB110" s="207"/>
      <c r="AC110" s="332"/>
      <c r="AD110" s="332"/>
      <c r="AE110" s="332"/>
      <c r="AF110" s="332"/>
      <c r="AG110" s="332"/>
      <c r="AH110" s="332"/>
      <c r="AI110" s="284">
        <v>3</v>
      </c>
      <c r="AJ110" s="126"/>
      <c r="AK110" s="126"/>
      <c r="AL110" s="332">
        <v>3</v>
      </c>
      <c r="AM110" s="126"/>
      <c r="AN110" s="126">
        <v>2.4868199999999994</v>
      </c>
      <c r="AO110" s="126"/>
      <c r="AP110" s="126"/>
      <c r="AQ110" s="126">
        <v>2.4868199999999994</v>
      </c>
      <c r="AR110" s="126"/>
      <c r="AS110" s="284">
        <v>0</v>
      </c>
      <c r="AT110" s="126"/>
      <c r="AU110" s="126"/>
      <c r="AV110" s="126"/>
      <c r="AW110" s="126"/>
      <c r="AX110" s="284">
        <v>0</v>
      </c>
      <c r="AY110" s="126"/>
      <c r="AZ110" s="126"/>
      <c r="BA110" s="126"/>
      <c r="BB110" s="126"/>
      <c r="BC110" s="284">
        <f t="shared" si="171"/>
        <v>0</v>
      </c>
      <c r="BD110" s="126"/>
      <c r="BE110" s="126"/>
      <c r="BF110" s="126">
        <v>0</v>
      </c>
      <c r="BG110" s="126"/>
      <c r="BH110" s="207">
        <f>'3'!AH110*1.2</f>
        <v>0</v>
      </c>
      <c r="BI110" s="207"/>
      <c r="BJ110" s="207"/>
      <c r="BK110" s="207">
        <f t="shared" si="167"/>
        <v>0</v>
      </c>
      <c r="BL110" s="207"/>
      <c r="BM110" s="207">
        <v>0</v>
      </c>
      <c r="BN110" s="207"/>
      <c r="BO110" s="207"/>
      <c r="BP110" s="207"/>
      <c r="BQ110" s="207"/>
      <c r="BR110" s="207">
        <f>'3'!AR110*1.2</f>
        <v>0</v>
      </c>
      <c r="BS110" s="207"/>
      <c r="BT110" s="207"/>
      <c r="BU110" s="207">
        <f t="shared" si="168"/>
        <v>0</v>
      </c>
      <c r="BV110" s="207"/>
      <c r="BW110" s="207">
        <v>0</v>
      </c>
      <c r="BX110" s="207"/>
      <c r="BY110" s="207"/>
      <c r="BZ110" s="207"/>
      <c r="CA110" s="207"/>
      <c r="CB110" s="207">
        <f>'3'!BB110*1.2</f>
        <v>0</v>
      </c>
      <c r="CC110" s="207"/>
      <c r="CD110" s="207"/>
      <c r="CE110" s="207">
        <f t="shared" si="169"/>
        <v>0</v>
      </c>
      <c r="CF110" s="207"/>
      <c r="CG110" s="207">
        <f t="shared" si="170"/>
        <v>3</v>
      </c>
      <c r="CH110" s="207"/>
      <c r="CI110" s="207"/>
      <c r="CJ110" s="207">
        <f t="shared" si="162"/>
        <v>3</v>
      </c>
      <c r="CK110" s="207"/>
      <c r="CL110" s="207">
        <f t="shared" si="136"/>
        <v>3</v>
      </c>
      <c r="CM110" s="207"/>
      <c r="CN110" s="207"/>
      <c r="CO110" s="207">
        <f t="shared" si="60"/>
        <v>3</v>
      </c>
      <c r="CP110" s="207"/>
      <c r="CQ110" s="208">
        <f t="shared" si="172"/>
        <v>2.4868199999999994</v>
      </c>
      <c r="CR110" s="547">
        <f t="shared" si="137"/>
        <v>0</v>
      </c>
      <c r="CS110" s="547"/>
      <c r="CT110" s="547"/>
      <c r="CU110" s="547"/>
      <c r="CV110" s="547"/>
      <c r="CW110" s="547"/>
      <c r="CX110" s="547"/>
    </row>
    <row r="111" spans="1:102" x14ac:dyDescent="0.25">
      <c r="A111" s="46"/>
      <c r="B111" s="288" t="s">
        <v>850</v>
      </c>
      <c r="C111" s="50" t="s">
        <v>809</v>
      </c>
      <c r="D111" s="332"/>
      <c r="E111" s="332">
        <v>2021</v>
      </c>
      <c r="F111" s="332">
        <v>2021</v>
      </c>
      <c r="G111" s="332"/>
      <c r="H111" s="332"/>
      <c r="I111" s="332">
        <f t="shared" si="127"/>
        <v>1.2</v>
      </c>
      <c r="J111" s="332"/>
      <c r="K111" s="332"/>
      <c r="L111" s="284">
        <f t="shared" si="109"/>
        <v>1.2</v>
      </c>
      <c r="M111" s="332"/>
      <c r="N111" s="332"/>
      <c r="O111" s="207">
        <f t="shared" si="128"/>
        <v>1.0004991999999999</v>
      </c>
      <c r="P111" s="126"/>
      <c r="Q111" s="126"/>
      <c r="R111" s="126"/>
      <c r="S111" s="126"/>
      <c r="T111" s="207">
        <f t="shared" si="129"/>
        <v>1.2</v>
      </c>
      <c r="U111" s="207">
        <f t="shared" si="130"/>
        <v>1.2</v>
      </c>
      <c r="V111" s="332">
        <f t="shared" si="131"/>
        <v>1.2</v>
      </c>
      <c r="W111" s="332">
        <f t="shared" si="132"/>
        <v>0.19950080000000003</v>
      </c>
      <c r="X111" s="332">
        <f t="shared" si="133"/>
        <v>0.19950080000000003</v>
      </c>
      <c r="Y111" s="332"/>
      <c r="Z111" s="332"/>
      <c r="AA111" s="332"/>
      <c r="AB111" s="207"/>
      <c r="AC111" s="332"/>
      <c r="AD111" s="332"/>
      <c r="AE111" s="332"/>
      <c r="AF111" s="332"/>
      <c r="AG111" s="332"/>
      <c r="AH111" s="332"/>
      <c r="AI111" s="284">
        <v>0</v>
      </c>
      <c r="AJ111" s="126"/>
      <c r="AK111" s="126"/>
      <c r="AL111" s="126"/>
      <c r="AM111" s="126"/>
      <c r="AN111" s="126">
        <v>0</v>
      </c>
      <c r="AO111" s="126"/>
      <c r="AP111" s="126"/>
      <c r="AQ111" s="126">
        <v>0</v>
      </c>
      <c r="AR111" s="126"/>
      <c r="AS111" s="284">
        <v>1.2</v>
      </c>
      <c r="AT111" s="126"/>
      <c r="AU111" s="126"/>
      <c r="AV111" s="332">
        <v>1.2</v>
      </c>
      <c r="AW111" s="126"/>
      <c r="AX111" s="284">
        <f>BA111</f>
        <v>1.0004991999999999</v>
      </c>
      <c r="AY111" s="126"/>
      <c r="AZ111" s="126"/>
      <c r="BA111" s="207">
        <f>0.831666*1.2+0.0025</f>
        <v>1.0004991999999999</v>
      </c>
      <c r="BB111" s="126"/>
      <c r="BC111" s="284">
        <f t="shared" si="171"/>
        <v>0</v>
      </c>
      <c r="BD111" s="126"/>
      <c r="BE111" s="126"/>
      <c r="BF111" s="126">
        <v>0</v>
      </c>
      <c r="BG111" s="126"/>
      <c r="BH111" s="207">
        <f>'3'!AH111*1.2</f>
        <v>0</v>
      </c>
      <c r="BI111" s="207"/>
      <c r="BJ111" s="207"/>
      <c r="BK111" s="207">
        <f t="shared" si="167"/>
        <v>0</v>
      </c>
      <c r="BL111" s="207"/>
      <c r="BM111" s="207">
        <v>0</v>
      </c>
      <c r="BN111" s="207"/>
      <c r="BO111" s="207"/>
      <c r="BP111" s="207"/>
      <c r="BQ111" s="207"/>
      <c r="BR111" s="207">
        <f>'3'!AR111*1.2</f>
        <v>0</v>
      </c>
      <c r="BS111" s="207"/>
      <c r="BT111" s="207"/>
      <c r="BU111" s="207">
        <f t="shared" si="168"/>
        <v>0</v>
      </c>
      <c r="BV111" s="207"/>
      <c r="BW111" s="207">
        <v>0</v>
      </c>
      <c r="BX111" s="207"/>
      <c r="BY111" s="207"/>
      <c r="BZ111" s="207"/>
      <c r="CA111" s="207"/>
      <c r="CB111" s="207">
        <f>'3'!BB111*1.2</f>
        <v>0</v>
      </c>
      <c r="CC111" s="207"/>
      <c r="CD111" s="207"/>
      <c r="CE111" s="207">
        <f t="shared" si="169"/>
        <v>0</v>
      </c>
      <c r="CF111" s="207"/>
      <c r="CG111" s="207">
        <f t="shared" si="170"/>
        <v>1.2</v>
      </c>
      <c r="CH111" s="207"/>
      <c r="CI111" s="207"/>
      <c r="CJ111" s="207">
        <f t="shared" si="162"/>
        <v>1.2</v>
      </c>
      <c r="CK111" s="207"/>
      <c r="CL111" s="207">
        <f t="shared" si="136"/>
        <v>1.2</v>
      </c>
      <c r="CM111" s="207"/>
      <c r="CN111" s="207"/>
      <c r="CO111" s="207">
        <f t="shared" si="60"/>
        <v>1.2</v>
      </c>
      <c r="CP111" s="207"/>
      <c r="CQ111" s="208">
        <f t="shared" si="172"/>
        <v>0</v>
      </c>
      <c r="CR111" s="547">
        <f t="shared" si="137"/>
        <v>0</v>
      </c>
      <c r="CS111" s="547"/>
      <c r="CT111" s="547"/>
      <c r="CU111" s="547"/>
      <c r="CV111" s="547"/>
      <c r="CW111" s="547"/>
      <c r="CX111" s="547"/>
    </row>
    <row r="112" spans="1:102" ht="31.5" x14ac:dyDescent="0.25">
      <c r="A112" s="46"/>
      <c r="B112" s="288" t="s">
        <v>851</v>
      </c>
      <c r="C112" s="50" t="s">
        <v>809</v>
      </c>
      <c r="D112" s="332"/>
      <c r="E112" s="332">
        <v>2021</v>
      </c>
      <c r="F112" s="332">
        <v>2021</v>
      </c>
      <c r="G112" s="332"/>
      <c r="H112" s="332"/>
      <c r="I112" s="332">
        <f t="shared" si="127"/>
        <v>5.04</v>
      </c>
      <c r="J112" s="332"/>
      <c r="K112" s="332"/>
      <c r="L112" s="284">
        <f t="shared" si="109"/>
        <v>5.04</v>
      </c>
      <c r="M112" s="332"/>
      <c r="N112" s="332"/>
      <c r="O112" s="207">
        <f t="shared" si="128"/>
        <v>6.2605000000000004</v>
      </c>
      <c r="P112" s="126"/>
      <c r="Q112" s="126"/>
      <c r="R112" s="126"/>
      <c r="S112" s="126"/>
      <c r="T112" s="207">
        <f t="shared" si="129"/>
        <v>5.04</v>
      </c>
      <c r="U112" s="207">
        <f t="shared" si="130"/>
        <v>5.04</v>
      </c>
      <c r="V112" s="332">
        <f t="shared" si="131"/>
        <v>5.04</v>
      </c>
      <c r="W112" s="332">
        <f t="shared" si="132"/>
        <v>-1.2205000000000004</v>
      </c>
      <c r="X112" s="332">
        <f t="shared" si="133"/>
        <v>-1.2205000000000004</v>
      </c>
      <c r="Y112" s="332"/>
      <c r="Z112" s="332"/>
      <c r="AA112" s="332"/>
      <c r="AB112" s="207"/>
      <c r="AC112" s="332"/>
      <c r="AD112" s="332"/>
      <c r="AE112" s="332"/>
      <c r="AF112" s="332"/>
      <c r="AG112" s="332"/>
      <c r="AH112" s="332"/>
      <c r="AI112" s="284">
        <v>0</v>
      </c>
      <c r="AJ112" s="126"/>
      <c r="AK112" s="126"/>
      <c r="AL112" s="126"/>
      <c r="AM112" s="126"/>
      <c r="AN112" s="126">
        <v>0</v>
      </c>
      <c r="AO112" s="126"/>
      <c r="AP112" s="126"/>
      <c r="AQ112" s="126">
        <v>0</v>
      </c>
      <c r="AR112" s="126"/>
      <c r="AS112" s="284">
        <v>5.04</v>
      </c>
      <c r="AT112" s="126"/>
      <c r="AU112" s="126"/>
      <c r="AV112" s="332">
        <v>5.04</v>
      </c>
      <c r="AW112" s="126"/>
      <c r="AX112" s="284">
        <f t="shared" ref="AX112:AX114" si="173">BA112</f>
        <v>6.2605000000000004</v>
      </c>
      <c r="AY112" s="126"/>
      <c r="AZ112" s="126"/>
      <c r="BA112" s="207">
        <f>5.215*1.2+0.0025</f>
        <v>6.2605000000000004</v>
      </c>
      <c r="BB112" s="126"/>
      <c r="BC112" s="284">
        <f t="shared" si="171"/>
        <v>0</v>
      </c>
      <c r="BD112" s="126"/>
      <c r="BE112" s="126"/>
      <c r="BF112" s="126">
        <v>0</v>
      </c>
      <c r="BG112" s="126"/>
      <c r="BH112" s="207">
        <f>'3'!AH112*1.2</f>
        <v>0</v>
      </c>
      <c r="BI112" s="207"/>
      <c r="BJ112" s="207"/>
      <c r="BK112" s="207">
        <f t="shared" si="167"/>
        <v>0</v>
      </c>
      <c r="BL112" s="207"/>
      <c r="BM112" s="207">
        <v>0</v>
      </c>
      <c r="BN112" s="207"/>
      <c r="BO112" s="207"/>
      <c r="BP112" s="207"/>
      <c r="BQ112" s="207"/>
      <c r="BR112" s="207">
        <f>'3'!AR112*1.2</f>
        <v>0</v>
      </c>
      <c r="BS112" s="207"/>
      <c r="BT112" s="207"/>
      <c r="BU112" s="207">
        <f t="shared" si="168"/>
        <v>0</v>
      </c>
      <c r="BV112" s="207"/>
      <c r="BW112" s="207">
        <v>0</v>
      </c>
      <c r="BX112" s="207"/>
      <c r="BY112" s="207"/>
      <c r="BZ112" s="207"/>
      <c r="CA112" s="207"/>
      <c r="CB112" s="207">
        <f>'3'!BB112*1.2</f>
        <v>0</v>
      </c>
      <c r="CC112" s="207"/>
      <c r="CD112" s="207"/>
      <c r="CE112" s="207">
        <f t="shared" si="169"/>
        <v>0</v>
      </c>
      <c r="CF112" s="207"/>
      <c r="CG112" s="207">
        <f t="shared" si="170"/>
        <v>5.04</v>
      </c>
      <c r="CH112" s="207"/>
      <c r="CI112" s="207"/>
      <c r="CJ112" s="207">
        <f t="shared" si="162"/>
        <v>5.04</v>
      </c>
      <c r="CK112" s="207"/>
      <c r="CL112" s="207">
        <f t="shared" si="136"/>
        <v>5.04</v>
      </c>
      <c r="CM112" s="207"/>
      <c r="CN112" s="207"/>
      <c r="CO112" s="207">
        <f t="shared" si="60"/>
        <v>5.04</v>
      </c>
      <c r="CP112" s="207"/>
      <c r="CQ112" s="208">
        <f t="shared" si="172"/>
        <v>0</v>
      </c>
      <c r="CR112" s="547">
        <f t="shared" si="137"/>
        <v>0</v>
      </c>
      <c r="CS112" s="547"/>
      <c r="CT112" s="547"/>
      <c r="CU112" s="547"/>
      <c r="CV112" s="547"/>
      <c r="CW112" s="547"/>
      <c r="CX112" s="547"/>
    </row>
    <row r="113" spans="1:102" ht="31.5" x14ac:dyDescent="0.25">
      <c r="A113" s="46"/>
      <c r="B113" s="346" t="s">
        <v>955</v>
      </c>
      <c r="C113" s="50" t="s">
        <v>809</v>
      </c>
      <c r="D113" s="332"/>
      <c r="E113" s="332">
        <v>2021</v>
      </c>
      <c r="F113" s="332">
        <v>2021</v>
      </c>
      <c r="G113" s="332"/>
      <c r="H113" s="332"/>
      <c r="I113" s="332">
        <f t="shared" si="127"/>
        <v>6.6</v>
      </c>
      <c r="J113" s="332"/>
      <c r="K113" s="332"/>
      <c r="L113" s="284">
        <f t="shared" si="109"/>
        <v>6.6</v>
      </c>
      <c r="M113" s="332"/>
      <c r="N113" s="332"/>
      <c r="O113" s="207">
        <f t="shared" si="128"/>
        <v>5.3223495999999999</v>
      </c>
      <c r="P113" s="126"/>
      <c r="Q113" s="126"/>
      <c r="R113" s="126"/>
      <c r="S113" s="126"/>
      <c r="T113" s="207">
        <f t="shared" si="129"/>
        <v>6.6</v>
      </c>
      <c r="U113" s="207">
        <f t="shared" si="130"/>
        <v>6.6</v>
      </c>
      <c r="V113" s="332">
        <f t="shared" si="131"/>
        <v>6.6</v>
      </c>
      <c r="W113" s="332">
        <f t="shared" si="132"/>
        <v>1.2776503999999997</v>
      </c>
      <c r="X113" s="332">
        <f t="shared" si="133"/>
        <v>1.2776503999999997</v>
      </c>
      <c r="Y113" s="332"/>
      <c r="Z113" s="332"/>
      <c r="AA113" s="332"/>
      <c r="AB113" s="207"/>
      <c r="AC113" s="332"/>
      <c r="AD113" s="332"/>
      <c r="AE113" s="332"/>
      <c r="AF113" s="332"/>
      <c r="AG113" s="332"/>
      <c r="AH113" s="332"/>
      <c r="AI113" s="284">
        <v>0</v>
      </c>
      <c r="AJ113" s="126"/>
      <c r="AK113" s="126"/>
      <c r="AL113" s="126"/>
      <c r="AM113" s="126"/>
      <c r="AN113" s="126">
        <v>0</v>
      </c>
      <c r="AO113" s="126"/>
      <c r="AP113" s="126"/>
      <c r="AQ113" s="126">
        <v>0</v>
      </c>
      <c r="AR113" s="126"/>
      <c r="AS113" s="284">
        <v>6.6</v>
      </c>
      <c r="AT113" s="126"/>
      <c r="AU113" s="126"/>
      <c r="AV113" s="332">
        <v>6.6</v>
      </c>
      <c r="AW113" s="126"/>
      <c r="AX113" s="284">
        <f t="shared" si="173"/>
        <v>5.3223495999999999</v>
      </c>
      <c r="AY113" s="126"/>
      <c r="AZ113" s="126"/>
      <c r="BA113" s="207">
        <f>4.433333*1.2+0.00235</f>
        <v>5.3223495999999999</v>
      </c>
      <c r="BB113" s="126"/>
      <c r="BC113" s="284">
        <f t="shared" si="171"/>
        <v>0</v>
      </c>
      <c r="BD113" s="126"/>
      <c r="BE113" s="126"/>
      <c r="BF113" s="126">
        <v>0</v>
      </c>
      <c r="BG113" s="126"/>
      <c r="BH113" s="207">
        <f>'3'!AH113*1.2</f>
        <v>0</v>
      </c>
      <c r="BI113" s="207"/>
      <c r="BJ113" s="207"/>
      <c r="BK113" s="207">
        <f t="shared" si="167"/>
        <v>0</v>
      </c>
      <c r="BL113" s="207"/>
      <c r="BM113" s="207">
        <v>0</v>
      </c>
      <c r="BN113" s="207"/>
      <c r="BO113" s="207"/>
      <c r="BP113" s="207"/>
      <c r="BQ113" s="207"/>
      <c r="BR113" s="207">
        <f>'3'!AR113*1.2</f>
        <v>0</v>
      </c>
      <c r="BS113" s="207"/>
      <c r="BT113" s="207"/>
      <c r="BU113" s="207">
        <f t="shared" si="168"/>
        <v>0</v>
      </c>
      <c r="BV113" s="207"/>
      <c r="BW113" s="207">
        <v>0</v>
      </c>
      <c r="BX113" s="207"/>
      <c r="BY113" s="207"/>
      <c r="BZ113" s="207"/>
      <c r="CA113" s="207"/>
      <c r="CB113" s="207">
        <f>'3'!BB113*1.2</f>
        <v>0</v>
      </c>
      <c r="CC113" s="207"/>
      <c r="CD113" s="207"/>
      <c r="CE113" s="207">
        <f t="shared" si="169"/>
        <v>0</v>
      </c>
      <c r="CF113" s="207"/>
      <c r="CG113" s="207">
        <f t="shared" si="170"/>
        <v>6.6</v>
      </c>
      <c r="CH113" s="207"/>
      <c r="CI113" s="207"/>
      <c r="CJ113" s="207">
        <f t="shared" si="162"/>
        <v>6.6</v>
      </c>
      <c r="CK113" s="207"/>
      <c r="CL113" s="207">
        <f t="shared" si="136"/>
        <v>6.6</v>
      </c>
      <c r="CM113" s="207"/>
      <c r="CN113" s="207"/>
      <c r="CO113" s="207">
        <f t="shared" si="60"/>
        <v>6.6</v>
      </c>
      <c r="CP113" s="207"/>
      <c r="CQ113" s="208">
        <f t="shared" si="172"/>
        <v>0</v>
      </c>
      <c r="CR113" s="547">
        <f t="shared" si="137"/>
        <v>0</v>
      </c>
      <c r="CS113" s="547"/>
      <c r="CT113" s="547"/>
      <c r="CU113" s="547"/>
      <c r="CV113" s="547"/>
      <c r="CW113" s="547"/>
      <c r="CX113" s="547"/>
    </row>
    <row r="114" spans="1:102" ht="33.75" customHeight="1" x14ac:dyDescent="0.25">
      <c r="A114" s="46"/>
      <c r="B114" s="346" t="s">
        <v>954</v>
      </c>
      <c r="C114" s="50" t="s">
        <v>809</v>
      </c>
      <c r="D114" s="332"/>
      <c r="E114" s="332">
        <v>2021</v>
      </c>
      <c r="F114" s="332">
        <v>2021</v>
      </c>
      <c r="G114" s="332"/>
      <c r="H114" s="332"/>
      <c r="I114" s="332">
        <f t="shared" si="127"/>
        <v>0.27600000000000002</v>
      </c>
      <c r="J114" s="332"/>
      <c r="K114" s="332"/>
      <c r="L114" s="284">
        <f t="shared" si="109"/>
        <v>0.27600000000000002</v>
      </c>
      <c r="M114" s="332"/>
      <c r="N114" s="332"/>
      <c r="O114" s="207">
        <f t="shared" si="128"/>
        <v>0.2749992</v>
      </c>
      <c r="P114" s="126"/>
      <c r="Q114" s="126"/>
      <c r="R114" s="126"/>
      <c r="S114" s="126"/>
      <c r="T114" s="207">
        <f t="shared" si="129"/>
        <v>0.27600000000000002</v>
      </c>
      <c r="U114" s="207">
        <f t="shared" si="130"/>
        <v>0.27600000000000002</v>
      </c>
      <c r="V114" s="332">
        <f t="shared" si="131"/>
        <v>0.27600000000000002</v>
      </c>
      <c r="W114" s="332">
        <f t="shared" si="132"/>
        <v>1.0008000000000239E-3</v>
      </c>
      <c r="X114" s="332">
        <f t="shared" si="133"/>
        <v>1.0008000000000239E-3</v>
      </c>
      <c r="Y114" s="332"/>
      <c r="Z114" s="332"/>
      <c r="AA114" s="332"/>
      <c r="AB114" s="207"/>
      <c r="AC114" s="332"/>
      <c r="AD114" s="332"/>
      <c r="AE114" s="332"/>
      <c r="AF114" s="332"/>
      <c r="AG114" s="332"/>
      <c r="AH114" s="332"/>
      <c r="AI114" s="284">
        <v>0</v>
      </c>
      <c r="AJ114" s="126"/>
      <c r="AK114" s="126"/>
      <c r="AL114" s="126"/>
      <c r="AM114" s="126"/>
      <c r="AN114" s="126">
        <v>0</v>
      </c>
      <c r="AO114" s="126"/>
      <c r="AP114" s="126"/>
      <c r="AQ114" s="126">
        <v>0</v>
      </c>
      <c r="AR114" s="126"/>
      <c r="AS114" s="284">
        <v>0.27600000000000002</v>
      </c>
      <c r="AT114" s="126"/>
      <c r="AU114" s="126"/>
      <c r="AV114" s="332">
        <v>0.27600000000000002</v>
      </c>
      <c r="AW114" s="126"/>
      <c r="AX114" s="284">
        <f t="shared" si="173"/>
        <v>0.2749992</v>
      </c>
      <c r="AY114" s="126"/>
      <c r="AZ114" s="126"/>
      <c r="BA114" s="207">
        <f>0.229166*1.2</f>
        <v>0.2749992</v>
      </c>
      <c r="BB114" s="126"/>
      <c r="BC114" s="284">
        <f t="shared" si="171"/>
        <v>0</v>
      </c>
      <c r="BD114" s="126"/>
      <c r="BE114" s="126"/>
      <c r="BF114" s="126">
        <v>0</v>
      </c>
      <c r="BG114" s="126"/>
      <c r="BH114" s="207">
        <f>'3'!AH114*1.2</f>
        <v>0</v>
      </c>
      <c r="BI114" s="207"/>
      <c r="BJ114" s="207"/>
      <c r="BK114" s="207">
        <f t="shared" si="167"/>
        <v>0</v>
      </c>
      <c r="BL114" s="207"/>
      <c r="BM114" s="207">
        <v>0</v>
      </c>
      <c r="BN114" s="207"/>
      <c r="BO114" s="207"/>
      <c r="BP114" s="207"/>
      <c r="BQ114" s="207"/>
      <c r="BR114" s="207">
        <f>'3'!AR114*1.2</f>
        <v>0</v>
      </c>
      <c r="BS114" s="207"/>
      <c r="BT114" s="207"/>
      <c r="BU114" s="207">
        <f t="shared" si="168"/>
        <v>0</v>
      </c>
      <c r="BV114" s="207"/>
      <c r="BW114" s="207">
        <v>0</v>
      </c>
      <c r="BX114" s="207"/>
      <c r="BY114" s="207"/>
      <c r="BZ114" s="207"/>
      <c r="CA114" s="207"/>
      <c r="CB114" s="207">
        <f>'3'!BB114*1.2</f>
        <v>0</v>
      </c>
      <c r="CC114" s="207"/>
      <c r="CD114" s="207"/>
      <c r="CE114" s="207">
        <f t="shared" si="169"/>
        <v>0</v>
      </c>
      <c r="CF114" s="207"/>
      <c r="CG114" s="207">
        <f t="shared" si="170"/>
        <v>0.27600000000000002</v>
      </c>
      <c r="CH114" s="207"/>
      <c r="CI114" s="207"/>
      <c r="CJ114" s="207">
        <f t="shared" si="162"/>
        <v>0.27600000000000002</v>
      </c>
      <c r="CK114" s="207"/>
      <c r="CL114" s="207">
        <f t="shared" si="136"/>
        <v>0.27600000000000002</v>
      </c>
      <c r="CM114" s="207"/>
      <c r="CN114" s="207"/>
      <c r="CO114" s="207">
        <f t="shared" ref="CO114:CO135" si="174">AL114+AV114+BK114+BU114+CE114</f>
        <v>0.27600000000000002</v>
      </c>
      <c r="CP114" s="207"/>
      <c r="CQ114" s="208">
        <f t="shared" si="172"/>
        <v>0</v>
      </c>
      <c r="CR114" s="547">
        <f t="shared" si="137"/>
        <v>0</v>
      </c>
      <c r="CS114" s="547"/>
      <c r="CT114" s="547"/>
      <c r="CU114" s="547"/>
      <c r="CV114" s="547"/>
      <c r="CW114" s="547"/>
      <c r="CX114" s="547"/>
    </row>
    <row r="115" spans="1:102" x14ac:dyDescent="0.25">
      <c r="A115" s="46"/>
      <c r="B115" s="288" t="s">
        <v>821</v>
      </c>
      <c r="C115" s="50" t="s">
        <v>810</v>
      </c>
      <c r="D115" s="332"/>
      <c r="E115" s="332">
        <v>2022</v>
      </c>
      <c r="F115" s="332">
        <v>2022</v>
      </c>
      <c r="G115" s="332"/>
      <c r="H115" s="332"/>
      <c r="I115" s="332">
        <f t="shared" si="127"/>
        <v>0</v>
      </c>
      <c r="J115" s="332"/>
      <c r="K115" s="332"/>
      <c r="L115" s="284">
        <f t="shared" si="109"/>
        <v>0</v>
      </c>
      <c r="M115" s="332"/>
      <c r="N115" s="332"/>
      <c r="O115" s="207">
        <f t="shared" si="128"/>
        <v>0</v>
      </c>
      <c r="P115" s="126"/>
      <c r="Q115" s="126"/>
      <c r="R115" s="126"/>
      <c r="S115" s="126"/>
      <c r="T115" s="207">
        <f t="shared" si="129"/>
        <v>0</v>
      </c>
      <c r="U115" s="207">
        <f t="shared" si="130"/>
        <v>0</v>
      </c>
      <c r="V115" s="332">
        <f t="shared" si="131"/>
        <v>0</v>
      </c>
      <c r="W115" s="332">
        <f t="shared" si="132"/>
        <v>0</v>
      </c>
      <c r="X115" s="332">
        <f t="shared" si="133"/>
        <v>0</v>
      </c>
      <c r="Y115" s="332"/>
      <c r="Z115" s="332"/>
      <c r="AA115" s="332"/>
      <c r="AB115" s="207"/>
      <c r="AC115" s="332"/>
      <c r="AD115" s="332"/>
      <c r="AE115" s="332"/>
      <c r="AF115" s="332"/>
      <c r="AG115" s="332"/>
      <c r="AH115" s="332"/>
      <c r="AI115" s="284">
        <v>0</v>
      </c>
      <c r="AJ115" s="126"/>
      <c r="AK115" s="126"/>
      <c r="AL115" s="126"/>
      <c r="AM115" s="126"/>
      <c r="AN115" s="126">
        <v>0</v>
      </c>
      <c r="AO115" s="126"/>
      <c r="AP115" s="126"/>
      <c r="AQ115" s="126">
        <v>0</v>
      </c>
      <c r="AR115" s="126"/>
      <c r="AS115" s="284">
        <v>0</v>
      </c>
      <c r="AT115" s="126"/>
      <c r="AU115" s="126"/>
      <c r="AV115" s="126"/>
      <c r="AW115" s="126"/>
      <c r="AX115" s="284">
        <v>0</v>
      </c>
      <c r="AY115" s="126"/>
      <c r="AZ115" s="126"/>
      <c r="BA115" s="126"/>
      <c r="BB115" s="126"/>
      <c r="BC115" s="284">
        <f t="shared" si="171"/>
        <v>0</v>
      </c>
      <c r="BD115" s="126"/>
      <c r="BE115" s="126"/>
      <c r="BF115" s="332">
        <v>0</v>
      </c>
      <c r="BG115" s="126"/>
      <c r="BH115" s="207">
        <f>'3'!AH115*1.2</f>
        <v>0</v>
      </c>
      <c r="BI115" s="207"/>
      <c r="BJ115" s="207"/>
      <c r="BK115" s="207">
        <f t="shared" si="167"/>
        <v>0</v>
      </c>
      <c r="BL115" s="207"/>
      <c r="BM115" s="207">
        <v>0</v>
      </c>
      <c r="BN115" s="207"/>
      <c r="BO115" s="207"/>
      <c r="BP115" s="207"/>
      <c r="BQ115" s="207"/>
      <c r="BR115" s="207">
        <f>'3'!AR115*1.2</f>
        <v>0</v>
      </c>
      <c r="BS115" s="207"/>
      <c r="BT115" s="207"/>
      <c r="BU115" s="207">
        <f t="shared" si="168"/>
        <v>0</v>
      </c>
      <c r="BV115" s="207"/>
      <c r="BW115" s="207">
        <v>0</v>
      </c>
      <c r="BX115" s="207"/>
      <c r="BY115" s="207"/>
      <c r="BZ115" s="207"/>
      <c r="CA115" s="207"/>
      <c r="CB115" s="207">
        <f>'3'!BB115*1.2</f>
        <v>0</v>
      </c>
      <c r="CC115" s="207"/>
      <c r="CD115" s="207"/>
      <c r="CE115" s="207">
        <f t="shared" si="169"/>
        <v>0</v>
      </c>
      <c r="CF115" s="207"/>
      <c r="CG115" s="207">
        <f t="shared" si="170"/>
        <v>0</v>
      </c>
      <c r="CH115" s="207"/>
      <c r="CI115" s="207"/>
      <c r="CJ115" s="207">
        <f t="shared" si="162"/>
        <v>0</v>
      </c>
      <c r="CK115" s="207"/>
      <c r="CL115" s="207">
        <f t="shared" si="136"/>
        <v>0</v>
      </c>
      <c r="CM115" s="207"/>
      <c r="CN115" s="207"/>
      <c r="CO115" s="207">
        <f t="shared" si="174"/>
        <v>0</v>
      </c>
      <c r="CP115" s="207"/>
      <c r="CQ115" s="208">
        <f t="shared" si="172"/>
        <v>0</v>
      </c>
      <c r="CR115" s="547">
        <f t="shared" si="137"/>
        <v>0</v>
      </c>
      <c r="CS115" s="547"/>
      <c r="CT115" s="547"/>
      <c r="CU115" s="547"/>
      <c r="CV115" s="547"/>
      <c r="CW115" s="547"/>
      <c r="CX115" s="547"/>
    </row>
    <row r="116" spans="1:102" ht="31.5" x14ac:dyDescent="0.25">
      <c r="A116" s="46"/>
      <c r="B116" s="288" t="str">
        <f>'1-2022'!B68</f>
        <v>Приобретение автомобиля для перевозки персонала - 2 шт.</v>
      </c>
      <c r="C116" s="50" t="s">
        <v>810</v>
      </c>
      <c r="D116" s="332"/>
      <c r="E116" s="332">
        <v>2022</v>
      </c>
      <c r="F116" s="332">
        <v>2022</v>
      </c>
      <c r="G116" s="332"/>
      <c r="H116" s="332"/>
      <c r="I116" s="332">
        <f t="shared" si="127"/>
        <v>1.944</v>
      </c>
      <c r="J116" s="332"/>
      <c r="K116" s="332"/>
      <c r="L116" s="284">
        <f t="shared" si="109"/>
        <v>1.6695</v>
      </c>
      <c r="M116" s="332"/>
      <c r="N116" s="332"/>
      <c r="O116" s="207">
        <f t="shared" si="128"/>
        <v>0</v>
      </c>
      <c r="P116" s="126"/>
      <c r="Q116" s="126"/>
      <c r="R116" s="126"/>
      <c r="S116" s="126"/>
      <c r="T116" s="207">
        <f t="shared" si="129"/>
        <v>1.944</v>
      </c>
      <c r="U116" s="207">
        <f t="shared" si="130"/>
        <v>1.6695</v>
      </c>
      <c r="V116" s="332">
        <f t="shared" si="131"/>
        <v>1.944</v>
      </c>
      <c r="W116" s="332">
        <f t="shared" si="132"/>
        <v>1.944</v>
      </c>
      <c r="X116" s="332">
        <f t="shared" si="133"/>
        <v>1.6695</v>
      </c>
      <c r="Y116" s="332"/>
      <c r="Z116" s="332"/>
      <c r="AA116" s="332"/>
      <c r="AB116" s="207"/>
      <c r="AC116" s="332"/>
      <c r="AD116" s="332"/>
      <c r="AE116" s="332"/>
      <c r="AF116" s="332"/>
      <c r="AG116" s="332"/>
      <c r="AH116" s="332"/>
      <c r="AI116" s="284">
        <v>0</v>
      </c>
      <c r="AJ116" s="126"/>
      <c r="AK116" s="126"/>
      <c r="AL116" s="126"/>
      <c r="AM116" s="126"/>
      <c r="AN116" s="126">
        <v>0</v>
      </c>
      <c r="AO116" s="126"/>
      <c r="AP116" s="126"/>
      <c r="AQ116" s="126">
        <v>0</v>
      </c>
      <c r="AR116" s="126"/>
      <c r="AS116" s="284">
        <v>0</v>
      </c>
      <c r="AT116" s="126"/>
      <c r="AU116" s="126"/>
      <c r="AV116" s="126"/>
      <c r="AW116" s="126"/>
      <c r="AX116" s="284">
        <v>0</v>
      </c>
      <c r="AY116" s="126"/>
      <c r="AZ116" s="126"/>
      <c r="BA116" s="126"/>
      <c r="BB116" s="126"/>
      <c r="BC116" s="284">
        <f t="shared" si="171"/>
        <v>1.944</v>
      </c>
      <c r="BD116" s="126"/>
      <c r="BE116" s="126"/>
      <c r="BF116" s="332">
        <v>1.944</v>
      </c>
      <c r="BG116" s="126"/>
      <c r="BH116" s="207">
        <f>BK116</f>
        <v>1.6695</v>
      </c>
      <c r="BI116" s="207"/>
      <c r="BJ116" s="207"/>
      <c r="BK116" s="207">
        <v>1.6695</v>
      </c>
      <c r="BL116" s="207"/>
      <c r="BM116" s="207">
        <v>0</v>
      </c>
      <c r="BN116" s="207"/>
      <c r="BO116" s="207"/>
      <c r="BP116" s="207"/>
      <c r="BQ116" s="207"/>
      <c r="BR116" s="207">
        <f>BU116</f>
        <v>0</v>
      </c>
      <c r="BS116" s="207"/>
      <c r="BT116" s="207"/>
      <c r="BU116" s="207">
        <v>0</v>
      </c>
      <c r="BV116" s="207"/>
      <c r="BW116" s="207">
        <v>0</v>
      </c>
      <c r="BX116" s="207"/>
      <c r="BY116" s="207"/>
      <c r="BZ116" s="207"/>
      <c r="CA116" s="207"/>
      <c r="CB116" s="207">
        <f>CE116</f>
        <v>0</v>
      </c>
      <c r="CC116" s="207"/>
      <c r="CD116" s="207"/>
      <c r="CE116" s="207">
        <v>0</v>
      </c>
      <c r="CF116" s="207"/>
      <c r="CG116" s="207">
        <f t="shared" si="170"/>
        <v>1.944</v>
      </c>
      <c r="CH116" s="207"/>
      <c r="CI116" s="207"/>
      <c r="CJ116" s="207">
        <f t="shared" si="162"/>
        <v>1.944</v>
      </c>
      <c r="CK116" s="207"/>
      <c r="CL116" s="207">
        <f t="shared" si="136"/>
        <v>1.6695</v>
      </c>
      <c r="CM116" s="207"/>
      <c r="CN116" s="207"/>
      <c r="CO116" s="207">
        <f t="shared" si="174"/>
        <v>1.6695</v>
      </c>
      <c r="CP116" s="207"/>
      <c r="CQ116" s="208">
        <f t="shared" si="172"/>
        <v>3.6135000000000002</v>
      </c>
      <c r="CR116" s="547">
        <f t="shared" si="137"/>
        <v>0</v>
      </c>
      <c r="CS116" s="547"/>
      <c r="CT116" s="547"/>
      <c r="CU116" s="547"/>
      <c r="CV116" s="547"/>
      <c r="CW116" s="547"/>
      <c r="CX116" s="547"/>
    </row>
    <row r="117" spans="1:102" ht="31.5" x14ac:dyDescent="0.25">
      <c r="A117" s="46"/>
      <c r="B117" s="288" t="s">
        <v>1050</v>
      </c>
      <c r="C117" s="50" t="s">
        <v>810</v>
      </c>
      <c r="D117" s="332"/>
      <c r="E117" s="332">
        <v>2022</v>
      </c>
      <c r="F117" s="332">
        <v>2022</v>
      </c>
      <c r="G117" s="332"/>
      <c r="H117" s="332"/>
      <c r="I117" s="332">
        <f t="shared" si="127"/>
        <v>6.39</v>
      </c>
      <c r="J117" s="332"/>
      <c r="K117" s="332"/>
      <c r="L117" s="284">
        <f t="shared" si="109"/>
        <v>6.3929999999999998</v>
      </c>
      <c r="M117" s="332"/>
      <c r="N117" s="332"/>
      <c r="O117" s="207">
        <f t="shared" si="128"/>
        <v>0</v>
      </c>
      <c r="P117" s="126"/>
      <c r="Q117" s="126"/>
      <c r="R117" s="126"/>
      <c r="S117" s="126"/>
      <c r="T117" s="207">
        <f t="shared" si="129"/>
        <v>6.39</v>
      </c>
      <c r="U117" s="207">
        <f t="shared" si="130"/>
        <v>6.3929999999999998</v>
      </c>
      <c r="V117" s="332">
        <f t="shared" si="131"/>
        <v>6.39</v>
      </c>
      <c r="W117" s="332">
        <f t="shared" si="132"/>
        <v>6.39</v>
      </c>
      <c r="X117" s="332">
        <f t="shared" si="133"/>
        <v>6.3929999999999998</v>
      </c>
      <c r="Y117" s="332"/>
      <c r="Z117" s="332"/>
      <c r="AA117" s="332"/>
      <c r="AB117" s="207"/>
      <c r="AC117" s="332"/>
      <c r="AD117" s="332"/>
      <c r="AE117" s="332"/>
      <c r="AF117" s="332"/>
      <c r="AG117" s="332"/>
      <c r="AH117" s="332"/>
      <c r="AI117" s="284">
        <v>0</v>
      </c>
      <c r="AJ117" s="126"/>
      <c r="AK117" s="126"/>
      <c r="AL117" s="126"/>
      <c r="AM117" s="126"/>
      <c r="AN117" s="126">
        <v>0</v>
      </c>
      <c r="AO117" s="126"/>
      <c r="AP117" s="126"/>
      <c r="AQ117" s="126">
        <v>0</v>
      </c>
      <c r="AR117" s="126"/>
      <c r="AS117" s="284">
        <v>0</v>
      </c>
      <c r="AT117" s="126"/>
      <c r="AU117" s="126"/>
      <c r="AV117" s="126"/>
      <c r="AW117" s="126"/>
      <c r="AX117" s="284">
        <v>0</v>
      </c>
      <c r="AY117" s="126"/>
      <c r="AZ117" s="126"/>
      <c r="BA117" s="126"/>
      <c r="BB117" s="126"/>
      <c r="BC117" s="284">
        <f t="shared" si="171"/>
        <v>6.39</v>
      </c>
      <c r="BD117" s="126"/>
      <c r="BE117" s="126"/>
      <c r="BF117" s="332">
        <v>6.39</v>
      </c>
      <c r="BG117" s="126"/>
      <c r="BH117" s="207">
        <f>BK117+BL117</f>
        <v>22.128</v>
      </c>
      <c r="BI117" s="207"/>
      <c r="BJ117" s="207"/>
      <c r="BK117" s="207">
        <v>6.3929999999999998</v>
      </c>
      <c r="BL117" s="207">
        <v>15.734999999999999</v>
      </c>
      <c r="BM117" s="207">
        <v>0</v>
      </c>
      <c r="BN117" s="207"/>
      <c r="BO117" s="207"/>
      <c r="BP117" s="207"/>
      <c r="BQ117" s="207"/>
      <c r="BR117" s="207">
        <f>BU117</f>
        <v>0</v>
      </c>
      <c r="BS117" s="207"/>
      <c r="BT117" s="207"/>
      <c r="BU117" s="207">
        <v>0</v>
      </c>
      <c r="BV117" s="207"/>
      <c r="BW117" s="207">
        <v>0</v>
      </c>
      <c r="BX117" s="207"/>
      <c r="BY117" s="207"/>
      <c r="BZ117" s="207"/>
      <c r="CA117" s="207"/>
      <c r="CB117" s="207">
        <f>CE117</f>
        <v>0</v>
      </c>
      <c r="CC117" s="207"/>
      <c r="CD117" s="207"/>
      <c r="CE117" s="207">
        <v>0</v>
      </c>
      <c r="CF117" s="207"/>
      <c r="CG117" s="207">
        <f t="shared" si="170"/>
        <v>6.39</v>
      </c>
      <c r="CH117" s="207"/>
      <c r="CI117" s="207"/>
      <c r="CJ117" s="207">
        <f t="shared" si="162"/>
        <v>6.39</v>
      </c>
      <c r="CK117" s="207"/>
      <c r="CL117" s="207">
        <f t="shared" si="136"/>
        <v>6.3929999999999998</v>
      </c>
      <c r="CM117" s="207"/>
      <c r="CN117" s="207"/>
      <c r="CO117" s="207">
        <f t="shared" si="174"/>
        <v>6.3929999999999998</v>
      </c>
      <c r="CP117" s="207"/>
      <c r="CQ117" s="208">
        <f t="shared" si="172"/>
        <v>28.518000000000001</v>
      </c>
      <c r="CR117" s="547">
        <f t="shared" si="137"/>
        <v>0</v>
      </c>
      <c r="CS117" s="547"/>
      <c r="CT117" s="547"/>
      <c r="CU117" s="547"/>
      <c r="CV117" s="547"/>
      <c r="CW117" s="547"/>
      <c r="CX117" s="547"/>
    </row>
    <row r="118" spans="1:102" x14ac:dyDescent="0.25">
      <c r="A118" s="46"/>
      <c r="B118" s="288" t="str">
        <f>'1-2023'!B71</f>
        <v>Приобретение УАЗ 390995 - 2 шт.</v>
      </c>
      <c r="C118" s="50" t="s">
        <v>813</v>
      </c>
      <c r="D118" s="332"/>
      <c r="E118" s="332">
        <v>2023</v>
      </c>
      <c r="F118" s="332">
        <v>2023</v>
      </c>
      <c r="G118" s="332"/>
      <c r="H118" s="207"/>
      <c r="I118" s="207">
        <f t="shared" si="127"/>
        <v>2.4</v>
      </c>
      <c r="J118" s="187"/>
      <c r="K118" s="332"/>
      <c r="L118" s="284">
        <f t="shared" si="109"/>
        <v>2.4</v>
      </c>
      <c r="M118" s="332"/>
      <c r="N118" s="332"/>
      <c r="O118" s="207">
        <f t="shared" si="128"/>
        <v>0</v>
      </c>
      <c r="P118" s="126"/>
      <c r="Q118" s="126"/>
      <c r="R118" s="126"/>
      <c r="S118" s="126"/>
      <c r="T118" s="207">
        <f t="shared" si="129"/>
        <v>2.4</v>
      </c>
      <c r="U118" s="207">
        <f t="shared" si="130"/>
        <v>2.4</v>
      </c>
      <c r="V118" s="332">
        <f t="shared" si="131"/>
        <v>2.4</v>
      </c>
      <c r="W118" s="332">
        <f t="shared" si="132"/>
        <v>2.4</v>
      </c>
      <c r="X118" s="332">
        <f t="shared" si="133"/>
        <v>2.4</v>
      </c>
      <c r="Y118" s="332"/>
      <c r="Z118" s="332"/>
      <c r="AA118" s="332"/>
      <c r="AB118" s="207"/>
      <c r="AC118" s="332"/>
      <c r="AD118" s="332"/>
      <c r="AE118" s="332"/>
      <c r="AF118" s="332"/>
      <c r="AG118" s="332"/>
      <c r="AH118" s="332"/>
      <c r="AI118" s="284">
        <v>0</v>
      </c>
      <c r="AJ118" s="126"/>
      <c r="AK118" s="126"/>
      <c r="AL118" s="126"/>
      <c r="AM118" s="126"/>
      <c r="AN118" s="126">
        <v>0</v>
      </c>
      <c r="AO118" s="126"/>
      <c r="AP118" s="126"/>
      <c r="AQ118" s="126">
        <v>0</v>
      </c>
      <c r="AR118" s="126"/>
      <c r="AS118" s="284">
        <v>0</v>
      </c>
      <c r="AT118" s="126"/>
      <c r="AU118" s="126"/>
      <c r="AV118" s="126"/>
      <c r="AW118" s="126"/>
      <c r="AX118" s="284">
        <v>0</v>
      </c>
      <c r="AY118" s="126"/>
      <c r="AZ118" s="126"/>
      <c r="BA118" s="126"/>
      <c r="BB118" s="126"/>
      <c r="BC118" s="284">
        <f t="shared" si="171"/>
        <v>0</v>
      </c>
      <c r="BD118" s="126"/>
      <c r="BE118" s="126"/>
      <c r="BF118" s="126">
        <v>0</v>
      </c>
      <c r="BG118" s="126"/>
      <c r="BH118" s="207">
        <f>'3'!AH118*1.2</f>
        <v>0</v>
      </c>
      <c r="BI118" s="207"/>
      <c r="BJ118" s="207"/>
      <c r="BK118" s="207">
        <f t="shared" si="167"/>
        <v>0</v>
      </c>
      <c r="BL118" s="207"/>
      <c r="BM118" s="207">
        <v>2.4</v>
      </c>
      <c r="BN118" s="207"/>
      <c r="BO118" s="207"/>
      <c r="BP118" s="207">
        <v>2.4</v>
      </c>
      <c r="BQ118" s="207"/>
      <c r="BR118" s="207">
        <f>BU118</f>
        <v>2.4</v>
      </c>
      <c r="BS118" s="207"/>
      <c r="BT118" s="207"/>
      <c r="BU118" s="207">
        <f>BP118</f>
        <v>2.4</v>
      </c>
      <c r="BV118" s="207"/>
      <c r="BW118" s="207">
        <v>0</v>
      </c>
      <c r="BX118" s="207"/>
      <c r="BY118" s="207"/>
      <c r="BZ118" s="207"/>
      <c r="CA118" s="207"/>
      <c r="CB118" s="207">
        <f>CE118</f>
        <v>0</v>
      </c>
      <c r="CC118" s="207"/>
      <c r="CD118" s="207"/>
      <c r="CE118" s="207">
        <f>BZ118</f>
        <v>0</v>
      </c>
      <c r="CF118" s="207"/>
      <c r="CG118" s="207">
        <f t="shared" si="170"/>
        <v>2.4</v>
      </c>
      <c r="CH118" s="207"/>
      <c r="CI118" s="207"/>
      <c r="CJ118" s="207">
        <f t="shared" si="162"/>
        <v>2.4</v>
      </c>
      <c r="CK118" s="207"/>
      <c r="CL118" s="207">
        <f t="shared" si="136"/>
        <v>2.4</v>
      </c>
      <c r="CM118" s="207"/>
      <c r="CN118" s="207"/>
      <c r="CO118" s="207">
        <f t="shared" si="174"/>
        <v>2.4</v>
      </c>
      <c r="CP118" s="207"/>
      <c r="CQ118" s="208">
        <f t="shared" si="172"/>
        <v>2.4</v>
      </c>
      <c r="CR118" s="547">
        <f t="shared" si="137"/>
        <v>0</v>
      </c>
      <c r="CS118" s="547"/>
      <c r="CT118" s="547"/>
      <c r="CU118" s="547"/>
      <c r="CV118" s="547"/>
      <c r="CW118" s="547"/>
      <c r="CX118" s="547"/>
    </row>
    <row r="119" spans="1:102" ht="31.5" x14ac:dyDescent="0.25">
      <c r="A119" s="46"/>
      <c r="B119" s="288" t="s">
        <v>1050</v>
      </c>
      <c r="C119" s="50" t="s">
        <v>813</v>
      </c>
      <c r="D119" s="332"/>
      <c r="E119" s="332">
        <v>2023</v>
      </c>
      <c r="F119" s="332">
        <v>2023</v>
      </c>
      <c r="G119" s="332"/>
      <c r="H119" s="207"/>
      <c r="I119" s="207">
        <f t="shared" si="127"/>
        <v>8.0400000000000009</v>
      </c>
      <c r="J119" s="187"/>
      <c r="K119" s="332"/>
      <c r="L119" s="284">
        <f t="shared" si="109"/>
        <v>8.0400000000000009</v>
      </c>
      <c r="M119" s="332"/>
      <c r="N119" s="332"/>
      <c r="O119" s="207">
        <f t="shared" si="128"/>
        <v>0</v>
      </c>
      <c r="P119" s="126"/>
      <c r="Q119" s="126"/>
      <c r="R119" s="126"/>
      <c r="S119" s="126"/>
      <c r="T119" s="207">
        <f t="shared" si="129"/>
        <v>8.0400000000000009</v>
      </c>
      <c r="U119" s="207">
        <f t="shared" si="130"/>
        <v>8.0400000000000009</v>
      </c>
      <c r="V119" s="332">
        <f t="shared" si="131"/>
        <v>8.0400000000000009</v>
      </c>
      <c r="W119" s="332">
        <f t="shared" si="132"/>
        <v>8.0400000000000009</v>
      </c>
      <c r="X119" s="332">
        <f t="shared" si="133"/>
        <v>8.0400000000000009</v>
      </c>
      <c r="Y119" s="332"/>
      <c r="Z119" s="332"/>
      <c r="AA119" s="332"/>
      <c r="AB119" s="207"/>
      <c r="AC119" s="332"/>
      <c r="AD119" s="332"/>
      <c r="AE119" s="332"/>
      <c r="AF119" s="332"/>
      <c r="AG119" s="332"/>
      <c r="AH119" s="332"/>
      <c r="AI119" s="284">
        <v>0</v>
      </c>
      <c r="AJ119" s="126"/>
      <c r="AK119" s="126"/>
      <c r="AL119" s="126"/>
      <c r="AM119" s="126"/>
      <c r="AN119" s="126">
        <v>0</v>
      </c>
      <c r="AO119" s="126"/>
      <c r="AP119" s="126"/>
      <c r="AQ119" s="126">
        <v>0</v>
      </c>
      <c r="AR119" s="126"/>
      <c r="AS119" s="284">
        <v>0</v>
      </c>
      <c r="AT119" s="126"/>
      <c r="AU119" s="126"/>
      <c r="AV119" s="126"/>
      <c r="AW119" s="126"/>
      <c r="AX119" s="284">
        <v>0</v>
      </c>
      <c r="AY119" s="126"/>
      <c r="AZ119" s="126"/>
      <c r="BA119" s="126"/>
      <c r="BB119" s="126"/>
      <c r="BC119" s="284">
        <f t="shared" si="171"/>
        <v>0</v>
      </c>
      <c r="BD119" s="126"/>
      <c r="BE119" s="126"/>
      <c r="BF119" s="126">
        <v>0</v>
      </c>
      <c r="BG119" s="126"/>
      <c r="BH119" s="207">
        <f>'3'!AH119*1.2</f>
        <v>0</v>
      </c>
      <c r="BI119" s="207"/>
      <c r="BJ119" s="207"/>
      <c r="BK119" s="207">
        <f t="shared" si="167"/>
        <v>0</v>
      </c>
      <c r="BL119" s="207"/>
      <c r="BM119" s="207">
        <f>BP119</f>
        <v>8.0400000000000009</v>
      </c>
      <c r="BN119" s="207"/>
      <c r="BO119" s="207"/>
      <c r="BP119" s="207">
        <v>8.0400000000000009</v>
      </c>
      <c r="BQ119" s="207"/>
      <c r="BR119" s="207">
        <f>BU119</f>
        <v>8.0400000000000009</v>
      </c>
      <c r="BS119" s="207"/>
      <c r="BT119" s="207"/>
      <c r="BU119" s="207">
        <f>BP119</f>
        <v>8.0400000000000009</v>
      </c>
      <c r="BV119" s="207"/>
      <c r="BW119" s="207">
        <v>0</v>
      </c>
      <c r="BX119" s="207"/>
      <c r="BY119" s="207"/>
      <c r="BZ119" s="207"/>
      <c r="CA119" s="207"/>
      <c r="CB119" s="207">
        <f>CE119</f>
        <v>0</v>
      </c>
      <c r="CC119" s="207"/>
      <c r="CD119" s="207"/>
      <c r="CE119" s="207">
        <v>0</v>
      </c>
      <c r="CF119" s="207"/>
      <c r="CG119" s="207">
        <f t="shared" si="170"/>
        <v>8.0400000000000009</v>
      </c>
      <c r="CH119" s="207"/>
      <c r="CI119" s="207"/>
      <c r="CJ119" s="207">
        <f t="shared" si="162"/>
        <v>8.0400000000000009</v>
      </c>
      <c r="CK119" s="207"/>
      <c r="CL119" s="207">
        <f t="shared" si="136"/>
        <v>8.0400000000000009</v>
      </c>
      <c r="CM119" s="207"/>
      <c r="CN119" s="207"/>
      <c r="CO119" s="207">
        <f t="shared" si="174"/>
        <v>8.0400000000000009</v>
      </c>
      <c r="CP119" s="207"/>
      <c r="CQ119" s="208">
        <f t="shared" si="172"/>
        <v>8.0400000000000009</v>
      </c>
      <c r="CR119" s="547">
        <f t="shared" si="137"/>
        <v>0</v>
      </c>
      <c r="CS119" s="547"/>
      <c r="CT119" s="547"/>
      <c r="CU119" s="547"/>
      <c r="CV119" s="547"/>
      <c r="CW119" s="547"/>
      <c r="CX119" s="547"/>
    </row>
    <row r="120" spans="1:102" ht="31.5" x14ac:dyDescent="0.25">
      <c r="A120" s="46"/>
      <c r="B120" s="288" t="s">
        <v>855</v>
      </c>
      <c r="C120" s="50" t="s">
        <v>813</v>
      </c>
      <c r="D120" s="332"/>
      <c r="E120" s="332">
        <v>2023</v>
      </c>
      <c r="F120" s="332">
        <v>2023</v>
      </c>
      <c r="G120" s="332"/>
      <c r="H120" s="207"/>
      <c r="I120" s="207">
        <f t="shared" si="127"/>
        <v>0</v>
      </c>
      <c r="J120" s="187"/>
      <c r="K120" s="332"/>
      <c r="L120" s="284">
        <f t="shared" si="109"/>
        <v>0</v>
      </c>
      <c r="M120" s="332"/>
      <c r="N120" s="332"/>
      <c r="O120" s="207">
        <f t="shared" si="128"/>
        <v>0</v>
      </c>
      <c r="P120" s="126"/>
      <c r="Q120" s="126"/>
      <c r="R120" s="126"/>
      <c r="S120" s="126"/>
      <c r="T120" s="207">
        <f t="shared" si="129"/>
        <v>0</v>
      </c>
      <c r="U120" s="207">
        <f t="shared" si="130"/>
        <v>0</v>
      </c>
      <c r="V120" s="332">
        <f t="shared" si="131"/>
        <v>0</v>
      </c>
      <c r="W120" s="332">
        <f t="shared" si="132"/>
        <v>0</v>
      </c>
      <c r="X120" s="332">
        <f t="shared" si="133"/>
        <v>0</v>
      </c>
      <c r="Y120" s="332"/>
      <c r="Z120" s="332"/>
      <c r="AA120" s="332"/>
      <c r="AB120" s="207"/>
      <c r="AC120" s="332"/>
      <c r="AD120" s="332"/>
      <c r="AE120" s="332"/>
      <c r="AF120" s="332"/>
      <c r="AG120" s="332"/>
      <c r="AH120" s="332"/>
      <c r="AI120" s="284">
        <v>0</v>
      </c>
      <c r="AJ120" s="126"/>
      <c r="AK120" s="126"/>
      <c r="AL120" s="126"/>
      <c r="AM120" s="126"/>
      <c r="AN120" s="126">
        <v>0</v>
      </c>
      <c r="AO120" s="126"/>
      <c r="AP120" s="126"/>
      <c r="AQ120" s="126">
        <v>0</v>
      </c>
      <c r="AR120" s="126"/>
      <c r="AS120" s="284">
        <v>0</v>
      </c>
      <c r="AT120" s="126"/>
      <c r="AU120" s="126"/>
      <c r="AV120" s="126"/>
      <c r="AW120" s="126"/>
      <c r="AX120" s="284">
        <v>0</v>
      </c>
      <c r="AY120" s="126"/>
      <c r="AZ120" s="126"/>
      <c r="BA120" s="126"/>
      <c r="BB120" s="126"/>
      <c r="BC120" s="284">
        <f t="shared" si="171"/>
        <v>0</v>
      </c>
      <c r="BD120" s="126"/>
      <c r="BE120" s="126"/>
      <c r="BF120" s="126">
        <v>0</v>
      </c>
      <c r="BG120" s="126"/>
      <c r="BH120" s="207">
        <f>'3'!AH120*1.2</f>
        <v>0</v>
      </c>
      <c r="BI120" s="207"/>
      <c r="BJ120" s="207"/>
      <c r="BK120" s="207">
        <f t="shared" si="167"/>
        <v>0</v>
      </c>
      <c r="BL120" s="207"/>
      <c r="BM120" s="207">
        <f>BP120</f>
        <v>0</v>
      </c>
      <c r="BN120" s="207"/>
      <c r="BO120" s="207"/>
      <c r="BP120" s="207">
        <v>0</v>
      </c>
      <c r="BQ120" s="207"/>
      <c r="BR120" s="207">
        <f>'3'!AR120*1.2</f>
        <v>0</v>
      </c>
      <c r="BS120" s="207"/>
      <c r="BT120" s="207"/>
      <c r="BU120" s="207">
        <f t="shared" ref="BU120:BU122" si="175">BR120</f>
        <v>0</v>
      </c>
      <c r="BV120" s="207"/>
      <c r="BW120" s="207">
        <v>0</v>
      </c>
      <c r="BX120" s="207"/>
      <c r="BY120" s="207"/>
      <c r="BZ120" s="207"/>
      <c r="CA120" s="207"/>
      <c r="CB120" s="207">
        <f>'3'!BB120*1.2</f>
        <v>0</v>
      </c>
      <c r="CC120" s="207"/>
      <c r="CD120" s="207"/>
      <c r="CE120" s="207">
        <f t="shared" ref="CE120" si="176">CB120</f>
        <v>0</v>
      </c>
      <c r="CF120" s="207"/>
      <c r="CG120" s="207">
        <f t="shared" si="170"/>
        <v>0</v>
      </c>
      <c r="CH120" s="207"/>
      <c r="CI120" s="207"/>
      <c r="CJ120" s="207">
        <f t="shared" si="162"/>
        <v>0</v>
      </c>
      <c r="CK120" s="207"/>
      <c r="CL120" s="207">
        <f t="shared" si="136"/>
        <v>0</v>
      </c>
      <c r="CM120" s="207"/>
      <c r="CN120" s="207"/>
      <c r="CO120" s="207">
        <f t="shared" si="174"/>
        <v>0</v>
      </c>
      <c r="CP120" s="207"/>
      <c r="CQ120" s="208">
        <f t="shared" si="172"/>
        <v>0</v>
      </c>
      <c r="CR120" s="547">
        <f t="shared" si="137"/>
        <v>0</v>
      </c>
      <c r="CS120" s="547"/>
      <c r="CT120" s="547"/>
      <c r="CU120" s="547"/>
      <c r="CV120" s="547"/>
      <c r="CW120" s="547"/>
      <c r="CX120" s="547"/>
    </row>
    <row r="121" spans="1:102" x14ac:dyDescent="0.25">
      <c r="A121" s="46"/>
      <c r="B121" s="288" t="s">
        <v>821</v>
      </c>
      <c r="C121" s="50" t="s">
        <v>817</v>
      </c>
      <c r="D121" s="332"/>
      <c r="E121" s="332">
        <v>2024</v>
      </c>
      <c r="F121" s="332">
        <v>2024</v>
      </c>
      <c r="G121" s="332"/>
      <c r="H121" s="207"/>
      <c r="I121" s="207">
        <f t="shared" si="127"/>
        <v>1.9559999999999977</v>
      </c>
      <c r="J121" s="187"/>
      <c r="K121" s="332"/>
      <c r="L121" s="284">
        <f t="shared" si="109"/>
        <v>1.9559999999999977</v>
      </c>
      <c r="M121" s="332"/>
      <c r="N121" s="332"/>
      <c r="O121" s="207">
        <f t="shared" si="128"/>
        <v>0</v>
      </c>
      <c r="P121" s="126"/>
      <c r="Q121" s="126"/>
      <c r="R121" s="126"/>
      <c r="S121" s="126"/>
      <c r="T121" s="207">
        <f t="shared" si="129"/>
        <v>1.9559999999999977</v>
      </c>
      <c r="U121" s="207">
        <f t="shared" si="130"/>
        <v>1.9559999999999977</v>
      </c>
      <c r="V121" s="332">
        <f t="shared" si="131"/>
        <v>1.9559999999999977</v>
      </c>
      <c r="W121" s="332">
        <f t="shared" si="132"/>
        <v>1.9559999999999977</v>
      </c>
      <c r="X121" s="332">
        <f t="shared" si="133"/>
        <v>1.9559999999999977</v>
      </c>
      <c r="Y121" s="332"/>
      <c r="Z121" s="332"/>
      <c r="AA121" s="332"/>
      <c r="AB121" s="207"/>
      <c r="AC121" s="332"/>
      <c r="AD121" s="332"/>
      <c r="AE121" s="332"/>
      <c r="AF121" s="332"/>
      <c r="AG121" s="332"/>
      <c r="AH121" s="332"/>
      <c r="AI121" s="284">
        <v>0</v>
      </c>
      <c r="AJ121" s="126"/>
      <c r="AK121" s="126"/>
      <c r="AL121" s="126"/>
      <c r="AM121" s="126"/>
      <c r="AN121" s="126">
        <v>0</v>
      </c>
      <c r="AO121" s="126"/>
      <c r="AP121" s="126"/>
      <c r="AQ121" s="126">
        <v>0</v>
      </c>
      <c r="AR121" s="126"/>
      <c r="AS121" s="284">
        <v>0</v>
      </c>
      <c r="AT121" s="126"/>
      <c r="AU121" s="126"/>
      <c r="AV121" s="126"/>
      <c r="AW121" s="126"/>
      <c r="AX121" s="284">
        <v>0</v>
      </c>
      <c r="AY121" s="126"/>
      <c r="AZ121" s="126"/>
      <c r="BA121" s="126"/>
      <c r="BB121" s="126"/>
      <c r="BC121" s="284">
        <f t="shared" si="171"/>
        <v>0</v>
      </c>
      <c r="BD121" s="126"/>
      <c r="BE121" s="126"/>
      <c r="BF121" s="126">
        <v>0</v>
      </c>
      <c r="BG121" s="126"/>
      <c r="BH121" s="207">
        <f>'3'!AH121*1.2</f>
        <v>0</v>
      </c>
      <c r="BI121" s="207"/>
      <c r="BJ121" s="207"/>
      <c r="BK121" s="207">
        <f t="shared" si="167"/>
        <v>0</v>
      </c>
      <c r="BL121" s="207"/>
      <c r="BM121" s="207">
        <v>0</v>
      </c>
      <c r="BN121" s="207"/>
      <c r="BO121" s="207"/>
      <c r="BP121" s="207"/>
      <c r="BQ121" s="207"/>
      <c r="BR121" s="207">
        <f>'3'!AR121*1.2</f>
        <v>0</v>
      </c>
      <c r="BS121" s="207"/>
      <c r="BT121" s="207"/>
      <c r="BU121" s="207">
        <f t="shared" si="175"/>
        <v>0</v>
      </c>
      <c r="BV121" s="207"/>
      <c r="BW121" s="207">
        <f>BZ121</f>
        <v>1.9559999999999977</v>
      </c>
      <c r="BX121" s="207"/>
      <c r="BY121" s="207"/>
      <c r="BZ121" s="207">
        <v>1.9559999999999977</v>
      </c>
      <c r="CA121" s="207"/>
      <c r="CB121" s="207">
        <f>CE121</f>
        <v>1.9559999999999977</v>
      </c>
      <c r="CC121" s="207"/>
      <c r="CD121" s="207"/>
      <c r="CE121" s="207">
        <v>1.9559999999999977</v>
      </c>
      <c r="CF121" s="207"/>
      <c r="CG121" s="207">
        <f t="shared" si="170"/>
        <v>1.9559999999999977</v>
      </c>
      <c r="CH121" s="207"/>
      <c r="CI121" s="207"/>
      <c r="CJ121" s="207">
        <f t="shared" si="162"/>
        <v>1.9559999999999977</v>
      </c>
      <c r="CK121" s="207"/>
      <c r="CL121" s="207">
        <f t="shared" si="136"/>
        <v>1.9559999999999977</v>
      </c>
      <c r="CM121" s="207"/>
      <c r="CN121" s="207"/>
      <c r="CO121" s="207">
        <f t="shared" si="174"/>
        <v>1.9559999999999977</v>
      </c>
      <c r="CP121" s="207"/>
      <c r="CQ121" s="208">
        <f t="shared" si="172"/>
        <v>1.9559999999999977</v>
      </c>
      <c r="CR121" s="547">
        <f t="shared" si="137"/>
        <v>0</v>
      </c>
      <c r="CS121" s="547"/>
      <c r="CT121" s="547"/>
      <c r="CU121" s="547"/>
      <c r="CV121" s="547"/>
      <c r="CW121" s="547"/>
      <c r="CX121" s="547"/>
    </row>
    <row r="122" spans="1:102" ht="31.5" x14ac:dyDescent="0.25">
      <c r="A122" s="46"/>
      <c r="B122" s="288" t="s">
        <v>1050</v>
      </c>
      <c r="C122" s="50" t="s">
        <v>817</v>
      </c>
      <c r="D122" s="332"/>
      <c r="E122" s="332">
        <v>2024</v>
      </c>
      <c r="F122" s="332">
        <v>2024</v>
      </c>
      <c r="G122" s="332"/>
      <c r="H122" s="207"/>
      <c r="I122" s="207">
        <f t="shared" si="127"/>
        <v>8.8440000000000012</v>
      </c>
      <c r="J122" s="187"/>
      <c r="K122" s="332"/>
      <c r="L122" s="284">
        <f t="shared" si="109"/>
        <v>8.8440000000000012</v>
      </c>
      <c r="M122" s="332"/>
      <c r="N122" s="332"/>
      <c r="O122" s="207">
        <f t="shared" si="128"/>
        <v>0</v>
      </c>
      <c r="P122" s="126"/>
      <c r="Q122" s="126"/>
      <c r="R122" s="126"/>
      <c r="S122" s="126"/>
      <c r="T122" s="207">
        <f t="shared" si="129"/>
        <v>8.8440000000000012</v>
      </c>
      <c r="U122" s="207">
        <f t="shared" si="130"/>
        <v>8.8440000000000012</v>
      </c>
      <c r="V122" s="332">
        <f t="shared" si="131"/>
        <v>8.8440000000000012</v>
      </c>
      <c r="W122" s="332">
        <f t="shared" si="132"/>
        <v>8.8440000000000012</v>
      </c>
      <c r="X122" s="332">
        <f t="shared" si="133"/>
        <v>8.8440000000000012</v>
      </c>
      <c r="Y122" s="332"/>
      <c r="Z122" s="332"/>
      <c r="AA122" s="332"/>
      <c r="AB122" s="207"/>
      <c r="AC122" s="332"/>
      <c r="AD122" s="332"/>
      <c r="AE122" s="332"/>
      <c r="AF122" s="332"/>
      <c r="AG122" s="332"/>
      <c r="AH122" s="332"/>
      <c r="AI122" s="284">
        <v>0</v>
      </c>
      <c r="AJ122" s="126"/>
      <c r="AK122" s="126"/>
      <c r="AL122" s="126"/>
      <c r="AM122" s="126"/>
      <c r="AN122" s="126">
        <v>0</v>
      </c>
      <c r="AO122" s="126"/>
      <c r="AP122" s="126"/>
      <c r="AQ122" s="126">
        <v>0</v>
      </c>
      <c r="AR122" s="126"/>
      <c r="AS122" s="284">
        <v>0</v>
      </c>
      <c r="AT122" s="126"/>
      <c r="AU122" s="126"/>
      <c r="AV122" s="126"/>
      <c r="AW122" s="126"/>
      <c r="AX122" s="284">
        <v>0</v>
      </c>
      <c r="AY122" s="126"/>
      <c r="AZ122" s="126"/>
      <c r="BA122" s="126"/>
      <c r="BB122" s="126"/>
      <c r="BC122" s="284">
        <f t="shared" si="171"/>
        <v>0</v>
      </c>
      <c r="BD122" s="126"/>
      <c r="BE122" s="126"/>
      <c r="BF122" s="126">
        <v>0</v>
      </c>
      <c r="BG122" s="126"/>
      <c r="BH122" s="207">
        <f>'3'!AH122*1.2</f>
        <v>0</v>
      </c>
      <c r="BI122" s="207"/>
      <c r="BJ122" s="207"/>
      <c r="BK122" s="207">
        <f t="shared" si="167"/>
        <v>0</v>
      </c>
      <c r="BL122" s="207"/>
      <c r="BM122" s="207">
        <v>0</v>
      </c>
      <c r="BN122" s="207"/>
      <c r="BO122" s="207"/>
      <c r="BP122" s="207"/>
      <c r="BQ122" s="207"/>
      <c r="BR122" s="207">
        <f>'3'!AR122*1.2</f>
        <v>0</v>
      </c>
      <c r="BS122" s="207"/>
      <c r="BT122" s="207"/>
      <c r="BU122" s="207">
        <f t="shared" si="175"/>
        <v>0</v>
      </c>
      <c r="BV122" s="207"/>
      <c r="BW122" s="207">
        <f>BZ122</f>
        <v>8.8440000000000012</v>
      </c>
      <c r="BX122" s="207"/>
      <c r="BY122" s="207"/>
      <c r="BZ122" s="207">
        <v>8.8440000000000012</v>
      </c>
      <c r="CA122" s="207"/>
      <c r="CB122" s="207">
        <f>CE122</f>
        <v>8.8440000000000012</v>
      </c>
      <c r="CC122" s="207"/>
      <c r="CD122" s="207"/>
      <c r="CE122" s="207">
        <f>BP119*1.1</f>
        <v>8.8440000000000012</v>
      </c>
      <c r="CF122" s="207"/>
      <c r="CG122" s="207">
        <f t="shared" si="170"/>
        <v>8.8440000000000012</v>
      </c>
      <c r="CH122" s="207"/>
      <c r="CI122" s="207"/>
      <c r="CJ122" s="207">
        <f t="shared" si="162"/>
        <v>8.8440000000000012</v>
      </c>
      <c r="CK122" s="207"/>
      <c r="CL122" s="207">
        <f t="shared" si="136"/>
        <v>8.8440000000000012</v>
      </c>
      <c r="CM122" s="207"/>
      <c r="CN122" s="207"/>
      <c r="CO122" s="207">
        <f t="shared" si="174"/>
        <v>8.8440000000000012</v>
      </c>
      <c r="CP122" s="207"/>
      <c r="CQ122" s="208">
        <f t="shared" si="172"/>
        <v>8.8440000000000012</v>
      </c>
      <c r="CR122" s="547">
        <f t="shared" si="137"/>
        <v>0</v>
      </c>
      <c r="CS122" s="547"/>
      <c r="CT122" s="547"/>
      <c r="CU122" s="547"/>
      <c r="CV122" s="547"/>
      <c r="CW122" s="547"/>
      <c r="CX122" s="547"/>
    </row>
    <row r="123" spans="1:102" x14ac:dyDescent="0.25">
      <c r="A123" s="46"/>
      <c r="B123" s="170"/>
      <c r="C123" s="50"/>
      <c r="D123" s="332"/>
      <c r="E123" s="332"/>
      <c r="F123" s="332"/>
      <c r="G123" s="332"/>
      <c r="H123" s="332"/>
      <c r="I123" s="332">
        <f t="shared" si="127"/>
        <v>0</v>
      </c>
      <c r="J123" s="187"/>
      <c r="K123" s="332"/>
      <c r="L123" s="284">
        <f t="shared" si="109"/>
        <v>0</v>
      </c>
      <c r="M123" s="332"/>
      <c r="N123" s="332"/>
      <c r="O123" s="332">
        <f t="shared" si="128"/>
        <v>0</v>
      </c>
      <c r="P123" s="126"/>
      <c r="Q123" s="126"/>
      <c r="R123" s="126"/>
      <c r="S123" s="126"/>
      <c r="T123" s="207">
        <f t="shared" si="129"/>
        <v>0</v>
      </c>
      <c r="U123" s="207">
        <f t="shared" si="130"/>
        <v>0</v>
      </c>
      <c r="V123" s="332">
        <f t="shared" si="131"/>
        <v>0</v>
      </c>
      <c r="W123" s="332">
        <f t="shared" si="132"/>
        <v>0</v>
      </c>
      <c r="X123" s="332">
        <f t="shared" si="133"/>
        <v>0</v>
      </c>
      <c r="Y123" s="332"/>
      <c r="Z123" s="332"/>
      <c r="AA123" s="332"/>
      <c r="AB123" s="207"/>
      <c r="AC123" s="332"/>
      <c r="AD123" s="332"/>
      <c r="AE123" s="332"/>
      <c r="AF123" s="332"/>
      <c r="AG123" s="332"/>
      <c r="AH123" s="332"/>
      <c r="AI123" s="284">
        <v>0</v>
      </c>
      <c r="AJ123" s="126"/>
      <c r="AK123" s="126"/>
      <c r="AL123" s="126"/>
      <c r="AM123" s="126"/>
      <c r="AN123" s="126">
        <v>0</v>
      </c>
      <c r="AO123" s="126"/>
      <c r="AP123" s="126"/>
      <c r="AQ123" s="126">
        <v>0</v>
      </c>
      <c r="AR123" s="126"/>
      <c r="AS123" s="284">
        <v>0</v>
      </c>
      <c r="AT123" s="126"/>
      <c r="AU123" s="126"/>
      <c r="AV123" s="126"/>
      <c r="AW123" s="126"/>
      <c r="AX123" s="284">
        <v>0</v>
      </c>
      <c r="AY123" s="126"/>
      <c r="AZ123" s="126"/>
      <c r="BA123" s="126"/>
      <c r="BB123" s="126"/>
      <c r="BC123" s="284">
        <v>0</v>
      </c>
      <c r="BD123" s="126"/>
      <c r="BE123" s="126"/>
      <c r="BF123" s="126"/>
      <c r="BG123" s="126"/>
      <c r="BH123" s="207"/>
      <c r="BI123" s="207"/>
      <c r="BJ123" s="207"/>
      <c r="BK123" s="207"/>
      <c r="BL123" s="207"/>
      <c r="BM123" s="207">
        <v>0</v>
      </c>
      <c r="BN123" s="207"/>
      <c r="BO123" s="207"/>
      <c r="BP123" s="207"/>
      <c r="BQ123" s="207"/>
      <c r="BR123" s="207"/>
      <c r="BS123" s="207"/>
      <c r="BT123" s="207"/>
      <c r="BU123" s="207"/>
      <c r="BV123" s="207"/>
      <c r="BW123" s="207">
        <v>0</v>
      </c>
      <c r="BX123" s="207"/>
      <c r="BY123" s="207"/>
      <c r="BZ123" s="207"/>
      <c r="CA123" s="207"/>
      <c r="CB123" s="207"/>
      <c r="CC123" s="207"/>
      <c r="CD123" s="207"/>
      <c r="CE123" s="207"/>
      <c r="CF123" s="207"/>
      <c r="CG123" s="207">
        <f t="shared" si="170"/>
        <v>0</v>
      </c>
      <c r="CH123" s="207"/>
      <c r="CI123" s="207"/>
      <c r="CJ123" s="207">
        <f t="shared" si="162"/>
        <v>0</v>
      </c>
      <c r="CK123" s="207"/>
      <c r="CL123" s="207">
        <f t="shared" si="136"/>
        <v>0</v>
      </c>
      <c r="CM123" s="207"/>
      <c r="CN123" s="207"/>
      <c r="CO123" s="207">
        <f t="shared" si="174"/>
        <v>0</v>
      </c>
      <c r="CP123" s="207"/>
      <c r="CQ123" s="208">
        <f t="shared" si="172"/>
        <v>0</v>
      </c>
      <c r="CR123" s="547">
        <f t="shared" si="137"/>
        <v>0</v>
      </c>
      <c r="CS123" s="547"/>
      <c r="CT123" s="547"/>
      <c r="CU123" s="547"/>
      <c r="CV123" s="547"/>
      <c r="CW123" s="547"/>
      <c r="CX123" s="547"/>
    </row>
    <row r="124" spans="1:102" ht="98.25" customHeight="1" x14ac:dyDescent="0.25">
      <c r="A124" s="173" t="s">
        <v>758</v>
      </c>
      <c r="B124" s="171" t="s">
        <v>759</v>
      </c>
      <c r="C124" s="50"/>
      <c r="D124" s="332"/>
      <c r="E124" s="332"/>
      <c r="F124" s="332"/>
      <c r="G124" s="332"/>
      <c r="H124" s="207"/>
      <c r="I124" s="207">
        <f t="shared" si="127"/>
        <v>0</v>
      </c>
      <c r="J124" s="332"/>
      <c r="K124" s="332"/>
      <c r="L124" s="207">
        <f t="shared" si="109"/>
        <v>0</v>
      </c>
      <c r="M124" s="332"/>
      <c r="N124" s="332"/>
      <c r="O124" s="332">
        <f t="shared" si="128"/>
        <v>0</v>
      </c>
      <c r="P124" s="126"/>
      <c r="Q124" s="126"/>
      <c r="R124" s="126"/>
      <c r="S124" s="126"/>
      <c r="T124" s="207">
        <f t="shared" si="129"/>
        <v>0</v>
      </c>
      <c r="U124" s="207">
        <f t="shared" si="130"/>
        <v>0</v>
      </c>
      <c r="V124" s="332">
        <f t="shared" si="131"/>
        <v>0</v>
      </c>
      <c r="W124" s="332">
        <f t="shared" si="132"/>
        <v>0</v>
      </c>
      <c r="X124" s="332">
        <f t="shared" si="133"/>
        <v>0</v>
      </c>
      <c r="Y124" s="332"/>
      <c r="Z124" s="332"/>
      <c r="AA124" s="332"/>
      <c r="AB124" s="207">
        <f t="shared" si="12"/>
        <v>0</v>
      </c>
      <c r="AC124" s="332"/>
      <c r="AD124" s="332"/>
      <c r="AE124" s="332"/>
      <c r="AF124" s="332"/>
      <c r="AG124" s="332"/>
      <c r="AH124" s="332"/>
      <c r="AI124" s="284">
        <v>0</v>
      </c>
      <c r="AJ124" s="126"/>
      <c r="AK124" s="126"/>
      <c r="AL124" s="207">
        <v>0</v>
      </c>
      <c r="AM124" s="126"/>
      <c r="AN124" s="126">
        <v>0</v>
      </c>
      <c r="AO124" s="126"/>
      <c r="AP124" s="126"/>
      <c r="AQ124" s="126">
        <v>0</v>
      </c>
      <c r="AR124" s="126"/>
      <c r="AS124" s="284">
        <v>0</v>
      </c>
      <c r="AT124" s="126"/>
      <c r="AU124" s="126"/>
      <c r="AV124" s="207">
        <v>0</v>
      </c>
      <c r="AW124" s="126"/>
      <c r="AX124" s="284">
        <v>0</v>
      </c>
      <c r="AY124" s="126"/>
      <c r="AZ124" s="126"/>
      <c r="BA124" s="207">
        <v>0</v>
      </c>
      <c r="BB124" s="126"/>
      <c r="BC124" s="284">
        <v>0</v>
      </c>
      <c r="BD124" s="126"/>
      <c r="BE124" s="126"/>
      <c r="BF124" s="207">
        <v>0</v>
      </c>
      <c r="BG124" s="126"/>
      <c r="BH124" s="207"/>
      <c r="BI124" s="207"/>
      <c r="BJ124" s="207"/>
      <c r="BK124" s="207"/>
      <c r="BL124" s="207"/>
      <c r="BM124" s="207">
        <v>0</v>
      </c>
      <c r="BN124" s="207"/>
      <c r="BO124" s="207"/>
      <c r="BP124" s="207">
        <v>0</v>
      </c>
      <c r="BQ124" s="207"/>
      <c r="BR124" s="207"/>
      <c r="BS124" s="207"/>
      <c r="BT124" s="207"/>
      <c r="BU124" s="207"/>
      <c r="BV124" s="207"/>
      <c r="BW124" s="207">
        <v>0</v>
      </c>
      <c r="BX124" s="207"/>
      <c r="BY124" s="207"/>
      <c r="BZ124" s="207">
        <v>0</v>
      </c>
      <c r="CA124" s="207"/>
      <c r="CB124" s="207"/>
      <c r="CC124" s="207"/>
      <c r="CD124" s="207"/>
      <c r="CE124" s="207"/>
      <c r="CF124" s="207"/>
      <c r="CG124" s="207">
        <f t="shared" si="170"/>
        <v>0</v>
      </c>
      <c r="CH124" s="207"/>
      <c r="CI124" s="207"/>
      <c r="CJ124" s="207">
        <f t="shared" si="162"/>
        <v>0</v>
      </c>
      <c r="CK124" s="207"/>
      <c r="CL124" s="207">
        <f t="shared" si="136"/>
        <v>0</v>
      </c>
      <c r="CM124" s="207"/>
      <c r="CN124" s="207"/>
      <c r="CO124" s="207">
        <f t="shared" si="174"/>
        <v>0</v>
      </c>
      <c r="CP124" s="207"/>
      <c r="CQ124" s="208">
        <f t="shared" si="172"/>
        <v>0</v>
      </c>
      <c r="CR124" s="547">
        <f t="shared" si="137"/>
        <v>0</v>
      </c>
      <c r="CS124" s="547"/>
      <c r="CT124" s="547"/>
      <c r="CU124" s="547"/>
      <c r="CV124" s="547"/>
      <c r="CW124" s="547"/>
      <c r="CX124" s="547"/>
    </row>
    <row r="125" spans="1:102" s="422" customFormat="1" ht="51.75" customHeight="1" x14ac:dyDescent="0.25">
      <c r="A125" s="477" t="s">
        <v>760</v>
      </c>
      <c r="B125" s="475" t="s">
        <v>761</v>
      </c>
      <c r="C125" s="210"/>
      <c r="D125" s="218"/>
      <c r="E125" s="218">
        <v>2021</v>
      </c>
      <c r="F125" s="218">
        <v>2024</v>
      </c>
      <c r="G125" s="218"/>
      <c r="H125" s="218"/>
      <c r="I125" s="208">
        <f t="shared" si="127"/>
        <v>27.164199999999997</v>
      </c>
      <c r="J125" s="208">
        <f>SUM(J126:J135)</f>
        <v>0</v>
      </c>
      <c r="K125" s="208">
        <f>SUM(K126:K135)</f>
        <v>0</v>
      </c>
      <c r="L125" s="208">
        <f t="shared" si="109"/>
        <v>27.164199999999997</v>
      </c>
      <c r="M125" s="208">
        <f>SUM(M126:M135)</f>
        <v>0</v>
      </c>
      <c r="N125" s="208">
        <f>SUM(N126:N135)</f>
        <v>0</v>
      </c>
      <c r="O125" s="208">
        <f t="shared" si="128"/>
        <v>6.33</v>
      </c>
      <c r="P125" s="208">
        <f>SUM(P126:P135)</f>
        <v>0</v>
      </c>
      <c r="Q125" s="208">
        <f>SUM(Q126:Q135)</f>
        <v>0</v>
      </c>
      <c r="R125" s="208">
        <f>SUM(R126:R135)</f>
        <v>0</v>
      </c>
      <c r="S125" s="208">
        <f>SUM(S126:S135)</f>
        <v>0</v>
      </c>
      <c r="T125" s="208">
        <f t="shared" si="129"/>
        <v>27.164199999999997</v>
      </c>
      <c r="U125" s="208">
        <f t="shared" si="130"/>
        <v>27.164199999999997</v>
      </c>
      <c r="V125" s="208">
        <f t="shared" si="131"/>
        <v>27.164199999999997</v>
      </c>
      <c r="W125" s="208">
        <f t="shared" si="132"/>
        <v>20.834199999999996</v>
      </c>
      <c r="X125" s="208">
        <f t="shared" si="133"/>
        <v>20.834199999999996</v>
      </c>
      <c r="Y125" s="208">
        <f t="shared" ref="Y125:AM125" si="177">SUM(Y126:Y135)</f>
        <v>0</v>
      </c>
      <c r="Z125" s="208">
        <f t="shared" si="177"/>
        <v>0</v>
      </c>
      <c r="AA125" s="208">
        <f t="shared" si="177"/>
        <v>0</v>
      </c>
      <c r="AB125" s="208">
        <f t="shared" si="177"/>
        <v>0</v>
      </c>
      <c r="AC125" s="208">
        <f t="shared" si="177"/>
        <v>0</v>
      </c>
      <c r="AD125" s="208">
        <f t="shared" si="177"/>
        <v>0</v>
      </c>
      <c r="AE125" s="208">
        <f t="shared" si="177"/>
        <v>0</v>
      </c>
      <c r="AF125" s="208">
        <f t="shared" si="177"/>
        <v>0</v>
      </c>
      <c r="AG125" s="208">
        <f t="shared" si="177"/>
        <v>0</v>
      </c>
      <c r="AH125" s="208">
        <f t="shared" si="177"/>
        <v>0</v>
      </c>
      <c r="AI125" s="208">
        <f t="shared" si="177"/>
        <v>0</v>
      </c>
      <c r="AJ125" s="208">
        <f t="shared" si="177"/>
        <v>0</v>
      </c>
      <c r="AK125" s="208">
        <f t="shared" si="177"/>
        <v>0</v>
      </c>
      <c r="AL125" s="208">
        <f t="shared" si="177"/>
        <v>0</v>
      </c>
      <c r="AM125" s="208">
        <f t="shared" si="177"/>
        <v>0</v>
      </c>
      <c r="AN125" s="208">
        <v>0</v>
      </c>
      <c r="AO125" s="208"/>
      <c r="AP125" s="208"/>
      <c r="AQ125" s="208">
        <v>0</v>
      </c>
      <c r="AR125" s="208"/>
      <c r="AS125" s="208">
        <f t="shared" ref="AS125:CK125" si="178">SUM(AS126:AS135)</f>
        <v>11.055399999999999</v>
      </c>
      <c r="AT125" s="208">
        <f t="shared" si="178"/>
        <v>0</v>
      </c>
      <c r="AU125" s="208">
        <f t="shared" si="178"/>
        <v>0</v>
      </c>
      <c r="AV125" s="208">
        <f t="shared" si="178"/>
        <v>11.055399999999999</v>
      </c>
      <c r="AW125" s="208">
        <f t="shared" si="178"/>
        <v>0</v>
      </c>
      <c r="AX125" s="208">
        <f t="shared" si="178"/>
        <v>6.33</v>
      </c>
      <c r="AY125" s="208">
        <f t="shared" si="178"/>
        <v>0</v>
      </c>
      <c r="AZ125" s="208">
        <f t="shared" si="178"/>
        <v>0</v>
      </c>
      <c r="BA125" s="208">
        <f t="shared" si="178"/>
        <v>6.33</v>
      </c>
      <c r="BB125" s="208">
        <f t="shared" si="178"/>
        <v>0</v>
      </c>
      <c r="BC125" s="208">
        <f t="shared" si="178"/>
        <v>0</v>
      </c>
      <c r="BD125" s="208">
        <f t="shared" si="178"/>
        <v>0</v>
      </c>
      <c r="BE125" s="208">
        <f t="shared" si="178"/>
        <v>0</v>
      </c>
      <c r="BF125" s="208">
        <f t="shared" si="178"/>
        <v>0</v>
      </c>
      <c r="BG125" s="208">
        <f t="shared" si="178"/>
        <v>0</v>
      </c>
      <c r="BH125" s="208">
        <f t="shared" si="178"/>
        <v>0</v>
      </c>
      <c r="BI125" s="208">
        <f t="shared" si="178"/>
        <v>0</v>
      </c>
      <c r="BJ125" s="208">
        <f t="shared" si="178"/>
        <v>0</v>
      </c>
      <c r="BK125" s="208">
        <f t="shared" si="178"/>
        <v>0</v>
      </c>
      <c r="BL125" s="208">
        <f t="shared" si="178"/>
        <v>0</v>
      </c>
      <c r="BM125" s="208">
        <f t="shared" si="178"/>
        <v>11.1144</v>
      </c>
      <c r="BN125" s="208">
        <f t="shared" si="178"/>
        <v>0</v>
      </c>
      <c r="BO125" s="208">
        <f t="shared" si="178"/>
        <v>0</v>
      </c>
      <c r="BP125" s="208">
        <f t="shared" si="178"/>
        <v>11.1144</v>
      </c>
      <c r="BQ125" s="208">
        <f t="shared" si="178"/>
        <v>0</v>
      </c>
      <c r="BR125" s="208">
        <f t="shared" si="178"/>
        <v>11.1144</v>
      </c>
      <c r="BS125" s="208">
        <f t="shared" si="178"/>
        <v>0</v>
      </c>
      <c r="BT125" s="208">
        <f t="shared" si="178"/>
        <v>0</v>
      </c>
      <c r="BU125" s="208">
        <f t="shared" si="178"/>
        <v>11.1144</v>
      </c>
      <c r="BV125" s="208">
        <f t="shared" si="178"/>
        <v>0</v>
      </c>
      <c r="BW125" s="208">
        <f t="shared" si="178"/>
        <v>4.9943999999999997</v>
      </c>
      <c r="BX125" s="208">
        <f t="shared" si="178"/>
        <v>0</v>
      </c>
      <c r="BY125" s="208">
        <f t="shared" si="178"/>
        <v>0</v>
      </c>
      <c r="BZ125" s="208">
        <f t="shared" si="178"/>
        <v>4.9943999999999997</v>
      </c>
      <c r="CA125" s="208">
        <f t="shared" si="178"/>
        <v>0</v>
      </c>
      <c r="CB125" s="208">
        <f t="shared" si="178"/>
        <v>4.9943999999999997</v>
      </c>
      <c r="CC125" s="208">
        <f t="shared" si="178"/>
        <v>0</v>
      </c>
      <c r="CD125" s="208">
        <f t="shared" si="178"/>
        <v>0</v>
      </c>
      <c r="CE125" s="208">
        <f t="shared" si="178"/>
        <v>4.9943999999999997</v>
      </c>
      <c r="CF125" s="208">
        <f t="shared" si="178"/>
        <v>0</v>
      </c>
      <c r="CG125" s="208">
        <f t="shared" si="178"/>
        <v>27.164199999999997</v>
      </c>
      <c r="CH125" s="208">
        <f t="shared" si="178"/>
        <v>0</v>
      </c>
      <c r="CI125" s="208">
        <f t="shared" si="178"/>
        <v>0</v>
      </c>
      <c r="CJ125" s="208">
        <f t="shared" si="178"/>
        <v>27.164199999999997</v>
      </c>
      <c r="CK125" s="208">
        <f t="shared" si="178"/>
        <v>0</v>
      </c>
      <c r="CL125" s="208">
        <f t="shared" si="136"/>
        <v>27.164199999999997</v>
      </c>
      <c r="CM125" s="208">
        <f>SUM(CM126:CM135)</f>
        <v>0</v>
      </c>
      <c r="CN125" s="208">
        <f>SUM(CN126:CN135)</f>
        <v>0</v>
      </c>
      <c r="CO125" s="207">
        <f t="shared" si="174"/>
        <v>27.164199999999997</v>
      </c>
      <c r="CP125" s="208"/>
      <c r="CQ125" s="208">
        <f t="shared" si="172"/>
        <v>16.108799999999999</v>
      </c>
      <c r="CR125" s="547">
        <f t="shared" si="137"/>
        <v>0</v>
      </c>
      <c r="CS125" s="547"/>
      <c r="CT125" s="547"/>
      <c r="CU125" s="547"/>
      <c r="CV125" s="547"/>
      <c r="CW125" s="547"/>
      <c r="CX125" s="547"/>
    </row>
    <row r="126" spans="1:102" ht="31.5" x14ac:dyDescent="0.25">
      <c r="A126" s="534"/>
      <c r="B126" s="465" t="s">
        <v>950</v>
      </c>
      <c r="C126" s="332" t="s">
        <v>809</v>
      </c>
      <c r="D126" s="332"/>
      <c r="E126" s="548">
        <v>2021</v>
      </c>
      <c r="F126" s="548">
        <v>2021</v>
      </c>
      <c r="G126" s="332"/>
      <c r="H126" s="207"/>
      <c r="I126" s="207">
        <f t="shared" si="127"/>
        <v>3.7869999999999999</v>
      </c>
      <c r="J126" s="187"/>
      <c r="K126" s="332"/>
      <c r="L126" s="284">
        <f t="shared" si="109"/>
        <v>3.7869999999999999</v>
      </c>
      <c r="M126" s="332"/>
      <c r="N126" s="332"/>
      <c r="O126" s="207">
        <f t="shared" si="128"/>
        <v>1.87</v>
      </c>
      <c r="P126" s="126"/>
      <c r="Q126" s="126"/>
      <c r="R126" s="126"/>
      <c r="S126" s="126"/>
      <c r="T126" s="207">
        <f t="shared" si="129"/>
        <v>3.7869999999999999</v>
      </c>
      <c r="U126" s="207">
        <f t="shared" si="130"/>
        <v>3.7869999999999999</v>
      </c>
      <c r="V126" s="332">
        <f t="shared" si="131"/>
        <v>3.7869999999999999</v>
      </c>
      <c r="W126" s="332">
        <f t="shared" si="132"/>
        <v>1.9169999999999998</v>
      </c>
      <c r="X126" s="332">
        <f t="shared" si="133"/>
        <v>1.9169999999999998</v>
      </c>
      <c r="Y126" s="332"/>
      <c r="Z126" s="332"/>
      <c r="AA126" s="332"/>
      <c r="AB126" s="207">
        <f t="shared" si="12"/>
        <v>0</v>
      </c>
      <c r="AC126" s="332"/>
      <c r="AD126" s="332"/>
      <c r="AE126" s="332"/>
      <c r="AF126" s="332"/>
      <c r="AG126" s="332"/>
      <c r="AH126" s="332"/>
      <c r="AI126" s="284">
        <v>0</v>
      </c>
      <c r="AJ126" s="126"/>
      <c r="AK126" s="126"/>
      <c r="AL126" s="207"/>
      <c r="AM126" s="126"/>
      <c r="AN126" s="126">
        <v>0</v>
      </c>
      <c r="AO126" s="126">
        <v>0</v>
      </c>
      <c r="AP126" s="126">
        <v>0</v>
      </c>
      <c r="AQ126" s="126">
        <v>0</v>
      </c>
      <c r="AR126" s="126">
        <v>0</v>
      </c>
      <c r="AS126" s="284">
        <v>3.7869999999999999</v>
      </c>
      <c r="AT126" s="126"/>
      <c r="AU126" s="126"/>
      <c r="AV126" s="207">
        <v>3.7869999999999999</v>
      </c>
      <c r="AW126" s="126"/>
      <c r="AX126" s="284">
        <f>BA126</f>
        <v>1.87</v>
      </c>
      <c r="AY126" s="126"/>
      <c r="AZ126" s="126"/>
      <c r="BA126" s="207">
        <v>1.87</v>
      </c>
      <c r="BB126" s="126"/>
      <c r="BC126" s="284">
        <v>0</v>
      </c>
      <c r="BD126" s="126"/>
      <c r="BE126" s="126"/>
      <c r="BF126" s="208"/>
      <c r="BG126" s="126"/>
      <c r="BH126" s="207">
        <f>'3'!AH126*1.2</f>
        <v>0</v>
      </c>
      <c r="BI126" s="207"/>
      <c r="BJ126" s="207"/>
      <c r="BK126" s="207">
        <f t="shared" ref="BK126:BK135" si="179">BH126</f>
        <v>0</v>
      </c>
      <c r="BL126" s="207"/>
      <c r="BM126" s="207">
        <v>0</v>
      </c>
      <c r="BN126" s="207"/>
      <c r="BO126" s="207"/>
      <c r="BP126" s="207"/>
      <c r="BQ126" s="207"/>
      <c r="BR126" s="207">
        <f>'3'!AR126*1.2</f>
        <v>0</v>
      </c>
      <c r="BS126" s="207"/>
      <c r="BT126" s="207"/>
      <c r="BU126" s="207">
        <f t="shared" ref="BU126:BU135" si="180">BR126</f>
        <v>0</v>
      </c>
      <c r="BV126" s="207"/>
      <c r="BW126" s="207">
        <v>0</v>
      </c>
      <c r="BX126" s="207"/>
      <c r="BY126" s="207"/>
      <c r="BZ126" s="208"/>
      <c r="CA126" s="207"/>
      <c r="CB126" s="207">
        <f>'3'!BB126*1.2</f>
        <v>0</v>
      </c>
      <c r="CC126" s="207"/>
      <c r="CD126" s="207"/>
      <c r="CE126" s="207">
        <f t="shared" ref="CE126:CE129" si="181">CB126</f>
        <v>0</v>
      </c>
      <c r="CF126" s="207"/>
      <c r="CG126" s="207">
        <f t="shared" si="170"/>
        <v>3.7869999999999999</v>
      </c>
      <c r="CH126" s="207"/>
      <c r="CI126" s="207"/>
      <c r="CJ126" s="207">
        <f t="shared" si="162"/>
        <v>3.7869999999999999</v>
      </c>
      <c r="CK126" s="207"/>
      <c r="CL126" s="207">
        <f t="shared" si="136"/>
        <v>3.7869999999999999</v>
      </c>
      <c r="CM126" s="207"/>
      <c r="CN126" s="207"/>
      <c r="CO126" s="207">
        <f t="shared" si="174"/>
        <v>3.7869999999999999</v>
      </c>
      <c r="CP126" s="207"/>
      <c r="CQ126" s="208">
        <f t="shared" si="172"/>
        <v>0</v>
      </c>
      <c r="CR126" s="547">
        <f t="shared" si="137"/>
        <v>0</v>
      </c>
      <c r="CS126" s="547"/>
      <c r="CT126" s="547"/>
      <c r="CU126" s="547"/>
      <c r="CV126" s="547"/>
      <c r="CW126" s="547"/>
      <c r="CX126" s="547"/>
    </row>
    <row r="127" spans="1:102" ht="31.5" x14ac:dyDescent="0.25">
      <c r="A127" s="534"/>
      <c r="B127" s="283" t="s">
        <v>951</v>
      </c>
      <c r="C127" s="332" t="s">
        <v>809</v>
      </c>
      <c r="D127" s="332"/>
      <c r="E127" s="548">
        <v>2021</v>
      </c>
      <c r="F127" s="548">
        <v>2021</v>
      </c>
      <c r="G127" s="332"/>
      <c r="H127" s="207"/>
      <c r="I127" s="207">
        <f t="shared" si="127"/>
        <v>4.1449999999999996</v>
      </c>
      <c r="J127" s="187"/>
      <c r="K127" s="332"/>
      <c r="L127" s="284">
        <f t="shared" si="109"/>
        <v>4.1449999999999996</v>
      </c>
      <c r="M127" s="332"/>
      <c r="N127" s="332"/>
      <c r="O127" s="207">
        <f t="shared" si="128"/>
        <v>1.92</v>
      </c>
      <c r="P127" s="126"/>
      <c r="Q127" s="126"/>
      <c r="R127" s="126"/>
      <c r="S127" s="126"/>
      <c r="T127" s="207">
        <f t="shared" si="129"/>
        <v>4.1449999999999996</v>
      </c>
      <c r="U127" s="207">
        <f t="shared" si="130"/>
        <v>4.1449999999999996</v>
      </c>
      <c r="V127" s="332">
        <f t="shared" si="131"/>
        <v>4.1449999999999996</v>
      </c>
      <c r="W127" s="332">
        <f t="shared" si="132"/>
        <v>2.2249999999999996</v>
      </c>
      <c r="X127" s="332">
        <f t="shared" si="133"/>
        <v>2.2249999999999996</v>
      </c>
      <c r="Y127" s="332"/>
      <c r="Z127" s="332"/>
      <c r="AA127" s="332"/>
      <c r="AB127" s="207"/>
      <c r="AC127" s="332"/>
      <c r="AD127" s="332"/>
      <c r="AE127" s="332"/>
      <c r="AF127" s="332"/>
      <c r="AG127" s="332"/>
      <c r="AH127" s="332"/>
      <c r="AI127" s="284">
        <v>0</v>
      </c>
      <c r="AJ127" s="126"/>
      <c r="AK127" s="126"/>
      <c r="AL127" s="207"/>
      <c r="AM127" s="126"/>
      <c r="AN127" s="126">
        <v>0</v>
      </c>
      <c r="AO127" s="126"/>
      <c r="AP127" s="126"/>
      <c r="AQ127" s="126">
        <v>0</v>
      </c>
      <c r="AR127" s="126"/>
      <c r="AS127" s="284">
        <v>4.1449999999999996</v>
      </c>
      <c r="AT127" s="126"/>
      <c r="AU127" s="126"/>
      <c r="AV127" s="207">
        <v>4.1449999999999996</v>
      </c>
      <c r="AW127" s="126"/>
      <c r="AX127" s="284">
        <f t="shared" ref="AX127:AX129" si="182">BA127</f>
        <v>1.92</v>
      </c>
      <c r="AY127" s="126"/>
      <c r="AZ127" s="126"/>
      <c r="BA127" s="207">
        <v>1.92</v>
      </c>
      <c r="BB127" s="126"/>
      <c r="BC127" s="284">
        <v>0</v>
      </c>
      <c r="BD127" s="126"/>
      <c r="BE127" s="126"/>
      <c r="BF127" s="208"/>
      <c r="BG127" s="126"/>
      <c r="BH127" s="207">
        <f>'3'!AH127*1.2</f>
        <v>0</v>
      </c>
      <c r="BI127" s="207"/>
      <c r="BJ127" s="207"/>
      <c r="BK127" s="207">
        <f t="shared" si="179"/>
        <v>0</v>
      </c>
      <c r="BL127" s="207"/>
      <c r="BM127" s="207">
        <v>0</v>
      </c>
      <c r="BN127" s="207"/>
      <c r="BO127" s="207"/>
      <c r="BP127" s="207"/>
      <c r="BQ127" s="207"/>
      <c r="BR127" s="207">
        <f>'3'!AR127*1.2</f>
        <v>0</v>
      </c>
      <c r="BS127" s="207"/>
      <c r="BT127" s="207"/>
      <c r="BU127" s="207">
        <f t="shared" si="180"/>
        <v>0</v>
      </c>
      <c r="BV127" s="207"/>
      <c r="BW127" s="207">
        <v>0</v>
      </c>
      <c r="BX127" s="207"/>
      <c r="BY127" s="207"/>
      <c r="BZ127" s="208"/>
      <c r="CA127" s="207"/>
      <c r="CB127" s="207">
        <f>'3'!BB127*1.2</f>
        <v>0</v>
      </c>
      <c r="CC127" s="207"/>
      <c r="CD127" s="207"/>
      <c r="CE127" s="207">
        <f t="shared" si="181"/>
        <v>0</v>
      </c>
      <c r="CF127" s="207"/>
      <c r="CG127" s="207">
        <f t="shared" si="170"/>
        <v>4.1449999999999996</v>
      </c>
      <c r="CH127" s="207"/>
      <c r="CI127" s="207"/>
      <c r="CJ127" s="207">
        <f t="shared" si="162"/>
        <v>4.1449999999999996</v>
      </c>
      <c r="CK127" s="207"/>
      <c r="CL127" s="207">
        <f t="shared" si="136"/>
        <v>4.1449999999999996</v>
      </c>
      <c r="CM127" s="207"/>
      <c r="CN127" s="207"/>
      <c r="CO127" s="207">
        <f t="shared" si="174"/>
        <v>4.1449999999999996</v>
      </c>
      <c r="CP127" s="207"/>
      <c r="CQ127" s="208">
        <f t="shared" si="172"/>
        <v>0</v>
      </c>
      <c r="CR127" s="547">
        <f t="shared" si="137"/>
        <v>0</v>
      </c>
      <c r="CS127" s="547"/>
      <c r="CT127" s="547"/>
      <c r="CU127" s="547"/>
      <c r="CV127" s="547"/>
      <c r="CW127" s="547"/>
      <c r="CX127" s="547"/>
    </row>
    <row r="128" spans="1:102" ht="31.5" x14ac:dyDescent="0.25">
      <c r="A128" s="534"/>
      <c r="B128" s="421" t="s">
        <v>952</v>
      </c>
      <c r="C128" s="332" t="s">
        <v>809</v>
      </c>
      <c r="D128" s="332"/>
      <c r="E128" s="548">
        <v>2021</v>
      </c>
      <c r="F128" s="548">
        <v>2021</v>
      </c>
      <c r="G128" s="332"/>
      <c r="H128" s="207"/>
      <c r="I128" s="207">
        <f t="shared" si="127"/>
        <v>1.3284</v>
      </c>
      <c r="J128" s="187"/>
      <c r="K128" s="332"/>
      <c r="L128" s="284">
        <f t="shared" si="109"/>
        <v>1.3284</v>
      </c>
      <c r="M128" s="332"/>
      <c r="N128" s="332"/>
      <c r="O128" s="207">
        <f t="shared" si="128"/>
        <v>1.2</v>
      </c>
      <c r="P128" s="126"/>
      <c r="Q128" s="126"/>
      <c r="R128" s="126"/>
      <c r="S128" s="126"/>
      <c r="T128" s="207">
        <f t="shared" si="129"/>
        <v>1.3284</v>
      </c>
      <c r="U128" s="207">
        <f t="shared" si="130"/>
        <v>1.3284</v>
      </c>
      <c r="V128" s="332">
        <f t="shared" si="131"/>
        <v>1.3284</v>
      </c>
      <c r="W128" s="332">
        <f t="shared" si="132"/>
        <v>0.12840000000000007</v>
      </c>
      <c r="X128" s="332">
        <f t="shared" si="133"/>
        <v>0.12840000000000007</v>
      </c>
      <c r="Y128" s="332"/>
      <c r="Z128" s="332"/>
      <c r="AA128" s="332"/>
      <c r="AB128" s="207"/>
      <c r="AC128" s="332"/>
      <c r="AD128" s="332"/>
      <c r="AE128" s="332"/>
      <c r="AF128" s="332"/>
      <c r="AG128" s="332"/>
      <c r="AH128" s="332"/>
      <c r="AI128" s="284">
        <v>0</v>
      </c>
      <c r="AJ128" s="126"/>
      <c r="AK128" s="126"/>
      <c r="AL128" s="207"/>
      <c r="AM128" s="126"/>
      <c r="AN128" s="126">
        <v>0</v>
      </c>
      <c r="AO128" s="126"/>
      <c r="AP128" s="126"/>
      <c r="AQ128" s="126">
        <v>0</v>
      </c>
      <c r="AR128" s="126"/>
      <c r="AS128" s="284">
        <v>1.3284</v>
      </c>
      <c r="AT128" s="126"/>
      <c r="AU128" s="126"/>
      <c r="AV128" s="207">
        <v>1.3284</v>
      </c>
      <c r="AW128" s="126"/>
      <c r="AX128" s="284">
        <f t="shared" si="182"/>
        <v>1.2</v>
      </c>
      <c r="AY128" s="126"/>
      <c r="AZ128" s="126"/>
      <c r="BA128" s="207">
        <v>1.2</v>
      </c>
      <c r="BB128" s="126"/>
      <c r="BC128" s="284">
        <v>0</v>
      </c>
      <c r="BD128" s="126"/>
      <c r="BE128" s="126"/>
      <c r="BF128" s="208"/>
      <c r="BG128" s="126"/>
      <c r="BH128" s="207">
        <f>'3'!AH128*1.2</f>
        <v>0</v>
      </c>
      <c r="BI128" s="207"/>
      <c r="BJ128" s="207"/>
      <c r="BK128" s="207">
        <f t="shared" si="179"/>
        <v>0</v>
      </c>
      <c r="BL128" s="207"/>
      <c r="BM128" s="207">
        <v>0</v>
      </c>
      <c r="BN128" s="207"/>
      <c r="BO128" s="207"/>
      <c r="BP128" s="207"/>
      <c r="BQ128" s="207"/>
      <c r="BR128" s="207">
        <f>'3'!AR128*1.2</f>
        <v>0</v>
      </c>
      <c r="BS128" s="207"/>
      <c r="BT128" s="207"/>
      <c r="BU128" s="207">
        <f t="shared" si="180"/>
        <v>0</v>
      </c>
      <c r="BV128" s="207"/>
      <c r="BW128" s="207">
        <v>0</v>
      </c>
      <c r="BX128" s="207"/>
      <c r="BY128" s="207"/>
      <c r="BZ128" s="208"/>
      <c r="CA128" s="207"/>
      <c r="CB128" s="207">
        <f>'3'!BB128*1.2</f>
        <v>0</v>
      </c>
      <c r="CC128" s="207"/>
      <c r="CD128" s="207"/>
      <c r="CE128" s="207">
        <f t="shared" si="181"/>
        <v>0</v>
      </c>
      <c r="CF128" s="207"/>
      <c r="CG128" s="207">
        <f t="shared" si="170"/>
        <v>1.3284</v>
      </c>
      <c r="CH128" s="207"/>
      <c r="CI128" s="207"/>
      <c r="CJ128" s="207">
        <f t="shared" si="162"/>
        <v>1.3284</v>
      </c>
      <c r="CK128" s="207"/>
      <c r="CL128" s="207">
        <f t="shared" si="136"/>
        <v>1.3284</v>
      </c>
      <c r="CM128" s="207"/>
      <c r="CN128" s="207"/>
      <c r="CO128" s="207">
        <f t="shared" si="174"/>
        <v>1.3284</v>
      </c>
      <c r="CP128" s="207"/>
      <c r="CQ128" s="208">
        <f t="shared" si="172"/>
        <v>0</v>
      </c>
      <c r="CR128" s="547">
        <f t="shared" si="137"/>
        <v>0</v>
      </c>
      <c r="CS128" s="547"/>
      <c r="CT128" s="547"/>
      <c r="CU128" s="547"/>
      <c r="CV128" s="547"/>
      <c r="CW128" s="547"/>
      <c r="CX128" s="547"/>
    </row>
    <row r="129" spans="1:102" ht="31.5" x14ac:dyDescent="0.25">
      <c r="A129" s="534"/>
      <c r="B129" s="421" t="s">
        <v>953</v>
      </c>
      <c r="C129" s="332" t="s">
        <v>809</v>
      </c>
      <c r="D129" s="332"/>
      <c r="E129" s="548">
        <v>2021</v>
      </c>
      <c r="F129" s="548">
        <v>2021</v>
      </c>
      <c r="G129" s="332"/>
      <c r="H129" s="207"/>
      <c r="I129" s="207">
        <f t="shared" si="127"/>
        <v>1.7949999999999999</v>
      </c>
      <c r="J129" s="187"/>
      <c r="K129" s="332"/>
      <c r="L129" s="284">
        <f t="shared" si="109"/>
        <v>1.7949999999999999</v>
      </c>
      <c r="M129" s="332"/>
      <c r="N129" s="332"/>
      <c r="O129" s="207">
        <f t="shared" si="128"/>
        <v>1.34</v>
      </c>
      <c r="P129" s="126"/>
      <c r="Q129" s="126"/>
      <c r="R129" s="126"/>
      <c r="S129" s="126"/>
      <c r="T129" s="207">
        <f t="shared" si="129"/>
        <v>1.7949999999999999</v>
      </c>
      <c r="U129" s="207">
        <f t="shared" si="130"/>
        <v>1.7949999999999999</v>
      </c>
      <c r="V129" s="332">
        <f t="shared" si="131"/>
        <v>1.7949999999999999</v>
      </c>
      <c r="W129" s="332">
        <f t="shared" si="132"/>
        <v>0.45499999999999985</v>
      </c>
      <c r="X129" s="332">
        <f t="shared" si="133"/>
        <v>0.45499999999999985</v>
      </c>
      <c r="Y129" s="332"/>
      <c r="Z129" s="332"/>
      <c r="AA129" s="332"/>
      <c r="AB129" s="207"/>
      <c r="AC129" s="332"/>
      <c r="AD129" s="332"/>
      <c r="AE129" s="332"/>
      <c r="AF129" s="332"/>
      <c r="AG129" s="332"/>
      <c r="AH129" s="332"/>
      <c r="AI129" s="284">
        <v>0</v>
      </c>
      <c r="AJ129" s="126"/>
      <c r="AK129" s="126"/>
      <c r="AL129" s="207"/>
      <c r="AM129" s="126"/>
      <c r="AN129" s="126">
        <v>0</v>
      </c>
      <c r="AO129" s="126"/>
      <c r="AP129" s="126"/>
      <c r="AQ129" s="126">
        <v>0</v>
      </c>
      <c r="AR129" s="126"/>
      <c r="AS129" s="284">
        <v>1.7949999999999999</v>
      </c>
      <c r="AT129" s="126"/>
      <c r="AU129" s="126"/>
      <c r="AV129" s="207">
        <v>1.7949999999999999</v>
      </c>
      <c r="AW129" s="126"/>
      <c r="AX129" s="284">
        <f t="shared" si="182"/>
        <v>1.34</v>
      </c>
      <c r="AY129" s="126"/>
      <c r="AZ129" s="126"/>
      <c r="BA129" s="207">
        <v>1.34</v>
      </c>
      <c r="BB129" s="126"/>
      <c r="BC129" s="284">
        <v>0</v>
      </c>
      <c r="BD129" s="126"/>
      <c r="BE129" s="126"/>
      <c r="BF129" s="208"/>
      <c r="BG129" s="126"/>
      <c r="BH129" s="207">
        <f>'3'!AH129*1.2</f>
        <v>0</v>
      </c>
      <c r="BI129" s="207"/>
      <c r="BJ129" s="207"/>
      <c r="BK129" s="207">
        <f t="shared" si="179"/>
        <v>0</v>
      </c>
      <c r="BL129" s="207"/>
      <c r="BM129" s="207">
        <v>0</v>
      </c>
      <c r="BN129" s="207"/>
      <c r="BO129" s="207"/>
      <c r="BP129" s="207"/>
      <c r="BQ129" s="207"/>
      <c r="BR129" s="207">
        <f>'3'!AR129*1.2</f>
        <v>0</v>
      </c>
      <c r="BS129" s="207"/>
      <c r="BT129" s="207"/>
      <c r="BU129" s="207">
        <f t="shared" si="180"/>
        <v>0</v>
      </c>
      <c r="BV129" s="207"/>
      <c r="BW129" s="207">
        <v>0</v>
      </c>
      <c r="BX129" s="207"/>
      <c r="BY129" s="207"/>
      <c r="BZ129" s="208"/>
      <c r="CA129" s="207"/>
      <c r="CB129" s="207">
        <f>'3'!BB129*1.2</f>
        <v>0</v>
      </c>
      <c r="CC129" s="207"/>
      <c r="CD129" s="207"/>
      <c r="CE129" s="207">
        <f t="shared" si="181"/>
        <v>0</v>
      </c>
      <c r="CF129" s="207"/>
      <c r="CG129" s="207">
        <f t="shared" si="170"/>
        <v>1.7949999999999999</v>
      </c>
      <c r="CH129" s="207"/>
      <c r="CI129" s="207"/>
      <c r="CJ129" s="207">
        <f t="shared" si="162"/>
        <v>1.7949999999999999</v>
      </c>
      <c r="CK129" s="207"/>
      <c r="CL129" s="207">
        <f t="shared" si="136"/>
        <v>1.7949999999999999</v>
      </c>
      <c r="CM129" s="207"/>
      <c r="CN129" s="207"/>
      <c r="CO129" s="207">
        <f t="shared" si="174"/>
        <v>1.7949999999999999</v>
      </c>
      <c r="CP129" s="207"/>
      <c r="CQ129" s="208">
        <f t="shared" si="172"/>
        <v>0</v>
      </c>
      <c r="CR129" s="547">
        <f t="shared" si="137"/>
        <v>0</v>
      </c>
      <c r="CS129" s="547"/>
      <c r="CT129" s="547"/>
      <c r="CU129" s="547"/>
      <c r="CV129" s="547"/>
      <c r="CW129" s="547"/>
      <c r="CX129" s="547"/>
    </row>
    <row r="130" spans="1:102" ht="47.25" x14ac:dyDescent="0.25">
      <c r="A130" s="534"/>
      <c r="B130" s="282" t="s">
        <v>1067</v>
      </c>
      <c r="C130" s="332" t="s">
        <v>813</v>
      </c>
      <c r="D130" s="332"/>
      <c r="E130" s="548">
        <v>2023</v>
      </c>
      <c r="F130" s="548">
        <v>2023</v>
      </c>
      <c r="G130" s="332"/>
      <c r="H130" s="207"/>
      <c r="I130" s="207">
        <f t="shared" si="127"/>
        <v>3.6791999999999998</v>
      </c>
      <c r="J130" s="187"/>
      <c r="K130" s="332"/>
      <c r="L130" s="284">
        <f t="shared" si="109"/>
        <v>3.6791999999999998</v>
      </c>
      <c r="M130" s="332"/>
      <c r="N130" s="332"/>
      <c r="O130" s="420">
        <f t="shared" si="128"/>
        <v>0</v>
      </c>
      <c r="P130" s="126"/>
      <c r="Q130" s="126"/>
      <c r="R130" s="126"/>
      <c r="S130" s="126"/>
      <c r="T130" s="207">
        <f t="shared" si="129"/>
        <v>3.6791999999999998</v>
      </c>
      <c r="U130" s="207">
        <f t="shared" si="130"/>
        <v>3.6791999999999998</v>
      </c>
      <c r="V130" s="332">
        <f t="shared" si="131"/>
        <v>3.6791999999999998</v>
      </c>
      <c r="W130" s="332">
        <f t="shared" si="132"/>
        <v>3.6791999999999998</v>
      </c>
      <c r="X130" s="332">
        <f t="shared" si="133"/>
        <v>3.6791999999999998</v>
      </c>
      <c r="Y130" s="332"/>
      <c r="Z130" s="332"/>
      <c r="AA130" s="332"/>
      <c r="AB130" s="207"/>
      <c r="AC130" s="332"/>
      <c r="AD130" s="332"/>
      <c r="AE130" s="332"/>
      <c r="AF130" s="332"/>
      <c r="AG130" s="332"/>
      <c r="AH130" s="332"/>
      <c r="AI130" s="284">
        <v>0</v>
      </c>
      <c r="AJ130" s="126"/>
      <c r="AK130" s="126"/>
      <c r="AL130" s="208"/>
      <c r="AM130" s="126"/>
      <c r="AN130" s="126">
        <v>0</v>
      </c>
      <c r="AO130" s="126"/>
      <c r="AP130" s="126"/>
      <c r="AQ130" s="126">
        <v>0</v>
      </c>
      <c r="AR130" s="126"/>
      <c r="AS130" s="284">
        <v>0</v>
      </c>
      <c r="AT130" s="126"/>
      <c r="AU130" s="126"/>
      <c r="AV130" s="207"/>
      <c r="AW130" s="126"/>
      <c r="AX130" s="284">
        <v>0</v>
      </c>
      <c r="AY130" s="126"/>
      <c r="AZ130" s="126"/>
      <c r="BA130" s="207"/>
      <c r="BB130" s="126"/>
      <c r="BC130" s="284">
        <v>0</v>
      </c>
      <c r="BD130" s="126"/>
      <c r="BE130" s="126"/>
      <c r="BF130" s="208"/>
      <c r="BG130" s="126"/>
      <c r="BH130" s="207">
        <f>'3'!AH130*1.2</f>
        <v>0</v>
      </c>
      <c r="BI130" s="207"/>
      <c r="BJ130" s="207"/>
      <c r="BK130" s="207">
        <f t="shared" si="179"/>
        <v>0</v>
      </c>
      <c r="BL130" s="207"/>
      <c r="BM130" s="207">
        <f>BP130</f>
        <v>3.6791999999999998</v>
      </c>
      <c r="BN130" s="207"/>
      <c r="BO130" s="207"/>
      <c r="BP130" s="207">
        <v>3.6791999999999998</v>
      </c>
      <c r="BQ130" s="207"/>
      <c r="BR130" s="207">
        <f>BU130</f>
        <v>3.6791999999999998</v>
      </c>
      <c r="BS130" s="207"/>
      <c r="BT130" s="207"/>
      <c r="BU130" s="207">
        <v>3.6791999999999998</v>
      </c>
      <c r="BV130" s="207"/>
      <c r="BW130" s="207">
        <v>0</v>
      </c>
      <c r="BX130" s="207"/>
      <c r="BY130" s="207"/>
      <c r="BZ130" s="208"/>
      <c r="CA130" s="207"/>
      <c r="CB130" s="207">
        <f>CE130</f>
        <v>0</v>
      </c>
      <c r="CC130" s="207"/>
      <c r="CD130" s="207"/>
      <c r="CE130" s="207">
        <v>0</v>
      </c>
      <c r="CF130" s="207"/>
      <c r="CG130" s="207">
        <f t="shared" si="170"/>
        <v>3.6791999999999998</v>
      </c>
      <c r="CH130" s="207"/>
      <c r="CI130" s="207"/>
      <c r="CJ130" s="207">
        <f t="shared" si="162"/>
        <v>3.6791999999999998</v>
      </c>
      <c r="CK130" s="207"/>
      <c r="CL130" s="207">
        <f t="shared" si="136"/>
        <v>3.6791999999999998</v>
      </c>
      <c r="CM130" s="207"/>
      <c r="CN130" s="207"/>
      <c r="CO130" s="207">
        <f t="shared" si="174"/>
        <v>3.6791999999999998</v>
      </c>
      <c r="CP130" s="207"/>
      <c r="CQ130" s="208">
        <f t="shared" si="172"/>
        <v>3.6791999999999998</v>
      </c>
      <c r="CR130" s="547">
        <f t="shared" si="137"/>
        <v>0</v>
      </c>
      <c r="CS130" s="547"/>
      <c r="CT130" s="547"/>
      <c r="CU130" s="547"/>
      <c r="CV130" s="547"/>
      <c r="CW130" s="547"/>
      <c r="CX130" s="547"/>
    </row>
    <row r="131" spans="1:102" ht="63" x14ac:dyDescent="0.25">
      <c r="A131" s="534"/>
      <c r="B131" s="288" t="s">
        <v>1068</v>
      </c>
      <c r="C131" s="332" t="s">
        <v>813</v>
      </c>
      <c r="D131" s="332"/>
      <c r="E131" s="548">
        <v>2023</v>
      </c>
      <c r="F131" s="548">
        <v>2023</v>
      </c>
      <c r="G131" s="332"/>
      <c r="H131" s="207"/>
      <c r="I131" s="207">
        <f t="shared" si="127"/>
        <v>4.3979999999999997</v>
      </c>
      <c r="J131" s="187"/>
      <c r="K131" s="332"/>
      <c r="L131" s="284">
        <f t="shared" si="109"/>
        <v>4.3979999999999997</v>
      </c>
      <c r="M131" s="332"/>
      <c r="N131" s="332"/>
      <c r="O131" s="420">
        <f t="shared" si="128"/>
        <v>0</v>
      </c>
      <c r="P131" s="126"/>
      <c r="Q131" s="126"/>
      <c r="R131" s="126"/>
      <c r="S131" s="126"/>
      <c r="T131" s="207">
        <f t="shared" si="129"/>
        <v>4.3979999999999997</v>
      </c>
      <c r="U131" s="207">
        <f t="shared" si="130"/>
        <v>4.3979999999999997</v>
      </c>
      <c r="V131" s="332">
        <f t="shared" si="131"/>
        <v>4.3979999999999997</v>
      </c>
      <c r="W131" s="332">
        <f t="shared" si="132"/>
        <v>4.3979999999999997</v>
      </c>
      <c r="X131" s="332">
        <f t="shared" si="133"/>
        <v>4.3979999999999997</v>
      </c>
      <c r="Y131" s="332"/>
      <c r="Z131" s="332"/>
      <c r="AA131" s="332"/>
      <c r="AB131" s="207"/>
      <c r="AC131" s="332"/>
      <c r="AD131" s="332"/>
      <c r="AE131" s="332"/>
      <c r="AF131" s="332"/>
      <c r="AG131" s="332"/>
      <c r="AH131" s="332"/>
      <c r="AI131" s="284">
        <v>0</v>
      </c>
      <c r="AJ131" s="126"/>
      <c r="AK131" s="126"/>
      <c r="AL131" s="208"/>
      <c r="AM131" s="126"/>
      <c r="AN131" s="126">
        <v>0</v>
      </c>
      <c r="AO131" s="126"/>
      <c r="AP131" s="126"/>
      <c r="AQ131" s="126">
        <v>0</v>
      </c>
      <c r="AR131" s="126"/>
      <c r="AS131" s="284">
        <v>0</v>
      </c>
      <c r="AT131" s="126"/>
      <c r="AU131" s="126"/>
      <c r="AV131" s="207"/>
      <c r="AW131" s="126"/>
      <c r="AX131" s="284">
        <v>0</v>
      </c>
      <c r="AY131" s="126"/>
      <c r="AZ131" s="126"/>
      <c r="BA131" s="207"/>
      <c r="BB131" s="126"/>
      <c r="BC131" s="284">
        <v>0</v>
      </c>
      <c r="BD131" s="126"/>
      <c r="BE131" s="126"/>
      <c r="BF131" s="208"/>
      <c r="BG131" s="126"/>
      <c r="BH131" s="207">
        <f>'3'!AH131*1.2</f>
        <v>0</v>
      </c>
      <c r="BI131" s="207"/>
      <c r="BJ131" s="207"/>
      <c r="BK131" s="207">
        <f t="shared" si="179"/>
        <v>0</v>
      </c>
      <c r="BL131" s="207"/>
      <c r="BM131" s="207">
        <f t="shared" ref="BM131:BM135" si="183">BP131</f>
        <v>4.3979999999999997</v>
      </c>
      <c r="BN131" s="207"/>
      <c r="BO131" s="207"/>
      <c r="BP131" s="207">
        <v>4.3979999999999997</v>
      </c>
      <c r="BQ131" s="207"/>
      <c r="BR131" s="207">
        <f t="shared" ref="BR131:BR132" si="184">BU131</f>
        <v>4.3979999999999997</v>
      </c>
      <c r="BS131" s="207"/>
      <c r="BT131" s="207"/>
      <c r="BU131" s="207">
        <v>4.3979999999999997</v>
      </c>
      <c r="BV131" s="207"/>
      <c r="BW131" s="207">
        <v>0</v>
      </c>
      <c r="BX131" s="207"/>
      <c r="BY131" s="207"/>
      <c r="BZ131" s="208"/>
      <c r="CA131" s="207"/>
      <c r="CB131" s="207">
        <f t="shared" ref="CB131:CB132" si="185">CE131</f>
        <v>0</v>
      </c>
      <c r="CC131" s="207"/>
      <c r="CD131" s="207"/>
      <c r="CE131" s="207">
        <v>0</v>
      </c>
      <c r="CF131" s="207"/>
      <c r="CG131" s="207">
        <f t="shared" si="170"/>
        <v>4.3979999999999997</v>
      </c>
      <c r="CH131" s="207"/>
      <c r="CI131" s="207"/>
      <c r="CJ131" s="207">
        <f t="shared" si="162"/>
        <v>4.3979999999999997</v>
      </c>
      <c r="CK131" s="207"/>
      <c r="CL131" s="207">
        <f t="shared" si="136"/>
        <v>4.3979999999999997</v>
      </c>
      <c r="CM131" s="207"/>
      <c r="CN131" s="207"/>
      <c r="CO131" s="207">
        <f t="shared" si="174"/>
        <v>4.3979999999999997</v>
      </c>
      <c r="CP131" s="207"/>
      <c r="CQ131" s="208">
        <f t="shared" si="172"/>
        <v>4.3979999999999997</v>
      </c>
      <c r="CR131" s="547">
        <f t="shared" si="137"/>
        <v>0</v>
      </c>
      <c r="CS131" s="547"/>
      <c r="CT131" s="547"/>
      <c r="CU131" s="547"/>
      <c r="CV131" s="547"/>
      <c r="CW131" s="547"/>
      <c r="CX131" s="547"/>
    </row>
    <row r="132" spans="1:102" ht="47.25" x14ac:dyDescent="0.25">
      <c r="A132" s="534"/>
      <c r="B132" s="282" t="s">
        <v>1069</v>
      </c>
      <c r="C132" s="332" t="s">
        <v>813</v>
      </c>
      <c r="D132" s="332"/>
      <c r="E132" s="548">
        <v>2023</v>
      </c>
      <c r="F132" s="548">
        <v>2023</v>
      </c>
      <c r="G132" s="332"/>
      <c r="H132" s="207"/>
      <c r="I132" s="207">
        <f t="shared" si="127"/>
        <v>2.7864</v>
      </c>
      <c r="J132" s="187"/>
      <c r="K132" s="332"/>
      <c r="L132" s="284">
        <f t="shared" si="109"/>
        <v>2.7864</v>
      </c>
      <c r="M132" s="332"/>
      <c r="N132" s="332"/>
      <c r="O132" s="420">
        <f t="shared" si="128"/>
        <v>0</v>
      </c>
      <c r="P132" s="126"/>
      <c r="Q132" s="126"/>
      <c r="R132" s="126"/>
      <c r="S132" s="126"/>
      <c r="T132" s="207">
        <f t="shared" si="129"/>
        <v>2.7864</v>
      </c>
      <c r="U132" s="207">
        <f t="shared" si="130"/>
        <v>2.7864</v>
      </c>
      <c r="V132" s="332">
        <f t="shared" si="131"/>
        <v>2.7864</v>
      </c>
      <c r="W132" s="332">
        <f t="shared" si="132"/>
        <v>2.7864</v>
      </c>
      <c r="X132" s="332">
        <f t="shared" si="133"/>
        <v>2.7864</v>
      </c>
      <c r="Y132" s="332"/>
      <c r="Z132" s="332"/>
      <c r="AA132" s="332"/>
      <c r="AB132" s="207"/>
      <c r="AC132" s="332"/>
      <c r="AD132" s="332"/>
      <c r="AE132" s="332"/>
      <c r="AF132" s="332"/>
      <c r="AG132" s="332"/>
      <c r="AH132" s="332"/>
      <c r="AI132" s="284">
        <v>0</v>
      </c>
      <c r="AJ132" s="126"/>
      <c r="AK132" s="126"/>
      <c r="AL132" s="208"/>
      <c r="AM132" s="126"/>
      <c r="AN132" s="126">
        <v>0</v>
      </c>
      <c r="AO132" s="126"/>
      <c r="AP132" s="126"/>
      <c r="AQ132" s="126">
        <v>0</v>
      </c>
      <c r="AR132" s="126"/>
      <c r="AS132" s="284">
        <v>0</v>
      </c>
      <c r="AT132" s="126"/>
      <c r="AU132" s="126"/>
      <c r="AV132" s="208"/>
      <c r="AW132" s="126"/>
      <c r="AX132" s="284">
        <v>0</v>
      </c>
      <c r="AY132" s="126"/>
      <c r="AZ132" s="126"/>
      <c r="BA132" s="208"/>
      <c r="BB132" s="126"/>
      <c r="BC132" s="284">
        <v>0</v>
      </c>
      <c r="BD132" s="126"/>
      <c r="BE132" s="126"/>
      <c r="BF132" s="208"/>
      <c r="BG132" s="126"/>
      <c r="BH132" s="207">
        <f>'3'!AH132*1.2</f>
        <v>0</v>
      </c>
      <c r="BI132" s="207"/>
      <c r="BJ132" s="207"/>
      <c r="BK132" s="207">
        <f t="shared" si="179"/>
        <v>0</v>
      </c>
      <c r="BL132" s="207"/>
      <c r="BM132" s="207">
        <f t="shared" si="183"/>
        <v>2.7864</v>
      </c>
      <c r="BN132" s="207"/>
      <c r="BO132" s="207"/>
      <c r="BP132" s="207">
        <v>2.7864</v>
      </c>
      <c r="BQ132" s="207"/>
      <c r="BR132" s="207">
        <f t="shared" si="184"/>
        <v>2.7864</v>
      </c>
      <c r="BS132" s="207"/>
      <c r="BT132" s="207"/>
      <c r="BU132" s="207">
        <v>2.7864</v>
      </c>
      <c r="BV132" s="207"/>
      <c r="BW132" s="207">
        <v>0</v>
      </c>
      <c r="BX132" s="207"/>
      <c r="BY132" s="207"/>
      <c r="BZ132" s="208"/>
      <c r="CA132" s="207"/>
      <c r="CB132" s="207">
        <f t="shared" si="185"/>
        <v>0</v>
      </c>
      <c r="CC132" s="207"/>
      <c r="CD132" s="207"/>
      <c r="CE132" s="207">
        <v>0</v>
      </c>
      <c r="CF132" s="207"/>
      <c r="CG132" s="207">
        <f t="shared" si="170"/>
        <v>2.7864</v>
      </c>
      <c r="CH132" s="207"/>
      <c r="CI132" s="207"/>
      <c r="CJ132" s="207">
        <f t="shared" si="162"/>
        <v>2.7864</v>
      </c>
      <c r="CK132" s="207"/>
      <c r="CL132" s="207">
        <f t="shared" si="136"/>
        <v>2.7864</v>
      </c>
      <c r="CM132" s="207"/>
      <c r="CN132" s="207"/>
      <c r="CO132" s="207">
        <f t="shared" si="174"/>
        <v>2.7864</v>
      </c>
      <c r="CP132" s="207"/>
      <c r="CQ132" s="208">
        <f t="shared" si="172"/>
        <v>2.7864</v>
      </c>
      <c r="CR132" s="547">
        <f t="shared" si="137"/>
        <v>0</v>
      </c>
      <c r="CS132" s="547"/>
      <c r="CT132" s="547"/>
      <c r="CU132" s="547"/>
      <c r="CV132" s="547"/>
      <c r="CW132" s="547"/>
      <c r="CX132" s="547"/>
    </row>
    <row r="133" spans="1:102" s="540" customFormat="1" ht="63" x14ac:dyDescent="0.25">
      <c r="A133" s="534"/>
      <c r="B133" s="282" t="s">
        <v>1070</v>
      </c>
      <c r="C133" s="539" t="s">
        <v>813</v>
      </c>
      <c r="D133" s="539"/>
      <c r="E133" s="539">
        <v>2023</v>
      </c>
      <c r="F133" s="539">
        <v>2023</v>
      </c>
      <c r="G133" s="539"/>
      <c r="H133" s="207"/>
      <c r="I133" s="207">
        <f t="shared" si="127"/>
        <v>0.25079999999999997</v>
      </c>
      <c r="J133" s="187"/>
      <c r="K133" s="539"/>
      <c r="L133" s="284">
        <f t="shared" si="109"/>
        <v>0.25079999999999997</v>
      </c>
      <c r="M133" s="539"/>
      <c r="N133" s="539"/>
      <c r="O133" s="539">
        <f t="shared" si="128"/>
        <v>0</v>
      </c>
      <c r="P133" s="126"/>
      <c r="Q133" s="126"/>
      <c r="R133" s="126"/>
      <c r="S133" s="126"/>
      <c r="T133" s="207">
        <f t="shared" si="129"/>
        <v>0.25079999999999997</v>
      </c>
      <c r="U133" s="207">
        <f t="shared" si="130"/>
        <v>0.25079999999999997</v>
      </c>
      <c r="V133" s="539">
        <f t="shared" si="131"/>
        <v>0.25079999999999997</v>
      </c>
      <c r="W133" s="539">
        <f t="shared" si="132"/>
        <v>0.25079999999999997</v>
      </c>
      <c r="X133" s="539">
        <f t="shared" si="133"/>
        <v>0.25079999999999997</v>
      </c>
      <c r="Y133" s="539"/>
      <c r="Z133" s="539"/>
      <c r="AA133" s="539"/>
      <c r="AB133" s="207"/>
      <c r="AC133" s="539"/>
      <c r="AD133" s="539"/>
      <c r="AE133" s="539"/>
      <c r="AF133" s="539"/>
      <c r="AG133" s="539"/>
      <c r="AH133" s="539"/>
      <c r="AI133" s="284">
        <v>0</v>
      </c>
      <c r="AJ133" s="126"/>
      <c r="AK133" s="126"/>
      <c r="AL133" s="208"/>
      <c r="AM133" s="126"/>
      <c r="AN133" s="126">
        <v>0</v>
      </c>
      <c r="AO133" s="126"/>
      <c r="AP133" s="126"/>
      <c r="AQ133" s="126">
        <v>0</v>
      </c>
      <c r="AR133" s="126"/>
      <c r="AS133" s="284">
        <v>0</v>
      </c>
      <c r="AT133" s="126"/>
      <c r="AU133" s="126"/>
      <c r="AV133" s="208"/>
      <c r="AW133" s="126"/>
      <c r="AX133" s="284">
        <v>0</v>
      </c>
      <c r="AY133" s="126"/>
      <c r="AZ133" s="126"/>
      <c r="BA133" s="208"/>
      <c r="BB133" s="126"/>
      <c r="BC133" s="284">
        <v>0</v>
      </c>
      <c r="BD133" s="126"/>
      <c r="BE133" s="126"/>
      <c r="BF133" s="208"/>
      <c r="BG133" s="126"/>
      <c r="BH133" s="207">
        <f>'3'!AH135*1.2</f>
        <v>0</v>
      </c>
      <c r="BI133" s="207"/>
      <c r="BJ133" s="207"/>
      <c r="BK133" s="207">
        <f t="shared" ref="BK133" si="186">BH133</f>
        <v>0</v>
      </c>
      <c r="BL133" s="207"/>
      <c r="BM133" s="207">
        <f t="shared" si="183"/>
        <v>0.25079999999999997</v>
      </c>
      <c r="BN133" s="207"/>
      <c r="BO133" s="207"/>
      <c r="BP133" s="207">
        <v>0.25079999999999997</v>
      </c>
      <c r="BQ133" s="207"/>
      <c r="BR133" s="207">
        <f>BU133</f>
        <v>0.25079999999999997</v>
      </c>
      <c r="BS133" s="207"/>
      <c r="BT133" s="207"/>
      <c r="BU133" s="207">
        <v>0.25079999999999997</v>
      </c>
      <c r="BV133" s="207"/>
      <c r="BW133" s="207">
        <v>0</v>
      </c>
      <c r="BX133" s="207"/>
      <c r="BY133" s="207"/>
      <c r="BZ133" s="208"/>
      <c r="CA133" s="207"/>
      <c r="CB133" s="207">
        <f>CE133</f>
        <v>0</v>
      </c>
      <c r="CC133" s="207"/>
      <c r="CD133" s="207"/>
      <c r="CE133" s="207">
        <v>0</v>
      </c>
      <c r="CF133" s="207"/>
      <c r="CG133" s="207">
        <f t="shared" ref="CG133" si="187">CJ133</f>
        <v>0.25079999999999997</v>
      </c>
      <c r="CH133" s="207"/>
      <c r="CI133" s="207"/>
      <c r="CJ133" s="207">
        <f t="shared" ref="CJ133" si="188">AL133+AV133+BF133+BP133+BZ133</f>
        <v>0.25079999999999997</v>
      </c>
      <c r="CK133" s="207"/>
      <c r="CL133" s="207">
        <f t="shared" si="136"/>
        <v>0.25079999999999997</v>
      </c>
      <c r="CM133" s="207"/>
      <c r="CN133" s="207"/>
      <c r="CO133" s="207">
        <f t="shared" si="174"/>
        <v>0.25079999999999997</v>
      </c>
      <c r="CP133" s="207"/>
      <c r="CQ133" s="208"/>
      <c r="CR133" s="547">
        <f t="shared" si="137"/>
        <v>0</v>
      </c>
      <c r="CS133" s="547"/>
      <c r="CT133" s="547"/>
      <c r="CU133" s="547"/>
      <c r="CV133" s="547"/>
      <c r="CW133" s="547"/>
      <c r="CX133" s="547"/>
    </row>
    <row r="134" spans="1:102" ht="31.5" x14ac:dyDescent="0.25">
      <c r="A134" s="534"/>
      <c r="B134" s="282" t="s">
        <v>1071</v>
      </c>
      <c r="C134" s="332" t="s">
        <v>817</v>
      </c>
      <c r="D134" s="332"/>
      <c r="E134" s="548">
        <v>2024</v>
      </c>
      <c r="F134" s="548">
        <v>2024</v>
      </c>
      <c r="G134" s="332"/>
      <c r="H134" s="207"/>
      <c r="I134" s="207">
        <f t="shared" si="127"/>
        <v>2.4144000000000001</v>
      </c>
      <c r="J134" s="187"/>
      <c r="K134" s="332"/>
      <c r="L134" s="284">
        <f t="shared" si="109"/>
        <v>2.4144000000000001</v>
      </c>
      <c r="M134" s="332"/>
      <c r="N134" s="332"/>
      <c r="O134" s="420">
        <f t="shared" si="128"/>
        <v>0</v>
      </c>
      <c r="P134" s="126"/>
      <c r="Q134" s="126"/>
      <c r="R134" s="126"/>
      <c r="S134" s="126"/>
      <c r="T134" s="207">
        <f t="shared" si="129"/>
        <v>2.4144000000000001</v>
      </c>
      <c r="U134" s="207">
        <f t="shared" si="130"/>
        <v>2.4144000000000001</v>
      </c>
      <c r="V134" s="332">
        <f t="shared" si="131"/>
        <v>2.4144000000000001</v>
      </c>
      <c r="W134" s="332">
        <f t="shared" si="132"/>
        <v>2.4144000000000001</v>
      </c>
      <c r="X134" s="332">
        <f t="shared" si="133"/>
        <v>2.4144000000000001</v>
      </c>
      <c r="Y134" s="332"/>
      <c r="Z134" s="332"/>
      <c r="AA134" s="332"/>
      <c r="AB134" s="207"/>
      <c r="AC134" s="332"/>
      <c r="AD134" s="332"/>
      <c r="AE134" s="332"/>
      <c r="AF134" s="332"/>
      <c r="AG134" s="332"/>
      <c r="AH134" s="332"/>
      <c r="AI134" s="284">
        <v>0</v>
      </c>
      <c r="AJ134" s="126"/>
      <c r="AK134" s="126"/>
      <c r="AL134" s="208"/>
      <c r="AM134" s="126"/>
      <c r="AN134" s="126">
        <v>0</v>
      </c>
      <c r="AO134" s="126"/>
      <c r="AP134" s="126"/>
      <c r="AQ134" s="126">
        <v>0</v>
      </c>
      <c r="AR134" s="126"/>
      <c r="AS134" s="284">
        <v>0</v>
      </c>
      <c r="AT134" s="126"/>
      <c r="AU134" s="126"/>
      <c r="AV134" s="208"/>
      <c r="AW134" s="126"/>
      <c r="AX134" s="284">
        <v>0</v>
      </c>
      <c r="AY134" s="126"/>
      <c r="AZ134" s="126"/>
      <c r="BA134" s="208"/>
      <c r="BB134" s="126"/>
      <c r="BC134" s="284">
        <v>0</v>
      </c>
      <c r="BD134" s="126"/>
      <c r="BE134" s="126"/>
      <c r="BF134" s="208"/>
      <c r="BG134" s="126"/>
      <c r="BH134" s="207">
        <f>'3'!AH134*1.2</f>
        <v>0</v>
      </c>
      <c r="BI134" s="207"/>
      <c r="BJ134" s="207"/>
      <c r="BK134" s="207">
        <f t="shared" si="179"/>
        <v>0</v>
      </c>
      <c r="BL134" s="207"/>
      <c r="BM134" s="207">
        <f t="shared" si="183"/>
        <v>0</v>
      </c>
      <c r="BN134" s="207"/>
      <c r="BO134" s="207"/>
      <c r="BP134" s="207">
        <v>0</v>
      </c>
      <c r="BQ134" s="207"/>
      <c r="BR134" s="207">
        <f>'3'!AR134*1.2</f>
        <v>0</v>
      </c>
      <c r="BS134" s="207"/>
      <c r="BT134" s="207"/>
      <c r="BU134" s="207">
        <f t="shared" si="180"/>
        <v>0</v>
      </c>
      <c r="BV134" s="207"/>
      <c r="BW134" s="207">
        <f>BZ134</f>
        <v>2.4144000000000001</v>
      </c>
      <c r="BX134" s="207"/>
      <c r="BY134" s="207"/>
      <c r="BZ134" s="207">
        <v>2.4144000000000001</v>
      </c>
      <c r="CA134" s="207"/>
      <c r="CB134" s="207">
        <v>2.4144000000000001</v>
      </c>
      <c r="CC134" s="207"/>
      <c r="CD134" s="207"/>
      <c r="CE134" s="207">
        <f>CB134</f>
        <v>2.4144000000000001</v>
      </c>
      <c r="CF134" s="207"/>
      <c r="CG134" s="207">
        <f t="shared" si="170"/>
        <v>2.4144000000000001</v>
      </c>
      <c r="CH134" s="207"/>
      <c r="CI134" s="207"/>
      <c r="CJ134" s="207">
        <f t="shared" si="162"/>
        <v>2.4144000000000001</v>
      </c>
      <c r="CK134" s="207"/>
      <c r="CL134" s="207">
        <f t="shared" si="136"/>
        <v>2.4144000000000001</v>
      </c>
      <c r="CM134" s="207"/>
      <c r="CN134" s="207"/>
      <c r="CO134" s="207">
        <f t="shared" si="174"/>
        <v>2.4144000000000001</v>
      </c>
      <c r="CP134" s="207"/>
      <c r="CQ134" s="208">
        <f t="shared" si="172"/>
        <v>2.4144000000000001</v>
      </c>
      <c r="CR134" s="547">
        <f t="shared" si="137"/>
        <v>0</v>
      </c>
      <c r="CS134" s="547"/>
      <c r="CT134" s="547"/>
      <c r="CU134" s="547"/>
      <c r="CV134" s="547"/>
      <c r="CW134" s="547"/>
      <c r="CX134" s="547"/>
    </row>
    <row r="135" spans="1:102" ht="31.5" x14ac:dyDescent="0.25">
      <c r="A135" s="534"/>
      <c r="B135" s="288" t="s">
        <v>1072</v>
      </c>
      <c r="C135" s="332" t="s">
        <v>817</v>
      </c>
      <c r="D135" s="332"/>
      <c r="E135" s="548">
        <v>2024</v>
      </c>
      <c r="F135" s="548">
        <v>2024</v>
      </c>
      <c r="G135" s="332"/>
      <c r="H135" s="207"/>
      <c r="I135" s="207">
        <f t="shared" si="127"/>
        <v>2.5799999999999996</v>
      </c>
      <c r="J135" s="187"/>
      <c r="K135" s="332"/>
      <c r="L135" s="284">
        <f t="shared" si="109"/>
        <v>2.5799999999999996</v>
      </c>
      <c r="M135" s="332"/>
      <c r="N135" s="332"/>
      <c r="O135" s="420">
        <f t="shared" si="128"/>
        <v>0</v>
      </c>
      <c r="P135" s="126"/>
      <c r="Q135" s="126"/>
      <c r="R135" s="126"/>
      <c r="S135" s="126"/>
      <c r="T135" s="207">
        <f t="shared" si="129"/>
        <v>2.5799999999999996</v>
      </c>
      <c r="U135" s="207">
        <f t="shared" si="130"/>
        <v>2.5799999999999996</v>
      </c>
      <c r="V135" s="332">
        <f t="shared" si="131"/>
        <v>2.5799999999999996</v>
      </c>
      <c r="W135" s="207">
        <f t="shared" si="132"/>
        <v>2.5799999999999996</v>
      </c>
      <c r="X135" s="332">
        <f t="shared" si="133"/>
        <v>2.5799999999999996</v>
      </c>
      <c r="Y135" s="332"/>
      <c r="Z135" s="332"/>
      <c r="AA135" s="332"/>
      <c r="AB135" s="207"/>
      <c r="AC135" s="332"/>
      <c r="AD135" s="332"/>
      <c r="AE135" s="332"/>
      <c r="AF135" s="332"/>
      <c r="AG135" s="332"/>
      <c r="AH135" s="332"/>
      <c r="AI135" s="284">
        <v>0</v>
      </c>
      <c r="AJ135" s="126"/>
      <c r="AK135" s="126"/>
      <c r="AL135" s="208"/>
      <c r="AM135" s="126"/>
      <c r="AN135" s="126">
        <v>0</v>
      </c>
      <c r="AO135" s="126"/>
      <c r="AP135" s="126"/>
      <c r="AQ135" s="126">
        <v>0</v>
      </c>
      <c r="AR135" s="126"/>
      <c r="AS135" s="284">
        <v>0</v>
      </c>
      <c r="AT135" s="126"/>
      <c r="AU135" s="126"/>
      <c r="AV135" s="208"/>
      <c r="AW135" s="126"/>
      <c r="AX135" s="284">
        <v>0</v>
      </c>
      <c r="AY135" s="126"/>
      <c r="AZ135" s="126"/>
      <c r="BA135" s="208"/>
      <c r="BB135" s="126"/>
      <c r="BC135" s="284">
        <v>0</v>
      </c>
      <c r="BD135" s="126"/>
      <c r="BE135" s="126"/>
      <c r="BF135" s="208"/>
      <c r="BG135" s="126"/>
      <c r="BH135" s="207">
        <f>'3'!AH135*1.2</f>
        <v>0</v>
      </c>
      <c r="BI135" s="207"/>
      <c r="BJ135" s="207"/>
      <c r="BK135" s="207">
        <f t="shared" si="179"/>
        <v>0</v>
      </c>
      <c r="BL135" s="207"/>
      <c r="BM135" s="207">
        <f t="shared" si="183"/>
        <v>0</v>
      </c>
      <c r="BN135" s="207"/>
      <c r="BO135" s="207"/>
      <c r="BP135" s="207">
        <v>0</v>
      </c>
      <c r="BQ135" s="207"/>
      <c r="BR135" s="207">
        <f>'3'!AR135*1.2</f>
        <v>0</v>
      </c>
      <c r="BS135" s="207"/>
      <c r="BT135" s="207"/>
      <c r="BU135" s="207">
        <f t="shared" si="180"/>
        <v>0</v>
      </c>
      <c r="BV135" s="207"/>
      <c r="BW135" s="207">
        <f>BZ135</f>
        <v>2.5799999999999996</v>
      </c>
      <c r="BX135" s="207"/>
      <c r="BY135" s="207"/>
      <c r="BZ135" s="207">
        <v>2.5799999999999996</v>
      </c>
      <c r="CA135" s="207"/>
      <c r="CB135" s="207">
        <v>2.5799999999999996</v>
      </c>
      <c r="CC135" s="207"/>
      <c r="CD135" s="207"/>
      <c r="CE135" s="207">
        <f>CB135</f>
        <v>2.5799999999999996</v>
      </c>
      <c r="CF135" s="207"/>
      <c r="CG135" s="207">
        <f t="shared" si="170"/>
        <v>2.5799999999999996</v>
      </c>
      <c r="CH135" s="207"/>
      <c r="CI135" s="207"/>
      <c r="CJ135" s="207">
        <f t="shared" si="162"/>
        <v>2.5799999999999996</v>
      </c>
      <c r="CK135" s="207"/>
      <c r="CL135" s="207">
        <f t="shared" si="136"/>
        <v>2.5799999999999996</v>
      </c>
      <c r="CM135" s="207"/>
      <c r="CN135" s="207"/>
      <c r="CO135" s="207">
        <f t="shared" si="174"/>
        <v>2.5799999999999996</v>
      </c>
      <c r="CP135" s="208"/>
      <c r="CQ135" s="208">
        <f t="shared" si="172"/>
        <v>2.5799999999999996</v>
      </c>
      <c r="CR135" s="547">
        <f t="shared" si="137"/>
        <v>0</v>
      </c>
      <c r="CS135" s="547"/>
      <c r="CT135" s="547"/>
      <c r="CU135" s="547"/>
      <c r="CV135" s="547"/>
      <c r="CW135" s="547"/>
      <c r="CX135" s="547"/>
    </row>
    <row r="136" spans="1:102" ht="39" customHeight="1" x14ac:dyDescent="0.25">
      <c r="A136" s="263"/>
      <c r="B136" s="249"/>
      <c r="C136" s="264"/>
      <c r="D136" s="257"/>
      <c r="E136" s="257"/>
      <c r="F136" s="257"/>
      <c r="G136" s="257"/>
      <c r="H136" s="257"/>
      <c r="I136" s="257"/>
      <c r="J136" s="257"/>
      <c r="K136" s="257"/>
      <c r="L136" s="257"/>
      <c r="M136" s="257"/>
      <c r="N136" s="257"/>
      <c r="O136" s="257"/>
      <c r="P136" s="259"/>
      <c r="Q136" s="259"/>
      <c r="R136" s="259"/>
      <c r="S136" s="259"/>
      <c r="T136" s="257"/>
      <c r="U136" s="257"/>
      <c r="V136" s="257"/>
      <c r="W136" s="257"/>
      <c r="X136" s="257"/>
      <c r="Y136" s="257"/>
      <c r="Z136" s="257"/>
      <c r="AA136" s="257"/>
      <c r="AB136" s="257"/>
      <c r="AC136" s="257"/>
      <c r="AD136" s="257"/>
      <c r="AE136" s="257"/>
      <c r="AF136" s="257"/>
      <c r="AG136" s="257"/>
      <c r="AH136" s="257"/>
      <c r="AI136" s="257"/>
      <c r="AJ136" s="259"/>
      <c r="AK136" s="259"/>
      <c r="AL136" s="257"/>
      <c r="AM136" s="259"/>
      <c r="AN136" s="259">
        <v>0</v>
      </c>
      <c r="AO136" s="259"/>
      <c r="AP136" s="259"/>
      <c r="AQ136" s="259">
        <v>0</v>
      </c>
      <c r="AR136" s="259"/>
      <c r="AS136" s="259"/>
      <c r="AT136" s="259"/>
      <c r="AU136" s="259"/>
      <c r="AV136" s="259"/>
      <c r="AW136" s="259"/>
      <c r="AX136" s="259"/>
      <c r="AY136" s="259"/>
      <c r="AZ136" s="259"/>
      <c r="BA136" s="259"/>
      <c r="BB136" s="259"/>
      <c r="BC136" s="259"/>
      <c r="BD136" s="259"/>
      <c r="BE136" s="259"/>
      <c r="BF136" s="259"/>
      <c r="BG136" s="259"/>
      <c r="BH136" s="260"/>
      <c r="BI136" s="260"/>
      <c r="BJ136" s="260"/>
      <c r="BK136" s="260"/>
      <c r="BL136" s="260"/>
      <c r="BM136" s="260"/>
      <c r="BN136" s="260"/>
      <c r="BO136" s="260"/>
      <c r="BP136" s="260"/>
      <c r="BQ136" s="260"/>
      <c r="BR136" s="260"/>
      <c r="BS136" s="260"/>
      <c r="BT136" s="260"/>
      <c r="BU136" s="260"/>
      <c r="BV136" s="260"/>
      <c r="BW136" s="260"/>
      <c r="BX136" s="260"/>
      <c r="BY136" s="260"/>
      <c r="BZ136" s="260"/>
      <c r="CA136" s="260"/>
      <c r="CB136" s="260"/>
      <c r="CC136" s="260"/>
      <c r="CD136" s="260"/>
      <c r="CE136" s="260"/>
      <c r="CF136" s="260"/>
      <c r="CG136" s="260"/>
      <c r="CH136" s="260"/>
      <c r="CI136" s="260"/>
      <c r="CJ136" s="260"/>
      <c r="CK136" s="260"/>
      <c r="CL136" s="426"/>
      <c r="CM136" s="427"/>
      <c r="CN136" s="427"/>
      <c r="CO136" s="427"/>
      <c r="CP136" s="427"/>
      <c r="CQ136" s="209"/>
      <c r="CR136" s="547"/>
    </row>
    <row r="137" spans="1:102" ht="55.5" customHeight="1" x14ac:dyDescent="0.25">
      <c r="A137" s="666" t="s">
        <v>499</v>
      </c>
      <c r="B137" s="666"/>
      <c r="C137" s="666"/>
      <c r="D137" s="666"/>
      <c r="E137" s="666"/>
      <c r="F137" s="666"/>
      <c r="G137" s="666"/>
      <c r="H137" s="666"/>
      <c r="I137" s="666"/>
      <c r="J137" s="666"/>
      <c r="K137" s="666"/>
      <c r="L137" s="666"/>
      <c r="M137" s="666"/>
      <c r="N137" s="666"/>
      <c r="O137" s="666"/>
      <c r="P137" s="666"/>
      <c r="Q137" s="331"/>
      <c r="R137" s="331"/>
      <c r="S137" s="331"/>
      <c r="T137" s="331"/>
      <c r="U137" s="331"/>
      <c r="AC137" s="330"/>
      <c r="AD137" s="330"/>
      <c r="AE137" s="330"/>
      <c r="AF137" s="330"/>
      <c r="AG137" s="330"/>
      <c r="AH137" s="330"/>
      <c r="AI137" s="330"/>
      <c r="AJ137" s="330"/>
      <c r="AK137" s="330"/>
      <c r="AL137" s="330"/>
      <c r="CG137" s="330"/>
      <c r="CJ137" s="330"/>
    </row>
    <row r="138" spans="1:102" ht="40.5" customHeight="1" x14ac:dyDescent="0.25">
      <c r="A138" s="667" t="s">
        <v>500</v>
      </c>
      <c r="B138" s="667"/>
      <c r="C138" s="667"/>
      <c r="D138" s="667"/>
      <c r="E138" s="667"/>
      <c r="F138" s="667"/>
      <c r="G138" s="667"/>
      <c r="H138" s="667"/>
      <c r="I138" s="667"/>
      <c r="J138" s="667"/>
      <c r="K138" s="667"/>
      <c r="L138" s="667"/>
      <c r="M138" s="667"/>
      <c r="N138" s="667"/>
      <c r="O138" s="667"/>
      <c r="P138" s="667"/>
      <c r="Q138" s="328"/>
      <c r="R138" s="328"/>
      <c r="S138" s="328"/>
      <c r="T138" s="328"/>
      <c r="U138" s="328"/>
      <c r="AC138" s="330"/>
      <c r="AD138" s="330"/>
      <c r="AE138" s="330"/>
      <c r="AF138" s="330"/>
      <c r="AG138" s="330"/>
      <c r="AH138" s="330"/>
      <c r="AI138" s="330"/>
      <c r="AJ138" s="330"/>
      <c r="AK138" s="330"/>
      <c r="AL138" s="330"/>
      <c r="CG138" s="330"/>
      <c r="CJ138" s="330"/>
    </row>
    <row r="139" spans="1:102" ht="57.75" customHeight="1" x14ac:dyDescent="0.25">
      <c r="A139" s="667" t="s">
        <v>501</v>
      </c>
      <c r="B139" s="667"/>
      <c r="C139" s="667"/>
      <c r="D139" s="667"/>
      <c r="E139" s="667"/>
      <c r="F139" s="667"/>
      <c r="G139" s="667"/>
      <c r="H139" s="667"/>
      <c r="I139" s="667"/>
      <c r="J139" s="667"/>
      <c r="K139" s="667"/>
      <c r="L139" s="667"/>
      <c r="M139" s="667"/>
      <c r="N139" s="667"/>
      <c r="O139" s="667"/>
      <c r="P139" s="667"/>
      <c r="Q139" s="328"/>
      <c r="R139" s="328"/>
      <c r="S139" s="328"/>
      <c r="T139" s="328"/>
      <c r="U139" s="328"/>
      <c r="AC139" s="330"/>
      <c r="AD139" s="330"/>
      <c r="AE139" s="330"/>
      <c r="AF139" s="330"/>
      <c r="AG139" s="330"/>
      <c r="AH139" s="330"/>
      <c r="AI139" s="330"/>
      <c r="AJ139" s="330"/>
      <c r="AK139" s="330"/>
      <c r="AL139" s="330"/>
      <c r="CG139" s="330"/>
      <c r="CJ139" s="330"/>
    </row>
    <row r="140" spans="1:102" ht="37.5" customHeight="1" x14ac:dyDescent="0.25">
      <c r="A140" s="667" t="s">
        <v>505</v>
      </c>
      <c r="B140" s="667"/>
      <c r="C140" s="667"/>
      <c r="D140" s="667"/>
      <c r="E140" s="667"/>
      <c r="F140" s="667"/>
      <c r="G140" s="667"/>
      <c r="H140" s="667"/>
      <c r="I140" s="667"/>
      <c r="J140" s="667"/>
      <c r="K140" s="667"/>
      <c r="L140" s="667"/>
      <c r="M140" s="667"/>
      <c r="N140" s="667"/>
      <c r="O140" s="667"/>
      <c r="P140" s="667"/>
      <c r="Q140" s="328"/>
      <c r="R140" s="328"/>
      <c r="S140" s="328"/>
      <c r="T140" s="328"/>
      <c r="U140" s="328"/>
      <c r="AC140" s="330"/>
      <c r="AD140" s="330"/>
      <c r="AE140" s="330"/>
      <c r="AF140" s="330"/>
      <c r="AG140" s="330"/>
      <c r="AH140" s="330"/>
      <c r="AI140" s="330"/>
      <c r="AJ140" s="330"/>
      <c r="AK140" s="330"/>
      <c r="AL140" s="330"/>
      <c r="CG140" s="330"/>
      <c r="CJ140" s="330"/>
    </row>
    <row r="141" spans="1:102" ht="53.25" customHeight="1" x14ac:dyDescent="0.25">
      <c r="A141" s="662"/>
      <c r="B141" s="662"/>
      <c r="C141" s="662"/>
      <c r="D141" s="662"/>
      <c r="E141" s="662"/>
      <c r="F141" s="662"/>
      <c r="G141" s="662"/>
      <c r="H141" s="662"/>
      <c r="I141" s="662"/>
      <c r="J141" s="662"/>
      <c r="K141" s="662"/>
      <c r="L141" s="662"/>
      <c r="M141" s="662"/>
      <c r="N141" s="662"/>
      <c r="O141" s="662"/>
      <c r="P141" s="662"/>
      <c r="Q141" s="329"/>
      <c r="R141" s="329"/>
      <c r="S141" s="329"/>
      <c r="T141" s="329"/>
      <c r="U141" s="329"/>
      <c r="V141" s="331"/>
      <c r="AC141" s="330"/>
      <c r="AD141" s="330"/>
      <c r="AE141" s="330"/>
      <c r="AF141" s="330"/>
      <c r="AG141" s="330"/>
      <c r="AH141" s="330"/>
      <c r="AI141" s="330"/>
      <c r="AJ141" s="330"/>
      <c r="AK141" s="330"/>
      <c r="AL141" s="330"/>
      <c r="CG141" s="330"/>
      <c r="CJ141" s="330"/>
    </row>
    <row r="142" spans="1:102" x14ac:dyDescent="0.25">
      <c r="A142" s="668"/>
      <c r="B142" s="668"/>
      <c r="C142" s="668"/>
      <c r="D142" s="668"/>
      <c r="E142" s="668"/>
      <c r="F142" s="668"/>
      <c r="G142" s="668"/>
      <c r="H142" s="668"/>
      <c r="I142" s="668"/>
      <c r="J142" s="668"/>
      <c r="K142" s="668"/>
      <c r="L142" s="668"/>
      <c r="M142" s="668"/>
      <c r="N142" s="668"/>
      <c r="O142" s="668"/>
      <c r="P142" s="668"/>
      <c r="AC142" s="330"/>
      <c r="AD142" s="330"/>
      <c r="AE142" s="330"/>
      <c r="AF142" s="330"/>
      <c r="AG142" s="330"/>
      <c r="AH142" s="330"/>
      <c r="AI142" s="330"/>
      <c r="AJ142" s="330"/>
      <c r="AK142" s="330"/>
      <c r="AL142" s="330"/>
      <c r="CG142" s="330"/>
      <c r="CJ142" s="330"/>
    </row>
    <row r="143" spans="1:102" x14ac:dyDescent="0.25">
      <c r="B143" s="670"/>
      <c r="C143" s="670"/>
      <c r="D143" s="670"/>
      <c r="E143" s="670"/>
      <c r="F143" s="670"/>
      <c r="G143" s="670"/>
      <c r="H143" s="670"/>
      <c r="I143" s="670"/>
      <c r="J143" s="670"/>
      <c r="K143" s="670"/>
      <c r="L143" s="670"/>
      <c r="M143" s="670"/>
      <c r="N143" s="670"/>
      <c r="O143" s="670"/>
      <c r="P143" s="670"/>
      <c r="Q143" s="670"/>
      <c r="R143" s="670"/>
      <c r="S143" s="670"/>
      <c r="T143" s="670"/>
      <c r="U143" s="670"/>
      <c r="V143" s="670"/>
      <c r="AC143" s="330"/>
      <c r="AD143" s="330"/>
      <c r="AE143" s="330"/>
      <c r="AF143" s="330"/>
      <c r="AG143" s="330"/>
      <c r="AH143" s="330"/>
      <c r="AI143" s="330"/>
      <c r="AJ143" s="330"/>
      <c r="AK143" s="330"/>
      <c r="AL143" s="330"/>
      <c r="CG143" s="330"/>
      <c r="CJ143" s="330"/>
    </row>
    <row r="144" spans="1:102" x14ac:dyDescent="0.25">
      <c r="B144" s="671"/>
      <c r="C144" s="671"/>
      <c r="D144" s="671"/>
      <c r="E144" s="671"/>
      <c r="F144" s="671"/>
      <c r="G144" s="671"/>
      <c r="H144" s="671"/>
      <c r="I144" s="671"/>
      <c r="J144" s="671"/>
      <c r="K144" s="671"/>
      <c r="L144" s="671"/>
      <c r="M144" s="671"/>
      <c r="N144" s="671"/>
      <c r="O144" s="671"/>
      <c r="P144" s="671"/>
      <c r="Q144" s="671"/>
      <c r="R144" s="671"/>
      <c r="S144" s="671"/>
      <c r="T144" s="671"/>
      <c r="U144" s="671"/>
      <c r="V144" s="671"/>
      <c r="AC144" s="330"/>
      <c r="AD144" s="330"/>
      <c r="AE144" s="330"/>
      <c r="AF144" s="330"/>
      <c r="AG144" s="330"/>
      <c r="AH144" s="330"/>
      <c r="AI144" s="330"/>
      <c r="AJ144" s="330"/>
      <c r="AK144" s="330"/>
      <c r="AL144" s="330"/>
      <c r="CG144" s="330"/>
      <c r="CJ144" s="330"/>
    </row>
    <row r="145" spans="2:88" x14ac:dyDescent="0.25">
      <c r="B145" s="670"/>
      <c r="C145" s="670"/>
      <c r="D145" s="670"/>
      <c r="E145" s="670"/>
      <c r="F145" s="670"/>
      <c r="G145" s="670"/>
      <c r="H145" s="670"/>
      <c r="I145" s="670"/>
      <c r="J145" s="670"/>
      <c r="K145" s="670"/>
      <c r="L145" s="670"/>
      <c r="M145" s="670"/>
      <c r="N145" s="670"/>
      <c r="O145" s="670"/>
      <c r="P145" s="670"/>
      <c r="Q145" s="670"/>
      <c r="R145" s="670"/>
      <c r="S145" s="670"/>
      <c r="T145" s="670"/>
      <c r="U145" s="670"/>
      <c r="V145" s="670"/>
      <c r="AC145" s="330"/>
      <c r="AD145" s="330"/>
      <c r="AE145" s="330"/>
      <c r="AF145" s="330"/>
      <c r="AG145" s="330"/>
      <c r="AH145" s="330"/>
      <c r="AI145" s="330"/>
      <c r="AJ145" s="330"/>
      <c r="AK145" s="330"/>
      <c r="AL145" s="330"/>
      <c r="CG145" s="330"/>
      <c r="CJ145" s="330"/>
    </row>
    <row r="146" spans="2:88" x14ac:dyDescent="0.25">
      <c r="B146" s="672"/>
      <c r="C146" s="672"/>
      <c r="D146" s="672"/>
      <c r="E146" s="672"/>
      <c r="F146" s="672"/>
      <c r="G146" s="672"/>
      <c r="H146" s="672"/>
      <c r="I146" s="672"/>
      <c r="J146" s="672"/>
      <c r="K146" s="672"/>
      <c r="L146" s="672"/>
      <c r="M146" s="672"/>
      <c r="N146" s="672"/>
      <c r="O146" s="672"/>
      <c r="P146" s="672"/>
      <c r="Q146" s="672"/>
      <c r="R146" s="672"/>
      <c r="S146" s="672"/>
      <c r="T146" s="672"/>
      <c r="U146" s="672"/>
      <c r="V146" s="672"/>
      <c r="AC146" s="330"/>
      <c r="AD146" s="330"/>
      <c r="AE146" s="330"/>
      <c r="AF146" s="330"/>
      <c r="AG146" s="330"/>
      <c r="AH146" s="330"/>
      <c r="AI146" s="330"/>
      <c r="AJ146" s="330"/>
      <c r="AK146" s="330"/>
      <c r="AL146" s="330"/>
      <c r="CG146" s="330"/>
      <c r="CJ146" s="330"/>
    </row>
    <row r="147" spans="2:88" x14ac:dyDescent="0.25">
      <c r="B147" s="111"/>
      <c r="C147" s="94"/>
      <c r="D147" s="94"/>
      <c r="E147" s="94"/>
      <c r="F147" s="94"/>
      <c r="G147" s="94"/>
      <c r="H147" s="94"/>
      <c r="I147" s="94"/>
      <c r="K147" s="94"/>
      <c r="L147" s="94"/>
      <c r="AC147" s="330"/>
      <c r="AD147" s="330"/>
      <c r="AE147" s="330"/>
      <c r="AF147" s="330"/>
      <c r="AG147" s="330"/>
      <c r="AH147" s="330"/>
      <c r="AI147" s="330"/>
      <c r="AJ147" s="330"/>
      <c r="AK147" s="330"/>
      <c r="AL147" s="330"/>
      <c r="CG147" s="330"/>
      <c r="CJ147" s="330"/>
    </row>
    <row r="148" spans="2:88" x14ac:dyDescent="0.25">
      <c r="B148" s="669"/>
      <c r="C148" s="669"/>
      <c r="D148" s="669"/>
      <c r="E148" s="669"/>
      <c r="F148" s="669"/>
      <c r="G148" s="669"/>
      <c r="H148" s="669"/>
      <c r="I148" s="669"/>
      <c r="J148" s="669"/>
      <c r="K148" s="669"/>
      <c r="L148" s="669"/>
      <c r="M148" s="669"/>
      <c r="N148" s="669"/>
      <c r="O148" s="669"/>
      <c r="P148" s="669"/>
      <c r="Q148" s="669"/>
      <c r="R148" s="669"/>
      <c r="S148" s="669"/>
      <c r="T148" s="669"/>
      <c r="U148" s="669"/>
      <c r="V148" s="669"/>
      <c r="AC148" s="330"/>
      <c r="AD148" s="330"/>
      <c r="AE148" s="330"/>
      <c r="AF148" s="330"/>
      <c r="AG148" s="330"/>
      <c r="AH148" s="330"/>
      <c r="AI148" s="330"/>
      <c r="AJ148" s="330"/>
      <c r="AK148" s="330"/>
      <c r="AL148" s="330"/>
      <c r="CG148" s="330"/>
      <c r="CJ148" s="330"/>
    </row>
    <row r="149" spans="2:88" x14ac:dyDescent="0.25">
      <c r="AC149" s="330"/>
      <c r="AD149" s="330"/>
      <c r="AE149" s="330"/>
      <c r="AF149" s="330"/>
      <c r="AG149" s="330"/>
      <c r="AH149" s="330"/>
      <c r="AI149" s="330"/>
      <c r="AJ149" s="330"/>
      <c r="AK149" s="330"/>
      <c r="AL149" s="330"/>
      <c r="CG149" s="330"/>
      <c r="CJ149" s="330"/>
    </row>
    <row r="150" spans="2:88" x14ac:dyDescent="0.25">
      <c r="AC150" s="330"/>
      <c r="AD150" s="330"/>
      <c r="AE150" s="330"/>
      <c r="AF150" s="330"/>
      <c r="AG150" s="330"/>
      <c r="AH150" s="330"/>
      <c r="AI150" s="330"/>
      <c r="AJ150" s="330"/>
      <c r="AK150" s="330"/>
      <c r="AL150" s="330"/>
      <c r="CG150" s="330"/>
      <c r="CJ150" s="330"/>
    </row>
    <row r="151" spans="2:88" x14ac:dyDescent="0.25">
      <c r="AC151" s="330"/>
      <c r="AD151" s="330"/>
      <c r="AE151" s="330"/>
      <c r="AF151" s="330"/>
      <c r="AG151" s="330"/>
      <c r="AH151" s="330"/>
      <c r="AI151" s="330"/>
      <c r="AJ151" s="330"/>
      <c r="AK151" s="330"/>
      <c r="AL151" s="330"/>
      <c r="CG151" s="330"/>
      <c r="CJ151" s="330"/>
    </row>
    <row r="152" spans="2:88" x14ac:dyDescent="0.25">
      <c r="AC152" s="330"/>
      <c r="AD152" s="330"/>
      <c r="AE152" s="330"/>
      <c r="AF152" s="330"/>
      <c r="AG152" s="330"/>
      <c r="AH152" s="330"/>
      <c r="AI152" s="330"/>
      <c r="AJ152" s="330"/>
      <c r="AK152" s="330"/>
      <c r="AL152" s="330"/>
      <c r="CG152" s="330"/>
      <c r="CJ152" s="330"/>
    </row>
  </sheetData>
  <autoFilter ref="C1:C154" xr:uid="{00000000-0009-0000-0000-000007000000}"/>
  <mergeCells count="54">
    <mergeCell ref="A142:P142"/>
    <mergeCell ref="B148:V148"/>
    <mergeCell ref="B143:V143"/>
    <mergeCell ref="B144:V144"/>
    <mergeCell ref="B145:V145"/>
    <mergeCell ref="B146:V146"/>
    <mergeCell ref="A141:P141"/>
    <mergeCell ref="F16:G17"/>
    <mergeCell ref="K17:M17"/>
    <mergeCell ref="O16:O18"/>
    <mergeCell ref="P17:Q17"/>
    <mergeCell ref="B16:B18"/>
    <mergeCell ref="D16:D18"/>
    <mergeCell ref="P16:S16"/>
    <mergeCell ref="A137:P137"/>
    <mergeCell ref="A138:P138"/>
    <mergeCell ref="A139:P139"/>
    <mergeCell ref="A140:P140"/>
    <mergeCell ref="CQ16:CQ18"/>
    <mergeCell ref="C16:C18"/>
    <mergeCell ref="A16:A18"/>
    <mergeCell ref="N16:N18"/>
    <mergeCell ref="E16:E18"/>
    <mergeCell ref="CL17:CP17"/>
    <mergeCell ref="AI16:CP16"/>
    <mergeCell ref="AX17:BB17"/>
    <mergeCell ref="H16:M16"/>
    <mergeCell ref="H17:J17"/>
    <mergeCell ref="AS17:AW17"/>
    <mergeCell ref="CG17:CK17"/>
    <mergeCell ref="AI17:AM17"/>
    <mergeCell ref="AN17:AR17"/>
    <mergeCell ref="BC17:BG17"/>
    <mergeCell ref="BH17:BL17"/>
    <mergeCell ref="A4:AH4"/>
    <mergeCell ref="A12:AH12"/>
    <mergeCell ref="A14:AH14"/>
    <mergeCell ref="A11:AH11"/>
    <mergeCell ref="A5:AH5"/>
    <mergeCell ref="A8:AH8"/>
    <mergeCell ref="A9:AH9"/>
    <mergeCell ref="A10:AH10"/>
    <mergeCell ref="L6:Y6"/>
    <mergeCell ref="A13:AS13"/>
    <mergeCell ref="Y16:AH16"/>
    <mergeCell ref="V16:X17"/>
    <mergeCell ref="T16:U17"/>
    <mergeCell ref="BM17:BQ17"/>
    <mergeCell ref="BR17:BV17"/>
    <mergeCell ref="BW17:CA17"/>
    <mergeCell ref="CB17:CF17"/>
    <mergeCell ref="R17:S17"/>
    <mergeCell ref="Y17:AC17"/>
    <mergeCell ref="AD17:AH17"/>
  </mergeCells>
  <phoneticPr fontId="14" type="noConversion"/>
  <printOptions horizontalCentered="1"/>
  <pageMargins left="0.31496062992125984" right="0.35433070866141736" top="0.74803149606299213" bottom="0.35433070866141736" header="0.31496062992125984" footer="0.31496062992125984"/>
  <pageSetup paperSize="8" scale="41" fitToWidth="2" fitToHeight="3" orientation="landscape" r:id="rId1"/>
  <headerFooter differentFirst="1">
    <oddHeader>&amp;C&amp;P</oddHeader>
  </headerFooter>
  <colBreaks count="1" manualBreakCount="1">
    <brk id="59" max="134"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V166"/>
  <sheetViews>
    <sheetView topLeftCell="A4" zoomScale="55" zoomScaleNormal="55" workbookViewId="0">
      <pane xSplit="6" ySplit="16" topLeftCell="V59" activePane="bottomRight" state="frozen"/>
      <selection activeCell="A4" sqref="A4"/>
      <selection pane="topRight" activeCell="G4" sqref="G4"/>
      <selection pane="bottomLeft" activeCell="A20" sqref="A20"/>
      <selection pane="bottomRight" activeCell="AH63" sqref="AH63"/>
    </sheetView>
  </sheetViews>
  <sheetFormatPr defaultColWidth="9" defaultRowHeight="15.75" x14ac:dyDescent="0.25"/>
  <cols>
    <col min="1" max="1" width="12.875" style="94" customWidth="1"/>
    <col min="2" max="2" width="36.875" style="94" bestFit="1" customWidth="1"/>
    <col min="3" max="3" width="13.25" style="94" customWidth="1"/>
    <col min="4" max="4" width="6.5" style="94" customWidth="1"/>
    <col min="5" max="5" width="10.25" style="94" customWidth="1"/>
    <col min="6" max="6" width="6.5" style="94" customWidth="1"/>
    <col min="7" max="7" width="14.375" style="94" customWidth="1"/>
    <col min="8" max="8" width="12.625" style="94" bestFit="1" customWidth="1"/>
    <col min="9" max="9" width="14.75" style="94" customWidth="1"/>
    <col min="10" max="10" width="17.875" style="94" customWidth="1"/>
    <col min="11" max="11" width="12.625" style="94" customWidth="1"/>
    <col min="12" max="12" width="7.5" style="94" customWidth="1"/>
    <col min="13" max="13" width="8.75" style="94" customWidth="1"/>
    <col min="14" max="14" width="11.5" style="94" bestFit="1" customWidth="1"/>
    <col min="15" max="15" width="10.375" style="94" bestFit="1" customWidth="1"/>
    <col min="16" max="16" width="9.875" style="94" customWidth="1"/>
    <col min="17" max="17" width="7.5" style="94" customWidth="1"/>
    <col min="18" max="18" width="8.75" style="94" customWidth="1"/>
    <col min="19" max="19" width="9.75" style="94" customWidth="1"/>
    <col min="20" max="20" width="10.25" style="94" customWidth="1"/>
    <col min="21" max="21" width="6.625" style="94" customWidth="1"/>
    <col min="22" max="22" width="13.875" style="94" bestFit="1" customWidth="1"/>
    <col min="23" max="23" width="6.125" style="94" customWidth="1"/>
    <col min="24" max="24" width="13.875" style="94" bestFit="1" customWidth="1"/>
    <col min="25" max="25" width="6.25" style="94" customWidth="1"/>
    <col min="26" max="26" width="9" style="94" customWidth="1"/>
    <col min="27" max="27" width="17" style="94" customWidth="1"/>
    <col min="28" max="28" width="15.5" style="94" customWidth="1"/>
    <col min="29" max="30" width="16.625" style="94" customWidth="1"/>
    <col min="31" max="31" width="13.125" style="94" customWidth="1"/>
    <col min="32" max="32" width="20.25" style="94" customWidth="1"/>
    <col min="33" max="33" width="12.25" style="94" customWidth="1"/>
    <col min="34" max="34" width="16.75" style="94" customWidth="1"/>
    <col min="35" max="35" width="10.25" style="94" customWidth="1"/>
    <col min="36" max="36" width="17.75" style="94" customWidth="1"/>
    <col min="37" max="37" width="10" style="94" customWidth="1"/>
    <col min="38" max="38" width="16.75" style="94" customWidth="1"/>
    <col min="39" max="40" width="16.625" style="94" customWidth="1"/>
    <col min="41" max="41" width="42.125" style="94" customWidth="1"/>
    <col min="42" max="42" width="10.75" style="94" bestFit="1" customWidth="1"/>
    <col min="43" max="43" width="9.875" style="94" customWidth="1"/>
    <col min="44" max="44" width="8.25" style="94" bestFit="1" customWidth="1"/>
    <col min="45" max="45" width="6" style="94" customWidth="1"/>
    <col min="46" max="46" width="8.375" style="94" customWidth="1"/>
    <col min="47" max="47" width="5.625" style="94" customWidth="1"/>
    <col min="48" max="48" width="7.375" style="94" customWidth="1"/>
    <col min="49" max="49" width="10" style="94" customWidth="1"/>
    <col min="50" max="50" width="7.875" style="94" customWidth="1"/>
    <col min="51" max="51" width="6.75" style="94" customWidth="1"/>
    <col min="52" max="52" width="9" style="94" customWidth="1"/>
    <col min="53" max="53" width="6.125" style="94" customWidth="1"/>
    <col min="54" max="54" width="6.75" style="94" customWidth="1"/>
    <col min="55" max="55" width="9.375" style="94" customWidth="1"/>
    <col min="56" max="56" width="7.375" style="94" customWidth="1"/>
    <col min="57" max="63" width="7.25" style="94" customWidth="1"/>
    <col min="64" max="64" width="8.625" style="94" customWidth="1"/>
    <col min="65" max="65" width="6.125" style="94" customWidth="1"/>
    <col min="66" max="66" width="6.875" style="94" customWidth="1"/>
    <col min="67" max="67" width="9.625" style="94" customWidth="1"/>
    <col min="68" max="68" width="6.75" style="94" customWidth="1"/>
    <col min="69" max="69" width="7.75" style="94" customWidth="1"/>
    <col min="70" max="16384" width="9" style="94"/>
  </cols>
  <sheetData>
    <row r="1" spans="1:74" ht="18.75" x14ac:dyDescent="0.25">
      <c r="AO1" s="159" t="s">
        <v>322</v>
      </c>
    </row>
    <row r="2" spans="1:74" ht="18.75" x14ac:dyDescent="0.3">
      <c r="AO2" s="160" t="s">
        <v>1</v>
      </c>
    </row>
    <row r="3" spans="1:74" ht="18.75" x14ac:dyDescent="0.3">
      <c r="AO3" s="160" t="s">
        <v>767</v>
      </c>
    </row>
    <row r="4" spans="1:74" ht="18.75" x14ac:dyDescent="0.3">
      <c r="A4" s="654" t="s">
        <v>768</v>
      </c>
      <c r="B4" s="654"/>
      <c r="C4" s="654"/>
      <c r="D4" s="654"/>
      <c r="E4" s="654"/>
      <c r="F4" s="654"/>
      <c r="G4" s="654"/>
      <c r="H4" s="654"/>
      <c r="I4" s="654"/>
      <c r="J4" s="654"/>
      <c r="K4" s="654"/>
      <c r="L4" s="654"/>
      <c r="M4" s="654"/>
      <c r="N4" s="654"/>
      <c r="O4" s="654"/>
      <c r="P4" s="654"/>
      <c r="Q4" s="654"/>
      <c r="R4" s="654"/>
      <c r="S4" s="654"/>
      <c r="T4" s="654"/>
      <c r="U4" s="654"/>
      <c r="V4" s="654"/>
      <c r="W4" s="654"/>
      <c r="X4" s="654"/>
      <c r="Y4" s="654"/>
      <c r="Z4" s="654"/>
      <c r="AA4" s="654"/>
      <c r="AB4" s="654"/>
      <c r="AC4" s="654"/>
      <c r="AD4" s="654"/>
      <c r="AE4" s="654"/>
      <c r="AF4" s="654"/>
      <c r="AG4" s="654"/>
      <c r="AH4" s="654"/>
      <c r="AI4" s="654"/>
      <c r="AJ4" s="654"/>
      <c r="AK4" s="654"/>
      <c r="AL4" s="654"/>
      <c r="AM4" s="654"/>
      <c r="AN4" s="654"/>
      <c r="AO4" s="654"/>
    </row>
    <row r="5" spans="1:74" ht="18.75" x14ac:dyDescent="0.3">
      <c r="A5" s="485"/>
      <c r="B5" s="485"/>
      <c r="C5" s="485"/>
      <c r="D5" s="485"/>
      <c r="E5" s="485"/>
      <c r="F5" s="485"/>
      <c r="G5" s="485"/>
      <c r="H5" s="485"/>
      <c r="I5" s="485"/>
      <c r="J5" s="485"/>
      <c r="K5" s="485"/>
      <c r="L5" s="485"/>
      <c r="M5" s="485"/>
      <c r="N5" s="485"/>
      <c r="O5" s="485"/>
      <c r="P5" s="485"/>
      <c r="Q5" s="485"/>
      <c r="R5" s="485"/>
      <c r="S5" s="485"/>
      <c r="T5" s="485"/>
      <c r="U5" s="485"/>
      <c r="V5" s="485"/>
      <c r="W5" s="485"/>
      <c r="X5" s="485"/>
      <c r="Y5" s="485"/>
      <c r="Z5" s="485"/>
      <c r="AA5" s="485"/>
      <c r="AB5" s="485"/>
      <c r="AC5" s="485"/>
      <c r="AD5" s="485"/>
      <c r="AE5" s="485"/>
      <c r="AF5" s="485"/>
      <c r="AG5" s="485"/>
      <c r="AH5" s="485"/>
      <c r="AI5" s="485"/>
      <c r="AJ5" s="485"/>
      <c r="AK5" s="485"/>
      <c r="AL5" s="485"/>
      <c r="AM5" s="485"/>
      <c r="AN5" s="485"/>
      <c r="AO5" s="569"/>
      <c r="AP5" s="39"/>
      <c r="AQ5" s="39"/>
      <c r="AR5" s="39"/>
      <c r="AS5" s="39"/>
      <c r="AT5" s="39"/>
      <c r="AU5" s="39"/>
      <c r="AV5" s="39"/>
      <c r="AW5" s="39"/>
      <c r="AX5" s="39"/>
      <c r="AY5" s="39"/>
      <c r="AZ5" s="39"/>
      <c r="BA5" s="39"/>
      <c r="BB5" s="39"/>
      <c r="BC5" s="39"/>
      <c r="BD5" s="39"/>
      <c r="BE5" s="39"/>
      <c r="BF5" s="39"/>
      <c r="BG5" s="39"/>
      <c r="BH5" s="39"/>
      <c r="BI5" s="39"/>
      <c r="BJ5" s="39"/>
      <c r="BK5" s="39"/>
      <c r="BL5" s="39"/>
      <c r="BM5" s="39"/>
      <c r="BN5" s="39"/>
      <c r="BO5" s="39"/>
      <c r="BP5" s="39"/>
      <c r="BQ5" s="39"/>
      <c r="BR5" s="39"/>
      <c r="BS5" s="39"/>
      <c r="BT5" s="39"/>
    </row>
    <row r="6" spans="1:74" ht="18.75" x14ac:dyDescent="0.3">
      <c r="A6" s="485"/>
      <c r="B6" s="485"/>
      <c r="C6" s="485"/>
      <c r="D6" s="485"/>
      <c r="E6" s="485"/>
      <c r="F6" s="485"/>
      <c r="G6" s="485"/>
      <c r="H6" s="485"/>
      <c r="I6" s="485"/>
      <c r="J6" s="485"/>
      <c r="K6" s="654" t="s">
        <v>803</v>
      </c>
      <c r="L6" s="654"/>
      <c r="M6" s="654"/>
      <c r="N6" s="654"/>
      <c r="O6" s="654"/>
      <c r="P6" s="654"/>
      <c r="Q6" s="654"/>
      <c r="R6" s="654"/>
      <c r="S6" s="654"/>
      <c r="T6" s="654"/>
      <c r="U6" s="654"/>
      <c r="V6" s="654"/>
      <c r="W6" s="654"/>
      <c r="X6" s="654"/>
      <c r="Y6" s="654"/>
      <c r="Z6" s="654"/>
      <c r="AA6" s="485"/>
      <c r="AB6" s="485"/>
      <c r="AC6" s="485"/>
      <c r="AD6" s="485"/>
      <c r="AE6" s="485"/>
      <c r="AF6" s="485"/>
      <c r="AG6" s="485"/>
      <c r="AH6" s="485"/>
      <c r="AI6" s="485"/>
      <c r="AJ6" s="485"/>
      <c r="AK6" s="485"/>
      <c r="AL6" s="485"/>
      <c r="AM6" s="485"/>
      <c r="AN6" s="485"/>
      <c r="AO6" s="569"/>
      <c r="AP6" s="39"/>
      <c r="AQ6" s="39"/>
      <c r="AR6" s="39"/>
      <c r="AS6" s="39"/>
      <c r="AT6" s="39"/>
      <c r="AU6" s="39"/>
      <c r="AV6" s="39"/>
      <c r="AW6" s="39"/>
      <c r="AX6" s="39"/>
      <c r="AY6" s="39"/>
      <c r="AZ6" s="39"/>
      <c r="BA6" s="39"/>
      <c r="BB6" s="39"/>
      <c r="BC6" s="39"/>
      <c r="BD6" s="39"/>
      <c r="BE6" s="39"/>
      <c r="BF6" s="39"/>
      <c r="BG6" s="39"/>
      <c r="BH6" s="39"/>
      <c r="BI6" s="39"/>
      <c r="BJ6" s="39"/>
      <c r="BK6" s="39"/>
      <c r="BL6" s="39"/>
      <c r="BM6" s="39"/>
      <c r="BN6" s="39"/>
      <c r="BO6" s="39"/>
      <c r="BP6" s="39"/>
      <c r="BQ6" s="39"/>
      <c r="BR6" s="39"/>
      <c r="BS6" s="39"/>
      <c r="BT6" s="39"/>
    </row>
    <row r="7" spans="1:74" ht="18.75" x14ac:dyDescent="0.3">
      <c r="A7" s="485"/>
      <c r="B7" s="485"/>
      <c r="C7" s="485"/>
      <c r="D7" s="485"/>
      <c r="E7" s="485"/>
      <c r="F7" s="485"/>
      <c r="G7" s="485"/>
      <c r="H7" s="485"/>
      <c r="I7" s="485"/>
      <c r="J7" s="485"/>
      <c r="K7" s="485"/>
      <c r="L7" s="485"/>
      <c r="M7" s="485"/>
      <c r="N7" s="485"/>
      <c r="O7" s="485"/>
      <c r="P7" s="485"/>
      <c r="Q7" s="485"/>
      <c r="R7" s="485"/>
      <c r="S7" s="485"/>
      <c r="T7" s="485"/>
      <c r="U7" s="485"/>
      <c r="V7" s="485"/>
      <c r="W7" s="485"/>
      <c r="X7" s="485"/>
      <c r="Y7" s="485"/>
      <c r="Z7" s="485"/>
      <c r="AA7" s="485"/>
      <c r="AB7" s="485"/>
      <c r="AC7" s="485"/>
      <c r="AD7" s="485"/>
      <c r="AE7" s="485"/>
      <c r="AF7" s="485"/>
      <c r="AG7" s="485"/>
      <c r="AH7" s="485"/>
      <c r="AI7" s="485"/>
      <c r="AJ7" s="485"/>
      <c r="AK7" s="485"/>
      <c r="AL7" s="485"/>
      <c r="AM7" s="485"/>
      <c r="AN7" s="485"/>
      <c r="AO7" s="569"/>
      <c r="AP7" s="39"/>
      <c r="AQ7" s="39"/>
      <c r="AR7" s="39"/>
      <c r="AS7" s="39"/>
      <c r="AT7" s="39"/>
      <c r="AU7" s="39"/>
      <c r="AV7" s="39"/>
      <c r="AW7" s="39"/>
      <c r="AX7" s="39"/>
      <c r="AY7" s="39"/>
      <c r="AZ7" s="39"/>
      <c r="BA7" s="39"/>
      <c r="BB7" s="39"/>
      <c r="BC7" s="39"/>
      <c r="BD7" s="39"/>
      <c r="BE7" s="39"/>
      <c r="BF7" s="39"/>
      <c r="BG7" s="39"/>
      <c r="BH7" s="39"/>
      <c r="BI7" s="39"/>
      <c r="BJ7" s="39"/>
      <c r="BK7" s="39"/>
      <c r="BL7" s="39"/>
      <c r="BM7" s="39"/>
      <c r="BN7" s="39"/>
      <c r="BO7" s="39"/>
      <c r="BP7" s="39"/>
      <c r="BQ7" s="39"/>
      <c r="BR7" s="39"/>
      <c r="BS7" s="39"/>
      <c r="BT7" s="39"/>
    </row>
    <row r="8" spans="1:74" ht="18.75" x14ac:dyDescent="0.25">
      <c r="A8" s="633" t="s">
        <v>805</v>
      </c>
      <c r="B8" s="633"/>
      <c r="C8" s="633"/>
      <c r="D8" s="633"/>
      <c r="E8" s="633"/>
      <c r="F8" s="633"/>
      <c r="G8" s="633"/>
      <c r="H8" s="633"/>
      <c r="I8" s="633"/>
      <c r="J8" s="633"/>
      <c r="K8" s="633"/>
      <c r="L8" s="633"/>
      <c r="M8" s="633"/>
      <c r="N8" s="633"/>
      <c r="O8" s="633"/>
      <c r="P8" s="633"/>
      <c r="Q8" s="633"/>
      <c r="R8" s="633"/>
      <c r="S8" s="633"/>
      <c r="T8" s="633"/>
      <c r="U8" s="633"/>
      <c r="V8" s="633"/>
      <c r="W8" s="633"/>
      <c r="X8" s="633"/>
      <c r="Y8" s="633"/>
      <c r="Z8" s="633"/>
      <c r="AA8" s="633"/>
      <c r="AB8" s="633"/>
      <c r="AC8" s="633"/>
      <c r="AD8" s="633"/>
      <c r="AE8" s="633"/>
      <c r="AF8" s="633"/>
      <c r="AG8" s="633"/>
      <c r="AH8" s="633"/>
      <c r="AI8" s="633"/>
      <c r="AJ8" s="633"/>
      <c r="AK8" s="633"/>
      <c r="AL8" s="633"/>
      <c r="AM8" s="633"/>
      <c r="AN8" s="633"/>
      <c r="AO8" s="633"/>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row>
    <row r="9" spans="1:74" x14ac:dyDescent="0.25">
      <c r="A9" s="638" t="s">
        <v>311</v>
      </c>
      <c r="B9" s="638"/>
      <c r="C9" s="638"/>
      <c r="D9" s="638"/>
      <c r="E9" s="638"/>
      <c r="F9" s="638"/>
      <c r="G9" s="638"/>
      <c r="H9" s="638"/>
      <c r="I9" s="638"/>
      <c r="J9" s="638"/>
      <c r="K9" s="638"/>
      <c r="L9" s="638"/>
      <c r="M9" s="638"/>
      <c r="N9" s="638"/>
      <c r="O9" s="638"/>
      <c r="P9" s="638"/>
      <c r="Q9" s="638"/>
      <c r="R9" s="638"/>
      <c r="S9" s="638"/>
      <c r="T9" s="638"/>
      <c r="U9" s="638"/>
      <c r="V9" s="638"/>
      <c r="W9" s="638"/>
      <c r="X9" s="638"/>
      <c r="Y9" s="638"/>
      <c r="Z9" s="638"/>
      <c r="AA9" s="638"/>
      <c r="AB9" s="638"/>
      <c r="AC9" s="638"/>
      <c r="AD9" s="638"/>
      <c r="AE9" s="638"/>
      <c r="AF9" s="638"/>
      <c r="AG9" s="638"/>
      <c r="AH9" s="638"/>
      <c r="AI9" s="638"/>
      <c r="AJ9" s="638"/>
      <c r="AK9" s="638"/>
      <c r="AL9" s="638"/>
      <c r="AM9" s="638"/>
      <c r="AN9" s="638"/>
      <c r="AO9" s="638"/>
      <c r="AP9" s="212"/>
      <c r="AQ9" s="212"/>
      <c r="AR9" s="212"/>
      <c r="AS9" s="212"/>
      <c r="AT9" s="212"/>
      <c r="AU9" s="212"/>
      <c r="AV9" s="212"/>
      <c r="AW9" s="212"/>
      <c r="AX9" s="212"/>
      <c r="AY9" s="212"/>
      <c r="AZ9" s="212"/>
      <c r="BA9" s="212"/>
      <c r="BB9" s="212"/>
      <c r="BC9" s="212"/>
      <c r="BD9" s="212"/>
      <c r="BE9" s="212"/>
      <c r="BF9" s="212"/>
      <c r="BG9" s="212"/>
      <c r="BH9" s="212"/>
      <c r="BI9" s="212"/>
      <c r="BJ9" s="212"/>
      <c r="BK9" s="212"/>
      <c r="BL9" s="212"/>
      <c r="BM9" s="212"/>
      <c r="BN9" s="212"/>
      <c r="BO9" s="212"/>
      <c r="BP9" s="212"/>
      <c r="BQ9" s="212"/>
      <c r="BR9" s="212"/>
      <c r="BS9" s="212"/>
      <c r="BT9" s="212"/>
      <c r="BU9" s="212"/>
      <c r="BV9" s="212"/>
    </row>
    <row r="10" spans="1:74" ht="18.75" x14ac:dyDescent="0.3">
      <c r="AN10" s="160"/>
    </row>
    <row r="11" spans="1:74" ht="18.75" x14ac:dyDescent="0.3">
      <c r="A11" s="630" t="s">
        <v>1147</v>
      </c>
      <c r="B11" s="630"/>
      <c r="C11" s="630"/>
      <c r="D11" s="630"/>
      <c r="E11" s="630"/>
      <c r="F11" s="630"/>
      <c r="G11" s="630"/>
      <c r="H11" s="630"/>
      <c r="I11" s="630"/>
      <c r="J11" s="630"/>
      <c r="K11" s="630"/>
      <c r="L11" s="630"/>
      <c r="M11" s="630"/>
      <c r="N11" s="630"/>
      <c r="O11" s="630"/>
      <c r="P11" s="630"/>
      <c r="Q11" s="630"/>
      <c r="R11" s="630"/>
      <c r="S11" s="630"/>
      <c r="T11" s="630"/>
      <c r="U11" s="630"/>
      <c r="V11" s="630"/>
      <c r="W11" s="630"/>
      <c r="X11" s="630"/>
      <c r="Y11" s="630"/>
      <c r="Z11" s="630"/>
      <c r="AA11" s="630"/>
      <c r="AB11" s="630"/>
      <c r="AC11" s="630"/>
      <c r="AD11" s="630"/>
      <c r="AE11" s="630"/>
      <c r="AF11" s="630"/>
      <c r="AG11" s="630"/>
      <c r="AH11" s="630"/>
      <c r="AI11" s="630"/>
      <c r="AJ11" s="630"/>
      <c r="AK11" s="630"/>
      <c r="AL11" s="630"/>
      <c r="AM11" s="630"/>
      <c r="AN11" s="630"/>
      <c r="AO11" s="630"/>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row>
    <row r="12" spans="1:74" ht="18.75" x14ac:dyDescent="0.3">
      <c r="A12" s="485"/>
      <c r="B12" s="485"/>
      <c r="C12" s="485"/>
      <c r="D12" s="485"/>
      <c r="E12" s="485"/>
      <c r="F12" s="485"/>
      <c r="G12" s="485"/>
      <c r="H12" s="485"/>
      <c r="I12" s="485"/>
      <c r="J12" s="485"/>
      <c r="K12" s="485"/>
      <c r="L12" s="485"/>
      <c r="M12" s="485"/>
      <c r="N12" s="485"/>
      <c r="O12" s="485"/>
      <c r="P12" s="485"/>
      <c r="Q12" s="485"/>
      <c r="R12" s="485"/>
      <c r="S12" s="485"/>
      <c r="T12" s="485"/>
      <c r="U12" s="485"/>
      <c r="V12" s="485"/>
      <c r="W12" s="485"/>
      <c r="X12" s="485"/>
      <c r="Y12" s="485"/>
      <c r="Z12" s="485"/>
      <c r="AA12" s="485"/>
      <c r="AB12" s="485"/>
      <c r="AC12" s="485"/>
      <c r="AD12" s="485"/>
      <c r="AE12" s="485"/>
      <c r="AF12" s="485"/>
      <c r="AG12" s="485"/>
      <c r="AH12" s="485"/>
      <c r="AI12" s="485"/>
      <c r="AJ12" s="485"/>
      <c r="AK12" s="485"/>
      <c r="AL12" s="485"/>
      <c r="AM12" s="485"/>
      <c r="AN12" s="485"/>
      <c r="AO12" s="569"/>
      <c r="AP12" s="39"/>
      <c r="AQ12" s="39"/>
      <c r="AR12" s="39"/>
      <c r="AS12" s="39"/>
      <c r="AT12" s="39"/>
      <c r="AU12" s="39"/>
      <c r="AV12" s="39"/>
      <c r="AW12" s="39"/>
      <c r="AX12" s="39"/>
      <c r="AY12" s="39"/>
      <c r="AZ12" s="39"/>
      <c r="BA12" s="39"/>
      <c r="BB12" s="39"/>
      <c r="BC12" s="39"/>
      <c r="BD12" s="39"/>
      <c r="BE12" s="39"/>
      <c r="BF12" s="39"/>
      <c r="BG12" s="39"/>
      <c r="BH12" s="39"/>
      <c r="BI12" s="39"/>
      <c r="BJ12" s="39"/>
      <c r="BK12" s="39"/>
      <c r="BL12" s="39"/>
      <c r="BM12" s="39"/>
      <c r="BN12" s="39"/>
      <c r="BO12" s="39"/>
      <c r="BP12" s="39"/>
      <c r="BQ12" s="39"/>
      <c r="BR12" s="39"/>
      <c r="BS12" s="39"/>
    </row>
    <row r="13" spans="1:74" ht="18.75" x14ac:dyDescent="0.3">
      <c r="A13" s="630" t="s">
        <v>1040</v>
      </c>
      <c r="B13" s="630"/>
      <c r="C13" s="630"/>
      <c r="D13" s="630"/>
      <c r="E13" s="630"/>
      <c r="F13" s="630"/>
      <c r="G13" s="630"/>
      <c r="H13" s="630"/>
      <c r="I13" s="630"/>
      <c r="J13" s="630"/>
      <c r="K13" s="630"/>
      <c r="L13" s="630"/>
      <c r="M13" s="630"/>
      <c r="N13" s="630"/>
      <c r="O13" s="630"/>
      <c r="P13" s="630"/>
      <c r="Q13" s="630"/>
      <c r="R13" s="630"/>
      <c r="S13" s="630"/>
      <c r="T13" s="630"/>
      <c r="U13" s="630"/>
      <c r="V13" s="630"/>
      <c r="W13" s="630"/>
      <c r="X13" s="630"/>
      <c r="Y13" s="630"/>
      <c r="Z13" s="630"/>
      <c r="AA13" s="630"/>
      <c r="AB13" s="630"/>
      <c r="AC13" s="630"/>
      <c r="AD13" s="630"/>
      <c r="AE13" s="630"/>
      <c r="AF13" s="630"/>
      <c r="AG13" s="630"/>
      <c r="AH13" s="630"/>
      <c r="AI13" s="630"/>
      <c r="AJ13" s="630"/>
      <c r="AK13" s="630"/>
      <c r="AL13" s="630"/>
      <c r="AM13" s="630"/>
      <c r="AN13" s="630"/>
      <c r="AO13" s="630"/>
      <c r="AP13" s="630"/>
      <c r="AQ13" s="630"/>
      <c r="AR13" s="630"/>
      <c r="AS13" s="630"/>
      <c r="AT13" s="630"/>
      <c r="AU13" s="630"/>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row>
    <row r="14" spans="1:74" x14ac:dyDescent="0.25">
      <c r="A14" s="631" t="s">
        <v>677</v>
      </c>
      <c r="B14" s="631"/>
      <c r="C14" s="631"/>
      <c r="D14" s="631"/>
      <c r="E14" s="631"/>
      <c r="F14" s="631"/>
      <c r="G14" s="631"/>
      <c r="H14" s="631"/>
      <c r="I14" s="631"/>
      <c r="J14" s="631"/>
      <c r="K14" s="631"/>
      <c r="L14" s="631"/>
      <c r="M14" s="631"/>
      <c r="N14" s="631"/>
      <c r="O14" s="631"/>
      <c r="P14" s="631"/>
      <c r="Q14" s="631"/>
      <c r="R14" s="631"/>
      <c r="S14" s="631"/>
      <c r="T14" s="631"/>
      <c r="U14" s="631"/>
      <c r="V14" s="631"/>
      <c r="W14" s="631"/>
      <c r="X14" s="631"/>
      <c r="Y14" s="631"/>
      <c r="Z14" s="631"/>
      <c r="AA14" s="631"/>
      <c r="AB14" s="631"/>
      <c r="AC14" s="631"/>
      <c r="AD14" s="631"/>
      <c r="AE14" s="631"/>
      <c r="AF14" s="631"/>
      <c r="AG14" s="631"/>
      <c r="AH14" s="631"/>
      <c r="AI14" s="631"/>
      <c r="AJ14" s="631"/>
      <c r="AK14" s="631"/>
      <c r="AL14" s="631"/>
      <c r="AM14" s="631"/>
      <c r="AN14" s="631"/>
      <c r="AO14" s="631"/>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row>
    <row r="15" spans="1:74" ht="15.75" customHeight="1" x14ac:dyDescent="0.25">
      <c r="A15" s="677"/>
      <c r="B15" s="677"/>
      <c r="C15" s="677"/>
      <c r="D15" s="677"/>
      <c r="E15" s="677"/>
      <c r="F15" s="677"/>
      <c r="G15" s="677"/>
      <c r="H15" s="677"/>
      <c r="I15" s="677"/>
      <c r="J15" s="677"/>
      <c r="K15" s="677"/>
      <c r="L15" s="677"/>
      <c r="M15" s="677"/>
      <c r="N15" s="677"/>
      <c r="O15" s="677"/>
      <c r="P15" s="677"/>
      <c r="Q15" s="677"/>
      <c r="R15" s="677"/>
      <c r="S15" s="677"/>
      <c r="T15" s="677"/>
      <c r="U15" s="677"/>
      <c r="V15" s="677"/>
      <c r="W15" s="677"/>
      <c r="X15" s="677"/>
      <c r="Y15" s="677"/>
      <c r="Z15" s="677"/>
      <c r="AA15" s="677"/>
      <c r="AB15" s="677"/>
      <c r="AC15" s="677"/>
      <c r="AD15" s="677"/>
      <c r="AE15" s="677"/>
      <c r="AF15" s="677"/>
      <c r="AG15" s="677"/>
      <c r="AH15" s="677"/>
      <c r="AI15" s="677"/>
      <c r="AJ15" s="677"/>
      <c r="AK15" s="677"/>
      <c r="AL15" s="677"/>
      <c r="AM15" s="677"/>
      <c r="AN15" s="677"/>
      <c r="AO15" s="19"/>
    </row>
    <row r="16" spans="1:74" ht="72.75" customHeight="1" x14ac:dyDescent="0.25">
      <c r="A16" s="646" t="s">
        <v>178</v>
      </c>
      <c r="B16" s="646" t="s">
        <v>31</v>
      </c>
      <c r="C16" s="646" t="s">
        <v>4</v>
      </c>
      <c r="D16" s="661" t="s">
        <v>179</v>
      </c>
      <c r="E16" s="661" t="s">
        <v>183</v>
      </c>
      <c r="F16" s="646" t="s">
        <v>184</v>
      </c>
      <c r="G16" s="646"/>
      <c r="H16" s="646" t="s">
        <v>517</v>
      </c>
      <c r="I16" s="646"/>
      <c r="J16" s="663" t="s">
        <v>408</v>
      </c>
      <c r="K16" s="640" t="s">
        <v>210</v>
      </c>
      <c r="L16" s="641"/>
      <c r="M16" s="641"/>
      <c r="N16" s="641"/>
      <c r="O16" s="641"/>
      <c r="P16" s="641"/>
      <c r="Q16" s="641"/>
      <c r="R16" s="641"/>
      <c r="S16" s="641"/>
      <c r="T16" s="642"/>
      <c r="U16" s="640" t="s">
        <v>209</v>
      </c>
      <c r="V16" s="641"/>
      <c r="W16" s="641"/>
      <c r="X16" s="641"/>
      <c r="Y16" s="641"/>
      <c r="Z16" s="642"/>
      <c r="AA16" s="647" t="s">
        <v>411</v>
      </c>
      <c r="AB16" s="649"/>
      <c r="AC16" s="640" t="s">
        <v>518</v>
      </c>
      <c r="AD16" s="641"/>
      <c r="AE16" s="641"/>
      <c r="AF16" s="641"/>
      <c r="AG16" s="641"/>
      <c r="AH16" s="641"/>
      <c r="AI16" s="641"/>
      <c r="AJ16" s="641"/>
      <c r="AK16" s="641"/>
      <c r="AL16" s="641"/>
      <c r="AM16" s="641"/>
      <c r="AN16" s="641"/>
      <c r="AO16" s="663" t="s">
        <v>399</v>
      </c>
    </row>
    <row r="17" spans="1:44" ht="108" customHeight="1" x14ac:dyDescent="0.25">
      <c r="A17" s="646"/>
      <c r="B17" s="646"/>
      <c r="C17" s="646"/>
      <c r="D17" s="661"/>
      <c r="E17" s="661"/>
      <c r="F17" s="646"/>
      <c r="G17" s="646"/>
      <c r="H17" s="646"/>
      <c r="I17" s="646"/>
      <c r="J17" s="664"/>
      <c r="K17" s="640" t="s">
        <v>19</v>
      </c>
      <c r="L17" s="641"/>
      <c r="M17" s="641"/>
      <c r="N17" s="641"/>
      <c r="O17" s="642"/>
      <c r="P17" s="640" t="s">
        <v>186</v>
      </c>
      <c r="Q17" s="641"/>
      <c r="R17" s="641"/>
      <c r="S17" s="641"/>
      <c r="T17" s="642"/>
      <c r="U17" s="646" t="s">
        <v>407</v>
      </c>
      <c r="V17" s="646"/>
      <c r="W17" s="640" t="s">
        <v>402</v>
      </c>
      <c r="X17" s="642"/>
      <c r="Y17" s="646" t="s">
        <v>170</v>
      </c>
      <c r="Z17" s="646"/>
      <c r="AA17" s="650"/>
      <c r="AB17" s="652"/>
      <c r="AC17" s="675" t="s">
        <v>769</v>
      </c>
      <c r="AD17" s="675"/>
      <c r="AE17" s="675" t="s">
        <v>770</v>
      </c>
      <c r="AF17" s="675"/>
      <c r="AG17" s="675" t="s">
        <v>771</v>
      </c>
      <c r="AH17" s="675"/>
      <c r="AI17" s="678" t="s">
        <v>773</v>
      </c>
      <c r="AJ17" s="679"/>
      <c r="AK17" s="678" t="s">
        <v>774</v>
      </c>
      <c r="AL17" s="679"/>
      <c r="AM17" s="646" t="s">
        <v>39</v>
      </c>
      <c r="AN17" s="646" t="s">
        <v>410</v>
      </c>
      <c r="AO17" s="664"/>
    </row>
    <row r="18" spans="1:44" ht="135" customHeight="1" x14ac:dyDescent="0.25">
      <c r="A18" s="646"/>
      <c r="B18" s="646"/>
      <c r="C18" s="646"/>
      <c r="D18" s="661"/>
      <c r="E18" s="661"/>
      <c r="F18" s="488" t="s">
        <v>19</v>
      </c>
      <c r="G18" s="488" t="s">
        <v>167</v>
      </c>
      <c r="H18" s="488" t="s">
        <v>400</v>
      </c>
      <c r="I18" s="488" t="s">
        <v>167</v>
      </c>
      <c r="J18" s="665"/>
      <c r="K18" s="487" t="s">
        <v>14</v>
      </c>
      <c r="L18" s="487" t="s">
        <v>29</v>
      </c>
      <c r="M18" s="487" t="s">
        <v>30</v>
      </c>
      <c r="N18" s="355" t="s">
        <v>145</v>
      </c>
      <c r="O18" s="355" t="s">
        <v>146</v>
      </c>
      <c r="P18" s="487" t="s">
        <v>14</v>
      </c>
      <c r="Q18" s="487" t="s">
        <v>29</v>
      </c>
      <c r="R18" s="487" t="s">
        <v>30</v>
      </c>
      <c r="S18" s="355" t="s">
        <v>145</v>
      </c>
      <c r="T18" s="355" t="s">
        <v>146</v>
      </c>
      <c r="U18" s="487" t="s">
        <v>13</v>
      </c>
      <c r="V18" s="487" t="s">
        <v>22</v>
      </c>
      <c r="W18" s="487" t="s">
        <v>13</v>
      </c>
      <c r="X18" s="487" t="s">
        <v>22</v>
      </c>
      <c r="Y18" s="487" t="s">
        <v>13</v>
      </c>
      <c r="Z18" s="487" t="s">
        <v>22</v>
      </c>
      <c r="AA18" s="484" t="s">
        <v>531</v>
      </c>
      <c r="AB18" s="484" t="s">
        <v>981</v>
      </c>
      <c r="AC18" s="484" t="s">
        <v>772</v>
      </c>
      <c r="AD18" s="484" t="s">
        <v>1049</v>
      </c>
      <c r="AE18" s="484" t="s">
        <v>772</v>
      </c>
      <c r="AF18" s="484" t="s">
        <v>979</v>
      </c>
      <c r="AG18" s="484" t="s">
        <v>772</v>
      </c>
      <c r="AH18" s="484" t="s">
        <v>979</v>
      </c>
      <c r="AI18" s="484" t="s">
        <v>772</v>
      </c>
      <c r="AJ18" s="484" t="s">
        <v>982</v>
      </c>
      <c r="AK18" s="484" t="s">
        <v>772</v>
      </c>
      <c r="AL18" s="484" t="s">
        <v>982</v>
      </c>
      <c r="AM18" s="646"/>
      <c r="AN18" s="646"/>
      <c r="AO18" s="665"/>
    </row>
    <row r="19" spans="1:44" ht="19.5" customHeight="1" x14ac:dyDescent="0.25">
      <c r="A19" s="484">
        <v>1</v>
      </c>
      <c r="B19" s="484">
        <v>2</v>
      </c>
      <c r="C19" s="484">
        <v>3</v>
      </c>
      <c r="D19" s="484">
        <v>4</v>
      </c>
      <c r="E19" s="484">
        <v>5</v>
      </c>
      <c r="F19" s="484">
        <v>6</v>
      </c>
      <c r="G19" s="484">
        <v>7</v>
      </c>
      <c r="H19" s="484">
        <v>8</v>
      </c>
      <c r="I19" s="484">
        <v>9</v>
      </c>
      <c r="J19" s="484">
        <v>10</v>
      </c>
      <c r="K19" s="484">
        <v>11</v>
      </c>
      <c r="L19" s="484">
        <v>12</v>
      </c>
      <c r="M19" s="484">
        <v>13</v>
      </c>
      <c r="N19" s="484">
        <v>14</v>
      </c>
      <c r="O19" s="484">
        <v>15</v>
      </c>
      <c r="P19" s="484">
        <v>16</v>
      </c>
      <c r="Q19" s="484">
        <v>17</v>
      </c>
      <c r="R19" s="484">
        <v>18</v>
      </c>
      <c r="S19" s="484">
        <v>19</v>
      </c>
      <c r="T19" s="484">
        <v>20</v>
      </c>
      <c r="U19" s="484">
        <v>21</v>
      </c>
      <c r="V19" s="484">
        <v>22</v>
      </c>
      <c r="W19" s="484">
        <v>23</v>
      </c>
      <c r="X19" s="484">
        <v>24</v>
      </c>
      <c r="Y19" s="484">
        <v>25</v>
      </c>
      <c r="Z19" s="484">
        <v>26</v>
      </c>
      <c r="AA19" s="484">
        <v>27</v>
      </c>
      <c r="AB19" s="484">
        <v>28</v>
      </c>
      <c r="AC19" s="126" t="s">
        <v>413</v>
      </c>
      <c r="AD19" s="126" t="s">
        <v>414</v>
      </c>
      <c r="AE19" s="126" t="s">
        <v>415</v>
      </c>
      <c r="AF19" s="126" t="s">
        <v>416</v>
      </c>
      <c r="AG19" s="126" t="s">
        <v>416</v>
      </c>
      <c r="AH19" s="126" t="s">
        <v>417</v>
      </c>
      <c r="AI19" s="126" t="s">
        <v>418</v>
      </c>
      <c r="AJ19" s="126" t="s">
        <v>1052</v>
      </c>
      <c r="AK19" s="126" t="s">
        <v>1053</v>
      </c>
      <c r="AL19" s="126" t="s">
        <v>1054</v>
      </c>
      <c r="AM19" s="484">
        <v>30</v>
      </c>
      <c r="AN19" s="484">
        <v>31</v>
      </c>
      <c r="AO19" s="568">
        <v>32</v>
      </c>
    </row>
    <row r="20" spans="1:44" ht="19.5" customHeight="1" x14ac:dyDescent="0.25">
      <c r="A20" s="484"/>
      <c r="B20" s="484"/>
      <c r="C20" s="484"/>
      <c r="D20" s="484"/>
      <c r="E20" s="484"/>
      <c r="F20" s="484"/>
      <c r="G20" s="484"/>
      <c r="H20" s="484"/>
      <c r="I20" s="484"/>
      <c r="J20" s="484"/>
      <c r="K20" s="484"/>
      <c r="L20" s="484"/>
      <c r="M20" s="484"/>
      <c r="N20" s="484"/>
      <c r="O20" s="484"/>
      <c r="P20" s="484"/>
      <c r="Q20" s="484"/>
      <c r="R20" s="484"/>
      <c r="S20" s="484"/>
      <c r="T20" s="484"/>
      <c r="U20" s="484"/>
      <c r="V20" s="484"/>
      <c r="W20" s="484"/>
      <c r="X20" s="484"/>
      <c r="Y20" s="484"/>
      <c r="Z20" s="484"/>
      <c r="AA20" s="484"/>
      <c r="AB20" s="484"/>
      <c r="AC20" s="126"/>
      <c r="AD20" s="126"/>
      <c r="AE20" s="126"/>
      <c r="AF20" s="126"/>
      <c r="AG20" s="126"/>
      <c r="AH20" s="126"/>
      <c r="AI20" s="126"/>
      <c r="AJ20" s="126"/>
      <c r="AK20" s="126"/>
      <c r="AL20" s="126"/>
      <c r="AM20" s="484"/>
      <c r="AN20" s="484"/>
      <c r="AO20" s="568"/>
    </row>
    <row r="21" spans="1:44" s="5" customFormat="1" ht="31.5" x14ac:dyDescent="0.25">
      <c r="A21" s="474">
        <v>0</v>
      </c>
      <c r="B21" s="475" t="s">
        <v>735</v>
      </c>
      <c r="C21" s="474"/>
      <c r="D21" s="218"/>
      <c r="E21" s="218">
        <v>2020</v>
      </c>
      <c r="F21" s="218">
        <v>2024</v>
      </c>
      <c r="G21" s="218"/>
      <c r="H21" s="208">
        <f>K21</f>
        <v>300.95531347666667</v>
      </c>
      <c r="I21" s="208">
        <f>P21</f>
        <v>464.15578176833338</v>
      </c>
      <c r="J21" s="208">
        <f>AD21</f>
        <v>61.608049000000008</v>
      </c>
      <c r="K21" s="208">
        <f>SUM(L21:O21)</f>
        <v>300.95531347666667</v>
      </c>
      <c r="L21" s="208">
        <f>L23+L25</f>
        <v>5.0900761431953772</v>
      </c>
      <c r="M21" s="208">
        <f t="shared" ref="M21:O21" si="0">M23+M25</f>
        <v>46.11138708676598</v>
      </c>
      <c r="N21" s="208">
        <f t="shared" si="0"/>
        <v>192.32876858003866</v>
      </c>
      <c r="O21" s="208">
        <f t="shared" si="0"/>
        <v>57.425081666666671</v>
      </c>
      <c r="P21" s="208">
        <f>AN21</f>
        <v>464.15578176833338</v>
      </c>
      <c r="Q21" s="208">
        <f>Q23+Q25+Q22</f>
        <v>5.427783467672425</v>
      </c>
      <c r="R21" s="208">
        <f t="shared" ref="R21:S21" si="1">R23+R25+R22</f>
        <v>48.998874313416714</v>
      </c>
      <c r="S21" s="208">
        <f t="shared" si="1"/>
        <v>194.63135706224415</v>
      </c>
      <c r="T21" s="208">
        <f>P21-Q21-R21-S21</f>
        <v>215.09776692500009</v>
      </c>
      <c r="U21" s="208"/>
      <c r="V21" s="208">
        <f>K21-AD21</f>
        <v>239.34726447666668</v>
      </c>
      <c r="W21" s="208"/>
      <c r="X21" s="208">
        <f>V21-AF21</f>
        <v>180.98280781</v>
      </c>
      <c r="Y21" s="208"/>
      <c r="Z21" s="208">
        <f>P21-AD21-AF21</f>
        <v>344.18327610166671</v>
      </c>
      <c r="AA21" s="208">
        <f>H21</f>
        <v>300.95531347666667</v>
      </c>
      <c r="AB21" s="208">
        <f>P21</f>
        <v>464.15578176833338</v>
      </c>
      <c r="AC21" s="208">
        <f>AC23+AC25</f>
        <v>61.327166666666663</v>
      </c>
      <c r="AD21" s="208">
        <f t="shared" ref="AD21" si="2">AD23+AD25</f>
        <v>61.608049000000008</v>
      </c>
      <c r="AE21" s="208">
        <v>67.857333333333315</v>
      </c>
      <c r="AF21" s="208">
        <f>'2'!BA21/1.2</f>
        <v>58.364456666666676</v>
      </c>
      <c r="AG21" s="208">
        <f>AG23+AG25+AG22</f>
        <v>91.13762681</v>
      </c>
      <c r="AH21" s="208">
        <f>'2'!BH21/1.2</f>
        <v>111.51797701000002</v>
      </c>
      <c r="AI21" s="208">
        <f>AI23+AI25+AI22+AI27</f>
        <v>99.549000000000021</v>
      </c>
      <c r="AJ21" s="208">
        <f>'2'!BR21/1.2</f>
        <v>99.549000000000007</v>
      </c>
      <c r="AK21" s="208">
        <f>AK23+AK25+AK22+AK27</f>
        <v>95.706770000000006</v>
      </c>
      <c r="AL21" s="208">
        <f>'2'!CB21/1.2</f>
        <v>123.90430475833337</v>
      </c>
      <c r="AM21" s="208">
        <f>AC21+AE21+AG21+AI21+AK21</f>
        <v>415.57789681000003</v>
      </c>
      <c r="AN21" s="208">
        <f>AC21+AE21+AH21+AJ21+AL21</f>
        <v>464.15578176833338</v>
      </c>
      <c r="AO21" s="549"/>
      <c r="AP21" s="425"/>
      <c r="AQ21" s="425"/>
      <c r="AR21" s="425"/>
    </row>
    <row r="22" spans="1:44" x14ac:dyDescent="0.25">
      <c r="A22" s="290" t="s">
        <v>736</v>
      </c>
      <c r="B22" s="289" t="s">
        <v>737</v>
      </c>
      <c r="C22" s="290"/>
      <c r="D22" s="484"/>
      <c r="E22" s="484"/>
      <c r="F22" s="484">
        <v>0</v>
      </c>
      <c r="G22" s="484"/>
      <c r="H22" s="207">
        <f t="shared" ref="H22:H109" si="3">K22</f>
        <v>0</v>
      </c>
      <c r="I22" s="207">
        <f t="shared" ref="I22:I108" si="4">P22</f>
        <v>59.344113800000002</v>
      </c>
      <c r="J22" s="207">
        <f t="shared" ref="J22:J109" si="5">AD22</f>
        <v>0</v>
      </c>
      <c r="K22" s="207">
        <v>0</v>
      </c>
      <c r="L22" s="207">
        <v>0</v>
      </c>
      <c r="M22" s="207">
        <v>0</v>
      </c>
      <c r="N22" s="207">
        <v>0</v>
      </c>
      <c r="O22" s="207">
        <v>0</v>
      </c>
      <c r="P22" s="207">
        <f t="shared" ref="P22:P91" si="6">AN22</f>
        <v>59.344113800000002</v>
      </c>
      <c r="Q22" s="207">
        <f t="shared" ref="Q22:S22" si="7">Q30</f>
        <v>0</v>
      </c>
      <c r="R22" s="207">
        <f t="shared" si="7"/>
        <v>0</v>
      </c>
      <c r="S22" s="207">
        <f t="shared" si="7"/>
        <v>0</v>
      </c>
      <c r="T22" s="207">
        <f t="shared" ref="T22:T91" si="8">P22-Q22-R22-S22</f>
        <v>59.344113800000002</v>
      </c>
      <c r="U22" s="207"/>
      <c r="V22" s="207">
        <f t="shared" ref="V22:V91" si="9">K22-AD22</f>
        <v>0</v>
      </c>
      <c r="W22" s="207"/>
      <c r="X22" s="207">
        <f t="shared" ref="X22:X91" si="10">V22-AF22</f>
        <v>0</v>
      </c>
      <c r="Y22" s="207"/>
      <c r="Z22" s="207">
        <f t="shared" ref="Z22:Z91" si="11">P22-AD22-AF22</f>
        <v>59.344113800000002</v>
      </c>
      <c r="AA22" s="207">
        <f t="shared" ref="AA22:AA109" si="12">H22</f>
        <v>0</v>
      </c>
      <c r="AB22" s="207">
        <f t="shared" ref="AB22:AB109" si="13">P22</f>
        <v>59.344113800000002</v>
      </c>
      <c r="AC22" s="207">
        <v>0</v>
      </c>
      <c r="AD22" s="207"/>
      <c r="AE22" s="207"/>
      <c r="AF22" s="207">
        <f>'2'!BA22/1.2</f>
        <v>0</v>
      </c>
      <c r="AG22" s="207">
        <f>AG30</f>
        <v>22.933999999999997</v>
      </c>
      <c r="AH22" s="207">
        <f>AH30</f>
        <v>29.985113800000001</v>
      </c>
      <c r="AI22" s="207">
        <f>AI30</f>
        <v>16.767000000000003</v>
      </c>
      <c r="AJ22" s="207">
        <f>'2'!BR22/1.2</f>
        <v>16.767000000000003</v>
      </c>
      <c r="AK22" s="207">
        <f>AK30</f>
        <v>12.592000000000001</v>
      </c>
      <c r="AL22" s="207">
        <f>'2'!CB22/1.2</f>
        <v>12.592000000000001</v>
      </c>
      <c r="AM22" s="207">
        <f t="shared" ref="AM22:AM91" si="14">AC22+AE22+AG22+AI22+AK22</f>
        <v>52.292999999999999</v>
      </c>
      <c r="AN22" s="207">
        <f t="shared" ref="AN22:AN91" si="15">AC22+AE22+AH22+AJ22+AL22</f>
        <v>59.344113800000002</v>
      </c>
      <c r="AO22" s="348"/>
      <c r="AP22" s="425"/>
      <c r="AQ22" s="425"/>
      <c r="AR22" s="425"/>
    </row>
    <row r="23" spans="1:44" ht="31.5" x14ac:dyDescent="0.25">
      <c r="A23" s="290" t="s">
        <v>738</v>
      </c>
      <c r="B23" s="289" t="s">
        <v>762</v>
      </c>
      <c r="C23" s="290"/>
      <c r="D23" s="484"/>
      <c r="E23" s="484">
        <v>2020</v>
      </c>
      <c r="F23" s="484">
        <v>2024</v>
      </c>
      <c r="G23" s="484"/>
      <c r="H23" s="207">
        <f t="shared" si="3"/>
        <v>278.31948014333335</v>
      </c>
      <c r="I23" s="207">
        <f t="shared" si="4"/>
        <v>351.36233463500002</v>
      </c>
      <c r="J23" s="207">
        <f t="shared" si="5"/>
        <v>61.608049000000008</v>
      </c>
      <c r="K23" s="207">
        <f>K39</f>
        <v>278.31948014333335</v>
      </c>
      <c r="L23" s="207">
        <f t="shared" ref="L23:AK23" si="16">L39</f>
        <v>4.83830472073062</v>
      </c>
      <c r="M23" s="207">
        <f t="shared" si="16"/>
        <v>41.149672862118415</v>
      </c>
      <c r="N23" s="207">
        <f t="shared" si="16"/>
        <v>175.24378922715098</v>
      </c>
      <c r="O23" s="207">
        <f t="shared" si="16"/>
        <v>57.086713333333336</v>
      </c>
      <c r="P23" s="207">
        <f t="shared" si="6"/>
        <v>351.36233463500002</v>
      </c>
      <c r="Q23" s="207">
        <f>Q39</f>
        <v>5.1606487118743347</v>
      </c>
      <c r="R23" s="207">
        <f>R39</f>
        <v>46.327526755435812</v>
      </c>
      <c r="S23" s="207">
        <f t="shared" si="16"/>
        <v>174.93300604268981</v>
      </c>
      <c r="T23" s="207">
        <f>P23-Q23-R23-S23</f>
        <v>124.94115312500006</v>
      </c>
      <c r="U23" s="207">
        <f t="shared" si="16"/>
        <v>0</v>
      </c>
      <c r="V23" s="207">
        <f t="shared" si="9"/>
        <v>216.71143114333336</v>
      </c>
      <c r="W23" s="207">
        <f t="shared" si="16"/>
        <v>0</v>
      </c>
      <c r="X23" s="207">
        <f t="shared" si="10"/>
        <v>163.62197447666668</v>
      </c>
      <c r="Y23" s="207">
        <f t="shared" si="16"/>
        <v>0</v>
      </c>
      <c r="Z23" s="207">
        <f t="shared" si="11"/>
        <v>236.66482896833335</v>
      </c>
      <c r="AA23" s="207">
        <f t="shared" si="16"/>
        <v>244.86154347666667</v>
      </c>
      <c r="AB23" s="207">
        <f t="shared" si="16"/>
        <v>363.04372429500006</v>
      </c>
      <c r="AC23" s="207">
        <f t="shared" si="16"/>
        <v>61.327166666666663</v>
      </c>
      <c r="AD23" s="207">
        <f t="shared" si="16"/>
        <v>61.608049000000008</v>
      </c>
      <c r="AE23" s="207">
        <f t="shared" si="16"/>
        <v>58.644499999999994</v>
      </c>
      <c r="AF23" s="207">
        <f>'2'!BA23/1.2</f>
        <v>53.089456666666671</v>
      </c>
      <c r="AG23" s="207">
        <f t="shared" si="16"/>
        <v>68.203626810000003</v>
      </c>
      <c r="AH23" s="207">
        <f>AH39</f>
        <v>68.420363210000005</v>
      </c>
      <c r="AI23" s="207">
        <f t="shared" si="16"/>
        <v>64.820000000000007</v>
      </c>
      <c r="AJ23" s="207">
        <f>'2'!BR23/1.2</f>
        <v>64.820000000000007</v>
      </c>
      <c r="AK23" s="207">
        <f t="shared" si="16"/>
        <v>69.952770000000001</v>
      </c>
      <c r="AL23" s="207">
        <f>'2'!CB23/1.2</f>
        <v>98.150304758333348</v>
      </c>
      <c r="AM23" s="207">
        <f t="shared" si="14"/>
        <v>322.94806347666668</v>
      </c>
      <c r="AN23" s="207">
        <f>AC23+AE23+AH23+AJ23+AL23</f>
        <v>351.36233463500002</v>
      </c>
      <c r="AO23" s="283"/>
      <c r="AP23" s="425"/>
      <c r="AQ23" s="425"/>
      <c r="AR23" s="425"/>
    </row>
    <row r="24" spans="1:44" ht="63" x14ac:dyDescent="0.25">
      <c r="A24" s="290" t="s">
        <v>739</v>
      </c>
      <c r="B24" s="289" t="s">
        <v>740</v>
      </c>
      <c r="C24" s="290"/>
      <c r="D24" s="484"/>
      <c r="E24" s="484"/>
      <c r="F24" s="484">
        <v>0</v>
      </c>
      <c r="G24" s="484"/>
      <c r="H24" s="207">
        <f t="shared" si="3"/>
        <v>0</v>
      </c>
      <c r="I24" s="207">
        <f t="shared" si="4"/>
        <v>0</v>
      </c>
      <c r="J24" s="207">
        <f t="shared" si="5"/>
        <v>0</v>
      </c>
      <c r="K24" s="207">
        <v>0</v>
      </c>
      <c r="L24" s="207">
        <v>0</v>
      </c>
      <c r="M24" s="207">
        <v>0</v>
      </c>
      <c r="N24" s="207">
        <v>0</v>
      </c>
      <c r="O24" s="207">
        <v>0</v>
      </c>
      <c r="P24" s="207">
        <f t="shared" si="6"/>
        <v>0</v>
      </c>
      <c r="Q24" s="207"/>
      <c r="R24" s="207"/>
      <c r="S24" s="207"/>
      <c r="T24" s="207"/>
      <c r="U24" s="207"/>
      <c r="V24" s="207">
        <f t="shared" si="9"/>
        <v>0</v>
      </c>
      <c r="W24" s="207"/>
      <c r="X24" s="207">
        <f t="shared" si="10"/>
        <v>0</v>
      </c>
      <c r="Y24" s="207"/>
      <c r="Z24" s="207">
        <f t="shared" si="11"/>
        <v>0</v>
      </c>
      <c r="AA24" s="207">
        <f t="shared" si="12"/>
        <v>0</v>
      </c>
      <c r="AB24" s="207">
        <f t="shared" si="13"/>
        <v>0</v>
      </c>
      <c r="AC24" s="207">
        <v>0</v>
      </c>
      <c r="AD24" s="207"/>
      <c r="AE24" s="207"/>
      <c r="AF24" s="207">
        <f>'2'!BA24/1.2</f>
        <v>0</v>
      </c>
      <c r="AG24" s="207">
        <v>0</v>
      </c>
      <c r="AH24" s="207"/>
      <c r="AI24" s="207">
        <v>0</v>
      </c>
      <c r="AJ24" s="207">
        <f>'2'!BR24/1.2</f>
        <v>0</v>
      </c>
      <c r="AK24" s="207">
        <v>0</v>
      </c>
      <c r="AL24" s="207">
        <f>'2'!CB24/1.2</f>
        <v>0</v>
      </c>
      <c r="AM24" s="207">
        <f t="shared" si="14"/>
        <v>0</v>
      </c>
      <c r="AN24" s="207">
        <f t="shared" si="15"/>
        <v>0</v>
      </c>
      <c r="AO24" s="283"/>
      <c r="AP24" s="425"/>
      <c r="AQ24" s="425"/>
      <c r="AR24" s="425"/>
    </row>
    <row r="25" spans="1:44" ht="31.5" x14ac:dyDescent="0.25">
      <c r="A25" s="290" t="s">
        <v>741</v>
      </c>
      <c r="B25" s="289" t="s">
        <v>742</v>
      </c>
      <c r="C25" s="290"/>
      <c r="D25" s="484"/>
      <c r="E25" s="484">
        <v>2020</v>
      </c>
      <c r="F25" s="484">
        <v>2024</v>
      </c>
      <c r="G25" s="484"/>
      <c r="H25" s="207">
        <f t="shared" si="3"/>
        <v>22.636833333333328</v>
      </c>
      <c r="I25" s="207">
        <f t="shared" si="4"/>
        <v>22.636833333333332</v>
      </c>
      <c r="J25" s="207">
        <f t="shared" si="5"/>
        <v>0</v>
      </c>
      <c r="K25" s="207">
        <f>K125</f>
        <v>22.636833333333328</v>
      </c>
      <c r="L25" s="207">
        <f t="shared" ref="L25:AK25" si="17">L125</f>
        <v>0.2517714224647567</v>
      </c>
      <c r="M25" s="207">
        <f t="shared" si="17"/>
        <v>4.961714224647567</v>
      </c>
      <c r="N25" s="207">
        <f t="shared" si="17"/>
        <v>17.084979352887675</v>
      </c>
      <c r="O25" s="207">
        <f t="shared" si="17"/>
        <v>0.33836833333333316</v>
      </c>
      <c r="P25" s="207">
        <f t="shared" si="6"/>
        <v>22.636833333333332</v>
      </c>
      <c r="Q25" s="207">
        <f t="shared" si="17"/>
        <v>0.26713475579808998</v>
      </c>
      <c r="R25" s="207">
        <f t="shared" si="17"/>
        <v>2.6713475579809001</v>
      </c>
      <c r="S25" s="207">
        <f t="shared" si="17"/>
        <v>19.698351019554341</v>
      </c>
      <c r="T25" s="207">
        <f t="shared" si="8"/>
        <v>0</v>
      </c>
      <c r="U25" s="207">
        <f t="shared" si="17"/>
        <v>0</v>
      </c>
      <c r="V25" s="207">
        <f t="shared" si="9"/>
        <v>22.636833333333328</v>
      </c>
      <c r="W25" s="207">
        <f t="shared" si="17"/>
        <v>0</v>
      </c>
      <c r="X25" s="207">
        <f t="shared" si="10"/>
        <v>17.36183333333333</v>
      </c>
      <c r="Y25" s="207">
        <f t="shared" si="17"/>
        <v>0</v>
      </c>
      <c r="Z25" s="207">
        <f t="shared" si="11"/>
        <v>17.36183333333333</v>
      </c>
      <c r="AA25" s="207">
        <f t="shared" si="17"/>
        <v>22.636833333333328</v>
      </c>
      <c r="AB25" s="207">
        <f t="shared" si="17"/>
        <v>22.636833333333328</v>
      </c>
      <c r="AC25" s="207">
        <f t="shared" si="17"/>
        <v>0</v>
      </c>
      <c r="AD25" s="207">
        <f t="shared" si="17"/>
        <v>0</v>
      </c>
      <c r="AE25" s="207">
        <f t="shared" si="17"/>
        <v>9.2128333333333323</v>
      </c>
      <c r="AF25" s="207">
        <f>'2'!BA25/1.2</f>
        <v>5.2750000000000004</v>
      </c>
      <c r="AG25" s="207">
        <f t="shared" si="17"/>
        <v>0</v>
      </c>
      <c r="AH25" s="207">
        <f t="shared" si="17"/>
        <v>0</v>
      </c>
      <c r="AI25" s="207">
        <f t="shared" si="17"/>
        <v>9.2620000000000005</v>
      </c>
      <c r="AJ25" s="207">
        <f>'2'!BR25/1.2</f>
        <v>9.2620000000000005</v>
      </c>
      <c r="AK25" s="207">
        <f t="shared" si="17"/>
        <v>4.1619999999999999</v>
      </c>
      <c r="AL25" s="207">
        <f>'2'!CB25/1.2</f>
        <v>4.1619999999999999</v>
      </c>
      <c r="AM25" s="207">
        <f t="shared" si="14"/>
        <v>22.636833333333332</v>
      </c>
      <c r="AN25" s="207">
        <f t="shared" si="15"/>
        <v>22.636833333333332</v>
      </c>
      <c r="AO25" s="283"/>
      <c r="AP25" s="425"/>
      <c r="AQ25" s="425"/>
      <c r="AR25" s="425"/>
    </row>
    <row r="26" spans="1:44" ht="47.25" x14ac:dyDescent="0.25">
      <c r="A26" s="290" t="s">
        <v>743</v>
      </c>
      <c r="B26" s="289" t="s">
        <v>744</v>
      </c>
      <c r="C26" s="290"/>
      <c r="D26" s="484"/>
      <c r="E26" s="484"/>
      <c r="F26" s="484"/>
      <c r="G26" s="484"/>
      <c r="H26" s="207">
        <f t="shared" si="3"/>
        <v>0</v>
      </c>
      <c r="I26" s="207">
        <f t="shared" si="4"/>
        <v>0</v>
      </c>
      <c r="J26" s="207">
        <f t="shared" si="5"/>
        <v>0</v>
      </c>
      <c r="K26" s="207">
        <v>0</v>
      </c>
      <c r="L26" s="207">
        <v>0</v>
      </c>
      <c r="M26" s="207">
        <v>0</v>
      </c>
      <c r="N26" s="207">
        <v>0</v>
      </c>
      <c r="O26" s="207">
        <v>0</v>
      </c>
      <c r="P26" s="207">
        <f t="shared" si="6"/>
        <v>0</v>
      </c>
      <c r="Q26" s="207"/>
      <c r="R26" s="207"/>
      <c r="S26" s="207"/>
      <c r="T26" s="207"/>
      <c r="U26" s="207"/>
      <c r="V26" s="207">
        <f t="shared" si="9"/>
        <v>0</v>
      </c>
      <c r="W26" s="207"/>
      <c r="X26" s="207">
        <f t="shared" si="10"/>
        <v>0</v>
      </c>
      <c r="Y26" s="207"/>
      <c r="Z26" s="207">
        <f t="shared" si="11"/>
        <v>0</v>
      </c>
      <c r="AA26" s="207">
        <f t="shared" si="12"/>
        <v>0</v>
      </c>
      <c r="AB26" s="207">
        <f t="shared" si="13"/>
        <v>0</v>
      </c>
      <c r="AC26" s="207">
        <v>0</v>
      </c>
      <c r="AD26" s="207"/>
      <c r="AE26" s="207"/>
      <c r="AF26" s="207">
        <f>'2'!BA26/1.2</f>
        <v>0</v>
      </c>
      <c r="AG26" s="207">
        <v>0</v>
      </c>
      <c r="AH26" s="207"/>
      <c r="AI26" s="207">
        <v>0</v>
      </c>
      <c r="AJ26" s="207">
        <f>'2'!BR26/1.2</f>
        <v>0</v>
      </c>
      <c r="AK26" s="207">
        <v>0</v>
      </c>
      <c r="AL26" s="207">
        <f>'2'!CB26/1.2</f>
        <v>0</v>
      </c>
      <c r="AM26" s="207">
        <f t="shared" si="14"/>
        <v>0</v>
      </c>
      <c r="AN26" s="207">
        <f t="shared" si="15"/>
        <v>0</v>
      </c>
      <c r="AO26" s="283"/>
      <c r="AP26" s="425"/>
      <c r="AQ26" s="425"/>
      <c r="AR26" s="425"/>
    </row>
    <row r="27" spans="1:44" ht="15.75" customHeight="1" x14ac:dyDescent="0.25">
      <c r="A27" s="290" t="s">
        <v>745</v>
      </c>
      <c r="B27" s="289" t="s">
        <v>746</v>
      </c>
      <c r="C27" s="290"/>
      <c r="D27" s="484"/>
      <c r="E27" s="484"/>
      <c r="F27" s="484"/>
      <c r="G27" s="484"/>
      <c r="H27" s="207">
        <f t="shared" si="3"/>
        <v>0</v>
      </c>
      <c r="I27" s="207">
        <f t="shared" si="4"/>
        <v>17.700000000000003</v>
      </c>
      <c r="J27" s="207">
        <f t="shared" si="5"/>
        <v>0</v>
      </c>
      <c r="K27" s="207">
        <v>0</v>
      </c>
      <c r="L27" s="207">
        <v>0</v>
      </c>
      <c r="M27" s="207">
        <v>0</v>
      </c>
      <c r="N27" s="207">
        <v>0</v>
      </c>
      <c r="O27" s="207">
        <v>0</v>
      </c>
      <c r="P27" s="207">
        <f t="shared" si="6"/>
        <v>17.700000000000003</v>
      </c>
      <c r="Q27" s="207"/>
      <c r="R27" s="207"/>
      <c r="S27" s="207"/>
      <c r="T27" s="207"/>
      <c r="U27" s="207"/>
      <c r="V27" s="207">
        <f t="shared" si="9"/>
        <v>0</v>
      </c>
      <c r="W27" s="207"/>
      <c r="X27" s="207">
        <f t="shared" si="10"/>
        <v>0</v>
      </c>
      <c r="Y27" s="207"/>
      <c r="Z27" s="207">
        <f t="shared" si="11"/>
        <v>17.700000000000003</v>
      </c>
      <c r="AA27" s="207">
        <f t="shared" si="12"/>
        <v>0</v>
      </c>
      <c r="AB27" s="207">
        <f t="shared" si="13"/>
        <v>17.700000000000003</v>
      </c>
      <c r="AC27" s="207">
        <v>0</v>
      </c>
      <c r="AD27" s="207"/>
      <c r="AE27" s="207"/>
      <c r="AF27" s="207">
        <f>'2'!BA27/1.2</f>
        <v>0</v>
      </c>
      <c r="AG27" s="207">
        <v>0</v>
      </c>
      <c r="AH27" s="207"/>
      <c r="AI27" s="207">
        <f>AI106</f>
        <v>8.7000000000000011</v>
      </c>
      <c r="AJ27" s="207">
        <f>'2'!BR27/1.2</f>
        <v>8.7000000000000011</v>
      </c>
      <c r="AK27" s="207">
        <f>AK106</f>
        <v>9</v>
      </c>
      <c r="AL27" s="207">
        <f>'2'!BW27/1.2</f>
        <v>9</v>
      </c>
      <c r="AM27" s="207">
        <f t="shared" si="14"/>
        <v>17.700000000000003</v>
      </c>
      <c r="AN27" s="207">
        <f t="shared" si="15"/>
        <v>17.700000000000003</v>
      </c>
      <c r="AO27" s="283"/>
      <c r="AP27" s="425"/>
      <c r="AQ27" s="425"/>
      <c r="AR27" s="425"/>
    </row>
    <row r="28" spans="1:44" x14ac:dyDescent="0.25">
      <c r="A28" s="290"/>
      <c r="B28" s="129"/>
      <c r="C28" s="290"/>
      <c r="D28" s="484"/>
      <c r="E28" s="484"/>
      <c r="F28" s="484"/>
      <c r="G28" s="484"/>
      <c r="H28" s="207">
        <f t="shared" si="3"/>
        <v>0</v>
      </c>
      <c r="I28" s="207">
        <f t="shared" si="4"/>
        <v>0</v>
      </c>
      <c r="J28" s="207">
        <f t="shared" si="5"/>
        <v>0</v>
      </c>
      <c r="K28" s="207">
        <v>0</v>
      </c>
      <c r="L28" s="207">
        <v>0</v>
      </c>
      <c r="M28" s="207">
        <v>0</v>
      </c>
      <c r="N28" s="207">
        <v>0</v>
      </c>
      <c r="O28" s="207">
        <v>0</v>
      </c>
      <c r="P28" s="207">
        <f t="shared" si="6"/>
        <v>0</v>
      </c>
      <c r="Q28" s="207"/>
      <c r="R28" s="207"/>
      <c r="S28" s="207"/>
      <c r="T28" s="207"/>
      <c r="U28" s="207"/>
      <c r="V28" s="207">
        <f t="shared" si="9"/>
        <v>0</v>
      </c>
      <c r="W28" s="207"/>
      <c r="X28" s="207">
        <f t="shared" si="10"/>
        <v>0</v>
      </c>
      <c r="Y28" s="207"/>
      <c r="Z28" s="207">
        <f t="shared" si="11"/>
        <v>0</v>
      </c>
      <c r="AA28" s="207">
        <f t="shared" si="12"/>
        <v>0</v>
      </c>
      <c r="AB28" s="207">
        <f t="shared" si="13"/>
        <v>0</v>
      </c>
      <c r="AC28" s="207"/>
      <c r="AD28" s="207"/>
      <c r="AE28" s="207"/>
      <c r="AF28" s="207">
        <f>'2'!BA28/1.2</f>
        <v>0</v>
      </c>
      <c r="AG28" s="207"/>
      <c r="AH28" s="207"/>
      <c r="AI28" s="207"/>
      <c r="AJ28" s="207">
        <f>'2'!BR28/1.2</f>
        <v>0</v>
      </c>
      <c r="AK28" s="207"/>
      <c r="AL28" s="207">
        <f>'2'!CB28/1.2</f>
        <v>0</v>
      </c>
      <c r="AM28" s="207">
        <f t="shared" si="14"/>
        <v>0</v>
      </c>
      <c r="AN28" s="207">
        <f t="shared" si="15"/>
        <v>0</v>
      </c>
      <c r="AO28" s="283"/>
      <c r="AP28" s="425"/>
      <c r="AQ28" s="425"/>
      <c r="AR28" s="425"/>
    </row>
    <row r="29" spans="1:44" ht="31.5" x14ac:dyDescent="0.25">
      <c r="A29" s="290">
        <v>1</v>
      </c>
      <c r="B29" s="289" t="s">
        <v>579</v>
      </c>
      <c r="C29" s="290"/>
      <c r="D29" s="484"/>
      <c r="E29" s="484"/>
      <c r="F29" s="484"/>
      <c r="G29" s="484"/>
      <c r="H29" s="207">
        <f t="shared" si="3"/>
        <v>0</v>
      </c>
      <c r="I29" s="207">
        <f t="shared" si="4"/>
        <v>0</v>
      </c>
      <c r="J29" s="207">
        <f t="shared" si="5"/>
        <v>0</v>
      </c>
      <c r="K29" s="207">
        <v>0</v>
      </c>
      <c r="L29" s="207">
        <v>0</v>
      </c>
      <c r="M29" s="207">
        <v>0</v>
      </c>
      <c r="N29" s="207">
        <v>0</v>
      </c>
      <c r="O29" s="207">
        <v>0</v>
      </c>
      <c r="P29" s="207">
        <f t="shared" si="6"/>
        <v>0</v>
      </c>
      <c r="Q29" s="207"/>
      <c r="R29" s="207"/>
      <c r="S29" s="207"/>
      <c r="T29" s="207"/>
      <c r="U29" s="207"/>
      <c r="V29" s="207">
        <f t="shared" si="9"/>
        <v>0</v>
      </c>
      <c r="W29" s="207"/>
      <c r="X29" s="207">
        <f t="shared" si="10"/>
        <v>0</v>
      </c>
      <c r="Y29" s="207"/>
      <c r="Z29" s="207">
        <f t="shared" si="11"/>
        <v>0</v>
      </c>
      <c r="AA29" s="207">
        <f t="shared" si="12"/>
        <v>0</v>
      </c>
      <c r="AB29" s="207">
        <f t="shared" si="13"/>
        <v>0</v>
      </c>
      <c r="AC29" s="207"/>
      <c r="AD29" s="207"/>
      <c r="AE29" s="207"/>
      <c r="AF29" s="207">
        <f>'2'!BA29/1.2</f>
        <v>0</v>
      </c>
      <c r="AG29" s="207"/>
      <c r="AH29" s="207"/>
      <c r="AI29" s="207"/>
      <c r="AJ29" s="207">
        <f>'2'!BR29/1.2</f>
        <v>0</v>
      </c>
      <c r="AK29" s="207"/>
      <c r="AL29" s="207">
        <f>'2'!CB29/1.2</f>
        <v>0</v>
      </c>
      <c r="AM29" s="207">
        <f t="shared" si="14"/>
        <v>0</v>
      </c>
      <c r="AN29" s="207">
        <f t="shared" si="15"/>
        <v>0</v>
      </c>
      <c r="AO29" s="283"/>
      <c r="AP29" s="425"/>
      <c r="AQ29" s="425"/>
      <c r="AR29" s="425"/>
    </row>
    <row r="30" spans="1:44" s="5" customFormat="1" ht="31.5" x14ac:dyDescent="0.25">
      <c r="A30" s="477" t="s">
        <v>550</v>
      </c>
      <c r="B30" s="475" t="s">
        <v>747</v>
      </c>
      <c r="C30" s="474"/>
      <c r="D30" s="218"/>
      <c r="E30" s="218"/>
      <c r="F30" s="218"/>
      <c r="G30" s="218"/>
      <c r="H30" s="208">
        <f t="shared" si="3"/>
        <v>65.055113800000001</v>
      </c>
      <c r="I30" s="208">
        <f t="shared" si="4"/>
        <v>59.344113800000002</v>
      </c>
      <c r="J30" s="208">
        <f t="shared" si="5"/>
        <v>0</v>
      </c>
      <c r="K30" s="208">
        <f>K31</f>
        <v>65.055113800000001</v>
      </c>
      <c r="L30" s="208">
        <v>0</v>
      </c>
      <c r="M30" s="208">
        <v>0</v>
      </c>
      <c r="N30" s="208">
        <v>0</v>
      </c>
      <c r="O30" s="208">
        <f>O31</f>
        <v>65.055113800000001</v>
      </c>
      <c r="P30" s="208">
        <f t="shared" si="6"/>
        <v>59.344113800000002</v>
      </c>
      <c r="Q30" s="208">
        <f>Q34</f>
        <v>0</v>
      </c>
      <c r="R30" s="208">
        <f t="shared" ref="R30:S30" si="18">R34</f>
        <v>0</v>
      </c>
      <c r="S30" s="208">
        <f t="shared" si="18"/>
        <v>0</v>
      </c>
      <c r="T30" s="208">
        <f t="shared" si="8"/>
        <v>59.344113800000002</v>
      </c>
      <c r="U30" s="208"/>
      <c r="V30" s="208">
        <f t="shared" si="9"/>
        <v>65.055113800000001</v>
      </c>
      <c r="W30" s="208"/>
      <c r="X30" s="208">
        <f t="shared" si="10"/>
        <v>65.055113800000001</v>
      </c>
      <c r="Y30" s="208"/>
      <c r="Z30" s="208">
        <f t="shared" si="11"/>
        <v>59.344113800000002</v>
      </c>
      <c r="AA30" s="208">
        <f t="shared" si="12"/>
        <v>65.055113800000001</v>
      </c>
      <c r="AB30" s="208">
        <f t="shared" si="13"/>
        <v>59.344113800000002</v>
      </c>
      <c r="AC30" s="208">
        <v>0</v>
      </c>
      <c r="AD30" s="208"/>
      <c r="AE30" s="208"/>
      <c r="AF30" s="208">
        <f>'2'!BA30/1.2</f>
        <v>0</v>
      </c>
      <c r="AG30" s="208">
        <f>AG31</f>
        <v>22.933999999999997</v>
      </c>
      <c r="AH30" s="208">
        <f>'2'!BK30/1.2</f>
        <v>29.985113800000001</v>
      </c>
      <c r="AI30" s="208">
        <f>AI31</f>
        <v>16.767000000000003</v>
      </c>
      <c r="AJ30" s="208">
        <f>'2'!BR30/1.2</f>
        <v>16.767000000000003</v>
      </c>
      <c r="AK30" s="208">
        <f>AK31</f>
        <v>12.592000000000001</v>
      </c>
      <c r="AL30" s="208">
        <f>'2'!CB30/1.2</f>
        <v>12.592000000000001</v>
      </c>
      <c r="AM30" s="208">
        <f t="shared" si="14"/>
        <v>52.292999999999999</v>
      </c>
      <c r="AN30" s="208">
        <f t="shared" si="15"/>
        <v>59.344113800000002</v>
      </c>
      <c r="AO30" s="347"/>
      <c r="AP30" s="425"/>
      <c r="AQ30" s="425"/>
      <c r="AR30" s="425"/>
    </row>
    <row r="31" spans="1:44" ht="47.25" x14ac:dyDescent="0.25">
      <c r="A31" s="82" t="s">
        <v>552</v>
      </c>
      <c r="B31" s="289" t="s">
        <v>748</v>
      </c>
      <c r="C31" s="290"/>
      <c r="D31" s="484"/>
      <c r="E31" s="484"/>
      <c r="F31" s="484"/>
      <c r="G31" s="484"/>
      <c r="H31" s="207">
        <f t="shared" si="3"/>
        <v>65.055113800000001</v>
      </c>
      <c r="I31" s="207">
        <f t="shared" si="4"/>
        <v>65.055113800000001</v>
      </c>
      <c r="J31" s="207">
        <f t="shared" si="5"/>
        <v>0</v>
      </c>
      <c r="K31" s="207">
        <v>65.055113800000001</v>
      </c>
      <c r="L31" s="207">
        <v>0</v>
      </c>
      <c r="M31" s="207">
        <v>0</v>
      </c>
      <c r="N31" s="207">
        <v>0</v>
      </c>
      <c r="O31" s="207">
        <v>65.055113800000001</v>
      </c>
      <c r="P31" s="207">
        <f>P32+P33+P34</f>
        <v>65.055113800000001</v>
      </c>
      <c r="Q31" s="207">
        <f t="shared" ref="Q31:T31" si="19">Q32+Q33+Q34</f>
        <v>0</v>
      </c>
      <c r="R31" s="207">
        <f t="shared" si="19"/>
        <v>0</v>
      </c>
      <c r="S31" s="207">
        <f t="shared" si="19"/>
        <v>0</v>
      </c>
      <c r="T31" s="207">
        <f t="shared" si="19"/>
        <v>65.055113800000001</v>
      </c>
      <c r="U31" s="207"/>
      <c r="V31" s="207">
        <f t="shared" si="9"/>
        <v>65.055113800000001</v>
      </c>
      <c r="W31" s="207"/>
      <c r="X31" s="207">
        <f t="shared" si="10"/>
        <v>65.055113800000001</v>
      </c>
      <c r="Y31" s="207"/>
      <c r="Z31" s="207">
        <f t="shared" si="11"/>
        <v>65.055113800000001</v>
      </c>
      <c r="AA31" s="207">
        <f t="shared" si="12"/>
        <v>65.055113800000001</v>
      </c>
      <c r="AB31" s="207">
        <f>P31</f>
        <v>65.055113800000001</v>
      </c>
      <c r="AC31" s="207">
        <v>0</v>
      </c>
      <c r="AD31" s="207"/>
      <c r="AE31" s="207"/>
      <c r="AF31" s="207">
        <f>'2'!BA31/1.2</f>
        <v>0</v>
      </c>
      <c r="AG31" s="207">
        <f>AG32+AG33</f>
        <v>22.933999999999997</v>
      </c>
      <c r="AH31" s="207">
        <f>'2'!BK31/1.2</f>
        <v>29.985113800000001</v>
      </c>
      <c r="AI31" s="207">
        <f>AI32+AI33</f>
        <v>16.767000000000003</v>
      </c>
      <c r="AJ31" s="207">
        <f>'2'!BR31/1.2</f>
        <v>16.767000000000003</v>
      </c>
      <c r="AK31" s="207">
        <f>AK32+AK33</f>
        <v>12.592000000000001</v>
      </c>
      <c r="AL31" s="207">
        <f>'2'!CB31/1.2</f>
        <v>12.592000000000001</v>
      </c>
      <c r="AM31" s="207">
        <f t="shared" si="14"/>
        <v>52.292999999999999</v>
      </c>
      <c r="AN31" s="207">
        <f t="shared" si="15"/>
        <v>59.344113800000002</v>
      </c>
      <c r="AO31" s="283"/>
      <c r="AP31" s="425"/>
      <c r="AQ31" s="425"/>
      <c r="AR31" s="425"/>
    </row>
    <row r="32" spans="1:44" ht="78.75" x14ac:dyDescent="0.25">
      <c r="A32" s="82"/>
      <c r="B32" s="288" t="s">
        <v>1125</v>
      </c>
      <c r="C32" s="50" t="s">
        <v>1123</v>
      </c>
      <c r="D32" s="578"/>
      <c r="E32" s="578">
        <v>2022</v>
      </c>
      <c r="F32" s="578">
        <v>2024</v>
      </c>
      <c r="G32" s="578"/>
      <c r="H32" s="207">
        <f t="shared" ref="H32:H33" si="20">K32</f>
        <v>33.875163069999999</v>
      </c>
      <c r="I32" s="207">
        <f t="shared" ref="I32:I33" si="21">P32</f>
        <v>33.875163069999999</v>
      </c>
      <c r="J32" s="207">
        <f t="shared" ref="J32:J33" si="22">AD32</f>
        <v>0</v>
      </c>
      <c r="K32" s="207">
        <v>33.875163069999999</v>
      </c>
      <c r="L32" s="207"/>
      <c r="M32" s="207"/>
      <c r="N32" s="207"/>
      <c r="O32" s="207">
        <v>33.875163069999999</v>
      </c>
      <c r="P32" s="207">
        <f t="shared" ref="P32:P33" si="23">AN32</f>
        <v>33.875163069999999</v>
      </c>
      <c r="Q32" s="207"/>
      <c r="R32" s="207"/>
      <c r="S32" s="207"/>
      <c r="T32" s="207">
        <f>P32</f>
        <v>33.875163069999999</v>
      </c>
      <c r="U32" s="207"/>
      <c r="V32" s="207">
        <f t="shared" ref="V32:V33" si="24">K32-AD32</f>
        <v>33.875163069999999</v>
      </c>
      <c r="W32" s="207"/>
      <c r="X32" s="207">
        <f t="shared" ref="X32:X33" si="25">V32-AF32</f>
        <v>33.875163069999999</v>
      </c>
      <c r="Y32" s="207"/>
      <c r="Z32" s="207">
        <f t="shared" ref="Z32:Z33" si="26">P32-AD32-AF32</f>
        <v>33.875163069999999</v>
      </c>
      <c r="AA32" s="207">
        <f t="shared" ref="AA32:AA33" si="27">H32</f>
        <v>33.875163069999999</v>
      </c>
      <c r="AB32" s="207">
        <f t="shared" ref="AB32:AB33" si="28">P32</f>
        <v>33.875163069999999</v>
      </c>
      <c r="AC32" s="207">
        <v>0</v>
      </c>
      <c r="AD32" s="207"/>
      <c r="AE32" s="207"/>
      <c r="AF32" s="207">
        <f>'2'!BA32/1.2</f>
        <v>0</v>
      </c>
      <c r="AG32" s="207">
        <f>'2'!BC32/1.2</f>
        <v>7.5519999999999987</v>
      </c>
      <c r="AH32" s="207">
        <f>'2'!BK32/1.2</f>
        <v>12.97616307</v>
      </c>
      <c r="AI32" s="207">
        <v>8.3070000000000004</v>
      </c>
      <c r="AJ32" s="207">
        <f>'2'!BR32/1.2</f>
        <v>8.3070000000000004</v>
      </c>
      <c r="AK32" s="207">
        <v>12.592000000000001</v>
      </c>
      <c r="AL32" s="207">
        <f>'2'!CB32/1.2</f>
        <v>12.592000000000001</v>
      </c>
      <c r="AM32" s="207">
        <f t="shared" ref="AM32:AM33" si="29">AC32+AE32+AG32+AI32+AK32</f>
        <v>28.451000000000001</v>
      </c>
      <c r="AN32" s="207">
        <f t="shared" ref="AN32:AN33" si="30">AC32+AE32+AH32+AJ32+AL32</f>
        <v>33.875163069999999</v>
      </c>
      <c r="AO32" s="283"/>
      <c r="AP32" s="425"/>
      <c r="AQ32" s="425"/>
      <c r="AR32" s="425"/>
    </row>
    <row r="33" spans="1:44" ht="78.75" x14ac:dyDescent="0.25">
      <c r="A33" s="82"/>
      <c r="B33" s="288" t="s">
        <v>1126</v>
      </c>
      <c r="C33" s="50" t="s">
        <v>1123</v>
      </c>
      <c r="D33" s="578"/>
      <c r="E33" s="578">
        <v>2022</v>
      </c>
      <c r="F33" s="578">
        <v>2024</v>
      </c>
      <c r="G33" s="578"/>
      <c r="H33" s="207">
        <f t="shared" si="20"/>
        <v>25.46895073</v>
      </c>
      <c r="I33" s="207">
        <f t="shared" si="21"/>
        <v>25.46895073</v>
      </c>
      <c r="J33" s="207">
        <f t="shared" si="22"/>
        <v>0</v>
      </c>
      <c r="K33" s="207">
        <v>25.46895073</v>
      </c>
      <c r="L33" s="207"/>
      <c r="M33" s="207"/>
      <c r="N33" s="207"/>
      <c r="O33" s="207">
        <v>25.46895073</v>
      </c>
      <c r="P33" s="207">
        <f t="shared" si="23"/>
        <v>25.46895073</v>
      </c>
      <c r="Q33" s="207"/>
      <c r="R33" s="207"/>
      <c r="S33" s="207"/>
      <c r="T33" s="207">
        <f>P33</f>
        <v>25.46895073</v>
      </c>
      <c r="U33" s="207"/>
      <c r="V33" s="207">
        <f t="shared" si="24"/>
        <v>25.46895073</v>
      </c>
      <c r="W33" s="207"/>
      <c r="X33" s="207">
        <f t="shared" si="25"/>
        <v>25.46895073</v>
      </c>
      <c r="Y33" s="207"/>
      <c r="Z33" s="207">
        <f t="shared" si="26"/>
        <v>25.46895073</v>
      </c>
      <c r="AA33" s="207">
        <f t="shared" si="27"/>
        <v>25.46895073</v>
      </c>
      <c r="AB33" s="207">
        <f t="shared" si="28"/>
        <v>25.46895073</v>
      </c>
      <c r="AC33" s="207">
        <v>0</v>
      </c>
      <c r="AD33" s="207"/>
      <c r="AE33" s="207"/>
      <c r="AF33" s="207">
        <f>'2'!BA33/1.2</f>
        <v>0</v>
      </c>
      <c r="AG33" s="207">
        <f>'2'!BC33/1.2</f>
        <v>15.381999999999998</v>
      </c>
      <c r="AH33" s="207">
        <f>'2'!BK33/1.2</f>
        <v>17.008950729999999</v>
      </c>
      <c r="AI33" s="207">
        <v>8.4600000000000009</v>
      </c>
      <c r="AJ33" s="207">
        <f>'2'!BR33/1.2</f>
        <v>8.4600000000000009</v>
      </c>
      <c r="AK33" s="207">
        <f t="shared" ref="AK33" si="31">AK36</f>
        <v>0</v>
      </c>
      <c r="AL33" s="207">
        <f>'2'!CB33/1.2</f>
        <v>0</v>
      </c>
      <c r="AM33" s="207">
        <f t="shared" si="29"/>
        <v>23.841999999999999</v>
      </c>
      <c r="AN33" s="207">
        <f t="shared" si="30"/>
        <v>25.46895073</v>
      </c>
      <c r="AO33" s="283"/>
      <c r="AP33" s="425"/>
      <c r="AQ33" s="425"/>
      <c r="AR33" s="425"/>
    </row>
    <row r="34" spans="1:44" ht="31.5" x14ac:dyDescent="0.25">
      <c r="A34" s="82"/>
      <c r="B34" s="288" t="str">
        <f>'2'!B34</f>
        <v>Реконструкция в рамках технологических присоединений</v>
      </c>
      <c r="C34" s="50" t="s">
        <v>1127</v>
      </c>
      <c r="D34" s="578"/>
      <c r="E34" s="578">
        <v>2023</v>
      </c>
      <c r="F34" s="578">
        <v>2024</v>
      </c>
      <c r="G34" s="484"/>
      <c r="H34" s="207">
        <f t="shared" ref="H34" si="32">K34</f>
        <v>0</v>
      </c>
      <c r="I34" s="207">
        <f t="shared" ref="I34" si="33">P34</f>
        <v>5.7110000000000003</v>
      </c>
      <c r="J34" s="207">
        <f t="shared" ref="J34" si="34">AD34</f>
        <v>0</v>
      </c>
      <c r="K34" s="207">
        <v>0</v>
      </c>
      <c r="L34" s="207">
        <v>0</v>
      </c>
      <c r="M34" s="207">
        <v>0</v>
      </c>
      <c r="N34" s="207">
        <v>0</v>
      </c>
      <c r="O34" s="207">
        <v>0</v>
      </c>
      <c r="P34" s="207">
        <f t="shared" si="6"/>
        <v>5.7110000000000003</v>
      </c>
      <c r="Q34" s="207"/>
      <c r="R34" s="207"/>
      <c r="S34" s="207"/>
      <c r="T34" s="207">
        <f t="shared" si="8"/>
        <v>5.7110000000000003</v>
      </c>
      <c r="U34" s="207"/>
      <c r="V34" s="207">
        <f t="shared" si="9"/>
        <v>0</v>
      </c>
      <c r="W34" s="207"/>
      <c r="X34" s="207">
        <f t="shared" si="10"/>
        <v>0</v>
      </c>
      <c r="Y34" s="207"/>
      <c r="Z34" s="207">
        <f t="shared" si="11"/>
        <v>5.7110000000000003</v>
      </c>
      <c r="AA34" s="207"/>
      <c r="AB34" s="207"/>
      <c r="AC34" s="207"/>
      <c r="AD34" s="207"/>
      <c r="AE34" s="207"/>
      <c r="AF34" s="207">
        <f>'2'!BA34/1.2</f>
        <v>0</v>
      </c>
      <c r="AG34" s="207"/>
      <c r="AH34" s="207"/>
      <c r="AI34" s="207">
        <v>2.79</v>
      </c>
      <c r="AJ34" s="207">
        <f>'2'!BR34/1.2</f>
        <v>2.79</v>
      </c>
      <c r="AK34" s="207">
        <v>2.9209999999999998</v>
      </c>
      <c r="AL34" s="207">
        <f>'2'!CB34/1.2</f>
        <v>2.9209999999999998</v>
      </c>
      <c r="AM34" s="207">
        <f t="shared" si="14"/>
        <v>5.7110000000000003</v>
      </c>
      <c r="AN34" s="207">
        <f t="shared" si="15"/>
        <v>5.7110000000000003</v>
      </c>
      <c r="AO34" s="283"/>
      <c r="AP34" s="425"/>
      <c r="AQ34" s="425"/>
      <c r="AR34" s="425"/>
    </row>
    <row r="35" spans="1:44" x14ac:dyDescent="0.25">
      <c r="A35" s="82"/>
      <c r="B35" s="289"/>
      <c r="C35" s="290"/>
      <c r="D35" s="484"/>
      <c r="E35" s="484"/>
      <c r="F35" s="484"/>
      <c r="G35" s="484"/>
      <c r="H35" s="207"/>
      <c r="I35" s="207"/>
      <c r="J35" s="207"/>
      <c r="K35" s="207"/>
      <c r="L35" s="207"/>
      <c r="M35" s="207"/>
      <c r="N35" s="207"/>
      <c r="O35" s="207"/>
      <c r="P35" s="207"/>
      <c r="Q35" s="207"/>
      <c r="R35" s="207"/>
      <c r="S35" s="207"/>
      <c r="T35" s="207"/>
      <c r="U35" s="207"/>
      <c r="V35" s="207"/>
      <c r="W35" s="207"/>
      <c r="X35" s="207"/>
      <c r="Y35" s="207"/>
      <c r="Z35" s="207"/>
      <c r="AA35" s="207"/>
      <c r="AB35" s="207"/>
      <c r="AC35" s="207"/>
      <c r="AD35" s="207"/>
      <c r="AE35" s="207"/>
      <c r="AF35" s="207"/>
      <c r="AG35" s="207"/>
      <c r="AH35" s="207"/>
      <c r="AI35" s="207"/>
      <c r="AJ35" s="207"/>
      <c r="AK35" s="207"/>
      <c r="AL35" s="207"/>
      <c r="AM35" s="207"/>
      <c r="AN35" s="207"/>
      <c r="AO35" s="283"/>
      <c r="AP35" s="425"/>
      <c r="AQ35" s="425"/>
      <c r="AR35" s="425"/>
    </row>
    <row r="36" spans="1:44" ht="31.5" x14ac:dyDescent="0.25">
      <c r="A36" s="82" t="s">
        <v>553</v>
      </c>
      <c r="B36" s="289" t="s">
        <v>523</v>
      </c>
      <c r="C36" s="290"/>
      <c r="D36" s="484"/>
      <c r="E36" s="484"/>
      <c r="F36" s="484"/>
      <c r="G36" s="484"/>
      <c r="H36" s="207">
        <f t="shared" si="3"/>
        <v>0</v>
      </c>
      <c r="I36" s="207">
        <f t="shared" si="4"/>
        <v>0</v>
      </c>
      <c r="J36" s="207">
        <f t="shared" si="5"/>
        <v>0</v>
      </c>
      <c r="K36" s="207">
        <v>0</v>
      </c>
      <c r="L36" s="207">
        <v>0</v>
      </c>
      <c r="M36" s="207">
        <v>0</v>
      </c>
      <c r="N36" s="207">
        <v>0</v>
      </c>
      <c r="O36" s="207">
        <v>0</v>
      </c>
      <c r="P36" s="207">
        <f t="shared" si="6"/>
        <v>0</v>
      </c>
      <c r="Q36" s="207"/>
      <c r="R36" s="207"/>
      <c r="S36" s="207"/>
      <c r="T36" s="207"/>
      <c r="U36" s="207"/>
      <c r="V36" s="207">
        <f t="shared" si="9"/>
        <v>0</v>
      </c>
      <c r="W36" s="207"/>
      <c r="X36" s="207">
        <f t="shared" si="10"/>
        <v>0</v>
      </c>
      <c r="Y36" s="207"/>
      <c r="Z36" s="207">
        <f t="shared" si="11"/>
        <v>0</v>
      </c>
      <c r="AA36" s="207">
        <f t="shared" si="12"/>
        <v>0</v>
      </c>
      <c r="AB36" s="207">
        <f t="shared" si="13"/>
        <v>0</v>
      </c>
      <c r="AC36" s="207">
        <v>0</v>
      </c>
      <c r="AD36" s="207"/>
      <c r="AE36" s="207"/>
      <c r="AF36" s="207">
        <f>'2'!BA36/1.2</f>
        <v>0</v>
      </c>
      <c r="AG36" s="207">
        <v>0</v>
      </c>
      <c r="AH36" s="207"/>
      <c r="AI36" s="207">
        <v>0</v>
      </c>
      <c r="AJ36" s="207">
        <f>'2'!BR36/1.2</f>
        <v>0</v>
      </c>
      <c r="AK36" s="207">
        <v>0</v>
      </c>
      <c r="AL36" s="207">
        <f>'2'!CB36/1.2</f>
        <v>0</v>
      </c>
      <c r="AM36" s="207">
        <f t="shared" si="14"/>
        <v>0</v>
      </c>
      <c r="AN36" s="207">
        <f t="shared" si="15"/>
        <v>0</v>
      </c>
      <c r="AO36" s="283"/>
      <c r="AP36" s="425"/>
      <c r="AQ36" s="425"/>
      <c r="AR36" s="425"/>
    </row>
    <row r="37" spans="1:44" ht="47.25" x14ac:dyDescent="0.25">
      <c r="A37" s="82" t="s">
        <v>554</v>
      </c>
      <c r="B37" s="289" t="s">
        <v>522</v>
      </c>
      <c r="C37" s="290"/>
      <c r="D37" s="484"/>
      <c r="E37" s="484"/>
      <c r="F37" s="484"/>
      <c r="G37" s="484"/>
      <c r="H37" s="207">
        <f t="shared" si="3"/>
        <v>0</v>
      </c>
      <c r="I37" s="207">
        <f t="shared" si="4"/>
        <v>0</v>
      </c>
      <c r="J37" s="207">
        <f t="shared" si="5"/>
        <v>0</v>
      </c>
      <c r="K37" s="207">
        <v>0</v>
      </c>
      <c r="L37" s="207">
        <v>0</v>
      </c>
      <c r="M37" s="207">
        <v>0</v>
      </c>
      <c r="N37" s="207">
        <v>0</v>
      </c>
      <c r="O37" s="207">
        <v>0</v>
      </c>
      <c r="P37" s="207">
        <f t="shared" si="6"/>
        <v>0</v>
      </c>
      <c r="Q37" s="207"/>
      <c r="R37" s="207"/>
      <c r="S37" s="207"/>
      <c r="T37" s="207"/>
      <c r="U37" s="207"/>
      <c r="V37" s="207">
        <f t="shared" si="9"/>
        <v>0</v>
      </c>
      <c r="W37" s="207"/>
      <c r="X37" s="207">
        <f t="shared" si="10"/>
        <v>0</v>
      </c>
      <c r="Y37" s="207"/>
      <c r="Z37" s="207">
        <f t="shared" si="11"/>
        <v>0</v>
      </c>
      <c r="AA37" s="207">
        <f t="shared" si="12"/>
        <v>0</v>
      </c>
      <c r="AB37" s="207">
        <f t="shared" si="13"/>
        <v>0</v>
      </c>
      <c r="AC37" s="207">
        <v>0</v>
      </c>
      <c r="AD37" s="207"/>
      <c r="AE37" s="207"/>
      <c r="AF37" s="207">
        <f>'2'!BA37/1.2</f>
        <v>0</v>
      </c>
      <c r="AG37" s="207">
        <v>0</v>
      </c>
      <c r="AH37" s="207"/>
      <c r="AI37" s="207">
        <v>0</v>
      </c>
      <c r="AJ37" s="207">
        <f>'2'!BR37/1.2</f>
        <v>0</v>
      </c>
      <c r="AK37" s="207">
        <v>0</v>
      </c>
      <c r="AL37" s="207">
        <f>'2'!CB37/1.2</f>
        <v>0</v>
      </c>
      <c r="AM37" s="207">
        <f t="shared" si="14"/>
        <v>0</v>
      </c>
      <c r="AN37" s="207">
        <f t="shared" si="15"/>
        <v>0</v>
      </c>
      <c r="AO37" s="283"/>
      <c r="AP37" s="425"/>
      <c r="AQ37" s="425"/>
      <c r="AR37" s="425"/>
    </row>
    <row r="38" spans="1:44" ht="78.75" x14ac:dyDescent="0.25">
      <c r="A38" s="82" t="s">
        <v>555</v>
      </c>
      <c r="B38" s="289" t="s">
        <v>749</v>
      </c>
      <c r="C38" s="290"/>
      <c r="D38" s="484"/>
      <c r="E38" s="484"/>
      <c r="F38" s="484"/>
      <c r="G38" s="484"/>
      <c r="H38" s="207">
        <f t="shared" si="3"/>
        <v>0</v>
      </c>
      <c r="I38" s="207">
        <f t="shared" si="4"/>
        <v>0</v>
      </c>
      <c r="J38" s="207">
        <f t="shared" si="5"/>
        <v>0</v>
      </c>
      <c r="K38" s="207">
        <v>0</v>
      </c>
      <c r="L38" s="207">
        <v>0</v>
      </c>
      <c r="M38" s="207">
        <v>0</v>
      </c>
      <c r="N38" s="207">
        <v>0</v>
      </c>
      <c r="O38" s="207">
        <v>0</v>
      </c>
      <c r="P38" s="207">
        <f t="shared" si="6"/>
        <v>0</v>
      </c>
      <c r="Q38" s="207"/>
      <c r="R38" s="207"/>
      <c r="S38" s="207"/>
      <c r="T38" s="207"/>
      <c r="U38" s="207"/>
      <c r="V38" s="207">
        <f t="shared" si="9"/>
        <v>0</v>
      </c>
      <c r="W38" s="207"/>
      <c r="X38" s="207">
        <f t="shared" si="10"/>
        <v>0</v>
      </c>
      <c r="Y38" s="207"/>
      <c r="Z38" s="207">
        <f t="shared" si="11"/>
        <v>0</v>
      </c>
      <c r="AA38" s="207">
        <f t="shared" si="12"/>
        <v>0</v>
      </c>
      <c r="AB38" s="207">
        <f t="shared" si="13"/>
        <v>0</v>
      </c>
      <c r="AC38" s="207">
        <v>0</v>
      </c>
      <c r="AD38" s="207"/>
      <c r="AE38" s="207"/>
      <c r="AF38" s="207">
        <f>'2'!BA38/1.2</f>
        <v>0</v>
      </c>
      <c r="AG38" s="207">
        <v>0</v>
      </c>
      <c r="AH38" s="207"/>
      <c r="AI38" s="207">
        <v>0</v>
      </c>
      <c r="AJ38" s="207">
        <f>'2'!BR38/1.2</f>
        <v>0</v>
      </c>
      <c r="AK38" s="207">
        <v>0</v>
      </c>
      <c r="AL38" s="207">
        <f>'2'!CB38/1.2</f>
        <v>0</v>
      </c>
      <c r="AM38" s="207">
        <f t="shared" si="14"/>
        <v>0</v>
      </c>
      <c r="AN38" s="207">
        <f t="shared" si="15"/>
        <v>0</v>
      </c>
      <c r="AO38" s="283"/>
      <c r="AP38" s="425"/>
      <c r="AQ38" s="425"/>
      <c r="AR38" s="425"/>
    </row>
    <row r="39" spans="1:44" ht="47.25" x14ac:dyDescent="0.25">
      <c r="A39" s="477" t="s">
        <v>551</v>
      </c>
      <c r="B39" s="475" t="s">
        <v>750</v>
      </c>
      <c r="C39" s="290"/>
      <c r="D39" s="484"/>
      <c r="E39" s="484"/>
      <c r="F39" s="484"/>
      <c r="G39" s="484"/>
      <c r="H39" s="208">
        <f t="shared" si="3"/>
        <v>278.31948014333335</v>
      </c>
      <c r="I39" s="208">
        <f t="shared" si="4"/>
        <v>351.36233463500002</v>
      </c>
      <c r="J39" s="208">
        <f t="shared" si="5"/>
        <v>61.608049000000008</v>
      </c>
      <c r="K39" s="208">
        <f>K40+K91+K99+K104</f>
        <v>278.31948014333335</v>
      </c>
      <c r="L39" s="208">
        <f>L40+L91+L99+L104</f>
        <v>4.83830472073062</v>
      </c>
      <c r="M39" s="208">
        <f>M40+M91+M99+M104</f>
        <v>41.149672862118415</v>
      </c>
      <c r="N39" s="208">
        <f>N40+N91+N99+N104</f>
        <v>175.24378922715098</v>
      </c>
      <c r="O39" s="208">
        <f>O40+O91+O99+O104</f>
        <v>57.086713333333336</v>
      </c>
      <c r="P39" s="208">
        <f>AN39</f>
        <v>351.36233463500002</v>
      </c>
      <c r="Q39" s="208">
        <f>Q40+Q91+Q99+Q104</f>
        <v>5.1606487118743347</v>
      </c>
      <c r="R39" s="208">
        <f>R40+R91+R99+R104</f>
        <v>46.327526755435812</v>
      </c>
      <c r="S39" s="208">
        <f>S40+S91+S99+S104</f>
        <v>174.93300604268981</v>
      </c>
      <c r="T39" s="208">
        <f>P39-Q39-R39-S39</f>
        <v>124.94115312500006</v>
      </c>
      <c r="U39" s="208">
        <f>U40+U91+U99+U104</f>
        <v>0</v>
      </c>
      <c r="V39" s="208">
        <f t="shared" si="9"/>
        <v>216.71143114333336</v>
      </c>
      <c r="W39" s="208">
        <f>W40+W91+W99+W104</f>
        <v>0</v>
      </c>
      <c r="X39" s="208">
        <f t="shared" si="10"/>
        <v>163.62197447666668</v>
      </c>
      <c r="Y39" s="208">
        <f>Y40+Y91+Y99+Y104</f>
        <v>0</v>
      </c>
      <c r="Z39" s="208">
        <f t="shared" si="11"/>
        <v>236.66482896833335</v>
      </c>
      <c r="AA39" s="208">
        <f>AA40+AA91+AA99+AA104</f>
        <v>244.86154347666667</v>
      </c>
      <c r="AB39" s="208">
        <f>AB40+AB91+AB99+AB104</f>
        <v>363.04372429500006</v>
      </c>
      <c r="AC39" s="208">
        <f>AC40+AC91+AC99+AC104</f>
        <v>61.327166666666663</v>
      </c>
      <c r="AD39" s="208">
        <f>AD40+AD91+AD99+AD104</f>
        <v>61.608049000000008</v>
      </c>
      <c r="AE39" s="208">
        <f>AE40+AE91+AE99+AE104</f>
        <v>58.644499999999994</v>
      </c>
      <c r="AF39" s="208">
        <f>'2'!BA39/1.2</f>
        <v>53.089456666666671</v>
      </c>
      <c r="AG39" s="208">
        <f>AG40+AG91+AG99+AG104</f>
        <v>68.203626810000003</v>
      </c>
      <c r="AH39" s="208">
        <f>AH40+AH91+AH99+AH104</f>
        <v>68.420363210000005</v>
      </c>
      <c r="AI39" s="208">
        <f>AI40+AI91+AI99+AI34</f>
        <v>64.820000000000007</v>
      </c>
      <c r="AJ39" s="208">
        <f>'2'!BR39/1.2</f>
        <v>64.820000000000007</v>
      </c>
      <c r="AK39" s="208">
        <f>AK40+AK91+AK99+AK34</f>
        <v>69.952770000000001</v>
      </c>
      <c r="AL39" s="208">
        <f>'2'!CB39/1.2</f>
        <v>98.150304758333348</v>
      </c>
      <c r="AM39" s="208">
        <f>AA39</f>
        <v>244.86154347666667</v>
      </c>
      <c r="AN39" s="208">
        <f t="shared" si="15"/>
        <v>351.36233463500002</v>
      </c>
      <c r="AO39" s="347"/>
      <c r="AP39" s="425"/>
      <c r="AQ39" s="425"/>
      <c r="AR39" s="425"/>
    </row>
    <row r="40" spans="1:44" ht="78.75" x14ac:dyDescent="0.25">
      <c r="A40" s="82" t="s">
        <v>556</v>
      </c>
      <c r="B40" s="478" t="s">
        <v>764</v>
      </c>
      <c r="C40" s="290"/>
      <c r="D40" s="484"/>
      <c r="E40" s="484"/>
      <c r="F40" s="484"/>
      <c r="G40" s="484"/>
      <c r="H40" s="207">
        <f t="shared" si="3"/>
        <v>217.60814680999999</v>
      </c>
      <c r="I40" s="207">
        <f t="shared" si="4"/>
        <v>222.21871896333337</v>
      </c>
      <c r="J40" s="207">
        <f t="shared" si="5"/>
        <v>47.567000000000007</v>
      </c>
      <c r="K40" s="207">
        <f>K42</f>
        <v>217.60814680999999</v>
      </c>
      <c r="L40" s="207">
        <f t="shared" ref="L40:AK40" si="35">L42</f>
        <v>4.5505010543308835</v>
      </c>
      <c r="M40" s="207">
        <f t="shared" si="35"/>
        <v>39.019419586150377</v>
      </c>
      <c r="N40" s="207">
        <f t="shared" si="35"/>
        <v>163.0490328361854</v>
      </c>
      <c r="O40" s="207">
        <f t="shared" si="35"/>
        <v>10.988193333333331</v>
      </c>
      <c r="P40" s="207">
        <f t="shared" si="6"/>
        <v>222.21871896333337</v>
      </c>
      <c r="Q40" s="207">
        <f t="shared" si="35"/>
        <v>4.7569210543308831</v>
      </c>
      <c r="R40" s="207">
        <f t="shared" si="35"/>
        <v>41.083619586150377</v>
      </c>
      <c r="S40" s="207">
        <f t="shared" si="35"/>
        <v>166.12632753618539</v>
      </c>
      <c r="T40" s="207">
        <f t="shared" si="8"/>
        <v>10.251850786666722</v>
      </c>
      <c r="U40" s="207">
        <f t="shared" si="35"/>
        <v>0</v>
      </c>
      <c r="V40" s="207">
        <f t="shared" si="9"/>
        <v>170.04114680999999</v>
      </c>
      <c r="W40" s="207">
        <f t="shared" si="35"/>
        <v>0</v>
      </c>
      <c r="X40" s="207">
        <f t="shared" si="10"/>
        <v>132.09198014333333</v>
      </c>
      <c r="Y40" s="207">
        <f t="shared" si="35"/>
        <v>0</v>
      </c>
      <c r="Z40" s="207">
        <f t="shared" si="11"/>
        <v>136.70255229666668</v>
      </c>
      <c r="AA40" s="207">
        <f t="shared" si="35"/>
        <v>184.15021014333331</v>
      </c>
      <c r="AB40" s="207">
        <f t="shared" si="35"/>
        <v>221.91110862333335</v>
      </c>
      <c r="AC40" s="207">
        <f t="shared" si="35"/>
        <v>47.406333333333329</v>
      </c>
      <c r="AD40" s="207">
        <f t="shared" si="35"/>
        <v>47.567000000000007</v>
      </c>
      <c r="AE40" s="207">
        <f t="shared" si="35"/>
        <v>39.110499999999995</v>
      </c>
      <c r="AF40" s="207">
        <f>'2'!BA40/1.2</f>
        <v>37.94916666666667</v>
      </c>
      <c r="AG40" s="207">
        <f t="shared" si="35"/>
        <v>46.724126810000001</v>
      </c>
      <c r="AH40" s="207">
        <f t="shared" si="35"/>
        <v>46.480365630000009</v>
      </c>
      <c r="AI40" s="207">
        <f t="shared" si="35"/>
        <v>43.393770000000004</v>
      </c>
      <c r="AJ40" s="207">
        <f>'2'!BR40/1.2</f>
        <v>43.393770000000004</v>
      </c>
      <c r="AK40" s="207">
        <f t="shared" si="35"/>
        <v>45.827749999999995</v>
      </c>
      <c r="AL40" s="207">
        <f>'2'!CB40/1.2</f>
        <v>45.827750000000002</v>
      </c>
      <c r="AM40" s="207">
        <f>AA40</f>
        <v>184.15021014333331</v>
      </c>
      <c r="AN40" s="207">
        <f t="shared" si="15"/>
        <v>222.21871896333337</v>
      </c>
      <c r="AO40" s="348"/>
      <c r="AP40" s="425"/>
      <c r="AQ40" s="425"/>
      <c r="AR40" s="425"/>
    </row>
    <row r="41" spans="1:44" ht="31.5" x14ac:dyDescent="0.25">
      <c r="A41" s="82" t="s">
        <v>603</v>
      </c>
      <c r="B41" s="289" t="s">
        <v>765</v>
      </c>
      <c r="C41" s="290"/>
      <c r="D41" s="484"/>
      <c r="E41" s="484"/>
      <c r="F41" s="484"/>
      <c r="G41" s="484"/>
      <c r="H41" s="207">
        <f t="shared" si="3"/>
        <v>0</v>
      </c>
      <c r="I41" s="207">
        <f t="shared" si="4"/>
        <v>0</v>
      </c>
      <c r="J41" s="207">
        <f t="shared" si="5"/>
        <v>0</v>
      </c>
      <c r="K41" s="207">
        <v>0</v>
      </c>
      <c r="L41" s="207">
        <v>0</v>
      </c>
      <c r="M41" s="207">
        <v>0</v>
      </c>
      <c r="N41" s="207">
        <v>0</v>
      </c>
      <c r="O41" s="207">
        <v>0</v>
      </c>
      <c r="P41" s="207">
        <f t="shared" si="6"/>
        <v>0</v>
      </c>
      <c r="Q41" s="207">
        <v>0</v>
      </c>
      <c r="R41" s="207">
        <v>0</v>
      </c>
      <c r="S41" s="207">
        <v>0</v>
      </c>
      <c r="T41" s="207">
        <f t="shared" si="8"/>
        <v>0</v>
      </c>
      <c r="U41" s="207"/>
      <c r="V41" s="207">
        <f t="shared" si="9"/>
        <v>0</v>
      </c>
      <c r="W41" s="207"/>
      <c r="X41" s="207">
        <f t="shared" si="10"/>
        <v>0</v>
      </c>
      <c r="Y41" s="207"/>
      <c r="Z41" s="207">
        <f t="shared" si="11"/>
        <v>0</v>
      </c>
      <c r="AA41" s="207">
        <f t="shared" si="12"/>
        <v>0</v>
      </c>
      <c r="AB41" s="207">
        <f t="shared" si="13"/>
        <v>0</v>
      </c>
      <c r="AC41" s="207"/>
      <c r="AD41" s="207"/>
      <c r="AE41" s="207"/>
      <c r="AF41" s="207">
        <f>'2'!BA41/1.2</f>
        <v>0</v>
      </c>
      <c r="AG41" s="207">
        <v>0</v>
      </c>
      <c r="AH41" s="207">
        <v>0</v>
      </c>
      <c r="AI41" s="207">
        <v>0</v>
      </c>
      <c r="AJ41" s="207">
        <f>'2'!BR41/1.2</f>
        <v>0</v>
      </c>
      <c r="AK41" s="207">
        <v>0</v>
      </c>
      <c r="AL41" s="207">
        <f>'2'!CB41/1.2</f>
        <v>0</v>
      </c>
      <c r="AM41" s="207">
        <f t="shared" si="14"/>
        <v>0</v>
      </c>
      <c r="AN41" s="207">
        <f t="shared" si="15"/>
        <v>0</v>
      </c>
      <c r="AO41" s="283"/>
      <c r="AP41" s="425"/>
      <c r="AQ41" s="425"/>
      <c r="AR41" s="425"/>
    </row>
    <row r="42" spans="1:44" ht="63" x14ac:dyDescent="0.25">
      <c r="A42" s="82" t="s">
        <v>604</v>
      </c>
      <c r="B42" s="289" t="s">
        <v>766</v>
      </c>
      <c r="C42" s="290"/>
      <c r="D42" s="484"/>
      <c r="E42" s="484">
        <v>2020</v>
      </c>
      <c r="F42" s="484">
        <v>2024</v>
      </c>
      <c r="G42" s="484"/>
      <c r="H42" s="207">
        <f t="shared" ref="H42:O42" si="36">SUM(H43:H89)</f>
        <v>217.60698014333332</v>
      </c>
      <c r="I42" s="207">
        <f t="shared" si="36"/>
        <v>221.91110862333335</v>
      </c>
      <c r="J42" s="207">
        <f t="shared" si="36"/>
        <v>47.567000000000007</v>
      </c>
      <c r="K42" s="207">
        <f t="shared" si="36"/>
        <v>217.60814680999999</v>
      </c>
      <c r="L42" s="207">
        <f t="shared" si="36"/>
        <v>4.5505010543308835</v>
      </c>
      <c r="M42" s="207">
        <f t="shared" si="36"/>
        <v>39.019419586150377</v>
      </c>
      <c r="N42" s="207">
        <f t="shared" si="36"/>
        <v>163.0490328361854</v>
      </c>
      <c r="O42" s="207">
        <f t="shared" si="36"/>
        <v>10.988193333333331</v>
      </c>
      <c r="P42" s="207">
        <f t="shared" si="6"/>
        <v>222.21871896333337</v>
      </c>
      <c r="Q42" s="207">
        <f>SUM(Q43:Q89)</f>
        <v>4.7569210543308831</v>
      </c>
      <c r="R42" s="207">
        <f>SUM(R43:R89)</f>
        <v>41.083619586150377</v>
      </c>
      <c r="S42" s="207">
        <f>SUM(S43:S89)</f>
        <v>166.12632753618539</v>
      </c>
      <c r="T42" s="207">
        <f t="shared" si="8"/>
        <v>10.251850786666722</v>
      </c>
      <c r="U42" s="207">
        <f>SUM(U43:U89)</f>
        <v>0</v>
      </c>
      <c r="V42" s="207">
        <f t="shared" si="9"/>
        <v>170.04114680999999</v>
      </c>
      <c r="W42" s="207">
        <f>SUM(W43:W89)</f>
        <v>0</v>
      </c>
      <c r="X42" s="207">
        <f t="shared" si="10"/>
        <v>132.09198014333333</v>
      </c>
      <c r="Y42" s="207">
        <f>SUM(Y43:Y89)</f>
        <v>0</v>
      </c>
      <c r="Z42" s="207">
        <f t="shared" si="11"/>
        <v>136.70255229666668</v>
      </c>
      <c r="AA42" s="207">
        <f>SUM(AA43:AA89)</f>
        <v>184.15021014333331</v>
      </c>
      <c r="AB42" s="207">
        <f>SUM(AB43:AB89)</f>
        <v>221.91110862333335</v>
      </c>
      <c r="AC42" s="207">
        <f>SUM(AC43:AC89)</f>
        <v>47.406333333333329</v>
      </c>
      <c r="AD42" s="207">
        <f>SUM(AD43:AD89)</f>
        <v>47.567000000000007</v>
      </c>
      <c r="AE42" s="207">
        <f>SUM(AE43:AE89)</f>
        <v>39.110499999999995</v>
      </c>
      <c r="AF42" s="207">
        <f>'2'!BA42/1.2</f>
        <v>37.94916666666667</v>
      </c>
      <c r="AG42" s="207">
        <f>SUM(AG43:AG89)</f>
        <v>46.724126810000001</v>
      </c>
      <c r="AH42" s="207">
        <f>SUM(AH43:AH89)</f>
        <v>46.480365630000009</v>
      </c>
      <c r="AI42" s="207">
        <f>SUM(AI43:AI89)</f>
        <v>43.393770000000004</v>
      </c>
      <c r="AJ42" s="207">
        <f>'2'!BR42/1.2</f>
        <v>43.393770000000004</v>
      </c>
      <c r="AK42" s="207">
        <f>SUM(AK43:AK89)</f>
        <v>45.827749999999995</v>
      </c>
      <c r="AL42" s="207">
        <f>'2'!CB42/1.2</f>
        <v>45.827750000000002</v>
      </c>
      <c r="AM42" s="207">
        <f>AA42</f>
        <v>184.15021014333331</v>
      </c>
      <c r="AN42" s="207">
        <f t="shared" si="15"/>
        <v>222.21871896333337</v>
      </c>
      <c r="AO42" s="283"/>
      <c r="AP42" s="425"/>
      <c r="AQ42" s="425"/>
      <c r="AR42" s="425"/>
    </row>
    <row r="43" spans="1:44" ht="31.5" x14ac:dyDescent="0.25">
      <c r="A43" s="593"/>
      <c r="B43" s="282" t="s">
        <v>830</v>
      </c>
      <c r="C43" s="484" t="s">
        <v>806</v>
      </c>
      <c r="D43" s="484"/>
      <c r="E43" s="484">
        <v>2020</v>
      </c>
      <c r="F43" s="484">
        <v>2020</v>
      </c>
      <c r="G43" s="484"/>
      <c r="H43" s="207">
        <f>J43+0.001</f>
        <v>7.7380000000000004</v>
      </c>
      <c r="I43" s="207">
        <f t="shared" si="4"/>
        <v>7.7380000000000004</v>
      </c>
      <c r="J43" s="207">
        <f>AD43</f>
        <v>7.7370000000000001</v>
      </c>
      <c r="K43" s="207">
        <v>7.7391666666666676</v>
      </c>
      <c r="L43" s="207">
        <v>0.15478333333333336</v>
      </c>
      <c r="M43" s="207">
        <v>1.5478333333333336</v>
      </c>
      <c r="N43" s="207">
        <v>5.0304583333333337</v>
      </c>
      <c r="O43" s="207">
        <v>1.0060916666666664</v>
      </c>
      <c r="P43" s="207">
        <f t="shared" si="6"/>
        <v>7.7380000000000004</v>
      </c>
      <c r="Q43" s="207">
        <v>0.15478333333333336</v>
      </c>
      <c r="R43" s="207">
        <v>1.5478333333333336</v>
      </c>
      <c r="S43" s="207">
        <v>5.0304583333333337</v>
      </c>
      <c r="T43" s="207">
        <f t="shared" si="8"/>
        <v>1.0049250000000001</v>
      </c>
      <c r="U43" s="207"/>
      <c r="V43" s="207">
        <f t="shared" si="9"/>
        <v>2.1666666666675383E-3</v>
      </c>
      <c r="W43" s="207"/>
      <c r="X43" s="207">
        <f t="shared" si="10"/>
        <v>2.1666666666675383E-3</v>
      </c>
      <c r="Y43" s="207"/>
      <c r="Z43" s="207">
        <f t="shared" si="11"/>
        <v>1.000000000000334E-3</v>
      </c>
      <c r="AA43" s="207">
        <f t="shared" si="12"/>
        <v>7.7380000000000004</v>
      </c>
      <c r="AB43" s="207">
        <f t="shared" si="13"/>
        <v>7.7380000000000004</v>
      </c>
      <c r="AC43" s="207">
        <f>H43</f>
        <v>7.7380000000000004</v>
      </c>
      <c r="AD43" s="207">
        <v>7.7370000000000001</v>
      </c>
      <c r="AE43" s="207"/>
      <c r="AF43" s="207">
        <f>'2'!BA43/1.2</f>
        <v>0</v>
      </c>
      <c r="AG43" s="207"/>
      <c r="AH43" s="207"/>
      <c r="AI43" s="207"/>
      <c r="AJ43" s="207">
        <f>'2'!BR43/1.2</f>
        <v>0</v>
      </c>
      <c r="AK43" s="207"/>
      <c r="AL43" s="207">
        <f>'2'!CB43/1.2</f>
        <v>0</v>
      </c>
      <c r="AM43" s="207">
        <f t="shared" si="14"/>
        <v>7.7380000000000004</v>
      </c>
      <c r="AN43" s="207">
        <f t="shared" si="15"/>
        <v>7.7380000000000004</v>
      </c>
      <c r="AO43" s="283"/>
      <c r="AP43" s="425"/>
      <c r="AQ43" s="425"/>
      <c r="AR43" s="425"/>
    </row>
    <row r="44" spans="1:44" x14ac:dyDescent="0.25">
      <c r="A44" s="593"/>
      <c r="B44" s="282" t="s">
        <v>807</v>
      </c>
      <c r="C44" s="484" t="s">
        <v>806</v>
      </c>
      <c r="D44" s="484"/>
      <c r="E44" s="484">
        <v>2020</v>
      </c>
      <c r="F44" s="484">
        <v>2020</v>
      </c>
      <c r="G44" s="484"/>
      <c r="H44" s="207">
        <f t="shared" si="3"/>
        <v>18.206666666666667</v>
      </c>
      <c r="I44" s="207">
        <f t="shared" si="4"/>
        <v>18.206666666666667</v>
      </c>
      <c r="J44" s="207">
        <f t="shared" si="5"/>
        <v>18.204999999999998</v>
      </c>
      <c r="K44" s="207">
        <v>18.206666666666667</v>
      </c>
      <c r="L44" s="207">
        <v>0.36413333333333336</v>
      </c>
      <c r="M44" s="207">
        <v>3.6413333333333338</v>
      </c>
      <c r="N44" s="207">
        <v>11.834333333333333</v>
      </c>
      <c r="O44" s="207">
        <v>2.3668666666666649</v>
      </c>
      <c r="P44" s="207">
        <f t="shared" si="6"/>
        <v>18.206666666666667</v>
      </c>
      <c r="Q44" s="207">
        <v>0.36413333333333336</v>
      </c>
      <c r="R44" s="207">
        <v>3.6413333333333338</v>
      </c>
      <c r="S44" s="207">
        <v>11.834333333333333</v>
      </c>
      <c r="T44" s="207">
        <f t="shared" si="8"/>
        <v>2.3668666666666649</v>
      </c>
      <c r="U44" s="207"/>
      <c r="V44" s="207">
        <f t="shared" si="9"/>
        <v>1.6666666666687036E-3</v>
      </c>
      <c r="W44" s="207"/>
      <c r="X44" s="207">
        <f t="shared" si="10"/>
        <v>1.6666666666687036E-3</v>
      </c>
      <c r="Y44" s="207"/>
      <c r="Z44" s="207">
        <f t="shared" si="11"/>
        <v>1.6666666666687036E-3</v>
      </c>
      <c r="AA44" s="207">
        <f t="shared" si="12"/>
        <v>18.206666666666667</v>
      </c>
      <c r="AB44" s="207">
        <f t="shared" si="13"/>
        <v>18.206666666666667</v>
      </c>
      <c r="AC44" s="207">
        <f t="shared" ref="AC44:AC48" si="37">H44</f>
        <v>18.206666666666667</v>
      </c>
      <c r="AD44" s="207">
        <v>18.204999999999998</v>
      </c>
      <c r="AE44" s="207"/>
      <c r="AF44" s="207">
        <f>'2'!BA44/1.2</f>
        <v>0</v>
      </c>
      <c r="AG44" s="207"/>
      <c r="AH44" s="207"/>
      <c r="AI44" s="207"/>
      <c r="AJ44" s="207">
        <f>'2'!BR44/1.2</f>
        <v>0</v>
      </c>
      <c r="AK44" s="207"/>
      <c r="AL44" s="207">
        <f>'2'!CB44/1.2</f>
        <v>0</v>
      </c>
      <c r="AM44" s="207">
        <f t="shared" si="14"/>
        <v>18.206666666666667</v>
      </c>
      <c r="AN44" s="207">
        <f t="shared" si="15"/>
        <v>18.206666666666667</v>
      </c>
      <c r="AO44" s="283"/>
      <c r="AP44" s="425"/>
      <c r="AQ44" s="425"/>
      <c r="AR44" s="425"/>
    </row>
    <row r="45" spans="1:44" ht="31.5" x14ac:dyDescent="0.25">
      <c r="A45" s="593"/>
      <c r="B45" s="282" t="s">
        <v>831</v>
      </c>
      <c r="C45" s="484" t="s">
        <v>806</v>
      </c>
      <c r="D45" s="484"/>
      <c r="E45" s="484">
        <v>2020</v>
      </c>
      <c r="F45" s="484">
        <v>2020</v>
      </c>
      <c r="G45" s="484"/>
      <c r="H45" s="207">
        <f t="shared" si="3"/>
        <v>1.1066666666666667</v>
      </c>
      <c r="I45" s="207">
        <f t="shared" si="4"/>
        <v>1.1066666666666667</v>
      </c>
      <c r="J45" s="207">
        <f t="shared" si="5"/>
        <v>1.1419999999999999</v>
      </c>
      <c r="K45" s="207">
        <v>1.1066666666666667</v>
      </c>
      <c r="L45" s="207">
        <v>2.2133333333333335E-2</v>
      </c>
      <c r="M45" s="207">
        <v>0.22133333333333335</v>
      </c>
      <c r="N45" s="207">
        <v>0.71933333333333338</v>
      </c>
      <c r="O45" s="207">
        <v>0.14386666666666659</v>
      </c>
      <c r="P45" s="207">
        <f t="shared" si="6"/>
        <v>1.1066666666666667</v>
      </c>
      <c r="Q45" s="207">
        <v>2.2133333333333335E-2</v>
      </c>
      <c r="R45" s="207">
        <v>0.22133333333333335</v>
      </c>
      <c r="S45" s="207">
        <v>0.71933333333333338</v>
      </c>
      <c r="T45" s="207">
        <f t="shared" si="8"/>
        <v>0.14386666666666659</v>
      </c>
      <c r="U45" s="207"/>
      <c r="V45" s="207">
        <f t="shared" si="9"/>
        <v>-3.5333333333333217E-2</v>
      </c>
      <c r="W45" s="207"/>
      <c r="X45" s="207">
        <f t="shared" si="10"/>
        <v>-3.5333333333333217E-2</v>
      </c>
      <c r="Y45" s="207"/>
      <c r="Z45" s="207">
        <f t="shared" si="11"/>
        <v>-3.5333333333333217E-2</v>
      </c>
      <c r="AA45" s="207">
        <f t="shared" si="12"/>
        <v>1.1066666666666667</v>
      </c>
      <c r="AB45" s="207">
        <f t="shared" si="13"/>
        <v>1.1066666666666667</v>
      </c>
      <c r="AC45" s="207">
        <f t="shared" si="37"/>
        <v>1.1066666666666667</v>
      </c>
      <c r="AD45" s="207">
        <v>1.1419999999999999</v>
      </c>
      <c r="AE45" s="207"/>
      <c r="AF45" s="207">
        <f>'2'!BA45/1.2</f>
        <v>0</v>
      </c>
      <c r="AG45" s="207"/>
      <c r="AH45" s="207"/>
      <c r="AI45" s="207"/>
      <c r="AJ45" s="207">
        <f>'2'!BR45/1.2</f>
        <v>0</v>
      </c>
      <c r="AK45" s="207"/>
      <c r="AL45" s="207">
        <f>'2'!CB45/1.2</f>
        <v>0</v>
      </c>
      <c r="AM45" s="207">
        <f t="shared" si="14"/>
        <v>1.1066666666666667</v>
      </c>
      <c r="AN45" s="207">
        <f t="shared" si="15"/>
        <v>1.1066666666666667</v>
      </c>
      <c r="AO45" s="283"/>
      <c r="AP45" s="425"/>
      <c r="AQ45" s="425"/>
      <c r="AR45" s="425"/>
    </row>
    <row r="46" spans="1:44" x14ac:dyDescent="0.25">
      <c r="A46" s="593"/>
      <c r="B46" s="282" t="s">
        <v>832</v>
      </c>
      <c r="C46" s="484" t="s">
        <v>806</v>
      </c>
      <c r="D46" s="484"/>
      <c r="E46" s="484">
        <v>2020</v>
      </c>
      <c r="F46" s="484">
        <v>2020</v>
      </c>
      <c r="G46" s="484"/>
      <c r="H46" s="207">
        <f t="shared" si="3"/>
        <v>1.2</v>
      </c>
      <c r="I46" s="207">
        <f t="shared" si="4"/>
        <v>1.2</v>
      </c>
      <c r="J46" s="207">
        <f t="shared" si="5"/>
        <v>1.2130000000000001</v>
      </c>
      <c r="K46" s="207">
        <v>1.2</v>
      </c>
      <c r="L46" s="207">
        <v>2.4E-2</v>
      </c>
      <c r="M46" s="207">
        <v>0.24</v>
      </c>
      <c r="N46" s="207">
        <v>0.78</v>
      </c>
      <c r="O46" s="207">
        <v>0.15599999999999992</v>
      </c>
      <c r="P46" s="207">
        <f t="shared" si="6"/>
        <v>1.2</v>
      </c>
      <c r="Q46" s="207">
        <v>2.4E-2</v>
      </c>
      <c r="R46" s="207">
        <v>0.24</v>
      </c>
      <c r="S46" s="207">
        <v>0.78</v>
      </c>
      <c r="T46" s="207">
        <f t="shared" si="8"/>
        <v>0.15599999999999992</v>
      </c>
      <c r="U46" s="207"/>
      <c r="V46" s="207">
        <f t="shared" si="9"/>
        <v>-1.3000000000000123E-2</v>
      </c>
      <c r="W46" s="207"/>
      <c r="X46" s="207">
        <f t="shared" si="10"/>
        <v>-1.3000000000000123E-2</v>
      </c>
      <c r="Y46" s="207"/>
      <c r="Z46" s="207">
        <f t="shared" si="11"/>
        <v>-1.3000000000000123E-2</v>
      </c>
      <c r="AA46" s="207">
        <f t="shared" si="12"/>
        <v>1.2</v>
      </c>
      <c r="AB46" s="207">
        <f t="shared" si="13"/>
        <v>1.2</v>
      </c>
      <c r="AC46" s="207">
        <f t="shared" si="37"/>
        <v>1.2</v>
      </c>
      <c r="AD46" s="207">
        <v>1.2130000000000001</v>
      </c>
      <c r="AE46" s="207"/>
      <c r="AF46" s="207">
        <f>'2'!BA46/1.2</f>
        <v>0</v>
      </c>
      <c r="AG46" s="207"/>
      <c r="AH46" s="207"/>
      <c r="AI46" s="207"/>
      <c r="AJ46" s="207">
        <f>'2'!BR46/1.2</f>
        <v>0</v>
      </c>
      <c r="AK46" s="207"/>
      <c r="AL46" s="207">
        <f>'2'!CB46/1.2</f>
        <v>0</v>
      </c>
      <c r="AM46" s="207">
        <f t="shared" si="14"/>
        <v>1.2</v>
      </c>
      <c r="AN46" s="207">
        <f t="shared" si="15"/>
        <v>1.2</v>
      </c>
      <c r="AO46" s="283"/>
      <c r="AP46" s="425"/>
      <c r="AQ46" s="425"/>
      <c r="AR46" s="425"/>
    </row>
    <row r="47" spans="1:44" ht="31.5" x14ac:dyDescent="0.25">
      <c r="A47" s="593"/>
      <c r="B47" s="282" t="s">
        <v>833</v>
      </c>
      <c r="C47" s="484" t="s">
        <v>806</v>
      </c>
      <c r="D47" s="484"/>
      <c r="E47" s="484">
        <v>2020</v>
      </c>
      <c r="F47" s="484">
        <v>2020</v>
      </c>
      <c r="G47" s="484"/>
      <c r="H47" s="207">
        <f t="shared" si="3"/>
        <v>6.2850000000000001</v>
      </c>
      <c r="I47" s="207">
        <f t="shared" si="4"/>
        <v>6.2850000000000001</v>
      </c>
      <c r="J47" s="207">
        <f t="shared" si="5"/>
        <v>6.2839999999999998</v>
      </c>
      <c r="K47" s="207">
        <v>6.2850000000000001</v>
      </c>
      <c r="L47" s="207">
        <v>0.12570000000000001</v>
      </c>
      <c r="M47" s="207">
        <v>1.2570000000000001</v>
      </c>
      <c r="N47" s="207">
        <v>4.0852500000000003</v>
      </c>
      <c r="O47" s="207">
        <v>0.81705000000000005</v>
      </c>
      <c r="P47" s="207">
        <f t="shared" si="6"/>
        <v>6.2850000000000001</v>
      </c>
      <c r="Q47" s="207">
        <v>0.12570000000000001</v>
      </c>
      <c r="R47" s="207">
        <v>1.2570000000000001</v>
      </c>
      <c r="S47" s="207">
        <v>4.0852500000000003</v>
      </c>
      <c r="T47" s="207">
        <f t="shared" si="8"/>
        <v>0.81705000000000005</v>
      </c>
      <c r="U47" s="207"/>
      <c r="V47" s="207">
        <f t="shared" si="9"/>
        <v>1.000000000000334E-3</v>
      </c>
      <c r="W47" s="207"/>
      <c r="X47" s="207">
        <f t="shared" si="10"/>
        <v>1.000000000000334E-3</v>
      </c>
      <c r="Y47" s="207"/>
      <c r="Z47" s="207">
        <f t="shared" si="11"/>
        <v>1.000000000000334E-3</v>
      </c>
      <c r="AA47" s="207">
        <f t="shared" si="12"/>
        <v>6.2850000000000001</v>
      </c>
      <c r="AB47" s="207">
        <f t="shared" si="13"/>
        <v>6.2850000000000001</v>
      </c>
      <c r="AC47" s="207">
        <f t="shared" si="37"/>
        <v>6.2850000000000001</v>
      </c>
      <c r="AD47" s="207">
        <v>6.2839999999999998</v>
      </c>
      <c r="AE47" s="207"/>
      <c r="AF47" s="207">
        <f>'2'!BA47/1.2</f>
        <v>0</v>
      </c>
      <c r="AG47" s="207"/>
      <c r="AH47" s="207"/>
      <c r="AI47" s="207"/>
      <c r="AJ47" s="207">
        <f>'2'!BR47/1.2</f>
        <v>0</v>
      </c>
      <c r="AK47" s="207"/>
      <c r="AL47" s="207">
        <f>'2'!CB47/1.2</f>
        <v>0</v>
      </c>
      <c r="AM47" s="207">
        <f t="shared" si="14"/>
        <v>6.2850000000000001</v>
      </c>
      <c r="AN47" s="207">
        <f t="shared" si="15"/>
        <v>6.2850000000000001</v>
      </c>
      <c r="AO47" s="283"/>
      <c r="AP47" s="425"/>
      <c r="AQ47" s="425"/>
      <c r="AR47" s="425"/>
    </row>
    <row r="48" spans="1:44" ht="31.5" x14ac:dyDescent="0.25">
      <c r="A48" s="593"/>
      <c r="B48" s="282" t="s">
        <v>808</v>
      </c>
      <c r="C48" s="484" t="s">
        <v>806</v>
      </c>
      <c r="D48" s="484"/>
      <c r="E48" s="484">
        <v>2020</v>
      </c>
      <c r="F48" s="484">
        <v>2020</v>
      </c>
      <c r="G48" s="484"/>
      <c r="H48" s="207">
        <f t="shared" si="3"/>
        <v>8.5</v>
      </c>
      <c r="I48" s="207">
        <f t="shared" si="4"/>
        <v>8.5</v>
      </c>
      <c r="J48" s="207">
        <f t="shared" si="5"/>
        <v>8.5389999999999997</v>
      </c>
      <c r="K48" s="207">
        <v>8.5</v>
      </c>
      <c r="L48" s="207">
        <v>0.17</v>
      </c>
      <c r="M48" s="207">
        <v>1.7000000000000002</v>
      </c>
      <c r="N48" s="207">
        <v>5.5250000000000004</v>
      </c>
      <c r="O48" s="207">
        <v>1.1049999999999995</v>
      </c>
      <c r="P48" s="207">
        <f t="shared" si="6"/>
        <v>8.5</v>
      </c>
      <c r="Q48" s="207">
        <v>0.17</v>
      </c>
      <c r="R48" s="207">
        <v>1.7000000000000002</v>
      </c>
      <c r="S48" s="207">
        <v>5.5250000000000004</v>
      </c>
      <c r="T48" s="207">
        <f t="shared" si="8"/>
        <v>1.1049999999999995</v>
      </c>
      <c r="U48" s="207"/>
      <c r="V48" s="207">
        <f t="shared" si="9"/>
        <v>-3.8999999999999702E-2</v>
      </c>
      <c r="W48" s="207"/>
      <c r="X48" s="207">
        <f t="shared" si="10"/>
        <v>-3.8999999999999702E-2</v>
      </c>
      <c r="Y48" s="207"/>
      <c r="Z48" s="207">
        <f>P48-AD48-AF48</f>
        <v>-3.8999999999999702E-2</v>
      </c>
      <c r="AA48" s="207">
        <f t="shared" si="12"/>
        <v>8.5</v>
      </c>
      <c r="AB48" s="207">
        <f t="shared" si="13"/>
        <v>8.5</v>
      </c>
      <c r="AC48" s="207">
        <f t="shared" si="37"/>
        <v>8.5</v>
      </c>
      <c r="AD48" s="207">
        <v>8.5389999999999997</v>
      </c>
      <c r="AE48" s="207"/>
      <c r="AF48" s="207">
        <f>'2'!BA48/1.2</f>
        <v>0</v>
      </c>
      <c r="AG48" s="207"/>
      <c r="AH48" s="207"/>
      <c r="AI48" s="207"/>
      <c r="AJ48" s="207">
        <f>'2'!BR48/1.2</f>
        <v>0</v>
      </c>
      <c r="AK48" s="207"/>
      <c r="AL48" s="207">
        <f>'2'!CB48/1.2</f>
        <v>0</v>
      </c>
      <c r="AM48" s="207">
        <f t="shared" si="14"/>
        <v>8.5</v>
      </c>
      <c r="AN48" s="207">
        <f t="shared" si="15"/>
        <v>8.5</v>
      </c>
      <c r="AO48" s="283"/>
      <c r="AP48" s="425"/>
      <c r="AQ48" s="425"/>
      <c r="AR48" s="425"/>
    </row>
    <row r="49" spans="1:44" ht="47.25" x14ac:dyDescent="0.25">
      <c r="A49" s="593"/>
      <c r="B49" s="283" t="s">
        <v>942</v>
      </c>
      <c r="C49" s="484" t="s">
        <v>809</v>
      </c>
      <c r="D49" s="484"/>
      <c r="E49" s="484">
        <v>2021</v>
      </c>
      <c r="F49" s="484">
        <v>2021</v>
      </c>
      <c r="G49" s="484"/>
      <c r="H49" s="207">
        <f t="shared" si="3"/>
        <v>6.6401666666666666</v>
      </c>
      <c r="I49" s="207">
        <f t="shared" si="4"/>
        <v>6.6401666666666666</v>
      </c>
      <c r="J49" s="207">
        <f t="shared" si="5"/>
        <v>0</v>
      </c>
      <c r="K49" s="207">
        <v>6.6401666666666666</v>
      </c>
      <c r="L49" s="207">
        <v>0.13278333333333334</v>
      </c>
      <c r="M49" s="207">
        <v>1.3278333333333334</v>
      </c>
      <c r="N49" s="207">
        <v>4.315458333333333</v>
      </c>
      <c r="O49" s="207">
        <v>0.86309166666666659</v>
      </c>
      <c r="P49" s="207">
        <f t="shared" si="6"/>
        <v>6.6401666666666666</v>
      </c>
      <c r="Q49" s="207">
        <v>0.13278333333333334</v>
      </c>
      <c r="R49" s="207">
        <v>1.3278333333333334</v>
      </c>
      <c r="S49" s="207">
        <v>4.315458333333333</v>
      </c>
      <c r="T49" s="207">
        <f t="shared" si="8"/>
        <v>0.86409166666666692</v>
      </c>
      <c r="U49" s="207"/>
      <c r="V49" s="207">
        <f t="shared" si="9"/>
        <v>6.6401666666666666</v>
      </c>
      <c r="W49" s="207"/>
      <c r="X49" s="207">
        <f t="shared" si="10"/>
        <v>1.000000000000334E-3</v>
      </c>
      <c r="Y49" s="207"/>
      <c r="Z49" s="207">
        <f t="shared" si="11"/>
        <v>1.000000000000334E-3</v>
      </c>
      <c r="AA49" s="207">
        <f t="shared" si="12"/>
        <v>6.6401666666666666</v>
      </c>
      <c r="AB49" s="207">
        <f t="shared" si="13"/>
        <v>6.6401666666666666</v>
      </c>
      <c r="AC49" s="207"/>
      <c r="AD49" s="207"/>
      <c r="AE49" s="207">
        <v>6.6401666666666666</v>
      </c>
      <c r="AF49" s="207">
        <f>'2'!BA49/1.2</f>
        <v>6.6391666666666662</v>
      </c>
      <c r="AG49" s="207"/>
      <c r="AH49" s="207"/>
      <c r="AI49" s="207"/>
      <c r="AJ49" s="207">
        <f>'2'!BR49/1.2</f>
        <v>0</v>
      </c>
      <c r="AK49" s="207"/>
      <c r="AL49" s="207">
        <f>'2'!CB49/1.2</f>
        <v>0</v>
      </c>
      <c r="AM49" s="207">
        <f t="shared" si="14"/>
        <v>6.6401666666666666</v>
      </c>
      <c r="AN49" s="207">
        <f t="shared" si="15"/>
        <v>6.6401666666666666</v>
      </c>
      <c r="AO49" s="673"/>
      <c r="AP49" s="425"/>
      <c r="AQ49" s="425"/>
      <c r="AR49" s="425"/>
    </row>
    <row r="50" spans="1:44" ht="47.25" x14ac:dyDescent="0.25">
      <c r="A50" s="593"/>
      <c r="B50" s="283" t="s">
        <v>943</v>
      </c>
      <c r="C50" s="484" t="s">
        <v>809</v>
      </c>
      <c r="D50" s="484"/>
      <c r="E50" s="484">
        <v>2021</v>
      </c>
      <c r="F50" s="484">
        <v>2021</v>
      </c>
      <c r="G50" s="484"/>
      <c r="H50" s="207">
        <f t="shared" si="3"/>
        <v>6.7450000000000001</v>
      </c>
      <c r="I50" s="207">
        <f t="shared" si="4"/>
        <v>6.7450000000000001</v>
      </c>
      <c r="J50" s="207">
        <f t="shared" si="5"/>
        <v>0</v>
      </c>
      <c r="K50" s="207">
        <v>6.7450000000000001</v>
      </c>
      <c r="L50" s="207">
        <v>0.13489999999999999</v>
      </c>
      <c r="M50" s="207">
        <v>1.3490000000000002</v>
      </c>
      <c r="N50" s="207">
        <v>4.3842500000000006</v>
      </c>
      <c r="O50" s="207">
        <v>0.87684999999999924</v>
      </c>
      <c r="P50" s="207">
        <f t="shared" si="6"/>
        <v>6.7450000000000001</v>
      </c>
      <c r="Q50" s="207">
        <v>0.13489999999999999</v>
      </c>
      <c r="R50" s="207">
        <v>1.3490000000000002</v>
      </c>
      <c r="S50" s="207">
        <v>4.3842500000000006</v>
      </c>
      <c r="T50" s="207">
        <f t="shared" si="8"/>
        <v>0.87684999999999924</v>
      </c>
      <c r="U50" s="207"/>
      <c r="V50" s="207">
        <f t="shared" si="9"/>
        <v>6.7450000000000001</v>
      </c>
      <c r="W50" s="207"/>
      <c r="X50" s="207">
        <f t="shared" si="10"/>
        <v>0</v>
      </c>
      <c r="Y50" s="207"/>
      <c r="Z50" s="207">
        <f t="shared" si="11"/>
        <v>0</v>
      </c>
      <c r="AA50" s="207">
        <f t="shared" si="12"/>
        <v>6.7450000000000001</v>
      </c>
      <c r="AB50" s="207">
        <f t="shared" si="13"/>
        <v>6.7450000000000001</v>
      </c>
      <c r="AC50" s="207"/>
      <c r="AD50" s="207"/>
      <c r="AE50" s="207">
        <v>6.7450000000000001</v>
      </c>
      <c r="AF50" s="207">
        <f>'2'!BA50/1.2</f>
        <v>6.7450000000000001</v>
      </c>
      <c r="AG50" s="207"/>
      <c r="AH50" s="207"/>
      <c r="AI50" s="207"/>
      <c r="AJ50" s="207">
        <f>'2'!BR50/1.2</f>
        <v>0</v>
      </c>
      <c r="AK50" s="207"/>
      <c r="AL50" s="207">
        <f>'2'!CB50/1.2</f>
        <v>0</v>
      </c>
      <c r="AM50" s="207">
        <f t="shared" si="14"/>
        <v>6.7450000000000001</v>
      </c>
      <c r="AN50" s="207">
        <f t="shared" si="15"/>
        <v>6.7450000000000001</v>
      </c>
      <c r="AO50" s="676"/>
      <c r="AP50" s="425"/>
      <c r="AQ50" s="425"/>
      <c r="AR50" s="425"/>
    </row>
    <row r="51" spans="1:44" ht="31.5" x14ac:dyDescent="0.25">
      <c r="A51" s="593"/>
      <c r="B51" s="283" t="s">
        <v>944</v>
      </c>
      <c r="C51" s="484" t="s">
        <v>809</v>
      </c>
      <c r="D51" s="484"/>
      <c r="E51" s="484">
        <v>2021</v>
      </c>
      <c r="F51" s="484">
        <v>2021</v>
      </c>
      <c r="G51" s="484"/>
      <c r="H51" s="207">
        <f t="shared" si="3"/>
        <v>18.181666666666668</v>
      </c>
      <c r="I51" s="207">
        <f t="shared" si="4"/>
        <v>18.181666666666668</v>
      </c>
      <c r="J51" s="207">
        <f t="shared" si="5"/>
        <v>0</v>
      </c>
      <c r="K51" s="207">
        <v>18.181666666666668</v>
      </c>
      <c r="L51" s="207">
        <v>0.36363333333333336</v>
      </c>
      <c r="M51" s="207">
        <v>3.6363333333333339</v>
      </c>
      <c r="N51" s="207">
        <v>11.818083333333336</v>
      </c>
      <c r="O51" s="207">
        <v>2.3636166666666671</v>
      </c>
      <c r="P51" s="207">
        <f t="shared" si="6"/>
        <v>18.181666666666668</v>
      </c>
      <c r="Q51" s="207">
        <v>0.36363333333333336</v>
      </c>
      <c r="R51" s="207">
        <v>3.6363333333333339</v>
      </c>
      <c r="S51" s="207">
        <v>11.818083333333336</v>
      </c>
      <c r="T51" s="207">
        <f t="shared" si="8"/>
        <v>2.3636166666666671</v>
      </c>
      <c r="U51" s="207"/>
      <c r="V51" s="207">
        <f t="shared" si="9"/>
        <v>18.181666666666668</v>
      </c>
      <c r="W51" s="207"/>
      <c r="X51" s="207">
        <f t="shared" si="10"/>
        <v>0</v>
      </c>
      <c r="Y51" s="207"/>
      <c r="Z51" s="207">
        <f t="shared" si="11"/>
        <v>0</v>
      </c>
      <c r="AA51" s="207">
        <f t="shared" si="12"/>
        <v>18.181666666666668</v>
      </c>
      <c r="AB51" s="207">
        <f t="shared" si="13"/>
        <v>18.181666666666668</v>
      </c>
      <c r="AC51" s="207"/>
      <c r="AD51" s="207"/>
      <c r="AE51" s="207">
        <v>18.181666666666668</v>
      </c>
      <c r="AF51" s="207">
        <f>'2'!BA51/1.2</f>
        <v>18.181666666666668</v>
      </c>
      <c r="AG51" s="207"/>
      <c r="AH51" s="207"/>
      <c r="AI51" s="207"/>
      <c r="AJ51" s="207">
        <f>'2'!BR51/1.2</f>
        <v>0</v>
      </c>
      <c r="AK51" s="207"/>
      <c r="AL51" s="207">
        <f>'2'!CB51/1.2</f>
        <v>0</v>
      </c>
      <c r="AM51" s="207">
        <f t="shared" si="14"/>
        <v>18.181666666666668</v>
      </c>
      <c r="AN51" s="207">
        <f t="shared" si="15"/>
        <v>18.181666666666668</v>
      </c>
      <c r="AO51" s="283"/>
      <c r="AP51" s="425"/>
      <c r="AQ51" s="425"/>
      <c r="AR51" s="425"/>
    </row>
    <row r="52" spans="1:44" ht="47.25" x14ac:dyDescent="0.25">
      <c r="A52" s="593"/>
      <c r="B52" s="283" t="s">
        <v>945</v>
      </c>
      <c r="C52" s="484" t="s">
        <v>809</v>
      </c>
      <c r="D52" s="484"/>
      <c r="E52" s="484">
        <v>2021</v>
      </c>
      <c r="F52" s="484">
        <v>2021</v>
      </c>
      <c r="G52" s="484"/>
      <c r="H52" s="207">
        <f t="shared" si="3"/>
        <v>1.294</v>
      </c>
      <c r="I52" s="207">
        <f t="shared" si="4"/>
        <v>1.294</v>
      </c>
      <c r="J52" s="207">
        <f t="shared" si="5"/>
        <v>0</v>
      </c>
      <c r="K52" s="207">
        <v>1.294</v>
      </c>
      <c r="L52" s="207">
        <v>2.588E-2</v>
      </c>
      <c r="M52" s="207">
        <v>0.25880000000000003</v>
      </c>
      <c r="N52" s="207">
        <v>0.84110000000000007</v>
      </c>
      <c r="O52" s="207">
        <v>0.16822000000000015</v>
      </c>
      <c r="P52" s="207">
        <f t="shared" si="6"/>
        <v>1.294</v>
      </c>
      <c r="Q52" s="207">
        <v>2.588E-2</v>
      </c>
      <c r="R52" s="207">
        <v>0.25880000000000003</v>
      </c>
      <c r="S52" s="207">
        <v>0.84110000000000007</v>
      </c>
      <c r="T52" s="207">
        <f t="shared" si="8"/>
        <v>0.16822000000000015</v>
      </c>
      <c r="U52" s="207"/>
      <c r="V52" s="207">
        <f t="shared" si="9"/>
        <v>1.294</v>
      </c>
      <c r="W52" s="207"/>
      <c r="X52" s="207">
        <f t="shared" si="10"/>
        <v>6.899999999999995E-2</v>
      </c>
      <c r="Y52" s="207"/>
      <c r="Z52" s="207">
        <f t="shared" si="11"/>
        <v>6.899999999999995E-2</v>
      </c>
      <c r="AA52" s="207">
        <f t="shared" si="12"/>
        <v>1.294</v>
      </c>
      <c r="AB52" s="207">
        <f t="shared" si="13"/>
        <v>1.294</v>
      </c>
      <c r="AC52" s="207"/>
      <c r="AD52" s="207"/>
      <c r="AE52" s="207">
        <v>1.294</v>
      </c>
      <c r="AF52" s="207">
        <f>'2'!BA52/1.2</f>
        <v>1.2250000000000001</v>
      </c>
      <c r="AG52" s="207"/>
      <c r="AH52" s="207"/>
      <c r="AI52" s="207"/>
      <c r="AJ52" s="207">
        <f>'2'!BR52/1.2</f>
        <v>0</v>
      </c>
      <c r="AK52" s="207"/>
      <c r="AL52" s="207">
        <f>'2'!CB52/1.2</f>
        <v>0</v>
      </c>
      <c r="AM52" s="207">
        <f t="shared" si="14"/>
        <v>1.294</v>
      </c>
      <c r="AN52" s="207">
        <f t="shared" si="15"/>
        <v>1.294</v>
      </c>
      <c r="AO52" s="283"/>
      <c r="AP52" s="425"/>
      <c r="AQ52" s="425"/>
      <c r="AR52" s="425"/>
    </row>
    <row r="53" spans="1:44" ht="47.25" x14ac:dyDescent="0.25">
      <c r="A53" s="593"/>
      <c r="B53" s="283" t="s">
        <v>946</v>
      </c>
      <c r="C53" s="484" t="s">
        <v>809</v>
      </c>
      <c r="D53" s="484"/>
      <c r="E53" s="484">
        <v>2021</v>
      </c>
      <c r="F53" s="484">
        <v>2021</v>
      </c>
      <c r="G53" s="484"/>
      <c r="H53" s="207">
        <f t="shared" si="3"/>
        <v>1.3580000000000001</v>
      </c>
      <c r="I53" s="207">
        <f t="shared" si="4"/>
        <v>1.3580000000000001</v>
      </c>
      <c r="J53" s="207">
        <f t="shared" si="5"/>
        <v>0</v>
      </c>
      <c r="K53" s="207">
        <v>1.3580000000000001</v>
      </c>
      <c r="L53" s="207">
        <v>2.7160000000000004E-2</v>
      </c>
      <c r="M53" s="207">
        <v>0.27160000000000001</v>
      </c>
      <c r="N53" s="207">
        <v>0.88270000000000004</v>
      </c>
      <c r="O53" s="207">
        <v>0.17653999999999992</v>
      </c>
      <c r="P53" s="207">
        <f t="shared" si="6"/>
        <v>1.3580000000000001</v>
      </c>
      <c r="Q53" s="207">
        <v>2.7160000000000004E-2</v>
      </c>
      <c r="R53" s="207">
        <v>0.27160000000000001</v>
      </c>
      <c r="S53" s="207">
        <v>0.88270000000000004</v>
      </c>
      <c r="T53" s="207">
        <f t="shared" si="8"/>
        <v>0.17653999999999992</v>
      </c>
      <c r="U53" s="207"/>
      <c r="V53" s="207">
        <f t="shared" si="9"/>
        <v>1.3580000000000001</v>
      </c>
      <c r="W53" s="207"/>
      <c r="X53" s="207">
        <f t="shared" si="10"/>
        <v>-8.3666666666666556E-2</v>
      </c>
      <c r="Y53" s="207"/>
      <c r="Z53" s="207">
        <f t="shared" si="11"/>
        <v>-8.3666666666666556E-2</v>
      </c>
      <c r="AA53" s="207">
        <f t="shared" si="12"/>
        <v>1.3580000000000001</v>
      </c>
      <c r="AB53" s="207">
        <f t="shared" si="13"/>
        <v>1.3580000000000001</v>
      </c>
      <c r="AC53" s="207"/>
      <c r="AD53" s="207"/>
      <c r="AE53" s="207">
        <v>1.3580000000000001</v>
      </c>
      <c r="AF53" s="207">
        <f>'2'!BA53/1.2</f>
        <v>1.4416666666666667</v>
      </c>
      <c r="AG53" s="207"/>
      <c r="AH53" s="207"/>
      <c r="AI53" s="207"/>
      <c r="AJ53" s="207">
        <f>'2'!BR53/1.2</f>
        <v>0</v>
      </c>
      <c r="AK53" s="207"/>
      <c r="AL53" s="207">
        <f>'2'!CB53/1.2</f>
        <v>0</v>
      </c>
      <c r="AM53" s="207">
        <f t="shared" si="14"/>
        <v>1.3580000000000001</v>
      </c>
      <c r="AN53" s="207">
        <f t="shared" si="15"/>
        <v>1.3580000000000001</v>
      </c>
      <c r="AO53" s="283"/>
      <c r="AP53" s="425"/>
      <c r="AQ53" s="425"/>
      <c r="AR53" s="425"/>
    </row>
    <row r="54" spans="1:44" ht="31.5" x14ac:dyDescent="0.25">
      <c r="A54" s="593"/>
      <c r="B54" s="282" t="s">
        <v>834</v>
      </c>
      <c r="C54" s="484" t="s">
        <v>810</v>
      </c>
      <c r="D54" s="484"/>
      <c r="E54" s="484">
        <v>2022</v>
      </c>
      <c r="F54" s="484">
        <v>2022</v>
      </c>
      <c r="G54" s="484"/>
      <c r="H54" s="207">
        <f t="shared" si="3"/>
        <v>0</v>
      </c>
      <c r="I54" s="207">
        <f t="shared" si="4"/>
        <v>0</v>
      </c>
      <c r="J54" s="207">
        <f t="shared" si="5"/>
        <v>0</v>
      </c>
      <c r="K54" s="207">
        <v>0</v>
      </c>
      <c r="L54" s="207">
        <v>0</v>
      </c>
      <c r="M54" s="207">
        <v>0</v>
      </c>
      <c r="N54" s="207">
        <v>0</v>
      </c>
      <c r="O54" s="207">
        <v>0</v>
      </c>
      <c r="P54" s="207">
        <f t="shared" si="6"/>
        <v>0</v>
      </c>
      <c r="Q54" s="207">
        <v>0</v>
      </c>
      <c r="R54" s="207">
        <v>0</v>
      </c>
      <c r="S54" s="207">
        <v>0</v>
      </c>
      <c r="T54" s="207">
        <v>0</v>
      </c>
      <c r="U54" s="207"/>
      <c r="V54" s="207">
        <f t="shared" si="9"/>
        <v>0</v>
      </c>
      <c r="W54" s="207"/>
      <c r="X54" s="207">
        <f t="shared" si="10"/>
        <v>0</v>
      </c>
      <c r="Y54" s="207"/>
      <c r="Z54" s="207">
        <f t="shared" si="11"/>
        <v>0</v>
      </c>
      <c r="AA54" s="207">
        <f t="shared" si="12"/>
        <v>0</v>
      </c>
      <c r="AB54" s="207">
        <f t="shared" si="13"/>
        <v>0</v>
      </c>
      <c r="AC54" s="207"/>
      <c r="AD54" s="207"/>
      <c r="AE54" s="207"/>
      <c r="AF54" s="207">
        <f>'2'!BA54/1.2</f>
        <v>0</v>
      </c>
      <c r="AG54" s="207">
        <f>H54</f>
        <v>0</v>
      </c>
      <c r="AH54" s="207">
        <f>'2'!BK54/1.2</f>
        <v>0</v>
      </c>
      <c r="AI54" s="207"/>
      <c r="AJ54" s="207">
        <f>'2'!BR54/1.2</f>
        <v>0</v>
      </c>
      <c r="AK54" s="207"/>
      <c r="AL54" s="207">
        <f>'2'!CB54/1.2</f>
        <v>0</v>
      </c>
      <c r="AM54" s="207">
        <f t="shared" si="14"/>
        <v>0</v>
      </c>
      <c r="AN54" s="207">
        <f t="shared" si="15"/>
        <v>0</v>
      </c>
      <c r="AO54" s="283"/>
      <c r="AP54" s="425"/>
      <c r="AQ54" s="425"/>
      <c r="AR54" s="425"/>
    </row>
    <row r="55" spans="1:44" x14ac:dyDescent="0.25">
      <c r="A55" s="593"/>
      <c r="B55" s="282" t="s">
        <v>811</v>
      </c>
      <c r="C55" s="484" t="s">
        <v>810</v>
      </c>
      <c r="D55" s="484"/>
      <c r="E55" s="484">
        <v>2022</v>
      </c>
      <c r="F55" s="484">
        <v>2022</v>
      </c>
      <c r="G55" s="484"/>
      <c r="H55" s="207">
        <f t="shared" si="3"/>
        <v>8.016</v>
      </c>
      <c r="I55" s="207">
        <f t="shared" si="4"/>
        <v>6.9722137800000006</v>
      </c>
      <c r="J55" s="207">
        <f t="shared" si="5"/>
        <v>0</v>
      </c>
      <c r="K55" s="207">
        <f>SUM(L55:O55)</f>
        <v>8.016</v>
      </c>
      <c r="L55" s="207">
        <v>4.5833333333333337E-2</v>
      </c>
      <c r="M55" s="207">
        <v>1.6057619668100798</v>
      </c>
      <c r="N55" s="207">
        <v>6.3644046998565873</v>
      </c>
      <c r="O55" s="207">
        <v>0</v>
      </c>
      <c r="P55" s="207">
        <f t="shared" si="6"/>
        <v>6.9722137800000006</v>
      </c>
      <c r="Q55" s="207">
        <v>4.5833333333333337E-2</v>
      </c>
      <c r="R55" s="207">
        <v>1.6057619668100798</v>
      </c>
      <c r="S55" s="207">
        <v>6.3644046998565873</v>
      </c>
      <c r="T55" s="207">
        <f t="shared" si="8"/>
        <v>-1.0437862199999994</v>
      </c>
      <c r="U55" s="207"/>
      <c r="V55" s="207">
        <f t="shared" si="9"/>
        <v>8.016</v>
      </c>
      <c r="W55" s="207"/>
      <c r="X55" s="207">
        <f t="shared" si="10"/>
        <v>8.016</v>
      </c>
      <c r="Y55" s="207"/>
      <c r="Z55" s="207">
        <f t="shared" si="11"/>
        <v>6.9722137800000006</v>
      </c>
      <c r="AA55" s="207">
        <f t="shared" si="12"/>
        <v>8.016</v>
      </c>
      <c r="AB55" s="207">
        <f t="shared" si="13"/>
        <v>6.9722137800000006</v>
      </c>
      <c r="AC55" s="207"/>
      <c r="AD55" s="207"/>
      <c r="AE55" s="207"/>
      <c r="AF55" s="207">
        <f>'2'!BA55/1.2</f>
        <v>0</v>
      </c>
      <c r="AG55" s="207">
        <f t="shared" ref="AG55:AG67" si="38">H55</f>
        <v>8.016</v>
      </c>
      <c r="AH55" s="207">
        <f>'2'!BK55/1.2</f>
        <v>6.9722137800000006</v>
      </c>
      <c r="AI55" s="207"/>
      <c r="AJ55" s="207">
        <f>'2'!BR55/1.2</f>
        <v>0</v>
      </c>
      <c r="AK55" s="207"/>
      <c r="AL55" s="207">
        <f>'2'!CB55/1.2</f>
        <v>0</v>
      </c>
      <c r="AM55" s="207">
        <f t="shared" si="14"/>
        <v>8.016</v>
      </c>
      <c r="AN55" s="207">
        <f t="shared" si="15"/>
        <v>6.9722137800000006</v>
      </c>
      <c r="AO55" s="283"/>
      <c r="AP55" s="425"/>
      <c r="AQ55" s="425"/>
      <c r="AR55" s="425"/>
    </row>
    <row r="56" spans="1:44" x14ac:dyDescent="0.25">
      <c r="A56" s="593"/>
      <c r="B56" s="282" t="s">
        <v>835</v>
      </c>
      <c r="C56" s="484" t="s">
        <v>810</v>
      </c>
      <c r="D56" s="484"/>
      <c r="E56" s="484">
        <v>2022</v>
      </c>
      <c r="F56" s="484">
        <v>2022</v>
      </c>
      <c r="G56" s="484"/>
      <c r="H56" s="207">
        <f t="shared" si="3"/>
        <v>0</v>
      </c>
      <c r="I56" s="207">
        <f t="shared" si="4"/>
        <v>0</v>
      </c>
      <c r="J56" s="207">
        <f t="shared" si="5"/>
        <v>0</v>
      </c>
      <c r="K56" s="207">
        <v>0</v>
      </c>
      <c r="L56" s="207"/>
      <c r="M56" s="207"/>
      <c r="N56" s="207"/>
      <c r="O56" s="207"/>
      <c r="P56" s="207">
        <f t="shared" si="6"/>
        <v>0</v>
      </c>
      <c r="Q56" s="207"/>
      <c r="R56" s="207"/>
      <c r="S56" s="207"/>
      <c r="T56" s="207"/>
      <c r="U56" s="207"/>
      <c r="V56" s="207">
        <f t="shared" si="9"/>
        <v>0</v>
      </c>
      <c r="W56" s="207"/>
      <c r="X56" s="207">
        <f t="shared" si="10"/>
        <v>0</v>
      </c>
      <c r="Y56" s="207"/>
      <c r="Z56" s="207">
        <f t="shared" si="11"/>
        <v>0</v>
      </c>
      <c r="AA56" s="207">
        <f t="shared" si="12"/>
        <v>0</v>
      </c>
      <c r="AB56" s="207">
        <f t="shared" si="13"/>
        <v>0</v>
      </c>
      <c r="AC56" s="207"/>
      <c r="AD56" s="207"/>
      <c r="AE56" s="207"/>
      <c r="AF56" s="207">
        <f>'2'!BA56/1.2</f>
        <v>0</v>
      </c>
      <c r="AG56" s="207">
        <f t="shared" si="38"/>
        <v>0</v>
      </c>
      <c r="AH56" s="207">
        <f>'2'!BK56/1.2</f>
        <v>0</v>
      </c>
      <c r="AI56" s="207"/>
      <c r="AJ56" s="207">
        <f>'2'!BR56/1.2</f>
        <v>0</v>
      </c>
      <c r="AK56" s="207"/>
      <c r="AL56" s="207">
        <f>'2'!CB56/1.2</f>
        <v>0</v>
      </c>
      <c r="AM56" s="207">
        <f t="shared" si="14"/>
        <v>0</v>
      </c>
      <c r="AN56" s="207">
        <f t="shared" si="15"/>
        <v>0</v>
      </c>
      <c r="AO56" s="283"/>
      <c r="AP56" s="425"/>
      <c r="AQ56" s="425"/>
      <c r="AR56" s="425"/>
    </row>
    <row r="57" spans="1:44" ht="31.5" x14ac:dyDescent="0.25">
      <c r="A57" s="593"/>
      <c r="B57" s="282" t="s">
        <v>1037</v>
      </c>
      <c r="C57" s="484" t="s">
        <v>810</v>
      </c>
      <c r="D57" s="484"/>
      <c r="E57" s="484">
        <v>2022</v>
      </c>
      <c r="F57" s="484">
        <v>2022</v>
      </c>
      <c r="G57" s="484"/>
      <c r="H57" s="207">
        <f t="shared" si="3"/>
        <v>18.909126810000004</v>
      </c>
      <c r="I57" s="207">
        <f t="shared" si="4"/>
        <v>18.909126810000004</v>
      </c>
      <c r="J57" s="207">
        <f t="shared" si="5"/>
        <v>0</v>
      </c>
      <c r="K57" s="207">
        <v>18.909126810000004</v>
      </c>
      <c r="L57" s="207">
        <v>7.0833333333333345E-2</v>
      </c>
      <c r="M57" s="207">
        <v>3.8283080024585123</v>
      </c>
      <c r="N57" s="207">
        <v>15.009985474208158</v>
      </c>
      <c r="O57" s="207">
        <v>0</v>
      </c>
      <c r="P57" s="207">
        <f t="shared" si="6"/>
        <v>18.909126810000004</v>
      </c>
      <c r="Q57" s="207">
        <v>7.0833333333333345E-2</v>
      </c>
      <c r="R57" s="207">
        <v>3.8283080024585123</v>
      </c>
      <c r="S57" s="207">
        <f>P57-Q57-R57</f>
        <v>15.009985474208158</v>
      </c>
      <c r="T57" s="207">
        <v>0</v>
      </c>
      <c r="U57" s="207"/>
      <c r="V57" s="207">
        <f t="shared" si="9"/>
        <v>18.909126810000004</v>
      </c>
      <c r="W57" s="207"/>
      <c r="X57" s="207">
        <f t="shared" si="10"/>
        <v>18.909126810000004</v>
      </c>
      <c r="Y57" s="207"/>
      <c r="Z57" s="207">
        <f t="shared" si="11"/>
        <v>18.909126810000004</v>
      </c>
      <c r="AA57" s="207">
        <f t="shared" si="12"/>
        <v>18.909126810000004</v>
      </c>
      <c r="AB57" s="207">
        <f t="shared" si="13"/>
        <v>18.909126810000004</v>
      </c>
      <c r="AC57" s="207"/>
      <c r="AD57" s="207"/>
      <c r="AE57" s="207"/>
      <c r="AF57" s="207">
        <f>'2'!BA57/1.2</f>
        <v>0</v>
      </c>
      <c r="AG57" s="207">
        <f t="shared" si="38"/>
        <v>18.909126810000004</v>
      </c>
      <c r="AH57" s="207">
        <f>'2'!BK57/1.2</f>
        <v>18.909126810000004</v>
      </c>
      <c r="AI57" s="207"/>
      <c r="AJ57" s="207">
        <f>'2'!BR57/1.2</f>
        <v>0</v>
      </c>
      <c r="AK57" s="207"/>
      <c r="AL57" s="207">
        <f>'2'!CB57/1.2</f>
        <v>0</v>
      </c>
      <c r="AM57" s="207">
        <f t="shared" si="14"/>
        <v>18.909126810000004</v>
      </c>
      <c r="AN57" s="207">
        <f t="shared" si="15"/>
        <v>18.909126810000004</v>
      </c>
      <c r="AO57" s="283"/>
      <c r="AP57" s="425"/>
      <c r="AQ57" s="425"/>
      <c r="AR57" s="425"/>
    </row>
    <row r="58" spans="1:44" ht="31.5" x14ac:dyDescent="0.25">
      <c r="A58" s="593"/>
      <c r="B58" s="282" t="s">
        <v>1038</v>
      </c>
      <c r="C58" s="484" t="s">
        <v>810</v>
      </c>
      <c r="D58" s="484"/>
      <c r="E58" s="484">
        <v>2022</v>
      </c>
      <c r="F58" s="484">
        <v>2022</v>
      </c>
      <c r="G58" s="484"/>
      <c r="H58" s="207">
        <f t="shared" si="3"/>
        <v>4.3600000000000003</v>
      </c>
      <c r="I58" s="207">
        <f t="shared" si="4"/>
        <v>4.3600000000000003</v>
      </c>
      <c r="J58" s="207">
        <f t="shared" si="5"/>
        <v>0</v>
      </c>
      <c r="K58" s="207">
        <f>SUM(L58:O58)</f>
        <v>4.3600000000000003</v>
      </c>
      <c r="L58" s="207">
        <v>4.5833333333333337E-2</v>
      </c>
      <c r="M58" s="207">
        <v>0.8733934849416104</v>
      </c>
      <c r="N58" s="207">
        <v>3.4407731817250564</v>
      </c>
      <c r="O58" s="207">
        <v>0</v>
      </c>
      <c r="P58" s="207">
        <v>4.3600000000000003</v>
      </c>
      <c r="Q58" s="207">
        <v>4.5833333333333337E-2</v>
      </c>
      <c r="R58" s="207">
        <v>0.8733934849416104</v>
      </c>
      <c r="S58" s="207">
        <v>3.4407731817250564</v>
      </c>
      <c r="T58" s="207">
        <v>0</v>
      </c>
      <c r="U58" s="207"/>
      <c r="V58" s="207">
        <f t="shared" si="9"/>
        <v>4.3600000000000003</v>
      </c>
      <c r="W58" s="207"/>
      <c r="X58" s="207">
        <f t="shared" si="10"/>
        <v>4.3600000000000003</v>
      </c>
      <c r="Y58" s="207"/>
      <c r="Z58" s="207">
        <f t="shared" si="11"/>
        <v>4.3600000000000003</v>
      </c>
      <c r="AA58" s="207">
        <f t="shared" si="12"/>
        <v>4.3600000000000003</v>
      </c>
      <c r="AB58" s="207">
        <f t="shared" si="13"/>
        <v>4.3600000000000003</v>
      </c>
      <c r="AC58" s="207"/>
      <c r="AD58" s="207"/>
      <c r="AE58" s="207"/>
      <c r="AF58" s="207">
        <f>'2'!BA58/1.2</f>
        <v>0</v>
      </c>
      <c r="AG58" s="207">
        <f t="shared" si="38"/>
        <v>4.3600000000000003</v>
      </c>
      <c r="AH58" s="207">
        <f>'2'!BK58/1.2</f>
        <v>4.4722675299999999</v>
      </c>
      <c r="AI58" s="207"/>
      <c r="AJ58" s="207">
        <f>'2'!BR58/1.2</f>
        <v>0</v>
      </c>
      <c r="AK58" s="207"/>
      <c r="AL58" s="207">
        <f>'2'!CB58/1.2</f>
        <v>0</v>
      </c>
      <c r="AM58" s="207">
        <f t="shared" si="14"/>
        <v>4.3600000000000003</v>
      </c>
      <c r="AN58" s="207">
        <f t="shared" si="15"/>
        <v>4.4722675299999999</v>
      </c>
      <c r="AO58" s="283"/>
      <c r="AP58" s="425"/>
      <c r="AQ58" s="425"/>
      <c r="AR58" s="425"/>
    </row>
    <row r="59" spans="1:44" ht="31.5" x14ac:dyDescent="0.25">
      <c r="A59" s="593"/>
      <c r="B59" s="282" t="s">
        <v>1039</v>
      </c>
      <c r="C59" s="484" t="s">
        <v>810</v>
      </c>
      <c r="D59" s="484"/>
      <c r="E59" s="484">
        <v>2022</v>
      </c>
      <c r="F59" s="484">
        <v>2022</v>
      </c>
      <c r="G59" s="484"/>
      <c r="H59" s="207">
        <f t="shared" si="3"/>
        <v>4.2089999999999996</v>
      </c>
      <c r="I59" s="207">
        <f t="shared" si="4"/>
        <v>4.2089999999999996</v>
      </c>
      <c r="J59" s="207">
        <f t="shared" si="5"/>
        <v>0</v>
      </c>
      <c r="K59" s="207">
        <f t="shared" ref="K59:K67" si="39">SUM(L59:O59)</f>
        <v>4.2089999999999996</v>
      </c>
      <c r="L59" s="207">
        <v>3.7499999999999999E-2</v>
      </c>
      <c r="M59" s="207">
        <v>0.84314522433927463</v>
      </c>
      <c r="N59" s="207">
        <v>3.3283547756607255</v>
      </c>
      <c r="O59" s="207">
        <v>0</v>
      </c>
      <c r="P59" s="207">
        <v>4.2089999999999996</v>
      </c>
      <c r="Q59" s="207">
        <v>3.7499999999999999E-2</v>
      </c>
      <c r="R59" s="207">
        <v>0.84314522433927463</v>
      </c>
      <c r="S59" s="207">
        <v>3.3283547756607255</v>
      </c>
      <c r="T59" s="207">
        <f t="shared" si="8"/>
        <v>0</v>
      </c>
      <c r="U59" s="207"/>
      <c r="V59" s="207">
        <f t="shared" si="9"/>
        <v>4.2089999999999996</v>
      </c>
      <c r="W59" s="207"/>
      <c r="X59" s="207">
        <f t="shared" si="10"/>
        <v>4.2089999999999996</v>
      </c>
      <c r="Y59" s="207"/>
      <c r="Z59" s="207">
        <f t="shared" si="11"/>
        <v>4.2089999999999996</v>
      </c>
      <c r="AA59" s="207">
        <f t="shared" si="12"/>
        <v>4.2089999999999996</v>
      </c>
      <c r="AB59" s="207">
        <f t="shared" si="13"/>
        <v>4.2089999999999996</v>
      </c>
      <c r="AC59" s="207"/>
      <c r="AD59" s="207"/>
      <c r="AE59" s="207"/>
      <c r="AF59" s="207">
        <f>'2'!BA59/1.2</f>
        <v>0</v>
      </c>
      <c r="AG59" s="207">
        <f t="shared" si="38"/>
        <v>4.2089999999999996</v>
      </c>
      <c r="AH59" s="207">
        <f>'2'!BK59/1.2</f>
        <v>4.3007260900000004</v>
      </c>
      <c r="AI59" s="207"/>
      <c r="AJ59" s="207">
        <f>'2'!BR59/1.2</f>
        <v>0</v>
      </c>
      <c r="AK59" s="207"/>
      <c r="AL59" s="207">
        <f>'2'!CB59/1.2</f>
        <v>0</v>
      </c>
      <c r="AM59" s="207">
        <f t="shared" si="14"/>
        <v>4.2089999999999996</v>
      </c>
      <c r="AN59" s="207">
        <f t="shared" si="15"/>
        <v>4.3007260900000004</v>
      </c>
      <c r="AO59" s="283"/>
      <c r="AP59" s="425"/>
      <c r="AQ59" s="425"/>
      <c r="AR59" s="425"/>
    </row>
    <row r="60" spans="1:44" ht="31.5" x14ac:dyDescent="0.25">
      <c r="A60" s="593"/>
      <c r="B60" s="282" t="s">
        <v>1093</v>
      </c>
      <c r="C60" s="484" t="s">
        <v>810</v>
      </c>
      <c r="D60" s="484"/>
      <c r="E60" s="484">
        <v>2022</v>
      </c>
      <c r="F60" s="484">
        <v>2022</v>
      </c>
      <c r="G60" s="484"/>
      <c r="H60" s="207">
        <f t="shared" si="3"/>
        <v>5.9880000000000004</v>
      </c>
      <c r="I60" s="207">
        <f t="shared" si="4"/>
        <v>5.9880000000000004</v>
      </c>
      <c r="J60" s="207">
        <f t="shared" si="5"/>
        <v>0</v>
      </c>
      <c r="K60" s="207">
        <f t="shared" si="39"/>
        <v>5.9880000000000004</v>
      </c>
      <c r="L60" s="207">
        <v>4.5833333333333337E-2</v>
      </c>
      <c r="M60" s="207">
        <v>1.1995138045482483</v>
      </c>
      <c r="N60" s="207">
        <v>4.742652862118419</v>
      </c>
      <c r="O60" s="207">
        <v>0</v>
      </c>
      <c r="P60" s="207">
        <v>5.9880000000000004</v>
      </c>
      <c r="Q60" s="207">
        <v>4.5833333333333337E-2</v>
      </c>
      <c r="R60" s="207">
        <v>1.1995138045482483</v>
      </c>
      <c r="S60" s="207">
        <v>4.742652862118419</v>
      </c>
      <c r="T60" s="207">
        <f t="shared" si="8"/>
        <v>0</v>
      </c>
      <c r="U60" s="207"/>
      <c r="V60" s="207">
        <f t="shared" si="9"/>
        <v>5.9880000000000004</v>
      </c>
      <c r="W60" s="207"/>
      <c r="X60" s="207">
        <f t="shared" si="10"/>
        <v>5.9880000000000004</v>
      </c>
      <c r="Y60" s="207"/>
      <c r="Z60" s="207">
        <f t="shared" si="11"/>
        <v>5.9880000000000004</v>
      </c>
      <c r="AA60" s="207">
        <f t="shared" si="12"/>
        <v>5.9880000000000004</v>
      </c>
      <c r="AB60" s="207">
        <f t="shared" si="13"/>
        <v>5.9880000000000004</v>
      </c>
      <c r="AC60" s="207"/>
      <c r="AD60" s="207"/>
      <c r="AE60" s="207"/>
      <c r="AF60" s="207">
        <f>'2'!BA60/1.2</f>
        <v>0</v>
      </c>
      <c r="AG60" s="207">
        <f t="shared" si="38"/>
        <v>5.9880000000000004</v>
      </c>
      <c r="AH60" s="207">
        <f>'2'!BK60/1.2</f>
        <v>6.042465570000001</v>
      </c>
      <c r="AI60" s="207"/>
      <c r="AJ60" s="207">
        <f>'2'!BR60/1.2</f>
        <v>0</v>
      </c>
      <c r="AK60" s="207"/>
      <c r="AL60" s="207">
        <f>'2'!CB60/1.2</f>
        <v>0</v>
      </c>
      <c r="AM60" s="207">
        <f t="shared" si="14"/>
        <v>5.9880000000000004</v>
      </c>
      <c r="AN60" s="207">
        <f t="shared" si="15"/>
        <v>6.042465570000001</v>
      </c>
      <c r="AO60" s="283"/>
      <c r="AP60" s="425"/>
      <c r="AQ60" s="425"/>
      <c r="AR60" s="425"/>
    </row>
    <row r="61" spans="1:44" ht="47.25" x14ac:dyDescent="0.25">
      <c r="A61" s="593"/>
      <c r="B61" s="282" t="s">
        <v>1076</v>
      </c>
      <c r="C61" s="484" t="s">
        <v>810</v>
      </c>
      <c r="D61" s="484"/>
      <c r="E61" s="484">
        <v>2022</v>
      </c>
      <c r="F61" s="484">
        <v>2022</v>
      </c>
      <c r="G61" s="484"/>
      <c r="H61" s="207">
        <f t="shared" si="3"/>
        <v>0</v>
      </c>
      <c r="I61" s="207">
        <f t="shared" si="4"/>
        <v>0</v>
      </c>
      <c r="J61" s="207">
        <f t="shared" si="5"/>
        <v>0</v>
      </c>
      <c r="K61" s="207">
        <f t="shared" si="39"/>
        <v>0</v>
      </c>
      <c r="L61" s="207">
        <v>0</v>
      </c>
      <c r="M61" s="207">
        <v>0</v>
      </c>
      <c r="N61" s="207">
        <v>0</v>
      </c>
      <c r="O61" s="207">
        <v>0</v>
      </c>
      <c r="P61" s="207">
        <f t="shared" si="6"/>
        <v>0</v>
      </c>
      <c r="Q61" s="207">
        <f t="shared" ref="Q61:Q62" si="40">AO61</f>
        <v>0</v>
      </c>
      <c r="R61" s="207">
        <f t="shared" ref="R61:R62" si="41">AP61</f>
        <v>0</v>
      </c>
      <c r="S61" s="207">
        <f t="shared" ref="S61:S62" si="42">AQ61</f>
        <v>0</v>
      </c>
      <c r="T61" s="207">
        <f t="shared" ref="T61:T62" si="43">AR61</f>
        <v>0</v>
      </c>
      <c r="U61" s="207"/>
      <c r="V61" s="207">
        <f t="shared" si="9"/>
        <v>0</v>
      </c>
      <c r="W61" s="207"/>
      <c r="X61" s="207">
        <f t="shared" si="10"/>
        <v>0</v>
      </c>
      <c r="Y61" s="207"/>
      <c r="Z61" s="207">
        <f t="shared" si="11"/>
        <v>0</v>
      </c>
      <c r="AA61" s="207">
        <f t="shared" si="12"/>
        <v>0</v>
      </c>
      <c r="AB61" s="207">
        <f t="shared" si="13"/>
        <v>0</v>
      </c>
      <c r="AC61" s="207"/>
      <c r="AD61" s="207"/>
      <c r="AE61" s="207"/>
      <c r="AF61" s="207">
        <f>'2'!BA61/1.2</f>
        <v>0</v>
      </c>
      <c r="AG61" s="207">
        <f t="shared" si="38"/>
        <v>0</v>
      </c>
      <c r="AH61" s="207">
        <f>'2'!BK61/1.2</f>
        <v>0</v>
      </c>
      <c r="AI61" s="207"/>
      <c r="AJ61" s="207">
        <f>'2'!BR61/1.2</f>
        <v>0</v>
      </c>
      <c r="AK61" s="207"/>
      <c r="AL61" s="207">
        <f>'2'!CB61/1.2</f>
        <v>0</v>
      </c>
      <c r="AM61" s="207">
        <f t="shared" si="14"/>
        <v>0</v>
      </c>
      <c r="AN61" s="207">
        <f t="shared" si="15"/>
        <v>0</v>
      </c>
      <c r="AO61" s="283"/>
      <c r="AP61" s="425"/>
      <c r="AQ61" s="425"/>
      <c r="AR61" s="425"/>
    </row>
    <row r="62" spans="1:44" ht="31.5" x14ac:dyDescent="0.25">
      <c r="A62" s="593"/>
      <c r="B62" s="282" t="s">
        <v>1077</v>
      </c>
      <c r="C62" s="484" t="s">
        <v>810</v>
      </c>
      <c r="D62" s="484"/>
      <c r="E62" s="484">
        <v>2022</v>
      </c>
      <c r="F62" s="484">
        <v>2022</v>
      </c>
      <c r="G62" s="484"/>
      <c r="H62" s="207">
        <f t="shared" si="3"/>
        <v>0</v>
      </c>
      <c r="I62" s="207">
        <f t="shared" si="4"/>
        <v>0</v>
      </c>
      <c r="J62" s="207">
        <f t="shared" si="5"/>
        <v>0</v>
      </c>
      <c r="K62" s="207">
        <f t="shared" si="39"/>
        <v>0</v>
      </c>
      <c r="L62" s="207">
        <v>0</v>
      </c>
      <c r="M62" s="207">
        <v>0</v>
      </c>
      <c r="N62" s="207">
        <v>0</v>
      </c>
      <c r="O62" s="207">
        <v>0</v>
      </c>
      <c r="P62" s="207">
        <f t="shared" si="6"/>
        <v>0</v>
      </c>
      <c r="Q62" s="207">
        <f t="shared" si="40"/>
        <v>0</v>
      </c>
      <c r="R62" s="207">
        <f t="shared" si="41"/>
        <v>0</v>
      </c>
      <c r="S62" s="207">
        <f t="shared" si="42"/>
        <v>0</v>
      </c>
      <c r="T62" s="207">
        <f t="shared" si="43"/>
        <v>0</v>
      </c>
      <c r="U62" s="207"/>
      <c r="V62" s="207">
        <f t="shared" si="9"/>
        <v>0</v>
      </c>
      <c r="W62" s="207"/>
      <c r="X62" s="207">
        <f t="shared" si="10"/>
        <v>0</v>
      </c>
      <c r="Y62" s="207"/>
      <c r="Z62" s="207">
        <f t="shared" si="11"/>
        <v>0</v>
      </c>
      <c r="AA62" s="207">
        <f t="shared" si="12"/>
        <v>0</v>
      </c>
      <c r="AB62" s="207">
        <f t="shared" si="13"/>
        <v>0</v>
      </c>
      <c r="AC62" s="207"/>
      <c r="AD62" s="207"/>
      <c r="AE62" s="207"/>
      <c r="AF62" s="207">
        <f>'2'!BA62/1.2</f>
        <v>0</v>
      </c>
      <c r="AG62" s="207">
        <f t="shared" si="38"/>
        <v>0</v>
      </c>
      <c r="AH62" s="207">
        <f>'2'!BK62/1.2</f>
        <v>0</v>
      </c>
      <c r="AI62" s="207"/>
      <c r="AJ62" s="207">
        <f>'2'!BR62/1.2</f>
        <v>0</v>
      </c>
      <c r="AK62" s="207"/>
      <c r="AL62" s="207">
        <f>'2'!CB62/1.2</f>
        <v>0</v>
      </c>
      <c r="AM62" s="207">
        <f t="shared" si="14"/>
        <v>0</v>
      </c>
      <c r="AN62" s="207">
        <f t="shared" si="15"/>
        <v>0</v>
      </c>
      <c r="AO62" s="283"/>
      <c r="AP62" s="425"/>
      <c r="AQ62" s="425"/>
      <c r="AR62" s="425"/>
    </row>
    <row r="63" spans="1:44" ht="31.5" x14ac:dyDescent="0.25">
      <c r="A63" s="593"/>
      <c r="B63" s="282" t="s">
        <v>1078</v>
      </c>
      <c r="C63" s="484" t="s">
        <v>810</v>
      </c>
      <c r="D63" s="484"/>
      <c r="E63" s="484">
        <v>2022</v>
      </c>
      <c r="F63" s="484">
        <v>2022</v>
      </c>
      <c r="G63" s="484"/>
      <c r="H63" s="207">
        <f t="shared" si="3"/>
        <v>1.6530000000000002</v>
      </c>
      <c r="I63" s="207">
        <f t="shared" si="4"/>
        <v>1.6530000000000002</v>
      </c>
      <c r="J63" s="207"/>
      <c r="K63" s="207">
        <f t="shared" si="39"/>
        <v>1.6530000000000002</v>
      </c>
      <c r="L63" s="207">
        <v>1.2652388109552439E-2</v>
      </c>
      <c r="M63" s="207">
        <v>0.33112830977258756</v>
      </c>
      <c r="N63" s="207">
        <v>1.3092193021178602</v>
      </c>
      <c r="O63" s="207"/>
      <c r="P63" s="207">
        <v>1.6530000000000002</v>
      </c>
      <c r="Q63" s="207">
        <v>1.2652388109552439E-2</v>
      </c>
      <c r="R63" s="207">
        <v>0.33112830977258756</v>
      </c>
      <c r="S63" s="207">
        <v>1.3092193021178602</v>
      </c>
      <c r="T63" s="207"/>
      <c r="U63" s="207"/>
      <c r="V63" s="207">
        <f t="shared" si="9"/>
        <v>1.6530000000000002</v>
      </c>
      <c r="W63" s="207"/>
      <c r="X63" s="207">
        <f t="shared" si="10"/>
        <v>1.6530000000000002</v>
      </c>
      <c r="Y63" s="207"/>
      <c r="Z63" s="207">
        <f t="shared" si="11"/>
        <v>1.6530000000000002</v>
      </c>
      <c r="AA63" s="207"/>
      <c r="AB63" s="207">
        <f t="shared" si="13"/>
        <v>1.6530000000000002</v>
      </c>
      <c r="AC63" s="207"/>
      <c r="AD63" s="207"/>
      <c r="AE63" s="207"/>
      <c r="AF63" s="207">
        <f>'2'!BA63/1.2</f>
        <v>0</v>
      </c>
      <c r="AG63" s="207">
        <f t="shared" si="38"/>
        <v>1.6530000000000002</v>
      </c>
      <c r="AH63" s="207">
        <f>'2'!BK63/1.2</f>
        <v>1.7021511499999997</v>
      </c>
      <c r="AI63" s="207"/>
      <c r="AJ63" s="207">
        <f>'2'!BR63/1.2</f>
        <v>0</v>
      </c>
      <c r="AK63" s="207"/>
      <c r="AL63" s="207">
        <f>'2'!CB63/1.2</f>
        <v>0</v>
      </c>
      <c r="AM63" s="207">
        <f t="shared" si="14"/>
        <v>1.6530000000000002</v>
      </c>
      <c r="AN63" s="207">
        <f t="shared" si="15"/>
        <v>1.7021511499999997</v>
      </c>
      <c r="AO63" s="283"/>
      <c r="AP63" s="425"/>
      <c r="AQ63" s="425"/>
      <c r="AR63" s="425"/>
    </row>
    <row r="64" spans="1:44" ht="63" x14ac:dyDescent="0.25">
      <c r="A64" s="593"/>
      <c r="B64" s="282" t="str">
        <f>'2'!B64</f>
        <v>Разработка проектно-сметной документации «Установка КТП взамен существующей КТП-59 с переводом нагрузок»</v>
      </c>
      <c r="C64" s="578" t="s">
        <v>810</v>
      </c>
      <c r="D64" s="578"/>
      <c r="E64" s="578">
        <v>2022</v>
      </c>
      <c r="F64" s="578">
        <v>2022</v>
      </c>
      <c r="G64" s="578"/>
      <c r="H64" s="207">
        <f t="shared" ref="H64:H67" si="44">K64</f>
        <v>4.5833333333333337E-2</v>
      </c>
      <c r="I64" s="207">
        <f t="shared" ref="I64:I67" si="45">P64</f>
        <v>4.5833333333333337E-2</v>
      </c>
      <c r="J64" s="207"/>
      <c r="K64" s="207">
        <f t="shared" si="39"/>
        <v>4.5833333333333337E-2</v>
      </c>
      <c r="L64" s="207">
        <v>4.5833333333333337E-2</v>
      </c>
      <c r="M64" s="207"/>
      <c r="N64" s="207"/>
      <c r="O64" s="207"/>
      <c r="P64" s="207">
        <f t="shared" ref="P64:P67" si="46">AN64</f>
        <v>4.5833333333333337E-2</v>
      </c>
      <c r="Q64" s="207">
        <f>P64</f>
        <v>4.5833333333333337E-2</v>
      </c>
      <c r="R64" s="207">
        <v>0</v>
      </c>
      <c r="S64" s="207">
        <v>0</v>
      </c>
      <c r="T64" s="207">
        <v>0</v>
      </c>
      <c r="U64" s="207"/>
      <c r="V64" s="207">
        <f t="shared" ref="V64:V67" si="47">K64-AD64</f>
        <v>4.5833333333333337E-2</v>
      </c>
      <c r="W64" s="207"/>
      <c r="X64" s="207">
        <f t="shared" ref="X64:X67" si="48">V64-AF64</f>
        <v>4.5833333333333337E-2</v>
      </c>
      <c r="Y64" s="207"/>
      <c r="Z64" s="207">
        <f t="shared" ref="Z64:Z67" si="49">P64-AD64-AF64</f>
        <v>4.5833333333333337E-2</v>
      </c>
      <c r="AA64" s="207"/>
      <c r="AB64" s="207">
        <f t="shared" ref="AB64:AB67" si="50">P64</f>
        <v>4.5833333333333337E-2</v>
      </c>
      <c r="AC64" s="207"/>
      <c r="AD64" s="207"/>
      <c r="AE64" s="207"/>
      <c r="AF64" s="207">
        <f>'2'!BA64/1.2</f>
        <v>0</v>
      </c>
      <c r="AG64" s="207">
        <f t="shared" si="38"/>
        <v>4.5833333333333337E-2</v>
      </c>
      <c r="AH64" s="207">
        <f>'2'!BK64/1.2</f>
        <v>4.5833333333333337E-2</v>
      </c>
      <c r="AI64" s="207"/>
      <c r="AJ64" s="207">
        <f>'2'!BR64/1.2</f>
        <v>0</v>
      </c>
      <c r="AK64" s="207"/>
      <c r="AL64" s="207">
        <f>'2'!CB64/1.2</f>
        <v>0</v>
      </c>
      <c r="AM64" s="207">
        <f t="shared" ref="AM64:AM67" si="51">AC64+AE64+AG64+AI64+AK64</f>
        <v>4.5833333333333337E-2</v>
      </c>
      <c r="AN64" s="207">
        <f t="shared" ref="AN64:AN67" si="52">AC64+AE64+AH64+AJ64+AL64</f>
        <v>4.5833333333333337E-2</v>
      </c>
      <c r="AO64" s="283"/>
      <c r="AP64" s="425"/>
      <c r="AQ64" s="425"/>
      <c r="AR64" s="425"/>
    </row>
    <row r="65" spans="1:44" ht="47.25" x14ac:dyDescent="0.25">
      <c r="A65" s="593"/>
      <c r="B65" s="282" t="str">
        <f>'2'!B65</f>
        <v>Разработка проектно-сметной документации «Замена оборудования РУ-6 кВ РП-16 с переводом нагрузок»</v>
      </c>
      <c r="C65" s="578" t="s">
        <v>810</v>
      </c>
      <c r="D65" s="578"/>
      <c r="E65" s="578">
        <v>2022</v>
      </c>
      <c r="F65" s="578">
        <v>2022</v>
      </c>
      <c r="G65" s="578"/>
      <c r="H65" s="207">
        <f t="shared" si="44"/>
        <v>7.0833333333333345E-2</v>
      </c>
      <c r="I65" s="207">
        <f t="shared" si="45"/>
        <v>7.0833333333333345E-2</v>
      </c>
      <c r="J65" s="207"/>
      <c r="K65" s="207">
        <f t="shared" si="39"/>
        <v>7.0833333333333345E-2</v>
      </c>
      <c r="L65" s="207">
        <v>7.0833333333333345E-2</v>
      </c>
      <c r="M65" s="207"/>
      <c r="N65" s="207"/>
      <c r="O65" s="207"/>
      <c r="P65" s="207">
        <f t="shared" si="46"/>
        <v>7.0833333333333345E-2</v>
      </c>
      <c r="Q65" s="207">
        <f t="shared" ref="Q65:Q67" si="53">P65</f>
        <v>7.0833333333333345E-2</v>
      </c>
      <c r="R65" s="207">
        <v>0</v>
      </c>
      <c r="S65" s="207">
        <v>0</v>
      </c>
      <c r="T65" s="207">
        <v>0</v>
      </c>
      <c r="U65" s="207"/>
      <c r="V65" s="207">
        <f t="shared" si="47"/>
        <v>7.0833333333333345E-2</v>
      </c>
      <c r="W65" s="207"/>
      <c r="X65" s="207">
        <f t="shared" si="48"/>
        <v>7.0833333333333345E-2</v>
      </c>
      <c r="Y65" s="207"/>
      <c r="Z65" s="207">
        <f t="shared" si="49"/>
        <v>7.0833333333333345E-2</v>
      </c>
      <c r="AA65" s="207"/>
      <c r="AB65" s="207">
        <f t="shared" si="50"/>
        <v>7.0833333333333345E-2</v>
      </c>
      <c r="AC65" s="207"/>
      <c r="AD65" s="207"/>
      <c r="AE65" s="207"/>
      <c r="AF65" s="207">
        <f>'2'!BA65/1.2</f>
        <v>0</v>
      </c>
      <c r="AG65" s="207">
        <f t="shared" si="38"/>
        <v>7.0833333333333345E-2</v>
      </c>
      <c r="AH65" s="207">
        <f>'2'!BK65/1.2</f>
        <v>7.0833333333333345E-2</v>
      </c>
      <c r="AI65" s="207"/>
      <c r="AJ65" s="207">
        <f>'2'!BR65/1.2</f>
        <v>0</v>
      </c>
      <c r="AK65" s="207"/>
      <c r="AL65" s="207">
        <f>'2'!CB65/1.2</f>
        <v>0</v>
      </c>
      <c r="AM65" s="207">
        <f t="shared" si="51"/>
        <v>7.0833333333333345E-2</v>
      </c>
      <c r="AN65" s="207">
        <f t="shared" si="52"/>
        <v>7.0833333333333345E-2</v>
      </c>
      <c r="AO65" s="283"/>
      <c r="AP65" s="425"/>
      <c r="AQ65" s="425"/>
      <c r="AR65" s="425"/>
    </row>
    <row r="66" spans="1:44" ht="78.75" x14ac:dyDescent="0.25">
      <c r="A66" s="593"/>
      <c r="B66" s="282" t="str">
        <f>'2'!B66</f>
        <v>Разработка проектно-сметной документации «Замена оборудования ТП-378 РУ-6кВ, установка Т2, дооборудование РУ-0,4кВ с переводом нагрузок»</v>
      </c>
      <c r="C66" s="578" t="s">
        <v>810</v>
      </c>
      <c r="D66" s="578"/>
      <c r="E66" s="578">
        <v>2022</v>
      </c>
      <c r="F66" s="578">
        <v>2022</v>
      </c>
      <c r="G66" s="578"/>
      <c r="H66" s="207">
        <f t="shared" si="44"/>
        <v>4.5833333333333337E-2</v>
      </c>
      <c r="I66" s="207">
        <f t="shared" si="45"/>
        <v>4.5833333333333337E-2</v>
      </c>
      <c r="J66" s="207"/>
      <c r="K66" s="207">
        <f t="shared" si="39"/>
        <v>4.5833333333333337E-2</v>
      </c>
      <c r="L66" s="207">
        <v>4.5833333333333337E-2</v>
      </c>
      <c r="M66" s="207"/>
      <c r="N66" s="207"/>
      <c r="O66" s="207"/>
      <c r="P66" s="207">
        <f t="shared" si="46"/>
        <v>4.5833333333333337E-2</v>
      </c>
      <c r="Q66" s="207">
        <f t="shared" si="53"/>
        <v>4.5833333333333337E-2</v>
      </c>
      <c r="R66" s="207">
        <v>0</v>
      </c>
      <c r="S66" s="207">
        <v>0</v>
      </c>
      <c r="T66" s="207">
        <v>0</v>
      </c>
      <c r="U66" s="207"/>
      <c r="V66" s="207">
        <f t="shared" si="47"/>
        <v>4.5833333333333337E-2</v>
      </c>
      <c r="W66" s="207"/>
      <c r="X66" s="207">
        <f t="shared" si="48"/>
        <v>4.5833333333333337E-2</v>
      </c>
      <c r="Y66" s="207"/>
      <c r="Z66" s="207">
        <f t="shared" si="49"/>
        <v>4.5833333333333337E-2</v>
      </c>
      <c r="AA66" s="207"/>
      <c r="AB66" s="207">
        <f t="shared" si="50"/>
        <v>4.5833333333333337E-2</v>
      </c>
      <c r="AC66" s="207"/>
      <c r="AD66" s="207"/>
      <c r="AE66" s="207"/>
      <c r="AF66" s="207">
        <f>'2'!BA66/1.2</f>
        <v>0</v>
      </c>
      <c r="AG66" s="207">
        <f t="shared" si="38"/>
        <v>4.5833333333333337E-2</v>
      </c>
      <c r="AH66" s="207">
        <f>'2'!BK66/1.2</f>
        <v>4.5833333333333337E-2</v>
      </c>
      <c r="AI66" s="207"/>
      <c r="AJ66" s="207">
        <f>'2'!BR66/1.2</f>
        <v>0</v>
      </c>
      <c r="AK66" s="207"/>
      <c r="AL66" s="207">
        <f>'2'!CB66/1.2</f>
        <v>0</v>
      </c>
      <c r="AM66" s="207">
        <f t="shared" si="51"/>
        <v>4.5833333333333337E-2</v>
      </c>
      <c r="AN66" s="207">
        <f t="shared" si="52"/>
        <v>4.5833333333333337E-2</v>
      </c>
      <c r="AO66" s="283"/>
      <c r="AP66" s="425"/>
      <c r="AQ66" s="425"/>
      <c r="AR66" s="425"/>
    </row>
    <row r="67" spans="1:44" ht="63" x14ac:dyDescent="0.25">
      <c r="A67" s="593"/>
      <c r="B67" s="282" t="str">
        <f>'2'!B67</f>
        <v>Разработка проектно-сметной документации «Установка  КТП  взамен существующей КТП-50 с переводом нагрузок»</v>
      </c>
      <c r="C67" s="578" t="s">
        <v>810</v>
      </c>
      <c r="D67" s="578"/>
      <c r="E67" s="578">
        <v>2022</v>
      </c>
      <c r="F67" s="578">
        <v>2022</v>
      </c>
      <c r="G67" s="578"/>
      <c r="H67" s="207">
        <f t="shared" si="44"/>
        <v>3.7499999999999999E-2</v>
      </c>
      <c r="I67" s="207">
        <f t="shared" si="45"/>
        <v>3.7499999999999999E-2</v>
      </c>
      <c r="J67" s="207"/>
      <c r="K67" s="207">
        <f t="shared" si="39"/>
        <v>3.7499999999999999E-2</v>
      </c>
      <c r="L67" s="207">
        <v>3.7499999999999999E-2</v>
      </c>
      <c r="M67" s="207">
        <v>0</v>
      </c>
      <c r="N67" s="207">
        <v>0</v>
      </c>
      <c r="O67" s="207">
        <v>0</v>
      </c>
      <c r="P67" s="207">
        <f t="shared" si="46"/>
        <v>3.7499999999999999E-2</v>
      </c>
      <c r="Q67" s="207">
        <f t="shared" si="53"/>
        <v>3.7499999999999999E-2</v>
      </c>
      <c r="R67" s="207">
        <v>0</v>
      </c>
      <c r="S67" s="207">
        <v>0</v>
      </c>
      <c r="T67" s="207">
        <v>0</v>
      </c>
      <c r="U67" s="207"/>
      <c r="V67" s="207">
        <f t="shared" si="47"/>
        <v>3.7499999999999999E-2</v>
      </c>
      <c r="W67" s="207"/>
      <c r="X67" s="207">
        <f t="shared" si="48"/>
        <v>3.7499999999999999E-2</v>
      </c>
      <c r="Y67" s="207"/>
      <c r="Z67" s="207">
        <f t="shared" si="49"/>
        <v>3.7499999999999999E-2</v>
      </c>
      <c r="AA67" s="207"/>
      <c r="AB67" s="207">
        <f t="shared" si="50"/>
        <v>3.7499999999999999E-2</v>
      </c>
      <c r="AC67" s="207"/>
      <c r="AD67" s="207"/>
      <c r="AE67" s="207"/>
      <c r="AF67" s="207">
        <f>'2'!BA67/1.2</f>
        <v>0</v>
      </c>
      <c r="AG67" s="207">
        <f t="shared" si="38"/>
        <v>3.7499999999999999E-2</v>
      </c>
      <c r="AH67" s="207">
        <f>'2'!BK67/1.2</f>
        <v>3.7499999999999999E-2</v>
      </c>
      <c r="AI67" s="207"/>
      <c r="AJ67" s="207">
        <f>'2'!BR67/1.2</f>
        <v>0</v>
      </c>
      <c r="AK67" s="207"/>
      <c r="AL67" s="207">
        <f>'2'!CB67/1.2</f>
        <v>0</v>
      </c>
      <c r="AM67" s="207">
        <f t="shared" si="51"/>
        <v>3.7499999999999999E-2</v>
      </c>
      <c r="AN67" s="207">
        <f t="shared" si="52"/>
        <v>3.7499999999999999E-2</v>
      </c>
      <c r="AO67" s="283"/>
      <c r="AP67" s="425"/>
      <c r="AQ67" s="425"/>
      <c r="AR67" s="425"/>
    </row>
    <row r="68" spans="1:44" ht="31.5" x14ac:dyDescent="0.25">
      <c r="A68" s="593"/>
      <c r="B68" s="282" t="s">
        <v>1041</v>
      </c>
      <c r="C68" s="484" t="s">
        <v>813</v>
      </c>
      <c r="D68" s="484"/>
      <c r="E68" s="484">
        <v>2023</v>
      </c>
      <c r="F68" s="484">
        <v>2023</v>
      </c>
      <c r="G68" s="484"/>
      <c r="H68" s="207">
        <f t="shared" si="3"/>
        <v>2.879</v>
      </c>
      <c r="I68" s="207">
        <f t="shared" si="4"/>
        <v>2.879</v>
      </c>
      <c r="J68" s="207">
        <f t="shared" si="5"/>
        <v>0</v>
      </c>
      <c r="K68" s="207">
        <v>2.879</v>
      </c>
      <c r="L68" s="207">
        <v>2.203643397906925E-2</v>
      </c>
      <c r="M68" s="207">
        <v>0.57672014751075595</v>
      </c>
      <c r="N68" s="207">
        <v>2.280243418510175</v>
      </c>
      <c r="O68" s="207">
        <v>0</v>
      </c>
      <c r="P68" s="207">
        <f t="shared" si="6"/>
        <v>2.879</v>
      </c>
      <c r="Q68" s="207">
        <v>2.203643397906925E-2</v>
      </c>
      <c r="R68" s="207">
        <v>0.57672014751075595</v>
      </c>
      <c r="S68" s="207">
        <v>2.280243418510175</v>
      </c>
      <c r="T68" s="207">
        <f t="shared" si="8"/>
        <v>0</v>
      </c>
      <c r="U68" s="207"/>
      <c r="V68" s="207">
        <f t="shared" si="9"/>
        <v>2.879</v>
      </c>
      <c r="W68" s="207"/>
      <c r="X68" s="207">
        <f t="shared" si="10"/>
        <v>2.879</v>
      </c>
      <c r="Y68" s="207"/>
      <c r="Z68" s="207">
        <f t="shared" si="11"/>
        <v>2.879</v>
      </c>
      <c r="AA68" s="207">
        <f t="shared" si="12"/>
        <v>2.879</v>
      </c>
      <c r="AB68" s="207">
        <f t="shared" si="13"/>
        <v>2.879</v>
      </c>
      <c r="AC68" s="207"/>
      <c r="AD68" s="207"/>
      <c r="AE68" s="207"/>
      <c r="AF68" s="207">
        <f>'2'!BA68/1.2</f>
        <v>0</v>
      </c>
      <c r="AG68" s="207"/>
      <c r="AH68" s="207"/>
      <c r="AI68" s="207">
        <f>H68</f>
        <v>2.879</v>
      </c>
      <c r="AJ68" s="207">
        <f>'2'!BR68/1.2</f>
        <v>2.879</v>
      </c>
      <c r="AK68" s="207"/>
      <c r="AL68" s="207">
        <f>'2'!CB68/1.2</f>
        <v>0</v>
      </c>
      <c r="AM68" s="207">
        <f t="shared" si="14"/>
        <v>2.879</v>
      </c>
      <c r="AN68" s="207">
        <f t="shared" si="15"/>
        <v>2.879</v>
      </c>
      <c r="AO68" s="283"/>
      <c r="AP68" s="425"/>
      <c r="AQ68" s="425"/>
      <c r="AR68" s="425"/>
    </row>
    <row r="69" spans="1:44" ht="31.5" x14ac:dyDescent="0.25">
      <c r="A69" s="593"/>
      <c r="B69" s="282" t="s">
        <v>1124</v>
      </c>
      <c r="C69" s="539" t="s">
        <v>813</v>
      </c>
      <c r="D69" s="539"/>
      <c r="E69" s="539">
        <v>2023</v>
      </c>
      <c r="F69" s="539">
        <v>2023</v>
      </c>
      <c r="G69" s="539"/>
      <c r="H69" s="207">
        <f>K69</f>
        <v>24.786000000000001</v>
      </c>
      <c r="I69" s="207">
        <f t="shared" ref="I69" si="54">P69</f>
        <v>24.786000000000001</v>
      </c>
      <c r="J69" s="207">
        <f t="shared" ref="J69" si="55">AD69</f>
        <v>0</v>
      </c>
      <c r="K69" s="207">
        <v>24.786000000000001</v>
      </c>
      <c r="L69" s="207">
        <v>0.1897169338677355</v>
      </c>
      <c r="M69" s="207">
        <v>4.9651217701290715</v>
      </c>
      <c r="N69" s="207">
        <v>19.631161296003192</v>
      </c>
      <c r="O69" s="207">
        <v>0</v>
      </c>
      <c r="P69" s="207">
        <f t="shared" ref="P69" si="56">AN69</f>
        <v>24.786000000000001</v>
      </c>
      <c r="Q69" s="207">
        <v>0.1897169338677355</v>
      </c>
      <c r="R69" s="207">
        <v>4.9651217701290715</v>
      </c>
      <c r="S69" s="207">
        <v>19.631161296003192</v>
      </c>
      <c r="T69" s="207">
        <f t="shared" ref="T69" si="57">P69-Q69-R69-S69</f>
        <v>0</v>
      </c>
      <c r="U69" s="207"/>
      <c r="V69" s="207">
        <f t="shared" ref="V69" si="58">K69-AD69</f>
        <v>24.786000000000001</v>
      </c>
      <c r="W69" s="207"/>
      <c r="X69" s="207">
        <f t="shared" ref="X69" si="59">V69-AF69</f>
        <v>24.786000000000001</v>
      </c>
      <c r="Y69" s="207"/>
      <c r="Z69" s="207">
        <f t="shared" ref="Z69" si="60">P69-AD69-AF69</f>
        <v>24.786000000000001</v>
      </c>
      <c r="AA69" s="207">
        <f t="shared" ref="AA69" si="61">H69</f>
        <v>24.786000000000001</v>
      </c>
      <c r="AB69" s="207">
        <f t="shared" ref="AB69" si="62">P69</f>
        <v>24.786000000000001</v>
      </c>
      <c r="AC69" s="207"/>
      <c r="AD69" s="207"/>
      <c r="AE69" s="207"/>
      <c r="AF69" s="207">
        <f>'2'!BA69/1.2</f>
        <v>0</v>
      </c>
      <c r="AG69" s="207"/>
      <c r="AH69" s="207"/>
      <c r="AI69" s="207">
        <f>H69</f>
        <v>24.786000000000001</v>
      </c>
      <c r="AJ69" s="207">
        <f>'2'!BR69/1.2</f>
        <v>24.786000000000001</v>
      </c>
      <c r="AK69" s="207"/>
      <c r="AL69" s="207">
        <f>'2'!CB69/1.2</f>
        <v>0</v>
      </c>
      <c r="AM69" s="207">
        <f t="shared" ref="AM69" si="63">AC69+AE69+AG69+AI69+AK69</f>
        <v>24.786000000000001</v>
      </c>
      <c r="AN69" s="207">
        <f t="shared" ref="AN69" si="64">AC69+AE69+AH69+AJ69+AL69</f>
        <v>24.786000000000001</v>
      </c>
      <c r="AO69" s="283"/>
      <c r="AP69" s="425"/>
      <c r="AQ69" s="425"/>
      <c r="AR69" s="425"/>
    </row>
    <row r="70" spans="1:44" x14ac:dyDescent="0.25">
      <c r="A70" s="593"/>
      <c r="B70" s="282" t="s">
        <v>814</v>
      </c>
      <c r="C70" s="484" t="s">
        <v>813</v>
      </c>
      <c r="D70" s="484"/>
      <c r="E70" s="484">
        <v>2023</v>
      </c>
      <c r="F70" s="484">
        <v>2023</v>
      </c>
      <c r="G70" s="484"/>
      <c r="H70" s="207">
        <f t="shared" si="3"/>
        <v>0</v>
      </c>
      <c r="I70" s="207">
        <f t="shared" si="4"/>
        <v>0</v>
      </c>
      <c r="J70" s="207">
        <f t="shared" si="5"/>
        <v>0</v>
      </c>
      <c r="K70" s="207">
        <v>0</v>
      </c>
      <c r="L70" s="207">
        <v>0</v>
      </c>
      <c r="M70" s="207">
        <v>0</v>
      </c>
      <c r="N70" s="207">
        <v>0</v>
      </c>
      <c r="O70" s="207">
        <v>0</v>
      </c>
      <c r="P70" s="207">
        <f t="shared" si="6"/>
        <v>0</v>
      </c>
      <c r="Q70" s="207">
        <v>0</v>
      </c>
      <c r="R70" s="207">
        <v>0</v>
      </c>
      <c r="S70" s="207">
        <v>0</v>
      </c>
      <c r="T70" s="207">
        <f t="shared" si="8"/>
        <v>0</v>
      </c>
      <c r="U70" s="207"/>
      <c r="V70" s="207">
        <f t="shared" si="9"/>
        <v>0</v>
      </c>
      <c r="W70" s="207"/>
      <c r="X70" s="207">
        <f t="shared" si="10"/>
        <v>0</v>
      </c>
      <c r="Y70" s="207"/>
      <c r="Z70" s="207">
        <f t="shared" si="11"/>
        <v>0</v>
      </c>
      <c r="AA70" s="207">
        <f t="shared" si="12"/>
        <v>0</v>
      </c>
      <c r="AB70" s="207">
        <f t="shared" si="13"/>
        <v>0</v>
      </c>
      <c r="AC70" s="207"/>
      <c r="AD70" s="207"/>
      <c r="AE70" s="207"/>
      <c r="AF70" s="207">
        <f>'2'!BA70/1.2</f>
        <v>0</v>
      </c>
      <c r="AG70" s="207"/>
      <c r="AH70" s="207"/>
      <c r="AI70" s="207">
        <f t="shared" ref="AI70:AI73" si="65">H70</f>
        <v>0</v>
      </c>
      <c r="AJ70" s="207">
        <f>'2'!BR70/1.2</f>
        <v>0</v>
      </c>
      <c r="AK70" s="207"/>
      <c r="AL70" s="207">
        <f>'2'!CB70/1.2</f>
        <v>0</v>
      </c>
      <c r="AM70" s="207">
        <f t="shared" si="14"/>
        <v>0</v>
      </c>
      <c r="AN70" s="207">
        <f t="shared" si="15"/>
        <v>0</v>
      </c>
      <c r="AO70" s="283"/>
      <c r="AP70" s="425"/>
      <c r="AQ70" s="425"/>
      <c r="AR70" s="425"/>
    </row>
    <row r="71" spans="1:44" ht="31.5" x14ac:dyDescent="0.25">
      <c r="A71" s="593"/>
      <c r="B71" s="282" t="s">
        <v>1042</v>
      </c>
      <c r="C71" s="484" t="s">
        <v>813</v>
      </c>
      <c r="D71" s="484"/>
      <c r="E71" s="484">
        <v>2023</v>
      </c>
      <c r="F71" s="484">
        <v>2023</v>
      </c>
      <c r="G71" s="484"/>
      <c r="H71" s="207">
        <f t="shared" si="3"/>
        <v>0</v>
      </c>
      <c r="I71" s="207">
        <f t="shared" si="4"/>
        <v>0</v>
      </c>
      <c r="J71" s="207">
        <f t="shared" si="5"/>
        <v>0</v>
      </c>
      <c r="K71" s="207">
        <v>0</v>
      </c>
      <c r="L71" s="207">
        <v>0</v>
      </c>
      <c r="M71" s="207">
        <v>0</v>
      </c>
      <c r="N71" s="207">
        <v>0</v>
      </c>
      <c r="O71" s="207">
        <v>0</v>
      </c>
      <c r="P71" s="207">
        <f t="shared" si="6"/>
        <v>0</v>
      </c>
      <c r="Q71" s="207">
        <v>0</v>
      </c>
      <c r="R71" s="207">
        <v>0</v>
      </c>
      <c r="S71" s="207">
        <v>0</v>
      </c>
      <c r="T71" s="207">
        <f t="shared" si="8"/>
        <v>0</v>
      </c>
      <c r="U71" s="207"/>
      <c r="V71" s="207">
        <f t="shared" si="9"/>
        <v>0</v>
      </c>
      <c r="W71" s="207"/>
      <c r="X71" s="207">
        <f t="shared" si="10"/>
        <v>0</v>
      </c>
      <c r="Y71" s="207"/>
      <c r="Z71" s="207">
        <f t="shared" si="11"/>
        <v>0</v>
      </c>
      <c r="AA71" s="207">
        <f t="shared" si="12"/>
        <v>0</v>
      </c>
      <c r="AB71" s="207">
        <f t="shared" si="13"/>
        <v>0</v>
      </c>
      <c r="AC71" s="207"/>
      <c r="AD71" s="207"/>
      <c r="AE71" s="207"/>
      <c r="AF71" s="207">
        <f>'2'!BA71/1.2</f>
        <v>0</v>
      </c>
      <c r="AG71" s="207"/>
      <c r="AH71" s="207"/>
      <c r="AI71" s="207">
        <f t="shared" si="65"/>
        <v>0</v>
      </c>
      <c r="AJ71" s="207">
        <f>'2'!BR71/1.2</f>
        <v>0</v>
      </c>
      <c r="AK71" s="207"/>
      <c r="AL71" s="207">
        <f>'2'!CB71/1.2</f>
        <v>0</v>
      </c>
      <c r="AM71" s="207">
        <f t="shared" si="14"/>
        <v>0</v>
      </c>
      <c r="AN71" s="207">
        <f t="shared" si="15"/>
        <v>0</v>
      </c>
      <c r="AO71" s="283"/>
      <c r="AP71" s="425"/>
      <c r="AQ71" s="425"/>
      <c r="AR71" s="425"/>
    </row>
    <row r="72" spans="1:44" ht="47.25" x14ac:dyDescent="0.25">
      <c r="A72" s="593"/>
      <c r="B72" s="282" t="s">
        <v>842</v>
      </c>
      <c r="C72" s="484" t="s">
        <v>813</v>
      </c>
      <c r="D72" s="484"/>
      <c r="E72" s="484">
        <v>2023</v>
      </c>
      <c r="F72" s="484">
        <v>2023</v>
      </c>
      <c r="G72" s="484"/>
      <c r="H72" s="207">
        <f t="shared" si="3"/>
        <v>0</v>
      </c>
      <c r="I72" s="207">
        <f t="shared" si="4"/>
        <v>0</v>
      </c>
      <c r="J72" s="207">
        <f t="shared" si="5"/>
        <v>0</v>
      </c>
      <c r="K72" s="207">
        <v>0</v>
      </c>
      <c r="L72" s="207">
        <v>0</v>
      </c>
      <c r="M72" s="207">
        <v>0</v>
      </c>
      <c r="N72" s="207">
        <v>0</v>
      </c>
      <c r="O72" s="207">
        <v>0</v>
      </c>
      <c r="P72" s="207">
        <f t="shared" si="6"/>
        <v>0</v>
      </c>
      <c r="Q72" s="207">
        <v>0</v>
      </c>
      <c r="R72" s="207">
        <v>0</v>
      </c>
      <c r="S72" s="207">
        <v>0</v>
      </c>
      <c r="T72" s="207">
        <f t="shared" si="8"/>
        <v>0</v>
      </c>
      <c r="U72" s="207"/>
      <c r="V72" s="207">
        <f t="shared" si="9"/>
        <v>0</v>
      </c>
      <c r="W72" s="207"/>
      <c r="X72" s="207">
        <f t="shared" si="10"/>
        <v>0</v>
      </c>
      <c r="Y72" s="207"/>
      <c r="Z72" s="207">
        <f t="shared" si="11"/>
        <v>0</v>
      </c>
      <c r="AA72" s="207">
        <f t="shared" si="12"/>
        <v>0</v>
      </c>
      <c r="AB72" s="207">
        <f t="shared" si="13"/>
        <v>0</v>
      </c>
      <c r="AC72" s="207"/>
      <c r="AD72" s="207"/>
      <c r="AE72" s="207"/>
      <c r="AF72" s="207">
        <f>'2'!BA72/1.2</f>
        <v>0</v>
      </c>
      <c r="AG72" s="207"/>
      <c r="AH72" s="207"/>
      <c r="AI72" s="207">
        <f t="shared" si="65"/>
        <v>0</v>
      </c>
      <c r="AJ72" s="207">
        <f>'2'!BR72/1.2</f>
        <v>0</v>
      </c>
      <c r="AK72" s="207"/>
      <c r="AL72" s="207">
        <f>'2'!CB72/1.2</f>
        <v>0</v>
      </c>
      <c r="AM72" s="207">
        <f t="shared" si="14"/>
        <v>0</v>
      </c>
      <c r="AN72" s="207">
        <f t="shared" si="15"/>
        <v>0</v>
      </c>
      <c r="AO72" s="283"/>
      <c r="AP72" s="425"/>
      <c r="AQ72" s="425"/>
      <c r="AR72" s="425"/>
    </row>
    <row r="73" spans="1:44" ht="31.5" x14ac:dyDescent="0.25">
      <c r="A73" s="593"/>
      <c r="B73" s="282" t="s">
        <v>816</v>
      </c>
      <c r="C73" s="484" t="s">
        <v>813</v>
      </c>
      <c r="D73" s="484"/>
      <c r="E73" s="484">
        <v>2023</v>
      </c>
      <c r="F73" s="484">
        <v>2023</v>
      </c>
      <c r="G73" s="484"/>
      <c r="H73" s="207">
        <f t="shared" si="3"/>
        <v>0</v>
      </c>
      <c r="I73" s="207">
        <f t="shared" si="4"/>
        <v>0</v>
      </c>
      <c r="J73" s="207">
        <f t="shared" si="5"/>
        <v>0</v>
      </c>
      <c r="K73" s="207">
        <v>0</v>
      </c>
      <c r="L73" s="207">
        <v>0</v>
      </c>
      <c r="M73" s="207">
        <v>0</v>
      </c>
      <c r="N73" s="207">
        <v>0</v>
      </c>
      <c r="O73" s="207">
        <v>0</v>
      </c>
      <c r="P73" s="207">
        <f t="shared" si="6"/>
        <v>0</v>
      </c>
      <c r="Q73" s="207">
        <v>0</v>
      </c>
      <c r="R73" s="207">
        <v>0</v>
      </c>
      <c r="S73" s="207">
        <v>0</v>
      </c>
      <c r="T73" s="207">
        <f t="shared" si="8"/>
        <v>0</v>
      </c>
      <c r="U73" s="207"/>
      <c r="V73" s="207">
        <f t="shared" si="9"/>
        <v>0</v>
      </c>
      <c r="W73" s="207"/>
      <c r="X73" s="207">
        <f t="shared" si="10"/>
        <v>0</v>
      </c>
      <c r="Y73" s="207"/>
      <c r="Z73" s="207">
        <f t="shared" si="11"/>
        <v>0</v>
      </c>
      <c r="AA73" s="207">
        <f t="shared" si="12"/>
        <v>0</v>
      </c>
      <c r="AB73" s="207">
        <f t="shared" si="13"/>
        <v>0</v>
      </c>
      <c r="AC73" s="207"/>
      <c r="AD73" s="207"/>
      <c r="AE73" s="207"/>
      <c r="AF73" s="207">
        <f>'2'!BA73/1.2</f>
        <v>0</v>
      </c>
      <c r="AG73" s="207"/>
      <c r="AH73" s="207"/>
      <c r="AI73" s="207">
        <f t="shared" si="65"/>
        <v>0</v>
      </c>
      <c r="AJ73" s="207">
        <f>'2'!BR73/1.2</f>
        <v>0</v>
      </c>
      <c r="AK73" s="207"/>
      <c r="AL73" s="207">
        <f>'2'!CB73/1.2</f>
        <v>0</v>
      </c>
      <c r="AM73" s="207">
        <f t="shared" si="14"/>
        <v>0</v>
      </c>
      <c r="AN73" s="207">
        <f t="shared" si="15"/>
        <v>0</v>
      </c>
      <c r="AO73" s="283"/>
      <c r="AP73" s="425"/>
      <c r="AQ73" s="425"/>
      <c r="AR73" s="425"/>
    </row>
    <row r="74" spans="1:44" ht="47.25" x14ac:dyDescent="0.25">
      <c r="A74" s="593"/>
      <c r="B74" s="282" t="s">
        <v>1087</v>
      </c>
      <c r="C74" s="484" t="s">
        <v>813</v>
      </c>
      <c r="D74" s="484"/>
      <c r="E74" s="484">
        <v>2023</v>
      </c>
      <c r="F74" s="484">
        <v>2023</v>
      </c>
      <c r="G74" s="484"/>
      <c r="H74" s="207">
        <f t="shared" si="3"/>
        <v>5.2649999999999997</v>
      </c>
      <c r="I74" s="207">
        <f t="shared" si="4"/>
        <v>5.2649999999999997</v>
      </c>
      <c r="J74" s="207">
        <f t="shared" si="5"/>
        <v>0</v>
      </c>
      <c r="K74" s="207">
        <v>5.2649999999999997</v>
      </c>
      <c r="L74" s="207">
        <v>4.0299348697394793E-2</v>
      </c>
      <c r="M74" s="207">
        <v>1.0546827289489855</v>
      </c>
      <c r="N74" s="207">
        <v>4.1700179223536198</v>
      </c>
      <c r="O74" s="207">
        <v>0</v>
      </c>
      <c r="P74" s="207">
        <f t="shared" si="6"/>
        <v>5.2649999999999997</v>
      </c>
      <c r="Q74" s="207">
        <v>4.0299348697394793E-2</v>
      </c>
      <c r="R74" s="207">
        <v>1.0546827289489855</v>
      </c>
      <c r="S74" s="207">
        <v>4.1700179223536198</v>
      </c>
      <c r="T74" s="207">
        <f t="shared" si="8"/>
        <v>0</v>
      </c>
      <c r="U74" s="207"/>
      <c r="V74" s="207">
        <f t="shared" si="9"/>
        <v>5.2649999999999997</v>
      </c>
      <c r="W74" s="207"/>
      <c r="X74" s="207">
        <f t="shared" si="10"/>
        <v>5.2649999999999997</v>
      </c>
      <c r="Y74" s="207"/>
      <c r="Z74" s="207">
        <f t="shared" si="11"/>
        <v>5.2649999999999997</v>
      </c>
      <c r="AA74" s="207">
        <f t="shared" si="12"/>
        <v>5.2649999999999997</v>
      </c>
      <c r="AB74" s="207">
        <f t="shared" si="13"/>
        <v>5.2649999999999997</v>
      </c>
      <c r="AC74" s="207"/>
      <c r="AD74" s="207"/>
      <c r="AE74" s="207"/>
      <c r="AF74" s="207">
        <f>'2'!BA74/1.2</f>
        <v>0</v>
      </c>
      <c r="AG74" s="207"/>
      <c r="AH74" s="207"/>
      <c r="AI74" s="207">
        <f>H74</f>
        <v>5.2649999999999997</v>
      </c>
      <c r="AJ74" s="207">
        <f>'2'!BR74/1.2</f>
        <v>5.2649999999999997</v>
      </c>
      <c r="AK74" s="207"/>
      <c r="AL74" s="207">
        <f>'2'!CB74/1.2</f>
        <v>0</v>
      </c>
      <c r="AM74" s="207">
        <f t="shared" si="14"/>
        <v>5.2649999999999997</v>
      </c>
      <c r="AN74" s="207">
        <f t="shared" si="15"/>
        <v>5.2649999999999997</v>
      </c>
      <c r="AO74" s="283"/>
      <c r="AP74" s="425"/>
      <c r="AQ74" s="425"/>
      <c r="AR74" s="425"/>
    </row>
    <row r="75" spans="1:44" ht="31.5" x14ac:dyDescent="0.25">
      <c r="A75" s="593"/>
      <c r="B75" s="282" t="str">
        <f>'2'!B75</f>
        <v>Установка КТП взамен существующей ТП-130 с переводом нагрузок</v>
      </c>
      <c r="C75" s="544" t="str">
        <f>'2'!C75</f>
        <v>N</v>
      </c>
      <c r="D75" s="544"/>
      <c r="E75" s="544">
        <f>'2'!E75</f>
        <v>2023</v>
      </c>
      <c r="F75" s="544">
        <f>'2'!F75</f>
        <v>2023</v>
      </c>
      <c r="G75" s="544"/>
      <c r="H75" s="207">
        <f t="shared" si="3"/>
        <v>2.7</v>
      </c>
      <c r="I75" s="207">
        <f t="shared" ref="I75" si="66">P75</f>
        <v>2.7</v>
      </c>
      <c r="J75" s="207">
        <f t="shared" ref="J75" si="67">AD75</f>
        <v>0</v>
      </c>
      <c r="K75" s="207">
        <v>2.7</v>
      </c>
      <c r="L75" s="207">
        <v>1.9303885548875532E-2</v>
      </c>
      <c r="M75" s="207">
        <v>0.50520604794099555</v>
      </c>
      <c r="N75" s="207">
        <v>1.9974900665101289</v>
      </c>
      <c r="O75" s="207">
        <v>0.17800000000000038</v>
      </c>
      <c r="P75" s="207">
        <f t="shared" ref="P75" si="68">AN75</f>
        <v>2.7</v>
      </c>
      <c r="Q75" s="207">
        <v>1.9303885548875532E-2</v>
      </c>
      <c r="R75" s="207">
        <v>0.50520604794099555</v>
      </c>
      <c r="S75" s="207">
        <v>1.9974900665101289</v>
      </c>
      <c r="T75" s="207">
        <f t="shared" ref="T75" si="69">P75-Q75-R75-S75</f>
        <v>0.17800000000000038</v>
      </c>
      <c r="U75" s="207"/>
      <c r="V75" s="207">
        <f t="shared" ref="V75" si="70">K75-AD75</f>
        <v>2.7</v>
      </c>
      <c r="W75" s="207"/>
      <c r="X75" s="207">
        <f t="shared" ref="X75" si="71">V75-AF75</f>
        <v>2.7</v>
      </c>
      <c r="Y75" s="207"/>
      <c r="Z75" s="207">
        <f t="shared" ref="Z75" si="72">P75-AD75-AF75</f>
        <v>2.7</v>
      </c>
      <c r="AA75" s="207"/>
      <c r="AB75" s="207">
        <f t="shared" si="13"/>
        <v>2.7</v>
      </c>
      <c r="AC75" s="207"/>
      <c r="AD75" s="207"/>
      <c r="AE75" s="207"/>
      <c r="AF75" s="207">
        <f>'2'!BA75/1.2</f>
        <v>0</v>
      </c>
      <c r="AG75" s="207"/>
      <c r="AH75" s="207"/>
      <c r="AI75" s="207">
        <f>H75</f>
        <v>2.7</v>
      </c>
      <c r="AJ75" s="207">
        <f>'2'!BR75/1.2</f>
        <v>2.7</v>
      </c>
      <c r="AK75" s="207"/>
      <c r="AL75" s="207">
        <f>'2'!CB75/1.2</f>
        <v>0</v>
      </c>
      <c r="AM75" s="207">
        <f t="shared" ref="AM75" si="73">AC75+AE75+AG75+AI75+AK75</f>
        <v>2.7</v>
      </c>
      <c r="AN75" s="207">
        <f t="shared" ref="AN75" si="74">AC75+AE75+AH75+AJ75+AL75</f>
        <v>2.7</v>
      </c>
      <c r="AO75" s="283"/>
      <c r="AP75" s="425"/>
      <c r="AQ75" s="425"/>
      <c r="AR75" s="425"/>
    </row>
    <row r="76" spans="1:44" ht="63" x14ac:dyDescent="0.25">
      <c r="A76" s="593"/>
      <c r="B76" s="282" t="str">
        <f>'2'!B76</f>
        <v>Разработка проектно-сметной документации "Установка КТП взамен существующей КТП-150 с переводом нагрузок" (п.Гидромеханизации)</v>
      </c>
      <c r="C76" s="600" t="str">
        <f>'2'!C76</f>
        <v>N</v>
      </c>
      <c r="D76" s="600"/>
      <c r="E76" s="600">
        <f>'2'!E76</f>
        <v>2023</v>
      </c>
      <c r="F76" s="600">
        <f>'2'!F76</f>
        <v>2023</v>
      </c>
      <c r="G76" s="600"/>
      <c r="H76" s="207">
        <f t="shared" si="3"/>
        <v>0.39240000000000003</v>
      </c>
      <c r="I76" s="207">
        <f t="shared" ref="I76:I77" si="75">P76</f>
        <v>0.39240000000000003</v>
      </c>
      <c r="J76" s="207">
        <f t="shared" ref="J76:J77" si="76">AD76</f>
        <v>0</v>
      </c>
      <c r="K76" s="207">
        <v>0.39240000000000003</v>
      </c>
      <c r="L76" s="207">
        <v>0.39240000000000003</v>
      </c>
      <c r="M76" s="207">
        <v>0</v>
      </c>
      <c r="N76" s="207">
        <v>0</v>
      </c>
      <c r="O76" s="207">
        <v>0</v>
      </c>
      <c r="P76" s="207">
        <f t="shared" ref="P76:P77" si="77">AN76</f>
        <v>0.39240000000000003</v>
      </c>
      <c r="Q76" s="207">
        <f>P76</f>
        <v>0.39240000000000003</v>
      </c>
      <c r="R76" s="207">
        <v>0</v>
      </c>
      <c r="S76" s="207">
        <v>0</v>
      </c>
      <c r="T76" s="207">
        <v>0</v>
      </c>
      <c r="U76" s="207"/>
      <c r="V76" s="207">
        <f t="shared" ref="V76:V77" si="78">K76-AD76</f>
        <v>0.39240000000000003</v>
      </c>
      <c r="W76" s="207"/>
      <c r="X76" s="207">
        <f t="shared" ref="X76:X77" si="79">V76-AF76</f>
        <v>0.39240000000000003</v>
      </c>
      <c r="Y76" s="207"/>
      <c r="Z76" s="207">
        <f t="shared" ref="Z76:Z77" si="80">P76-AD76-AF76</f>
        <v>0.39240000000000003</v>
      </c>
      <c r="AA76" s="207"/>
      <c r="AB76" s="207">
        <f t="shared" ref="AB76:AB77" si="81">P76</f>
        <v>0.39240000000000003</v>
      </c>
      <c r="AC76" s="207"/>
      <c r="AD76" s="207"/>
      <c r="AE76" s="207"/>
      <c r="AF76" s="207">
        <f>'2'!BA76/1.2</f>
        <v>0</v>
      </c>
      <c r="AG76" s="207"/>
      <c r="AH76" s="207"/>
      <c r="AI76" s="207">
        <f t="shared" ref="AI76:AI77" si="82">H76</f>
        <v>0.39240000000000003</v>
      </c>
      <c r="AJ76" s="207">
        <f>'2'!BR76/1.2</f>
        <v>0.39240000000000003</v>
      </c>
      <c r="AK76" s="207"/>
      <c r="AL76" s="207">
        <f>'2'!CB76/1.2</f>
        <v>0</v>
      </c>
      <c r="AM76" s="207">
        <f t="shared" ref="AM76:AM77" si="83">AC76+AE76+AG76+AI76+AK76</f>
        <v>0.39240000000000003</v>
      </c>
      <c r="AN76" s="207">
        <f t="shared" ref="AN76:AN77" si="84">AC76+AE76+AH76+AJ76+AL76</f>
        <v>0.39240000000000003</v>
      </c>
      <c r="AO76" s="283"/>
      <c r="AP76" s="425"/>
      <c r="AQ76" s="425"/>
      <c r="AR76" s="425"/>
    </row>
    <row r="77" spans="1:44" ht="63" x14ac:dyDescent="0.25">
      <c r="A77" s="593"/>
      <c r="B77" s="282" t="str">
        <f>'2'!B77</f>
        <v>Разработка проектно-сметной документации  "Строительство КЛ-6,0кВ РП8-КТП150 с участком ГНБ" (п.Гидромеханизации)</v>
      </c>
      <c r="C77" s="600" t="str">
        <f>'2'!C77</f>
        <v>N</v>
      </c>
      <c r="D77" s="600"/>
      <c r="E77" s="600">
        <f>'2'!E77</f>
        <v>2023</v>
      </c>
      <c r="F77" s="600">
        <f>'2'!F77</f>
        <v>2023</v>
      </c>
      <c r="G77" s="600"/>
      <c r="H77" s="207">
        <f t="shared" si="3"/>
        <v>1.5983700000000001</v>
      </c>
      <c r="I77" s="207">
        <f t="shared" si="75"/>
        <v>1.5983700000000001</v>
      </c>
      <c r="J77" s="207">
        <f t="shared" si="76"/>
        <v>0</v>
      </c>
      <c r="K77" s="207">
        <v>1.5983700000000001</v>
      </c>
      <c r="L77" s="207">
        <v>1.5983700000000001</v>
      </c>
      <c r="M77" s="207">
        <v>0</v>
      </c>
      <c r="N77" s="207">
        <v>0</v>
      </c>
      <c r="O77" s="207">
        <v>0</v>
      </c>
      <c r="P77" s="207">
        <f t="shared" si="77"/>
        <v>1.5983700000000001</v>
      </c>
      <c r="Q77" s="207">
        <f>P77</f>
        <v>1.5983700000000001</v>
      </c>
      <c r="R77" s="207">
        <v>0</v>
      </c>
      <c r="S77" s="207">
        <v>0</v>
      </c>
      <c r="T77" s="207">
        <v>0</v>
      </c>
      <c r="U77" s="207"/>
      <c r="V77" s="207">
        <f t="shared" si="78"/>
        <v>1.5983700000000001</v>
      </c>
      <c r="W77" s="207"/>
      <c r="X77" s="207">
        <f t="shared" si="79"/>
        <v>1.5983700000000001</v>
      </c>
      <c r="Y77" s="207"/>
      <c r="Z77" s="207">
        <f t="shared" si="80"/>
        <v>1.5983700000000001</v>
      </c>
      <c r="AA77" s="207"/>
      <c r="AB77" s="207">
        <f t="shared" si="81"/>
        <v>1.5983700000000001</v>
      </c>
      <c r="AC77" s="207"/>
      <c r="AD77" s="207"/>
      <c r="AE77" s="207"/>
      <c r="AF77" s="207">
        <f>'2'!BA77/1.2</f>
        <v>0</v>
      </c>
      <c r="AG77" s="207"/>
      <c r="AH77" s="207"/>
      <c r="AI77" s="207">
        <f t="shared" si="82"/>
        <v>1.5983700000000001</v>
      </c>
      <c r="AJ77" s="207">
        <f>'2'!BR77/1.2</f>
        <v>1.5983700000000001</v>
      </c>
      <c r="AK77" s="207"/>
      <c r="AL77" s="207">
        <f>'2'!CB77/1.2</f>
        <v>0</v>
      </c>
      <c r="AM77" s="207">
        <f t="shared" si="83"/>
        <v>1.5983700000000001</v>
      </c>
      <c r="AN77" s="207">
        <f t="shared" si="84"/>
        <v>1.5983700000000001</v>
      </c>
      <c r="AO77" s="283"/>
      <c r="AP77" s="425"/>
      <c r="AQ77" s="425"/>
      <c r="AR77" s="425"/>
    </row>
    <row r="78" spans="1:44" ht="19.5" customHeight="1" x14ac:dyDescent="0.25">
      <c r="A78" s="593"/>
      <c r="B78" s="282" t="s">
        <v>1058</v>
      </c>
      <c r="C78" s="484" t="s">
        <v>817</v>
      </c>
      <c r="D78" s="484"/>
      <c r="E78" s="484">
        <v>2024</v>
      </c>
      <c r="F78" s="484">
        <v>2024</v>
      </c>
      <c r="G78" s="484"/>
      <c r="H78" s="207">
        <f t="shared" si="3"/>
        <v>0</v>
      </c>
      <c r="I78" s="207">
        <f t="shared" si="4"/>
        <v>0</v>
      </c>
      <c r="J78" s="207">
        <f t="shared" si="5"/>
        <v>0</v>
      </c>
      <c r="K78" s="207">
        <v>0</v>
      </c>
      <c r="L78" s="207">
        <v>0</v>
      </c>
      <c r="M78" s="207">
        <v>0</v>
      </c>
      <c r="N78" s="207">
        <v>0</v>
      </c>
      <c r="O78" s="207">
        <v>0</v>
      </c>
      <c r="P78" s="207">
        <f t="shared" si="6"/>
        <v>0</v>
      </c>
      <c r="Q78" s="207">
        <v>0</v>
      </c>
      <c r="R78" s="207">
        <v>0</v>
      </c>
      <c r="S78" s="207">
        <v>0</v>
      </c>
      <c r="T78" s="207">
        <f t="shared" si="8"/>
        <v>0</v>
      </c>
      <c r="U78" s="207"/>
      <c r="V78" s="207">
        <f t="shared" si="9"/>
        <v>0</v>
      </c>
      <c r="W78" s="207"/>
      <c r="X78" s="207">
        <f t="shared" si="10"/>
        <v>0</v>
      </c>
      <c r="Y78" s="207"/>
      <c r="Z78" s="207">
        <f t="shared" si="11"/>
        <v>0</v>
      </c>
      <c r="AA78" s="207">
        <f t="shared" si="12"/>
        <v>0</v>
      </c>
      <c r="AB78" s="207">
        <f t="shared" si="13"/>
        <v>0</v>
      </c>
      <c r="AC78" s="207"/>
      <c r="AD78" s="207"/>
      <c r="AE78" s="207"/>
      <c r="AF78" s="207">
        <f>'2'!BA78/1.2</f>
        <v>0</v>
      </c>
      <c r="AG78" s="207"/>
      <c r="AH78" s="207"/>
      <c r="AI78" s="207"/>
      <c r="AJ78" s="207">
        <f>'2'!BR78/1.2</f>
        <v>0</v>
      </c>
      <c r="AK78" s="207">
        <f>H78</f>
        <v>0</v>
      </c>
      <c r="AL78" s="207">
        <f>'2'!CB78/1.2</f>
        <v>0</v>
      </c>
      <c r="AM78" s="207">
        <f t="shared" si="14"/>
        <v>0</v>
      </c>
      <c r="AN78" s="207">
        <f t="shared" si="15"/>
        <v>0</v>
      </c>
      <c r="AO78" s="283"/>
      <c r="AP78" s="425"/>
      <c r="AQ78" s="425"/>
      <c r="AR78" s="425"/>
    </row>
    <row r="79" spans="1:44" ht="47.25" x14ac:dyDescent="0.25">
      <c r="A79" s="593"/>
      <c r="B79" s="282" t="s">
        <v>1079</v>
      </c>
      <c r="C79" s="484" t="s">
        <v>817</v>
      </c>
      <c r="D79" s="484"/>
      <c r="E79" s="484">
        <v>2024</v>
      </c>
      <c r="F79" s="484">
        <v>2024</v>
      </c>
      <c r="G79" s="484"/>
      <c r="H79" s="207">
        <f t="shared" si="3"/>
        <v>0</v>
      </c>
      <c r="I79" s="207">
        <f t="shared" si="4"/>
        <v>0</v>
      </c>
      <c r="J79" s="207">
        <f t="shared" si="5"/>
        <v>0</v>
      </c>
      <c r="K79" s="207">
        <v>0</v>
      </c>
      <c r="L79" s="207">
        <v>0</v>
      </c>
      <c r="M79" s="207">
        <v>0</v>
      </c>
      <c r="N79" s="207">
        <v>0</v>
      </c>
      <c r="O79" s="207">
        <v>0</v>
      </c>
      <c r="P79" s="207">
        <f t="shared" si="6"/>
        <v>0</v>
      </c>
      <c r="Q79" s="207">
        <v>0</v>
      </c>
      <c r="R79" s="207">
        <v>0</v>
      </c>
      <c r="S79" s="207">
        <v>0</v>
      </c>
      <c r="T79" s="207">
        <f t="shared" si="8"/>
        <v>0</v>
      </c>
      <c r="U79" s="207"/>
      <c r="V79" s="207">
        <f t="shared" si="9"/>
        <v>0</v>
      </c>
      <c r="W79" s="207"/>
      <c r="X79" s="207">
        <f t="shared" si="10"/>
        <v>0</v>
      </c>
      <c r="Y79" s="207"/>
      <c r="Z79" s="207">
        <f t="shared" si="11"/>
        <v>0</v>
      </c>
      <c r="AA79" s="207">
        <f t="shared" si="12"/>
        <v>0</v>
      </c>
      <c r="AB79" s="207">
        <f t="shared" si="13"/>
        <v>0</v>
      </c>
      <c r="AC79" s="207"/>
      <c r="AD79" s="207"/>
      <c r="AE79" s="207"/>
      <c r="AF79" s="207">
        <v>0</v>
      </c>
      <c r="AG79" s="207"/>
      <c r="AH79" s="207"/>
      <c r="AI79" s="207"/>
      <c r="AJ79" s="207">
        <v>0</v>
      </c>
      <c r="AK79" s="207">
        <f>H79</f>
        <v>0</v>
      </c>
      <c r="AL79" s="207">
        <v>0</v>
      </c>
      <c r="AM79" s="207">
        <f t="shared" si="14"/>
        <v>0</v>
      </c>
      <c r="AN79" s="207">
        <f t="shared" si="15"/>
        <v>0</v>
      </c>
      <c r="AO79" s="283"/>
      <c r="AP79" s="425"/>
      <c r="AQ79" s="425"/>
      <c r="AR79" s="425"/>
    </row>
    <row r="80" spans="1:44" ht="31.5" x14ac:dyDescent="0.25">
      <c r="A80" s="593"/>
      <c r="B80" s="282" t="str">
        <f>'2'!B80</f>
        <v>Реконструкция ТП-11 с заменой оборудования и переводом нагрузок</v>
      </c>
      <c r="C80" s="484" t="s">
        <v>817</v>
      </c>
      <c r="D80" s="484"/>
      <c r="E80" s="484">
        <v>2024</v>
      </c>
      <c r="F80" s="484">
        <v>2024</v>
      </c>
      <c r="G80" s="484"/>
      <c r="H80" s="207">
        <f t="shared" si="3"/>
        <v>4.5789999999999997</v>
      </c>
      <c r="I80" s="207">
        <f t="shared" si="4"/>
        <v>4.5789999999999997</v>
      </c>
      <c r="J80" s="207">
        <f t="shared" si="5"/>
        <v>0</v>
      </c>
      <c r="K80" s="207">
        <v>4.5789999999999997</v>
      </c>
      <c r="L80" s="207">
        <v>3.5048569360944117E-2</v>
      </c>
      <c r="M80" s="207">
        <v>0.91726347879532844</v>
      </c>
      <c r="N80" s="207">
        <v>3.6266879518437274</v>
      </c>
      <c r="O80" s="207">
        <v>0</v>
      </c>
      <c r="P80" s="207">
        <f t="shared" si="6"/>
        <v>4.5789999999999997</v>
      </c>
      <c r="Q80" s="207">
        <v>3.5048569360944117E-2</v>
      </c>
      <c r="R80" s="207">
        <v>0.91726347879532844</v>
      </c>
      <c r="S80" s="207">
        <v>3.6266879518437274</v>
      </c>
      <c r="T80" s="207">
        <f t="shared" si="8"/>
        <v>0</v>
      </c>
      <c r="U80" s="207"/>
      <c r="V80" s="207">
        <f t="shared" si="9"/>
        <v>4.5789999999999997</v>
      </c>
      <c r="W80" s="207"/>
      <c r="X80" s="207">
        <f t="shared" si="10"/>
        <v>4.5789999999999997</v>
      </c>
      <c r="Y80" s="207"/>
      <c r="Z80" s="207">
        <f t="shared" si="11"/>
        <v>4.5789999999999997</v>
      </c>
      <c r="AA80" s="207">
        <f t="shared" si="12"/>
        <v>4.5789999999999997</v>
      </c>
      <c r="AB80" s="207">
        <f t="shared" si="13"/>
        <v>4.5789999999999997</v>
      </c>
      <c r="AC80" s="207"/>
      <c r="AD80" s="207"/>
      <c r="AE80" s="207"/>
      <c r="AF80" s="207">
        <f>'2'!BA80/1.2</f>
        <v>0</v>
      </c>
      <c r="AG80" s="207"/>
      <c r="AH80" s="207"/>
      <c r="AI80" s="207"/>
      <c r="AJ80" s="207">
        <f>'2'!BR80/1.2</f>
        <v>0</v>
      </c>
      <c r="AK80" s="207">
        <f t="shared" ref="AK80:AK87" si="85">H80</f>
        <v>4.5789999999999997</v>
      </c>
      <c r="AL80" s="207">
        <f>'2'!CB80/1.2</f>
        <v>4.5789999999999997</v>
      </c>
      <c r="AM80" s="207">
        <f t="shared" si="14"/>
        <v>4.5789999999999997</v>
      </c>
      <c r="AN80" s="207">
        <f t="shared" si="15"/>
        <v>4.5789999999999997</v>
      </c>
      <c r="AO80" s="283"/>
      <c r="AP80" s="425"/>
      <c r="AQ80" s="425"/>
      <c r="AR80" s="425"/>
    </row>
    <row r="81" spans="1:44" ht="31.5" x14ac:dyDescent="0.25">
      <c r="A81" s="593"/>
      <c r="B81" s="282" t="s">
        <v>846</v>
      </c>
      <c r="C81" s="484" t="s">
        <v>817</v>
      </c>
      <c r="D81" s="484"/>
      <c r="E81" s="484">
        <v>2024</v>
      </c>
      <c r="F81" s="484">
        <v>2024</v>
      </c>
      <c r="G81" s="484"/>
      <c r="H81" s="207">
        <f t="shared" si="3"/>
        <v>0</v>
      </c>
      <c r="I81" s="207">
        <f t="shared" si="4"/>
        <v>0</v>
      </c>
      <c r="J81" s="207">
        <f t="shared" si="5"/>
        <v>0</v>
      </c>
      <c r="K81" s="207">
        <v>0</v>
      </c>
      <c r="L81" s="207">
        <v>0</v>
      </c>
      <c r="M81" s="207">
        <v>0</v>
      </c>
      <c r="N81" s="207">
        <v>0</v>
      </c>
      <c r="O81" s="207">
        <v>0</v>
      </c>
      <c r="P81" s="207">
        <f t="shared" si="6"/>
        <v>0</v>
      </c>
      <c r="Q81" s="207">
        <v>0</v>
      </c>
      <c r="R81" s="207">
        <v>0</v>
      </c>
      <c r="S81" s="207">
        <v>0</v>
      </c>
      <c r="T81" s="207">
        <f t="shared" si="8"/>
        <v>0</v>
      </c>
      <c r="U81" s="207"/>
      <c r="V81" s="207">
        <f t="shared" si="9"/>
        <v>0</v>
      </c>
      <c r="W81" s="207"/>
      <c r="X81" s="207">
        <f t="shared" si="10"/>
        <v>0</v>
      </c>
      <c r="Y81" s="207"/>
      <c r="Z81" s="207">
        <f t="shared" si="11"/>
        <v>0</v>
      </c>
      <c r="AA81" s="207">
        <f t="shared" si="12"/>
        <v>0</v>
      </c>
      <c r="AB81" s="207">
        <f t="shared" si="13"/>
        <v>0</v>
      </c>
      <c r="AC81" s="207"/>
      <c r="AD81" s="207"/>
      <c r="AE81" s="207"/>
      <c r="AF81" s="207">
        <f>'2'!BA81/1.2</f>
        <v>0</v>
      </c>
      <c r="AG81" s="207"/>
      <c r="AH81" s="207"/>
      <c r="AI81" s="207"/>
      <c r="AJ81" s="207">
        <f>'2'!BR81/1.2</f>
        <v>0</v>
      </c>
      <c r="AK81" s="207">
        <f t="shared" si="85"/>
        <v>0</v>
      </c>
      <c r="AL81" s="207">
        <f>'2'!CB81/1.2</f>
        <v>0</v>
      </c>
      <c r="AM81" s="207">
        <f t="shared" si="14"/>
        <v>0</v>
      </c>
      <c r="AN81" s="207">
        <f t="shared" si="15"/>
        <v>0</v>
      </c>
      <c r="AO81" s="283"/>
      <c r="AP81" s="425"/>
      <c r="AQ81" s="425"/>
      <c r="AR81" s="425"/>
    </row>
    <row r="82" spans="1:44" ht="31.5" x14ac:dyDescent="0.25">
      <c r="A82" s="593"/>
      <c r="B82" s="282" t="str">
        <f>'2'!B82</f>
        <v>Установка  КТП  взамен существующей ТП-345 с переводом нагрузок</v>
      </c>
      <c r="C82" s="484" t="s">
        <v>817</v>
      </c>
      <c r="D82" s="484"/>
      <c r="E82" s="484">
        <v>2024</v>
      </c>
      <c r="F82" s="484">
        <v>2024</v>
      </c>
      <c r="G82" s="484"/>
      <c r="H82" s="207">
        <f t="shared" si="3"/>
        <v>4.7530000000000001</v>
      </c>
      <c r="I82" s="207">
        <f t="shared" si="4"/>
        <v>4.7530000000000001</v>
      </c>
      <c r="J82" s="207">
        <f t="shared" si="5"/>
        <v>0</v>
      </c>
      <c r="K82" s="207">
        <v>4.7530000000000001</v>
      </c>
      <c r="L82" s="207">
        <v>3.6380399688265425E-2</v>
      </c>
      <c r="M82" s="207">
        <v>0.9521190903503377</v>
      </c>
      <c r="N82" s="207">
        <v>3.7645005099613975</v>
      </c>
      <c r="O82" s="207">
        <v>0</v>
      </c>
      <c r="P82" s="207">
        <f t="shared" si="6"/>
        <v>4.7530000000000001</v>
      </c>
      <c r="Q82" s="207">
        <v>3.6380399688265425E-2</v>
      </c>
      <c r="R82" s="207">
        <v>0.9521190903503377</v>
      </c>
      <c r="S82" s="207">
        <v>3.7645005099613975</v>
      </c>
      <c r="T82" s="207">
        <f t="shared" si="8"/>
        <v>0</v>
      </c>
      <c r="U82" s="207"/>
      <c r="V82" s="207">
        <f t="shared" si="9"/>
        <v>4.7530000000000001</v>
      </c>
      <c r="W82" s="207"/>
      <c r="X82" s="207">
        <f t="shared" si="10"/>
        <v>4.7530000000000001</v>
      </c>
      <c r="Y82" s="207"/>
      <c r="Z82" s="207">
        <f t="shared" si="11"/>
        <v>4.7530000000000001</v>
      </c>
      <c r="AA82" s="207">
        <f t="shared" si="12"/>
        <v>4.7530000000000001</v>
      </c>
      <c r="AB82" s="207">
        <f t="shared" si="13"/>
        <v>4.7530000000000001</v>
      </c>
      <c r="AC82" s="207"/>
      <c r="AD82" s="207"/>
      <c r="AE82" s="207"/>
      <c r="AF82" s="207">
        <f>'2'!BA82/1.2</f>
        <v>0</v>
      </c>
      <c r="AG82" s="207"/>
      <c r="AH82" s="207"/>
      <c r="AI82" s="207"/>
      <c r="AJ82" s="207">
        <f>'2'!BR82/1.2</f>
        <v>0</v>
      </c>
      <c r="AK82" s="207">
        <f t="shared" si="85"/>
        <v>4.7530000000000001</v>
      </c>
      <c r="AL82" s="207">
        <f>'2'!CB82/1.2</f>
        <v>4.7530000000000001</v>
      </c>
      <c r="AM82" s="207">
        <f t="shared" si="14"/>
        <v>4.7530000000000001</v>
      </c>
      <c r="AN82" s="207">
        <f t="shared" si="15"/>
        <v>4.7530000000000001</v>
      </c>
      <c r="AO82" s="283"/>
      <c r="AP82" s="425"/>
      <c r="AQ82" s="425"/>
      <c r="AR82" s="425"/>
    </row>
    <row r="83" spans="1:44" ht="47.25" x14ac:dyDescent="0.25">
      <c r="A83" s="593"/>
      <c r="B83" s="282" t="str">
        <f>'2'!B83</f>
        <v>Реконструкция ТП-25 с заменой оборудования РУ-6кВ и переводом нагрузок</v>
      </c>
      <c r="C83" s="484" t="s">
        <v>817</v>
      </c>
      <c r="D83" s="484"/>
      <c r="E83" s="484">
        <v>2024</v>
      </c>
      <c r="F83" s="484">
        <v>2024</v>
      </c>
      <c r="G83" s="484"/>
      <c r="H83" s="207">
        <f t="shared" si="3"/>
        <v>1.728</v>
      </c>
      <c r="I83" s="207">
        <f t="shared" si="4"/>
        <v>1.728</v>
      </c>
      <c r="J83" s="207">
        <f t="shared" si="5"/>
        <v>0</v>
      </c>
      <c r="K83" s="207">
        <v>1.728</v>
      </c>
      <c r="L83" s="207">
        <v>1.3226452905811625E-2</v>
      </c>
      <c r="M83" s="207">
        <v>0.34615228027043626</v>
      </c>
      <c r="N83" s="207">
        <v>1.3686212668237521</v>
      </c>
      <c r="O83" s="207">
        <v>0</v>
      </c>
      <c r="P83" s="207">
        <f t="shared" si="6"/>
        <v>1.728</v>
      </c>
      <c r="Q83" s="207">
        <v>1.3226452905811625E-2</v>
      </c>
      <c r="R83" s="207">
        <v>0.34615228027043626</v>
      </c>
      <c r="S83" s="207">
        <v>1.3686212668237521</v>
      </c>
      <c r="T83" s="207">
        <f t="shared" si="8"/>
        <v>0</v>
      </c>
      <c r="U83" s="207"/>
      <c r="V83" s="207">
        <f t="shared" si="9"/>
        <v>1.728</v>
      </c>
      <c r="W83" s="207"/>
      <c r="X83" s="207">
        <f t="shared" si="10"/>
        <v>1.728</v>
      </c>
      <c r="Y83" s="207"/>
      <c r="Z83" s="207">
        <f t="shared" si="11"/>
        <v>1.728</v>
      </c>
      <c r="AA83" s="207">
        <f t="shared" si="12"/>
        <v>1.728</v>
      </c>
      <c r="AB83" s="207">
        <f t="shared" si="13"/>
        <v>1.728</v>
      </c>
      <c r="AC83" s="207"/>
      <c r="AD83" s="207"/>
      <c r="AE83" s="207"/>
      <c r="AF83" s="207">
        <f>'2'!BA83/1.2</f>
        <v>0</v>
      </c>
      <c r="AG83" s="207"/>
      <c r="AH83" s="207"/>
      <c r="AI83" s="207"/>
      <c r="AJ83" s="207">
        <f>'2'!BR83/1.2</f>
        <v>0</v>
      </c>
      <c r="AK83" s="207">
        <f t="shared" si="85"/>
        <v>1.728</v>
      </c>
      <c r="AL83" s="207">
        <f>'2'!CB83/1.2</f>
        <v>1.728</v>
      </c>
      <c r="AM83" s="207">
        <f t="shared" si="14"/>
        <v>1.728</v>
      </c>
      <c r="AN83" s="207">
        <f t="shared" si="15"/>
        <v>1.728</v>
      </c>
      <c r="AO83" s="283"/>
      <c r="AP83" s="425"/>
      <c r="AQ83" s="425"/>
      <c r="AR83" s="425"/>
    </row>
    <row r="84" spans="1:44" ht="31.5" x14ac:dyDescent="0.25">
      <c r="A84" s="593"/>
      <c r="B84" s="282" t="str">
        <f>'2'!B84</f>
        <v>Замена оборудования РУ-6кВ ТП-55 с переводом нагрузок</v>
      </c>
      <c r="C84" s="539" t="s">
        <v>817</v>
      </c>
      <c r="D84" s="539"/>
      <c r="E84" s="539">
        <v>2024</v>
      </c>
      <c r="F84" s="539">
        <v>2024</v>
      </c>
      <c r="G84" s="539"/>
      <c r="H84" s="207">
        <f t="shared" ref="H84:H86" si="86">K84</f>
        <v>7.2709999999999999</v>
      </c>
      <c r="I84" s="207">
        <f t="shared" ref="I84:I86" si="87">P84</f>
        <v>7.2709999999999999</v>
      </c>
      <c r="J84" s="207">
        <f t="shared" ref="J84:J86" si="88">AD84</f>
        <v>0</v>
      </c>
      <c r="K84" s="207">
        <v>7.2709999999999999</v>
      </c>
      <c r="L84" s="207">
        <v>5.5653668448007128E-2</v>
      </c>
      <c r="M84" s="207">
        <v>1.4565238598647814</v>
      </c>
      <c r="N84" s="207">
        <v>5.7588224716872105</v>
      </c>
      <c r="O84" s="207">
        <v>0</v>
      </c>
      <c r="P84" s="207">
        <f t="shared" si="6"/>
        <v>7.2709999999999999</v>
      </c>
      <c r="Q84" s="207">
        <v>5.5653668448007128E-2</v>
      </c>
      <c r="R84" s="207">
        <v>1.4565238598647814</v>
      </c>
      <c r="S84" s="207">
        <v>5.7588224716872105</v>
      </c>
      <c r="T84" s="207">
        <f t="shared" si="8"/>
        <v>0</v>
      </c>
      <c r="U84" s="207"/>
      <c r="V84" s="207">
        <f t="shared" si="9"/>
        <v>7.2709999999999999</v>
      </c>
      <c r="W84" s="207"/>
      <c r="X84" s="207">
        <f t="shared" si="10"/>
        <v>7.2709999999999999</v>
      </c>
      <c r="Y84" s="207"/>
      <c r="Z84" s="207">
        <f t="shared" si="11"/>
        <v>7.2709999999999999</v>
      </c>
      <c r="AA84" s="207"/>
      <c r="AB84" s="207">
        <f t="shared" si="13"/>
        <v>7.2709999999999999</v>
      </c>
      <c r="AC84" s="207"/>
      <c r="AD84" s="207"/>
      <c r="AE84" s="207"/>
      <c r="AF84" s="207">
        <f>'2'!BA84/1.2</f>
        <v>0</v>
      </c>
      <c r="AG84" s="207"/>
      <c r="AH84" s="207"/>
      <c r="AI84" s="207"/>
      <c r="AJ84" s="207">
        <f>'2'!BR84/1.2</f>
        <v>0</v>
      </c>
      <c r="AK84" s="207">
        <f t="shared" si="85"/>
        <v>7.2709999999999999</v>
      </c>
      <c r="AL84" s="207">
        <f>'2'!CB84/1.2</f>
        <v>7.2709999999999999</v>
      </c>
      <c r="AM84" s="207">
        <f t="shared" si="14"/>
        <v>7.2709999999999999</v>
      </c>
      <c r="AN84" s="207">
        <f t="shared" si="15"/>
        <v>7.2709999999999999</v>
      </c>
      <c r="AO84" s="283"/>
      <c r="AP84" s="425"/>
      <c r="AQ84" s="425"/>
      <c r="AR84" s="425"/>
    </row>
    <row r="85" spans="1:44" ht="31.5" x14ac:dyDescent="0.25">
      <c r="A85" s="593"/>
      <c r="B85" s="282" t="str">
        <f>'2'!B85</f>
        <v>Реконструкция ТП-372 с заменой оборудования и переводом нагрузок</v>
      </c>
      <c r="C85" s="539" t="s">
        <v>817</v>
      </c>
      <c r="D85" s="539"/>
      <c r="E85" s="539">
        <v>2024</v>
      </c>
      <c r="F85" s="539">
        <v>2024</v>
      </c>
      <c r="G85" s="539"/>
      <c r="H85" s="207">
        <f t="shared" si="86"/>
        <v>3.9889999999999999</v>
      </c>
      <c r="I85" s="207">
        <f t="shared" si="87"/>
        <v>3.9889999999999999</v>
      </c>
      <c r="J85" s="207">
        <f t="shared" si="88"/>
        <v>0</v>
      </c>
      <c r="K85" s="207">
        <v>3.9889999999999999</v>
      </c>
      <c r="L85" s="207">
        <v>3.0532592963705193E-2</v>
      </c>
      <c r="M85" s="207">
        <v>0.79907491087891802</v>
      </c>
      <c r="N85" s="207">
        <v>3.1593924961573765</v>
      </c>
      <c r="O85" s="207">
        <v>0</v>
      </c>
      <c r="P85" s="207">
        <f t="shared" si="6"/>
        <v>3.9889999999999999</v>
      </c>
      <c r="Q85" s="207">
        <v>3.0532592963705193E-2</v>
      </c>
      <c r="R85" s="207">
        <v>0.79907491087891802</v>
      </c>
      <c r="S85" s="207">
        <v>3.1593924961573765</v>
      </c>
      <c r="T85" s="207">
        <f t="shared" si="8"/>
        <v>0</v>
      </c>
      <c r="U85" s="207"/>
      <c r="V85" s="207">
        <f t="shared" si="9"/>
        <v>3.9889999999999999</v>
      </c>
      <c r="W85" s="207"/>
      <c r="X85" s="207">
        <f t="shared" si="10"/>
        <v>3.9889999999999999</v>
      </c>
      <c r="Y85" s="207"/>
      <c r="Z85" s="207">
        <f t="shared" si="11"/>
        <v>3.9889999999999999</v>
      </c>
      <c r="AA85" s="207"/>
      <c r="AB85" s="207">
        <f t="shared" si="13"/>
        <v>3.9889999999999999</v>
      </c>
      <c r="AC85" s="207"/>
      <c r="AD85" s="207"/>
      <c r="AE85" s="207"/>
      <c r="AF85" s="207">
        <f>'2'!BA85/1.2</f>
        <v>0</v>
      </c>
      <c r="AG85" s="207"/>
      <c r="AH85" s="207"/>
      <c r="AI85" s="207"/>
      <c r="AJ85" s="207">
        <f>'2'!BR85/1.2</f>
        <v>0</v>
      </c>
      <c r="AK85" s="207">
        <f t="shared" si="85"/>
        <v>3.9889999999999999</v>
      </c>
      <c r="AL85" s="207">
        <f>'2'!CB85/1.2</f>
        <v>3.9889999999999999</v>
      </c>
      <c r="AM85" s="207">
        <f t="shared" si="14"/>
        <v>3.9889999999999999</v>
      </c>
      <c r="AN85" s="207">
        <f t="shared" si="15"/>
        <v>3.9889999999999999</v>
      </c>
      <c r="AO85" s="283"/>
      <c r="AP85" s="425"/>
      <c r="AQ85" s="425"/>
      <c r="AR85" s="425"/>
    </row>
    <row r="86" spans="1:44" ht="31.5" x14ac:dyDescent="0.25">
      <c r="A86" s="593"/>
      <c r="B86" s="282" t="str">
        <f>'2'!B86</f>
        <v>Замена оборудования ОРУ-35кВ секции №2 ГПП-1</v>
      </c>
      <c r="C86" s="539" t="s">
        <v>817</v>
      </c>
      <c r="D86" s="539"/>
      <c r="E86" s="539">
        <v>2024</v>
      </c>
      <c r="F86" s="539">
        <v>2024</v>
      </c>
      <c r="G86" s="539"/>
      <c r="H86" s="207">
        <f t="shared" si="86"/>
        <v>15.653</v>
      </c>
      <c r="I86" s="207">
        <f t="shared" si="87"/>
        <v>15.653</v>
      </c>
      <c r="J86" s="207">
        <f t="shared" si="88"/>
        <v>0</v>
      </c>
      <c r="K86" s="207">
        <v>15.653</v>
      </c>
      <c r="L86" s="207">
        <v>0.11394038076152306</v>
      </c>
      <c r="M86" s="207">
        <v>2.981957664413029</v>
      </c>
      <c r="N86" s="207">
        <v>11.790101954825447</v>
      </c>
      <c r="O86" s="207">
        <v>0.76700000000000124</v>
      </c>
      <c r="P86" s="207">
        <f t="shared" si="6"/>
        <v>15.653</v>
      </c>
      <c r="Q86" s="207">
        <v>0.11394038076152306</v>
      </c>
      <c r="R86" s="207">
        <v>2.981957664413029</v>
      </c>
      <c r="S86" s="207">
        <v>11.790101954825447</v>
      </c>
      <c r="T86" s="207">
        <f t="shared" si="8"/>
        <v>0.76700000000000124</v>
      </c>
      <c r="U86" s="207"/>
      <c r="V86" s="207">
        <f t="shared" si="9"/>
        <v>15.653</v>
      </c>
      <c r="W86" s="207"/>
      <c r="X86" s="207">
        <f t="shared" si="10"/>
        <v>15.653</v>
      </c>
      <c r="Y86" s="207"/>
      <c r="Z86" s="207">
        <f t="shared" si="11"/>
        <v>15.653</v>
      </c>
      <c r="AA86" s="207"/>
      <c r="AB86" s="207">
        <f t="shared" si="13"/>
        <v>15.653</v>
      </c>
      <c r="AC86" s="207"/>
      <c r="AD86" s="207"/>
      <c r="AE86" s="207"/>
      <c r="AF86" s="207">
        <f>'2'!BA86/1.2</f>
        <v>0</v>
      </c>
      <c r="AG86" s="207"/>
      <c r="AH86" s="207"/>
      <c r="AI86" s="207"/>
      <c r="AJ86" s="207">
        <f>'2'!BR86/1.2</f>
        <v>0</v>
      </c>
      <c r="AK86" s="207">
        <f t="shared" si="85"/>
        <v>15.653</v>
      </c>
      <c r="AL86" s="207">
        <f>'2'!CB86/1.2</f>
        <v>15.653</v>
      </c>
      <c r="AM86" s="207">
        <f t="shared" si="14"/>
        <v>15.653</v>
      </c>
      <c r="AN86" s="207">
        <f t="shared" si="15"/>
        <v>15.653</v>
      </c>
      <c r="AO86" s="283"/>
      <c r="AP86" s="425"/>
      <c r="AQ86" s="425"/>
      <c r="AR86" s="425"/>
    </row>
    <row r="87" spans="1:44" ht="63" x14ac:dyDescent="0.25">
      <c r="A87" s="593"/>
      <c r="B87" s="282" t="s">
        <v>849</v>
      </c>
      <c r="C87" s="484" t="s">
        <v>817</v>
      </c>
      <c r="D87" s="484"/>
      <c r="E87" s="484">
        <v>2024</v>
      </c>
      <c r="F87" s="484">
        <v>2024</v>
      </c>
      <c r="G87" s="484"/>
      <c r="H87" s="207">
        <f t="shared" si="3"/>
        <v>0</v>
      </c>
      <c r="I87" s="207">
        <f t="shared" si="4"/>
        <v>0</v>
      </c>
      <c r="J87" s="207">
        <f t="shared" si="5"/>
        <v>0</v>
      </c>
      <c r="K87" s="207">
        <v>0</v>
      </c>
      <c r="L87" s="207">
        <v>0</v>
      </c>
      <c r="M87" s="207">
        <v>0</v>
      </c>
      <c r="N87" s="207">
        <v>0</v>
      </c>
      <c r="O87" s="207">
        <v>0</v>
      </c>
      <c r="P87" s="207">
        <f t="shared" si="6"/>
        <v>0</v>
      </c>
      <c r="Q87" s="207">
        <v>0</v>
      </c>
      <c r="R87" s="207">
        <v>0</v>
      </c>
      <c r="S87" s="207">
        <v>0</v>
      </c>
      <c r="T87" s="207">
        <f t="shared" si="8"/>
        <v>0</v>
      </c>
      <c r="U87" s="207"/>
      <c r="V87" s="207">
        <f t="shared" si="9"/>
        <v>0</v>
      </c>
      <c r="W87" s="207"/>
      <c r="X87" s="207">
        <f t="shared" si="10"/>
        <v>0</v>
      </c>
      <c r="Y87" s="207"/>
      <c r="Z87" s="207">
        <f t="shared" si="11"/>
        <v>0</v>
      </c>
      <c r="AA87" s="207">
        <f t="shared" si="12"/>
        <v>0</v>
      </c>
      <c r="AB87" s="207">
        <f t="shared" si="13"/>
        <v>0</v>
      </c>
      <c r="AC87" s="207"/>
      <c r="AD87" s="207"/>
      <c r="AE87" s="207"/>
      <c r="AF87" s="207">
        <f>'2'!BA87/1.2</f>
        <v>0</v>
      </c>
      <c r="AG87" s="207"/>
      <c r="AH87" s="207"/>
      <c r="AI87" s="207"/>
      <c r="AJ87" s="207">
        <f>'2'!BR87/1.2</f>
        <v>0</v>
      </c>
      <c r="AK87" s="207">
        <f t="shared" si="85"/>
        <v>0</v>
      </c>
      <c r="AL87" s="207">
        <f>'2'!CB87/1.2</f>
        <v>0</v>
      </c>
      <c r="AM87" s="207">
        <f t="shared" si="14"/>
        <v>0</v>
      </c>
      <c r="AN87" s="207">
        <f t="shared" si="15"/>
        <v>0</v>
      </c>
      <c r="AO87" s="283"/>
      <c r="AP87" s="425"/>
      <c r="AQ87" s="425"/>
      <c r="AR87" s="425"/>
    </row>
    <row r="88" spans="1:44" ht="31.5" x14ac:dyDescent="0.25">
      <c r="A88" s="593"/>
      <c r="B88" s="282" t="str">
        <f>'2'!B88</f>
        <v>Установка КТП взамен существующей КТП-150 с переводом нагрузок</v>
      </c>
      <c r="C88" s="600" t="s">
        <v>817</v>
      </c>
      <c r="D88" s="600"/>
      <c r="E88" s="600">
        <v>2024</v>
      </c>
      <c r="F88" s="600">
        <v>2024</v>
      </c>
      <c r="G88" s="600"/>
      <c r="H88" s="207">
        <f t="shared" ref="H88" si="89">K88</f>
        <v>1.6587499999999999</v>
      </c>
      <c r="I88" s="207">
        <f t="shared" ref="I88" si="90">P88</f>
        <v>1.6587499999999999</v>
      </c>
      <c r="J88" s="207">
        <f t="shared" ref="J88" si="91">AD88</f>
        <v>0</v>
      </c>
      <c r="K88" s="207">
        <v>1.6587499999999999</v>
      </c>
      <c r="L88" s="207">
        <v>0</v>
      </c>
      <c r="M88" s="207">
        <v>0.33228014751075602</v>
      </c>
      <c r="N88" s="207">
        <v>1.326469852489244</v>
      </c>
      <c r="O88" s="207">
        <v>0</v>
      </c>
      <c r="P88" s="207">
        <f t="shared" ref="P88" si="92">AN88</f>
        <v>1.6587499999999999</v>
      </c>
      <c r="Q88" s="207">
        <v>0</v>
      </c>
      <c r="R88" s="207">
        <v>0.33228014751075602</v>
      </c>
      <c r="S88" s="207">
        <v>1.326469852489244</v>
      </c>
      <c r="T88" s="207">
        <v>0</v>
      </c>
      <c r="U88" s="207"/>
      <c r="V88" s="207">
        <f t="shared" ref="V88" si="93">K88-AD88</f>
        <v>1.6587499999999999</v>
      </c>
      <c r="W88" s="207"/>
      <c r="X88" s="207">
        <f t="shared" ref="X88" si="94">V88-AF88</f>
        <v>1.6587499999999999</v>
      </c>
      <c r="Y88" s="207"/>
      <c r="Z88" s="207">
        <f t="shared" ref="Z88" si="95">P88-AD88-AF88</f>
        <v>1.6587499999999999</v>
      </c>
      <c r="AA88" s="207">
        <f t="shared" ref="AA88" si="96">H88</f>
        <v>1.6587499999999999</v>
      </c>
      <c r="AB88" s="207">
        <f t="shared" ref="AB88" si="97">P88</f>
        <v>1.6587499999999999</v>
      </c>
      <c r="AC88" s="207"/>
      <c r="AD88" s="207"/>
      <c r="AE88" s="207"/>
      <c r="AF88" s="207">
        <f>'2'!BA88/1.2</f>
        <v>0</v>
      </c>
      <c r="AG88" s="207"/>
      <c r="AH88" s="207"/>
      <c r="AI88" s="207"/>
      <c r="AJ88" s="207">
        <f>'2'!BR88/1.2</f>
        <v>0</v>
      </c>
      <c r="AK88" s="207">
        <f t="shared" ref="AK88" si="98">H88</f>
        <v>1.6587499999999999</v>
      </c>
      <c r="AL88" s="207">
        <f>'2'!CB88/1.2</f>
        <v>1.6587499999999999</v>
      </c>
      <c r="AM88" s="207">
        <f t="shared" ref="AM88" si="99">AC88+AE88+AG88+AI88+AK88</f>
        <v>1.6587499999999999</v>
      </c>
      <c r="AN88" s="207">
        <f t="shared" ref="AN88" si="100">AC88+AE88+AH88+AJ88+AL88</f>
        <v>1.6587499999999999</v>
      </c>
      <c r="AO88" s="283"/>
      <c r="AP88" s="425"/>
      <c r="AQ88" s="425"/>
      <c r="AR88" s="425"/>
    </row>
    <row r="89" spans="1:44" ht="31.5" x14ac:dyDescent="0.25">
      <c r="A89" s="593"/>
      <c r="B89" s="283" t="s">
        <v>819</v>
      </c>
      <c r="C89" s="290" t="s">
        <v>820</v>
      </c>
      <c r="D89" s="484"/>
      <c r="E89" s="484">
        <v>2020</v>
      </c>
      <c r="F89" s="484">
        <v>2024</v>
      </c>
      <c r="G89" s="484"/>
      <c r="H89" s="207">
        <f t="shared" si="3"/>
        <v>19.764166666666668</v>
      </c>
      <c r="I89" s="207">
        <f t="shared" si="4"/>
        <v>25.112081366666665</v>
      </c>
      <c r="J89" s="207">
        <f t="shared" si="5"/>
        <v>4.4470000000000001</v>
      </c>
      <c r="K89" s="207">
        <v>19.764166666666668</v>
      </c>
      <c r="L89" s="207"/>
      <c r="M89" s="207"/>
      <c r="N89" s="207">
        <v>19.764166666666668</v>
      </c>
      <c r="O89" s="207"/>
      <c r="P89" s="207">
        <f t="shared" si="6"/>
        <v>25.112081366666665</v>
      </c>
      <c r="Q89" s="207">
        <v>0.20641999999999996</v>
      </c>
      <c r="R89" s="207">
        <v>2.0642</v>
      </c>
      <c r="S89" s="207">
        <f>P89-Q89-R89</f>
        <v>22.841461366666664</v>
      </c>
      <c r="T89" s="207">
        <v>0</v>
      </c>
      <c r="U89" s="207"/>
      <c r="V89" s="207">
        <f t="shared" si="9"/>
        <v>15.317166666666669</v>
      </c>
      <c r="W89" s="207"/>
      <c r="X89" s="207">
        <f t="shared" si="10"/>
        <v>11.600500000000002</v>
      </c>
      <c r="Y89" s="207"/>
      <c r="Z89" s="207">
        <f t="shared" si="11"/>
        <v>16.948414700000001</v>
      </c>
      <c r="AA89" s="207">
        <f t="shared" si="12"/>
        <v>19.764166666666668</v>
      </c>
      <c r="AB89" s="207">
        <f t="shared" si="13"/>
        <v>25.112081366666665</v>
      </c>
      <c r="AC89" s="207">
        <v>4.37</v>
      </c>
      <c r="AD89" s="207">
        <v>4.4470000000000001</v>
      </c>
      <c r="AE89" s="207">
        <v>4.8916666666666666</v>
      </c>
      <c r="AF89" s="207">
        <f>'2'!BA89/1.2</f>
        <v>3.7166666666666668</v>
      </c>
      <c r="AG89" s="207">
        <v>3.3889999999999998</v>
      </c>
      <c r="AH89" s="207">
        <f>'2'!BH89/1.2</f>
        <v>3.8814147000000006</v>
      </c>
      <c r="AI89" s="207">
        <v>5.7729999999999997</v>
      </c>
      <c r="AJ89" s="207">
        <f>'2'!BR89/1.2</f>
        <v>5.7729999999999997</v>
      </c>
      <c r="AK89" s="207">
        <v>6.1959999999999997</v>
      </c>
      <c r="AL89" s="207">
        <f>'2'!CB89/1.2</f>
        <v>6.1959999999999997</v>
      </c>
      <c r="AM89" s="207">
        <f t="shared" si="14"/>
        <v>24.619666666666667</v>
      </c>
      <c r="AN89" s="207">
        <f t="shared" si="15"/>
        <v>25.112081366666665</v>
      </c>
      <c r="AO89" s="283"/>
      <c r="AP89" s="425"/>
      <c r="AQ89" s="425"/>
      <c r="AR89" s="425"/>
    </row>
    <row r="90" spans="1:44" x14ac:dyDescent="0.25">
      <c r="A90" s="82"/>
      <c r="B90" s="289"/>
      <c r="C90" s="290"/>
      <c r="D90" s="484"/>
      <c r="E90" s="484"/>
      <c r="F90" s="484"/>
      <c r="G90" s="484"/>
      <c r="H90" s="207"/>
      <c r="I90" s="207"/>
      <c r="J90" s="207"/>
      <c r="K90" s="207"/>
      <c r="L90" s="207"/>
      <c r="M90" s="207"/>
      <c r="N90" s="207"/>
      <c r="O90" s="207"/>
      <c r="P90" s="207"/>
      <c r="Q90" s="207"/>
      <c r="R90" s="207"/>
      <c r="S90" s="207"/>
      <c r="T90" s="207"/>
      <c r="U90" s="207"/>
      <c r="V90" s="207"/>
      <c r="W90" s="207"/>
      <c r="X90" s="207"/>
      <c r="Y90" s="207"/>
      <c r="Z90" s="207"/>
      <c r="AA90" s="207"/>
      <c r="AB90" s="207"/>
      <c r="AC90" s="207"/>
      <c r="AD90" s="207"/>
      <c r="AE90" s="207"/>
      <c r="AF90" s="207"/>
      <c r="AG90" s="207"/>
      <c r="AH90" s="207"/>
      <c r="AI90" s="207"/>
      <c r="AJ90" s="207"/>
      <c r="AK90" s="207"/>
      <c r="AL90" s="207"/>
      <c r="AM90" s="207"/>
      <c r="AN90" s="207"/>
      <c r="AO90" s="283"/>
      <c r="AP90" s="425"/>
      <c r="AQ90" s="425"/>
      <c r="AR90" s="425"/>
    </row>
    <row r="91" spans="1:44" ht="47.25" x14ac:dyDescent="0.25">
      <c r="A91" s="82" t="s">
        <v>557</v>
      </c>
      <c r="B91" s="478" t="s">
        <v>751</v>
      </c>
      <c r="C91" s="290"/>
      <c r="D91" s="484"/>
      <c r="E91" s="484"/>
      <c r="F91" s="484"/>
      <c r="G91" s="484"/>
      <c r="H91" s="207">
        <f>H92</f>
        <v>10.648000000000001</v>
      </c>
      <c r="I91" s="207">
        <f t="shared" si="4"/>
        <v>14.302000000000001</v>
      </c>
      <c r="J91" s="207">
        <f t="shared" si="5"/>
        <v>0</v>
      </c>
      <c r="K91" s="207">
        <f t="shared" ref="K91:O91" si="101">K92</f>
        <v>10.648000000000001</v>
      </c>
      <c r="L91" s="207">
        <f t="shared" si="101"/>
        <v>0.28780366639973659</v>
      </c>
      <c r="M91" s="207">
        <f t="shared" si="101"/>
        <v>2.1302532759680393</v>
      </c>
      <c r="N91" s="207">
        <f t="shared" si="101"/>
        <v>7.1114230576322255</v>
      </c>
      <c r="O91" s="207">
        <f t="shared" si="101"/>
        <v>1.1185199999999997</v>
      </c>
      <c r="P91" s="207">
        <f t="shared" si="6"/>
        <v>14.302000000000001</v>
      </c>
      <c r="Q91" s="207">
        <f t="shared" ref="Q91:S91" si="102">Q92</f>
        <v>0.29923813759754214</v>
      </c>
      <c r="R91" s="207">
        <f t="shared" si="102"/>
        <v>4.1990119698263442</v>
      </c>
      <c r="S91" s="207">
        <f t="shared" si="102"/>
        <v>8.685229892576114</v>
      </c>
      <c r="T91" s="207">
        <f t="shared" si="8"/>
        <v>1.1185200000000002</v>
      </c>
      <c r="U91" s="207"/>
      <c r="V91" s="207">
        <f t="shared" si="9"/>
        <v>10.648000000000001</v>
      </c>
      <c r="W91" s="207"/>
      <c r="X91" s="207">
        <f t="shared" si="10"/>
        <v>6.2230000000000016</v>
      </c>
      <c r="Y91" s="207"/>
      <c r="Z91" s="207">
        <f t="shared" si="11"/>
        <v>9.8770000000000024</v>
      </c>
      <c r="AA91" s="207">
        <f t="shared" si="12"/>
        <v>10.648000000000001</v>
      </c>
      <c r="AB91" s="207">
        <f t="shared" si="13"/>
        <v>14.302000000000001</v>
      </c>
      <c r="AC91" s="207"/>
      <c r="AD91" s="207"/>
      <c r="AE91" s="207">
        <f>AE92</f>
        <v>8.604000000000001</v>
      </c>
      <c r="AF91" s="207">
        <f>'2'!BA91/1.2</f>
        <v>4.4249999999999998</v>
      </c>
      <c r="AG91" s="207"/>
      <c r="AH91" s="207">
        <f>AH92</f>
        <v>0</v>
      </c>
      <c r="AI91" s="207">
        <f t="shared" ref="AI91:AK91" si="103">AI92</f>
        <v>3.6539999999999995</v>
      </c>
      <c r="AJ91" s="207">
        <f>'2'!BR91/1.2</f>
        <v>3.6539999999999995</v>
      </c>
      <c r="AK91" s="207">
        <f t="shared" si="103"/>
        <v>2.044</v>
      </c>
      <c r="AL91" s="207">
        <f>'2'!CB91/1.2</f>
        <v>2.044</v>
      </c>
      <c r="AM91" s="207">
        <f t="shared" si="14"/>
        <v>14.302000000000001</v>
      </c>
      <c r="AN91" s="207">
        <f t="shared" si="15"/>
        <v>14.302000000000001</v>
      </c>
      <c r="AO91" s="283"/>
      <c r="AP91" s="425"/>
      <c r="AQ91" s="425"/>
      <c r="AR91" s="425"/>
    </row>
    <row r="92" spans="1:44" ht="31.5" x14ac:dyDescent="0.25">
      <c r="A92" s="82" t="s">
        <v>607</v>
      </c>
      <c r="B92" s="289" t="s">
        <v>752</v>
      </c>
      <c r="C92" s="290"/>
      <c r="D92" s="484"/>
      <c r="E92" s="484"/>
      <c r="F92" s="484"/>
      <c r="G92" s="484"/>
      <c r="H92" s="207">
        <f>SUM(H93:H97)</f>
        <v>10.648000000000001</v>
      </c>
      <c r="I92" s="207">
        <f t="shared" si="4"/>
        <v>14.302000000000001</v>
      </c>
      <c r="J92" s="207">
        <f t="shared" si="5"/>
        <v>0</v>
      </c>
      <c r="K92" s="207">
        <f>SUM(K93:K97)</f>
        <v>10.648000000000001</v>
      </c>
      <c r="L92" s="207">
        <f>SUM(L93:L97)</f>
        <v>0.28780366639973659</v>
      </c>
      <c r="M92" s="207">
        <f>SUM(M93:M97)</f>
        <v>2.1302532759680393</v>
      </c>
      <c r="N92" s="207">
        <f>SUM(N93:N97)</f>
        <v>7.1114230576322255</v>
      </c>
      <c r="O92" s="207">
        <f>SUM(O93:O97)</f>
        <v>1.1185199999999997</v>
      </c>
      <c r="P92" s="207">
        <f t="shared" ref="P92:P135" si="104">AN92</f>
        <v>14.302000000000001</v>
      </c>
      <c r="Q92" s="207">
        <f>SUM(Q93:Q97)</f>
        <v>0.29923813759754214</v>
      </c>
      <c r="R92" s="207">
        <f>SUM(R93:R97)</f>
        <v>4.1990119698263442</v>
      </c>
      <c r="S92" s="207">
        <f>SUM(S93:S97)</f>
        <v>8.685229892576114</v>
      </c>
      <c r="T92" s="207">
        <f t="shared" ref="T92:T135" si="105">P92-Q92-R92-S92</f>
        <v>1.1185200000000002</v>
      </c>
      <c r="U92" s="207">
        <f>SUM(U93:U97)</f>
        <v>0</v>
      </c>
      <c r="V92" s="207">
        <f t="shared" ref="V92:V135" si="106">K92-AD92</f>
        <v>10.648000000000001</v>
      </c>
      <c r="W92" s="207">
        <f>SUM(W93:W97)</f>
        <v>0</v>
      </c>
      <c r="X92" s="207">
        <f t="shared" ref="X92:X135" si="107">V92-AF92</f>
        <v>6.2230000000000016</v>
      </c>
      <c r="Y92" s="207">
        <f>SUM(Y93:Y97)</f>
        <v>0</v>
      </c>
      <c r="Z92" s="207">
        <f t="shared" ref="Z92:Z135" si="108">P92-AD92-AF92</f>
        <v>9.8770000000000024</v>
      </c>
      <c r="AA92" s="207">
        <f>SUM(AA93:AA97)</f>
        <v>10.648000000000001</v>
      </c>
      <c r="AB92" s="207">
        <f>SUM(AB93:AB97)</f>
        <v>14.302000000000001</v>
      </c>
      <c r="AC92" s="207">
        <f>SUM(AC93:AC97)</f>
        <v>0</v>
      </c>
      <c r="AD92" s="207">
        <f>SUM(AD93:AD97)</f>
        <v>0</v>
      </c>
      <c r="AE92" s="207">
        <f>SUM(AE93:AE97)</f>
        <v>8.604000000000001</v>
      </c>
      <c r="AF92" s="207">
        <f>'2'!BA92/1.2</f>
        <v>4.4249999999999998</v>
      </c>
      <c r="AG92" s="207">
        <f>SUM(AG93:AG97)</f>
        <v>0</v>
      </c>
      <c r="AH92" s="207">
        <f>SUM(AH93:AH97)</f>
        <v>0</v>
      </c>
      <c r="AI92" s="207">
        <f>SUM(AI93:AI97)</f>
        <v>3.6539999999999995</v>
      </c>
      <c r="AJ92" s="207">
        <f>'2'!BR92/1.2</f>
        <v>3.6539999999999995</v>
      </c>
      <c r="AK92" s="207">
        <f>SUM(AK93:AK97)</f>
        <v>2.044</v>
      </c>
      <c r="AL92" s="207">
        <f>'2'!CB92/1.2</f>
        <v>2.044</v>
      </c>
      <c r="AM92" s="207">
        <f t="shared" ref="AM92:AM135" si="109">AC92+AE92+AG92+AI92+AK92</f>
        <v>14.302000000000001</v>
      </c>
      <c r="AN92" s="207">
        <f t="shared" ref="AN92:AN135" si="110">AC92+AE92+AH92+AJ92+AL92</f>
        <v>14.302000000000001</v>
      </c>
      <c r="AO92" s="283"/>
      <c r="AP92" s="425"/>
      <c r="AQ92" s="425"/>
      <c r="AR92" s="425"/>
    </row>
    <row r="93" spans="1:44" ht="31.5" x14ac:dyDescent="0.25">
      <c r="A93" s="82"/>
      <c r="B93" s="288" t="s">
        <v>947</v>
      </c>
      <c r="C93" s="290" t="s">
        <v>809</v>
      </c>
      <c r="D93" s="484"/>
      <c r="E93" s="484">
        <v>2021</v>
      </c>
      <c r="F93" s="484">
        <v>2021</v>
      </c>
      <c r="G93" s="484"/>
      <c r="H93" s="207">
        <v>1.794</v>
      </c>
      <c r="I93" s="207">
        <v>1.794</v>
      </c>
      <c r="J93" s="207">
        <v>0</v>
      </c>
      <c r="K93" s="207">
        <v>1.794</v>
      </c>
      <c r="L93" s="207">
        <v>3.5880000000000002E-2</v>
      </c>
      <c r="M93" s="207">
        <v>0.35880000000000001</v>
      </c>
      <c r="N93" s="207">
        <v>1.1661000000000001</v>
      </c>
      <c r="O93" s="207">
        <v>0.23321999999999998</v>
      </c>
      <c r="P93" s="207">
        <f t="shared" si="104"/>
        <v>1.794</v>
      </c>
      <c r="Q93" s="207">
        <v>3.5880000000000002E-2</v>
      </c>
      <c r="R93" s="207">
        <v>0.35880000000000001</v>
      </c>
      <c r="S93" s="207">
        <v>1.1661000000000001</v>
      </c>
      <c r="T93" s="207">
        <f t="shared" si="105"/>
        <v>0.23321999999999998</v>
      </c>
      <c r="U93" s="207"/>
      <c r="V93" s="207">
        <f t="shared" si="106"/>
        <v>1.794</v>
      </c>
      <c r="W93" s="207"/>
      <c r="X93" s="207">
        <f t="shared" si="107"/>
        <v>0.73566666666666669</v>
      </c>
      <c r="Y93" s="207"/>
      <c r="Z93" s="207">
        <f t="shared" si="108"/>
        <v>0.73566666666666669</v>
      </c>
      <c r="AA93" s="207">
        <v>1.794</v>
      </c>
      <c r="AB93" s="207">
        <v>1.794</v>
      </c>
      <c r="AC93" s="207"/>
      <c r="AD93" s="207"/>
      <c r="AE93" s="207">
        <v>1.794</v>
      </c>
      <c r="AF93" s="207">
        <f>'2'!BA93/1.2</f>
        <v>1.0583333333333333</v>
      </c>
      <c r="AG93" s="207"/>
      <c r="AH93" s="207"/>
      <c r="AI93" s="207"/>
      <c r="AJ93" s="207">
        <f>'2'!BR93/1.2</f>
        <v>0</v>
      </c>
      <c r="AK93" s="207"/>
      <c r="AL93" s="207">
        <f>'2'!CB93/1.2</f>
        <v>0</v>
      </c>
      <c r="AM93" s="207">
        <f t="shared" si="109"/>
        <v>1.794</v>
      </c>
      <c r="AN93" s="207">
        <f t="shared" si="110"/>
        <v>1.794</v>
      </c>
      <c r="AO93" s="283"/>
      <c r="AP93" s="425"/>
      <c r="AQ93" s="425"/>
      <c r="AR93" s="425"/>
    </row>
    <row r="94" spans="1:44" ht="31.5" x14ac:dyDescent="0.25">
      <c r="A94" s="82"/>
      <c r="B94" s="288" t="s">
        <v>948</v>
      </c>
      <c r="C94" s="290" t="s">
        <v>809</v>
      </c>
      <c r="D94" s="484"/>
      <c r="E94" s="484">
        <v>2021</v>
      </c>
      <c r="F94" s="484">
        <v>2021</v>
      </c>
      <c r="G94" s="484"/>
      <c r="H94" s="207">
        <v>5.1470000000000002</v>
      </c>
      <c r="I94" s="207">
        <v>5.1470000000000002</v>
      </c>
      <c r="J94" s="207">
        <v>0</v>
      </c>
      <c r="K94" s="207">
        <v>5.1470000000000002</v>
      </c>
      <c r="L94" s="207">
        <v>0.10294</v>
      </c>
      <c r="M94" s="207">
        <v>1.0294000000000001</v>
      </c>
      <c r="N94" s="207">
        <v>3.3455500000000002</v>
      </c>
      <c r="O94" s="207">
        <v>0.66910999999999987</v>
      </c>
      <c r="P94" s="207">
        <f t="shared" si="104"/>
        <v>5.1470000000000002</v>
      </c>
      <c r="Q94" s="207">
        <v>0.10294</v>
      </c>
      <c r="R94" s="207">
        <v>1.0294000000000001</v>
      </c>
      <c r="S94" s="207">
        <v>3.3455500000000002</v>
      </c>
      <c r="T94" s="207">
        <f t="shared" si="105"/>
        <v>0.66910999999999987</v>
      </c>
      <c r="U94" s="207"/>
      <c r="V94" s="207">
        <f t="shared" si="106"/>
        <v>5.1470000000000002</v>
      </c>
      <c r="W94" s="207"/>
      <c r="X94" s="207">
        <f t="shared" si="107"/>
        <v>3.2136666666666667</v>
      </c>
      <c r="Y94" s="207"/>
      <c r="Z94" s="207">
        <f t="shared" si="108"/>
        <v>3.2136666666666667</v>
      </c>
      <c r="AA94" s="207">
        <v>5.1470000000000002</v>
      </c>
      <c r="AB94" s="207">
        <v>5.1470000000000002</v>
      </c>
      <c r="AC94" s="207"/>
      <c r="AD94" s="207"/>
      <c r="AE94" s="207">
        <v>5.1470000000000002</v>
      </c>
      <c r="AF94" s="207">
        <f>'2'!BA94/1.2</f>
        <v>1.9333333333333333</v>
      </c>
      <c r="AG94" s="207"/>
      <c r="AH94" s="207"/>
      <c r="AI94" s="207"/>
      <c r="AJ94" s="207">
        <f>'2'!BR94/1.2</f>
        <v>0</v>
      </c>
      <c r="AK94" s="207"/>
      <c r="AL94" s="207">
        <f>'2'!CB94/1.2</f>
        <v>0</v>
      </c>
      <c r="AM94" s="207">
        <f t="shared" si="109"/>
        <v>5.1470000000000002</v>
      </c>
      <c r="AN94" s="207">
        <f t="shared" si="110"/>
        <v>5.1470000000000002</v>
      </c>
      <c r="AO94" s="283"/>
      <c r="AP94" s="425"/>
      <c r="AQ94" s="425"/>
      <c r="AR94" s="425"/>
    </row>
    <row r="95" spans="1:44" ht="31.5" x14ac:dyDescent="0.25">
      <c r="A95" s="82"/>
      <c r="B95" s="288" t="s">
        <v>949</v>
      </c>
      <c r="C95" s="290" t="s">
        <v>809</v>
      </c>
      <c r="D95" s="484"/>
      <c r="E95" s="484">
        <v>2021</v>
      </c>
      <c r="F95" s="484">
        <v>2021</v>
      </c>
      <c r="G95" s="484"/>
      <c r="H95" s="207">
        <v>1.663</v>
      </c>
      <c r="I95" s="207">
        <v>1.663</v>
      </c>
      <c r="J95" s="207">
        <v>0</v>
      </c>
      <c r="K95" s="207">
        <v>1.663</v>
      </c>
      <c r="L95" s="207">
        <v>3.3259999999999998E-2</v>
      </c>
      <c r="M95" s="207">
        <v>0.33260000000000001</v>
      </c>
      <c r="N95" s="207">
        <v>1.0809500000000001</v>
      </c>
      <c r="O95" s="207">
        <v>0.21618999999999988</v>
      </c>
      <c r="P95" s="207">
        <f t="shared" si="104"/>
        <v>1.663</v>
      </c>
      <c r="Q95" s="207">
        <v>3.3259999999999998E-2</v>
      </c>
      <c r="R95" s="207">
        <v>0.33260000000000001</v>
      </c>
      <c r="S95" s="207">
        <v>1.0809500000000001</v>
      </c>
      <c r="T95" s="207">
        <f t="shared" si="105"/>
        <v>0.21618999999999988</v>
      </c>
      <c r="U95" s="207"/>
      <c r="V95" s="207">
        <f t="shared" si="106"/>
        <v>1.663</v>
      </c>
      <c r="W95" s="207"/>
      <c r="X95" s="207">
        <f t="shared" si="107"/>
        <v>0.22966666666666669</v>
      </c>
      <c r="Y95" s="207"/>
      <c r="Z95" s="207">
        <f t="shared" si="108"/>
        <v>0.22966666666666669</v>
      </c>
      <c r="AA95" s="207">
        <v>1.663</v>
      </c>
      <c r="AB95" s="207">
        <v>1.663</v>
      </c>
      <c r="AC95" s="207"/>
      <c r="AD95" s="207"/>
      <c r="AE95" s="207">
        <v>1.663</v>
      </c>
      <c r="AF95" s="207">
        <f>'2'!BA95/1.2</f>
        <v>1.4333333333333333</v>
      </c>
      <c r="AG95" s="207"/>
      <c r="AH95" s="207"/>
      <c r="AI95" s="207"/>
      <c r="AJ95" s="207">
        <f>'2'!BR95/1.2</f>
        <v>0</v>
      </c>
      <c r="AK95" s="207"/>
      <c r="AL95" s="207">
        <f>'2'!CB95/1.2</f>
        <v>0</v>
      </c>
      <c r="AM95" s="207">
        <f t="shared" si="109"/>
        <v>1.663</v>
      </c>
      <c r="AN95" s="207">
        <f t="shared" si="110"/>
        <v>1.663</v>
      </c>
      <c r="AO95" s="283"/>
      <c r="AP95" s="425"/>
      <c r="AQ95" s="425"/>
      <c r="AR95" s="425"/>
    </row>
    <row r="96" spans="1:44" ht="47.25" customHeight="1" x14ac:dyDescent="0.25">
      <c r="A96" s="82"/>
      <c r="B96" s="282" t="str">
        <f>'2'!B96</f>
        <v>Реконструкция КВЛ-6кВ ТП-95-ТП-26 путем замены участка ВЛ-6кВ на КЛ-6кВ, используя метод ГНБ</v>
      </c>
      <c r="C96" s="290" t="str">
        <f>'2'!C96</f>
        <v>N</v>
      </c>
      <c r="D96" s="290"/>
      <c r="E96" s="290">
        <f>'2'!E96</f>
        <v>2023</v>
      </c>
      <c r="F96" s="290">
        <f>'2'!F96</f>
        <v>2023</v>
      </c>
      <c r="G96" s="484"/>
      <c r="H96" s="207">
        <f t="shared" si="3"/>
        <v>0</v>
      </c>
      <c r="I96" s="207">
        <f t="shared" si="4"/>
        <v>3.6539999999999995</v>
      </c>
      <c r="J96" s="207">
        <f t="shared" si="5"/>
        <v>0</v>
      </c>
      <c r="K96" s="207"/>
      <c r="L96" s="207"/>
      <c r="M96" s="207"/>
      <c r="N96" s="207"/>
      <c r="O96" s="207"/>
      <c r="P96" s="207">
        <f t="shared" si="104"/>
        <v>3.6539999999999995</v>
      </c>
      <c r="Q96" s="207">
        <v>1.1434471197805544E-2</v>
      </c>
      <c r="R96" s="207">
        <v>2.0687586938583045</v>
      </c>
      <c r="S96" s="207">
        <v>1.5738068349438894</v>
      </c>
      <c r="T96" s="207">
        <f t="shared" si="105"/>
        <v>0</v>
      </c>
      <c r="U96" s="207"/>
      <c r="V96" s="207">
        <f t="shared" si="106"/>
        <v>0</v>
      </c>
      <c r="W96" s="207"/>
      <c r="X96" s="207">
        <f t="shared" si="107"/>
        <v>0</v>
      </c>
      <c r="Y96" s="207"/>
      <c r="Z96" s="207">
        <f t="shared" si="108"/>
        <v>3.6539999999999995</v>
      </c>
      <c r="AA96" s="207">
        <f t="shared" ref="AA96:AA97" si="111">H96</f>
        <v>0</v>
      </c>
      <c r="AB96" s="207">
        <f t="shared" ref="AB96:AB97" si="112">P96</f>
        <v>3.6539999999999995</v>
      </c>
      <c r="AC96" s="207"/>
      <c r="AD96" s="207"/>
      <c r="AE96" s="207"/>
      <c r="AF96" s="207">
        <f>'2'!BA96/1.2</f>
        <v>0</v>
      </c>
      <c r="AG96" s="207"/>
      <c r="AH96" s="207"/>
      <c r="AI96" s="207">
        <f>AJ96</f>
        <v>3.6539999999999995</v>
      </c>
      <c r="AJ96" s="207">
        <f>'2'!BR96/1.2</f>
        <v>3.6539999999999995</v>
      </c>
      <c r="AK96" s="207"/>
      <c r="AL96" s="207">
        <f>'2'!CB96/1.2</f>
        <v>0</v>
      </c>
      <c r="AM96" s="207">
        <f t="shared" si="109"/>
        <v>3.6539999999999995</v>
      </c>
      <c r="AN96" s="207">
        <f t="shared" si="110"/>
        <v>3.6539999999999995</v>
      </c>
      <c r="AO96" s="673"/>
      <c r="AP96" s="425"/>
      <c r="AQ96" s="425"/>
      <c r="AR96" s="425"/>
    </row>
    <row r="97" spans="1:44" ht="31.5" x14ac:dyDescent="0.25">
      <c r="A97" s="82"/>
      <c r="B97" s="282" t="str">
        <f>'2'!B97</f>
        <v>Реконструкция ВЛ-6кВ ТП-112-ТП-166 с заменой провода и опор</v>
      </c>
      <c r="C97" s="290" t="str">
        <f>'2'!C97</f>
        <v>O</v>
      </c>
      <c r="D97" s="290"/>
      <c r="E97" s="290">
        <f>'2'!E97</f>
        <v>2024</v>
      </c>
      <c r="F97" s="290">
        <f>'2'!F97</f>
        <v>2024</v>
      </c>
      <c r="G97" s="484"/>
      <c r="H97" s="207">
        <f t="shared" si="3"/>
        <v>2.044</v>
      </c>
      <c r="I97" s="207">
        <f t="shared" si="4"/>
        <v>2.044</v>
      </c>
      <c r="J97" s="207">
        <f t="shared" si="5"/>
        <v>0</v>
      </c>
      <c r="K97" s="207">
        <v>2.044</v>
      </c>
      <c r="L97" s="207">
        <v>0.11572366639973658</v>
      </c>
      <c r="M97" s="207">
        <v>0.40945327596803921</v>
      </c>
      <c r="N97" s="207">
        <v>1.5188230576322244</v>
      </c>
      <c r="O97" s="207">
        <v>0</v>
      </c>
      <c r="P97" s="207">
        <f t="shared" si="104"/>
        <v>2.044</v>
      </c>
      <c r="Q97" s="207">
        <v>0.11572366639973658</v>
      </c>
      <c r="R97" s="207">
        <v>0.40945327596803921</v>
      </c>
      <c r="S97" s="207">
        <v>1.5188230576322244</v>
      </c>
      <c r="T97" s="207">
        <f t="shared" si="105"/>
        <v>0</v>
      </c>
      <c r="U97" s="207"/>
      <c r="V97" s="207">
        <f t="shared" si="106"/>
        <v>2.044</v>
      </c>
      <c r="W97" s="207"/>
      <c r="X97" s="207">
        <f t="shared" si="107"/>
        <v>2.044</v>
      </c>
      <c r="Y97" s="207"/>
      <c r="Z97" s="207">
        <f t="shared" si="108"/>
        <v>2.044</v>
      </c>
      <c r="AA97" s="207">
        <f t="shared" si="111"/>
        <v>2.044</v>
      </c>
      <c r="AB97" s="207">
        <f t="shared" si="112"/>
        <v>2.044</v>
      </c>
      <c r="AC97" s="207"/>
      <c r="AD97" s="207"/>
      <c r="AE97" s="207"/>
      <c r="AF97" s="207">
        <f>'2'!BA97/1.2</f>
        <v>0</v>
      </c>
      <c r="AG97" s="207"/>
      <c r="AH97" s="207"/>
      <c r="AI97" s="207"/>
      <c r="AJ97" s="207">
        <f>'2'!BR97/1.2</f>
        <v>0</v>
      </c>
      <c r="AK97" s="207">
        <f>K97</f>
        <v>2.044</v>
      </c>
      <c r="AL97" s="207">
        <f>'2'!CB97/1.2</f>
        <v>2.044</v>
      </c>
      <c r="AM97" s="207">
        <f t="shared" si="109"/>
        <v>2.044</v>
      </c>
      <c r="AN97" s="207">
        <f t="shared" si="110"/>
        <v>2.044</v>
      </c>
      <c r="AO97" s="674"/>
      <c r="AP97" s="425"/>
      <c r="AQ97" s="425"/>
      <c r="AR97" s="425"/>
    </row>
    <row r="98" spans="1:44" ht="47.25" x14ac:dyDescent="0.25">
      <c r="A98" s="82" t="s">
        <v>608</v>
      </c>
      <c r="B98" s="289" t="s">
        <v>753</v>
      </c>
      <c r="C98" s="290"/>
      <c r="D98" s="484"/>
      <c r="E98" s="484"/>
      <c r="F98" s="484"/>
      <c r="G98" s="484"/>
      <c r="H98" s="207">
        <f t="shared" si="3"/>
        <v>0</v>
      </c>
      <c r="I98" s="207">
        <f t="shared" si="4"/>
        <v>0</v>
      </c>
      <c r="J98" s="207">
        <f t="shared" si="5"/>
        <v>0</v>
      </c>
      <c r="K98" s="207">
        <v>0</v>
      </c>
      <c r="L98" s="207"/>
      <c r="M98" s="207"/>
      <c r="N98" s="207"/>
      <c r="O98" s="207"/>
      <c r="P98" s="207">
        <f t="shared" si="104"/>
        <v>0</v>
      </c>
      <c r="Q98" s="207">
        <v>0</v>
      </c>
      <c r="R98" s="207">
        <v>0</v>
      </c>
      <c r="S98" s="207">
        <v>0</v>
      </c>
      <c r="T98" s="207">
        <f t="shared" si="105"/>
        <v>0</v>
      </c>
      <c r="U98" s="207"/>
      <c r="V98" s="207">
        <f t="shared" si="106"/>
        <v>0</v>
      </c>
      <c r="W98" s="207"/>
      <c r="X98" s="207">
        <f t="shared" si="107"/>
        <v>0</v>
      </c>
      <c r="Y98" s="207"/>
      <c r="Z98" s="207">
        <f t="shared" si="108"/>
        <v>0</v>
      </c>
      <c r="AA98" s="207">
        <f t="shared" si="12"/>
        <v>0</v>
      </c>
      <c r="AB98" s="207">
        <f t="shared" si="13"/>
        <v>0</v>
      </c>
      <c r="AC98" s="207"/>
      <c r="AD98" s="207"/>
      <c r="AE98" s="207"/>
      <c r="AF98" s="207">
        <f>'2'!BA98/1.2</f>
        <v>0</v>
      </c>
      <c r="AG98" s="207"/>
      <c r="AH98" s="207"/>
      <c r="AI98" s="207"/>
      <c r="AJ98" s="207">
        <f>'2'!BR98/1.2</f>
        <v>0</v>
      </c>
      <c r="AK98" s="207"/>
      <c r="AL98" s="207">
        <f>'2'!CB98/1.2</f>
        <v>0</v>
      </c>
      <c r="AM98" s="207">
        <f t="shared" si="109"/>
        <v>0</v>
      </c>
      <c r="AN98" s="207">
        <f t="shared" si="110"/>
        <v>0</v>
      </c>
      <c r="AO98" s="283"/>
      <c r="AP98" s="425"/>
      <c r="AQ98" s="425"/>
      <c r="AR98" s="425"/>
    </row>
    <row r="99" spans="1:44" ht="63" x14ac:dyDescent="0.25">
      <c r="A99" s="82" t="s">
        <v>558</v>
      </c>
      <c r="B99" s="478" t="s">
        <v>754</v>
      </c>
      <c r="C99" s="290"/>
      <c r="D99" s="484"/>
      <c r="E99" s="484"/>
      <c r="F99" s="484"/>
      <c r="G99" s="484"/>
      <c r="H99" s="207">
        <f t="shared" si="3"/>
        <v>5.083333333333333</v>
      </c>
      <c r="I99" s="207">
        <f t="shared" si="4"/>
        <v>78.831865671666677</v>
      </c>
      <c r="J99" s="207">
        <f t="shared" si="5"/>
        <v>1.2709999999999999</v>
      </c>
      <c r="K99" s="207">
        <v>5.083333333333333</v>
      </c>
      <c r="L99" s="207">
        <v>0</v>
      </c>
      <c r="M99" s="207">
        <v>0</v>
      </c>
      <c r="N99" s="207">
        <v>5.083333333333333</v>
      </c>
      <c r="O99" s="207">
        <v>0</v>
      </c>
      <c r="P99" s="207">
        <f t="shared" si="104"/>
        <v>78.831865671666677</v>
      </c>
      <c r="Q99" s="207">
        <f t="shared" ref="Q99:AK99" si="113">Q100</f>
        <v>0.10448951994590938</v>
      </c>
      <c r="R99" s="207">
        <f t="shared" si="113"/>
        <v>1.044895199459094</v>
      </c>
      <c r="S99" s="207">
        <f t="shared" si="113"/>
        <v>0.12144861392832995</v>
      </c>
      <c r="T99" s="207">
        <f t="shared" si="105"/>
        <v>77.561032338333334</v>
      </c>
      <c r="U99" s="207">
        <f t="shared" si="113"/>
        <v>0</v>
      </c>
      <c r="V99" s="207">
        <f t="shared" si="106"/>
        <v>3.8123333333333331</v>
      </c>
      <c r="W99" s="207"/>
      <c r="X99" s="207">
        <f t="shared" si="107"/>
        <v>3.8123333333333331</v>
      </c>
      <c r="Y99" s="207"/>
      <c r="Z99" s="207">
        <f t="shared" si="108"/>
        <v>77.560865671666676</v>
      </c>
      <c r="AA99" s="207">
        <f t="shared" si="12"/>
        <v>5.083333333333333</v>
      </c>
      <c r="AB99" s="207">
        <f t="shared" si="13"/>
        <v>78.831865671666677</v>
      </c>
      <c r="AC99" s="207">
        <f t="shared" si="113"/>
        <v>1.2708333333333333</v>
      </c>
      <c r="AD99" s="207">
        <f t="shared" si="113"/>
        <v>1.2709999999999999</v>
      </c>
      <c r="AE99" s="207">
        <v>0</v>
      </c>
      <c r="AF99" s="207">
        <f>'2'!BA99/1.2</f>
        <v>0</v>
      </c>
      <c r="AG99" s="207">
        <f t="shared" si="113"/>
        <v>14.531999999999998</v>
      </c>
      <c r="AH99" s="207">
        <f t="shared" si="113"/>
        <v>15.221247580000002</v>
      </c>
      <c r="AI99" s="207">
        <f t="shared" si="113"/>
        <v>14.982230000000001</v>
      </c>
      <c r="AJ99" s="207">
        <f>'2'!BR99/1.2</f>
        <v>14.982230000000001</v>
      </c>
      <c r="AK99" s="207">
        <f t="shared" si="113"/>
        <v>19.160019999999999</v>
      </c>
      <c r="AL99" s="207">
        <f>'2'!CB99/1.2</f>
        <v>47.357554758333336</v>
      </c>
      <c r="AM99" s="207">
        <f t="shared" si="109"/>
        <v>49.945083333333329</v>
      </c>
      <c r="AN99" s="207">
        <f t="shared" si="110"/>
        <v>78.831865671666677</v>
      </c>
      <c r="AO99" s="283" t="s">
        <v>1060</v>
      </c>
      <c r="AP99" s="425"/>
      <c r="AQ99" s="425"/>
      <c r="AR99" s="425"/>
    </row>
    <row r="100" spans="1:44" ht="31.5" x14ac:dyDescent="0.25">
      <c r="A100" s="82" t="s">
        <v>611</v>
      </c>
      <c r="B100" s="289" t="s">
        <v>860</v>
      </c>
      <c r="C100" s="290" t="s">
        <v>820</v>
      </c>
      <c r="D100" s="484"/>
      <c r="E100" s="484">
        <v>2020</v>
      </c>
      <c r="F100" s="484">
        <v>2024</v>
      </c>
      <c r="G100" s="484"/>
      <c r="H100" s="207">
        <f t="shared" si="3"/>
        <v>78.831865671666677</v>
      </c>
      <c r="I100" s="207">
        <f t="shared" si="4"/>
        <v>78.831865671666677</v>
      </c>
      <c r="J100" s="207">
        <f t="shared" si="5"/>
        <v>1.2709999999999999</v>
      </c>
      <c r="K100" s="207">
        <v>78.831865671666677</v>
      </c>
      <c r="L100" s="207">
        <v>0.10448951994590938</v>
      </c>
      <c r="M100" s="207">
        <v>1.044895199459094</v>
      </c>
      <c r="N100" s="207">
        <v>0.12144861392832995</v>
      </c>
      <c r="O100" s="207">
        <v>77.561032338333334</v>
      </c>
      <c r="P100" s="207">
        <f>AN100</f>
        <v>78.831865671666677</v>
      </c>
      <c r="Q100" s="207">
        <v>0.10448951994590938</v>
      </c>
      <c r="R100" s="207">
        <v>1.044895199459094</v>
      </c>
      <c r="S100" s="207">
        <v>0.12144861392832995</v>
      </c>
      <c r="T100" s="207">
        <f>P100-Q100-R100-S100</f>
        <v>77.561032338333334</v>
      </c>
      <c r="U100" s="207"/>
      <c r="V100" s="207">
        <f t="shared" si="106"/>
        <v>77.560865671666676</v>
      </c>
      <c r="W100" s="207"/>
      <c r="X100" s="207">
        <f t="shared" si="107"/>
        <v>77.560865671666676</v>
      </c>
      <c r="Y100" s="207"/>
      <c r="Z100" s="207">
        <f t="shared" si="108"/>
        <v>77.560865671666676</v>
      </c>
      <c r="AA100" s="207">
        <f t="shared" si="12"/>
        <v>78.831865671666677</v>
      </c>
      <c r="AB100" s="207">
        <f t="shared" si="13"/>
        <v>78.831865671666677</v>
      </c>
      <c r="AC100" s="207">
        <v>1.2708333333333333</v>
      </c>
      <c r="AD100" s="207">
        <v>1.2709999999999999</v>
      </c>
      <c r="AE100" s="207">
        <v>0</v>
      </c>
      <c r="AF100" s="207">
        <f>'2'!BA100/1.2</f>
        <v>0</v>
      </c>
      <c r="AG100" s="207">
        <v>14.531999999999998</v>
      </c>
      <c r="AH100" s="207">
        <f>'2'!BH100/1.2</f>
        <v>15.221247580000002</v>
      </c>
      <c r="AI100" s="207">
        <v>14.982230000000001</v>
      </c>
      <c r="AJ100" s="207">
        <f>'2'!BR100/1.2</f>
        <v>14.982230000000001</v>
      </c>
      <c r="AK100" s="207">
        <v>19.160019999999999</v>
      </c>
      <c r="AL100" s="207">
        <f>'2'!CB100/1.2</f>
        <v>47.357554758333336</v>
      </c>
      <c r="AM100" s="207">
        <f t="shared" si="109"/>
        <v>49.945083333333329</v>
      </c>
      <c r="AN100" s="207">
        <f>AC100+AE100+AH100+AJ100+AL100</f>
        <v>78.831865671666677</v>
      </c>
      <c r="AO100" s="283"/>
      <c r="AP100" s="425"/>
      <c r="AQ100" s="425"/>
      <c r="AR100" s="425"/>
    </row>
    <row r="101" spans="1:44" ht="47.25" x14ac:dyDescent="0.25">
      <c r="A101" s="82"/>
      <c r="B101" s="289" t="s">
        <v>754</v>
      </c>
      <c r="C101" s="290"/>
      <c r="D101" s="578"/>
      <c r="E101" s="578"/>
      <c r="F101" s="578"/>
      <c r="G101" s="484"/>
      <c r="H101" s="207">
        <f t="shared" si="3"/>
        <v>62.339784758333337</v>
      </c>
      <c r="I101" s="207">
        <f t="shared" si="4"/>
        <v>62.339784758333337</v>
      </c>
      <c r="J101" s="207">
        <f t="shared" si="5"/>
        <v>0</v>
      </c>
      <c r="K101" s="207">
        <v>62.339784758333337</v>
      </c>
      <c r="L101" s="207"/>
      <c r="M101" s="207"/>
      <c r="N101" s="207"/>
      <c r="O101" s="207">
        <v>62.339784758333337</v>
      </c>
      <c r="P101" s="207">
        <f t="shared" si="104"/>
        <v>62.339784758333337</v>
      </c>
      <c r="Q101" s="207"/>
      <c r="R101" s="207"/>
      <c r="S101" s="207"/>
      <c r="T101" s="207">
        <f t="shared" si="105"/>
        <v>62.339784758333337</v>
      </c>
      <c r="U101" s="207"/>
      <c r="V101" s="207">
        <f t="shared" si="106"/>
        <v>62.339784758333337</v>
      </c>
      <c r="W101" s="207"/>
      <c r="X101" s="207">
        <f t="shared" si="107"/>
        <v>62.339784758333337</v>
      </c>
      <c r="Y101" s="207"/>
      <c r="Z101" s="207">
        <f t="shared" si="108"/>
        <v>62.339784758333337</v>
      </c>
      <c r="AA101" s="207">
        <f t="shared" si="12"/>
        <v>62.339784758333337</v>
      </c>
      <c r="AB101" s="207">
        <f t="shared" si="13"/>
        <v>62.339784758333337</v>
      </c>
      <c r="AC101" s="207"/>
      <c r="AD101" s="207"/>
      <c r="AE101" s="207"/>
      <c r="AF101" s="207">
        <f>'2'!BA101/1.2</f>
        <v>0</v>
      </c>
      <c r="AG101" s="207"/>
      <c r="AH101" s="207"/>
      <c r="AI101" s="207">
        <v>14.982230000000001</v>
      </c>
      <c r="AJ101" s="207">
        <f>'2'!BR101/1.2</f>
        <v>14.982230000000001</v>
      </c>
      <c r="AK101" s="207">
        <v>19.160019999999999</v>
      </c>
      <c r="AL101" s="207">
        <f>'2'!CB101/1.2</f>
        <v>47.357554758333336</v>
      </c>
      <c r="AM101" s="207">
        <f t="shared" si="109"/>
        <v>34.142250000000004</v>
      </c>
      <c r="AN101" s="207">
        <f>AC101+AE101+AH101+AJ101+AL101</f>
        <v>62.339784758333337</v>
      </c>
      <c r="AO101" s="283"/>
      <c r="AP101" s="425"/>
      <c r="AQ101" s="425"/>
      <c r="AR101" s="425"/>
    </row>
    <row r="102" spans="1:44" ht="47.25" x14ac:dyDescent="0.25">
      <c r="A102" s="82"/>
      <c r="B102" s="288" t="s">
        <v>1132</v>
      </c>
      <c r="C102" s="290" t="s">
        <v>1123</v>
      </c>
      <c r="D102" s="578"/>
      <c r="E102" s="578">
        <v>2022</v>
      </c>
      <c r="F102" s="578">
        <v>2024</v>
      </c>
      <c r="G102" s="578"/>
      <c r="H102" s="207">
        <f t="shared" ref="H102" si="114">K102</f>
        <v>62.339784758333337</v>
      </c>
      <c r="I102" s="207">
        <f t="shared" ref="I102" si="115">P102</f>
        <v>62.339784758333337</v>
      </c>
      <c r="J102" s="207">
        <f t="shared" ref="J102" si="116">AD102</f>
        <v>0</v>
      </c>
      <c r="K102" s="207">
        <v>62.339784758333337</v>
      </c>
      <c r="L102" s="207"/>
      <c r="M102" s="207"/>
      <c r="N102" s="207"/>
      <c r="O102" s="207">
        <v>62.339784758333337</v>
      </c>
      <c r="P102" s="207">
        <f t="shared" ref="P102" si="117">AN102</f>
        <v>62.339784758333337</v>
      </c>
      <c r="Q102" s="207"/>
      <c r="R102" s="207"/>
      <c r="S102" s="207"/>
      <c r="T102" s="207">
        <f t="shared" ref="T102" si="118">P102-Q102-R102-S102</f>
        <v>62.339784758333337</v>
      </c>
      <c r="U102" s="207"/>
      <c r="V102" s="207">
        <f t="shared" ref="V102" si="119">K102-AD102</f>
        <v>62.339784758333337</v>
      </c>
      <c r="W102" s="207"/>
      <c r="X102" s="207">
        <f t="shared" ref="X102" si="120">V102-AF102</f>
        <v>62.339784758333337</v>
      </c>
      <c r="Y102" s="207"/>
      <c r="Z102" s="207">
        <f t="shared" ref="Z102" si="121">P102-AD102-AF102</f>
        <v>62.339784758333337</v>
      </c>
      <c r="AA102" s="207">
        <f t="shared" ref="AA102" si="122">H102</f>
        <v>62.339784758333337</v>
      </c>
      <c r="AB102" s="207">
        <f t="shared" ref="AB102" si="123">P102</f>
        <v>62.339784758333337</v>
      </c>
      <c r="AC102" s="207"/>
      <c r="AD102" s="207"/>
      <c r="AE102" s="207"/>
      <c r="AF102" s="207">
        <f>'2'!BA102/1.2</f>
        <v>0</v>
      </c>
      <c r="AG102" s="207"/>
      <c r="AH102" s="207"/>
      <c r="AI102" s="207">
        <v>14.982230000000001</v>
      </c>
      <c r="AJ102" s="207">
        <f>'2'!BR102/1.2</f>
        <v>14.982230000000001</v>
      </c>
      <c r="AK102" s="207">
        <v>19.160019999999999</v>
      </c>
      <c r="AL102" s="207">
        <f>'2'!CB102/1.2</f>
        <v>47.357554758333336</v>
      </c>
      <c r="AM102" s="207">
        <f t="shared" ref="AM102" si="124">AC102+AE102+AG102+AI102+AK102</f>
        <v>34.142250000000004</v>
      </c>
      <c r="AN102" s="207">
        <f t="shared" ref="AN102" si="125">AC102+AE102+AH102+AJ102+AL102</f>
        <v>62.339784758333337</v>
      </c>
      <c r="AO102" s="283"/>
      <c r="AP102" s="425"/>
      <c r="AQ102" s="425"/>
      <c r="AR102" s="425"/>
    </row>
    <row r="103" spans="1:44" x14ac:dyDescent="0.25">
      <c r="A103" s="82"/>
      <c r="B103" s="289"/>
      <c r="C103" s="290"/>
      <c r="D103" s="578"/>
      <c r="E103" s="578"/>
      <c r="F103" s="578"/>
      <c r="G103" s="578"/>
      <c r="H103" s="207"/>
      <c r="I103" s="207"/>
      <c r="J103" s="207"/>
      <c r="K103" s="207"/>
      <c r="L103" s="207"/>
      <c r="M103" s="207"/>
      <c r="N103" s="207"/>
      <c r="O103" s="207"/>
      <c r="P103" s="207"/>
      <c r="Q103" s="207"/>
      <c r="R103" s="207"/>
      <c r="S103" s="207"/>
      <c r="T103" s="207"/>
      <c r="U103" s="207"/>
      <c r="V103" s="207"/>
      <c r="W103" s="207"/>
      <c r="X103" s="207"/>
      <c r="Y103" s="207"/>
      <c r="Z103" s="207"/>
      <c r="AA103" s="207"/>
      <c r="AB103" s="207"/>
      <c r="AC103" s="207"/>
      <c r="AD103" s="207"/>
      <c r="AE103" s="207"/>
      <c r="AF103" s="207"/>
      <c r="AG103" s="207"/>
      <c r="AH103" s="207"/>
      <c r="AI103" s="207"/>
      <c r="AJ103" s="207"/>
      <c r="AK103" s="207"/>
      <c r="AL103" s="207"/>
      <c r="AM103" s="207"/>
      <c r="AN103" s="207"/>
      <c r="AO103" s="283"/>
      <c r="AP103" s="425"/>
      <c r="AQ103" s="425"/>
      <c r="AR103" s="425"/>
    </row>
    <row r="104" spans="1:44" ht="47.25" x14ac:dyDescent="0.25">
      <c r="A104" s="82" t="s">
        <v>559</v>
      </c>
      <c r="B104" s="479" t="s">
        <v>755</v>
      </c>
      <c r="C104" s="290"/>
      <c r="D104" s="484"/>
      <c r="E104" s="484"/>
      <c r="F104" s="484"/>
      <c r="G104" s="484"/>
      <c r="H104" s="207">
        <f t="shared" si="3"/>
        <v>44.980000000000004</v>
      </c>
      <c r="I104" s="207">
        <f t="shared" si="4"/>
        <v>47.998750000000001</v>
      </c>
      <c r="J104" s="207">
        <f t="shared" si="5"/>
        <v>12.770049</v>
      </c>
      <c r="K104" s="207">
        <v>44.980000000000004</v>
      </c>
      <c r="L104" s="207">
        <v>0</v>
      </c>
      <c r="M104" s="207">
        <v>0</v>
      </c>
      <c r="N104" s="207">
        <v>0</v>
      </c>
      <c r="O104" s="207">
        <v>44.980000000000004</v>
      </c>
      <c r="P104" s="207">
        <f t="shared" si="104"/>
        <v>47.998750000000001</v>
      </c>
      <c r="Q104" s="207">
        <f t="shared" ref="Q104:AI104" si="126">Q105+Q106</f>
        <v>0</v>
      </c>
      <c r="R104" s="207">
        <f t="shared" si="126"/>
        <v>0</v>
      </c>
      <c r="S104" s="207">
        <f t="shared" si="126"/>
        <v>0</v>
      </c>
      <c r="T104" s="207">
        <f t="shared" si="105"/>
        <v>47.998750000000001</v>
      </c>
      <c r="U104" s="207">
        <f t="shared" si="126"/>
        <v>0</v>
      </c>
      <c r="V104" s="207">
        <f t="shared" si="106"/>
        <v>32.209951000000004</v>
      </c>
      <c r="W104" s="207"/>
      <c r="X104" s="207">
        <f t="shared" si="107"/>
        <v>21.494661000000004</v>
      </c>
      <c r="Y104" s="207"/>
      <c r="Z104" s="207">
        <f t="shared" si="108"/>
        <v>24.513411000000001</v>
      </c>
      <c r="AA104" s="207">
        <f t="shared" si="12"/>
        <v>44.980000000000004</v>
      </c>
      <c r="AB104" s="207">
        <f t="shared" si="13"/>
        <v>47.998750000000001</v>
      </c>
      <c r="AC104" s="207">
        <f t="shared" si="126"/>
        <v>12.65</v>
      </c>
      <c r="AD104" s="207">
        <f t="shared" si="126"/>
        <v>12.770049</v>
      </c>
      <c r="AE104" s="207">
        <v>10.93</v>
      </c>
      <c r="AF104" s="207">
        <f>'2'!BA104/1.2</f>
        <v>10.71529</v>
      </c>
      <c r="AG104" s="207">
        <f t="shared" si="126"/>
        <v>6.9474999999999998</v>
      </c>
      <c r="AH104" s="207">
        <f t="shared" si="126"/>
        <v>6.71875</v>
      </c>
      <c r="AI104" s="207">
        <f t="shared" si="126"/>
        <v>8.7000000000000011</v>
      </c>
      <c r="AJ104" s="207">
        <f>'2'!BR104/1.2</f>
        <v>8.7000000000000011</v>
      </c>
      <c r="AK104" s="207">
        <f t="shared" ref="AK104" si="127">AK105+AK106</f>
        <v>9</v>
      </c>
      <c r="AL104" s="207">
        <f>'2'!CB104/1.2</f>
        <v>9</v>
      </c>
      <c r="AM104" s="207">
        <f t="shared" si="109"/>
        <v>48.227499999999999</v>
      </c>
      <c r="AN104" s="207">
        <f t="shared" si="110"/>
        <v>47.998750000000001</v>
      </c>
      <c r="AO104" s="283"/>
      <c r="AP104" s="425"/>
      <c r="AQ104" s="425"/>
      <c r="AR104" s="425"/>
    </row>
    <row r="105" spans="1:44" ht="31.5" x14ac:dyDescent="0.25">
      <c r="A105" s="82" t="s">
        <v>615</v>
      </c>
      <c r="B105" s="482" t="s">
        <v>756</v>
      </c>
      <c r="C105" s="290"/>
      <c r="D105" s="484"/>
      <c r="E105" s="484"/>
      <c r="F105" s="484"/>
      <c r="G105" s="484"/>
      <c r="H105" s="207">
        <f t="shared" si="3"/>
        <v>0</v>
      </c>
      <c r="I105" s="207">
        <f t="shared" si="4"/>
        <v>0</v>
      </c>
      <c r="J105" s="207">
        <f t="shared" si="5"/>
        <v>0</v>
      </c>
      <c r="K105" s="207">
        <v>0</v>
      </c>
      <c r="L105" s="207"/>
      <c r="M105" s="207"/>
      <c r="N105" s="207"/>
      <c r="O105" s="207">
        <v>0</v>
      </c>
      <c r="P105" s="207">
        <f t="shared" si="104"/>
        <v>0</v>
      </c>
      <c r="Q105" s="207"/>
      <c r="R105" s="207"/>
      <c r="S105" s="207"/>
      <c r="T105" s="207">
        <f t="shared" si="105"/>
        <v>0</v>
      </c>
      <c r="U105" s="207"/>
      <c r="V105" s="207">
        <f t="shared" si="106"/>
        <v>0</v>
      </c>
      <c r="W105" s="207"/>
      <c r="X105" s="207">
        <f t="shared" si="107"/>
        <v>0</v>
      </c>
      <c r="Y105" s="207"/>
      <c r="Z105" s="207">
        <f t="shared" si="108"/>
        <v>0</v>
      </c>
      <c r="AA105" s="207">
        <f t="shared" si="12"/>
        <v>0</v>
      </c>
      <c r="AB105" s="207">
        <f t="shared" si="13"/>
        <v>0</v>
      </c>
      <c r="AC105" s="207">
        <v>0</v>
      </c>
      <c r="AD105" s="207"/>
      <c r="AE105" s="207"/>
      <c r="AF105" s="207">
        <f>'2'!BA105/1.2</f>
        <v>0</v>
      </c>
      <c r="AG105" s="207">
        <v>0</v>
      </c>
      <c r="AH105" s="207"/>
      <c r="AI105" s="207">
        <v>0</v>
      </c>
      <c r="AJ105" s="207">
        <f>'2'!BR105/1.2</f>
        <v>0</v>
      </c>
      <c r="AK105" s="207">
        <v>0</v>
      </c>
      <c r="AL105" s="207">
        <f>'2'!CB105/1.2</f>
        <v>0</v>
      </c>
      <c r="AM105" s="207">
        <f t="shared" si="109"/>
        <v>0</v>
      </c>
      <c r="AN105" s="207">
        <f t="shared" si="110"/>
        <v>0</v>
      </c>
      <c r="AO105" s="283"/>
      <c r="AP105" s="425"/>
      <c r="AQ105" s="425"/>
      <c r="AR105" s="425"/>
    </row>
    <row r="106" spans="1:44" ht="47.25" x14ac:dyDescent="0.25">
      <c r="A106" s="82" t="s">
        <v>616</v>
      </c>
      <c r="B106" s="482" t="s">
        <v>757</v>
      </c>
      <c r="C106" s="290"/>
      <c r="D106" s="484"/>
      <c r="E106" s="484"/>
      <c r="F106" s="484"/>
      <c r="G106" s="484"/>
      <c r="H106" s="207">
        <f t="shared" si="3"/>
        <v>48.227500000000006</v>
      </c>
      <c r="I106" s="207">
        <f t="shared" si="4"/>
        <v>47.998750000000001</v>
      </c>
      <c r="J106" s="207">
        <f t="shared" si="5"/>
        <v>12.770049</v>
      </c>
      <c r="K106" s="207">
        <f>SUM(K107:K122)</f>
        <v>48.227500000000006</v>
      </c>
      <c r="L106" s="207">
        <f>SUM(L107:L122)</f>
        <v>0</v>
      </c>
      <c r="M106" s="207">
        <f>SUM(M107:M122)</f>
        <v>0</v>
      </c>
      <c r="N106" s="207">
        <f>SUM(N107:N122)</f>
        <v>0</v>
      </c>
      <c r="O106" s="207">
        <f>SUM(O107:O122)</f>
        <v>48.227500000000006</v>
      </c>
      <c r="P106" s="207">
        <f t="shared" si="104"/>
        <v>47.998750000000001</v>
      </c>
      <c r="Q106" s="207">
        <v>0</v>
      </c>
      <c r="R106" s="207">
        <f>SUM(R107:R122)</f>
        <v>0</v>
      </c>
      <c r="S106" s="207">
        <f>SUM(S107:S122)</f>
        <v>0</v>
      </c>
      <c r="T106" s="207">
        <f t="shared" si="105"/>
        <v>47.998750000000001</v>
      </c>
      <c r="U106" s="207">
        <f>SUM(U107:U122)</f>
        <v>0</v>
      </c>
      <c r="V106" s="207">
        <f t="shared" si="106"/>
        <v>35.457451000000006</v>
      </c>
      <c r="W106" s="207">
        <f>SUM(W107:W122)</f>
        <v>0</v>
      </c>
      <c r="X106" s="207">
        <f t="shared" si="107"/>
        <v>24.742161000000007</v>
      </c>
      <c r="Y106" s="207">
        <f>SUM(Y107:Y122)</f>
        <v>0</v>
      </c>
      <c r="Z106" s="207">
        <f t="shared" si="108"/>
        <v>24.513411000000001</v>
      </c>
      <c r="AA106" s="207">
        <f>SUM(AA107:AA122)</f>
        <v>48.227500000000006</v>
      </c>
      <c r="AB106" s="207">
        <f>SUM(AB107:AB122)</f>
        <v>48.227500000000006</v>
      </c>
      <c r="AC106" s="207">
        <f>SUM(AC107:AC122)</f>
        <v>12.65</v>
      </c>
      <c r="AD106" s="207">
        <f>SUM(AD107:AD122)</f>
        <v>12.770049</v>
      </c>
      <c r="AE106" s="207">
        <f>SUM(AE107:AE122)</f>
        <v>10.93</v>
      </c>
      <c r="AF106" s="207">
        <f>'2'!BA106/1.2</f>
        <v>10.71529</v>
      </c>
      <c r="AG106" s="207">
        <f>SUM(AG107:AG122)</f>
        <v>6.9474999999999998</v>
      </c>
      <c r="AH106" s="207">
        <f>SUM(AH107:AH122)</f>
        <v>6.71875</v>
      </c>
      <c r="AI106" s="207">
        <f>SUM(AI107:AI122)</f>
        <v>8.7000000000000011</v>
      </c>
      <c r="AJ106" s="207">
        <f>'2'!BR106/1.2</f>
        <v>8.7000000000000011</v>
      </c>
      <c r="AK106" s="207">
        <f>SUM(AK107:AK122)</f>
        <v>9</v>
      </c>
      <c r="AL106" s="207">
        <f>'2'!CB106/1.2</f>
        <v>9</v>
      </c>
      <c r="AM106" s="207">
        <f t="shared" si="109"/>
        <v>48.227499999999999</v>
      </c>
      <c r="AN106" s="207">
        <f t="shared" si="110"/>
        <v>47.998750000000001</v>
      </c>
      <c r="AO106" s="283"/>
      <c r="AP106" s="425"/>
      <c r="AQ106" s="425"/>
      <c r="AR106" s="425"/>
    </row>
    <row r="107" spans="1:44" x14ac:dyDescent="0.25">
      <c r="A107" s="82"/>
      <c r="B107" s="288" t="s">
        <v>822</v>
      </c>
      <c r="C107" s="290" t="s">
        <v>806</v>
      </c>
      <c r="D107" s="484"/>
      <c r="E107" s="519">
        <v>2020</v>
      </c>
      <c r="F107" s="519">
        <v>2020</v>
      </c>
      <c r="G107" s="484"/>
      <c r="H107" s="207">
        <f t="shared" si="3"/>
        <v>1.95</v>
      </c>
      <c r="I107" s="207">
        <f t="shared" si="4"/>
        <v>1.95</v>
      </c>
      <c r="J107" s="207">
        <f t="shared" si="5"/>
        <v>5.6108330000000004</v>
      </c>
      <c r="K107" s="207">
        <v>1.95</v>
      </c>
      <c r="L107" s="207"/>
      <c r="M107" s="207"/>
      <c r="N107" s="207"/>
      <c r="O107" s="207">
        <v>1.95</v>
      </c>
      <c r="P107" s="207">
        <f t="shared" si="104"/>
        <v>1.95</v>
      </c>
      <c r="Q107" s="207"/>
      <c r="R107" s="207"/>
      <c r="S107" s="207"/>
      <c r="T107" s="207">
        <f t="shared" si="105"/>
        <v>1.95</v>
      </c>
      <c r="U107" s="207"/>
      <c r="V107" s="207">
        <f t="shared" si="106"/>
        <v>-3.6608330000000002</v>
      </c>
      <c r="W107" s="207"/>
      <c r="X107" s="207">
        <f t="shared" si="107"/>
        <v>-3.6608330000000002</v>
      </c>
      <c r="Y107" s="207"/>
      <c r="Z107" s="207">
        <f t="shared" si="108"/>
        <v>-3.6608330000000002</v>
      </c>
      <c r="AA107" s="207">
        <f t="shared" si="12"/>
        <v>1.95</v>
      </c>
      <c r="AB107" s="207">
        <f t="shared" si="13"/>
        <v>1.95</v>
      </c>
      <c r="AC107" s="207">
        <f>H107</f>
        <v>1.95</v>
      </c>
      <c r="AD107" s="207">
        <v>5.6108330000000004</v>
      </c>
      <c r="AE107" s="207"/>
      <c r="AF107" s="207">
        <f>'2'!BA107/1.2</f>
        <v>0</v>
      </c>
      <c r="AG107" s="207"/>
      <c r="AH107" s="207"/>
      <c r="AI107" s="207"/>
      <c r="AJ107" s="207">
        <f>'2'!BR107/1.2</f>
        <v>0</v>
      </c>
      <c r="AK107" s="207"/>
      <c r="AL107" s="207">
        <f>'2'!CB107/1.2</f>
        <v>0</v>
      </c>
      <c r="AM107" s="207">
        <f t="shared" si="109"/>
        <v>1.95</v>
      </c>
      <c r="AN107" s="207">
        <f t="shared" si="110"/>
        <v>1.95</v>
      </c>
      <c r="AO107" s="283"/>
      <c r="AP107" s="425"/>
      <c r="AQ107" s="425"/>
      <c r="AR107" s="425"/>
    </row>
    <row r="108" spans="1:44" ht="31.5" x14ac:dyDescent="0.25">
      <c r="A108" s="82"/>
      <c r="B108" s="288" t="s">
        <v>823</v>
      </c>
      <c r="C108" s="290" t="s">
        <v>806</v>
      </c>
      <c r="D108" s="484"/>
      <c r="E108" s="519">
        <v>2020</v>
      </c>
      <c r="F108" s="519">
        <v>2020</v>
      </c>
      <c r="G108" s="484"/>
      <c r="H108" s="207">
        <f t="shared" si="3"/>
        <v>5.2</v>
      </c>
      <c r="I108" s="207">
        <f t="shared" si="4"/>
        <v>5.2</v>
      </c>
      <c r="J108" s="207">
        <f t="shared" si="5"/>
        <v>2.9195159999999998</v>
      </c>
      <c r="K108" s="207">
        <v>5.2</v>
      </c>
      <c r="L108" s="207"/>
      <c r="M108" s="207"/>
      <c r="N108" s="207"/>
      <c r="O108" s="207">
        <v>5.2</v>
      </c>
      <c r="P108" s="207">
        <f t="shared" si="104"/>
        <v>5.2</v>
      </c>
      <c r="Q108" s="207"/>
      <c r="R108" s="207"/>
      <c r="S108" s="207"/>
      <c r="T108" s="207">
        <f t="shared" si="105"/>
        <v>5.2</v>
      </c>
      <c r="U108" s="207"/>
      <c r="V108" s="207">
        <f t="shared" si="106"/>
        <v>2.2804840000000004</v>
      </c>
      <c r="W108" s="207"/>
      <c r="X108" s="207">
        <f t="shared" si="107"/>
        <v>2.2804840000000004</v>
      </c>
      <c r="Y108" s="207"/>
      <c r="Z108" s="207">
        <f t="shared" si="108"/>
        <v>2.2804840000000004</v>
      </c>
      <c r="AA108" s="207">
        <f t="shared" si="12"/>
        <v>5.2</v>
      </c>
      <c r="AB108" s="207">
        <f t="shared" si="13"/>
        <v>5.2</v>
      </c>
      <c r="AC108" s="207">
        <f t="shared" ref="AC108:AC110" si="128">H108</f>
        <v>5.2</v>
      </c>
      <c r="AD108" s="207">
        <v>2.9195159999999998</v>
      </c>
      <c r="AE108" s="207"/>
      <c r="AF108" s="207">
        <f>'2'!BA108/1.2</f>
        <v>0</v>
      </c>
      <c r="AG108" s="207"/>
      <c r="AH108" s="207"/>
      <c r="AI108" s="207"/>
      <c r="AJ108" s="207">
        <f>'2'!BR108/1.2</f>
        <v>0</v>
      </c>
      <c r="AK108" s="207"/>
      <c r="AL108" s="207">
        <f>'2'!CB108/1.2</f>
        <v>0</v>
      </c>
      <c r="AM108" s="207">
        <f t="shared" si="109"/>
        <v>5.2</v>
      </c>
      <c r="AN108" s="207">
        <f t="shared" si="110"/>
        <v>5.2</v>
      </c>
      <c r="AO108" s="283"/>
      <c r="AP108" s="425"/>
      <c r="AQ108" s="425"/>
      <c r="AR108" s="425"/>
    </row>
    <row r="109" spans="1:44" ht="47.25" x14ac:dyDescent="0.25">
      <c r="A109" s="82"/>
      <c r="B109" s="288" t="s">
        <v>824</v>
      </c>
      <c r="C109" s="290" t="s">
        <v>806</v>
      </c>
      <c r="D109" s="484"/>
      <c r="E109" s="519">
        <v>2020</v>
      </c>
      <c r="F109" s="519">
        <v>2020</v>
      </c>
      <c r="G109" s="484"/>
      <c r="H109" s="207">
        <f t="shared" si="3"/>
        <v>3</v>
      </c>
      <c r="I109" s="207">
        <f t="shared" ref="I109:I135" si="129">P109</f>
        <v>3</v>
      </c>
      <c r="J109" s="207">
        <f t="shared" si="5"/>
        <v>2.1673499999999999</v>
      </c>
      <c r="K109" s="207">
        <v>3</v>
      </c>
      <c r="L109" s="207"/>
      <c r="M109" s="207"/>
      <c r="N109" s="207"/>
      <c r="O109" s="207">
        <v>3</v>
      </c>
      <c r="P109" s="207">
        <f t="shared" si="104"/>
        <v>3</v>
      </c>
      <c r="Q109" s="207"/>
      <c r="R109" s="207"/>
      <c r="S109" s="207"/>
      <c r="T109" s="207">
        <f t="shared" si="105"/>
        <v>3</v>
      </c>
      <c r="U109" s="207"/>
      <c r="V109" s="207">
        <f t="shared" si="106"/>
        <v>0.83265000000000011</v>
      </c>
      <c r="W109" s="207"/>
      <c r="X109" s="207">
        <f t="shared" si="107"/>
        <v>0.83265000000000011</v>
      </c>
      <c r="Y109" s="207"/>
      <c r="Z109" s="207">
        <f t="shared" si="108"/>
        <v>0.83265000000000011</v>
      </c>
      <c r="AA109" s="207">
        <f t="shared" si="12"/>
        <v>3</v>
      </c>
      <c r="AB109" s="207">
        <f t="shared" si="13"/>
        <v>3</v>
      </c>
      <c r="AC109" s="207">
        <f t="shared" si="128"/>
        <v>3</v>
      </c>
      <c r="AD109" s="207">
        <v>2.1673499999999999</v>
      </c>
      <c r="AE109" s="207"/>
      <c r="AF109" s="207">
        <f>'2'!BA109/1.2</f>
        <v>0</v>
      </c>
      <c r="AG109" s="207"/>
      <c r="AH109" s="207"/>
      <c r="AI109" s="207"/>
      <c r="AJ109" s="207">
        <f>'2'!BR109/1.2</f>
        <v>0</v>
      </c>
      <c r="AK109" s="207"/>
      <c r="AL109" s="207">
        <f>'2'!CB109/1.2</f>
        <v>0</v>
      </c>
      <c r="AM109" s="207">
        <f t="shared" si="109"/>
        <v>3</v>
      </c>
      <c r="AN109" s="207">
        <f t="shared" si="110"/>
        <v>3</v>
      </c>
      <c r="AO109" s="283"/>
      <c r="AP109" s="425"/>
      <c r="AQ109" s="425"/>
      <c r="AR109" s="425"/>
    </row>
    <row r="110" spans="1:44" x14ac:dyDescent="0.25">
      <c r="A110" s="82"/>
      <c r="B110" s="288" t="s">
        <v>821</v>
      </c>
      <c r="C110" s="290" t="s">
        <v>806</v>
      </c>
      <c r="D110" s="484"/>
      <c r="E110" s="519">
        <v>2020</v>
      </c>
      <c r="F110" s="519">
        <v>2020</v>
      </c>
      <c r="G110" s="484"/>
      <c r="H110" s="207">
        <f t="shared" ref="H110:H135" si="130">K110</f>
        <v>2.5</v>
      </c>
      <c r="I110" s="207">
        <f t="shared" si="129"/>
        <v>2.5</v>
      </c>
      <c r="J110" s="207">
        <f t="shared" ref="J110:J135" si="131">AD110</f>
        <v>2.0723499999999997</v>
      </c>
      <c r="K110" s="207">
        <v>2.5</v>
      </c>
      <c r="L110" s="207"/>
      <c r="M110" s="207"/>
      <c r="N110" s="207"/>
      <c r="O110" s="207">
        <v>2.5</v>
      </c>
      <c r="P110" s="207">
        <f t="shared" si="104"/>
        <v>2.5</v>
      </c>
      <c r="Q110" s="207"/>
      <c r="R110" s="207"/>
      <c r="S110" s="207"/>
      <c r="T110" s="207">
        <f t="shared" si="105"/>
        <v>2.5</v>
      </c>
      <c r="U110" s="207"/>
      <c r="V110" s="207">
        <f t="shared" si="106"/>
        <v>0.42765000000000031</v>
      </c>
      <c r="W110" s="207"/>
      <c r="X110" s="207">
        <f t="shared" si="107"/>
        <v>0.42765000000000031</v>
      </c>
      <c r="Y110" s="207"/>
      <c r="Z110" s="207">
        <f t="shared" si="108"/>
        <v>0.42765000000000031</v>
      </c>
      <c r="AA110" s="207">
        <f t="shared" ref="AA110:AA135" si="132">H110</f>
        <v>2.5</v>
      </c>
      <c r="AB110" s="207">
        <f t="shared" ref="AB110:AB135" si="133">P110</f>
        <v>2.5</v>
      </c>
      <c r="AC110" s="207">
        <f t="shared" si="128"/>
        <v>2.5</v>
      </c>
      <c r="AD110" s="207">
        <f>0.693+1.377+0.00235</f>
        <v>2.0723499999999997</v>
      </c>
      <c r="AE110" s="207"/>
      <c r="AF110" s="207">
        <f>'2'!BA110/1.2</f>
        <v>0</v>
      </c>
      <c r="AG110" s="207"/>
      <c r="AH110" s="207"/>
      <c r="AI110" s="207"/>
      <c r="AJ110" s="207">
        <f>'2'!BR110/1.2</f>
        <v>0</v>
      </c>
      <c r="AK110" s="207"/>
      <c r="AL110" s="207">
        <f>'2'!CB110/1.2</f>
        <v>0</v>
      </c>
      <c r="AM110" s="207">
        <f t="shared" si="109"/>
        <v>2.5</v>
      </c>
      <c r="AN110" s="207">
        <f t="shared" si="110"/>
        <v>2.5</v>
      </c>
      <c r="AO110" s="283"/>
      <c r="AP110" s="425"/>
      <c r="AQ110" s="425"/>
      <c r="AR110" s="425"/>
    </row>
    <row r="111" spans="1:44" x14ac:dyDescent="0.25">
      <c r="A111" s="82"/>
      <c r="B111" s="288" t="s">
        <v>850</v>
      </c>
      <c r="C111" s="290" t="s">
        <v>809</v>
      </c>
      <c r="D111" s="484"/>
      <c r="E111" s="519">
        <v>2021</v>
      </c>
      <c r="F111" s="519">
        <v>2021</v>
      </c>
      <c r="G111" s="484"/>
      <c r="H111" s="207">
        <f t="shared" si="130"/>
        <v>1</v>
      </c>
      <c r="I111" s="207">
        <f t="shared" si="129"/>
        <v>1</v>
      </c>
      <c r="J111" s="207">
        <f t="shared" si="131"/>
        <v>0</v>
      </c>
      <c r="K111" s="207">
        <v>1</v>
      </c>
      <c r="L111" s="207"/>
      <c r="M111" s="207"/>
      <c r="N111" s="207"/>
      <c r="O111" s="207">
        <v>1</v>
      </c>
      <c r="P111" s="207">
        <f t="shared" si="104"/>
        <v>1</v>
      </c>
      <c r="Q111" s="207"/>
      <c r="R111" s="207"/>
      <c r="S111" s="207"/>
      <c r="T111" s="207">
        <f t="shared" si="105"/>
        <v>1</v>
      </c>
      <c r="U111" s="207"/>
      <c r="V111" s="207">
        <f t="shared" si="106"/>
        <v>1</v>
      </c>
      <c r="W111" s="207"/>
      <c r="X111" s="207">
        <f t="shared" si="107"/>
        <v>0.16625066666666666</v>
      </c>
      <c r="Y111" s="207"/>
      <c r="Z111" s="207">
        <f t="shared" si="108"/>
        <v>0.16625066666666666</v>
      </c>
      <c r="AA111" s="207">
        <f t="shared" si="132"/>
        <v>1</v>
      </c>
      <c r="AB111" s="207">
        <f t="shared" si="133"/>
        <v>1</v>
      </c>
      <c r="AC111" s="207"/>
      <c r="AD111" s="207"/>
      <c r="AE111" s="207">
        <v>1</v>
      </c>
      <c r="AF111" s="207">
        <f>'2'!BA111/1.2</f>
        <v>0.83374933333333334</v>
      </c>
      <c r="AG111" s="207"/>
      <c r="AH111" s="207"/>
      <c r="AI111" s="207"/>
      <c r="AJ111" s="207">
        <f>'2'!BR111/1.2</f>
        <v>0</v>
      </c>
      <c r="AK111" s="207"/>
      <c r="AL111" s="207">
        <f>'2'!CB111/1.2</f>
        <v>0</v>
      </c>
      <c r="AM111" s="207">
        <f t="shared" si="109"/>
        <v>1</v>
      </c>
      <c r="AN111" s="207">
        <f t="shared" si="110"/>
        <v>1</v>
      </c>
      <c r="AO111" s="283"/>
      <c r="AP111" s="425"/>
      <c r="AQ111" s="425"/>
      <c r="AR111" s="425"/>
    </row>
    <row r="112" spans="1:44" x14ac:dyDescent="0.25">
      <c r="A112" s="82"/>
      <c r="B112" s="288" t="s">
        <v>851</v>
      </c>
      <c r="C112" s="290" t="s">
        <v>809</v>
      </c>
      <c r="D112" s="484"/>
      <c r="E112" s="519">
        <v>2021</v>
      </c>
      <c r="F112" s="519">
        <v>2021</v>
      </c>
      <c r="G112" s="484"/>
      <c r="H112" s="207">
        <f t="shared" si="130"/>
        <v>4.2</v>
      </c>
      <c r="I112" s="207">
        <f t="shared" si="129"/>
        <v>4.2</v>
      </c>
      <c r="J112" s="207">
        <f t="shared" si="131"/>
        <v>0</v>
      </c>
      <c r="K112" s="207">
        <v>4.2</v>
      </c>
      <c r="L112" s="207"/>
      <c r="M112" s="207"/>
      <c r="N112" s="207"/>
      <c r="O112" s="207">
        <v>4.2</v>
      </c>
      <c r="P112" s="207">
        <f t="shared" si="104"/>
        <v>4.2</v>
      </c>
      <c r="Q112" s="207"/>
      <c r="R112" s="207"/>
      <c r="S112" s="207"/>
      <c r="T112" s="207">
        <f t="shared" si="105"/>
        <v>4.2</v>
      </c>
      <c r="U112" s="207"/>
      <c r="V112" s="207">
        <f t="shared" si="106"/>
        <v>4.2</v>
      </c>
      <c r="W112" s="207"/>
      <c r="X112" s="207">
        <f t="shared" si="107"/>
        <v>-1.0170833333333338</v>
      </c>
      <c r="Y112" s="207"/>
      <c r="Z112" s="207">
        <f t="shared" si="108"/>
        <v>-1.0170833333333338</v>
      </c>
      <c r="AA112" s="207">
        <f t="shared" si="132"/>
        <v>4.2</v>
      </c>
      <c r="AB112" s="207">
        <f t="shared" si="133"/>
        <v>4.2</v>
      </c>
      <c r="AC112" s="207"/>
      <c r="AD112" s="207"/>
      <c r="AE112" s="207">
        <v>4.2</v>
      </c>
      <c r="AF112" s="207">
        <f>'2'!BA112/1.2</f>
        <v>5.217083333333334</v>
      </c>
      <c r="AG112" s="207"/>
      <c r="AH112" s="207"/>
      <c r="AI112" s="207"/>
      <c r="AJ112" s="207">
        <f>'2'!BR112/1.2</f>
        <v>0</v>
      </c>
      <c r="AK112" s="207"/>
      <c r="AL112" s="207">
        <f>'2'!CB112/1.2</f>
        <v>0</v>
      </c>
      <c r="AM112" s="207">
        <f t="shared" si="109"/>
        <v>4.2</v>
      </c>
      <c r="AN112" s="207">
        <f t="shared" si="110"/>
        <v>4.2</v>
      </c>
      <c r="AO112" s="283"/>
      <c r="AP112" s="425"/>
      <c r="AQ112" s="425"/>
      <c r="AR112" s="425"/>
    </row>
    <row r="113" spans="1:44" x14ac:dyDescent="0.25">
      <c r="A113" s="82"/>
      <c r="B113" s="346" t="s">
        <v>955</v>
      </c>
      <c r="C113" s="289" t="str">
        <f>'2'!C113</f>
        <v>L</v>
      </c>
      <c r="D113" s="288"/>
      <c r="E113" s="518">
        <f>'2'!E113</f>
        <v>2021</v>
      </c>
      <c r="F113" s="518">
        <f>'2'!F113</f>
        <v>2021</v>
      </c>
      <c r="G113" s="484"/>
      <c r="H113" s="207">
        <f t="shared" si="130"/>
        <v>5.5</v>
      </c>
      <c r="I113" s="207">
        <f t="shared" si="129"/>
        <v>5.5</v>
      </c>
      <c r="J113" s="207">
        <f t="shared" si="131"/>
        <v>0</v>
      </c>
      <c r="K113" s="207">
        <v>5.5</v>
      </c>
      <c r="L113" s="207"/>
      <c r="M113" s="207"/>
      <c r="N113" s="207"/>
      <c r="O113" s="207">
        <v>5.5</v>
      </c>
      <c r="P113" s="207">
        <f t="shared" si="104"/>
        <v>5.5</v>
      </c>
      <c r="Q113" s="207"/>
      <c r="R113" s="207"/>
      <c r="S113" s="207"/>
      <c r="T113" s="207">
        <f t="shared" si="105"/>
        <v>5.5</v>
      </c>
      <c r="U113" s="207"/>
      <c r="V113" s="207">
        <f t="shared" si="106"/>
        <v>5.5</v>
      </c>
      <c r="W113" s="207"/>
      <c r="X113" s="207">
        <f t="shared" si="107"/>
        <v>1.0647086666666663</v>
      </c>
      <c r="Y113" s="207"/>
      <c r="Z113" s="207">
        <f t="shared" si="108"/>
        <v>1.0647086666666663</v>
      </c>
      <c r="AA113" s="207">
        <f t="shared" si="132"/>
        <v>5.5</v>
      </c>
      <c r="AB113" s="207">
        <f t="shared" si="133"/>
        <v>5.5</v>
      </c>
      <c r="AC113" s="207"/>
      <c r="AD113" s="207"/>
      <c r="AE113" s="207">
        <v>5.5</v>
      </c>
      <c r="AF113" s="207">
        <f>'2'!BA113/1.2</f>
        <v>4.4352913333333337</v>
      </c>
      <c r="AG113" s="207"/>
      <c r="AH113" s="207"/>
      <c r="AI113" s="207"/>
      <c r="AJ113" s="207">
        <f>'2'!BR113/1.2</f>
        <v>0</v>
      </c>
      <c r="AK113" s="207"/>
      <c r="AL113" s="207">
        <f>'2'!CB113/1.2</f>
        <v>0</v>
      </c>
      <c r="AM113" s="207">
        <f t="shared" si="109"/>
        <v>5.5</v>
      </c>
      <c r="AN113" s="207">
        <f t="shared" si="110"/>
        <v>5.5</v>
      </c>
      <c r="AO113" s="570"/>
      <c r="AP113" s="425"/>
      <c r="AQ113" s="425"/>
      <c r="AR113" s="425"/>
    </row>
    <row r="114" spans="1:44" ht="31.5" x14ac:dyDescent="0.25">
      <c r="A114" s="82"/>
      <c r="B114" s="346" t="s">
        <v>954</v>
      </c>
      <c r="C114" s="289" t="str">
        <f>'2'!C114</f>
        <v>L</v>
      </c>
      <c r="D114" s="288"/>
      <c r="E114" s="518">
        <f>'2'!E114</f>
        <v>2021</v>
      </c>
      <c r="F114" s="518">
        <f>'2'!F114</f>
        <v>2021</v>
      </c>
      <c r="G114" s="484"/>
      <c r="H114" s="207">
        <f t="shared" si="130"/>
        <v>0.23000000000000004</v>
      </c>
      <c r="I114" s="207">
        <f t="shared" si="129"/>
        <v>0.23000000000000004</v>
      </c>
      <c r="J114" s="207">
        <f t="shared" si="131"/>
        <v>0</v>
      </c>
      <c r="K114" s="207">
        <v>0.23000000000000004</v>
      </c>
      <c r="L114" s="207"/>
      <c r="M114" s="207"/>
      <c r="N114" s="207"/>
      <c r="O114" s="207">
        <v>0.23000000000000004</v>
      </c>
      <c r="P114" s="207">
        <f t="shared" si="104"/>
        <v>0.23000000000000004</v>
      </c>
      <c r="Q114" s="207"/>
      <c r="R114" s="207"/>
      <c r="S114" s="207"/>
      <c r="T114" s="207">
        <f t="shared" si="105"/>
        <v>0.23000000000000004</v>
      </c>
      <c r="U114" s="207"/>
      <c r="V114" s="207">
        <f t="shared" si="106"/>
        <v>0.23000000000000004</v>
      </c>
      <c r="W114" s="207"/>
      <c r="X114" s="207">
        <f t="shared" si="107"/>
        <v>8.3400000000002916E-4</v>
      </c>
      <c r="Y114" s="207"/>
      <c r="Z114" s="207">
        <f t="shared" si="108"/>
        <v>8.3400000000002916E-4</v>
      </c>
      <c r="AA114" s="207">
        <f t="shared" si="132"/>
        <v>0.23000000000000004</v>
      </c>
      <c r="AB114" s="207">
        <f t="shared" si="133"/>
        <v>0.23000000000000004</v>
      </c>
      <c r="AC114" s="207"/>
      <c r="AD114" s="207"/>
      <c r="AE114" s="207">
        <v>0.23000000000000004</v>
      </c>
      <c r="AF114" s="207">
        <f>'2'!BA114/1.2</f>
        <v>0.22916600000000001</v>
      </c>
      <c r="AG114" s="207"/>
      <c r="AH114" s="207"/>
      <c r="AI114" s="207"/>
      <c r="AJ114" s="207">
        <f>'2'!BR114/1.2</f>
        <v>0</v>
      </c>
      <c r="AK114" s="207"/>
      <c r="AL114" s="207">
        <f>'2'!CB114/1.2</f>
        <v>0</v>
      </c>
      <c r="AM114" s="207">
        <f t="shared" si="109"/>
        <v>0.23000000000000004</v>
      </c>
      <c r="AN114" s="207">
        <f t="shared" si="110"/>
        <v>0.23000000000000004</v>
      </c>
      <c r="AO114" s="283"/>
      <c r="AP114" s="425"/>
      <c r="AQ114" s="425"/>
      <c r="AR114" s="425"/>
    </row>
    <row r="115" spans="1:44" x14ac:dyDescent="0.25">
      <c r="A115" s="82"/>
      <c r="B115" s="288" t="s">
        <v>821</v>
      </c>
      <c r="C115" s="290" t="s">
        <v>810</v>
      </c>
      <c r="D115" s="484"/>
      <c r="E115" s="519">
        <v>2022</v>
      </c>
      <c r="F115" s="519">
        <v>2022</v>
      </c>
      <c r="G115" s="484"/>
      <c r="H115" s="207">
        <f t="shared" si="130"/>
        <v>0</v>
      </c>
      <c r="I115" s="207">
        <f t="shared" si="129"/>
        <v>0</v>
      </c>
      <c r="J115" s="207">
        <f t="shared" si="131"/>
        <v>0</v>
      </c>
      <c r="K115" s="207">
        <v>0</v>
      </c>
      <c r="L115" s="207"/>
      <c r="M115" s="207"/>
      <c r="N115" s="207"/>
      <c r="O115" s="207">
        <v>0</v>
      </c>
      <c r="P115" s="207">
        <f t="shared" si="104"/>
        <v>0</v>
      </c>
      <c r="Q115" s="207"/>
      <c r="R115" s="207"/>
      <c r="S115" s="207"/>
      <c r="T115" s="207">
        <f t="shared" si="105"/>
        <v>0</v>
      </c>
      <c r="U115" s="207"/>
      <c r="V115" s="207">
        <f t="shared" si="106"/>
        <v>0</v>
      </c>
      <c r="W115" s="207"/>
      <c r="X115" s="207">
        <f t="shared" si="107"/>
        <v>0</v>
      </c>
      <c r="Y115" s="207"/>
      <c r="Z115" s="207">
        <f t="shared" si="108"/>
        <v>0</v>
      </c>
      <c r="AA115" s="207">
        <f t="shared" si="132"/>
        <v>0</v>
      </c>
      <c r="AB115" s="207">
        <f t="shared" si="133"/>
        <v>0</v>
      </c>
      <c r="AC115" s="207"/>
      <c r="AD115" s="207"/>
      <c r="AE115" s="207"/>
      <c r="AF115" s="207">
        <f>'2'!BA115/1.2</f>
        <v>0</v>
      </c>
      <c r="AG115" s="207">
        <f>H115</f>
        <v>0</v>
      </c>
      <c r="AH115" s="207">
        <v>0</v>
      </c>
      <c r="AI115" s="207"/>
      <c r="AJ115" s="207">
        <f>'2'!BR115/1.2</f>
        <v>0</v>
      </c>
      <c r="AK115" s="207"/>
      <c r="AL115" s="207">
        <f>'2'!CB115/1.2</f>
        <v>0</v>
      </c>
      <c r="AM115" s="207">
        <f t="shared" si="109"/>
        <v>0</v>
      </c>
      <c r="AN115" s="207">
        <f t="shared" si="110"/>
        <v>0</v>
      </c>
      <c r="AO115" s="283"/>
      <c r="AP115" s="425"/>
      <c r="AQ115" s="425"/>
      <c r="AR115" s="425"/>
    </row>
    <row r="116" spans="1:44" ht="31.5" x14ac:dyDescent="0.25">
      <c r="A116" s="82"/>
      <c r="B116" s="288" t="str">
        <f>'2'!B116</f>
        <v>Приобретение автомобиля для перевозки персонала - 2 шт.</v>
      </c>
      <c r="C116" s="290" t="s">
        <v>810</v>
      </c>
      <c r="D116" s="484"/>
      <c r="E116" s="519">
        <v>2022</v>
      </c>
      <c r="F116" s="519">
        <v>2022</v>
      </c>
      <c r="G116" s="484"/>
      <c r="H116" s="207">
        <f t="shared" si="130"/>
        <v>1.62</v>
      </c>
      <c r="I116" s="207">
        <f t="shared" si="129"/>
        <v>1.62</v>
      </c>
      <c r="J116" s="207">
        <f t="shared" si="131"/>
        <v>0</v>
      </c>
      <c r="K116" s="207">
        <v>1.62</v>
      </c>
      <c r="L116" s="207"/>
      <c r="M116" s="207"/>
      <c r="N116" s="207"/>
      <c r="O116" s="207">
        <v>1.62</v>
      </c>
      <c r="P116" s="207">
        <f>AN116</f>
        <v>1.62</v>
      </c>
      <c r="Q116" s="207"/>
      <c r="R116" s="207"/>
      <c r="S116" s="207"/>
      <c r="T116" s="207">
        <f>P116-Q116-R116-S116</f>
        <v>1.62</v>
      </c>
      <c r="U116" s="207"/>
      <c r="V116" s="207">
        <f t="shared" si="106"/>
        <v>1.62</v>
      </c>
      <c r="W116" s="207"/>
      <c r="X116" s="207">
        <f t="shared" si="107"/>
        <v>1.62</v>
      </c>
      <c r="Y116" s="207"/>
      <c r="Z116" s="207">
        <f t="shared" si="108"/>
        <v>1.62</v>
      </c>
      <c r="AA116" s="207">
        <f t="shared" si="132"/>
        <v>1.62</v>
      </c>
      <c r="AB116" s="207">
        <f t="shared" si="133"/>
        <v>1.62</v>
      </c>
      <c r="AC116" s="207"/>
      <c r="AD116" s="207"/>
      <c r="AE116" s="207"/>
      <c r="AF116" s="207">
        <f>'2'!BA116/1.2</f>
        <v>0</v>
      </c>
      <c r="AG116" s="207">
        <f t="shared" ref="AG116:AG117" si="134">H116</f>
        <v>1.62</v>
      </c>
      <c r="AH116" s="207">
        <f>'2'!BK116/1.2</f>
        <v>1.3912500000000001</v>
      </c>
      <c r="AI116" s="207"/>
      <c r="AJ116" s="207">
        <f>'2'!BR116/1.2</f>
        <v>0</v>
      </c>
      <c r="AK116" s="207"/>
      <c r="AL116" s="207">
        <f>'2'!CB116/1.2</f>
        <v>0</v>
      </c>
      <c r="AM116" s="207">
        <f t="shared" si="109"/>
        <v>1.62</v>
      </c>
      <c r="AN116" s="207">
        <f>AC116+AE116+AG116+AJ116+AL116</f>
        <v>1.62</v>
      </c>
      <c r="AO116" s="283"/>
      <c r="AP116" s="425"/>
      <c r="AQ116" s="425"/>
      <c r="AR116" s="425"/>
    </row>
    <row r="117" spans="1:44" x14ac:dyDescent="0.25">
      <c r="A117" s="82"/>
      <c r="B117" s="288" t="s">
        <v>1050</v>
      </c>
      <c r="C117" s="290" t="s">
        <v>810</v>
      </c>
      <c r="D117" s="484"/>
      <c r="E117" s="519">
        <v>2022</v>
      </c>
      <c r="F117" s="519">
        <v>2022</v>
      </c>
      <c r="G117" s="484"/>
      <c r="H117" s="207">
        <f t="shared" si="130"/>
        <v>5.3274999999999997</v>
      </c>
      <c r="I117" s="207">
        <f t="shared" si="129"/>
        <v>5.3274999999999997</v>
      </c>
      <c r="J117" s="207">
        <f t="shared" si="131"/>
        <v>0</v>
      </c>
      <c r="K117" s="207">
        <v>5.3274999999999997</v>
      </c>
      <c r="L117" s="207"/>
      <c r="M117" s="207"/>
      <c r="N117" s="207"/>
      <c r="O117" s="207">
        <v>5.3274999999999997</v>
      </c>
      <c r="P117" s="207">
        <f t="shared" si="104"/>
        <v>5.3274999999999997</v>
      </c>
      <c r="Q117" s="207"/>
      <c r="R117" s="207"/>
      <c r="S117" s="207"/>
      <c r="T117" s="207">
        <f t="shared" si="105"/>
        <v>5.3274999999999997</v>
      </c>
      <c r="U117" s="207"/>
      <c r="V117" s="207">
        <f t="shared" si="106"/>
        <v>5.3274999999999997</v>
      </c>
      <c r="W117" s="207"/>
      <c r="X117" s="207">
        <f t="shared" si="107"/>
        <v>5.3274999999999997</v>
      </c>
      <c r="Y117" s="207"/>
      <c r="Z117" s="207">
        <f t="shared" si="108"/>
        <v>5.3274999999999997</v>
      </c>
      <c r="AA117" s="207">
        <f t="shared" si="132"/>
        <v>5.3274999999999997</v>
      </c>
      <c r="AB117" s="207">
        <f t="shared" si="133"/>
        <v>5.3274999999999997</v>
      </c>
      <c r="AC117" s="207"/>
      <c r="AD117" s="207"/>
      <c r="AE117" s="207"/>
      <c r="AF117" s="207">
        <f>'2'!BA117/1.2</f>
        <v>0</v>
      </c>
      <c r="AG117" s="207">
        <f t="shared" si="134"/>
        <v>5.3274999999999997</v>
      </c>
      <c r="AH117" s="207">
        <f>'2'!BK117/1.2</f>
        <v>5.3274999999999997</v>
      </c>
      <c r="AI117" s="207"/>
      <c r="AJ117" s="207">
        <f>'2'!BR117/1.2</f>
        <v>0</v>
      </c>
      <c r="AK117" s="207"/>
      <c r="AL117" s="207">
        <f>'2'!CB117/1.2</f>
        <v>0</v>
      </c>
      <c r="AM117" s="207">
        <f t="shared" si="109"/>
        <v>5.3274999999999997</v>
      </c>
      <c r="AN117" s="207">
        <f t="shared" si="110"/>
        <v>5.3274999999999997</v>
      </c>
      <c r="AO117" s="283"/>
      <c r="AP117" s="425"/>
      <c r="AQ117" s="425"/>
      <c r="AR117" s="425"/>
    </row>
    <row r="118" spans="1:44" x14ac:dyDescent="0.25">
      <c r="A118" s="82"/>
      <c r="B118" s="288" t="s">
        <v>821</v>
      </c>
      <c r="C118" s="290" t="s">
        <v>813</v>
      </c>
      <c r="D118" s="484"/>
      <c r="E118" s="519">
        <v>2023</v>
      </c>
      <c r="F118" s="519">
        <v>2023</v>
      </c>
      <c r="G118" s="484"/>
      <c r="H118" s="207">
        <f t="shared" si="130"/>
        <v>2</v>
      </c>
      <c r="I118" s="207">
        <f t="shared" si="129"/>
        <v>2</v>
      </c>
      <c r="J118" s="207">
        <f t="shared" si="131"/>
        <v>0</v>
      </c>
      <c r="K118" s="207">
        <v>2</v>
      </c>
      <c r="L118" s="207"/>
      <c r="M118" s="207"/>
      <c r="N118" s="207"/>
      <c r="O118" s="207">
        <v>2</v>
      </c>
      <c r="P118" s="207">
        <f t="shared" si="104"/>
        <v>2</v>
      </c>
      <c r="Q118" s="207"/>
      <c r="R118" s="207"/>
      <c r="S118" s="207"/>
      <c r="T118" s="207">
        <f t="shared" si="105"/>
        <v>2</v>
      </c>
      <c r="U118" s="207"/>
      <c r="V118" s="207">
        <f t="shared" si="106"/>
        <v>2</v>
      </c>
      <c r="W118" s="207"/>
      <c r="X118" s="207">
        <f t="shared" si="107"/>
        <v>2</v>
      </c>
      <c r="Y118" s="207"/>
      <c r="Z118" s="207">
        <f t="shared" si="108"/>
        <v>2</v>
      </c>
      <c r="AA118" s="207">
        <f t="shared" si="132"/>
        <v>2</v>
      </c>
      <c r="AB118" s="207">
        <f t="shared" si="133"/>
        <v>2</v>
      </c>
      <c r="AC118" s="207"/>
      <c r="AD118" s="207"/>
      <c r="AE118" s="207"/>
      <c r="AF118" s="207">
        <f>'2'!BA118/1.2</f>
        <v>0</v>
      </c>
      <c r="AG118" s="207"/>
      <c r="AH118" s="207"/>
      <c r="AI118" s="207">
        <f>H118</f>
        <v>2</v>
      </c>
      <c r="AJ118" s="207">
        <f>'2'!BR118/1.2</f>
        <v>2</v>
      </c>
      <c r="AK118" s="207"/>
      <c r="AL118" s="207">
        <f>'2'!CB118/1.2</f>
        <v>0</v>
      </c>
      <c r="AM118" s="207">
        <f t="shared" si="109"/>
        <v>2</v>
      </c>
      <c r="AN118" s="207">
        <f t="shared" si="110"/>
        <v>2</v>
      </c>
      <c r="AO118" s="283"/>
      <c r="AP118" s="425"/>
      <c r="AQ118" s="425"/>
      <c r="AR118" s="425"/>
    </row>
    <row r="119" spans="1:44" x14ac:dyDescent="0.25">
      <c r="A119" s="82"/>
      <c r="B119" s="288" t="s">
        <v>1050</v>
      </c>
      <c r="C119" s="290" t="s">
        <v>813</v>
      </c>
      <c r="D119" s="484"/>
      <c r="E119" s="519">
        <v>2023</v>
      </c>
      <c r="F119" s="519">
        <v>2023</v>
      </c>
      <c r="G119" s="484"/>
      <c r="H119" s="207">
        <f t="shared" si="130"/>
        <v>6.7000000000000011</v>
      </c>
      <c r="I119" s="207">
        <f t="shared" si="129"/>
        <v>6.7000000000000011</v>
      </c>
      <c r="J119" s="207">
        <f t="shared" si="131"/>
        <v>0</v>
      </c>
      <c r="K119" s="207">
        <v>6.7000000000000011</v>
      </c>
      <c r="L119" s="207"/>
      <c r="M119" s="207"/>
      <c r="N119" s="207"/>
      <c r="O119" s="207">
        <v>6.7000000000000011</v>
      </c>
      <c r="P119" s="207">
        <f t="shared" si="104"/>
        <v>6.7000000000000011</v>
      </c>
      <c r="Q119" s="207"/>
      <c r="R119" s="207"/>
      <c r="S119" s="207"/>
      <c r="T119" s="207">
        <f t="shared" si="105"/>
        <v>6.7000000000000011</v>
      </c>
      <c r="U119" s="207"/>
      <c r="V119" s="207">
        <f t="shared" si="106"/>
        <v>6.7000000000000011</v>
      </c>
      <c r="W119" s="207"/>
      <c r="X119" s="207">
        <f t="shared" si="107"/>
        <v>6.7000000000000011</v>
      </c>
      <c r="Y119" s="207"/>
      <c r="Z119" s="207">
        <f t="shared" si="108"/>
        <v>6.7000000000000011</v>
      </c>
      <c r="AA119" s="207">
        <f t="shared" si="132"/>
        <v>6.7000000000000011</v>
      </c>
      <c r="AB119" s="207">
        <f t="shared" si="133"/>
        <v>6.7000000000000011</v>
      </c>
      <c r="AC119" s="207"/>
      <c r="AD119" s="207"/>
      <c r="AE119" s="207"/>
      <c r="AF119" s="207">
        <f>'2'!BA119/1.2</f>
        <v>0</v>
      </c>
      <c r="AG119" s="207"/>
      <c r="AH119" s="207"/>
      <c r="AI119" s="207">
        <f t="shared" ref="AI119:AI120" si="135">H119</f>
        <v>6.7000000000000011</v>
      </c>
      <c r="AJ119" s="207">
        <f>'2'!BR119/1.2</f>
        <v>6.7000000000000011</v>
      </c>
      <c r="AK119" s="207"/>
      <c r="AL119" s="207">
        <f>'2'!CB119/1.2</f>
        <v>0</v>
      </c>
      <c r="AM119" s="207">
        <f t="shared" si="109"/>
        <v>6.7000000000000011</v>
      </c>
      <c r="AN119" s="207">
        <f t="shared" si="110"/>
        <v>6.7000000000000011</v>
      </c>
      <c r="AO119" s="283"/>
      <c r="AP119" s="425"/>
      <c r="AQ119" s="425"/>
      <c r="AR119" s="425"/>
    </row>
    <row r="120" spans="1:44" ht="31.5" x14ac:dyDescent="0.25">
      <c r="A120" s="82"/>
      <c r="B120" s="288" t="s">
        <v>855</v>
      </c>
      <c r="C120" s="290" t="s">
        <v>813</v>
      </c>
      <c r="D120" s="484"/>
      <c r="E120" s="519">
        <v>2023</v>
      </c>
      <c r="F120" s="519">
        <v>2023</v>
      </c>
      <c r="G120" s="484"/>
      <c r="H120" s="207">
        <f t="shared" si="130"/>
        <v>0</v>
      </c>
      <c r="I120" s="207">
        <f t="shared" si="129"/>
        <v>0</v>
      </c>
      <c r="J120" s="207">
        <f t="shared" si="131"/>
        <v>0</v>
      </c>
      <c r="K120" s="207">
        <v>0</v>
      </c>
      <c r="L120" s="207"/>
      <c r="M120" s="207"/>
      <c r="N120" s="207"/>
      <c r="O120" s="207">
        <v>0</v>
      </c>
      <c r="P120" s="207">
        <f t="shared" si="104"/>
        <v>0</v>
      </c>
      <c r="Q120" s="207"/>
      <c r="R120" s="207"/>
      <c r="S120" s="207"/>
      <c r="T120" s="207">
        <f t="shared" si="105"/>
        <v>0</v>
      </c>
      <c r="U120" s="207"/>
      <c r="V120" s="207">
        <f t="shared" si="106"/>
        <v>0</v>
      </c>
      <c r="W120" s="207"/>
      <c r="X120" s="207">
        <f t="shared" si="107"/>
        <v>0</v>
      </c>
      <c r="Y120" s="207"/>
      <c r="Z120" s="207">
        <f t="shared" si="108"/>
        <v>0</v>
      </c>
      <c r="AA120" s="207">
        <f t="shared" si="132"/>
        <v>0</v>
      </c>
      <c r="AB120" s="207">
        <f t="shared" si="133"/>
        <v>0</v>
      </c>
      <c r="AC120" s="207"/>
      <c r="AD120" s="207"/>
      <c r="AE120" s="207"/>
      <c r="AF120" s="207">
        <f>'2'!BA120/1.2</f>
        <v>0</v>
      </c>
      <c r="AG120" s="207"/>
      <c r="AH120" s="207"/>
      <c r="AI120" s="207">
        <f t="shared" si="135"/>
        <v>0</v>
      </c>
      <c r="AJ120" s="207">
        <f>'2'!BR120/1.2</f>
        <v>0</v>
      </c>
      <c r="AK120" s="207"/>
      <c r="AL120" s="207">
        <f>'2'!CB120/1.2</f>
        <v>0</v>
      </c>
      <c r="AM120" s="207">
        <f t="shared" si="109"/>
        <v>0</v>
      </c>
      <c r="AN120" s="207">
        <f t="shared" si="110"/>
        <v>0</v>
      </c>
      <c r="AO120" s="283"/>
      <c r="AP120" s="425"/>
      <c r="AQ120" s="425"/>
      <c r="AR120" s="425"/>
    </row>
    <row r="121" spans="1:44" x14ac:dyDescent="0.25">
      <c r="A121" s="82"/>
      <c r="B121" s="288" t="s">
        <v>821</v>
      </c>
      <c r="C121" s="290" t="s">
        <v>817</v>
      </c>
      <c r="D121" s="484"/>
      <c r="E121" s="519">
        <v>2024</v>
      </c>
      <c r="F121" s="519">
        <v>2024</v>
      </c>
      <c r="G121" s="484"/>
      <c r="H121" s="207">
        <f t="shared" si="130"/>
        <v>1.6299999999999981</v>
      </c>
      <c r="I121" s="207">
        <f t="shared" si="129"/>
        <v>1.6299999999999981</v>
      </c>
      <c r="J121" s="207">
        <f t="shared" si="131"/>
        <v>0</v>
      </c>
      <c r="K121" s="207">
        <v>1.6299999999999981</v>
      </c>
      <c r="L121" s="207"/>
      <c r="M121" s="207"/>
      <c r="N121" s="207"/>
      <c r="O121" s="207">
        <v>1.6299999999999981</v>
      </c>
      <c r="P121" s="207">
        <f t="shared" si="104"/>
        <v>1.6299999999999981</v>
      </c>
      <c r="Q121" s="207"/>
      <c r="R121" s="207"/>
      <c r="S121" s="207"/>
      <c r="T121" s="207">
        <f t="shared" si="105"/>
        <v>1.6299999999999981</v>
      </c>
      <c r="U121" s="207"/>
      <c r="V121" s="207">
        <f t="shared" si="106"/>
        <v>1.6299999999999981</v>
      </c>
      <c r="W121" s="207"/>
      <c r="X121" s="207">
        <f t="shared" si="107"/>
        <v>1.6299999999999981</v>
      </c>
      <c r="Y121" s="207"/>
      <c r="Z121" s="207">
        <f t="shared" si="108"/>
        <v>1.6299999999999981</v>
      </c>
      <c r="AA121" s="207">
        <f t="shared" si="132"/>
        <v>1.6299999999999981</v>
      </c>
      <c r="AB121" s="207">
        <f t="shared" si="133"/>
        <v>1.6299999999999981</v>
      </c>
      <c r="AC121" s="207"/>
      <c r="AD121" s="207"/>
      <c r="AE121" s="207"/>
      <c r="AF121" s="207">
        <f>'2'!BA121/1.2</f>
        <v>0</v>
      </c>
      <c r="AG121" s="207"/>
      <c r="AH121" s="207"/>
      <c r="AI121" s="207"/>
      <c r="AJ121" s="207">
        <f>'2'!BR121/1.2</f>
        <v>0</v>
      </c>
      <c r="AK121" s="207">
        <f>H121</f>
        <v>1.6299999999999981</v>
      </c>
      <c r="AL121" s="207">
        <f>'2'!CB121/1.2</f>
        <v>1.6299999999999981</v>
      </c>
      <c r="AM121" s="207">
        <f t="shared" si="109"/>
        <v>1.6299999999999981</v>
      </c>
      <c r="AN121" s="207">
        <f t="shared" si="110"/>
        <v>1.6299999999999981</v>
      </c>
      <c r="AO121" s="283"/>
      <c r="AP121" s="425"/>
      <c r="AQ121" s="425"/>
      <c r="AR121" s="425"/>
    </row>
    <row r="122" spans="1:44" x14ac:dyDescent="0.25">
      <c r="A122" s="82"/>
      <c r="B122" s="288" t="s">
        <v>1050</v>
      </c>
      <c r="C122" s="290" t="s">
        <v>817</v>
      </c>
      <c r="D122" s="484"/>
      <c r="E122" s="519">
        <v>2024</v>
      </c>
      <c r="F122" s="519">
        <v>2024</v>
      </c>
      <c r="G122" s="484"/>
      <c r="H122" s="207">
        <f t="shared" si="130"/>
        <v>7.370000000000001</v>
      </c>
      <c r="I122" s="207">
        <f t="shared" si="129"/>
        <v>7.370000000000001</v>
      </c>
      <c r="J122" s="207">
        <f t="shared" si="131"/>
        <v>0</v>
      </c>
      <c r="K122" s="207">
        <v>7.370000000000001</v>
      </c>
      <c r="L122" s="207"/>
      <c r="M122" s="207"/>
      <c r="N122" s="207"/>
      <c r="O122" s="207">
        <v>7.370000000000001</v>
      </c>
      <c r="P122" s="207">
        <f t="shared" si="104"/>
        <v>7.370000000000001</v>
      </c>
      <c r="Q122" s="207"/>
      <c r="R122" s="207"/>
      <c r="S122" s="207"/>
      <c r="T122" s="207">
        <f t="shared" si="105"/>
        <v>7.370000000000001</v>
      </c>
      <c r="U122" s="207"/>
      <c r="V122" s="207">
        <f t="shared" si="106"/>
        <v>7.370000000000001</v>
      </c>
      <c r="W122" s="207"/>
      <c r="X122" s="207">
        <f t="shared" si="107"/>
        <v>7.370000000000001</v>
      </c>
      <c r="Y122" s="207"/>
      <c r="Z122" s="207">
        <f t="shared" si="108"/>
        <v>7.370000000000001</v>
      </c>
      <c r="AA122" s="207">
        <f t="shared" si="132"/>
        <v>7.370000000000001</v>
      </c>
      <c r="AB122" s="207">
        <f t="shared" si="133"/>
        <v>7.370000000000001</v>
      </c>
      <c r="AC122" s="207"/>
      <c r="AD122" s="207"/>
      <c r="AE122" s="207"/>
      <c r="AF122" s="207">
        <f>'2'!BA122/1.2</f>
        <v>0</v>
      </c>
      <c r="AG122" s="207"/>
      <c r="AH122" s="207"/>
      <c r="AI122" s="207"/>
      <c r="AJ122" s="207">
        <f>'2'!BR122/1.2</f>
        <v>0</v>
      </c>
      <c r="AK122" s="207">
        <f>H122</f>
        <v>7.370000000000001</v>
      </c>
      <c r="AL122" s="207">
        <f>'2'!CB122/1.2</f>
        <v>7.370000000000001</v>
      </c>
      <c r="AM122" s="207">
        <f t="shared" si="109"/>
        <v>7.370000000000001</v>
      </c>
      <c r="AN122" s="207">
        <f t="shared" si="110"/>
        <v>7.370000000000001</v>
      </c>
      <c r="AO122" s="283"/>
      <c r="AP122" s="425"/>
      <c r="AQ122" s="425"/>
      <c r="AR122" s="425"/>
    </row>
    <row r="123" spans="1:44" x14ac:dyDescent="0.25">
      <c r="A123" s="82"/>
      <c r="B123" s="289"/>
      <c r="C123" s="290"/>
      <c r="D123" s="484"/>
      <c r="E123" s="484"/>
      <c r="F123" s="484"/>
      <c r="G123" s="484"/>
      <c r="H123" s="207"/>
      <c r="I123" s="207"/>
      <c r="J123" s="207"/>
      <c r="K123" s="207">
        <v>0</v>
      </c>
      <c r="L123" s="207"/>
      <c r="M123" s="207"/>
      <c r="N123" s="207"/>
      <c r="O123" s="207">
        <v>0</v>
      </c>
      <c r="P123" s="207">
        <f t="shared" si="104"/>
        <v>0</v>
      </c>
      <c r="Q123" s="207"/>
      <c r="R123" s="207"/>
      <c r="S123" s="207"/>
      <c r="T123" s="207">
        <f t="shared" si="105"/>
        <v>0</v>
      </c>
      <c r="U123" s="207"/>
      <c r="V123" s="207">
        <f t="shared" si="106"/>
        <v>0</v>
      </c>
      <c r="W123" s="207"/>
      <c r="X123" s="207">
        <f t="shared" si="107"/>
        <v>0</v>
      </c>
      <c r="Y123" s="207"/>
      <c r="Z123" s="207">
        <f t="shared" si="108"/>
        <v>0</v>
      </c>
      <c r="AA123" s="207"/>
      <c r="AB123" s="207"/>
      <c r="AC123" s="207"/>
      <c r="AD123" s="207"/>
      <c r="AE123" s="207"/>
      <c r="AF123" s="207">
        <f>'2'!BA123/1.2</f>
        <v>0</v>
      </c>
      <c r="AG123" s="207"/>
      <c r="AH123" s="207"/>
      <c r="AI123" s="207"/>
      <c r="AJ123" s="207">
        <f>'2'!BR123/1.2</f>
        <v>0</v>
      </c>
      <c r="AK123" s="207"/>
      <c r="AL123" s="207">
        <f>'2'!CB123/1.2</f>
        <v>0</v>
      </c>
      <c r="AM123" s="207">
        <f t="shared" si="109"/>
        <v>0</v>
      </c>
      <c r="AN123" s="207">
        <f t="shared" si="110"/>
        <v>0</v>
      </c>
      <c r="AO123" s="283"/>
      <c r="AP123" s="425"/>
      <c r="AQ123" s="425"/>
      <c r="AR123" s="425"/>
    </row>
    <row r="124" spans="1:44" ht="78.75" customHeight="1" x14ac:dyDescent="0.25">
      <c r="A124" s="477" t="s">
        <v>758</v>
      </c>
      <c r="B124" s="475" t="s">
        <v>759</v>
      </c>
      <c r="C124" s="290"/>
      <c r="D124" s="484"/>
      <c r="E124" s="484"/>
      <c r="F124" s="484"/>
      <c r="G124" s="484"/>
      <c r="H124" s="207">
        <f t="shared" si="130"/>
        <v>0</v>
      </c>
      <c r="I124" s="207">
        <f t="shared" si="129"/>
        <v>0</v>
      </c>
      <c r="J124" s="207">
        <f t="shared" si="131"/>
        <v>0</v>
      </c>
      <c r="K124" s="207">
        <v>0</v>
      </c>
      <c r="L124" s="207"/>
      <c r="M124" s="207"/>
      <c r="N124" s="207"/>
      <c r="O124" s="207"/>
      <c r="P124" s="207">
        <f t="shared" si="104"/>
        <v>0</v>
      </c>
      <c r="Q124" s="207"/>
      <c r="R124" s="207"/>
      <c r="S124" s="207"/>
      <c r="T124" s="207">
        <f t="shared" si="105"/>
        <v>0</v>
      </c>
      <c r="U124" s="207"/>
      <c r="V124" s="207">
        <f t="shared" si="106"/>
        <v>0</v>
      </c>
      <c r="W124" s="207"/>
      <c r="X124" s="207">
        <f t="shared" si="107"/>
        <v>0</v>
      </c>
      <c r="Y124" s="207"/>
      <c r="Z124" s="207">
        <f t="shared" si="108"/>
        <v>0</v>
      </c>
      <c r="AA124" s="207">
        <f t="shared" si="132"/>
        <v>0</v>
      </c>
      <c r="AB124" s="207">
        <f t="shared" si="133"/>
        <v>0</v>
      </c>
      <c r="AC124" s="207">
        <v>0</v>
      </c>
      <c r="AD124" s="207"/>
      <c r="AE124" s="207"/>
      <c r="AF124" s="207">
        <f>'2'!BA124/1.2</f>
        <v>0</v>
      </c>
      <c r="AG124" s="207">
        <v>0</v>
      </c>
      <c r="AH124" s="207"/>
      <c r="AI124" s="207">
        <v>0</v>
      </c>
      <c r="AJ124" s="207">
        <f>'2'!BR124/1.2</f>
        <v>0</v>
      </c>
      <c r="AK124" s="207">
        <v>0</v>
      </c>
      <c r="AL124" s="207">
        <f>'2'!CB124/1.2</f>
        <v>0</v>
      </c>
      <c r="AM124" s="207">
        <f t="shared" si="109"/>
        <v>0</v>
      </c>
      <c r="AN124" s="207">
        <f t="shared" si="110"/>
        <v>0</v>
      </c>
      <c r="AO124" s="283"/>
      <c r="AP124" s="425"/>
      <c r="AQ124" s="425"/>
      <c r="AR124" s="425"/>
    </row>
    <row r="125" spans="1:44" ht="47.25" x14ac:dyDescent="0.25">
      <c r="A125" s="477" t="s">
        <v>760</v>
      </c>
      <c r="B125" s="475" t="s">
        <v>761</v>
      </c>
      <c r="C125" s="290"/>
      <c r="D125" s="484"/>
      <c r="E125" s="484"/>
      <c r="F125" s="484"/>
      <c r="G125" s="484"/>
      <c r="H125" s="207">
        <f t="shared" si="130"/>
        <v>22.636833333333328</v>
      </c>
      <c r="I125" s="207">
        <f t="shared" si="129"/>
        <v>22.636833333333332</v>
      </c>
      <c r="J125" s="207">
        <f t="shared" si="131"/>
        <v>0</v>
      </c>
      <c r="K125" s="207">
        <f>SUM(K126:K135)</f>
        <v>22.636833333333328</v>
      </c>
      <c r="L125" s="207">
        <f>SUM(L126:L135)</f>
        <v>0.2517714224647567</v>
      </c>
      <c r="M125" s="207">
        <f>SUM(M126:M135)</f>
        <v>4.961714224647567</v>
      </c>
      <c r="N125" s="207">
        <f>SUM(N126:N135)</f>
        <v>17.084979352887675</v>
      </c>
      <c r="O125" s="207">
        <f>SUM(O126:O135)</f>
        <v>0.33836833333333316</v>
      </c>
      <c r="P125" s="207">
        <f t="shared" si="104"/>
        <v>22.636833333333332</v>
      </c>
      <c r="Q125" s="207">
        <f>SUM(Q126:Q135)</f>
        <v>0.26713475579808998</v>
      </c>
      <c r="R125" s="207">
        <f>SUM(R126:R135)</f>
        <v>2.6713475579809001</v>
      </c>
      <c r="S125" s="207">
        <f>SUM(S126:S135)</f>
        <v>19.698351019554341</v>
      </c>
      <c r="T125" s="207">
        <f t="shared" si="105"/>
        <v>0</v>
      </c>
      <c r="U125" s="207">
        <f>SUM(U126:U135)</f>
        <v>0</v>
      </c>
      <c r="V125" s="207">
        <f t="shared" si="106"/>
        <v>22.636833333333328</v>
      </c>
      <c r="W125" s="207">
        <f>SUM(W126:W135)</f>
        <v>0</v>
      </c>
      <c r="X125" s="207">
        <f t="shared" si="107"/>
        <v>17.36183333333333</v>
      </c>
      <c r="Y125" s="207">
        <f>SUM(Y126:Y135)</f>
        <v>0</v>
      </c>
      <c r="Z125" s="207">
        <f t="shared" si="108"/>
        <v>17.36183333333333</v>
      </c>
      <c r="AA125" s="207">
        <f>SUM(AA126:AA135)</f>
        <v>22.636833333333328</v>
      </c>
      <c r="AB125" s="207">
        <f>SUM(AB126:AB135)</f>
        <v>22.636833333333328</v>
      </c>
      <c r="AC125" s="207">
        <f>SUM(AC126:AC135)</f>
        <v>0</v>
      </c>
      <c r="AD125" s="207">
        <f>SUM(AD126:AD135)</f>
        <v>0</v>
      </c>
      <c r="AE125" s="207">
        <f>SUM(AE126:AE135)</f>
        <v>9.2128333333333323</v>
      </c>
      <c r="AF125" s="207">
        <f>'2'!BA125/1.2</f>
        <v>5.2750000000000004</v>
      </c>
      <c r="AG125" s="207">
        <f>SUM(AG126:AG135)</f>
        <v>0</v>
      </c>
      <c r="AH125" s="207">
        <f>SUM(AH126:AH135)</f>
        <v>0</v>
      </c>
      <c r="AI125" s="207">
        <f>SUM(AI126:AI135)</f>
        <v>9.2620000000000005</v>
      </c>
      <c r="AJ125" s="207">
        <f>'2'!BR125/1.2</f>
        <v>9.2620000000000005</v>
      </c>
      <c r="AK125" s="207">
        <f>SUM(AK126:AK135)</f>
        <v>4.1619999999999999</v>
      </c>
      <c r="AL125" s="207">
        <f>'2'!CB125/1.2</f>
        <v>4.1619999999999999</v>
      </c>
      <c r="AM125" s="207">
        <f t="shared" si="109"/>
        <v>22.636833333333332</v>
      </c>
      <c r="AN125" s="207">
        <f t="shared" si="110"/>
        <v>22.636833333333332</v>
      </c>
      <c r="AO125" s="283"/>
      <c r="AP125" s="425"/>
      <c r="AQ125" s="425"/>
      <c r="AR125" s="425"/>
    </row>
    <row r="126" spans="1:44" ht="31.5" x14ac:dyDescent="0.25">
      <c r="A126" s="82"/>
      <c r="B126" s="465" t="s">
        <v>950</v>
      </c>
      <c r="C126" s="539" t="s">
        <v>809</v>
      </c>
      <c r="D126" s="484"/>
      <c r="E126" s="484">
        <v>2021</v>
      </c>
      <c r="F126" s="484">
        <v>2021</v>
      </c>
      <c r="G126" s="484"/>
      <c r="H126" s="207">
        <f t="shared" si="130"/>
        <v>3.1558333333333333</v>
      </c>
      <c r="I126" s="207">
        <f t="shared" si="129"/>
        <v>3.1558333333333333</v>
      </c>
      <c r="J126" s="207">
        <f t="shared" si="131"/>
        <v>0</v>
      </c>
      <c r="K126" s="207">
        <v>3.1558333333333333</v>
      </c>
      <c r="L126" s="207">
        <v>0.01</v>
      </c>
      <c r="M126" s="207">
        <v>1.2623333333333333</v>
      </c>
      <c r="N126" s="207">
        <v>1.8835</v>
      </c>
      <c r="O126" s="207">
        <v>0</v>
      </c>
      <c r="P126" s="207">
        <f t="shared" si="104"/>
        <v>3.1558333333333333</v>
      </c>
      <c r="Q126" s="207">
        <v>1.9279999999999995E-2</v>
      </c>
      <c r="R126" s="207">
        <v>0.19280000000000003</v>
      </c>
      <c r="S126" s="207">
        <v>2.943753333333333</v>
      </c>
      <c r="T126" s="207">
        <f t="shared" si="105"/>
        <v>0</v>
      </c>
      <c r="U126" s="207"/>
      <c r="V126" s="207">
        <f t="shared" si="106"/>
        <v>3.1558333333333333</v>
      </c>
      <c r="W126" s="207"/>
      <c r="X126" s="207">
        <f t="shared" si="107"/>
        <v>1.5974999999999997</v>
      </c>
      <c r="Y126" s="207"/>
      <c r="Z126" s="207">
        <f t="shared" si="108"/>
        <v>1.5974999999999997</v>
      </c>
      <c r="AA126" s="207">
        <f t="shared" si="132"/>
        <v>3.1558333333333333</v>
      </c>
      <c r="AB126" s="207">
        <f t="shared" si="133"/>
        <v>3.1558333333333333</v>
      </c>
      <c r="AC126" s="207"/>
      <c r="AD126" s="207"/>
      <c r="AE126" s="207">
        <v>3.1558333333333333</v>
      </c>
      <c r="AF126" s="207">
        <f>'2'!BA126/1.2</f>
        <v>1.5583333333333336</v>
      </c>
      <c r="AG126" s="207"/>
      <c r="AH126" s="207"/>
      <c r="AI126" s="207"/>
      <c r="AJ126" s="207">
        <f>'2'!BR126/1.2</f>
        <v>0</v>
      </c>
      <c r="AK126" s="207"/>
      <c r="AL126" s="207">
        <f>'2'!CB126/1.2</f>
        <v>0</v>
      </c>
      <c r="AM126" s="207">
        <f t="shared" si="109"/>
        <v>3.1558333333333333</v>
      </c>
      <c r="AN126" s="207">
        <f>AC126+AE126+AH126+AJ126+AL126</f>
        <v>3.1558333333333333</v>
      </c>
      <c r="AO126" s="283"/>
      <c r="AP126" s="425"/>
      <c r="AQ126" s="425"/>
      <c r="AR126" s="425"/>
    </row>
    <row r="127" spans="1:44" ht="31.5" x14ac:dyDescent="0.25">
      <c r="A127" s="82"/>
      <c r="B127" s="283" t="s">
        <v>951</v>
      </c>
      <c r="C127" s="539" t="s">
        <v>809</v>
      </c>
      <c r="D127" s="484"/>
      <c r="E127" s="484">
        <v>2021</v>
      </c>
      <c r="F127" s="484">
        <v>2021</v>
      </c>
      <c r="G127" s="484"/>
      <c r="H127" s="207">
        <f t="shared" si="130"/>
        <v>3.4541666666666666</v>
      </c>
      <c r="I127" s="207">
        <f t="shared" si="129"/>
        <v>3.4541666666666666</v>
      </c>
      <c r="J127" s="207">
        <f t="shared" si="131"/>
        <v>0</v>
      </c>
      <c r="K127" s="207">
        <v>3.4541666666666666</v>
      </c>
      <c r="L127" s="207">
        <v>0.01</v>
      </c>
      <c r="M127" s="207">
        <v>1.3816666666666668</v>
      </c>
      <c r="N127" s="207">
        <v>2.0625</v>
      </c>
      <c r="O127" s="207">
        <v>0</v>
      </c>
      <c r="P127" s="207">
        <f t="shared" si="104"/>
        <v>3.4541666666666666</v>
      </c>
      <c r="Q127" s="207">
        <v>1.3659999999999999E-2</v>
      </c>
      <c r="R127" s="207">
        <v>0.13660000000000003</v>
      </c>
      <c r="S127" s="207">
        <v>3.3039066666666668</v>
      </c>
      <c r="T127" s="207">
        <f t="shared" si="105"/>
        <v>0</v>
      </c>
      <c r="U127" s="207"/>
      <c r="V127" s="207">
        <f t="shared" si="106"/>
        <v>3.4541666666666666</v>
      </c>
      <c r="W127" s="207"/>
      <c r="X127" s="207">
        <f t="shared" si="107"/>
        <v>1.8541666666666665</v>
      </c>
      <c r="Y127" s="207"/>
      <c r="Z127" s="207">
        <f t="shared" si="108"/>
        <v>1.8541666666666665</v>
      </c>
      <c r="AA127" s="207">
        <f t="shared" si="132"/>
        <v>3.4541666666666666</v>
      </c>
      <c r="AB127" s="207">
        <f t="shared" si="133"/>
        <v>3.4541666666666666</v>
      </c>
      <c r="AC127" s="207"/>
      <c r="AD127" s="207"/>
      <c r="AE127" s="207">
        <v>3.4541666666666666</v>
      </c>
      <c r="AF127" s="207">
        <f>'2'!BA127/1.2</f>
        <v>1.6</v>
      </c>
      <c r="AG127" s="207"/>
      <c r="AH127" s="207"/>
      <c r="AI127" s="207"/>
      <c r="AJ127" s="207">
        <f>'2'!BR127/1.2</f>
        <v>0</v>
      </c>
      <c r="AK127" s="207"/>
      <c r="AL127" s="207">
        <f>'2'!CB127/1.2</f>
        <v>0</v>
      </c>
      <c r="AM127" s="207">
        <f t="shared" si="109"/>
        <v>3.4541666666666666</v>
      </c>
      <c r="AN127" s="207">
        <f t="shared" si="110"/>
        <v>3.4541666666666666</v>
      </c>
      <c r="AO127" s="283"/>
      <c r="AP127" s="425"/>
      <c r="AQ127" s="425"/>
      <c r="AR127" s="425"/>
    </row>
    <row r="128" spans="1:44" ht="31.5" x14ac:dyDescent="0.25">
      <c r="A128" s="82"/>
      <c r="B128" s="421" t="s">
        <v>952</v>
      </c>
      <c r="C128" s="539" t="s">
        <v>809</v>
      </c>
      <c r="D128" s="484"/>
      <c r="E128" s="484">
        <v>2021</v>
      </c>
      <c r="F128" s="484">
        <v>2021</v>
      </c>
      <c r="G128" s="484"/>
      <c r="H128" s="207">
        <f t="shared" si="130"/>
        <v>1.107</v>
      </c>
      <c r="I128" s="207">
        <f t="shared" si="129"/>
        <v>1.107</v>
      </c>
      <c r="J128" s="207">
        <f t="shared" si="131"/>
        <v>0</v>
      </c>
      <c r="K128" s="207">
        <v>1.107</v>
      </c>
      <c r="L128" s="207">
        <v>2.214E-2</v>
      </c>
      <c r="M128" s="207">
        <v>0.22140000000000001</v>
      </c>
      <c r="N128" s="207">
        <v>0.71955000000000002</v>
      </c>
      <c r="O128" s="207">
        <v>0.14390999999999987</v>
      </c>
      <c r="P128" s="207">
        <f t="shared" si="104"/>
        <v>1.107</v>
      </c>
      <c r="Q128" s="207">
        <v>4.469999999999999E-2</v>
      </c>
      <c r="R128" s="207">
        <v>0.44700000000000001</v>
      </c>
      <c r="S128" s="207">
        <v>0.61529999999999996</v>
      </c>
      <c r="T128" s="207">
        <f t="shared" si="105"/>
        <v>0</v>
      </c>
      <c r="U128" s="207"/>
      <c r="V128" s="207">
        <f t="shared" si="106"/>
        <v>1.107</v>
      </c>
      <c r="W128" s="207"/>
      <c r="X128" s="207">
        <f t="shared" si="107"/>
        <v>0.10699999999999998</v>
      </c>
      <c r="Y128" s="207"/>
      <c r="Z128" s="207">
        <f t="shared" si="108"/>
        <v>0.10699999999999998</v>
      </c>
      <c r="AA128" s="207">
        <f t="shared" si="132"/>
        <v>1.107</v>
      </c>
      <c r="AB128" s="207">
        <f t="shared" si="133"/>
        <v>1.107</v>
      </c>
      <c r="AC128" s="207"/>
      <c r="AD128" s="207"/>
      <c r="AE128" s="207">
        <v>1.107</v>
      </c>
      <c r="AF128" s="207">
        <f>'2'!BA128/1.2</f>
        <v>1</v>
      </c>
      <c r="AG128" s="207"/>
      <c r="AH128" s="207"/>
      <c r="AI128" s="207"/>
      <c r="AJ128" s="207">
        <f>'2'!BR128/1.2</f>
        <v>0</v>
      </c>
      <c r="AK128" s="207"/>
      <c r="AL128" s="207">
        <f>'2'!CB128/1.2</f>
        <v>0</v>
      </c>
      <c r="AM128" s="207">
        <f t="shared" si="109"/>
        <v>1.107</v>
      </c>
      <c r="AN128" s="207">
        <f t="shared" si="110"/>
        <v>1.107</v>
      </c>
      <c r="AO128" s="283"/>
      <c r="AP128" s="425"/>
      <c r="AQ128" s="425"/>
      <c r="AR128" s="425"/>
    </row>
    <row r="129" spans="1:44" ht="31.5" x14ac:dyDescent="0.25">
      <c r="A129" s="82"/>
      <c r="B129" s="421" t="s">
        <v>953</v>
      </c>
      <c r="C129" s="539" t="s">
        <v>809</v>
      </c>
      <c r="D129" s="484"/>
      <c r="E129" s="484">
        <v>2021</v>
      </c>
      <c r="F129" s="484">
        <v>2021</v>
      </c>
      <c r="G129" s="484"/>
      <c r="H129" s="207">
        <f t="shared" si="130"/>
        <v>1.4958333333333333</v>
      </c>
      <c r="I129" s="207">
        <f t="shared" si="129"/>
        <v>1.4958333333333333</v>
      </c>
      <c r="J129" s="207">
        <f t="shared" si="131"/>
        <v>0</v>
      </c>
      <c r="K129" s="207">
        <v>1.4958333333333333</v>
      </c>
      <c r="L129" s="207">
        <v>2.9916666666666668E-2</v>
      </c>
      <c r="M129" s="207">
        <v>0.29916666666666669</v>
      </c>
      <c r="N129" s="207">
        <v>0.97229166666666667</v>
      </c>
      <c r="O129" s="207">
        <v>0.19445833333333329</v>
      </c>
      <c r="P129" s="207">
        <f t="shared" si="104"/>
        <v>1.4958333333333333</v>
      </c>
      <c r="Q129" s="207">
        <v>9.7799999999999988E-3</v>
      </c>
      <c r="R129" s="207">
        <v>9.7799999999999998E-2</v>
      </c>
      <c r="S129" s="207">
        <v>1.3882533333333336</v>
      </c>
      <c r="T129" s="207">
        <f t="shared" si="105"/>
        <v>0</v>
      </c>
      <c r="U129" s="207"/>
      <c r="V129" s="207">
        <f t="shared" si="106"/>
        <v>1.4958333333333333</v>
      </c>
      <c r="W129" s="207"/>
      <c r="X129" s="207">
        <f t="shared" si="107"/>
        <v>0.37916666666666665</v>
      </c>
      <c r="Y129" s="207"/>
      <c r="Z129" s="207">
        <f t="shared" si="108"/>
        <v>0.37916666666666665</v>
      </c>
      <c r="AA129" s="207">
        <f t="shared" si="132"/>
        <v>1.4958333333333333</v>
      </c>
      <c r="AB129" s="207">
        <f t="shared" si="133"/>
        <v>1.4958333333333333</v>
      </c>
      <c r="AC129" s="207"/>
      <c r="AD129" s="207"/>
      <c r="AE129" s="207">
        <v>1.4958333333333333</v>
      </c>
      <c r="AF129" s="207">
        <f>'2'!BA129/1.2</f>
        <v>1.1166666666666667</v>
      </c>
      <c r="AG129" s="207"/>
      <c r="AH129" s="207"/>
      <c r="AI129" s="207"/>
      <c r="AJ129" s="207">
        <f>'2'!BR129/1.2</f>
        <v>0</v>
      </c>
      <c r="AK129" s="207"/>
      <c r="AL129" s="207">
        <f>'2'!CB129/1.2</f>
        <v>0</v>
      </c>
      <c r="AM129" s="207">
        <f t="shared" si="109"/>
        <v>1.4958333333333333</v>
      </c>
      <c r="AN129" s="207">
        <f t="shared" si="110"/>
        <v>1.4958333333333333</v>
      </c>
      <c r="AO129" s="283"/>
      <c r="AP129" s="425"/>
      <c r="AQ129" s="425"/>
      <c r="AR129" s="425"/>
    </row>
    <row r="130" spans="1:44" ht="47.25" x14ac:dyDescent="0.25">
      <c r="A130" s="82"/>
      <c r="B130" s="282" t="s">
        <v>1067</v>
      </c>
      <c r="C130" s="539" t="s">
        <v>813</v>
      </c>
      <c r="D130" s="484"/>
      <c r="E130" s="484">
        <v>2023</v>
      </c>
      <c r="F130" s="484">
        <v>2023</v>
      </c>
      <c r="G130" s="484"/>
      <c r="H130" s="207">
        <f t="shared" si="130"/>
        <v>3.0659999999999998</v>
      </c>
      <c r="I130" s="207">
        <f t="shared" si="129"/>
        <v>3.0659999999999998</v>
      </c>
      <c r="J130" s="207">
        <f t="shared" si="131"/>
        <v>0</v>
      </c>
      <c r="K130" s="207">
        <v>3.0659999999999998</v>
      </c>
      <c r="L130" s="207">
        <v>1.9299999999999998E-2</v>
      </c>
      <c r="M130" s="207">
        <v>0.193</v>
      </c>
      <c r="N130" s="207">
        <v>2.8536999999999999</v>
      </c>
      <c r="O130" s="207">
        <v>0</v>
      </c>
      <c r="P130" s="207">
        <f t="shared" si="104"/>
        <v>3.0659999999999998</v>
      </c>
      <c r="Q130" s="207">
        <v>1.9299999999999998E-2</v>
      </c>
      <c r="R130" s="207">
        <v>0.193</v>
      </c>
      <c r="S130" s="207">
        <v>2.8536999999999999</v>
      </c>
      <c r="T130" s="207">
        <f t="shared" si="105"/>
        <v>0</v>
      </c>
      <c r="U130" s="207"/>
      <c r="V130" s="207">
        <f t="shared" si="106"/>
        <v>3.0659999999999998</v>
      </c>
      <c r="W130" s="207"/>
      <c r="X130" s="207">
        <f t="shared" si="107"/>
        <v>3.0659999999999998</v>
      </c>
      <c r="Y130" s="207"/>
      <c r="Z130" s="207">
        <f t="shared" si="108"/>
        <v>3.0659999999999998</v>
      </c>
      <c r="AA130" s="207">
        <f t="shared" si="132"/>
        <v>3.0659999999999998</v>
      </c>
      <c r="AB130" s="207">
        <f t="shared" si="133"/>
        <v>3.0659999999999998</v>
      </c>
      <c r="AC130" s="207"/>
      <c r="AD130" s="207"/>
      <c r="AE130" s="207"/>
      <c r="AF130" s="207">
        <f>'2'!BA130/1.2</f>
        <v>0</v>
      </c>
      <c r="AG130" s="207"/>
      <c r="AH130" s="207"/>
      <c r="AI130" s="207">
        <f>H130</f>
        <v>3.0659999999999998</v>
      </c>
      <c r="AJ130" s="207">
        <f>'2'!BR130/1.2</f>
        <v>3.0659999999999998</v>
      </c>
      <c r="AK130" s="207"/>
      <c r="AL130" s="207">
        <f>'2'!CB130/1.2</f>
        <v>0</v>
      </c>
      <c r="AM130" s="207">
        <f t="shared" si="109"/>
        <v>3.0659999999999998</v>
      </c>
      <c r="AN130" s="207">
        <f t="shared" si="110"/>
        <v>3.0659999999999998</v>
      </c>
      <c r="AO130" s="283"/>
      <c r="AP130" s="425"/>
      <c r="AQ130" s="425"/>
      <c r="AR130" s="425"/>
    </row>
    <row r="131" spans="1:44" ht="47.25" x14ac:dyDescent="0.25">
      <c r="A131" s="82"/>
      <c r="B131" s="288" t="s">
        <v>1068</v>
      </c>
      <c r="C131" s="539" t="s">
        <v>813</v>
      </c>
      <c r="D131" s="484"/>
      <c r="E131" s="484">
        <v>2023</v>
      </c>
      <c r="F131" s="484">
        <v>2023</v>
      </c>
      <c r="G131" s="484"/>
      <c r="H131" s="207">
        <f t="shared" si="130"/>
        <v>3.665</v>
      </c>
      <c r="I131" s="207">
        <f t="shared" si="129"/>
        <v>3.665</v>
      </c>
      <c r="J131" s="207">
        <f t="shared" si="131"/>
        <v>0</v>
      </c>
      <c r="K131" s="207">
        <v>3.665</v>
      </c>
      <c r="L131" s="207">
        <v>5.6759999999999991E-2</v>
      </c>
      <c r="M131" s="207">
        <v>0.56759999999999999</v>
      </c>
      <c r="N131" s="207">
        <v>3.0406399999999998</v>
      </c>
      <c r="O131" s="207">
        <v>0</v>
      </c>
      <c r="P131" s="207">
        <f t="shared" si="104"/>
        <v>3.665</v>
      </c>
      <c r="Q131" s="207">
        <v>5.6759999999999991E-2</v>
      </c>
      <c r="R131" s="207">
        <v>0.56759999999999999</v>
      </c>
      <c r="S131" s="207">
        <v>3.0406399999999998</v>
      </c>
      <c r="T131" s="207">
        <f t="shared" si="105"/>
        <v>0</v>
      </c>
      <c r="U131" s="207"/>
      <c r="V131" s="207">
        <f t="shared" si="106"/>
        <v>3.665</v>
      </c>
      <c r="W131" s="207"/>
      <c r="X131" s="207">
        <f t="shared" si="107"/>
        <v>3.665</v>
      </c>
      <c r="Y131" s="207"/>
      <c r="Z131" s="207">
        <f t="shared" si="108"/>
        <v>3.665</v>
      </c>
      <c r="AA131" s="207">
        <f t="shared" si="132"/>
        <v>3.665</v>
      </c>
      <c r="AB131" s="207">
        <f t="shared" si="133"/>
        <v>3.665</v>
      </c>
      <c r="AC131" s="207"/>
      <c r="AD131" s="207"/>
      <c r="AE131" s="207"/>
      <c r="AF131" s="207">
        <f>'2'!BA131/1.2</f>
        <v>0</v>
      </c>
      <c r="AG131" s="207"/>
      <c r="AH131" s="207"/>
      <c r="AI131" s="207">
        <f t="shared" ref="AI131:AI133" si="136">H131</f>
        <v>3.665</v>
      </c>
      <c r="AJ131" s="207">
        <f>'2'!BR131/1.2</f>
        <v>3.665</v>
      </c>
      <c r="AK131" s="207"/>
      <c r="AL131" s="207">
        <f>'2'!CB131/1.2</f>
        <v>0</v>
      </c>
      <c r="AM131" s="207">
        <f t="shared" si="109"/>
        <v>3.665</v>
      </c>
      <c r="AN131" s="207">
        <f t="shared" si="110"/>
        <v>3.665</v>
      </c>
      <c r="AO131" s="283"/>
      <c r="AP131" s="425"/>
      <c r="AQ131" s="425"/>
      <c r="AR131" s="425"/>
    </row>
    <row r="132" spans="1:44" ht="47.25" x14ac:dyDescent="0.25">
      <c r="A132" s="82"/>
      <c r="B132" s="282" t="s">
        <v>1069</v>
      </c>
      <c r="C132" s="539" t="s">
        <v>813</v>
      </c>
      <c r="D132" s="484"/>
      <c r="E132" s="484">
        <v>2023</v>
      </c>
      <c r="F132" s="484">
        <v>2023</v>
      </c>
      <c r="G132" s="484"/>
      <c r="H132" s="207">
        <f t="shared" si="130"/>
        <v>2.3220000000000001</v>
      </c>
      <c r="I132" s="207">
        <f t="shared" si="129"/>
        <v>2.3220000000000001</v>
      </c>
      <c r="J132" s="207">
        <f t="shared" si="131"/>
        <v>0</v>
      </c>
      <c r="K132" s="207">
        <v>2.3220000000000001</v>
      </c>
      <c r="L132" s="207">
        <v>3.5960905866302864E-2</v>
      </c>
      <c r="M132" s="207">
        <v>0.35960905866302867</v>
      </c>
      <c r="N132" s="207">
        <v>1.9264300354706683</v>
      </c>
      <c r="O132" s="207">
        <v>0</v>
      </c>
      <c r="P132" s="207">
        <f t="shared" si="104"/>
        <v>2.3220000000000001</v>
      </c>
      <c r="Q132" s="207">
        <v>3.5960905866302864E-2</v>
      </c>
      <c r="R132" s="207">
        <v>0.35960905866302867</v>
      </c>
      <c r="S132" s="207">
        <v>1.9264300354706683</v>
      </c>
      <c r="T132" s="207">
        <f t="shared" si="105"/>
        <v>0</v>
      </c>
      <c r="U132" s="207"/>
      <c r="V132" s="207">
        <f t="shared" si="106"/>
        <v>2.3220000000000001</v>
      </c>
      <c r="W132" s="207"/>
      <c r="X132" s="207">
        <f t="shared" si="107"/>
        <v>2.3220000000000001</v>
      </c>
      <c r="Y132" s="207"/>
      <c r="Z132" s="207">
        <f t="shared" si="108"/>
        <v>2.3220000000000001</v>
      </c>
      <c r="AA132" s="207">
        <f t="shared" si="132"/>
        <v>2.3220000000000001</v>
      </c>
      <c r="AB132" s="207">
        <f t="shared" si="133"/>
        <v>2.3220000000000001</v>
      </c>
      <c r="AC132" s="207"/>
      <c r="AD132" s="207"/>
      <c r="AE132" s="207"/>
      <c r="AF132" s="207">
        <f>'2'!BA132/1.2</f>
        <v>0</v>
      </c>
      <c r="AG132" s="207"/>
      <c r="AH132" s="207"/>
      <c r="AI132" s="207">
        <f t="shared" si="136"/>
        <v>2.3220000000000001</v>
      </c>
      <c r="AJ132" s="207">
        <f>'2'!BR132/1.2</f>
        <v>2.3220000000000001</v>
      </c>
      <c r="AK132" s="207"/>
      <c r="AL132" s="207">
        <f>'2'!CB132/1.2</f>
        <v>0</v>
      </c>
      <c r="AM132" s="207">
        <f t="shared" si="109"/>
        <v>2.3220000000000001</v>
      </c>
      <c r="AN132" s="207">
        <f t="shared" si="110"/>
        <v>2.3220000000000001</v>
      </c>
      <c r="AO132" s="283"/>
      <c r="AP132" s="425"/>
      <c r="AQ132" s="425"/>
      <c r="AR132" s="425"/>
    </row>
    <row r="133" spans="1:44" ht="47.25" x14ac:dyDescent="0.25">
      <c r="A133" s="82"/>
      <c r="B133" s="282" t="s">
        <v>1070</v>
      </c>
      <c r="C133" s="539" t="s">
        <v>813</v>
      </c>
      <c r="D133" s="539"/>
      <c r="E133" s="539">
        <v>2023</v>
      </c>
      <c r="F133" s="539">
        <v>2023</v>
      </c>
      <c r="G133" s="539"/>
      <c r="H133" s="207">
        <f t="shared" ref="H133" si="137">K133</f>
        <v>0.20899999999999999</v>
      </c>
      <c r="I133" s="207">
        <f t="shared" ref="I133" si="138">P133</f>
        <v>0.20899999999999999</v>
      </c>
      <c r="J133" s="207">
        <f t="shared" ref="J133" si="139">AD133</f>
        <v>0</v>
      </c>
      <c r="K133" s="207">
        <v>0.20899999999999999</v>
      </c>
      <c r="L133" s="207">
        <v>3.2367912687585264E-3</v>
      </c>
      <c r="M133" s="207">
        <v>3.2367912687585265E-2</v>
      </c>
      <c r="N133" s="207">
        <v>0.17339529604365619</v>
      </c>
      <c r="O133" s="207">
        <v>0</v>
      </c>
      <c r="P133" s="207">
        <f t="shared" si="104"/>
        <v>0.20899999999999999</v>
      </c>
      <c r="Q133" s="207">
        <v>3.2367912687585264E-3</v>
      </c>
      <c r="R133" s="207">
        <v>3.2367912687585265E-2</v>
      </c>
      <c r="S133" s="207">
        <v>0.17339529604365619</v>
      </c>
      <c r="T133" s="207">
        <f t="shared" si="105"/>
        <v>0</v>
      </c>
      <c r="U133" s="207"/>
      <c r="V133" s="207">
        <f t="shared" si="106"/>
        <v>0.20899999999999999</v>
      </c>
      <c r="W133" s="207"/>
      <c r="X133" s="207">
        <f t="shared" si="107"/>
        <v>0.20899999999999999</v>
      </c>
      <c r="Y133" s="207"/>
      <c r="Z133" s="207">
        <f t="shared" si="108"/>
        <v>0.20899999999999999</v>
      </c>
      <c r="AA133" s="207">
        <f t="shared" ref="AA133" si="140">H133</f>
        <v>0.20899999999999999</v>
      </c>
      <c r="AB133" s="207">
        <f t="shared" ref="AB133" si="141">P133</f>
        <v>0.20899999999999999</v>
      </c>
      <c r="AC133" s="207"/>
      <c r="AD133" s="207"/>
      <c r="AE133" s="207"/>
      <c r="AF133" s="207">
        <f>'2'!BA133/1.2</f>
        <v>0</v>
      </c>
      <c r="AG133" s="207"/>
      <c r="AH133" s="207"/>
      <c r="AI133" s="207">
        <f t="shared" si="136"/>
        <v>0.20899999999999999</v>
      </c>
      <c r="AJ133" s="207">
        <f>'2'!BR133/1.2</f>
        <v>0.20899999999999999</v>
      </c>
      <c r="AK133" s="207"/>
      <c r="AL133" s="207">
        <f>'2'!CB133/1.2</f>
        <v>0</v>
      </c>
      <c r="AM133" s="207">
        <f t="shared" si="109"/>
        <v>0.20899999999999999</v>
      </c>
      <c r="AN133" s="207">
        <f t="shared" si="110"/>
        <v>0.20899999999999999</v>
      </c>
      <c r="AO133" s="283"/>
      <c r="AP133" s="425"/>
      <c r="AQ133" s="425"/>
      <c r="AR133" s="425"/>
    </row>
    <row r="134" spans="1:44" ht="31.5" x14ac:dyDescent="0.25">
      <c r="A134" s="82"/>
      <c r="B134" s="282" t="s">
        <v>1071</v>
      </c>
      <c r="C134" s="539" t="s">
        <v>817</v>
      </c>
      <c r="D134" s="484"/>
      <c r="E134" s="484">
        <v>2024</v>
      </c>
      <c r="F134" s="484">
        <v>2024</v>
      </c>
      <c r="G134" s="484"/>
      <c r="H134" s="207">
        <f t="shared" si="130"/>
        <v>2.012</v>
      </c>
      <c r="I134" s="207">
        <f t="shared" si="129"/>
        <v>2.012</v>
      </c>
      <c r="J134" s="207">
        <f t="shared" si="131"/>
        <v>0</v>
      </c>
      <c r="K134" s="207">
        <v>2.012</v>
      </c>
      <c r="L134" s="207">
        <v>3.1159923601637107E-2</v>
      </c>
      <c r="M134" s="207">
        <v>0.31159923601637107</v>
      </c>
      <c r="N134" s="207">
        <v>1.6692408403819918</v>
      </c>
      <c r="O134" s="207">
        <v>0</v>
      </c>
      <c r="P134" s="207">
        <f t="shared" si="104"/>
        <v>2.012</v>
      </c>
      <c r="Q134" s="207">
        <v>3.1159923601637107E-2</v>
      </c>
      <c r="R134" s="207">
        <v>0.31159923601637107</v>
      </c>
      <c r="S134" s="207">
        <v>1.6692408403819918</v>
      </c>
      <c r="T134" s="207">
        <f t="shared" si="105"/>
        <v>0</v>
      </c>
      <c r="U134" s="207"/>
      <c r="V134" s="207">
        <f t="shared" si="106"/>
        <v>2.012</v>
      </c>
      <c r="W134" s="207"/>
      <c r="X134" s="207">
        <f t="shared" si="107"/>
        <v>2.012</v>
      </c>
      <c r="Y134" s="207"/>
      <c r="Z134" s="207">
        <f t="shared" si="108"/>
        <v>2.012</v>
      </c>
      <c r="AA134" s="207">
        <f t="shared" si="132"/>
        <v>2.012</v>
      </c>
      <c r="AB134" s="207">
        <f t="shared" si="133"/>
        <v>2.012</v>
      </c>
      <c r="AC134" s="207"/>
      <c r="AD134" s="207"/>
      <c r="AE134" s="207"/>
      <c r="AF134" s="207">
        <f>'2'!BA134/1.2</f>
        <v>0</v>
      </c>
      <c r="AG134" s="207"/>
      <c r="AH134" s="207"/>
      <c r="AI134" s="207"/>
      <c r="AJ134" s="207">
        <f>'2'!BR134/1.2</f>
        <v>0</v>
      </c>
      <c r="AK134" s="207">
        <f>H134</f>
        <v>2.012</v>
      </c>
      <c r="AL134" s="207">
        <f>'2'!CB134/1.2</f>
        <v>2.012</v>
      </c>
      <c r="AM134" s="207">
        <f t="shared" si="109"/>
        <v>2.012</v>
      </c>
      <c r="AN134" s="207">
        <f t="shared" si="110"/>
        <v>2.012</v>
      </c>
      <c r="AO134" s="283"/>
      <c r="AP134" s="425"/>
      <c r="AQ134" s="425"/>
      <c r="AR134" s="425"/>
    </row>
    <row r="135" spans="1:44" ht="31.5" x14ac:dyDescent="0.25">
      <c r="A135" s="82"/>
      <c r="B135" s="288" t="s">
        <v>1072</v>
      </c>
      <c r="C135" s="539" t="s">
        <v>817</v>
      </c>
      <c r="D135" s="484"/>
      <c r="E135" s="484">
        <v>2024</v>
      </c>
      <c r="F135" s="484">
        <v>2024</v>
      </c>
      <c r="G135" s="484"/>
      <c r="H135" s="207">
        <f t="shared" si="130"/>
        <v>2.15</v>
      </c>
      <c r="I135" s="207">
        <f t="shared" si="129"/>
        <v>2.15</v>
      </c>
      <c r="J135" s="207">
        <f t="shared" si="131"/>
        <v>0</v>
      </c>
      <c r="K135" s="207">
        <v>2.15</v>
      </c>
      <c r="L135" s="207">
        <v>3.3297135061391536E-2</v>
      </c>
      <c r="M135" s="207">
        <v>0.33297135061391542</v>
      </c>
      <c r="N135" s="207">
        <v>1.783731514324693</v>
      </c>
      <c r="O135" s="207">
        <v>0</v>
      </c>
      <c r="P135" s="207">
        <f t="shared" si="104"/>
        <v>2.15</v>
      </c>
      <c r="Q135" s="207">
        <v>3.3297135061391536E-2</v>
      </c>
      <c r="R135" s="207">
        <v>0.33297135061391542</v>
      </c>
      <c r="S135" s="207">
        <v>1.783731514324693</v>
      </c>
      <c r="T135" s="207">
        <f t="shared" si="105"/>
        <v>0</v>
      </c>
      <c r="U135" s="207"/>
      <c r="V135" s="207">
        <f t="shared" si="106"/>
        <v>2.15</v>
      </c>
      <c r="W135" s="207"/>
      <c r="X135" s="207">
        <f t="shared" si="107"/>
        <v>2.15</v>
      </c>
      <c r="Y135" s="207"/>
      <c r="Z135" s="207">
        <f t="shared" si="108"/>
        <v>2.15</v>
      </c>
      <c r="AA135" s="207">
        <f t="shared" si="132"/>
        <v>2.15</v>
      </c>
      <c r="AB135" s="207">
        <f t="shared" si="133"/>
        <v>2.15</v>
      </c>
      <c r="AC135" s="207"/>
      <c r="AD135" s="207"/>
      <c r="AE135" s="207"/>
      <c r="AF135" s="207">
        <f>'2'!BA135/1.2</f>
        <v>0</v>
      </c>
      <c r="AG135" s="207"/>
      <c r="AH135" s="207"/>
      <c r="AI135" s="207"/>
      <c r="AJ135" s="207">
        <f>'2'!BR135/1.2</f>
        <v>0</v>
      </c>
      <c r="AK135" s="207">
        <f t="shared" ref="AK135" si="142">H135</f>
        <v>2.15</v>
      </c>
      <c r="AL135" s="207">
        <f>'2'!CB135/1.2</f>
        <v>2.15</v>
      </c>
      <c r="AM135" s="207">
        <f t="shared" si="109"/>
        <v>2.15</v>
      </c>
      <c r="AN135" s="207">
        <f t="shared" si="110"/>
        <v>2.15</v>
      </c>
      <c r="AO135" s="283"/>
      <c r="AP135" s="425"/>
      <c r="AQ135" s="425"/>
      <c r="AR135" s="425"/>
    </row>
    <row r="136" spans="1:44" x14ac:dyDescent="0.25">
      <c r="A136" s="263"/>
      <c r="B136" s="251"/>
      <c r="C136" s="264"/>
      <c r="D136" s="257"/>
      <c r="E136" s="257"/>
      <c r="F136" s="257"/>
      <c r="G136" s="257"/>
      <c r="H136" s="3"/>
      <c r="I136" s="257"/>
      <c r="J136" s="257"/>
      <c r="K136" s="257"/>
      <c r="L136" s="257"/>
      <c r="M136" s="257"/>
      <c r="N136" s="257"/>
      <c r="O136" s="257"/>
      <c r="P136" s="257"/>
      <c r="Q136" s="257"/>
      <c r="R136" s="257"/>
      <c r="S136" s="257"/>
      <c r="T136" s="257"/>
      <c r="U136" s="257"/>
      <c r="V136" s="257"/>
      <c r="W136" s="257"/>
      <c r="X136" s="257"/>
      <c r="Y136" s="257"/>
      <c r="Z136" s="257"/>
      <c r="AA136" s="257"/>
      <c r="AB136" s="257"/>
      <c r="AC136" s="259"/>
      <c r="AD136" s="259"/>
      <c r="AE136" s="259"/>
      <c r="AF136" s="259"/>
      <c r="AG136" s="259"/>
      <c r="AH136" s="259"/>
      <c r="AI136" s="259"/>
      <c r="AJ136" s="259"/>
      <c r="AK136" s="259"/>
      <c r="AL136" s="259"/>
      <c r="AM136" s="257"/>
      <c r="AN136" s="257"/>
      <c r="AO136" s="257"/>
    </row>
    <row r="137" spans="1:44" x14ac:dyDescent="0.25">
      <c r="A137" s="263"/>
      <c r="B137" s="249"/>
      <c r="C137" s="264"/>
      <c r="D137" s="257"/>
      <c r="E137" s="257"/>
      <c r="F137" s="257"/>
      <c r="G137" s="257"/>
      <c r="H137" s="257"/>
      <c r="I137" s="257"/>
      <c r="J137" s="257"/>
      <c r="K137" s="257"/>
      <c r="L137" s="257"/>
      <c r="M137" s="257"/>
      <c r="N137" s="257"/>
      <c r="O137" s="257"/>
      <c r="P137" s="257"/>
      <c r="Q137" s="257"/>
      <c r="R137" s="257"/>
      <c r="S137" s="257"/>
      <c r="T137" s="257"/>
      <c r="U137" s="257"/>
      <c r="V137" s="257"/>
      <c r="W137" s="257"/>
      <c r="X137" s="257"/>
      <c r="Y137" s="257"/>
      <c r="Z137" s="257"/>
      <c r="AA137" s="257"/>
      <c r="AB137" s="257"/>
      <c r="AC137" s="259"/>
      <c r="AD137" s="259"/>
      <c r="AE137" s="259"/>
      <c r="AF137" s="259"/>
      <c r="AG137" s="259"/>
      <c r="AH137" s="259"/>
      <c r="AI137" s="259"/>
      <c r="AJ137" s="259"/>
      <c r="AK137" s="259"/>
      <c r="AL137" s="259"/>
      <c r="AM137" s="257"/>
      <c r="AN137" s="257"/>
      <c r="AO137" s="257"/>
    </row>
    <row r="138" spans="1:44" x14ac:dyDescent="0.25">
      <c r="A138" s="263"/>
      <c r="B138" s="249"/>
      <c r="C138" s="264"/>
      <c r="D138" s="257"/>
      <c r="E138" s="257"/>
      <c r="F138" s="257"/>
      <c r="G138" s="257"/>
      <c r="H138" s="257"/>
      <c r="I138" s="257"/>
      <c r="J138" s="257"/>
      <c r="K138" s="257"/>
      <c r="L138" s="257"/>
      <c r="M138" s="257"/>
      <c r="N138" s="257"/>
      <c r="O138" s="257"/>
      <c r="P138" s="257"/>
      <c r="Q138" s="257"/>
      <c r="R138" s="257"/>
      <c r="S138" s="257"/>
      <c r="T138" s="257"/>
      <c r="U138" s="257"/>
      <c r="V138" s="257"/>
      <c r="W138" s="257"/>
      <c r="X138" s="257"/>
      <c r="Y138" s="257"/>
      <c r="Z138" s="257"/>
      <c r="AA138" s="257"/>
      <c r="AB138" s="257"/>
      <c r="AC138" s="259"/>
      <c r="AD138" s="259"/>
      <c r="AE138" s="259"/>
      <c r="AF138" s="259"/>
      <c r="AG138" s="259"/>
      <c r="AH138" s="259"/>
      <c r="AI138" s="259"/>
      <c r="AJ138" s="259"/>
      <c r="AK138" s="259"/>
      <c r="AL138" s="259"/>
      <c r="AM138" s="257"/>
      <c r="AN138" s="257"/>
      <c r="AO138" s="257"/>
    </row>
    <row r="139" spans="1:44" x14ac:dyDescent="0.25">
      <c r="A139" s="263"/>
      <c r="B139" s="249"/>
      <c r="C139" s="264"/>
      <c r="D139" s="257"/>
      <c r="E139" s="257"/>
      <c r="F139" s="257"/>
      <c r="G139" s="257"/>
      <c r="H139" s="257"/>
      <c r="I139" s="257"/>
      <c r="J139" s="257"/>
      <c r="K139" s="257"/>
      <c r="L139" s="257"/>
      <c r="M139" s="257"/>
      <c r="N139" s="257"/>
      <c r="O139" s="257"/>
      <c r="P139" s="257"/>
      <c r="Q139" s="257"/>
      <c r="R139" s="257"/>
      <c r="S139" s="257"/>
      <c r="T139" s="257"/>
      <c r="U139" s="257"/>
      <c r="V139" s="257"/>
      <c r="W139" s="257"/>
      <c r="X139" s="257"/>
      <c r="Y139" s="257"/>
      <c r="Z139" s="257"/>
      <c r="AA139" s="257"/>
      <c r="AB139" s="257"/>
      <c r="AC139" s="259"/>
      <c r="AD139" s="259"/>
      <c r="AE139" s="259"/>
      <c r="AF139" s="259"/>
      <c r="AG139" s="259"/>
      <c r="AH139" s="259"/>
      <c r="AI139" s="259"/>
      <c r="AJ139" s="259"/>
      <c r="AK139" s="259"/>
      <c r="AL139" s="259"/>
      <c r="AM139" s="257"/>
      <c r="AN139" s="257"/>
      <c r="AO139" s="257"/>
    </row>
    <row r="140" spans="1:44" x14ac:dyDescent="0.25">
      <c r="A140" s="263"/>
      <c r="B140" s="249"/>
      <c r="C140" s="264"/>
      <c r="D140" s="257"/>
      <c r="E140" s="257"/>
      <c r="F140" s="257"/>
      <c r="G140" s="257"/>
      <c r="H140" s="257"/>
      <c r="I140" s="257"/>
      <c r="J140" s="257"/>
      <c r="K140" s="257"/>
      <c r="L140" s="257"/>
      <c r="M140" s="257"/>
      <c r="N140" s="257"/>
      <c r="O140" s="257"/>
      <c r="P140" s="257"/>
      <c r="Q140" s="257"/>
      <c r="R140" s="257"/>
      <c r="S140" s="257"/>
      <c r="T140" s="257"/>
      <c r="U140" s="257"/>
      <c r="V140" s="257"/>
      <c r="W140" s="257"/>
      <c r="X140" s="257"/>
      <c r="Y140" s="257"/>
      <c r="Z140" s="257"/>
      <c r="AA140" s="257"/>
      <c r="AB140" s="257"/>
      <c r="AC140" s="259"/>
      <c r="AD140" s="259"/>
      <c r="AE140" s="259"/>
      <c r="AF140" s="259"/>
      <c r="AG140" s="259"/>
      <c r="AH140" s="259"/>
      <c r="AI140" s="259"/>
      <c r="AJ140" s="259"/>
      <c r="AK140" s="259"/>
      <c r="AL140" s="259"/>
      <c r="AM140" s="257"/>
      <c r="AN140" s="257"/>
      <c r="AO140" s="257"/>
    </row>
    <row r="141" spans="1:44" x14ac:dyDescent="0.25">
      <c r="A141" s="263"/>
      <c r="B141" s="249"/>
      <c r="C141" s="264"/>
      <c r="D141" s="257"/>
      <c r="E141" s="257"/>
      <c r="F141" s="257"/>
      <c r="G141" s="257"/>
      <c r="H141" s="257"/>
      <c r="I141" s="257"/>
      <c r="J141" s="257"/>
      <c r="K141" s="257"/>
      <c r="L141" s="257"/>
      <c r="M141" s="257"/>
      <c r="N141" s="257"/>
      <c r="O141" s="257"/>
      <c r="P141" s="257"/>
      <c r="Q141" s="257"/>
      <c r="R141" s="257"/>
      <c r="S141" s="257"/>
      <c r="T141" s="257"/>
      <c r="U141" s="257"/>
      <c r="V141" s="257"/>
      <c r="W141" s="257"/>
      <c r="X141" s="257"/>
      <c r="Y141" s="257"/>
      <c r="Z141" s="257"/>
      <c r="AA141" s="257"/>
      <c r="AB141" s="257"/>
      <c r="AC141" s="259"/>
      <c r="AD141" s="259"/>
      <c r="AE141" s="259"/>
      <c r="AF141" s="259"/>
      <c r="AG141" s="259"/>
      <c r="AH141" s="259"/>
      <c r="AI141" s="259"/>
      <c r="AJ141" s="259"/>
      <c r="AK141" s="259"/>
      <c r="AL141" s="259"/>
      <c r="AM141" s="257"/>
      <c r="AN141" s="257"/>
      <c r="AO141" s="257"/>
    </row>
    <row r="142" spans="1:44" x14ac:dyDescent="0.25">
      <c r="A142" s="263"/>
      <c r="B142" s="251"/>
      <c r="C142" s="264"/>
      <c r="D142" s="257"/>
      <c r="E142" s="257"/>
      <c r="F142" s="257"/>
      <c r="G142" s="257"/>
      <c r="H142" s="257"/>
      <c r="I142" s="257"/>
      <c r="J142" s="257"/>
      <c r="K142" s="257"/>
      <c r="L142" s="257"/>
      <c r="M142" s="257"/>
      <c r="N142" s="257"/>
      <c r="O142" s="257"/>
      <c r="P142" s="257"/>
      <c r="Q142" s="257"/>
      <c r="R142" s="257"/>
      <c r="S142" s="257"/>
      <c r="T142" s="257"/>
      <c r="U142" s="257"/>
      <c r="V142" s="257"/>
      <c r="W142" s="257"/>
      <c r="X142" s="257"/>
      <c r="Y142" s="257"/>
      <c r="Z142" s="257"/>
      <c r="AA142" s="257"/>
      <c r="AB142" s="257"/>
      <c r="AC142" s="259"/>
      <c r="AD142" s="259"/>
      <c r="AE142" s="259"/>
      <c r="AF142" s="259"/>
      <c r="AG142" s="259"/>
      <c r="AH142" s="259"/>
      <c r="AI142" s="259"/>
      <c r="AJ142" s="259"/>
      <c r="AK142" s="259"/>
      <c r="AL142" s="259"/>
      <c r="AM142" s="257"/>
      <c r="AN142" s="257"/>
      <c r="AO142" s="257"/>
    </row>
    <row r="143" spans="1:44" x14ac:dyDescent="0.25">
      <c r="A143" s="263"/>
      <c r="B143" s="249"/>
      <c r="C143" s="264"/>
      <c r="D143" s="257"/>
      <c r="E143" s="257"/>
      <c r="F143" s="257"/>
      <c r="G143" s="257"/>
      <c r="H143" s="257"/>
      <c r="I143" s="257"/>
      <c r="J143" s="257"/>
      <c r="K143" s="257"/>
      <c r="L143" s="257"/>
      <c r="M143" s="257"/>
      <c r="N143" s="257"/>
      <c r="O143" s="257"/>
      <c r="P143" s="257"/>
      <c r="Q143" s="257"/>
      <c r="R143" s="257"/>
      <c r="S143" s="257"/>
      <c r="T143" s="257"/>
      <c r="U143" s="257"/>
      <c r="V143" s="257"/>
      <c r="W143" s="257"/>
      <c r="X143" s="257"/>
      <c r="Y143" s="257"/>
      <c r="Z143" s="257"/>
      <c r="AA143" s="257"/>
      <c r="AB143" s="257"/>
      <c r="AC143" s="259"/>
      <c r="AD143" s="259"/>
      <c r="AE143" s="259"/>
      <c r="AF143" s="259"/>
      <c r="AG143" s="259"/>
      <c r="AH143" s="259"/>
      <c r="AI143" s="259"/>
      <c r="AJ143" s="259"/>
      <c r="AK143" s="259"/>
      <c r="AL143" s="259"/>
      <c r="AM143" s="257"/>
      <c r="AN143" s="257"/>
      <c r="AO143" s="257"/>
    </row>
    <row r="144" spans="1:44" x14ac:dyDescent="0.25">
      <c r="A144" s="268"/>
      <c r="B144" s="252"/>
      <c r="C144" s="264"/>
      <c r="D144" s="257"/>
      <c r="E144" s="257"/>
      <c r="F144" s="257"/>
      <c r="G144" s="257"/>
      <c r="H144" s="257"/>
      <c r="I144" s="257"/>
      <c r="J144" s="257"/>
      <c r="K144" s="257"/>
      <c r="L144" s="257"/>
      <c r="M144" s="257"/>
      <c r="N144" s="257"/>
      <c r="O144" s="257"/>
      <c r="P144" s="257"/>
      <c r="Q144" s="257"/>
      <c r="R144" s="257"/>
      <c r="S144" s="257"/>
      <c r="T144" s="257"/>
      <c r="U144" s="257"/>
      <c r="V144" s="257"/>
      <c r="W144" s="257"/>
      <c r="X144" s="257"/>
      <c r="Y144" s="257"/>
      <c r="Z144" s="257"/>
      <c r="AA144" s="257"/>
      <c r="AB144" s="257"/>
      <c r="AC144" s="259"/>
      <c r="AD144" s="259"/>
      <c r="AE144" s="259"/>
      <c r="AF144" s="259"/>
      <c r="AG144" s="259"/>
      <c r="AH144" s="259"/>
      <c r="AI144" s="259"/>
      <c r="AJ144" s="259"/>
      <c r="AK144" s="259"/>
      <c r="AL144" s="259"/>
      <c r="AM144" s="257"/>
      <c r="AN144" s="257"/>
      <c r="AO144" s="257"/>
    </row>
    <row r="145" spans="1:41" x14ac:dyDescent="0.25">
      <c r="A145" s="263"/>
      <c r="B145" s="249"/>
      <c r="C145" s="264"/>
      <c r="D145" s="257"/>
      <c r="E145" s="257"/>
      <c r="F145" s="257"/>
      <c r="G145" s="257"/>
      <c r="H145" s="257"/>
      <c r="I145" s="257"/>
      <c r="J145" s="257"/>
      <c r="K145" s="257"/>
      <c r="L145" s="257"/>
      <c r="M145" s="257"/>
      <c r="N145" s="257"/>
      <c r="O145" s="257"/>
      <c r="P145" s="257"/>
      <c r="Q145" s="257"/>
      <c r="R145" s="257"/>
      <c r="S145" s="257"/>
      <c r="T145" s="257"/>
      <c r="U145" s="257"/>
      <c r="V145" s="257"/>
      <c r="W145" s="257"/>
      <c r="X145" s="257"/>
      <c r="Y145" s="257"/>
      <c r="Z145" s="257"/>
      <c r="AA145" s="257"/>
      <c r="AB145" s="257"/>
      <c r="AC145" s="259"/>
      <c r="AD145" s="259"/>
      <c r="AE145" s="259"/>
      <c r="AF145" s="259"/>
      <c r="AG145" s="259"/>
      <c r="AH145" s="259"/>
      <c r="AI145" s="259"/>
      <c r="AJ145" s="259"/>
      <c r="AK145" s="259"/>
      <c r="AL145" s="259"/>
      <c r="AM145" s="257"/>
      <c r="AN145" s="257"/>
      <c r="AO145" s="257"/>
    </row>
    <row r="146" spans="1:41" x14ac:dyDescent="0.25">
      <c r="A146" s="263"/>
      <c r="B146" s="249"/>
      <c r="C146" s="264"/>
      <c r="D146" s="257"/>
      <c r="E146" s="257"/>
      <c r="F146" s="257"/>
      <c r="G146" s="257"/>
      <c r="H146" s="257"/>
      <c r="I146" s="257"/>
      <c r="J146" s="257"/>
      <c r="K146" s="257"/>
      <c r="L146" s="257"/>
      <c r="M146" s="257"/>
      <c r="N146" s="257"/>
      <c r="O146" s="257"/>
      <c r="P146" s="257"/>
      <c r="Q146" s="257"/>
      <c r="R146" s="257"/>
      <c r="S146" s="257"/>
      <c r="T146" s="257"/>
      <c r="U146" s="257"/>
      <c r="V146" s="257"/>
      <c r="W146" s="257"/>
      <c r="X146" s="257"/>
      <c r="Y146" s="257"/>
      <c r="Z146" s="257"/>
      <c r="AA146" s="257"/>
      <c r="AB146" s="257"/>
      <c r="AC146" s="259"/>
      <c r="AD146" s="259"/>
      <c r="AE146" s="259"/>
      <c r="AF146" s="259"/>
      <c r="AG146" s="259"/>
      <c r="AH146" s="259"/>
      <c r="AI146" s="259"/>
      <c r="AJ146" s="259"/>
      <c r="AK146" s="259"/>
      <c r="AL146" s="259"/>
      <c r="AM146" s="257"/>
      <c r="AN146" s="257"/>
      <c r="AO146" s="257"/>
    </row>
    <row r="147" spans="1:41" x14ac:dyDescent="0.25">
      <c r="A147" s="268"/>
      <c r="B147" s="252"/>
      <c r="C147" s="264"/>
      <c r="D147" s="257"/>
      <c r="E147" s="257"/>
      <c r="F147" s="257"/>
      <c r="G147" s="257"/>
      <c r="H147" s="257"/>
      <c r="I147" s="257"/>
      <c r="J147" s="257"/>
      <c r="K147" s="257"/>
      <c r="L147" s="257"/>
      <c r="M147" s="257"/>
      <c r="N147" s="257"/>
      <c r="O147" s="257"/>
      <c r="P147" s="257"/>
      <c r="Q147" s="257"/>
      <c r="R147" s="257"/>
      <c r="S147" s="257"/>
      <c r="T147" s="257"/>
      <c r="U147" s="257"/>
      <c r="V147" s="257"/>
      <c r="W147" s="257"/>
      <c r="X147" s="257"/>
      <c r="Y147" s="257"/>
      <c r="Z147" s="257"/>
      <c r="AA147" s="257"/>
      <c r="AB147" s="257"/>
      <c r="AC147" s="259"/>
      <c r="AD147" s="259"/>
      <c r="AE147" s="259"/>
      <c r="AF147" s="259"/>
      <c r="AG147" s="259"/>
      <c r="AH147" s="259"/>
      <c r="AI147" s="259"/>
      <c r="AJ147" s="259"/>
      <c r="AK147" s="259"/>
      <c r="AL147" s="259"/>
      <c r="AM147" s="257"/>
      <c r="AN147" s="257"/>
      <c r="AO147" s="257"/>
    </row>
    <row r="148" spans="1:41" x14ac:dyDescent="0.25">
      <c r="A148" s="263"/>
      <c r="B148" s="249"/>
      <c r="C148" s="264"/>
      <c r="D148" s="257"/>
      <c r="E148" s="257"/>
      <c r="F148" s="257"/>
      <c r="G148" s="257"/>
      <c r="H148" s="257"/>
      <c r="I148" s="257"/>
      <c r="J148" s="257"/>
      <c r="K148" s="257"/>
      <c r="L148" s="257"/>
      <c r="M148" s="257"/>
      <c r="N148" s="257"/>
      <c r="O148" s="257"/>
      <c r="P148" s="257"/>
      <c r="Q148" s="257"/>
      <c r="R148" s="257"/>
      <c r="S148" s="257"/>
      <c r="T148" s="257"/>
      <c r="U148" s="257"/>
      <c r="V148" s="257"/>
      <c r="W148" s="257"/>
      <c r="X148" s="257"/>
      <c r="Y148" s="257"/>
      <c r="Z148" s="257"/>
      <c r="AA148" s="257"/>
      <c r="AB148" s="257"/>
      <c r="AC148" s="259"/>
      <c r="AD148" s="259"/>
      <c r="AE148" s="259"/>
      <c r="AF148" s="259"/>
      <c r="AG148" s="259"/>
      <c r="AH148" s="259"/>
      <c r="AI148" s="259"/>
      <c r="AJ148" s="259"/>
      <c r="AK148" s="259"/>
      <c r="AL148" s="259"/>
      <c r="AM148" s="257"/>
      <c r="AN148" s="257"/>
      <c r="AO148" s="257"/>
    </row>
    <row r="149" spans="1:41" x14ac:dyDescent="0.25">
      <c r="A149" s="263"/>
      <c r="B149" s="249"/>
      <c r="C149" s="264"/>
      <c r="D149" s="257"/>
      <c r="E149" s="257"/>
      <c r="F149" s="257"/>
      <c r="G149" s="257"/>
      <c r="H149" s="257"/>
      <c r="I149" s="257"/>
      <c r="J149" s="257"/>
      <c r="K149" s="257"/>
      <c r="L149" s="257"/>
      <c r="M149" s="257"/>
      <c r="N149" s="257"/>
      <c r="O149" s="257"/>
      <c r="P149" s="257"/>
      <c r="Q149" s="257"/>
      <c r="R149" s="257"/>
      <c r="S149" s="257"/>
      <c r="T149" s="257"/>
      <c r="U149" s="257"/>
      <c r="V149" s="257"/>
      <c r="W149" s="257"/>
      <c r="X149" s="257"/>
      <c r="Y149" s="257"/>
      <c r="Z149" s="257"/>
      <c r="AA149" s="257"/>
      <c r="AB149" s="257"/>
      <c r="AC149" s="259"/>
      <c r="AD149" s="259"/>
      <c r="AE149" s="259"/>
      <c r="AF149" s="259"/>
      <c r="AG149" s="259"/>
      <c r="AH149" s="259"/>
      <c r="AI149" s="259"/>
      <c r="AJ149" s="259"/>
      <c r="AK149" s="259"/>
      <c r="AL149" s="259"/>
      <c r="AM149" s="257"/>
      <c r="AN149" s="257"/>
      <c r="AO149" s="257"/>
    </row>
    <row r="150" spans="1:41" x14ac:dyDescent="0.25">
      <c r="A150" s="263"/>
      <c r="B150" s="249"/>
      <c r="C150" s="264"/>
      <c r="D150" s="257"/>
      <c r="E150" s="257"/>
      <c r="F150" s="257"/>
      <c r="G150" s="257"/>
      <c r="H150" s="257"/>
      <c r="I150" s="257"/>
      <c r="J150" s="257"/>
      <c r="K150" s="257"/>
      <c r="L150" s="257"/>
      <c r="M150" s="257"/>
      <c r="N150" s="257"/>
      <c r="O150" s="257"/>
      <c r="P150" s="257"/>
      <c r="Q150" s="257"/>
      <c r="R150" s="257"/>
      <c r="S150" s="257"/>
      <c r="T150" s="257"/>
      <c r="U150" s="257"/>
      <c r="V150" s="257"/>
      <c r="W150" s="257"/>
      <c r="X150" s="257"/>
      <c r="Y150" s="257"/>
      <c r="Z150" s="257"/>
      <c r="AA150" s="257"/>
      <c r="AB150" s="257"/>
      <c r="AC150" s="259"/>
      <c r="AD150" s="259"/>
      <c r="AE150" s="259"/>
      <c r="AF150" s="259"/>
      <c r="AG150" s="259"/>
      <c r="AH150" s="259"/>
      <c r="AI150" s="259"/>
      <c r="AJ150" s="259"/>
      <c r="AK150" s="259"/>
      <c r="AL150" s="259"/>
      <c r="AM150" s="257"/>
      <c r="AN150" s="257"/>
      <c r="AO150" s="257"/>
    </row>
    <row r="151" spans="1:41" x14ac:dyDescent="0.25">
      <c r="A151" s="263"/>
      <c r="B151" s="249"/>
      <c r="C151" s="264"/>
      <c r="D151" s="257"/>
      <c r="E151" s="257"/>
      <c r="F151" s="257"/>
      <c r="G151" s="257"/>
      <c r="H151" s="257"/>
      <c r="I151" s="257"/>
      <c r="J151" s="257"/>
      <c r="K151" s="257"/>
      <c r="L151" s="257"/>
      <c r="M151" s="257"/>
      <c r="N151" s="257"/>
      <c r="O151" s="257"/>
      <c r="P151" s="257"/>
      <c r="Q151" s="257"/>
      <c r="R151" s="257"/>
      <c r="S151" s="257"/>
      <c r="T151" s="257"/>
      <c r="U151" s="257"/>
      <c r="V151" s="257"/>
      <c r="W151" s="257"/>
      <c r="X151" s="257"/>
      <c r="Y151" s="257"/>
      <c r="Z151" s="257"/>
      <c r="AA151" s="257"/>
      <c r="AB151" s="257"/>
      <c r="AC151" s="259"/>
      <c r="AD151" s="259"/>
      <c r="AE151" s="259"/>
      <c r="AF151" s="259"/>
      <c r="AG151" s="259"/>
      <c r="AH151" s="259"/>
      <c r="AI151" s="259"/>
      <c r="AJ151" s="259"/>
      <c r="AK151" s="259"/>
      <c r="AL151" s="259"/>
      <c r="AM151" s="257"/>
      <c r="AN151" s="257"/>
      <c r="AO151" s="257"/>
    </row>
    <row r="152" spans="1:41" x14ac:dyDescent="0.25">
      <c r="A152" s="263"/>
      <c r="B152" s="250"/>
      <c r="C152" s="181"/>
      <c r="D152" s="257"/>
      <c r="E152" s="257"/>
      <c r="F152" s="257"/>
      <c r="G152" s="257"/>
      <c r="H152" s="257"/>
      <c r="I152" s="257"/>
      <c r="J152" s="257"/>
      <c r="K152" s="257"/>
      <c r="L152" s="257"/>
      <c r="M152" s="257"/>
      <c r="N152" s="257"/>
      <c r="O152" s="257"/>
      <c r="P152" s="257"/>
      <c r="Q152" s="257"/>
      <c r="R152" s="257"/>
      <c r="S152" s="257"/>
      <c r="T152" s="257"/>
      <c r="U152" s="257"/>
      <c r="V152" s="257"/>
      <c r="W152" s="257"/>
      <c r="X152" s="257"/>
      <c r="Y152" s="257"/>
      <c r="Z152" s="257"/>
      <c r="AA152" s="257"/>
      <c r="AB152" s="257"/>
      <c r="AC152" s="259"/>
      <c r="AD152" s="259"/>
      <c r="AE152" s="259"/>
      <c r="AF152" s="259"/>
      <c r="AG152" s="259"/>
      <c r="AH152" s="259"/>
      <c r="AI152" s="259"/>
      <c r="AJ152" s="259"/>
      <c r="AK152" s="259"/>
      <c r="AL152" s="259"/>
      <c r="AM152" s="257"/>
      <c r="AN152" s="257"/>
      <c r="AO152" s="257"/>
    </row>
    <row r="166" spans="30:30" x14ac:dyDescent="0.25">
      <c r="AD166" s="5"/>
    </row>
  </sheetData>
  <mergeCells count="35">
    <mergeCell ref="J16:J18"/>
    <mergeCell ref="AI17:AJ17"/>
    <mergeCell ref="AK17:AL17"/>
    <mergeCell ref="A4:AO4"/>
    <mergeCell ref="AN17:AN18"/>
    <mergeCell ref="AC16:AN16"/>
    <mergeCell ref="K17:O17"/>
    <mergeCell ref="AM17:AM18"/>
    <mergeCell ref="A15:AN15"/>
    <mergeCell ref="A16:A18"/>
    <mergeCell ref="B16:B18"/>
    <mergeCell ref="C16:C18"/>
    <mergeCell ref="AA16:AB17"/>
    <mergeCell ref="A8:AO8"/>
    <mergeCell ref="A9:AO9"/>
    <mergeCell ref="F16:G17"/>
    <mergeCell ref="K16:T16"/>
    <mergeCell ref="H16:I17"/>
    <mergeCell ref="K6:Z6"/>
    <mergeCell ref="AO96:AO97"/>
    <mergeCell ref="A11:AO11"/>
    <mergeCell ref="A14:AO14"/>
    <mergeCell ref="AC17:AD17"/>
    <mergeCell ref="AE17:AF17"/>
    <mergeCell ref="AG17:AH17"/>
    <mergeCell ref="U17:V17"/>
    <mergeCell ref="Y17:Z17"/>
    <mergeCell ref="U16:Z16"/>
    <mergeCell ref="W17:X17"/>
    <mergeCell ref="D16:D18"/>
    <mergeCell ref="E16:E18"/>
    <mergeCell ref="A13:AU13"/>
    <mergeCell ref="AO49:AO50"/>
    <mergeCell ref="P17:T17"/>
    <mergeCell ref="AO16:AO18"/>
  </mergeCells>
  <pageMargins left="0.70866141732283472" right="0.70866141732283472" top="0.74803149606299213" bottom="0.74803149606299213" header="0.31496062992125984" footer="0.31496062992125984"/>
  <pageSetup paperSize="8" scale="32" firstPageNumber="2" fitToWidth="2" fitToHeight="3" orientation="landscape" r:id="rId1"/>
  <colBreaks count="1" manualBreakCount="1">
    <brk id="41"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32</vt:i4>
      </vt:variant>
      <vt:variant>
        <vt:lpstr>Именованные диапазоны</vt:lpstr>
      </vt:variant>
      <vt:variant>
        <vt:i4>26</vt:i4>
      </vt:variant>
    </vt:vector>
  </HeadingPairs>
  <TitlesOfParts>
    <vt:vector size="58" baseType="lpstr">
      <vt:lpstr>1-2019</vt:lpstr>
      <vt:lpstr>1-2020</vt:lpstr>
      <vt:lpstr>1-2021</vt:lpstr>
      <vt:lpstr>1-2022</vt:lpstr>
      <vt:lpstr>1-2023</vt:lpstr>
      <vt:lpstr>1-2024</vt:lpstr>
      <vt:lpstr>1</vt:lpstr>
      <vt:lpstr>2</vt:lpstr>
      <vt:lpstr>3</vt:lpstr>
      <vt:lpstr>4</vt:lpstr>
      <vt:lpstr>5.20</vt:lpstr>
      <vt:lpstr>5.21</vt:lpstr>
      <vt:lpstr>5.22</vt:lpstr>
      <vt:lpstr>5.23</vt:lpstr>
      <vt:lpstr>5.24</vt:lpstr>
      <vt:lpstr>6</vt:lpstr>
      <vt:lpstr>7</vt:lpstr>
      <vt:lpstr>8</vt:lpstr>
      <vt:lpstr>9</vt:lpstr>
      <vt:lpstr>10</vt:lpstr>
      <vt:lpstr>11.1</vt:lpstr>
      <vt:lpstr>11.2</vt:lpstr>
      <vt:lpstr>11.3</vt:lpstr>
      <vt:lpstr>12</vt:lpstr>
      <vt:lpstr>13</vt:lpstr>
      <vt:lpstr>14</vt:lpstr>
      <vt:lpstr>15</vt:lpstr>
      <vt:lpstr>16</vt:lpstr>
      <vt:lpstr>17</vt:lpstr>
      <vt:lpstr>18</vt:lpstr>
      <vt:lpstr>19</vt:lpstr>
      <vt:lpstr>Источники</vt:lpstr>
      <vt:lpstr>'1'!Заголовки_для_печати</vt:lpstr>
      <vt:lpstr>'11.2'!Заголовки_для_печати</vt:lpstr>
      <vt:lpstr>'11.3'!Заголовки_для_печати</vt:lpstr>
      <vt:lpstr>'1'!Область_печати</vt:lpstr>
      <vt:lpstr>'10'!Область_печати</vt:lpstr>
      <vt:lpstr>'11.1'!Область_печати</vt:lpstr>
      <vt:lpstr>'11.2'!Область_печати</vt:lpstr>
      <vt:lpstr>'11.3'!Область_печати</vt:lpstr>
      <vt:lpstr>'12'!Область_печати</vt:lpstr>
      <vt:lpstr>'15'!Область_печати</vt:lpstr>
      <vt:lpstr>'16'!Область_печати</vt:lpstr>
      <vt:lpstr>'17'!Область_печати</vt:lpstr>
      <vt:lpstr>'18'!Область_печати</vt:lpstr>
      <vt:lpstr>'2'!Область_печати</vt:lpstr>
      <vt:lpstr>'3'!Область_печати</vt:lpstr>
      <vt:lpstr>'4'!Область_печати</vt:lpstr>
      <vt:lpstr>'5.20'!Область_печати</vt:lpstr>
      <vt:lpstr>'5.21'!Область_печати</vt:lpstr>
      <vt:lpstr>'5.22'!Область_печати</vt:lpstr>
      <vt:lpstr>'5.23'!Область_печати</vt:lpstr>
      <vt:lpstr>'5.24'!Область_печати</vt:lpstr>
      <vt:lpstr>'6'!Область_печати</vt:lpstr>
      <vt:lpstr>'7'!Область_печати</vt:lpstr>
      <vt:lpstr>'8'!Область_печати</vt:lpstr>
      <vt:lpstr>'9'!Область_печати</vt:lpstr>
      <vt:lpstr>Источники!Область_печати</vt:lpstr>
    </vt:vector>
  </TitlesOfParts>
  <Company>Datanium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Kudryashov_YM</dc:creator>
  <cp:lastModifiedBy>Кротиков Лаврентий Михайлович</cp:lastModifiedBy>
  <cp:lastPrinted>2022-06-10T13:43:48Z</cp:lastPrinted>
  <dcterms:created xsi:type="dcterms:W3CDTF">2009-07-27T10:10:26Z</dcterms:created>
  <dcterms:modified xsi:type="dcterms:W3CDTF">2023-07-27T09:04:31Z</dcterms:modified>
</cp:coreProperties>
</file>